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chartsheets/sheet1.xml" ContentType="application/vnd.openxmlformats-officedocument.spreadsheetml.chart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51" documentId="8_{266D4EDA-145B-471E-BDE5-B647B4E10C3B}" xr6:coauthVersionLast="47" xr6:coauthVersionMax="47" xr10:uidLastSave="{B1B16803-32F8-4C74-92BB-E12652917E4F}"/>
  <bookViews>
    <workbookView xWindow="-110" yWindow="-110" windowWidth="19420" windowHeight="11500" tabRatio="967" firstSheet="14" activeTab="14" xr2:uid="{00000000-000D-0000-FFFF-FFFF00000000}"/>
  </bookViews>
  <sheets>
    <sheet name="Verification Schedule" sheetId="1" r:id="rId1"/>
    <sheet name="List of Records" sheetId="2" r:id="rId2"/>
    <sheet name="RC-1" sheetId="3" r:id="rId3"/>
    <sheet name="RC-1A" sheetId="126" r:id="rId4"/>
    <sheet name="RC-2" sheetId="4" r:id="rId5"/>
    <sheet name="RC-2 A" sheetId="104" r:id="rId6"/>
    <sheet name="RC-3" sheetId="5" r:id="rId7"/>
    <sheet name="RC-4" sheetId="6" r:id="rId8"/>
    <sheet name="RC-4 A" sheetId="105" r:id="rId9"/>
    <sheet name="RC-5" sheetId="7" r:id="rId10"/>
    <sheet name="RC-6" sheetId="8" r:id="rId11"/>
    <sheet name="RC-7" sheetId="9" r:id="rId12"/>
    <sheet name="RC-8A" sheetId="10" r:id="rId13"/>
    <sheet name="RC-8B" sheetId="11" r:id="rId14"/>
    <sheet name="RC-9" sheetId="146" r:id="rId15"/>
    <sheet name="RC-11" sheetId="13" r:id="rId16"/>
    <sheet name="RC-12" sheetId="14" r:id="rId17"/>
    <sheet name="RC-12B" sheetId="15" r:id="rId18"/>
    <sheet name="RC-13" sheetId="16" r:id="rId19"/>
    <sheet name="RC-13B" sheetId="17" r:id="rId20"/>
    <sheet name="RC-14" sheetId="18" r:id="rId21"/>
    <sheet name="RC-15" sheetId="19" r:id="rId22"/>
    <sheet name="RC-16A" sheetId="20" r:id="rId23"/>
    <sheet name="RC-16B" sheetId="21" r:id="rId24"/>
    <sheet name="RC-16C" sheetId="22" r:id="rId25"/>
    <sheet name="RC-16D" sheetId="23" r:id="rId26"/>
    <sheet name="RC-17" sheetId="24" r:id="rId27"/>
    <sheet name="RC-17A" sheetId="25" r:id="rId28"/>
    <sheet name="RC-18  Annual Training ONLY" sheetId="26" r:id="rId29"/>
    <sheet name="RC-18A-Group Training" sheetId="29" r:id="rId30"/>
    <sheet name="  RC-18B-Enforcement" sheetId="31" r:id="rId31"/>
    <sheet name="RC-19" sheetId="41" r:id="rId32"/>
    <sheet name="RC-20" sheetId="42" r:id="rId33"/>
    <sheet name="RC-21" sheetId="43" r:id="rId34"/>
    <sheet name="RC-22" sheetId="44" r:id="rId35"/>
    <sheet name="RC-22A" sheetId="107" r:id="rId36"/>
    <sheet name="RC-23" sheetId="45" r:id="rId37"/>
    <sheet name="RC-23 A Outside Contractor" sheetId="141" r:id="rId38"/>
    <sheet name="RC-24- template" sheetId="48" r:id="rId39"/>
    <sheet name="RC-25" sheetId="135" r:id="rId40"/>
    <sheet name="RC-26" sheetId="50" r:id="rId41"/>
    <sheet name="RC-27" sheetId="51" r:id="rId42"/>
    <sheet name="RC-28" sheetId="52" r:id="rId43"/>
    <sheet name="RC-29" sheetId="53" r:id="rId44"/>
    <sheet name="RC-30" sheetId="119" r:id="rId45"/>
    <sheet name="RC-31" sheetId="57" r:id="rId46"/>
    <sheet name="RC-32" sheetId="58" r:id="rId47"/>
    <sheet name="RC-33" sheetId="59" r:id="rId48"/>
    <sheet name="RC-34" sheetId="60" r:id="rId49"/>
    <sheet name="RC-36" sheetId="61" r:id="rId50"/>
    <sheet name="RC-37" sheetId="138" r:id="rId51"/>
    <sheet name="RC-38" sheetId="106" r:id="rId52"/>
    <sheet name="RC-39" sheetId="63" r:id="rId53"/>
    <sheet name=" RC-40A" sheetId="64" r:id="rId54"/>
    <sheet name="RC-40B" sheetId="65" r:id="rId55"/>
    <sheet name="RC-41" sheetId="66" r:id="rId56"/>
    <sheet name="RC-42A" sheetId="68" r:id="rId57"/>
    <sheet name="RC-42B" sheetId="69" r:id="rId58"/>
    <sheet name="RC-42C" sheetId="70" r:id="rId59"/>
    <sheet name="RC-43" sheetId="71" r:id="rId60"/>
    <sheet name="RC-44" sheetId="140" r:id="rId61"/>
    <sheet name="RC-45" sheetId="73" r:id="rId62"/>
    <sheet name="RC-47" sheetId="74" r:id="rId63"/>
    <sheet name="RC-48 " sheetId="137" r:id="rId64"/>
    <sheet name="RC-49A" sheetId="76" r:id="rId65"/>
    <sheet name="RC-49B" sheetId="77" r:id="rId66"/>
    <sheet name="RC-50A" sheetId="78" r:id="rId67"/>
    <sheet name="RC-50B" sheetId="79" r:id="rId68"/>
    <sheet name="Chart1" sheetId="144" r:id="rId69"/>
    <sheet name="RC-50C" sheetId="80" r:id="rId70"/>
    <sheet name="RC-51" sheetId="81" r:id="rId71"/>
    <sheet name="RC-52" sheetId="82" r:id="rId72"/>
    <sheet name="RC-53" sheetId="139" r:id="rId73"/>
    <sheet name="RC-55" sheetId="85" r:id="rId74"/>
    <sheet name="RC-57" sheetId="86" r:id="rId75"/>
    <sheet name="RC-58" sheetId="145" r:id="rId76"/>
    <sheet name="RC-59- Blank" sheetId="88" r:id="rId77"/>
    <sheet name="RC-60-blank" sheetId="89" r:id="rId78"/>
    <sheet name="RC-64" sheetId="92" r:id="rId79"/>
    <sheet name="RC-66" sheetId="94" r:id="rId80"/>
    <sheet name="RC-67" sheetId="95" r:id="rId81"/>
    <sheet name="RC-68" sheetId="96" r:id="rId82"/>
    <sheet name="RC-69" sheetId="97" r:id="rId83"/>
    <sheet name="RC-74" sheetId="102" r:id="rId84"/>
    <sheet name="RC-75" sheetId="111" r:id="rId85"/>
    <sheet name="RC-76" sheetId="113" r:id="rId86"/>
    <sheet name="RC-77" sheetId="114" r:id="rId87"/>
    <sheet name="RC-78" sheetId="115" r:id="rId88"/>
    <sheet name="RC-79 " sheetId="124" r:id="rId89"/>
    <sheet name="RC-80" sheetId="120" r:id="rId90"/>
    <sheet name="RC-81" sheetId="121" r:id="rId91"/>
    <sheet name="RC-82" sheetId="118" r:id="rId92"/>
    <sheet name="RC-83" sheetId="122" r:id="rId93"/>
    <sheet name="RC-84" sheetId="123" r:id="rId94"/>
    <sheet name="RC-85" sheetId="117" r:id="rId95"/>
    <sheet name="RC-86-WIP" sheetId="129" r:id="rId96"/>
    <sheet name="RC-86" sheetId="130" r:id="rId97"/>
    <sheet name="RC-87 " sheetId="132" r:id="rId98"/>
    <sheet name="RC- 88" sheetId="134" r:id="rId99"/>
    <sheet name="RC-89" sheetId="142" r:id="rId100"/>
    <sheet name="RC-90 " sheetId="143" r:id="rId101"/>
  </sheets>
  <externalReferences>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s>
  <definedNames>
    <definedName name="__________________________________________________________________________may14" localSheetId="44">#REF!</definedName>
    <definedName name="__________________________________________________________________________may14" localSheetId="75">#REF!</definedName>
    <definedName name="__________________________________________________________________________may14" localSheetId="85">#REF!</definedName>
    <definedName name="__________________________________________________________________________may14" localSheetId="86">#REF!</definedName>
    <definedName name="__________________________________________________________________________may14" localSheetId="87">#REF!</definedName>
    <definedName name="__________________________________________________________________________may14" localSheetId="88">#REF!</definedName>
    <definedName name="__________________________________________________________________________may14" localSheetId="89">#REF!</definedName>
    <definedName name="__________________________________________________________________________may14" localSheetId="90">#REF!</definedName>
    <definedName name="__________________________________________________________________________may14" localSheetId="91">#REF!</definedName>
    <definedName name="__________________________________________________________________________may14" localSheetId="92">#REF!</definedName>
    <definedName name="__________________________________________________________________________may14" localSheetId="93">#REF!</definedName>
    <definedName name="__________________________________________________________________________may14">#REF!</definedName>
    <definedName name="_________________________________________________________________________may14" localSheetId="44">#REF!</definedName>
    <definedName name="_________________________________________________________________________may14" localSheetId="75">#REF!</definedName>
    <definedName name="_________________________________________________________________________may14" localSheetId="85">#REF!</definedName>
    <definedName name="_________________________________________________________________________may14" localSheetId="87">#REF!</definedName>
    <definedName name="_________________________________________________________________________may14" localSheetId="88">#REF!</definedName>
    <definedName name="_________________________________________________________________________may14" localSheetId="89">#REF!</definedName>
    <definedName name="_________________________________________________________________________may14" localSheetId="90">#REF!</definedName>
    <definedName name="_________________________________________________________________________may14" localSheetId="91">#REF!</definedName>
    <definedName name="_________________________________________________________________________may14" localSheetId="92">#REF!</definedName>
    <definedName name="_________________________________________________________________________may14" localSheetId="93">#REF!</definedName>
    <definedName name="_________________________________________________________________________may14">#REF!</definedName>
    <definedName name="________________________________________________________________________may14" localSheetId="44">#REF!</definedName>
    <definedName name="________________________________________________________________________may14" localSheetId="75">#REF!</definedName>
    <definedName name="________________________________________________________________________may14" localSheetId="85">#REF!</definedName>
    <definedName name="________________________________________________________________________may14" localSheetId="86">#REF!</definedName>
    <definedName name="________________________________________________________________________may14" localSheetId="87">#REF!</definedName>
    <definedName name="________________________________________________________________________may14" localSheetId="88">#REF!</definedName>
    <definedName name="________________________________________________________________________may14" localSheetId="89">#REF!</definedName>
    <definedName name="________________________________________________________________________may14" localSheetId="90">#REF!</definedName>
    <definedName name="________________________________________________________________________may14" localSheetId="91">#REF!</definedName>
    <definedName name="________________________________________________________________________may14" localSheetId="92">#REF!</definedName>
    <definedName name="________________________________________________________________________may14" localSheetId="93">#REF!</definedName>
    <definedName name="________________________________________________________________________may14">#REF!</definedName>
    <definedName name="_______________________________________________________________________may14" localSheetId="75">#REF!</definedName>
    <definedName name="_______________________________________________________________________may14" localSheetId="85">#REF!</definedName>
    <definedName name="_______________________________________________________________________may14">#REF!</definedName>
    <definedName name="______________________________________________________________________may14" localSheetId="75">#REF!</definedName>
    <definedName name="______________________________________________________________________may14" localSheetId="85">#REF!</definedName>
    <definedName name="______________________________________________________________________may14">#REF!</definedName>
    <definedName name="_____________________________________________________________________may14" localSheetId="75">#REF!</definedName>
    <definedName name="_____________________________________________________________________may14" localSheetId="85">#REF!</definedName>
    <definedName name="_____________________________________________________________________may14">#REF!</definedName>
    <definedName name="____________________________________________________________________may14" localSheetId="75">#REF!</definedName>
    <definedName name="____________________________________________________________________may14" localSheetId="85">#REF!</definedName>
    <definedName name="____________________________________________________________________may14">#REF!</definedName>
    <definedName name="___________________________________________________________________may14" localSheetId="75">#REF!</definedName>
    <definedName name="___________________________________________________________________may14" localSheetId="85">#REF!</definedName>
    <definedName name="___________________________________________________________________may14">#REF!</definedName>
    <definedName name="__________________________________________________________________may14" localSheetId="75">#REF!</definedName>
    <definedName name="__________________________________________________________________may14" localSheetId="85">#REF!</definedName>
    <definedName name="__________________________________________________________________may14">#REF!</definedName>
    <definedName name="_________________________________________________________________may14" localSheetId="75">#REF!</definedName>
    <definedName name="_________________________________________________________________may14" localSheetId="85">#REF!</definedName>
    <definedName name="_________________________________________________________________may14">#REF!</definedName>
    <definedName name="________________________________________________________________may14" localSheetId="75">#REF!</definedName>
    <definedName name="________________________________________________________________may14" localSheetId="85">#REF!</definedName>
    <definedName name="________________________________________________________________may14">#REF!</definedName>
    <definedName name="_______________________________________________________________may14" localSheetId="75">#REF!</definedName>
    <definedName name="_______________________________________________________________may14" localSheetId="85">#REF!</definedName>
    <definedName name="_______________________________________________________________may14">#REF!</definedName>
    <definedName name="______________________________________________________________may14" localSheetId="75">#REF!</definedName>
    <definedName name="______________________________________________________________may14" localSheetId="85">#REF!</definedName>
    <definedName name="______________________________________________________________may14">#REF!</definedName>
    <definedName name="_____________________________________________________________may14" localSheetId="75">#REF!</definedName>
    <definedName name="_____________________________________________________________may14" localSheetId="85">#REF!</definedName>
    <definedName name="_____________________________________________________________may14">#REF!</definedName>
    <definedName name="____________________________________________________________may14" localSheetId="75">#REF!</definedName>
    <definedName name="____________________________________________________________may14" localSheetId="85">#REF!</definedName>
    <definedName name="____________________________________________________________may14">#REF!</definedName>
    <definedName name="___________________________________________________________may14" localSheetId="75">#REF!</definedName>
    <definedName name="___________________________________________________________may14" localSheetId="85">#REF!</definedName>
    <definedName name="___________________________________________________________may14">#REF!</definedName>
    <definedName name="__________________________________________________________may14" localSheetId="75">#REF!</definedName>
    <definedName name="__________________________________________________________may14" localSheetId="85">#REF!</definedName>
    <definedName name="__________________________________________________________may14">#REF!</definedName>
    <definedName name="_________________________________________________________may14" localSheetId="75">#REF!</definedName>
    <definedName name="_________________________________________________________may14" localSheetId="85">#REF!</definedName>
    <definedName name="_________________________________________________________may14">#REF!</definedName>
    <definedName name="________________________________________________________may14" localSheetId="75">#REF!</definedName>
    <definedName name="________________________________________________________may14" localSheetId="85">#REF!</definedName>
    <definedName name="________________________________________________________may14">#REF!</definedName>
    <definedName name="_______________________________________________________may14" localSheetId="75">#REF!</definedName>
    <definedName name="_______________________________________________________may14" localSheetId="85">#REF!</definedName>
    <definedName name="_______________________________________________________may14">#REF!</definedName>
    <definedName name="______________________________________________________may14" localSheetId="75">#REF!</definedName>
    <definedName name="______________________________________________________may14" localSheetId="85">#REF!</definedName>
    <definedName name="______________________________________________________may14">#REF!</definedName>
    <definedName name="_____________________________________________________may14" localSheetId="75">#REF!</definedName>
    <definedName name="_____________________________________________________may14" localSheetId="85">#REF!</definedName>
    <definedName name="_____________________________________________________may14">#REF!</definedName>
    <definedName name="____________________________________________________may14" localSheetId="75">#REF!</definedName>
    <definedName name="____________________________________________________may14" localSheetId="85">#REF!</definedName>
    <definedName name="____________________________________________________may14">#REF!</definedName>
    <definedName name="___________________________________________________may14" localSheetId="63">#REF!</definedName>
    <definedName name="___________________________________________________may14" localSheetId="75">#REF!</definedName>
    <definedName name="___________________________________________________may14" localSheetId="85">#REF!</definedName>
    <definedName name="___________________________________________________may14">#REF!</definedName>
    <definedName name="__________________________________________________may14" localSheetId="75">#REF!</definedName>
    <definedName name="__________________________________________________may14" localSheetId="85">#REF!</definedName>
    <definedName name="__________________________________________________may14">#REF!</definedName>
    <definedName name="_________________________________________________may14" localSheetId="75">#REF!</definedName>
    <definedName name="_________________________________________________may14" localSheetId="85">#REF!</definedName>
    <definedName name="_________________________________________________may14">#REF!</definedName>
    <definedName name="________________________________________________may14" localSheetId="75">#REF!</definedName>
    <definedName name="________________________________________________may14" localSheetId="85">#REF!</definedName>
    <definedName name="________________________________________________may14">#REF!</definedName>
    <definedName name="_______________________________________________may14" localSheetId="75">#REF!</definedName>
    <definedName name="_______________________________________________may14" localSheetId="85">#REF!</definedName>
    <definedName name="_______________________________________________may14">#REF!</definedName>
    <definedName name="______________________________________________may14" localSheetId="75">#REF!</definedName>
    <definedName name="______________________________________________may14" localSheetId="85">#REF!</definedName>
    <definedName name="______________________________________________may14">#REF!</definedName>
    <definedName name="_____________________________________________may14" localSheetId="75">#REF!</definedName>
    <definedName name="_____________________________________________may14" localSheetId="85">#REF!</definedName>
    <definedName name="_____________________________________________may14" localSheetId="88">#REF!</definedName>
    <definedName name="_____________________________________________may14">#REF!</definedName>
    <definedName name="____________________________________________may14" localSheetId="75">#REF!</definedName>
    <definedName name="____________________________________________may14" localSheetId="85">#REF!</definedName>
    <definedName name="____________________________________________may14" localSheetId="88">#REF!</definedName>
    <definedName name="____________________________________________may14">#REF!</definedName>
    <definedName name="___________________________________________may14" localSheetId="75">#REF!</definedName>
    <definedName name="___________________________________________may14" localSheetId="85">#REF!</definedName>
    <definedName name="___________________________________________may14" localSheetId="88">#REF!</definedName>
    <definedName name="___________________________________________may14">#REF!</definedName>
    <definedName name="__________________________________________may14" localSheetId="75">#REF!</definedName>
    <definedName name="__________________________________________may14" localSheetId="85">#REF!</definedName>
    <definedName name="__________________________________________may14">#REF!</definedName>
    <definedName name="_________________________________________may14" localSheetId="75">#REF!</definedName>
    <definedName name="_________________________________________may14" localSheetId="85">#REF!</definedName>
    <definedName name="_________________________________________may14">#REF!</definedName>
    <definedName name="________________________________________may14" localSheetId="75">#REF!</definedName>
    <definedName name="________________________________________may14" localSheetId="85">#REF!</definedName>
    <definedName name="________________________________________may14">#REF!</definedName>
    <definedName name="_______________________________________may14" localSheetId="75">#REF!</definedName>
    <definedName name="_______________________________________may14" localSheetId="85">#REF!</definedName>
    <definedName name="_______________________________________may14">#REF!</definedName>
    <definedName name="______________________________________may14" localSheetId="75">#REF!</definedName>
    <definedName name="______________________________________may14" localSheetId="85">#REF!</definedName>
    <definedName name="______________________________________may14">#REF!</definedName>
    <definedName name="_____________________________________may14" localSheetId="63">#REF!</definedName>
    <definedName name="_____________________________________may14" localSheetId="75">#REF!</definedName>
    <definedName name="_____________________________________may14" localSheetId="85">#REF!</definedName>
    <definedName name="_____________________________________may14">#REF!</definedName>
    <definedName name="____________________________________may14" localSheetId="75">#REF!</definedName>
    <definedName name="____________________________________may14" localSheetId="85">#REF!</definedName>
    <definedName name="____________________________________may14">#REF!</definedName>
    <definedName name="___________________________________may14" localSheetId="75">#REF!</definedName>
    <definedName name="___________________________________may14" localSheetId="85">#REF!</definedName>
    <definedName name="___________________________________may14">#REF!</definedName>
    <definedName name="__________________________________may14" localSheetId="75">#REF!</definedName>
    <definedName name="__________________________________may14" localSheetId="85">#REF!</definedName>
    <definedName name="__________________________________may14">#REF!</definedName>
    <definedName name="_________________________________may14" localSheetId="75">#REF!</definedName>
    <definedName name="_________________________________may14" localSheetId="85">#REF!</definedName>
    <definedName name="_________________________________may14">#REF!</definedName>
    <definedName name="________________________________may14" localSheetId="75">#REF!</definedName>
    <definedName name="________________________________may14" localSheetId="85">#REF!</definedName>
    <definedName name="________________________________may14">#REF!</definedName>
    <definedName name="_______________________________may14" localSheetId="75">#REF!</definedName>
    <definedName name="_______________________________may14" localSheetId="85">#REF!</definedName>
    <definedName name="_______________________________may14">#REF!</definedName>
    <definedName name="______________________________may14" localSheetId="75">#REF!</definedName>
    <definedName name="______________________________may14" localSheetId="85">#REF!</definedName>
    <definedName name="______________________________may14">#REF!</definedName>
    <definedName name="_____________________________may14" localSheetId="75">#REF!</definedName>
    <definedName name="_____________________________may14" localSheetId="85">#REF!</definedName>
    <definedName name="_____________________________may14">#REF!</definedName>
    <definedName name="____________________________may14" localSheetId="75">#REF!</definedName>
    <definedName name="____________________________may14" localSheetId="85">#REF!</definedName>
    <definedName name="____________________________may14">#REF!</definedName>
    <definedName name="___________________________may14" localSheetId="75">#REF!</definedName>
    <definedName name="___________________________may14" localSheetId="85">#REF!</definedName>
    <definedName name="___________________________may14">#REF!</definedName>
    <definedName name="__________________________may14" localSheetId="75">#REF!</definedName>
    <definedName name="__________________________may14" localSheetId="85">#REF!</definedName>
    <definedName name="__________________________may14">#REF!</definedName>
    <definedName name="_________________________may14" localSheetId="75">#REF!</definedName>
    <definedName name="_________________________may14" localSheetId="85">#REF!</definedName>
    <definedName name="_________________________may14">#REF!</definedName>
    <definedName name="________________________may14" localSheetId="75">#REF!</definedName>
    <definedName name="________________________may14" localSheetId="85">#REF!</definedName>
    <definedName name="________________________may14">#REF!</definedName>
    <definedName name="_______________________may14" localSheetId="75">#REF!</definedName>
    <definedName name="_______________________may14" localSheetId="85">#REF!</definedName>
    <definedName name="_______________________may14">#REF!</definedName>
    <definedName name="______________________may14" localSheetId="75">#REF!</definedName>
    <definedName name="______________________may14" localSheetId="85">#REF!</definedName>
    <definedName name="______________________may14">#REF!</definedName>
    <definedName name="_____________________may14" localSheetId="75">#REF!</definedName>
    <definedName name="_____________________may14" localSheetId="85">#REF!</definedName>
    <definedName name="_____________________may14">#REF!</definedName>
    <definedName name="____________________may14" localSheetId="75">#REF!</definedName>
    <definedName name="____________________may14" localSheetId="85">#REF!</definedName>
    <definedName name="____________________may14">#REF!</definedName>
    <definedName name="___________________may14" localSheetId="75">#REF!</definedName>
    <definedName name="___________________may14" localSheetId="85">#REF!</definedName>
    <definedName name="___________________may14">#REF!</definedName>
    <definedName name="__________________may14" localSheetId="75">#REF!</definedName>
    <definedName name="__________________may14" localSheetId="85">#REF!</definedName>
    <definedName name="__________________may14">#REF!</definedName>
    <definedName name="_________________may14" localSheetId="75">#REF!</definedName>
    <definedName name="_________________may14" localSheetId="85">#REF!</definedName>
    <definedName name="_________________may14">#REF!</definedName>
    <definedName name="________________may14" localSheetId="75">#REF!</definedName>
    <definedName name="________________may14" localSheetId="85">#REF!</definedName>
    <definedName name="________________may14">#REF!</definedName>
    <definedName name="_______________may14" localSheetId="75">#REF!</definedName>
    <definedName name="_______________may14" localSheetId="85">#REF!</definedName>
    <definedName name="_______________may14">#REF!</definedName>
    <definedName name="______________may14" localSheetId="75">#REF!</definedName>
    <definedName name="______________may14" localSheetId="85">#REF!</definedName>
    <definedName name="______________may14">#REF!</definedName>
    <definedName name="_____________may14" localSheetId="75">#REF!</definedName>
    <definedName name="_____________may14" localSheetId="85">#REF!</definedName>
    <definedName name="_____________may14">#REF!</definedName>
    <definedName name="____________may14" localSheetId="75">#REF!</definedName>
    <definedName name="____________may14" localSheetId="85">#REF!</definedName>
    <definedName name="____________may14">#REF!</definedName>
    <definedName name="___________may14" localSheetId="75">#REF!</definedName>
    <definedName name="___________may14" localSheetId="85">#REF!</definedName>
    <definedName name="___________may14">#REF!</definedName>
    <definedName name="__________may14" localSheetId="75">#REF!</definedName>
    <definedName name="__________may14" localSheetId="85">#REF!</definedName>
    <definedName name="__________may14">#REF!</definedName>
    <definedName name="_________may14" localSheetId="75">#REF!</definedName>
    <definedName name="_________may14" localSheetId="85">#REF!</definedName>
    <definedName name="_________may14">#REF!</definedName>
    <definedName name="________may14" localSheetId="75">#REF!</definedName>
    <definedName name="________may14" localSheetId="85">#REF!</definedName>
    <definedName name="________may14">#REF!</definedName>
    <definedName name="_______may14" localSheetId="75">#REF!</definedName>
    <definedName name="_______may14" localSheetId="85">#REF!</definedName>
    <definedName name="_______may14">#REF!</definedName>
    <definedName name="______may14" localSheetId="75">#REF!</definedName>
    <definedName name="______may14" localSheetId="85">#REF!</definedName>
    <definedName name="______may14" localSheetId="88">#REF!</definedName>
    <definedName name="______may14">#REF!</definedName>
    <definedName name="_____may14" localSheetId="75">#REF!</definedName>
    <definedName name="_____may14" localSheetId="85">#REF!</definedName>
    <definedName name="_____may14" localSheetId="88">#REF!</definedName>
    <definedName name="_____may14">#REF!</definedName>
    <definedName name="____may14" localSheetId="75">#REF!</definedName>
    <definedName name="____may14" localSheetId="85">#REF!</definedName>
    <definedName name="____may14" localSheetId="88">#REF!</definedName>
    <definedName name="____may14">#REF!</definedName>
    <definedName name="___may14" localSheetId="75">#REF!</definedName>
    <definedName name="___may14" localSheetId="85">#REF!</definedName>
    <definedName name="___may14" localSheetId="88">#REF!</definedName>
    <definedName name="___may14">#REF!</definedName>
    <definedName name="__may14" localSheetId="75">#REF!</definedName>
    <definedName name="__may14" localSheetId="85">#REF!</definedName>
    <definedName name="__may14" localSheetId="88">#REF!</definedName>
    <definedName name="__may14">#REF!</definedName>
    <definedName name="_apr" localSheetId="75">#REF!</definedName>
    <definedName name="_apr" localSheetId="85">#REF!</definedName>
    <definedName name="_apr">#REF!</definedName>
    <definedName name="_xlnm._FilterDatabase" localSheetId="1" hidden="1">'List of Records'!$A$2:$E$134</definedName>
    <definedName name="_xlnm._FilterDatabase" localSheetId="3" hidden="1">'RC-1A'!$A$6:$I$57</definedName>
    <definedName name="_may14" localSheetId="75">#REF!</definedName>
    <definedName name="_may14" localSheetId="85">#REF!</definedName>
    <definedName name="_may14" localSheetId="86">#REF!</definedName>
    <definedName name="_may14" localSheetId="87">#REF!</definedName>
    <definedName name="_may14" localSheetId="88">#REF!</definedName>
    <definedName name="_may14">#REF!</definedName>
    <definedName name="_May14v2" localSheetId="75">#REF!</definedName>
    <definedName name="_May14v2" localSheetId="85">#REF!</definedName>
    <definedName name="_May14v2">#REF!</definedName>
    <definedName name="a" localSheetId="75">#REF!</definedName>
    <definedName name="a" localSheetId="85">#REF!</definedName>
    <definedName name="a">#REF!</definedName>
    <definedName name="aa" localSheetId="75">#REF!</definedName>
    <definedName name="aa">#REF!</definedName>
    <definedName name="Abc" localSheetId="75">#REF!</definedName>
    <definedName name="Abc" localSheetId="85">#REF!</definedName>
    <definedName name="Abc">#REF!</definedName>
    <definedName name="Affected">[1]Data!$A$40:$A$46</definedName>
    <definedName name="AprSun1" localSheetId="86">#REF!</definedName>
    <definedName name="AprSun1" localSheetId="87">#REF!</definedName>
    <definedName name="AprSun1">#N/A</definedName>
    <definedName name="AugSun1" localSheetId="86">#REF!</definedName>
    <definedName name="AugSun1" localSheetId="87">#REF!</definedName>
    <definedName name="AugSun1">#N/A</definedName>
    <definedName name="b" localSheetId="44">#REF!</definedName>
    <definedName name="b" localSheetId="75">#REF!</definedName>
    <definedName name="b" localSheetId="85">#REF!</definedName>
    <definedName name="b" localSheetId="86">#REF!</definedName>
    <definedName name="b" localSheetId="87">#REF!</definedName>
    <definedName name="b" localSheetId="88">#REF!</definedName>
    <definedName name="b" localSheetId="89">#REF!</definedName>
    <definedName name="b" localSheetId="90">#REF!</definedName>
    <definedName name="b" localSheetId="91">#REF!</definedName>
    <definedName name="b" localSheetId="92">#REF!</definedName>
    <definedName name="b" localSheetId="93">#REF!</definedName>
    <definedName name="b" localSheetId="94">#REF!</definedName>
    <definedName name="b">#REF!</definedName>
    <definedName name="bbb" localSheetId="44">#REF!</definedName>
    <definedName name="bbb" localSheetId="63">#REF!</definedName>
    <definedName name="bbb" localSheetId="75">#REF!</definedName>
    <definedName name="bbb" localSheetId="85">#REF!</definedName>
    <definedName name="bbb" localSheetId="88">#REF!</definedName>
    <definedName name="bbb" localSheetId="89">#REF!</definedName>
    <definedName name="bbb" localSheetId="90">#REF!</definedName>
    <definedName name="bbb" localSheetId="91">#REF!</definedName>
    <definedName name="bbb" localSheetId="92">#REF!</definedName>
    <definedName name="bbb" localSheetId="93">#REF!</definedName>
    <definedName name="bbb">#REF!</definedName>
    <definedName name="Boolean">[1]Data!$A$93:$A$95</definedName>
    <definedName name="CalendarYear">'[2]RC-90'!$AD$1</definedName>
    <definedName name="CCP_Name">[1]Data!$A$60:$A$62</definedName>
    <definedName name="ddd" localSheetId="44">#REF!</definedName>
    <definedName name="ddd" localSheetId="75">#REF!</definedName>
    <definedName name="ddd" localSheetId="85">#REF!</definedName>
    <definedName name="ddd" localSheetId="86">#REF!</definedName>
    <definedName name="ddd" localSheetId="87">#REF!</definedName>
    <definedName name="ddd" localSheetId="88">#REF!</definedName>
    <definedName name="ddd" localSheetId="89">#REF!</definedName>
    <definedName name="ddd" localSheetId="90">#REF!</definedName>
    <definedName name="ddd" localSheetId="91">#REF!</definedName>
    <definedName name="ddd" localSheetId="92">#REF!</definedName>
    <definedName name="ddd" localSheetId="93">#REF!</definedName>
    <definedName name="ddd">#REF!</definedName>
    <definedName name="DecSun1" localSheetId="37">DATE(CalendarYear,12,1)-WEEKDAY(DATE(CalendarYear,12,1))</definedName>
    <definedName name="DecSun1" localSheetId="44">DATE(CalendarYear,12,1)-WEEKDAY(DATE(CalendarYear,12,1))</definedName>
    <definedName name="DecSun1" localSheetId="85">DATE(CalendarYear,12,1)-WEEKDAY(DATE(CalendarYear,12,1))</definedName>
    <definedName name="DecSun1" localSheetId="88">DATE(CalendarYear,12,1)-WEEKDAY(DATE(CalendarYear,12,1))</definedName>
    <definedName name="DecSun1" localSheetId="89">DATE([3]!CalendarYear,12,1)-WEEKDAY(DATE([3]!CalendarYear,12,1))</definedName>
    <definedName name="DecSun1" localSheetId="90">DATE([3]!CalendarYear,12,1)-WEEKDAY(DATE([3]!CalendarYear,12,1))</definedName>
    <definedName name="DecSun1" localSheetId="91">DATE([3]!CalendarYear,12,1)-WEEKDAY(DATE([3]!CalendarYear,12,1))</definedName>
    <definedName name="DecSun1" localSheetId="92">DATE([3]!CalendarYear,12,1)-WEEKDAY(DATE([3]!CalendarYear,12,1))</definedName>
    <definedName name="DecSun1" localSheetId="93">DATE([3]!CalendarYear,12,1)-WEEKDAY(DATE([3]!CalendarYear,12,1))</definedName>
    <definedName name="DecSun1" localSheetId="94">DATE(CalendarYear,12,1)-WEEKDAY(DATE(CalendarYear,12,1))</definedName>
    <definedName name="DecSun1" localSheetId="14">DATE(CalendarYear,12,1)-WEEKDAY(DATE(CalendarYear,12,1))</definedName>
    <definedName name="DecSun1">DATE(CalendarYear,12,1)-WEEKDAY(DATE(CalendarYear,12,1))</definedName>
    <definedName name="Desc" localSheetId="44">#REF!</definedName>
    <definedName name="Desc" localSheetId="75">#REF!</definedName>
    <definedName name="Desc" localSheetId="85">#REF!</definedName>
    <definedName name="Desc" localSheetId="86">#REF!</definedName>
    <definedName name="Desc" localSheetId="87">#REF!</definedName>
    <definedName name="Desc" localSheetId="88">#REF!</definedName>
    <definedName name="Desc" localSheetId="89">#REF!</definedName>
    <definedName name="Desc" localSheetId="90">#REF!</definedName>
    <definedName name="Desc" localSheetId="91">#REF!</definedName>
    <definedName name="Desc" localSheetId="92">#REF!</definedName>
    <definedName name="Desc" localSheetId="93">#REF!</definedName>
    <definedName name="Desc">#REF!</definedName>
    <definedName name="Description" localSheetId="85">[4]Sheet1!$A$10:$A$18</definedName>
    <definedName name="Description" localSheetId="94">[5]Sheet1!$A$10:$A$18</definedName>
    <definedName name="Description">[6]Sheet1!$A$10:$A$18</definedName>
    <definedName name="Detect_of_Milk_Residue___Casein_or_Whey___by_using_Neogen___Veratox_Total_Milk_Allergen_Test_Kit" localSheetId="44">#REF!</definedName>
    <definedName name="Detect_of_Milk_Residue___Casein_or_Whey___by_using_Neogen___Veratox_Total_Milk_Allergen_Test_Kit" localSheetId="75">#REF!</definedName>
    <definedName name="Detect_of_Milk_Residue___Casein_or_Whey___by_using_Neogen___Veratox_Total_Milk_Allergen_Test_Kit" localSheetId="85">#REF!</definedName>
    <definedName name="Detect_of_Milk_Residue___Casein_or_Whey___by_using_Neogen___Veratox_Total_Milk_Allergen_Test_Kit" localSheetId="86">#REF!</definedName>
    <definedName name="Detect_of_Milk_Residue___Casein_or_Whey___by_using_Neogen___Veratox_Total_Milk_Allergen_Test_Kit" localSheetId="87">#REF!</definedName>
    <definedName name="Detect_of_Milk_Residue___Casein_or_Whey___by_using_Neogen___Veratox_Total_Milk_Allergen_Test_Kit" localSheetId="88">#REF!</definedName>
    <definedName name="Detect_of_Milk_Residue___Casein_or_Whey___by_using_Neogen___Veratox_Total_Milk_Allergen_Test_Kit" localSheetId="89">#REF!</definedName>
    <definedName name="Detect_of_Milk_Residue___Casein_or_Whey___by_using_Neogen___Veratox_Total_Milk_Allergen_Test_Kit" localSheetId="90">#REF!</definedName>
    <definedName name="Detect_of_Milk_Residue___Casein_or_Whey___by_using_Neogen___Veratox_Total_Milk_Allergen_Test_Kit" localSheetId="91">#REF!</definedName>
    <definedName name="Detect_of_Milk_Residue___Casein_or_Whey___by_using_Neogen___Veratox_Total_Milk_Allergen_Test_Kit" localSheetId="92">#REF!</definedName>
    <definedName name="Detect_of_Milk_Residue___Casein_or_Whey___by_using_Neogen___Veratox_Total_Milk_Allergen_Test_Kit" localSheetId="93">#REF!</definedName>
    <definedName name="Detect_of_Milk_Residue___Casein_or_Whey___by_using_Neogen___Veratox_Total_Milk_Allergen_Test_Kit">#REF!</definedName>
    <definedName name="DI" localSheetId="44">#REF!</definedName>
    <definedName name="DI" localSheetId="75">#REF!</definedName>
    <definedName name="DI" localSheetId="85">#REF!</definedName>
    <definedName name="DI" localSheetId="88">#REF!</definedName>
    <definedName name="DI" localSheetId="89">#REF!</definedName>
    <definedName name="DI" localSheetId="90">#REF!</definedName>
    <definedName name="DI" localSheetId="91">#REF!</definedName>
    <definedName name="DI" localSheetId="92">#REF!</definedName>
    <definedName name="DI" localSheetId="93">#REF!</definedName>
    <definedName name="DI">#REF!</definedName>
    <definedName name="DKWED23SKHDS2DHLKWS" localSheetId="75">#REF!</definedName>
    <definedName name="DKWED23SKHDS2DHLKWS">#REF!</definedName>
    <definedName name="dodod" localSheetId="44">#REF!</definedName>
    <definedName name="dodod" localSheetId="75">#REF!</definedName>
    <definedName name="dodod" localSheetId="85">#REF!</definedName>
    <definedName name="dodod" localSheetId="88">#REF!</definedName>
    <definedName name="dodod" localSheetId="89">#REF!</definedName>
    <definedName name="dodod" localSheetId="90">#REF!</definedName>
    <definedName name="dodod" localSheetId="91">#REF!</definedName>
    <definedName name="dodod" localSheetId="92">#REF!</definedName>
    <definedName name="dodod" localSheetId="93">#REF!</definedName>
    <definedName name="dodod">#REF!</definedName>
    <definedName name="ef" localSheetId="75">#REF!</definedName>
    <definedName name="ef" localSheetId="85">#REF!</definedName>
    <definedName name="ef">#REF!</definedName>
    <definedName name="EMP_LIST" localSheetId="37">'[7]RC-19'!$A$3:$S$148</definedName>
    <definedName name="EMP_LIST" localSheetId="39">'[8]RC-19'!$A$3:$S$148</definedName>
    <definedName name="EMP_LIST" localSheetId="63">#REF!</definedName>
    <definedName name="EMP_LIST">'RC-19'!$A$4:$S$149</definedName>
    <definedName name="EmpListEland" localSheetId="75">#REF!</definedName>
    <definedName name="EmpListEland" localSheetId="85">#REF!</definedName>
    <definedName name="EmpListEland" localSheetId="86">#REF!</definedName>
    <definedName name="EmpListEland" localSheetId="87">#REF!</definedName>
    <definedName name="EmpListEland">#REF!</definedName>
    <definedName name="EmployeeList" localSheetId="63">#REF!</definedName>
    <definedName name="EmployeeList" localSheetId="88">'[9]RC-50'!$A$3:$W$73</definedName>
    <definedName name="EmployeeList" localSheetId="89">'[10]RC-50'!$A$3:$V$29</definedName>
    <definedName name="EmployeeList" localSheetId="90">'[10]RC-50'!$A$3:$V$29</definedName>
    <definedName name="EmployeeList" localSheetId="91">'[10]RC-50'!$A$3:$V$29</definedName>
    <definedName name="EmployeeList" localSheetId="92">'[10]RC-50'!$A$3:$V$29</definedName>
    <definedName name="EmployeeList" localSheetId="93">'[10]RC-50'!$A$3:$V$29</definedName>
    <definedName name="EmployeeList" localSheetId="94">'[11]RC-50'!$A$3:$Y$78</definedName>
    <definedName name="EmployeeList">'[12]RC-50'!$A$3:$Y$78</definedName>
    <definedName name="Excel_BuiltIn_Print_Area_1" localSheetId="44">#REF!</definedName>
    <definedName name="Excel_BuiltIn_Print_Area_1" localSheetId="75">#REF!</definedName>
    <definedName name="Excel_BuiltIn_Print_Area_1" localSheetId="85">#REF!</definedName>
    <definedName name="Excel_BuiltIn_Print_Area_1" localSheetId="86">#REF!</definedName>
    <definedName name="Excel_BuiltIn_Print_Area_1" localSheetId="87">#REF!</definedName>
    <definedName name="Excel_BuiltIn_Print_Area_1" localSheetId="88">#REF!</definedName>
    <definedName name="Excel_BuiltIn_Print_Area_1" localSheetId="89">#REF!</definedName>
    <definedName name="Excel_BuiltIn_Print_Area_1" localSheetId="90">#REF!</definedName>
    <definedName name="Excel_BuiltIn_Print_Area_1" localSheetId="91">#REF!</definedName>
    <definedName name="Excel_BuiltIn_Print_Area_1" localSheetId="92">#REF!</definedName>
    <definedName name="Excel_BuiltIn_Print_Area_1" localSheetId="93">#REF!</definedName>
    <definedName name="Excel_BuiltIn_Print_Area_1">#REF!</definedName>
    <definedName name="fdds" localSheetId="44">#REF!</definedName>
    <definedName name="fdds" localSheetId="75">#REF!</definedName>
    <definedName name="fdds" localSheetId="85">#REF!</definedName>
    <definedName name="fdds" localSheetId="88">#REF!</definedName>
    <definedName name="fdds" localSheetId="89">#REF!</definedName>
    <definedName name="fdds" localSheetId="90">#REF!</definedName>
    <definedName name="fdds" localSheetId="91">#REF!</definedName>
    <definedName name="fdds" localSheetId="92">#REF!</definedName>
    <definedName name="fdds" localSheetId="93">#REF!</definedName>
    <definedName name="fdds">#REF!</definedName>
    <definedName name="Feb_04_2013" localSheetId="44">#REF!</definedName>
    <definedName name="Feb_04_2013" localSheetId="75">#REF!</definedName>
    <definedName name="Feb_04_2013" localSheetId="85">#REF!</definedName>
    <definedName name="Feb_04_2013" localSheetId="89">#REF!</definedName>
    <definedName name="Feb_04_2013" localSheetId="90">#REF!</definedName>
    <definedName name="Feb_04_2013" localSheetId="91">#REF!</definedName>
    <definedName name="Feb_04_2013" localSheetId="92">#REF!</definedName>
    <definedName name="Feb_04_2013" localSheetId="93">#REF!</definedName>
    <definedName name="Feb_04_2013">#REF!</definedName>
    <definedName name="FebSun1" localSheetId="37">DATE(CalendarYear,2,1)-WEEKDAY(DATE(CalendarYear,2,1))</definedName>
    <definedName name="FebSun1" localSheetId="44">DATE(CalendarYear,2,1)-WEEKDAY(DATE(CalendarYear,2,1))</definedName>
    <definedName name="FebSun1" localSheetId="85">DATE(CalendarYear,2,1)-WEEKDAY(DATE(CalendarYear,2,1))</definedName>
    <definedName name="FebSun1" localSheetId="88">DATE(CalendarYear,2,1)-WEEKDAY(DATE(CalendarYear,2,1))</definedName>
    <definedName name="FebSun1" localSheetId="89">DATE([3]!CalendarYear,2,1)-WEEKDAY(DATE([3]!CalendarYear,2,1))</definedName>
    <definedName name="FebSun1" localSheetId="90">DATE([3]!CalendarYear,2,1)-WEEKDAY(DATE([3]!CalendarYear,2,1))</definedName>
    <definedName name="FebSun1" localSheetId="91">DATE([3]!CalendarYear,2,1)-WEEKDAY(DATE([3]!CalendarYear,2,1))</definedName>
    <definedName name="FebSun1" localSheetId="92">DATE([3]!CalendarYear,2,1)-WEEKDAY(DATE([3]!CalendarYear,2,1))</definedName>
    <definedName name="FebSun1" localSheetId="93">DATE([3]!CalendarYear,2,1)-WEEKDAY(DATE([3]!CalendarYear,2,1))</definedName>
    <definedName name="FebSun1" localSheetId="94">DATE(CalendarYear,2,1)-WEEKDAY(DATE(CalendarYear,2,1))</definedName>
    <definedName name="FebSun1" localSheetId="14">DATE(CalendarYear,2,1)-WEEKDAY(DATE(CalendarYear,2,1))</definedName>
    <definedName name="FebSun1">DATE(CalendarYear,2,1)-WEEKDAY(DATE(CalendarYear,2,1))</definedName>
    <definedName name="ggjkn" localSheetId="44">#REF!</definedName>
    <definedName name="ggjkn" localSheetId="75">#REF!</definedName>
    <definedName name="ggjkn" localSheetId="85">#REF!</definedName>
    <definedName name="ggjkn" localSheetId="86">#REF!</definedName>
    <definedName name="ggjkn" localSheetId="87">#REF!</definedName>
    <definedName name="ggjkn" localSheetId="88">#REF!</definedName>
    <definedName name="ggjkn" localSheetId="89">#REF!</definedName>
    <definedName name="ggjkn" localSheetId="90">#REF!</definedName>
    <definedName name="ggjkn" localSheetId="91">#REF!</definedName>
    <definedName name="ggjkn" localSheetId="92">#REF!</definedName>
    <definedName name="ggjkn" localSheetId="93">#REF!</definedName>
    <definedName name="ggjkn">#REF!</definedName>
    <definedName name="gm" localSheetId="44">#REF!</definedName>
    <definedName name="gm" localSheetId="75">#REF!</definedName>
    <definedName name="gm" localSheetId="85">#REF!</definedName>
    <definedName name="gm" localSheetId="88">#REF!</definedName>
    <definedName name="gm" localSheetId="89">#REF!</definedName>
    <definedName name="gm" localSheetId="90">#REF!</definedName>
    <definedName name="gm" localSheetId="91">#REF!</definedName>
    <definedName name="gm" localSheetId="92">#REF!</definedName>
    <definedName name="gm" localSheetId="93">#REF!</definedName>
    <definedName name="gm">#REF!</definedName>
    <definedName name="goca" localSheetId="44">#REF!</definedName>
    <definedName name="goca" localSheetId="75">#REF!</definedName>
    <definedName name="goca" localSheetId="85">#REF!</definedName>
    <definedName name="goca" localSheetId="89">#REF!</definedName>
    <definedName name="goca" localSheetId="90">#REF!</definedName>
    <definedName name="goca" localSheetId="91">#REF!</definedName>
    <definedName name="goca" localSheetId="92">#REF!</definedName>
    <definedName name="goca" localSheetId="93">#REF!</definedName>
    <definedName name="goca">#REF!</definedName>
    <definedName name="HACCP_PLan">[1]Data!$A$56:$A$57</definedName>
    <definedName name="hello" localSheetId="75">#REF!</definedName>
    <definedName name="hello" localSheetId="85">#REF!</definedName>
    <definedName name="hello">#REF!</definedName>
    <definedName name="hfkdh" localSheetId="75">#REF!</definedName>
    <definedName name="hfkdh" localSheetId="85">#REF!</definedName>
    <definedName name="hfkdh">#REF!</definedName>
    <definedName name="hh" localSheetId="75">#REF!</definedName>
    <definedName name="hh" localSheetId="85">#REF!</definedName>
    <definedName name="hh">#REF!</definedName>
    <definedName name="hkhkj" localSheetId="75">#REF!</definedName>
    <definedName name="hkhkj" localSheetId="85">#REF!</definedName>
    <definedName name="hkhkj">#REF!</definedName>
    <definedName name="ImportantDates" localSheetId="44">'[2]RC-90'!#REF!</definedName>
    <definedName name="ImportantDates" localSheetId="75">'[2]RC-90'!#REF!</definedName>
    <definedName name="ImportantDates" localSheetId="85">'[2]RC-90'!#REF!</definedName>
    <definedName name="ImportantDates" localSheetId="86">#REF!</definedName>
    <definedName name="ImportantDates" localSheetId="87">#REF!</definedName>
    <definedName name="ImportantDates" localSheetId="88">'[2]RC-90'!#REF!</definedName>
    <definedName name="ImportantDates" localSheetId="89">'[2]RC-90'!#REF!</definedName>
    <definedName name="ImportantDates" localSheetId="90">'[2]RC-90'!#REF!</definedName>
    <definedName name="ImportantDates" localSheetId="91">'[2]RC-90'!#REF!</definedName>
    <definedName name="ImportantDates" localSheetId="92">'[2]RC-90'!#REF!</definedName>
    <definedName name="ImportantDates" localSheetId="93">'[2]RC-90'!#REF!</definedName>
    <definedName name="ImportantDates" localSheetId="94">'[2]RC-90'!#REF!</definedName>
    <definedName name="ImportantDates">'[2]RC-90'!#REF!</definedName>
    <definedName name="Jan">'RC-13'!$C:$C</definedName>
    <definedName name="JanSun1" localSheetId="37">DATE(CalendarYear,1,1)-WEEKDAY(DATE(CalendarYear,1,1))</definedName>
    <definedName name="JanSun1" localSheetId="44">DATE(CalendarYear,1,1)-WEEKDAY(DATE(CalendarYear,1,1))</definedName>
    <definedName name="JanSun1" localSheetId="85">DATE(CalendarYear,1,1)-WEEKDAY(DATE(CalendarYear,1,1))</definedName>
    <definedName name="JanSun1" localSheetId="88">DATE(CalendarYear,1,1)-WEEKDAY(DATE(CalendarYear,1,1))</definedName>
    <definedName name="JanSun1" localSheetId="89">DATE([3]!CalendarYear,1,1)-WEEKDAY(DATE([3]!CalendarYear,1,1))</definedName>
    <definedName name="JanSun1" localSheetId="90">DATE([3]!CalendarYear,1,1)-WEEKDAY(DATE([3]!CalendarYear,1,1))</definedName>
    <definedName name="JanSun1" localSheetId="91">DATE([3]!CalendarYear,1,1)-WEEKDAY(DATE([3]!CalendarYear,1,1))</definedName>
    <definedName name="JanSun1" localSheetId="92">DATE([3]!CalendarYear,1,1)-WEEKDAY(DATE([3]!CalendarYear,1,1))</definedName>
    <definedName name="JanSun1" localSheetId="93">DATE([3]!CalendarYear,1,1)-WEEKDAY(DATE([3]!CalendarYear,1,1))</definedName>
    <definedName name="JanSun1" localSheetId="94">DATE(CalendarYear,1,1)-WEEKDAY(DATE(CalendarYear,1,1))</definedName>
    <definedName name="JanSun1" localSheetId="14">DATE(CalendarYear,1,1)-WEEKDAY(DATE(CalendarYear,1,1))</definedName>
    <definedName name="JanSun1">DATE(CalendarYear,1,1)-WEEKDAY(DATE(CalendarYear,1,1))</definedName>
    <definedName name="jdjf" localSheetId="44">#REF!</definedName>
    <definedName name="jdjf" localSheetId="75">#REF!</definedName>
    <definedName name="jdjf" localSheetId="85">#REF!</definedName>
    <definedName name="jdjf" localSheetId="86">#REF!</definedName>
    <definedName name="jdjf" localSheetId="87">#REF!</definedName>
    <definedName name="jdjf" localSheetId="88">#REF!</definedName>
    <definedName name="jdjf" localSheetId="89">#REF!</definedName>
    <definedName name="jdjf" localSheetId="90">#REF!</definedName>
    <definedName name="jdjf" localSheetId="91">#REF!</definedName>
    <definedName name="jdjf" localSheetId="92">#REF!</definedName>
    <definedName name="jdjf" localSheetId="93">#REF!</definedName>
    <definedName name="jdjf">#REF!</definedName>
    <definedName name="jj" localSheetId="44">#REF!</definedName>
    <definedName name="jj" localSheetId="75">#REF!</definedName>
    <definedName name="jj" localSheetId="85">#REF!</definedName>
    <definedName name="jj" localSheetId="88">#REF!</definedName>
    <definedName name="jj" localSheetId="89">#REF!</definedName>
    <definedName name="jj" localSheetId="90">#REF!</definedName>
    <definedName name="jj" localSheetId="91">#REF!</definedName>
    <definedName name="jj" localSheetId="92">#REF!</definedName>
    <definedName name="jj" localSheetId="93">#REF!</definedName>
    <definedName name="jj">#REF!</definedName>
    <definedName name="jksnhdkahbsd" localSheetId="44">#REF!</definedName>
    <definedName name="jksnhdkahbsd" localSheetId="75">#REF!</definedName>
    <definedName name="jksnhdkahbsd" localSheetId="85">#REF!</definedName>
    <definedName name="jksnhdkahbsd" localSheetId="89">#REF!</definedName>
    <definedName name="jksnhdkahbsd" localSheetId="90">#REF!</definedName>
    <definedName name="jksnhdkahbsd" localSheetId="91">#REF!</definedName>
    <definedName name="jksnhdkahbsd" localSheetId="92">#REF!</definedName>
    <definedName name="jksnhdkahbsd" localSheetId="93">#REF!</definedName>
    <definedName name="jksnhdkahbsd">#REF!</definedName>
    <definedName name="JulSun1" localSheetId="37">DATE(CalendarYear,7,1)-WEEKDAY(DATE(CalendarYear,7,1))</definedName>
    <definedName name="JulSun1" localSheetId="44">DATE(CalendarYear,7,1)-WEEKDAY(DATE(CalendarYear,7,1))</definedName>
    <definedName name="JulSun1" localSheetId="85">DATE(CalendarYear,7,1)-WEEKDAY(DATE(CalendarYear,7,1))</definedName>
    <definedName name="JulSun1" localSheetId="88">DATE(CalendarYear,7,1)-WEEKDAY(DATE(CalendarYear,7,1))</definedName>
    <definedName name="JulSun1" localSheetId="89">DATE([3]!CalendarYear,7,1)-WEEKDAY(DATE([3]!CalendarYear,7,1))</definedName>
    <definedName name="JulSun1" localSheetId="90">DATE([3]!CalendarYear,7,1)-WEEKDAY(DATE([3]!CalendarYear,7,1))</definedName>
    <definedName name="JulSun1" localSheetId="91">DATE([3]!CalendarYear,7,1)-WEEKDAY(DATE([3]!CalendarYear,7,1))</definedName>
    <definedName name="JulSun1" localSheetId="92">DATE([3]!CalendarYear,7,1)-WEEKDAY(DATE([3]!CalendarYear,7,1))</definedName>
    <definedName name="JulSun1" localSheetId="93">DATE([3]!CalendarYear,7,1)-WEEKDAY(DATE([3]!CalendarYear,7,1))</definedName>
    <definedName name="JulSun1" localSheetId="94">DATE(CalendarYear,7,1)-WEEKDAY(DATE(CalendarYear,7,1))</definedName>
    <definedName name="JulSun1" localSheetId="14">DATE(CalendarYear,7,1)-WEEKDAY(DATE(CalendarYear,7,1))</definedName>
    <definedName name="JulSun1">DATE(CalendarYear,7,1)-WEEKDAY(DATE(CalendarYear,7,1))</definedName>
    <definedName name="JunSun1" localSheetId="37">DATE(CalendarYear,6,1)-WEEKDAY(DATE(CalendarYear,6,1))</definedName>
    <definedName name="JunSun1" localSheetId="44">DATE(CalendarYear,6,1)-WEEKDAY(DATE(CalendarYear,6,1))</definedName>
    <definedName name="JunSun1" localSheetId="85">DATE(CalendarYear,6,1)-WEEKDAY(DATE(CalendarYear,6,1))</definedName>
    <definedName name="JunSun1" localSheetId="88">DATE(CalendarYear,6,1)-WEEKDAY(DATE(CalendarYear,6,1))</definedName>
    <definedName name="JunSun1" localSheetId="89">DATE([3]!CalendarYear,6,1)-WEEKDAY(DATE([3]!CalendarYear,6,1))</definedName>
    <definedName name="JunSun1" localSheetId="90">DATE([3]!CalendarYear,6,1)-WEEKDAY(DATE([3]!CalendarYear,6,1))</definedName>
    <definedName name="JunSun1" localSheetId="91">DATE([3]!CalendarYear,6,1)-WEEKDAY(DATE([3]!CalendarYear,6,1))</definedName>
    <definedName name="JunSun1" localSheetId="92">DATE([3]!CalendarYear,6,1)-WEEKDAY(DATE([3]!CalendarYear,6,1))</definedName>
    <definedName name="JunSun1" localSheetId="93">DATE([3]!CalendarYear,6,1)-WEEKDAY(DATE([3]!CalendarYear,6,1))</definedName>
    <definedName name="JunSun1" localSheetId="94">DATE(CalendarYear,6,1)-WEEKDAY(DATE(CalendarYear,6,1))</definedName>
    <definedName name="JunSun1" localSheetId="14">DATE(CalendarYear,6,1)-WEEKDAY(DATE(CalendarYear,6,1))</definedName>
    <definedName name="JunSun1">DATE(CalendarYear,6,1)-WEEKDAY(DATE(CalendarYear,6,1))</definedName>
    <definedName name="kdfjngkjdahgj" localSheetId="44">#REF!</definedName>
    <definedName name="kdfjngkjdahgj" localSheetId="75">#REF!</definedName>
    <definedName name="kdfjngkjdahgj" localSheetId="85">#REF!</definedName>
    <definedName name="kdfjngkjdahgj" localSheetId="86">#REF!</definedName>
    <definedName name="kdfjngkjdahgj" localSheetId="87">#REF!</definedName>
    <definedName name="kdfjngkjdahgj" localSheetId="88">#REF!</definedName>
    <definedName name="kdfjngkjdahgj" localSheetId="89">#REF!</definedName>
    <definedName name="kdfjngkjdahgj" localSheetId="90">#REF!</definedName>
    <definedName name="kdfjngkjdahgj" localSheetId="91">#REF!</definedName>
    <definedName name="kdfjngkjdahgj" localSheetId="92">#REF!</definedName>
    <definedName name="kdfjngkjdahgj" localSheetId="93">#REF!</definedName>
    <definedName name="kdfjngkjdahgj">#REF!</definedName>
    <definedName name="khmkfg" localSheetId="75">#REF!</definedName>
    <definedName name="khmkfg">#REF!</definedName>
    <definedName name="kmk" localSheetId="44">#REF!</definedName>
    <definedName name="kmk" localSheetId="75">#REF!</definedName>
    <definedName name="kmk" localSheetId="85">#REF!</definedName>
    <definedName name="kmk" localSheetId="88">#REF!</definedName>
    <definedName name="kmk" localSheetId="89">#REF!</definedName>
    <definedName name="kmk" localSheetId="90">#REF!</definedName>
    <definedName name="kmk" localSheetId="91">#REF!</definedName>
    <definedName name="kmk" localSheetId="92">#REF!</definedName>
    <definedName name="kmk" localSheetId="93">#REF!</definedName>
    <definedName name="kmk">#REF!</definedName>
    <definedName name="list" localSheetId="44">#REF!</definedName>
    <definedName name="list" localSheetId="75">#REF!</definedName>
    <definedName name="list" localSheetId="85">#REF!</definedName>
    <definedName name="list" localSheetId="88">#REF!</definedName>
    <definedName name="list" localSheetId="89">#REF!</definedName>
    <definedName name="list" localSheetId="90">#REF!</definedName>
    <definedName name="list" localSheetId="91">#REF!</definedName>
    <definedName name="list" localSheetId="92">#REF!</definedName>
    <definedName name="list" localSheetId="93">#REF!</definedName>
    <definedName name="list">#REF!</definedName>
    <definedName name="lol" localSheetId="75">#REF!</definedName>
    <definedName name="lol" localSheetId="85">#REF!</definedName>
    <definedName name="lol">#REF!</definedName>
    <definedName name="Manual">[1]Data!$A$75:$A$81</definedName>
    <definedName name="MarSun1" localSheetId="37">DATE(CalendarYear,3,1)-WEEKDAY(DATE(CalendarYear,3,1))</definedName>
    <definedName name="MarSun1" localSheetId="44">DATE(CalendarYear,3,1)-WEEKDAY(DATE(CalendarYear,3,1))</definedName>
    <definedName name="MarSun1" localSheetId="85">DATE(CalendarYear,3,1)-WEEKDAY(DATE(CalendarYear,3,1))</definedName>
    <definedName name="MarSun1" localSheetId="88">DATE(CalendarYear,3,1)-WEEKDAY(DATE(CalendarYear,3,1))</definedName>
    <definedName name="MarSun1" localSheetId="89">DATE([3]!CalendarYear,3,1)-WEEKDAY(DATE([3]!CalendarYear,3,1))</definedName>
    <definedName name="MarSun1" localSheetId="90">DATE([3]!CalendarYear,3,1)-WEEKDAY(DATE([3]!CalendarYear,3,1))</definedName>
    <definedName name="MarSun1" localSheetId="91">DATE([3]!CalendarYear,3,1)-WEEKDAY(DATE([3]!CalendarYear,3,1))</definedName>
    <definedName name="MarSun1" localSheetId="92">DATE([3]!CalendarYear,3,1)-WEEKDAY(DATE([3]!CalendarYear,3,1))</definedName>
    <definedName name="MarSun1" localSheetId="93">DATE([3]!CalendarYear,3,1)-WEEKDAY(DATE([3]!CalendarYear,3,1))</definedName>
    <definedName name="MarSun1" localSheetId="94">DATE(CalendarYear,3,1)-WEEKDAY(DATE(CalendarYear,3,1))</definedName>
    <definedName name="MarSun1" localSheetId="14">DATE(CalendarYear,3,1)-WEEKDAY(DATE(CalendarYear,3,1))</definedName>
    <definedName name="MarSun1">DATE(CalendarYear,3,1)-WEEKDAY(DATE(CalendarYear,3,1))</definedName>
    <definedName name="may" localSheetId="44">#REF!</definedName>
    <definedName name="may" localSheetId="75">#REF!</definedName>
    <definedName name="may" localSheetId="85">#REF!</definedName>
    <definedName name="may" localSheetId="86">#REF!</definedName>
    <definedName name="may" localSheetId="87">#REF!</definedName>
    <definedName name="may" localSheetId="88">#REF!</definedName>
    <definedName name="may" localSheetId="89">#REF!</definedName>
    <definedName name="may" localSheetId="90">#REF!</definedName>
    <definedName name="may" localSheetId="91">#REF!</definedName>
    <definedName name="may" localSheetId="92">#REF!</definedName>
    <definedName name="may" localSheetId="93">#REF!</definedName>
    <definedName name="may">#REF!</definedName>
    <definedName name="MaySun1" localSheetId="37">DATE(CalendarYear,5,1)-WEEKDAY(DATE(CalendarYear,5,1))</definedName>
    <definedName name="MaySun1" localSheetId="44">DATE(CalendarYear,5,1)-WEEKDAY(DATE(CalendarYear,5,1))</definedName>
    <definedName name="MaySun1" localSheetId="85">DATE(CalendarYear,5,1)-WEEKDAY(DATE(CalendarYear,5,1))</definedName>
    <definedName name="MaySun1" localSheetId="88">DATE(CalendarYear,5,1)-WEEKDAY(DATE(CalendarYear,5,1))</definedName>
    <definedName name="MaySun1" localSheetId="89">DATE([3]!CalendarYear,5,1)-WEEKDAY(DATE([3]!CalendarYear,5,1))</definedName>
    <definedName name="MaySun1" localSheetId="90">DATE([3]!CalendarYear,5,1)-WEEKDAY(DATE([3]!CalendarYear,5,1))</definedName>
    <definedName name="MaySun1" localSheetId="91">DATE([3]!CalendarYear,5,1)-WEEKDAY(DATE([3]!CalendarYear,5,1))</definedName>
    <definedName name="MaySun1" localSheetId="92">DATE([3]!CalendarYear,5,1)-WEEKDAY(DATE([3]!CalendarYear,5,1))</definedName>
    <definedName name="MaySun1" localSheetId="93">DATE([3]!CalendarYear,5,1)-WEEKDAY(DATE([3]!CalendarYear,5,1))</definedName>
    <definedName name="MaySun1" localSheetId="94">DATE(CalendarYear,5,1)-WEEKDAY(DATE(CalendarYear,5,1))</definedName>
    <definedName name="MaySun1" localSheetId="14">DATE(CalendarYear,5,1)-WEEKDAY(DATE(CalendarYear,5,1))</definedName>
    <definedName name="MaySun1">DATE(CalendarYear,5,1)-WEEKDAY(DATE(CalendarYear,5,1))</definedName>
    <definedName name="mf" localSheetId="44">#REF!</definedName>
    <definedName name="mf" localSheetId="75">#REF!</definedName>
    <definedName name="mf" localSheetId="85">#REF!</definedName>
    <definedName name="mf" localSheetId="86">#REF!</definedName>
    <definedName name="mf" localSheetId="87">#REF!</definedName>
    <definedName name="mf" localSheetId="88">#REF!</definedName>
    <definedName name="mf" localSheetId="89">#REF!</definedName>
    <definedName name="mf" localSheetId="90">#REF!</definedName>
    <definedName name="mf" localSheetId="91">#REF!</definedName>
    <definedName name="mf" localSheetId="92">#REF!</definedName>
    <definedName name="mf" localSheetId="93">#REF!</definedName>
    <definedName name="mf">#REF!</definedName>
    <definedName name="micro" localSheetId="44">#REF!</definedName>
    <definedName name="micro" localSheetId="63">#REF!</definedName>
    <definedName name="micro" localSheetId="75">#REF!</definedName>
    <definedName name="micro" localSheetId="85">#REF!</definedName>
    <definedName name="micro" localSheetId="88">#REF!</definedName>
    <definedName name="micro" localSheetId="89">#REF!</definedName>
    <definedName name="micro" localSheetId="90">#REF!</definedName>
    <definedName name="micro" localSheetId="91">#REF!</definedName>
    <definedName name="micro" localSheetId="92">#REF!</definedName>
    <definedName name="micro" localSheetId="93">#REF!</definedName>
    <definedName name="micro">#REF!</definedName>
    <definedName name="mil" localSheetId="44">#REF!</definedName>
    <definedName name="mil" localSheetId="75">#REF!</definedName>
    <definedName name="mil" localSheetId="85">#REF!</definedName>
    <definedName name="mil" localSheetId="89">#REF!</definedName>
    <definedName name="mil" localSheetId="90">#REF!</definedName>
    <definedName name="mil" localSheetId="91">#REF!</definedName>
    <definedName name="mil" localSheetId="92">#REF!</definedName>
    <definedName name="mil" localSheetId="93">#REF!</definedName>
    <definedName name="mil">#REF!</definedName>
    <definedName name="mile" localSheetId="75">#REF!</definedName>
    <definedName name="mile" localSheetId="85">#REF!</definedName>
    <definedName name="mile">#REF!</definedName>
    <definedName name="milena" localSheetId="75">#REF!</definedName>
    <definedName name="milena" localSheetId="85">#REF!</definedName>
    <definedName name="milena">#REF!</definedName>
    <definedName name="mimi" localSheetId="75">#REF!</definedName>
    <definedName name="mimi" localSheetId="85">#REF!</definedName>
    <definedName name="mimi">#REF!</definedName>
    <definedName name="mmmmmmm" localSheetId="75">#REF!</definedName>
    <definedName name="mmmmmmm" localSheetId="85">#REF!</definedName>
    <definedName name="mmmmmmm">#REF!</definedName>
    <definedName name="monitoring" localSheetId="75">#REF!</definedName>
    <definedName name="monitoring" localSheetId="85">#REF!</definedName>
    <definedName name="monitoring">#REF!</definedName>
    <definedName name="month" localSheetId="75">#REF!</definedName>
    <definedName name="month" localSheetId="85">#REF!</definedName>
    <definedName name="month">#REF!</definedName>
    <definedName name="n" localSheetId="75">#REF!</definedName>
    <definedName name="n">#REF!</definedName>
    <definedName name="Name">[1]Data!$A$22:$A$25</definedName>
    <definedName name="nasve" localSheetId="75">#REF!</definedName>
    <definedName name="nasve">#REF!</definedName>
    <definedName name="new" localSheetId="75">#REF!</definedName>
    <definedName name="new" localSheetId="85">#REF!</definedName>
    <definedName name="new" localSheetId="88">#REF!</definedName>
    <definedName name="new">#REF!</definedName>
    <definedName name="nmbcvmb" localSheetId="75">#REF!</definedName>
    <definedName name="nmbcvmb" localSheetId="85">#REF!</definedName>
    <definedName name="nmbcvmb">#REF!</definedName>
    <definedName name="nmn" localSheetId="75">#REF!</definedName>
    <definedName name="nmn">#REF!</definedName>
    <definedName name="No_Infraction" localSheetId="75">#REF!</definedName>
    <definedName name="No_Infraction" localSheetId="85">#REF!</definedName>
    <definedName name="No_Infraction">#REF!</definedName>
    <definedName name="novo" localSheetId="75">#REF!</definedName>
    <definedName name="novo" localSheetId="85">#REF!</definedName>
    <definedName name="novo" localSheetId="86">#REF!</definedName>
    <definedName name="novo">#REF!</definedName>
    <definedName name="novooo" localSheetId="75">#REF!</definedName>
    <definedName name="novooo" localSheetId="85">#REF!</definedName>
    <definedName name="novooo">#REF!</definedName>
    <definedName name="NovSun1" localSheetId="37">DATE(CalendarYear,11,1)-WEEKDAY(DATE(CalendarYear,11,1))</definedName>
    <definedName name="NovSun1" localSheetId="44">DATE(CalendarYear,11,1)-WEEKDAY(DATE(CalendarYear,11,1))</definedName>
    <definedName name="NovSun1" localSheetId="85">DATE(CalendarYear,11,1)-WEEKDAY(DATE(CalendarYear,11,1))</definedName>
    <definedName name="NovSun1" localSheetId="88">DATE(CalendarYear,11,1)-WEEKDAY(DATE(CalendarYear,11,1))</definedName>
    <definedName name="NovSun1" localSheetId="89">DATE([3]!CalendarYear,11,1)-WEEKDAY(DATE([3]!CalendarYear,11,1))</definedName>
    <definedName name="NovSun1" localSheetId="90">DATE([3]!CalendarYear,11,1)-WEEKDAY(DATE([3]!CalendarYear,11,1))</definedName>
    <definedName name="NovSun1" localSheetId="91">DATE([3]!CalendarYear,11,1)-WEEKDAY(DATE([3]!CalendarYear,11,1))</definedName>
    <definedName name="NovSun1" localSheetId="92">DATE([3]!CalendarYear,11,1)-WEEKDAY(DATE([3]!CalendarYear,11,1))</definedName>
    <definedName name="NovSun1" localSheetId="93">DATE([3]!CalendarYear,11,1)-WEEKDAY(DATE([3]!CalendarYear,11,1))</definedName>
    <definedName name="NovSun1" localSheetId="94">DATE(CalendarYear,11,1)-WEEKDAY(DATE(CalendarYear,11,1))</definedName>
    <definedName name="NovSun1" localSheetId="14">DATE(CalendarYear,11,1)-WEEKDAY(DATE(CalendarYear,11,1))</definedName>
    <definedName name="NovSun1">DATE(CalendarYear,11,1)-WEEKDAY(DATE(CalendarYear,11,1))</definedName>
    <definedName name="novvo" localSheetId="44">#REF!</definedName>
    <definedName name="novvo" localSheetId="75">#REF!</definedName>
    <definedName name="novvo" localSheetId="85">#REF!</definedName>
    <definedName name="novvo" localSheetId="86">#REF!</definedName>
    <definedName name="novvo" localSheetId="87">#REF!</definedName>
    <definedName name="novvo" localSheetId="88">#REF!</definedName>
    <definedName name="novvo" localSheetId="89">#REF!</definedName>
    <definedName name="novvo" localSheetId="90">#REF!</definedName>
    <definedName name="novvo" localSheetId="91">#REF!</definedName>
    <definedName name="novvo" localSheetId="92">#REF!</definedName>
    <definedName name="novvo" localSheetId="93">#REF!</definedName>
    <definedName name="novvo">#REF!</definedName>
    <definedName name="np" localSheetId="37">DATE(CalendarYear,2,1)-WEEKDAY(DATE(CalendarYear,2,1))</definedName>
    <definedName name="np" localSheetId="14">DATE(CalendarYear,2,1)-WEEKDAY(DATE(CalendarYear,2,1))</definedName>
    <definedName name="np">DATE(CalendarYear,2,1)-WEEKDAY(DATE(CalendarYear,2,1))</definedName>
    <definedName name="OctSun1" localSheetId="37">DATE(CalendarYear,10,1)-WEEKDAY(DATE(CalendarYear,10,1))</definedName>
    <definedName name="OctSun1" localSheetId="44">DATE(CalendarYear,10,1)-WEEKDAY(DATE(CalendarYear,10,1))</definedName>
    <definedName name="OctSun1" localSheetId="85">DATE(CalendarYear,10,1)-WEEKDAY(DATE(CalendarYear,10,1))</definedName>
    <definedName name="OctSun1" localSheetId="88">DATE(CalendarYear,10,1)-WEEKDAY(DATE(CalendarYear,10,1))</definedName>
    <definedName name="OctSun1" localSheetId="89">DATE([3]!CalendarYear,10,1)-WEEKDAY(DATE([3]!CalendarYear,10,1))</definedName>
    <definedName name="OctSun1" localSheetId="90">DATE([3]!CalendarYear,10,1)-WEEKDAY(DATE([3]!CalendarYear,10,1))</definedName>
    <definedName name="OctSun1" localSheetId="91">DATE([3]!CalendarYear,10,1)-WEEKDAY(DATE([3]!CalendarYear,10,1))</definedName>
    <definedName name="OctSun1" localSheetId="92">DATE([3]!CalendarYear,10,1)-WEEKDAY(DATE([3]!CalendarYear,10,1))</definedName>
    <definedName name="OctSun1" localSheetId="93">DATE([3]!CalendarYear,10,1)-WEEKDAY(DATE([3]!CalendarYear,10,1))</definedName>
    <definedName name="OctSun1" localSheetId="94">DATE(CalendarYear,10,1)-WEEKDAY(DATE(CalendarYear,10,1))</definedName>
    <definedName name="OctSun1" localSheetId="14">DATE(CalendarYear,10,1)-WEEKDAY(DATE(CalendarYear,10,1))</definedName>
    <definedName name="OctSun1">DATE(CalendarYear,10,1)-WEEKDAY(DATE(CalendarYear,10,1))</definedName>
    <definedName name="OPPOOSPAJ" localSheetId="37">#REF!</definedName>
    <definedName name="OPPOOSPAJ" localSheetId="75">#REF!</definedName>
    <definedName name="OPPOOSPAJ">#REF!</definedName>
    <definedName name="oritu" localSheetId="44">#REF!</definedName>
    <definedName name="oritu" localSheetId="75">#REF!</definedName>
    <definedName name="oritu" localSheetId="85">#REF!</definedName>
    <definedName name="oritu" localSheetId="86">#REF!</definedName>
    <definedName name="oritu" localSheetId="87">#REF!</definedName>
    <definedName name="oritu" localSheetId="88">#REF!</definedName>
    <definedName name="oritu" localSheetId="89">#REF!</definedName>
    <definedName name="oritu" localSheetId="90">#REF!</definedName>
    <definedName name="oritu" localSheetId="91">#REF!</definedName>
    <definedName name="oritu" localSheetId="92">#REF!</definedName>
    <definedName name="oritu" localSheetId="93">#REF!</definedName>
    <definedName name="oritu">#REF!</definedName>
    <definedName name="P" localSheetId="75">#REF!</definedName>
    <definedName name="P">#REF!</definedName>
    <definedName name="Premises" localSheetId="44">#REF!</definedName>
    <definedName name="Premises" localSheetId="75">#REF!</definedName>
    <definedName name="Premises" localSheetId="85">#REF!</definedName>
    <definedName name="Premises" localSheetId="88">#REF!</definedName>
    <definedName name="Premises" localSheetId="89">#REF!</definedName>
    <definedName name="Premises" localSheetId="90">#REF!</definedName>
    <definedName name="Premises" localSheetId="91">#REF!</definedName>
    <definedName name="Premises" localSheetId="92">#REF!</definedName>
    <definedName name="Premises" localSheetId="93">#REF!</definedName>
    <definedName name="Premises">#REF!</definedName>
    <definedName name="Prereq">[1]Data!$A$65:$A$72</definedName>
    <definedName name="_xlnm.Print_Area" localSheetId="53">' RC-40A'!$A$1:$U$32</definedName>
    <definedName name="_xlnm.Print_Area" localSheetId="1">'List of Records'!$A$1:$E$134</definedName>
    <definedName name="_xlnm.Print_Area" localSheetId="98">'RC- 88'!$A$1:$P$38</definedName>
    <definedName name="_xlnm.Print_Area" localSheetId="2">'RC-1'!$A$1:$N$77</definedName>
    <definedName name="_xlnm.Print_Area" localSheetId="17">'RC-12B'!$A$1:$AG$60</definedName>
    <definedName name="_xlnm.Print_Area" localSheetId="19">'RC-13B'!$A$1:$AG$55</definedName>
    <definedName name="_xlnm.Print_Area" localSheetId="27">'RC-17A'!$A$1:$G$49</definedName>
    <definedName name="_xlnm.Print_Area" localSheetId="3">'RC-1A'!$A$1:$I$57</definedName>
    <definedName name="_xlnm.Print_Area" localSheetId="4">'RC-2'!$A$1:$AF$84</definedName>
    <definedName name="_xlnm.Print_Area" localSheetId="34">'RC-22'!$A$1:$AG$54</definedName>
    <definedName name="_xlnm.Print_Area" localSheetId="35">'RC-22A'!$A$1:$AG$48</definedName>
    <definedName name="_xlnm.Print_Area" localSheetId="37">'RC-23 A Outside Contractor'!$A$1:$AG$51</definedName>
    <definedName name="_xlnm.Print_Area" localSheetId="41">'RC-27'!$A$1:$B$39</definedName>
    <definedName name="_xlnm.Print_Area" localSheetId="6">'RC-3'!$A$1:$AF$48</definedName>
    <definedName name="_xlnm.Print_Area" localSheetId="50">'RC-37'!$A$1:$I$16</definedName>
    <definedName name="_xlnm.Print_Area" localSheetId="51">'RC-38'!$A$1:$G$19</definedName>
    <definedName name="_xlnm.Print_Area" localSheetId="52">'RC-39'!$A$1:$Q$16</definedName>
    <definedName name="_xlnm.Print_Area" localSheetId="54">'RC-40B'!$A$1:$I$22</definedName>
    <definedName name="_xlnm.Print_Area" localSheetId="56">'RC-42A'!$A$5:$K$14</definedName>
    <definedName name="_xlnm.Print_Area" localSheetId="57">'RC-42B'!$A$5:$L$16</definedName>
    <definedName name="_xlnm.Print_Area" localSheetId="58">'RC-42C'!$A$5:$I$17</definedName>
    <definedName name="_xlnm.Print_Area" localSheetId="59">'RC-43'!$A$1:$G$17</definedName>
    <definedName name="_xlnm.Print_Area" localSheetId="60">'RC-44'!$A$1:$H$71</definedName>
    <definedName name="_xlnm.Print_Area" localSheetId="61">'RC-45'!$A$1:$D$24</definedName>
    <definedName name="_xlnm.Print_Area" localSheetId="62">'RC-47'!$A$1:$H$22</definedName>
    <definedName name="_xlnm.Print_Area" localSheetId="64">'RC-49A'!$A$1:$H$22</definedName>
    <definedName name="_xlnm.Print_Area" localSheetId="65">'RC-49B'!$A$1:$H$21</definedName>
    <definedName name="_xlnm.Print_Area" localSheetId="9">'RC-5'!$A$1:$AF$67</definedName>
    <definedName name="_xlnm.Print_Area" localSheetId="66">'RC-50A'!$A$1:$AF$27</definedName>
    <definedName name="_xlnm.Print_Area" localSheetId="67">'RC-50B'!$A$1:$AF$27</definedName>
    <definedName name="_xlnm.Print_Area" localSheetId="70">'RC-51'!$A$1:$K$20</definedName>
    <definedName name="_xlnm.Print_Area" localSheetId="71">'RC-52'!$A$1:$F$19</definedName>
    <definedName name="_xlnm.Print_Area" localSheetId="72">'RC-53'!$A$1:$M$17</definedName>
    <definedName name="_xlnm.Print_Area" localSheetId="73">'RC-55'!$A$1:$E$19</definedName>
    <definedName name="_xlnm.Print_Area" localSheetId="74">'RC-57'!$A$1:$J$12</definedName>
    <definedName name="_xlnm.Print_Area" localSheetId="75">'RC-58'!$A$1:$G$23</definedName>
    <definedName name="_xlnm.Print_Area" localSheetId="10">'RC-6'!$A$58:$B$131</definedName>
    <definedName name="_xlnm.Print_Area" localSheetId="78">'RC-64'!$A$1:$E$33</definedName>
    <definedName name="_xlnm.Print_Area" localSheetId="79">'RC-66'!$A$1:$H$22</definedName>
    <definedName name="_xlnm.Print_Area" localSheetId="81">'RC-68'!$A$1:$E$36</definedName>
    <definedName name="_xlnm.Print_Area" localSheetId="82">'RC-69'!$A$1:$J$15</definedName>
    <definedName name="_xlnm.Print_Area" localSheetId="11">'RC-7'!$A$1:$F$32</definedName>
    <definedName name="_xlnm.Print_Area" localSheetId="83">'RC-74'!$A$1:$F$18</definedName>
    <definedName name="_xlnm.Print_Area" localSheetId="84">'RC-75'!$A$1:$M$29</definedName>
    <definedName name="_xlnm.Print_Area" localSheetId="85">'RC-76'!$A$1:$D$17</definedName>
    <definedName name="_xlnm.Print_Area" localSheetId="86">'RC-77'!$A$1:$M$10</definedName>
    <definedName name="_xlnm.Print_Area" localSheetId="87">'RC-78'!$A$1:$O$32</definedName>
    <definedName name="_xlnm.Print_Area" localSheetId="88">'RC-79 '!$A$1:$F$25</definedName>
    <definedName name="_xlnm.Print_Area" localSheetId="89">'RC-80'!$A$1:$B$15</definedName>
    <definedName name="_xlnm.Print_Area" localSheetId="90">'RC-81'!$A$1:$D$44</definedName>
    <definedName name="_xlnm.Print_Area" localSheetId="91">'RC-82'!$A$1:$B$15</definedName>
    <definedName name="_xlnm.Print_Area" localSheetId="92">'RC-83'!$A$1:$B$17</definedName>
    <definedName name="_xlnm.Print_Area" localSheetId="93">'RC-84'!$A$1:$B$12</definedName>
    <definedName name="_xlnm.Print_Area" localSheetId="94">'RC-85'!$A$1:$I$20</definedName>
    <definedName name="_xlnm.Print_Titles" localSheetId="98">'RC- 88'!$2:$2</definedName>
    <definedName name="_xlnm.Print_Titles" localSheetId="15">'RC-11'!$10:$10</definedName>
    <definedName name="_xlnm.Print_Titles" localSheetId="19">'RC-13B'!$4:$4</definedName>
    <definedName name="_xlnm.Print_Titles" localSheetId="25">'RC-16D'!$3:$4</definedName>
    <definedName name="_xlnm.Print_Titles" localSheetId="3">'RC-1A'!$6:$6</definedName>
    <definedName name="_xlnm.Print_Titles" localSheetId="34">'RC-22'!$4:$4</definedName>
    <definedName name="_xlnm.Print_Titles" localSheetId="36">'RC-23'!$4:$4</definedName>
    <definedName name="_xlnm.Print_Titles" localSheetId="56">'RC-42A'!$A:$K,'RC-42A'!$1:$4</definedName>
    <definedName name="_xlnm.Print_Titles" localSheetId="57">'RC-42B'!$A:$L,'RC-42B'!$1:$4</definedName>
    <definedName name="_xlnm.Print_Titles" localSheetId="58">'RC-42C'!$A:$I,'RC-42C'!$1:$4</definedName>
    <definedName name="_xlnm.Print_Titles" localSheetId="88">'RC-79 '!$4:$4</definedName>
    <definedName name="Prob">[13]Data!$A$52:$A$56</definedName>
    <definedName name="Programs">[14]Data!$A$2:$A$11</definedName>
    <definedName name="q" localSheetId="44">#REF!</definedName>
    <definedName name="q" localSheetId="75">#REF!</definedName>
    <definedName name="q" localSheetId="85">#REF!</definedName>
    <definedName name="q" localSheetId="86">#REF!</definedName>
    <definedName name="q" localSheetId="87">#REF!</definedName>
    <definedName name="q" localSheetId="88">#REF!</definedName>
    <definedName name="q" localSheetId="89">#REF!</definedName>
    <definedName name="q" localSheetId="90">#REF!</definedName>
    <definedName name="q" localSheetId="91">#REF!</definedName>
    <definedName name="q" localSheetId="92">#REF!</definedName>
    <definedName name="q" localSheetId="93">#REF!</definedName>
    <definedName name="q">#REF!</definedName>
    <definedName name="Raw" localSheetId="75">#REF!</definedName>
    <definedName name="Raw" localSheetId="85">#REF!</definedName>
    <definedName name="Raw" localSheetId="88">#REF!</definedName>
    <definedName name="Raw">#REF!</definedName>
    <definedName name="Raw_preparation_packaging_room" localSheetId="75">#REF!</definedName>
    <definedName name="Raw_preparation_packaging_room" localSheetId="85">#REF!</definedName>
    <definedName name="Raw_preparation_packaging_room">#REF!</definedName>
    <definedName name="Raws" localSheetId="75">#REF!</definedName>
    <definedName name="Raws" localSheetId="85">#REF!</definedName>
    <definedName name="Raws" localSheetId="88">#REF!</definedName>
    <definedName name="Raws">#REF!</definedName>
    <definedName name="RCxxx" localSheetId="75">#REF!</definedName>
    <definedName name="RCxxx" localSheetId="85">#REF!</definedName>
    <definedName name="RCxxx">#REF!</definedName>
    <definedName name="Records" localSheetId="85">'[15]RC-56'!$A$26:$A$27</definedName>
    <definedName name="Records" localSheetId="94">'[16]RC-56'!$A$26:$A$27</definedName>
    <definedName name="Records">'[17]RC-56'!$A$26:$A$27</definedName>
    <definedName name="sdfsd" localSheetId="44">#REF!</definedName>
    <definedName name="sdfsd" localSheetId="75">#REF!</definedName>
    <definedName name="sdfsd" localSheetId="85">#REF!</definedName>
    <definedName name="sdfsd" localSheetId="86">#REF!</definedName>
    <definedName name="sdfsd" localSheetId="87">#REF!</definedName>
    <definedName name="sdfsd" localSheetId="88">#REF!</definedName>
    <definedName name="sdfsd" localSheetId="89">#REF!</definedName>
    <definedName name="sdfsd" localSheetId="90">#REF!</definedName>
    <definedName name="sdfsd" localSheetId="91">#REF!</definedName>
    <definedName name="sdfsd" localSheetId="92">#REF!</definedName>
    <definedName name="sdfsd" localSheetId="93">#REF!</definedName>
    <definedName name="sdfsd">#REF!</definedName>
    <definedName name="sdk" localSheetId="44">#REF!</definedName>
    <definedName name="sdk" localSheetId="75">#REF!</definedName>
    <definedName name="sdk" localSheetId="85">#REF!</definedName>
    <definedName name="sdk" localSheetId="88">#REF!</definedName>
    <definedName name="sdk" localSheetId="89">#REF!</definedName>
    <definedName name="sdk" localSheetId="90">#REF!</definedName>
    <definedName name="sdk" localSheetId="91">#REF!</definedName>
    <definedName name="sdk" localSheetId="92">#REF!</definedName>
    <definedName name="sdk" localSheetId="93">#REF!</definedName>
    <definedName name="sdk">#REF!</definedName>
    <definedName name="sds" localSheetId="44">#REF!</definedName>
    <definedName name="sds" localSheetId="75">#REF!</definedName>
    <definedName name="sds" localSheetId="85">#REF!</definedName>
    <definedName name="sds" localSheetId="88">#REF!</definedName>
    <definedName name="sds" localSheetId="89">#REF!</definedName>
    <definedName name="sds" localSheetId="90">#REF!</definedName>
    <definedName name="sds" localSheetId="91">#REF!</definedName>
    <definedName name="sds" localSheetId="92">#REF!</definedName>
    <definedName name="sds" localSheetId="93">#REF!</definedName>
    <definedName name="sds">#REF!</definedName>
    <definedName name="SepSun1" localSheetId="37">DATE(CalendarYear,9,1)-WEEKDAY(DATE(CalendarYear,9,1))</definedName>
    <definedName name="SepSun1" localSheetId="44">DATE(CalendarYear,9,1)-WEEKDAY(DATE(CalendarYear,9,1))</definedName>
    <definedName name="SepSun1" localSheetId="85">DATE(CalendarYear,9,1)-WEEKDAY(DATE(CalendarYear,9,1))</definedName>
    <definedName name="SepSun1" localSheetId="88">DATE(CalendarYear,9,1)-WEEKDAY(DATE(CalendarYear,9,1))</definedName>
    <definedName name="SepSun1" localSheetId="89">DATE([3]!CalendarYear,9,1)-WEEKDAY(DATE([3]!CalendarYear,9,1))</definedName>
    <definedName name="SepSun1" localSheetId="90">DATE([3]!CalendarYear,9,1)-WEEKDAY(DATE([3]!CalendarYear,9,1))</definedName>
    <definedName name="SepSun1" localSheetId="91">DATE([3]!CalendarYear,9,1)-WEEKDAY(DATE([3]!CalendarYear,9,1))</definedName>
    <definedName name="SepSun1" localSheetId="92">DATE([3]!CalendarYear,9,1)-WEEKDAY(DATE([3]!CalendarYear,9,1))</definedName>
    <definedName name="SepSun1" localSheetId="93">DATE([3]!CalendarYear,9,1)-WEEKDAY(DATE([3]!CalendarYear,9,1))</definedName>
    <definedName name="SepSun1" localSheetId="94">DATE(CalendarYear,9,1)-WEEKDAY(DATE(CalendarYear,9,1))</definedName>
    <definedName name="SepSun1" localSheetId="14">DATE(CalendarYear,9,1)-WEEKDAY(DATE(CalendarYear,9,1))</definedName>
    <definedName name="SepSun1">DATE(CalendarYear,9,1)-WEEKDAY(DATE(CalendarYear,9,1))</definedName>
    <definedName name="Sever">[13]Data!$A$60:$A$64</definedName>
    <definedName name="sfsd" localSheetId="44">#REF!</definedName>
    <definedName name="sfsd" localSheetId="75">#REF!</definedName>
    <definedName name="sfsd" localSheetId="85">#REF!</definedName>
    <definedName name="sfsd" localSheetId="86">#REF!</definedName>
    <definedName name="sfsd" localSheetId="87">#REF!</definedName>
    <definedName name="sfsd" localSheetId="88">#REF!</definedName>
    <definedName name="sfsd" localSheetId="89">#REF!</definedName>
    <definedName name="sfsd" localSheetId="90">#REF!</definedName>
    <definedName name="sfsd" localSheetId="91">#REF!</definedName>
    <definedName name="sfsd" localSheetId="92">#REF!</definedName>
    <definedName name="sfsd" localSheetId="93">#REF!</definedName>
    <definedName name="sfsd">#REF!</definedName>
    <definedName name="Sifting" localSheetId="44">#REF!</definedName>
    <definedName name="Sifting" localSheetId="75">#REF!</definedName>
    <definedName name="Sifting" localSheetId="85">#REF!</definedName>
    <definedName name="Sifting" localSheetId="88">#REF!</definedName>
    <definedName name="Sifting" localSheetId="89">#REF!</definedName>
    <definedName name="Sifting" localSheetId="90">#REF!</definedName>
    <definedName name="Sifting" localSheetId="91">#REF!</definedName>
    <definedName name="Sifting" localSheetId="92">#REF!</definedName>
    <definedName name="Sifting" localSheetId="93">#REF!</definedName>
    <definedName name="Sifting">#REF!</definedName>
    <definedName name="Siftingi" localSheetId="44">#REF!</definedName>
    <definedName name="Siftingi" localSheetId="75">#REF!</definedName>
    <definedName name="Siftingi" localSheetId="85">#REF!</definedName>
    <definedName name="Siftingi" localSheetId="89">#REF!</definedName>
    <definedName name="Siftingi" localSheetId="90">#REF!</definedName>
    <definedName name="Siftingi" localSheetId="91">#REF!</definedName>
    <definedName name="Siftingi" localSheetId="92">#REF!</definedName>
    <definedName name="Siftingi" localSheetId="93">#REF!</definedName>
    <definedName name="Siftingi">#REF!</definedName>
    <definedName name="st" localSheetId="75">#REF!</definedName>
    <definedName name="st" localSheetId="85">#REF!</definedName>
    <definedName name="st">#REF!</definedName>
    <definedName name="stefan" localSheetId="75">#REF!</definedName>
    <definedName name="stefan" localSheetId="85">#REF!</definedName>
    <definedName name="stefan">#REF!</definedName>
    <definedName name="stefan1" localSheetId="75">#REF!</definedName>
    <definedName name="stefan1" localSheetId="85">#REF!</definedName>
    <definedName name="stefan1">#REF!</definedName>
    <definedName name="Task_Table" localSheetId="63">#REF!</definedName>
    <definedName name="Task_Table" localSheetId="75">#REF!</definedName>
    <definedName name="Task_Table" localSheetId="85">#REF!</definedName>
    <definedName name="Task_Table">#REF!</definedName>
    <definedName name="TaskOwner" localSheetId="37">#REF!</definedName>
    <definedName name="TaskOwner" localSheetId="39">[8]Sheet1!$A$2:$A$6</definedName>
    <definedName name="TaskOwner" localSheetId="75">#REF!</definedName>
    <definedName name="TaskOwner">#REF!</definedName>
    <definedName name="Title">[1]Data!$A$28:$A$31</definedName>
    <definedName name="Trends">[1]Data!$A$84:$A$90</definedName>
    <definedName name="Type" localSheetId="85">[4]Sheet1!$A$4:$A$6</definedName>
    <definedName name="Type" localSheetId="94">[5]Sheet1!$A$4:$A$6</definedName>
    <definedName name="Type">[6]Sheet1!$A$4:$A$6</definedName>
    <definedName name="TypeA" localSheetId="44">#REF!</definedName>
    <definedName name="TypeA" localSheetId="75">#REF!</definedName>
    <definedName name="TypeA" localSheetId="85">#REF!</definedName>
    <definedName name="TypeA" localSheetId="86">#REF!</definedName>
    <definedName name="TypeA" localSheetId="87">#REF!</definedName>
    <definedName name="TypeA" localSheetId="88">#REF!</definedName>
    <definedName name="TypeA" localSheetId="89">#REF!</definedName>
    <definedName name="TypeA" localSheetId="90">#REF!</definedName>
    <definedName name="TypeA" localSheetId="91">#REF!</definedName>
    <definedName name="TypeA" localSheetId="92">#REF!</definedName>
    <definedName name="TypeA" localSheetId="93">#REF!</definedName>
    <definedName name="TypeA">#REF!</definedName>
    <definedName name="u" localSheetId="44">#REF!</definedName>
    <definedName name="u" localSheetId="75">#REF!</definedName>
    <definedName name="u" localSheetId="85">#REF!</definedName>
    <definedName name="u" localSheetId="88">#REF!</definedName>
    <definedName name="u" localSheetId="89">#REF!</definedName>
    <definedName name="u" localSheetId="90">#REF!</definedName>
    <definedName name="u" localSheetId="91">#REF!</definedName>
    <definedName name="u" localSheetId="92">#REF!</definedName>
    <definedName name="u" localSheetId="93">#REF!</definedName>
    <definedName name="u">#REF!</definedName>
    <definedName name="Unit">[1]Data!$A$49:$A$53</definedName>
    <definedName name="vesna" localSheetId="44">#REF!</definedName>
    <definedName name="vesna" localSheetId="75">#REF!</definedName>
    <definedName name="vesna" localSheetId="85">#REF!</definedName>
    <definedName name="vesna" localSheetId="88">#REF!</definedName>
    <definedName name="vesna" localSheetId="89">#REF!</definedName>
    <definedName name="vesna" localSheetId="90">#REF!</definedName>
    <definedName name="vesna" localSheetId="91">#REF!</definedName>
    <definedName name="vesna" localSheetId="92">#REF!</definedName>
    <definedName name="vesna" localSheetId="93">#REF!</definedName>
    <definedName name="vesna">#REF!</definedName>
    <definedName name="w" localSheetId="75">#REF!</definedName>
    <definedName name="w" localSheetId="85">#REF!</definedName>
    <definedName name="w">#REF!</definedName>
    <definedName name="xxxx" localSheetId="75">#REF!</definedName>
    <definedName name="xxxx" localSheetId="85">#REF!</definedName>
    <definedName name="xxxx" localSheetId="88">#REF!</definedName>
    <definedName name="xxxx">#REF!</definedName>
    <definedName name="Year">[1]Data!$A$34:$A$37</definedName>
    <definedName name="yy" localSheetId="75">#REF!</definedName>
    <definedName name="yy" localSheetId="85">#REF!</definedName>
    <definedName name="yy">#REF!</definedName>
    <definedName name="z" localSheetId="75">#REF!</definedName>
    <definedName name="z" localSheetId="85">#REF!</definedName>
    <definedName name="z">#REF!</definedName>
    <definedName name="Z_4BF20491_7026_4471_B368_240266DAC8E9_.wvu.FilterData" localSheetId="31" hidden="1">'RC-19'!$A$4:$S$84</definedName>
    <definedName name="Z_4BF20491_7026_4471_B368_240266DAC8E9_.wvu.FilterData" localSheetId="0" hidden="1">'Verification Schedule'!$A$1:$P$12</definedName>
    <definedName name="ZXAXAXXAAAAAAAAAAAAAAAAAAAAAAAAAAAAAAAAAAAAA" localSheetId="37">#REF!</definedName>
    <definedName name="ZXAXAXXAAAAAAAAAAAAAAAAAAAAAAAAAAAAAAAAAAAAA" localSheetId="75">#REF!</definedName>
    <definedName name="ZXAXAXXAAAAAAAAAAAAAAAAAAAAAAAAAAAAAAAAAAAAA">#REF!</definedName>
    <definedName name="zzzccvcv" localSheetId="75">#REF!</definedName>
    <definedName name="zzzccvcv" localSheetId="85">#REF!</definedName>
    <definedName name="zzzccvcv" localSheetId="86">#REF!</definedName>
    <definedName name="zzzccvcv" localSheetId="87">#REF!</definedName>
    <definedName name="zzzccvcv">#REF!</definedName>
  </definedNames>
  <calcPr calcId="191028"/>
  <customWorkbookViews>
    <customWorkbookView name="Filter 1" guid="{4BF20491-7026-4471-B368-240266DAC8E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26" l="1"/>
  <c r="L8" i="114" l="1"/>
  <c r="K8" i="114"/>
  <c r="J8" i="114"/>
  <c r="I8" i="114"/>
  <c r="H8" i="114"/>
  <c r="G8" i="114"/>
  <c r="F8" i="114"/>
  <c r="E8" i="114"/>
  <c r="D8" i="114"/>
  <c r="C8" i="114"/>
  <c r="B8" i="114"/>
  <c r="D7" i="113"/>
  <c r="D6" i="113"/>
  <c r="D5" i="113"/>
  <c r="D4" i="113"/>
  <c r="A5" i="96"/>
  <c r="A6" i="96" s="1"/>
  <c r="A7" i="96" s="1"/>
  <c r="A8" i="96" s="1"/>
  <c r="A9" i="96" s="1"/>
  <c r="A10" i="96" s="1"/>
  <c r="A11" i="96" s="1"/>
  <c r="A12" i="96" s="1"/>
  <c r="A13" i="96" s="1"/>
  <c r="A14" i="96" s="1"/>
  <c r="A15" i="96" s="1"/>
  <c r="A16" i="96" s="1"/>
  <c r="A17" i="96" s="1"/>
  <c r="A18" i="96" s="1"/>
  <c r="A19" i="96" s="1"/>
  <c r="A20" i="96" s="1"/>
  <c r="A21" i="96" s="1"/>
  <c r="A22" i="96" s="1"/>
  <c r="A23" i="96" s="1"/>
  <c r="A24" i="96" s="1"/>
  <c r="A25" i="96" s="1"/>
  <c r="A26" i="96" s="1"/>
  <c r="A27" i="96" s="1"/>
  <c r="A28" i="96" s="1"/>
  <c r="A29" i="96" s="1"/>
  <c r="A30" i="96" s="1"/>
  <c r="A31" i="96" s="1"/>
  <c r="A32" i="96" s="1"/>
  <c r="A33" i="96" s="1"/>
  <c r="A34" i="96" s="1"/>
  <c r="A28" i="41"/>
  <c r="A29" i="41" s="1"/>
  <c r="A24" i="41"/>
  <c r="A25" i="41" s="1"/>
  <c r="A6" i="41"/>
  <c r="A14" i="26"/>
  <c r="F13" i="26"/>
  <c r="A13" i="26"/>
  <c r="F12" i="26"/>
  <c r="A12" i="26"/>
  <c r="F11" i="26"/>
  <c r="A11" i="26"/>
  <c r="F10" i="26"/>
  <c r="A10" i="26"/>
  <c r="F9" i="26"/>
  <c r="A9" i="26"/>
  <c r="F8" i="26"/>
  <c r="A8" i="26"/>
  <c r="F7" i="26"/>
  <c r="A7" i="26"/>
  <c r="A5" i="26"/>
  <c r="C3" i="26"/>
  <c r="C2" i="26"/>
  <c r="B80" i="2"/>
  <c r="B26" i="2"/>
  <c r="A9" i="2"/>
  <c r="A8" i="2"/>
  <c r="A7" i="2"/>
  <c r="A6" i="2"/>
  <c r="A5" i="2"/>
  <c r="A4" i="2"/>
  <c r="B70" i="1"/>
  <c r="B27" i="1"/>
  <c r="A10" i="1"/>
  <c r="A9" i="1"/>
  <c r="A8" i="1"/>
  <c r="A7" i="1"/>
  <c r="A6" i="1"/>
  <c r="A5" i="1"/>
  <c r="K27" i="111"/>
  <c r="E28" i="111"/>
  <c r="A30" i="41" l="1"/>
  <c r="M9" i="114"/>
  <c r="D8" i="113"/>
  <c r="I8" i="26"/>
  <c r="C10" i="26"/>
  <c r="C5" i="26"/>
  <c r="C9" i="26"/>
  <c r="C11" i="26"/>
  <c r="C7" i="26" l="1"/>
  <c r="F2" i="26"/>
  <c r="I11" i="26"/>
  <c r="I10" i="26"/>
  <c r="I12" i="26"/>
  <c r="F3" i="26"/>
  <c r="C8" i="26"/>
  <c r="C14" i="26"/>
  <c r="C12" i="26"/>
  <c r="I13" i="26"/>
  <c r="C13" i="26"/>
  <c r="I9" i="26"/>
  <c r="I7" i="26"/>
</calcChain>
</file>

<file path=xl/sharedStrings.xml><?xml version="1.0" encoding="utf-8"?>
<sst xmlns="http://schemas.openxmlformats.org/spreadsheetml/2006/main" count="9296" uniqueCount="3400">
  <si>
    <t>Verification Schedule - Documents</t>
  </si>
  <si>
    <t>Year : 2024</t>
  </si>
  <si>
    <t>Name of Document/s</t>
  </si>
  <si>
    <t>Record #</t>
  </si>
  <si>
    <t>Verification Responsibility  / Title</t>
  </si>
  <si>
    <t>Freq.</t>
  </si>
  <si>
    <t>MONTH</t>
  </si>
  <si>
    <t>WRITTEN PROGRAM/S</t>
  </si>
  <si>
    <t>Jan</t>
  </si>
  <si>
    <t>Feb</t>
  </si>
  <si>
    <t>Mar</t>
  </si>
  <si>
    <t>Apr</t>
  </si>
  <si>
    <t>May</t>
  </si>
  <si>
    <t>Jun</t>
  </si>
  <si>
    <t>SEP</t>
  </si>
  <si>
    <t>Aug</t>
  </si>
  <si>
    <t>Sep</t>
  </si>
  <si>
    <t>Oct</t>
  </si>
  <si>
    <t>Nov</t>
  </si>
  <si>
    <t>Dec</t>
  </si>
  <si>
    <t>N/A</t>
  </si>
  <si>
    <t>Food Safety Specialist</t>
  </si>
  <si>
    <t>1x/y</t>
  </si>
  <si>
    <t xml:space="preserve"> </t>
  </si>
  <si>
    <t>Verification Schedule - Records</t>
  </si>
  <si>
    <t>Name of Record</t>
  </si>
  <si>
    <t>PRP A - PREMISES (GROUNDS &amp; FACILITIES)</t>
  </si>
  <si>
    <t>Jul</t>
  </si>
  <si>
    <t>PREMISES INSPECTION RECORD</t>
  </si>
  <si>
    <t>RC-1</t>
  </si>
  <si>
    <t>Food Safety Specialist; Semi-annually</t>
  </si>
  <si>
    <t>2x/y</t>
  </si>
  <si>
    <t xml:space="preserve">PREOPERATIONAL RECORD - PACKAGING AREA </t>
  </si>
  <si>
    <t>RC-2</t>
  </si>
  <si>
    <t>HACCP Coordinator;monthly</t>
  </si>
  <si>
    <t>1x/m</t>
  </si>
  <si>
    <t xml:space="preserve">PREOPERATIONAL RECORD - SHIPPING AREA ( New Building ) </t>
  </si>
  <si>
    <t>RC-2A</t>
  </si>
  <si>
    <t xml:space="preserve">PREOPERATIONAL RECORD - RAW AREA </t>
  </si>
  <si>
    <t>RC-3</t>
  </si>
  <si>
    <t xml:space="preserve">OPERATIONAL RECORD - PACKAGING AREA </t>
  </si>
  <si>
    <t>RC-4</t>
  </si>
  <si>
    <t>OPERATIONAL RECORD - SHIPPING AREA</t>
  </si>
  <si>
    <t>RC-4A</t>
  </si>
  <si>
    <t xml:space="preserve">OPERATIONAL RECORD - RAW AREA </t>
  </si>
  <si>
    <t>RC-5</t>
  </si>
  <si>
    <t xml:space="preserve">COLOUR CODING LIST </t>
  </si>
  <si>
    <t>RC-6</t>
  </si>
  <si>
    <t>AIR AND WATER FILTERS INSPECTION RECORD</t>
  </si>
  <si>
    <t>RC-7</t>
  </si>
  <si>
    <t>PRP B - TRANSPORTATION, STORAGE, PURCHASING AND SUPPLIER APPROVAL</t>
  </si>
  <si>
    <t>RECEIVING LOG - RAW AREA</t>
  </si>
  <si>
    <t>RC-8A</t>
  </si>
  <si>
    <t>HACCP Coordinator</t>
  </si>
  <si>
    <t>4x/m</t>
  </si>
  <si>
    <t>RECEIVING LOG - PACKAGING AREA</t>
  </si>
  <si>
    <t>RC-8B</t>
  </si>
  <si>
    <t>SHIPPING LOG</t>
  </si>
  <si>
    <t>RC-9</t>
  </si>
  <si>
    <t>LIST OF APPROVED SUPPLIERS</t>
  </si>
  <si>
    <t>4x/y</t>
  </si>
  <si>
    <t>PRP C - EQUIPMENT (Maintenance and Calibration)</t>
  </si>
  <si>
    <t>LIST OF EQUIPMENT / UTENSILS</t>
  </si>
  <si>
    <t>RC-11</t>
  </si>
  <si>
    <t>Food Safety Specialist; Annually</t>
  </si>
  <si>
    <t>PREVENTATIVE MAINTENANCE RECORD - RAW (NON-DAILY)</t>
  </si>
  <si>
    <t>RC-12</t>
  </si>
  <si>
    <t>Food Safety Specialist; Quarterly</t>
  </si>
  <si>
    <t>1x/3m</t>
  </si>
  <si>
    <t>PREVENTATIVE MAINTENANCE RECORD - RAW MEAT AREA (DAILY)</t>
  </si>
  <si>
    <t>RC-12B</t>
  </si>
  <si>
    <t>HACCP Coordinator; monthly</t>
  </si>
  <si>
    <t>PREVENTATIVE MAINTENANCE RECORD - PACKAGING AREA</t>
  </si>
  <si>
    <t>RC-13</t>
  </si>
  <si>
    <t>PREVENTATIVE MAINTENANCE RECORD (DAILY) - PACKAGING AREA</t>
  </si>
  <si>
    <t>RC-13B</t>
  </si>
  <si>
    <t>HACCP Coordinator; Weekly</t>
  </si>
  <si>
    <t>NEW EQUIPMENT / UTENSILS RECORD</t>
  </si>
  <si>
    <t>RC-14</t>
  </si>
  <si>
    <t>WORK ORDER</t>
  </si>
  <si>
    <t>RC-15</t>
  </si>
  <si>
    <t>HACCP Coordinator; Quarterly</t>
  </si>
  <si>
    <t>THERMOMETER MONITORING RECORD (HANDHELD)</t>
  </si>
  <si>
    <t>RC-16A</t>
  </si>
  <si>
    <t>Food Safety Specialist ; Semi-annually</t>
  </si>
  <si>
    <t>1x/6m</t>
  </si>
  <si>
    <t>THERMOMETER MONITORING RECORD (WALL UNITS)</t>
  </si>
  <si>
    <t>RC-16B</t>
  </si>
  <si>
    <t>THERMOMETER MONITORING RECORD (SMOKEHOUSES)</t>
  </si>
  <si>
    <t>RC-16C</t>
  </si>
  <si>
    <t>EQUIPMENT SERVICE / CALIBRATION SCHEDULE</t>
  </si>
  <si>
    <t>RC-16D</t>
  </si>
  <si>
    <t>SCALE CALIBRATION RECORD</t>
  </si>
  <si>
    <t>RC-78</t>
  </si>
  <si>
    <t>PH METER CALIBRATION RECORD</t>
  </si>
  <si>
    <t>RC-17</t>
  </si>
  <si>
    <t>EnSure METER CALIBRATION RECORD</t>
  </si>
  <si>
    <t>RC-17A</t>
  </si>
  <si>
    <t>LIST OF APPROVED CONTRACTORS</t>
  </si>
  <si>
    <t>RC-25</t>
  </si>
  <si>
    <t>PRP D - TRAINING</t>
  </si>
  <si>
    <t>EMPLOYEES TRAINING RECORD</t>
  </si>
  <si>
    <t>RC-18</t>
  </si>
  <si>
    <t xml:space="preserve">Food Safety Specialist; As per record / min of Annually </t>
  </si>
  <si>
    <t>TRAINING SCHEDULE</t>
  </si>
  <si>
    <t>RC-19</t>
  </si>
  <si>
    <t>PACKAGING EVALUATION RECORD</t>
  </si>
  <si>
    <t>RC-44</t>
  </si>
  <si>
    <t xml:space="preserve">VISITOR’S/CONTRACTOR’S SIGN IN/OUT LOG BOOK   </t>
  </si>
  <si>
    <t>RC-20</t>
  </si>
  <si>
    <t>Receptionist; monthly file</t>
  </si>
  <si>
    <t>PRP E - SANITATION</t>
  </si>
  <si>
    <t>BUILDING SANITATION RECORD</t>
  </si>
  <si>
    <t>RC-21</t>
  </si>
  <si>
    <t>Foor Safety Specialist; Semi-Annually</t>
  </si>
  <si>
    <t>SANITATION RECORD - PACKAGING AREA</t>
  </si>
  <si>
    <t>RC-22</t>
  </si>
  <si>
    <t>HACCP Coordinator; Monthly</t>
  </si>
  <si>
    <t>SANITATION RECORD - Common Area</t>
  </si>
  <si>
    <t>RC-22A</t>
  </si>
  <si>
    <t>SANITATION RECORD - RAW AREA</t>
  </si>
  <si>
    <t>RC-23</t>
  </si>
  <si>
    <t>SANITATION RECORD - Outside Contractor</t>
  </si>
  <si>
    <t>RC-23A</t>
  </si>
  <si>
    <t>LAB TESTING SCHEDULE</t>
  </si>
  <si>
    <t>RC-24</t>
  </si>
  <si>
    <t>BLOOD SPILL SANITATION RECORD</t>
  </si>
  <si>
    <t>RC-26</t>
  </si>
  <si>
    <t>HACCP Coordinator; Annually</t>
  </si>
  <si>
    <t>CHEMICAL CONCENTRATION LOG</t>
  </si>
  <si>
    <t>RC-66</t>
  </si>
  <si>
    <t>BOOT BATH-CHEMICAL CONCENTRATION LOG</t>
  </si>
  <si>
    <t>RC-37</t>
  </si>
  <si>
    <t>obsolete- May 2, 2024</t>
  </si>
  <si>
    <t>PRP F - RECALL</t>
  </si>
  <si>
    <t>HOLD RECORD</t>
  </si>
  <si>
    <t>RC-27</t>
  </si>
  <si>
    <t>HOLD LOG BOOK</t>
  </si>
  <si>
    <t>RC-28</t>
  </si>
  <si>
    <t>FOOD SAFETY DEVIATION RECORD</t>
  </si>
  <si>
    <t>RC-29</t>
  </si>
  <si>
    <t>MOCK RECALL RECORD (Finished Product)</t>
  </si>
  <si>
    <t>RC-30</t>
  </si>
  <si>
    <t>MOCK RECALL RECORD (Ingredient)</t>
  </si>
  <si>
    <t>RC-30B</t>
  </si>
  <si>
    <t>MOCK RECALL RECORD (Packaging Material)</t>
  </si>
  <si>
    <t>RC-30C</t>
  </si>
  <si>
    <t>CUSTOMER COMPLAINTS RECORD</t>
  </si>
  <si>
    <t>RC-31</t>
  </si>
  <si>
    <t>CUSTOMER COMPLAINTS LOG RECORD</t>
  </si>
  <si>
    <t>RC-32</t>
  </si>
  <si>
    <t xml:space="preserve">COMPLAINT TO SUPPLIER RECORD            </t>
  </si>
  <si>
    <t>RC-33</t>
  </si>
  <si>
    <t>COMPLAINT TO SUPPLIER LOG RECORD</t>
  </si>
  <si>
    <t>RC-34</t>
  </si>
  <si>
    <t xml:space="preserve">LOG BOOK </t>
  </si>
  <si>
    <t>PRP G - OPERATIONAL CONTROLS</t>
  </si>
  <si>
    <t>LABEL VERIFICATION  RECORD</t>
  </si>
  <si>
    <t>RC-36</t>
  </si>
  <si>
    <t>SPICE INVENTORY RECORD</t>
  </si>
  <si>
    <t>RC-38</t>
  </si>
  <si>
    <t>DAILY PRODUCTION SCHEDULING RECORD</t>
  </si>
  <si>
    <t>RC-39</t>
  </si>
  <si>
    <t>NEW/MODIFIED PRODUCT FORMULATION RECORD</t>
  </si>
  <si>
    <t>RC-85</t>
  </si>
  <si>
    <t>President/ SQFP 
Any time new product is developed or current formulation modified</t>
  </si>
  <si>
    <t>PACKAGING RECORD</t>
  </si>
  <si>
    <t>RC-40 A</t>
  </si>
  <si>
    <t>MATAL DETECTION RECORD</t>
  </si>
  <si>
    <t>RC-40 B</t>
  </si>
  <si>
    <t>Facility Allergen Risk Assessment</t>
  </si>
  <si>
    <t>RC-70</t>
  </si>
  <si>
    <t xml:space="preserve">QA Daily On-site Inspection </t>
  </si>
  <si>
    <t>RC-87</t>
  </si>
  <si>
    <t>CCP Records</t>
  </si>
  <si>
    <t>SUMMARY OF CCP MONITORING</t>
  </si>
  <si>
    <t>RC-45</t>
  </si>
  <si>
    <t>HAM TEM. COOLING MONITORING RECORD- CCP3-B</t>
  </si>
  <si>
    <t>RC-48</t>
  </si>
  <si>
    <t xml:space="preserve">HACCP Coordinator, Each Batch </t>
  </si>
  <si>
    <t>INJECTING RECORD - HAMS (FORMULA #82A)</t>
  </si>
  <si>
    <t>RC-49A</t>
  </si>
  <si>
    <t>HACCP Coordinator, Annually</t>
  </si>
  <si>
    <t>INJECTING RECORD - BACON (FORMULA #82B)</t>
  </si>
  <si>
    <t>RC-49B</t>
  </si>
  <si>
    <t>OTHER:</t>
  </si>
  <si>
    <t xml:space="preserve">GLASS/ RIGID PLASTIC MONITORING RECORD </t>
  </si>
  <si>
    <t>RC-41</t>
  </si>
  <si>
    <t>Food Safety Specialist; Semi-Annually</t>
  </si>
  <si>
    <t>PRE-SHIPMENT AND TAG VERIFICATION RECORD - COOKED SAUSAGES / HAMS</t>
  </si>
  <si>
    <t>RC-42A</t>
  </si>
  <si>
    <t>Food Safety Specialist Monthly</t>
  </si>
  <si>
    <t>PRE-SHIPMENT AND TAG VERIFICATION RECORD - FERMENTED / SHELF - STABLE</t>
  </si>
  <si>
    <t>RC-42B</t>
  </si>
  <si>
    <t>Food Safety Specialist; Monthly</t>
  </si>
  <si>
    <t>PRE-SHIPMENT AND TAG VERIFICATION RECORD - JERKY</t>
  </si>
  <si>
    <t>RC-42C</t>
  </si>
  <si>
    <t>BLANK</t>
  </si>
  <si>
    <t>RC-43</t>
  </si>
  <si>
    <t>MONITORING /VERIFICATION RECORD</t>
  </si>
  <si>
    <t>RC-47</t>
  </si>
  <si>
    <t>Food Safety Specialist; as per record</t>
  </si>
  <si>
    <t>DEHYDRATION MONITORING RECORD</t>
  </si>
  <si>
    <t>RC-50 A</t>
  </si>
  <si>
    <t>RC-50 B</t>
  </si>
  <si>
    <t>RC-50 C</t>
  </si>
  <si>
    <t>IN HOUSE SHELF LIFE EVALUATION RECORD</t>
  </si>
  <si>
    <t>RC-51</t>
  </si>
  <si>
    <t xml:space="preserve">Food Safety Specialist;
Annualy </t>
  </si>
  <si>
    <t>PRODUCT ORGANOLEPTIC REVIEW</t>
  </si>
  <si>
    <t>RC-53</t>
  </si>
  <si>
    <t>Food Safety Specialist; Annuathly</t>
  </si>
  <si>
    <t xml:space="preserve">Sanitation Chemical Inventory </t>
  </si>
  <si>
    <t>RC-52</t>
  </si>
  <si>
    <t xml:space="preserve">HACCP Coordinator , Quarterly </t>
  </si>
  <si>
    <t>LIST OF PLANT SIGNS</t>
  </si>
  <si>
    <t>RC-55</t>
  </si>
  <si>
    <t xml:space="preserve">HACCP Coordinator , Annualy </t>
  </si>
  <si>
    <t>RC-54</t>
  </si>
  <si>
    <t>Defrosting Meat Temperature Montoring Record</t>
  </si>
  <si>
    <t>RC-64</t>
  </si>
  <si>
    <t>APPROVED LABEL RECORD</t>
  </si>
  <si>
    <t>RC-67</t>
  </si>
  <si>
    <t>SIFTER LOG</t>
  </si>
  <si>
    <t>RC-68</t>
  </si>
  <si>
    <t>PROFICIENCY TESTING RECORD</t>
  </si>
  <si>
    <t>RC-69</t>
  </si>
  <si>
    <t>RAW MATERIAL USAGE RECORD</t>
  </si>
  <si>
    <t>RC-74</t>
  </si>
  <si>
    <t xml:space="preserve">VALIDATION RISK ASSESSMENT SCHEDULE </t>
  </si>
  <si>
    <t>RC-88</t>
  </si>
  <si>
    <t>Applicable Acts and Regulations</t>
  </si>
  <si>
    <t>Meat Inspection Regulations, 1990 (SOR/90-288)</t>
  </si>
  <si>
    <t>Meat Hygiene Manual of Procedures; Chapter 4</t>
  </si>
  <si>
    <r>
      <rPr>
        <sz val="10"/>
        <color theme="1"/>
        <rFont val="Calibri"/>
        <family val="2"/>
      </rPr>
      <t xml:space="preserve">Meat and Poultry Products Regulations; Food Safety Enhancement Program </t>
    </r>
    <r>
      <rPr>
        <b/>
        <sz val="10"/>
        <color theme="1"/>
        <rFont val="Calibri"/>
        <family val="2"/>
      </rPr>
      <t xml:space="preserve">(FSEP) </t>
    </r>
    <r>
      <rPr>
        <sz val="10"/>
        <color theme="1"/>
        <rFont val="Calibri"/>
        <family val="2"/>
      </rPr>
      <t>Manual</t>
    </r>
  </si>
  <si>
    <t>Food and Drugs Act; 
Food and Drug Regulations (C.R.C., c. 870); Part #2 : Division 01 Nutritional labelling</t>
  </si>
  <si>
    <t xml:space="preserve">Health Protection and Promotion Act; O. Reg 562 Part #3 and 4
</t>
  </si>
  <si>
    <t>Consumer Packaging and Labeling Act;
Consumer Packaging and Labeling Regulations (C.R.C., c. 417)</t>
  </si>
  <si>
    <t xml:space="preserve">Safe Drinking Water Act (Ontario);
O. Reg 169/03 Ontario </t>
  </si>
  <si>
    <t>Drinking Water Quality Standards; O. Reg 170/03 Drinking Water Systems</t>
  </si>
  <si>
    <t>Health Canada's Guidelines for Drinking; Water Quality
Table 1 : Microbiological Parameters
Table 2: Chemical and Physical Parameters</t>
  </si>
  <si>
    <t>The Weights and Measures Act (R.S.C., 1985, c. W-6)Principes of the Average System-   Tolerances of Net Quantities</t>
  </si>
  <si>
    <t>The Average System of Net Quantity Determination, CFIA</t>
  </si>
  <si>
    <t>US FDA Regulation
Food: Labelling and Nutritional Overview</t>
  </si>
  <si>
    <t>zx</t>
  </si>
  <si>
    <t>Monitoring Responsibility  / Title</t>
  </si>
  <si>
    <t>Revision date/ Revision #</t>
  </si>
  <si>
    <t>HACCP Coordinator; or as per written program</t>
  </si>
  <si>
    <t>Food Safety Specialist; per written program</t>
  </si>
  <si>
    <t>As per individual file</t>
  </si>
  <si>
    <t xml:space="preserve">HACCP Team Members </t>
  </si>
  <si>
    <t>PREMISES / GMP  INSPECTION RECORD</t>
  </si>
  <si>
    <t>HACCP Coordinator; monthly, or as per record</t>
  </si>
  <si>
    <t xml:space="preserve">Food Safety Specialist; Semiannually </t>
  </si>
  <si>
    <t>Revision Dec 14, 2023
Revision # 06</t>
  </si>
  <si>
    <t xml:space="preserve">GMP Plant Inspection Record </t>
  </si>
  <si>
    <t>RC-1A</t>
  </si>
  <si>
    <t xml:space="preserve">Food Safety Specialist - Monthly </t>
  </si>
  <si>
    <t>During Internal Audit</t>
  </si>
  <si>
    <t>Revision July 25, 2022
Revision # 00</t>
  </si>
  <si>
    <t>PREOPERATIONAL RECORD - SHIPPING AREA (New building)</t>
  </si>
  <si>
    <t>RC- 2 A</t>
  </si>
  <si>
    <t>Shipping Supervisor; Daily</t>
  </si>
  <si>
    <t>Revision Dec. 06, 2022
Revision # 01</t>
  </si>
  <si>
    <t>Packaging Supervisor; Daily</t>
  </si>
  <si>
    <t>Revision Date: Jan 26,2024
Revision # 05</t>
  </si>
  <si>
    <t>Production Supervisor; Daily</t>
  </si>
  <si>
    <t>Revision Date: February 16,2024
Revision # 06</t>
  </si>
  <si>
    <t xml:space="preserve">OPERATIONAL RECORD - SHIPPING AREA (New building) </t>
  </si>
  <si>
    <t>RC- 4 A</t>
  </si>
  <si>
    <t>Revision Date: Dec 06, 2022
Revision # 01</t>
  </si>
  <si>
    <t>OPERATIONAL RECORD - PACKAGING AREA</t>
  </si>
  <si>
    <t>Revision Date: Jan 26,2024
Revision # 06</t>
  </si>
  <si>
    <t>Revision Date: February 16,2024
Revision # 05</t>
  </si>
  <si>
    <t>HACCP Coordinator; As needed</t>
  </si>
  <si>
    <t>Revision Date: October 16,2024
Revision # 5</t>
  </si>
  <si>
    <t>Maintanance employee; Annually</t>
  </si>
  <si>
    <t>Revision Date: Dec 6,2022
Revision # 13</t>
  </si>
  <si>
    <t>Production Supervisor/Receiver; each load</t>
  </si>
  <si>
    <t>Revision Date: Dec 06,2022
Revision # 03</t>
  </si>
  <si>
    <t>Shipper/Receiver; each load</t>
  </si>
  <si>
    <t>Revision Date: December 21,2022
Revision # 03</t>
  </si>
  <si>
    <t>LIST OF APPROVED SUPPLIERS- RAW MEAT</t>
  </si>
  <si>
    <t>HACCP Coordinator; as needed</t>
  </si>
  <si>
    <t>Revision Date: December 21, 2022 Revision #7</t>
  </si>
  <si>
    <t>LIST OF APPROVED SUPPLIERS- SPICES</t>
  </si>
  <si>
    <t>RC-10 A</t>
  </si>
  <si>
    <t>LIST OF APPROVED SUPPLIERS- ADDITIVE</t>
  </si>
  <si>
    <t>RC-10 B</t>
  </si>
  <si>
    <t>Revision Date: Dec 21, 2022 Revision #7</t>
  </si>
  <si>
    <t>LIST OF APPROVED SUPPLIERS- PACKAGING</t>
  </si>
  <si>
    <t>RC-10 C</t>
  </si>
  <si>
    <t>LIST OF APPROVED SUPPLIERS- CHEMICALS</t>
  </si>
  <si>
    <t>RC-10 D</t>
  </si>
  <si>
    <t>Revision Date: Dec 21, 2022 Revision #3</t>
  </si>
  <si>
    <t>LIST OF APPROVED SUPPLIERS- RESALE ITEAMS</t>
  </si>
  <si>
    <t>RC-10 E</t>
  </si>
  <si>
    <t>Revision Date: December 21, 2022 Revision #01</t>
  </si>
  <si>
    <t>Revision Date: October 04,2023
Revision # 06</t>
  </si>
  <si>
    <t>Production Supervisor; as per record</t>
  </si>
  <si>
    <t>Revision Date: Dec 22,2022;
Revision # 03</t>
  </si>
  <si>
    <t>Revision Date: December 22,2022
Revision # 03</t>
  </si>
  <si>
    <t>Packaging Supervisor (Maintenance); as per record</t>
  </si>
  <si>
    <t>Revision Date: October 04,2023
Revision # 07</t>
  </si>
  <si>
    <t>Revision Date:January 02,2024
Revision # 07</t>
  </si>
  <si>
    <t>Production Supervisor/ Food Safety Specialist / Outside Contractor; as needed</t>
  </si>
  <si>
    <t>Revision Date: December 22,2022; Revision #03</t>
  </si>
  <si>
    <t>HACCP Coordinator / Production Supervisor; as needed</t>
  </si>
  <si>
    <t>Revision Date: Jan 03,2023
Revision # 02</t>
  </si>
  <si>
    <t>Revision Date: Jan 04,2023
Revision # 03</t>
  </si>
  <si>
    <t>HACCP Coordinator/ Production/ Scheduling Supervisor; as per record</t>
  </si>
  <si>
    <t>Revision Date: Jan 12,2024
Revision # 04</t>
  </si>
  <si>
    <t xml:space="preserve">HACCP Coordinator or designated traine employee </t>
  </si>
  <si>
    <t>Rev. Date: Oct 06,2022; Rev. # 00</t>
  </si>
  <si>
    <t>HACCP Coordinator; Twice Monthly</t>
  </si>
  <si>
    <t>Revision Date: Dec 22,2022
Revision # 03</t>
  </si>
  <si>
    <t xml:space="preserve">HACCP Coordinator , Monthly </t>
  </si>
  <si>
    <t>Revision Date:Jan 19,2023
Revision # 03</t>
  </si>
  <si>
    <t>WATER ACTIVITY CALIBRATION RECORD</t>
  </si>
  <si>
    <t>RC-58</t>
  </si>
  <si>
    <t>HACCP Coordinator , Weekly</t>
  </si>
  <si>
    <t xml:space="preserve">Foor Safety Specialist; Quarterly </t>
  </si>
  <si>
    <t>Revision Date:Jan 12,2024
Revision # 00</t>
  </si>
  <si>
    <t xml:space="preserve">HACCP Coordinator ongoing </t>
  </si>
  <si>
    <t xml:space="preserve">Production / Scheduling Supervisor , Annually </t>
  </si>
  <si>
    <t>Revision Date: Mar 14, 2024
Revision # 06</t>
  </si>
  <si>
    <t xml:space="preserve">Hazard Analysis for Contractors </t>
  </si>
  <si>
    <t>RC-79</t>
  </si>
  <si>
    <t>Revision Date: October 13,2022
Revision # 00</t>
  </si>
  <si>
    <t xml:space="preserve">EMPLOYEES TRAINING RECORD- Annual </t>
  </si>
  <si>
    <t>HACCP Coordinator, as per record</t>
  </si>
  <si>
    <t>Food Safety Specialist, as per record</t>
  </si>
  <si>
    <t>Revision Date: January 19,2023
Revision # 03</t>
  </si>
  <si>
    <t xml:space="preserve">EMPLOYEES TRAINING RECORD- Group </t>
  </si>
  <si>
    <t>RC-18A</t>
  </si>
  <si>
    <t>Revision Date: January 10,2022
Revision # 00</t>
  </si>
  <si>
    <t xml:space="preserve">EMPLOYEES TRAINING RECORD- Enforcement  </t>
  </si>
  <si>
    <t>RC-18 B</t>
  </si>
  <si>
    <t>Admin. Asst.; each visit</t>
  </si>
  <si>
    <t>Revision Date: April 26,2023
Revision # 03</t>
  </si>
  <si>
    <t xml:space="preserve">BUILDING SANITATION RECORD- Raw / Packaging </t>
  </si>
  <si>
    <t>Packaging Supervisor; as per record</t>
  </si>
  <si>
    <t>Revision Date: January 06,2023
Revision #03</t>
  </si>
  <si>
    <t>HACCP Coordinator;  Monthly</t>
  </si>
  <si>
    <t>Revision Date: June 05, 2024
Revision # 08</t>
  </si>
  <si>
    <t>SANITATION RECORD - COMMON AREA</t>
  </si>
  <si>
    <t>Revision Date: January 02,2024
Revision # 02</t>
  </si>
  <si>
    <t>Production Supervisor/ Sanitation Employee; as per record</t>
  </si>
  <si>
    <t>Revision Date: June 05, 2024
Revision # 06</t>
  </si>
  <si>
    <t>SANITATION RECORD - Out Side Contractors</t>
  </si>
  <si>
    <t>Outside Contractor</t>
  </si>
  <si>
    <t>Revision Date: March 17,2023 Revision # 03</t>
  </si>
  <si>
    <t>Production Supervisor/HACCP Coordinator; as per record</t>
  </si>
  <si>
    <t xml:space="preserve"> Food Safety Specialist; Semi-Annually</t>
  </si>
  <si>
    <t>Revision Date: Feb 16,2023
Revision # 04</t>
  </si>
  <si>
    <t>Production Supervisor; as needed</t>
  </si>
  <si>
    <t>Revision Date: Dec 08,2021
Revision # 02</t>
  </si>
  <si>
    <t>Sanitation Employee; Production Supervisor; Packaging Supervisor; Weekly</t>
  </si>
  <si>
    <t>Revision Date: May 2, 2024
Revision # 04</t>
  </si>
  <si>
    <t>BOOT BATH- CHEMICAL CONCENTRATION LOG</t>
  </si>
  <si>
    <t>Revision Date: October 12, 2023
Revision # 01                                          Obsolete May 2, 2024</t>
  </si>
  <si>
    <t>Packaging Supervisor/ Food Safety Specialist; as needed</t>
  </si>
  <si>
    <t>Revision Date: December 08,2021
Revision # 02</t>
  </si>
  <si>
    <t>Food Safety Specialist; as needed</t>
  </si>
  <si>
    <t>RECALL NOTIFICATION</t>
  </si>
  <si>
    <t>RC-80</t>
  </si>
  <si>
    <t>Management Team; as needed</t>
  </si>
  <si>
    <t>Revision Date: October 14,2022
Revision # 00</t>
  </si>
  <si>
    <t>RECALL CARD</t>
  </si>
  <si>
    <t>RC-81</t>
  </si>
  <si>
    <t>RECALL REPLY</t>
  </si>
  <si>
    <t>RC-82</t>
  </si>
  <si>
    <t>MEDIA RELEASE LETTER</t>
  </si>
  <si>
    <t>RC-83</t>
  </si>
  <si>
    <t>RECALL LETTER TERMINATION</t>
  </si>
  <si>
    <t>RC-84</t>
  </si>
  <si>
    <t xml:space="preserve">Mock Recall Record </t>
  </si>
  <si>
    <t>Revision Date: Aug 02,2022
Revision # 00</t>
  </si>
  <si>
    <t>Vice-President; Sale Rep, HACCP Coordinator/ SFP</t>
  </si>
  <si>
    <t>Revision Date: January 27,2023
Revision # 03</t>
  </si>
  <si>
    <t>Vice-President; as needed</t>
  </si>
  <si>
    <t>Vice President; as needed</t>
  </si>
  <si>
    <t>Revision Date: May 15, 2018
Revision #: 02</t>
  </si>
  <si>
    <t>Packaging/ Shipping /Administrative Assistant; as needed</t>
  </si>
  <si>
    <t>Designated Employee , 2 x month</t>
  </si>
  <si>
    <t>Revision Date: Feb 09,2023
Revision # 02</t>
  </si>
  <si>
    <t>Production Scheduling Supervisor; daily</t>
  </si>
  <si>
    <t>NEW / MODIFIED PRODUCT FORMULATION RECORD</t>
  </si>
  <si>
    <t xml:space="preserve">President/ SQF practitioner </t>
  </si>
  <si>
    <t>Any time new product is developed or current formulation modified</t>
  </si>
  <si>
    <t>Revision Date: October 22,2022
Revision # 00</t>
  </si>
  <si>
    <t>RC-40A</t>
  </si>
  <si>
    <t>Packaging Supervisor/ Machine Operator</t>
  </si>
  <si>
    <t>Revision Date: February 16,2024
Revision # 10</t>
  </si>
  <si>
    <t>METAL DETECTION RECORD</t>
  </si>
  <si>
    <t>RC-40B</t>
  </si>
  <si>
    <t>Revision Date: May 26,2023
Revision # 04</t>
  </si>
  <si>
    <t xml:space="preserve">HACCP Coordinator or trained designate
Daily </t>
  </si>
  <si>
    <t xml:space="preserve">Food Safety Specialist 
Semi- annually </t>
  </si>
  <si>
    <t>Revision Date: December 15,2022
Revision # 00</t>
  </si>
  <si>
    <t>Finished Products Water Activity Records</t>
  </si>
  <si>
    <t>RC-86</t>
  </si>
  <si>
    <t>Packaging Supervisor/ Machine Operator
Daily</t>
  </si>
  <si>
    <t>Revision Date: December 07,2022
Revision # 01</t>
  </si>
  <si>
    <t>HACCP Coordinator / SQF Practitioner: Upon HACCP review (CCP updates, changes, or modifications)</t>
  </si>
  <si>
    <t>Food Safety Specialist; annually</t>
  </si>
  <si>
    <t>Revision Date: October 12,2023
Revision # 04</t>
  </si>
  <si>
    <t>HAM TEMPERATURE COOLING MONITORING RECORD CCP3-B</t>
  </si>
  <si>
    <t>Production Supervisor, each batch</t>
  </si>
  <si>
    <t>HACCP Coordinator, each batch</t>
  </si>
  <si>
    <t>Revision Date: February 09,2023
Revision # 09</t>
  </si>
  <si>
    <t>INJECTING RECORD (HAM)</t>
  </si>
  <si>
    <t>RC-49 A</t>
  </si>
  <si>
    <t>Revision Date: February 09, 2023
Revision # 03</t>
  </si>
  <si>
    <t>INJECTING RECORD (Bacon)</t>
  </si>
  <si>
    <t>RC-49 B</t>
  </si>
  <si>
    <t>HACCP Coordinator; as per record</t>
  </si>
  <si>
    <t>Revision Date: February 09,2023
Revision # 3</t>
  </si>
  <si>
    <t>Shipping Assistant; end of packaging</t>
  </si>
  <si>
    <t>Revision Date: February 09,2023
Revision # 1</t>
  </si>
  <si>
    <t>HACCP SYSTEM REASSESSMENT RECORD</t>
  </si>
  <si>
    <t>Food Safety Specialist; as per schedule</t>
  </si>
  <si>
    <t xml:space="preserve">Not in use </t>
  </si>
  <si>
    <t>Revision Date: December 08,2021
Revision #:02</t>
  </si>
  <si>
    <t>Revision Date: 08-Dec-2021
Revision # 02</t>
  </si>
  <si>
    <t>Production Supervisor or Production Employee; twice a day</t>
  </si>
  <si>
    <t>HACCP Coordinator/ Food Safety Specialist; Monthly</t>
  </si>
  <si>
    <t>Revision Date: December 22,2022
Revision # 02</t>
  </si>
  <si>
    <t>Production Supervisor; yearly, as needed</t>
  </si>
  <si>
    <t>Revision Date: February 16,2023
Revision # 01</t>
  </si>
  <si>
    <t xml:space="preserve">Food Safety Culture Survey Scoring Chart           </t>
  </si>
  <si>
    <t>RC-75</t>
  </si>
  <si>
    <t>Food Safety Specialist - as needed</t>
  </si>
  <si>
    <t>Revision Date: Sep 22,2022
Revision # 00</t>
  </si>
  <si>
    <t xml:space="preserve">FOOD SAFETY CULTURE SCORING LIST </t>
  </si>
  <si>
    <t>RC-76</t>
  </si>
  <si>
    <t>FOOD SAFETY CULTURE GMP's Inspection Scoring Chart</t>
  </si>
  <si>
    <t>RC-77</t>
  </si>
  <si>
    <t xml:space="preserve">Food Safety Specialist- as needed </t>
  </si>
  <si>
    <t>Revision Date: Sep 23,2022
Revision # 00</t>
  </si>
  <si>
    <t>SANITATION CHEMICALS INVENTORY</t>
  </si>
  <si>
    <t>HACCP Coordinator , quarterly</t>
  </si>
  <si>
    <t>Revision Date: Feb 09,2023
Revision # 03</t>
  </si>
  <si>
    <t>HACCP Coordinator/ SQFP ; yearly, as needed</t>
  </si>
  <si>
    <t>Revision Date: February 09,2023
Revision # 03</t>
  </si>
  <si>
    <t>Production Supervisor or Production Employee; as needed</t>
  </si>
  <si>
    <t>HACCP Coordinator/ SQFP Monthly</t>
  </si>
  <si>
    <t>Revision Date: February 28,2023
Revision #: 03</t>
  </si>
  <si>
    <t>HACCP Coordinator; Each new / modified label</t>
  </si>
  <si>
    <t>Revision Date: Dec 08,2021
Revision #: 02</t>
  </si>
  <si>
    <t>Production Employee; before, upon deviation and after production</t>
  </si>
  <si>
    <t>CCP Employee (pH, Aw)</t>
  </si>
  <si>
    <t>HACCP Coordinator; Once annually</t>
  </si>
  <si>
    <t>Revision Date: Aug. 14, 2019
Revision #: 01</t>
  </si>
  <si>
    <t>Production Employee
Daily</t>
  </si>
  <si>
    <t>WORK ORDER Log Book</t>
  </si>
  <si>
    <t>RC-57</t>
  </si>
  <si>
    <t>Production Supervisor/ HACCP Coordinator / SQFP , as needed</t>
  </si>
  <si>
    <t xml:space="preserve">Validation / Risk Assessment Schedule </t>
  </si>
  <si>
    <t>Revision Date: 19-Jan-2023
Revision #: 00</t>
  </si>
  <si>
    <t xml:space="preserve">Notification Of Change </t>
  </si>
  <si>
    <t>Leader</t>
  </si>
  <si>
    <t xml:space="preserve">Internal Audit- Food Safety Specialist </t>
  </si>
  <si>
    <t>Revision Date: 06- Jan-2023
Revision #: 00</t>
  </si>
  <si>
    <t xml:space="preserve">Company Objectives Monitoring </t>
  </si>
  <si>
    <t>RC-89</t>
  </si>
  <si>
    <t xml:space="preserve">Food Safety team </t>
  </si>
  <si>
    <t>Revision Date: 18- Jul-2022
Revision #: 00</t>
  </si>
  <si>
    <t>PLAN FOR CONTINUOUS IMPROVEMENT FOR FOOD SAFETY AND QUALITY CULTURE</t>
  </si>
  <si>
    <t>RC-90</t>
  </si>
  <si>
    <t>Revision Date: 05- Jul-2023
Revision #: 00</t>
  </si>
  <si>
    <t>Regulations are current to 2015-01-19 and last amended on 2014-06-13</t>
  </si>
  <si>
    <t>Date modified:2014-08-07</t>
  </si>
  <si>
    <t>Date modified:2014-07-02</t>
  </si>
  <si>
    <t>2015-01-14</t>
  </si>
  <si>
    <t>2012-03-13</t>
  </si>
  <si>
    <t xml:space="preserve">11/26/2014 </t>
  </si>
  <si>
    <r>
      <t xml:space="preserve">HACCP Coordinator / SQF Practitioner performs, initials and dates as per schedule bellow. Checkmarks “√” when is acceptable and “X” when not. Records deviation with the subsequent number whenever it is found. * represents when that particular item is scheduled for. If food safety is compromised transfers findings and corrective action on Deviation Record. Food Safety Specialist observes on-site and reviews record for accuracy and dates and signs records </t>
    </r>
    <r>
      <rPr>
        <b/>
        <i/>
        <sz val="11"/>
        <color theme="1"/>
        <rFont val="Calibri"/>
        <family val="2"/>
      </rPr>
      <t>semi-annually</t>
    </r>
    <r>
      <rPr>
        <i/>
        <sz val="11"/>
        <color theme="1"/>
        <rFont val="Calibri"/>
        <family val="2"/>
      </rPr>
      <t>. Note: DNC/M: During Construction/Modification.</t>
    </r>
  </si>
  <si>
    <t>STANDARD</t>
  </si>
  <si>
    <t>FQ</t>
  </si>
  <si>
    <t>JAN</t>
  </si>
  <si>
    <t>FEB</t>
  </si>
  <si>
    <t>MAR</t>
  </si>
  <si>
    <t>APR</t>
  </si>
  <si>
    <t>MAY</t>
  </si>
  <si>
    <t>JUN</t>
  </si>
  <si>
    <t>JUL</t>
  </si>
  <si>
    <t>AUG</t>
  </si>
  <si>
    <t>SEPT</t>
  </si>
  <si>
    <t>OCT</t>
  </si>
  <si>
    <t>NOV</t>
  </si>
  <si>
    <t>DEC</t>
  </si>
  <si>
    <t>A1.1.1; A2.1.1; A 2.2.1; A2.1.2; A3.2.1; A3.2.2; A2.3.1; A3.1.2; A2.4.1; C1.1.1; D2.1.1; Blueprints/Plant Schematic are updated;</t>
  </si>
  <si>
    <t>x/6m</t>
  </si>
  <si>
    <t>*</t>
  </si>
  <si>
    <t>A1.1.1 Surroundings/roadways are free of debris/refuse/construction material/pooling water/ garbage/ dust/ harbourage areas for rodents. No gas/ fume emitted in the area. No grass/ weeds/shrubs/trees are growing close to the building walls. Equipment/ barrels/ pallets/furniture are neatly stacked at least 1 foot from the exterior wall of facility. Drains are not blocked.</t>
  </si>
  <si>
    <t>x1/m</t>
  </si>
  <si>
    <t>A2.1.1 Building exterior designed, constructed, maintained, prevents entry of contaminants and pests; exterior walls, doors, windows and foundation not damaged (e.g. cracks, holes); no unprotected openings (roof, covers for any opening, fan covers); air intakes appropriately located covered or screened;</t>
  </si>
  <si>
    <t>A2.1.1 Facility inside: Floor, Ventilation, Hot Water Tanks, Light Fixtures, Walls, Ceilings, Sealants/ Coving/ Junctions are constructed of material that is hard, durable, impervious, smooth, easy to clean, suitable for the production conditions in the area; no damage (holes, cracks, pitting/crevices/broken or worn seals or damaged coving), no dirt build-ups or shedding of particles; no loose, flaky or shredding material, rust, corrosion or mould. Packaging racks allow access to floor / wall junction for cleaning.</t>
  </si>
  <si>
    <t>x1/6m</t>
  </si>
  <si>
    <t>A2.1.1 Clean-up Room is easy cleanable, corrosion-resistant; adequately separated from processing room, packaging areas, storage and shipping /receiving rooms (no direct access to those areas); has potable warm water used to remove food debris;</t>
  </si>
  <si>
    <t>A2.1.1 Exterior, interior, Shipping/receiving doors have smooth, non-absorbent surfaces; are close fitting and are equipped with adequate seals (no lights or air are coming through); have self closing devices; have rubber sealing underneath to prevent pests entrance; no damage to the doors, (holes or cracks); loading/unloading docks are in good operational condition and don't pose contamination threat to the incoming material and outgoing product; the curtains in the coolers are not damaged (such as ripped or missing pieces);</t>
  </si>
  <si>
    <t>A 2.1.1 Receiving area, washrooms, change rooms, lunchroom continue to be separated from processing and packaging areas and continue to meet current regulatory requirements; Electrical storage, dry storage and packaging material storage are away from wet areas.</t>
  </si>
  <si>
    <t>A2.1.1 New construction/ upgrade is done using material listed on "Reference Listing of Accepted Construction Materials", or approved by an equivalent authority (spot check of purchase orders/ invoices/ contracts in case of Outside Contractor's activity to ensure that used material is listed on above list)</t>
  </si>
  <si>
    <t>x1/Y</t>
  </si>
  <si>
    <t>A2.1.1 Building interior: locations of the drains in the plant clearly outlined on the last revision of blueprints; equipped with functional traps and vents; no cross connection between the sewage system and any other waste effluent system and they do not pass directly over or through production areas; no odour is being emitted when standing over the drain, no back up showing up;</t>
  </si>
  <si>
    <t>Building it is designed, constructed and maintained to prevent entry of contaminants and pests. It is secured: all doors are locked from outside. 
 ▪Exterior walls and foundation are not damaged (e.g. cracked or with holes)
 ▪There are no unprotected openings (roof is the weather permitting, walls and foundation are maintained to prevent leakage or blockage such as no holes or cracks on them, covers are in place for any opening-fan covers)
 ▪Air intakes are appropriately located and covered or screened</t>
  </si>
  <si>
    <t>DNC/M</t>
  </si>
  <si>
    <t>A2.1.1 Cont'd...Walls, floors, sealants/coving are constructed of material that is hard, durable, impervious, smooth, easy to clean, and suitable for the production conditions in the area 
 ▪There is no damage (holes, cracks, pitting/crevices/broken or worn seals or damaged coving), no dirt build-ups or shedding of particles on the walls, floors or ceilings</t>
  </si>
  <si>
    <t>A.2.2.1 Lighting is appropriate and such that food colour is not altered; there are no areas of shadowing; all bulbs are shatter-proof; Light intensity in the following areas is adequate:</t>
  </si>
  <si>
    <t>Spice Storage #1 - 110 lux- record actual reading (Allergen) and Receiving #1</t>
  </si>
  <si>
    <t>Spice Storage #2 - 110 lux- record actual reading (Non- allergen)</t>
  </si>
  <si>
    <t>Cooler #2 - 110 lux- record actual reading (Category#1)</t>
  </si>
  <si>
    <t>Cleanup Room - 220 lux- record actual reading</t>
  </si>
  <si>
    <t>Packaging Room #8 - 220 lux- record actual reading</t>
  </si>
  <si>
    <t>Jerky Cutting Room - 220 lux- record actual reading</t>
  </si>
  <si>
    <t>Drying Room #1 - 110 lux- record actual reading</t>
  </si>
  <si>
    <t>Drying Room #2 - 110 lux- record actual reading</t>
  </si>
  <si>
    <t>Chem Rm #2 - 110 lux- record actual reading</t>
  </si>
  <si>
    <t>Raw corridor 2 (employee entrance to production area) - 110 lux- record actual reading</t>
  </si>
  <si>
    <t>Processing Room #7 - 220 lux- record actual reading</t>
  </si>
  <si>
    <t>Spice Storage #3 - 110 lux- record actual reading</t>
  </si>
  <si>
    <t>Tumbling Room # 2 - 220 lux- record actual reading</t>
  </si>
  <si>
    <t>Cooler #5 (Chicken) - 110 lux- record actual reading</t>
  </si>
  <si>
    <t>Receiving Area#2 (Meat) - 220 lux- record actual reading</t>
  </si>
  <si>
    <t>Cooler # 3 (Meat) - 220 lux- record actual reading</t>
  </si>
  <si>
    <t xml:space="preserve">Hallway Area #1 (opposite to Smokehouse) - 220 lux- record actual reading </t>
  </si>
  <si>
    <t>Hallway Area #2 (opposite to jerky room) - 220 lux-           record actual reading</t>
  </si>
  <si>
    <t>Hallway Area #3 (opposite to drying room) - 220 lux- record actual reading</t>
  </si>
  <si>
    <t>Fermentation Room -I- 110 lux- record actual reading</t>
  </si>
  <si>
    <t>Fermentation Room -II/ Drying room # 5 - 110 lux-           record actual reading</t>
  </si>
  <si>
    <t>Drying Room #3 - 110 lux- record actual reading</t>
  </si>
  <si>
    <t>Drying Room #4 - 110 lux- record actual reading</t>
  </si>
  <si>
    <t>Drying Room #5 - 110 lux- record actual reading</t>
  </si>
  <si>
    <t>Packaging Room #6 - 220 lux- record actual reading</t>
  </si>
  <si>
    <t>Clipping Room - 220 lux- record actual reading</t>
  </si>
  <si>
    <t>Tool room  - 110 lux- record actual reading</t>
  </si>
  <si>
    <t>Packaging Room #6A- 220 lux- record actual reading</t>
  </si>
  <si>
    <t>Warehouse unit #5 - 110 lux- record actual reading</t>
  </si>
  <si>
    <t>Chemical Room #1 - 220 lux- record actual reading</t>
  </si>
  <si>
    <t>Cooler #4 (finished product) - 110 lux-                                record actual reading</t>
  </si>
  <si>
    <t>Shipping/ Receiving # 3  - 110 lux- record actual reading</t>
  </si>
  <si>
    <t>Cooler (New building) - 110 lux- record actual reading</t>
  </si>
  <si>
    <t>Warehouse/Storage (New Building) - 110 lux- record actual reading</t>
  </si>
  <si>
    <t xml:space="preserve">A2.3.2 Ventilation Systems ensure that air flows from the least contaminated areas to the least contaminated area . Use Handheld Manometer for reading air pressure </t>
  </si>
  <si>
    <t>Packaging Room #6A- Air Pressure Zone#1- record actual reading</t>
  </si>
  <si>
    <t>Packaging Room #6- Air Pressure Zone#2- record actual reading</t>
  </si>
  <si>
    <t>Packaging Room #6- Air Pressure Zone#3- record actual reading</t>
  </si>
  <si>
    <t>Packaging Room #6- Air Pressure Zone#4- record actual reading</t>
  </si>
  <si>
    <t>Packaging Room #6- Air Pressure Zone#5- record actual reading</t>
  </si>
  <si>
    <r>
      <rPr>
        <sz val="11"/>
        <color rgb="FF000000"/>
        <rFont val="Calibri"/>
        <family val="2"/>
      </rPr>
      <t xml:space="preserve">Packaging Room #8 -Air Pressure Zone#6
</t>
    </r>
    <r>
      <rPr>
        <sz val="9"/>
        <color rgb="FF000000"/>
        <rFont val="Calibri"/>
        <family val="2"/>
      </rPr>
      <t>Note: If room is in use</t>
    </r>
  </si>
  <si>
    <r>
      <t xml:space="preserve">Packaging Room #8-Air Pressure Zone#7
</t>
    </r>
    <r>
      <rPr>
        <sz val="9"/>
        <color rgb="FF000000"/>
        <rFont val="Calibri"/>
        <family val="2"/>
      </rPr>
      <t>Note: If room is in use</t>
    </r>
  </si>
  <si>
    <r>
      <t xml:space="preserve">Packaging Room #8- Air Pressure Zone#8
</t>
    </r>
    <r>
      <rPr>
        <sz val="9"/>
        <color rgb="FF000000"/>
        <rFont val="Calibri"/>
        <family val="2"/>
      </rPr>
      <t>Note: If room is in use</t>
    </r>
  </si>
  <si>
    <r>
      <t xml:space="preserve">Packaging Room #8- Air Pressure Zone#9
</t>
    </r>
    <r>
      <rPr>
        <sz val="9"/>
        <color rgb="FF000000"/>
        <rFont val="Calibri"/>
        <family val="2"/>
      </rPr>
      <t>Note: If room is in use</t>
    </r>
  </si>
  <si>
    <r>
      <t xml:space="preserve">Packaging Room #8 Air Pressure Zone#10
</t>
    </r>
    <r>
      <rPr>
        <sz val="9"/>
        <color rgb="FF000000"/>
        <rFont val="Calibri"/>
        <family val="2"/>
      </rPr>
      <t>Note: If room is in use</t>
    </r>
  </si>
  <si>
    <t>C1.1.1 Observe exhaust / ventilation system of equipment , smokehouses – they are operating, sufficient to prevent condensation, properly/close-fitting, accessible for cleaning, sanitizing, maintenance, inspection;</t>
  </si>
  <si>
    <t>E1.1.1 Premises (inside and outside) inspected; cleaning and sanitizing program followed (e.g. floors, walls, ceilings, overheads, etc.)</t>
  </si>
  <si>
    <t xml:space="preserve">Initials </t>
  </si>
  <si>
    <t xml:space="preserve">Date </t>
  </si>
  <si>
    <t>Task Employee fills out the section below for each non-compliance found during performing any of the tasks above.</t>
  </si>
  <si>
    <t>Date and Time of occurrence</t>
  </si>
  <si>
    <t>Deviation(s) found (describe issue(s)).</t>
  </si>
  <si>
    <t>Immediate Corrective action(s) taken (include Work Orders issued).</t>
  </si>
  <si>
    <t>Initials</t>
  </si>
  <si>
    <t>Date/time when conformity is re-established</t>
  </si>
  <si>
    <t>Verifire's Initial</t>
  </si>
  <si>
    <t>Record Review Date/ Verifier's Initials: _________ / _______  On-site Observation Date/ Verifier's Initials: ______  / _______</t>
  </si>
  <si>
    <t xml:space="preserve"> GMP PLANT INSPECTION RECORD                                                                  </t>
  </si>
  <si>
    <r>
      <t>Performed by:</t>
    </r>
    <r>
      <rPr>
        <b/>
        <sz val="12"/>
        <color rgb="FFFF0000"/>
        <rFont val="Calibri"/>
        <family val="2"/>
        <scheme val="minor"/>
      </rPr>
      <t xml:space="preserve"> </t>
    </r>
  </si>
  <si>
    <t>Once per month Food Safety Specialist coordinates on site inspection together with  Quality Assurance Manager and members of Preventive Control Plan team; inspects area(s). If there are any infractions or non-conformances food Safety Specialist or QA Manager will complete the table below and initial. Record an infraction  findings in box below (' infraction/non conformance'); N/R - not required. Scoring system: Full compliance = 1 point; Partial compliance = 0.5 point; No compliance = 0 points;  NA = not applicable. This is transfered automatically to the % and the following is scoring: 90-100% excellent, 80-89%-very good, 70-79%- good, 60 -69%-fair, 59 and below-poor</t>
  </si>
  <si>
    <t>Date:</t>
  </si>
  <si>
    <t>Year: 2022</t>
  </si>
  <si>
    <r>
      <rPr>
        <b/>
        <sz val="10"/>
        <color theme="1"/>
        <rFont val="Calibri"/>
        <family val="2"/>
        <scheme val="minor"/>
      </rPr>
      <t>Areas to inspect every month</t>
    </r>
    <r>
      <rPr>
        <sz val="10"/>
        <color theme="1"/>
        <rFont val="Calibri"/>
        <family val="2"/>
        <scheme val="minor"/>
      </rPr>
      <t xml:space="preserve">: Welfare Areas (Lunch Room; Changerooms; Washrooms); Employee Entrances; Offices;  Shipping and receiving docks, Production rooms, packing areas, storage areas, outside of the building, </t>
    </r>
  </si>
  <si>
    <t>Requirement</t>
  </si>
  <si>
    <t>Infraction / Non Conformance</t>
  </si>
  <si>
    <t>Suggested Corrective Action</t>
  </si>
  <si>
    <t>Department Responsibility</t>
  </si>
  <si>
    <t>Target Date</t>
  </si>
  <si>
    <t>Date Completed</t>
  </si>
  <si>
    <t>Score</t>
  </si>
  <si>
    <t>Initial</t>
  </si>
  <si>
    <r>
      <rPr>
        <b/>
        <sz val="10"/>
        <rFont val="Calibri"/>
        <family val="2"/>
        <scheme val="minor"/>
      </rPr>
      <t>Food Defense outside:</t>
    </r>
    <r>
      <rPr>
        <sz val="10"/>
        <rFont val="Calibri"/>
        <family val="2"/>
        <scheme val="minor"/>
      </rPr>
      <t xml:space="preserve"> Doors, loading dock doors,  roof openings, external windows, ventilation openings and other openings are secured to prevent entry by unauthorized persons including after hours/weekends, to prevent entry by unauthorized persons. Emergency exits do have self-locking doors.
</t>
    </r>
  </si>
  <si>
    <t>□ Doors, loading dock doors,  roof openings, external windows, ventilation openings and other openings do not have secured entry, including after hours/weekends
□ Emergency exits do not have self-locking doors.</t>
  </si>
  <si>
    <r>
      <rPr>
        <b/>
        <sz val="10"/>
        <rFont val="Calibri"/>
        <family val="2"/>
        <scheme val="minor"/>
      </rPr>
      <t xml:space="preserve">Food Defense outside: </t>
    </r>
    <r>
      <rPr>
        <sz val="10"/>
        <rFont val="Calibri"/>
        <family val="2"/>
        <scheme val="minor"/>
      </rPr>
      <t xml:space="preserve">There is enough lighting outside the building to properly monitor the plant at night/early morning. </t>
    </r>
  </si>
  <si>
    <t xml:space="preserve">□ There is no enough lighting outside the building to properly monitor the plant at night/early morning. </t>
  </si>
  <si>
    <r>
      <rPr>
        <b/>
        <sz val="10"/>
        <rFont val="Calibri"/>
        <family val="2"/>
        <scheme val="minor"/>
      </rPr>
      <t>Food Defense inside:</t>
    </r>
    <r>
      <rPr>
        <sz val="10"/>
        <rFont val="Calibri"/>
        <family val="2"/>
        <scheme val="minor"/>
      </rPr>
      <t xml:space="preserve"> There is an emergency lighting system in the facility.</t>
    </r>
    <r>
      <rPr>
        <sz val="10"/>
        <color indexed="10"/>
        <rFont val="Calibri"/>
        <family val="2"/>
      </rPr>
      <t xml:space="preserve"> </t>
    </r>
    <r>
      <rPr>
        <sz val="10"/>
        <rFont val="Calibri"/>
        <family val="2"/>
      </rPr>
      <t>Building has an emergency alert system, and it is tested regularly.</t>
    </r>
  </si>
  <si>
    <t>□ There is no an emergency lighting system in the facility. □Building has no an emergency alert system
□ Building has an emergency system but it is not tested regularly.</t>
  </si>
  <si>
    <r>
      <rPr>
        <b/>
        <sz val="10"/>
        <rFont val="Calibri"/>
        <family val="2"/>
        <scheme val="minor"/>
      </rPr>
      <t>Food Defense inside:</t>
    </r>
    <r>
      <rPr>
        <sz val="10"/>
        <rFont val="Calibri"/>
        <family val="2"/>
        <scheme val="minor"/>
      </rPr>
      <t xml:space="preserve"> Plant restricted areas are clearly marked. Visitors/guests and contractors are escorted or monitored by internal authorized employee. </t>
    </r>
  </si>
  <si>
    <t>□ Plant restricted areas are not clearly marked. 
□ Visitors/guests and contractors are not escorted or monitored by internal authorized employee.</t>
  </si>
  <si>
    <r>
      <rPr>
        <b/>
        <sz val="10"/>
        <rFont val="Calibri"/>
        <family val="2"/>
        <scheme val="minor"/>
      </rPr>
      <t>Food Defense inside:</t>
    </r>
    <r>
      <rPr>
        <sz val="10"/>
        <color indexed="10"/>
        <rFont val="Calibri"/>
        <family val="2"/>
      </rPr>
      <t xml:space="preserve">  </t>
    </r>
    <r>
      <rPr>
        <sz val="10"/>
        <rFont val="Calibri"/>
        <family val="2"/>
      </rPr>
      <t>Check toilets/ lockers/ maintenance shop and storage for suspicious packages.</t>
    </r>
  </si>
  <si>
    <t>□ Toilets/ lockers/ maintenance shop and storage have suspicious packages.</t>
  </si>
  <si>
    <r>
      <rPr>
        <b/>
        <sz val="10"/>
        <rFont val="Calibri"/>
        <family val="2"/>
        <scheme val="minor"/>
      </rPr>
      <t>Food Defense inside:</t>
    </r>
    <r>
      <rPr>
        <sz val="10"/>
        <rFont val="Calibri"/>
        <family val="2"/>
        <scheme val="minor"/>
      </rPr>
      <t xml:space="preserve"> The access to the computer system is password-protected. Firewalls are built in the computer system. The system is using the updated virus detection program. Back ups are kept off site</t>
    </r>
  </si>
  <si>
    <t>□ The access to the computer system is not password-protected. 
□ Firewalls are not built in the computer system. 
□ The system is not using the updated virus detection program. □  Back ups are not kept off site</t>
  </si>
  <si>
    <r>
      <rPr>
        <b/>
        <sz val="10"/>
        <rFont val="Calibri"/>
        <family val="2"/>
        <scheme val="minor"/>
      </rPr>
      <t>Food Defense inside:</t>
    </r>
    <r>
      <rPr>
        <sz val="10"/>
        <rFont val="Calibri"/>
        <family val="2"/>
        <scheme val="minor"/>
      </rPr>
      <t xml:space="preserve"> Background checks for new employees are  conducted on all employees and contractors (both permanent and temporary) who will be working in sensitive operations. Employees do receive training on security procedures as part of their orientation training. </t>
    </r>
  </si>
  <si>
    <t xml:space="preserve">□ Background checks for new employees and contractors are not conducted 
□ Employees do not receive training on security procedures as part of their orientation training. </t>
  </si>
  <si>
    <r>
      <rPr>
        <b/>
        <sz val="10"/>
        <rFont val="Calibri"/>
        <family val="2"/>
        <scheme val="minor"/>
      </rPr>
      <t>Food Defense inside:</t>
    </r>
    <r>
      <rPr>
        <sz val="10"/>
        <rFont val="Calibri"/>
        <family val="2"/>
        <scheme val="minor"/>
      </rPr>
      <t xml:space="preserve"> Employees, visitors, and contractors (including construction workers and truck drivers) are identified in some manner at all times while on the premises. Facility controls access by employees and contractors entering the plant during working hours (e.g. coded doors, receptionist on duty,  etc.). </t>
    </r>
  </si>
  <si>
    <t>□ Employees are not identified while on the premises.
□ Visitors are not identified while on the premises.
□ Contractors are not identified while on the premises.
□ Truck drivers are not identified while on the premises.</t>
  </si>
  <si>
    <r>
      <rPr>
        <b/>
        <sz val="10"/>
        <rFont val="Calibri"/>
        <family val="2"/>
        <scheme val="minor"/>
      </rPr>
      <t>Food Defense Inside:</t>
    </r>
    <r>
      <rPr>
        <sz val="10"/>
        <rFont val="Calibri"/>
        <family val="2"/>
        <scheme val="minor"/>
      </rPr>
      <t xml:space="preserve"> Access to loading docks is controlled. The inboundd deliveries are locked. The bill of lading and receiving records are  not maintained for all inbound trailers. Advance notification from suppliers (by phone, e-mail, or fax) is required for all incoming deliveries. Suspicious alterations in the inbound documents are immediately investigated. </t>
    </r>
  </si>
  <si>
    <t xml:space="preserve">□ Access to loading docks is not controlled
□ The inboundd deliveries are not locked. 
□ The bill of lading and receiving records are not maintained for all inbound trailers.
□ Advance notification from suppliers (by phone, e-mail, or fax) is not required for all incoming deliveries.
□ Suspicious alterations in the invound documents are not immediately investigated. </t>
  </si>
  <si>
    <r>
      <rPr>
        <b/>
        <sz val="10"/>
        <rFont val="Calibri"/>
        <family val="2"/>
        <scheme val="minor"/>
      </rPr>
      <t xml:space="preserve">Food Defense Inside: </t>
    </r>
    <r>
      <rPr>
        <sz val="10"/>
        <rFont val="Calibri"/>
        <family val="2"/>
        <scheme val="minor"/>
      </rPr>
      <t>The outgoing shipments are locked. The bill of lading and shipping records are  maintained for all outbound trailers.</t>
    </r>
  </si>
  <si>
    <t>□ The outgoing shipments are not locked. 
□ The bill of lading and shipping records are  not maintained for all outbound trailers.</t>
  </si>
  <si>
    <r>
      <rPr>
        <b/>
        <sz val="10"/>
        <rFont val="Calibri"/>
        <family val="2"/>
        <scheme val="minor"/>
      </rPr>
      <t>Outside:</t>
    </r>
    <r>
      <rPr>
        <sz val="10"/>
        <rFont val="Calibri"/>
        <family val="2"/>
        <scheme val="minor"/>
      </rPr>
      <t xml:space="preserve"> The location of the premises, adjacent and adjoining buildings, operations and land use do not interfere with safe and hygienic operations
</t>
    </r>
  </si>
  <si>
    <t>□ The location of the premises, adjacent and adjoining buildings, operations and land use interfere with safe and hygienic operations</t>
  </si>
  <si>
    <r>
      <rPr>
        <b/>
        <sz val="10"/>
        <rFont val="Calibri"/>
        <family val="2"/>
        <scheme val="minor"/>
      </rPr>
      <t>Outside:</t>
    </r>
    <r>
      <rPr>
        <sz val="10"/>
        <rFont val="Calibri"/>
        <family val="2"/>
        <scheme val="minor"/>
      </rPr>
      <t xml:space="preserve"> The area (paths  and loading and unloading areas) is maintained to minimize dust, waste or accumulated debris</t>
    </r>
  </si>
  <si>
    <t>□ The area is not maintained to minimize dust, waste or accumulated debris</t>
  </si>
  <si>
    <r>
      <rPr>
        <b/>
        <sz val="10"/>
        <rFont val="Calibri"/>
        <family val="2"/>
        <scheme val="minor"/>
      </rPr>
      <t>Outside:</t>
    </r>
    <r>
      <rPr>
        <sz val="10"/>
        <rFont val="Calibri"/>
        <family val="2"/>
        <scheme val="minor"/>
      </rPr>
      <t xml:space="preserve"> Pest control devices are as indicated as per pest control map. They are secured to the ground/wall.</t>
    </r>
  </si>
  <si>
    <t>□ Pest control devices are not as indicated as per pest control map. 
□ Pest control devices are not secured to the ground/wall.</t>
  </si>
  <si>
    <r>
      <rPr>
        <b/>
        <sz val="10"/>
        <rFont val="Calibri"/>
        <family val="2"/>
        <scheme val="minor"/>
      </rPr>
      <t>Inside:</t>
    </r>
    <r>
      <rPr>
        <sz val="10"/>
        <rFont val="Calibri"/>
        <family val="2"/>
        <scheme val="minor"/>
      </rPr>
      <t xml:space="preserve"> all documents displayed in the plant (including GMP Policy in English and list of colour coded items) are updated and match Food Safety Manual documents.</t>
    </r>
  </si>
  <si>
    <t>□ all documents displayed in the plant are not updated and match Food Safety Manual documents.</t>
  </si>
  <si>
    <r>
      <rPr>
        <b/>
        <sz val="10"/>
        <rFont val="Calibri"/>
        <family val="2"/>
        <scheme val="minor"/>
      </rPr>
      <t>Inside:</t>
    </r>
    <r>
      <rPr>
        <sz val="10"/>
        <rFont val="Calibri"/>
        <family val="2"/>
        <scheme val="minor"/>
      </rPr>
      <t xml:space="preserve"> Product contact surfaces in food handling areas and equipment  are constructed of materials that will not contribute a food safety risk. 
</t>
    </r>
  </si>
  <si>
    <t xml:space="preserve">□ Product contact surfaces  are constructed of materials that will contribute a food safety risk. </t>
  </si>
  <si>
    <r>
      <rPr>
        <b/>
        <sz val="10"/>
        <rFont val="Calibri"/>
        <family val="2"/>
        <scheme val="minor"/>
      </rPr>
      <t>Inside:</t>
    </r>
    <r>
      <rPr>
        <sz val="10"/>
        <rFont val="Calibri"/>
        <family val="2"/>
        <scheme val="minor"/>
      </rPr>
      <t xml:space="preserve"> Surfaces in raw material storage,  packaging material storage and cold storage areas are constructed of materials that will not contribute a food safety risk. 
</t>
    </r>
  </si>
  <si>
    <t xml:space="preserve">□ Surfaces in raw material storage,  packaging material storage and cold storage areas are constructed of materials that will contribute a food safety risk. </t>
  </si>
  <si>
    <r>
      <rPr>
        <b/>
        <sz val="10"/>
        <rFont val="Calibri"/>
        <family val="2"/>
        <scheme val="minor"/>
      </rPr>
      <t>Inside:</t>
    </r>
    <r>
      <rPr>
        <sz val="10"/>
        <rFont val="Calibri"/>
        <family val="2"/>
        <scheme val="minor"/>
      </rPr>
      <t xml:space="preserve"> Rooms used for the storage of product ingredients, equipment, packaging, and other dry goods are located away from wet areas. No cross contamination occurs in the allergens storage and during the handling.  </t>
    </r>
    <r>
      <rPr>
        <sz val="10"/>
        <color indexed="10"/>
        <rFont val="Calibri"/>
        <family val="2"/>
      </rPr>
      <t xml:space="preserve">
</t>
    </r>
  </si>
  <si>
    <t xml:space="preserve">□ Rooms used for the storage of product ingredients, equipment, packaging, and other dry goods are not located away from wet areas.
□ Cross contamination occurs in the allergens storage and during the handling. </t>
  </si>
  <si>
    <r>
      <rPr>
        <b/>
        <sz val="10"/>
        <rFont val="Calibri"/>
        <family val="2"/>
        <scheme val="minor"/>
      </rPr>
      <t>Inside:</t>
    </r>
    <r>
      <rPr>
        <sz val="10"/>
        <rFont val="Calibri"/>
        <family val="2"/>
        <scheme val="minor"/>
      </rPr>
      <t xml:space="preserve"> Racks provided for the storage of packaging are constructed of impervious materials and designed to enable cleaning of the floors and the storage room. Storage areas are constructed to prevent packaging from becoming a harborage for pests or insects.
</t>
    </r>
  </si>
  <si>
    <t xml:space="preserve">□ Racks provided for the storage of packaging are not constructed of impervious materials and designed to enable cleaning of the floors and the storage room. □ Storage areas are not constructed to prevent packaging from becoming a harborage for pests or insects.
</t>
  </si>
  <si>
    <r>
      <rPr>
        <b/>
        <sz val="10"/>
        <rFont val="Calibri"/>
        <family val="2"/>
        <scheme val="minor"/>
      </rPr>
      <t>Inside:</t>
    </r>
    <r>
      <rPr>
        <i/>
        <sz val="10"/>
        <rFont val="Calibri"/>
        <family val="2"/>
      </rPr>
      <t xml:space="preserve"> </t>
    </r>
    <r>
      <rPr>
        <sz val="10"/>
        <rFont val="Calibri"/>
        <family val="2"/>
      </rPr>
      <t xml:space="preserve">Floors are constructed of smooth, dense impact resistant material that can be effectively graded, drained, impervious to liquid and easily cleaned. No pooling water. Drains are easy to clean.
</t>
    </r>
  </si>
  <si>
    <t>□ Floors are not constructed of smooth, dense impact resistant material that can be effectively graded, drained, impervious to liquid and easily cleaned. 
□ Pooling water on the floor
□ Drains are not easy to clean</t>
  </si>
  <si>
    <r>
      <rPr>
        <b/>
        <sz val="10"/>
        <rFont val="Calibri"/>
        <family val="2"/>
        <scheme val="minor"/>
      </rPr>
      <t>Inside:</t>
    </r>
    <r>
      <rPr>
        <sz val="10"/>
        <rFont val="Calibri"/>
        <family val="2"/>
        <scheme val="minor"/>
      </rPr>
      <t xml:space="preserve"> Walls, partitions, ceilings,  windows (where present) and their frames and doors are of durable construction. Internal surfaces are smooth and impervious with a light colored finish, and are kept clean. Windows are made of shatterproof glass or similar material. 
</t>
    </r>
  </si>
  <si>
    <t>□ Walls, partitions, ceilings,  windows and their frames and doors are not of durable construction.
□ Internal surfaces are not smooth and impervious with a light colored finish, 
□ Internal surfaces are not kept clean.
□ Windows are not made of shatterproof glass or similar material.</t>
  </si>
  <si>
    <r>
      <rPr>
        <b/>
        <sz val="10"/>
        <rFont val="Calibri"/>
        <family val="2"/>
        <scheme val="minor"/>
      </rPr>
      <t>Inside:</t>
    </r>
    <r>
      <rPr>
        <sz val="10"/>
        <rFont val="Calibri"/>
        <family val="2"/>
        <scheme val="minor"/>
      </rPr>
      <t xml:space="preserve"> Wall to wall and wall to floor junctions, ducting, conduit and pipes for steam or water are easy to clean and sealed to prevent the accumulation of food debris.
</t>
    </r>
    <r>
      <rPr>
        <sz val="10"/>
        <color indexed="10"/>
        <rFont val="Calibri"/>
        <family val="2"/>
      </rPr>
      <t xml:space="preserve">
</t>
    </r>
  </si>
  <si>
    <t>□ Wall to wall and wall to floor junctions, ducting, conduit and pipes for steam or water are not easy to clean. 
□ Wall to wall and wall to floor junctions, ducting, conduit and pipes for steam or water are not sealed to prevent the accumulation of food debris.</t>
  </si>
  <si>
    <r>
      <rPr>
        <b/>
        <sz val="10"/>
        <rFont val="Calibri"/>
        <family val="2"/>
        <scheme val="minor"/>
      </rPr>
      <t xml:space="preserve">Inside: </t>
    </r>
    <r>
      <rPr>
        <sz val="10"/>
        <rFont val="Calibri"/>
        <family val="2"/>
        <scheme val="minor"/>
      </rPr>
      <t xml:space="preserve">Personnel access door and main entrance are effectively fitted with a self-closing device.
</t>
    </r>
  </si>
  <si>
    <t xml:space="preserve">□ Personnel access door and main entrance are not effectively fitted with a self-closing device.
</t>
  </si>
  <si>
    <r>
      <rPr>
        <b/>
        <sz val="10"/>
        <rFont val="Calibri"/>
        <family val="2"/>
        <scheme val="minor"/>
      </rPr>
      <t>Inside:</t>
    </r>
    <r>
      <rPr>
        <sz val="10"/>
        <rFont val="Calibri"/>
        <family val="2"/>
        <scheme val="minor"/>
      </rPr>
      <t xml:space="preserve"> Doors, including overhead dock doors are with self-closing device, adequate sealing around trucks in docking areas. Doors are not left open for extended periods when access for waste removal or receiving of product/ ingredient/packaging.
</t>
    </r>
  </si>
  <si>
    <t xml:space="preserve">□ Doors, including overhead dock doors are not with self-closing device, 
□ Doors, including overhead dock doors are not adequate sealing around trucks in docking areas. 
□ Doors are left open for extended periods when access for waste removal or receiving of product/ ingredient/packaging.
</t>
  </si>
  <si>
    <r>
      <rPr>
        <b/>
        <sz val="10"/>
        <rFont val="Calibri"/>
        <family val="2"/>
        <scheme val="minor"/>
      </rPr>
      <t>Inside:</t>
    </r>
    <r>
      <rPr>
        <sz val="10"/>
        <rFont val="Calibri"/>
        <family val="2"/>
        <scheme val="minor"/>
      </rPr>
      <t xml:space="preserve"> Personnel entry to processing areas are required to provide adequate coverage to ensure that hair, perspiration, etc. cannot contaminate the product. 
</t>
    </r>
  </si>
  <si>
    <t xml:space="preserve">□ Personnel entry to processing areas are not required to provide adequate coverage to ensure that hair, perspiration, etc. cannot contaminate the product. </t>
  </si>
  <si>
    <r>
      <rPr>
        <b/>
        <sz val="10"/>
        <rFont val="Calibri"/>
        <family val="2"/>
        <scheme val="minor"/>
      </rPr>
      <t>Inside:</t>
    </r>
    <r>
      <rPr>
        <sz val="10"/>
        <rFont val="Calibri"/>
        <family val="2"/>
        <scheme val="minor"/>
      </rPr>
      <t xml:space="preserve"> Pest and flies traps and baits are located so as not to present a contamination risk to the product, packaging or processing equipment. Baits are not used inside ingredient or food storage areas or processing areas.
</t>
    </r>
  </si>
  <si>
    <t>□ Pest and flies traps and baits are not located so as not to present a contamination risk to the product, packaging or processing equipment. 
□ Baits are used inside ingredient or food storage areas or processing areas.</t>
  </si>
  <si>
    <r>
      <rPr>
        <b/>
        <sz val="10"/>
        <rFont val="Calibri"/>
        <family val="2"/>
        <scheme val="minor"/>
      </rPr>
      <t>Inside:</t>
    </r>
    <r>
      <rPr>
        <sz val="10"/>
        <rFont val="Calibri"/>
        <family val="2"/>
        <scheme val="minor"/>
      </rPr>
      <t xml:space="preserve"> Adequate ventilation is provided in enclosed processing and food handling areas.
</t>
    </r>
  </si>
  <si>
    <t>□ Adequate ventilation is not provided in enclosed processing and food handling areas.</t>
  </si>
  <si>
    <r>
      <rPr>
        <b/>
        <sz val="10"/>
        <rFont val="Calibri"/>
        <family val="2"/>
        <scheme val="minor"/>
      </rPr>
      <t xml:space="preserve">Inside: </t>
    </r>
    <r>
      <rPr>
        <sz val="10"/>
        <rFont val="Calibri"/>
        <family val="2"/>
        <scheme val="minor"/>
      </rPr>
      <t>Air ventilation and fiters in liquid processing are observed working. No condensation, fumes and other aerosols are noticed.</t>
    </r>
  </si>
  <si>
    <t>□ Air ventilation and fliters in liquid processing are observed not working. 
□ Condensation, fumes and other aerosols are noticed.</t>
  </si>
  <si>
    <r>
      <rPr>
        <b/>
        <sz val="10"/>
        <rFont val="Calibri"/>
        <family val="2"/>
        <scheme val="minor"/>
      </rPr>
      <t>Inside:</t>
    </r>
    <r>
      <rPr>
        <sz val="10"/>
        <rFont val="Calibri"/>
        <family val="2"/>
        <scheme val="minor"/>
      </rPr>
      <t xml:space="preserve"> Toilet rooms are accessible to employees and separate from any processing and food handling operations, accessed through an adjoining room, sufficient in number for the maximum number of employees. They are constructed so that they can be easily cleaned and maintained, kept clean and tidy. They are supplied with appropriate lighting.</t>
    </r>
  </si>
  <si>
    <t>□ Toilet rooms are not accessible to employees. 
□ Toilet rooms are not separate from processing and food handling operations.
□ Toilet rooms are not accessed through an adjoining room.
□ Toilet rooms are not sufficient in number for the maximum number of employees. 
□ Toilet rooms are not constructed so that they can be easily cleaned and maintained.
□ Toilet rooms are not kept clean and tidy.
□ Toilet rooms are not supplied with appropriate lighting.</t>
  </si>
  <si>
    <r>
      <rPr>
        <b/>
        <sz val="10"/>
        <rFont val="Calibri"/>
        <family val="2"/>
        <scheme val="minor"/>
      </rPr>
      <t>Inside:</t>
    </r>
    <r>
      <rPr>
        <sz val="10"/>
        <rFont val="Calibri"/>
        <family val="2"/>
        <scheme val="minor"/>
      </rPr>
      <t xml:space="preserve"> Hand wash sinks and sign advising people to wash their hands, in English, are provided inside the toilet room.
Water pressure is adequate at hand wash sinks.  Hot and cold water are available as well.</t>
    </r>
  </si>
  <si>
    <t>□ Hand wash sinks and sign advising people to wash their hands, in English, are not provided inside the toilet room.
□ Adequate water pressure at hand wash sinks is not available in the washrooms.  Hot and cold water are not available at hand wash sinks.</t>
  </si>
  <si>
    <r>
      <rPr>
        <b/>
        <sz val="10"/>
        <rFont val="Calibri"/>
        <family val="2"/>
        <scheme val="minor"/>
      </rPr>
      <t>Inside:</t>
    </r>
    <r>
      <rPr>
        <sz val="10"/>
        <rFont val="Calibri"/>
        <family val="2"/>
        <scheme val="minor"/>
      </rPr>
      <t xml:space="preserve"> Employees change rooms are supplied with appropriate lighting and ventilation. </t>
    </r>
  </si>
  <si>
    <t xml:space="preserve">□ Employees change rooms are not supplied with appropriate lighting and ventilation. 
□ Employees change rooms are not supplied with appropriate  ventilation. </t>
  </si>
  <si>
    <r>
      <rPr>
        <b/>
        <sz val="10"/>
        <rFont val="Calibri"/>
        <family val="2"/>
        <scheme val="minor"/>
      </rPr>
      <t xml:space="preserve">Inside: </t>
    </r>
    <r>
      <rPr>
        <sz val="10"/>
        <rFont val="Calibri"/>
        <family val="2"/>
        <scheme val="minor"/>
      </rPr>
      <t>Separate lunch room facilities are provided away from a food contact/handling zone. It is supplied with appropriate lighting. There are adequate tables, seating and sink serviced with hot and cold potable water for washing utensils, equipped with refrigeration and heating facilities. Lunchroom is kept clean and free from waste materials and pests. Sign advising people to wash their hands, in English at lunch room exit is provided.</t>
    </r>
  </si>
  <si>
    <t>□ Separate lunch room facilities are provided are not away from a food contact/handling zone. 
□ Lunch room facilities are not supplied with appropriate lighting. 
□ There are not adequate tables, seating and sink serviced with hot and cold potable water for washing utensils, 
□ Lunch room facilities are not equipped with refrigeration and heating facilities. 
□ Lunchroom is not kept clean and free from waste materials and pests. 
□ Sign advising people to wash their hands, in English at lunch room exit is not provided.</t>
  </si>
  <si>
    <r>
      <rPr>
        <b/>
        <sz val="10"/>
        <rFont val="Calibri"/>
        <family val="2"/>
        <scheme val="minor"/>
      </rPr>
      <t xml:space="preserve">Inside: </t>
    </r>
    <r>
      <rPr>
        <sz val="10"/>
        <rFont val="Calibri"/>
        <family val="2"/>
        <scheme val="minor"/>
      </rPr>
      <t xml:space="preserve">First aid facilities are provided to treat minor injuries. </t>
    </r>
  </si>
  <si>
    <t xml:space="preserve">□ First aid facilities are not provided to treat minor injuries. </t>
  </si>
  <si>
    <r>
      <rPr>
        <b/>
        <sz val="10"/>
        <rFont val="Calibri"/>
        <family val="2"/>
        <scheme val="minor"/>
      </rPr>
      <t>Inside:</t>
    </r>
    <r>
      <rPr>
        <sz val="10"/>
        <rFont val="Calibri"/>
        <family val="2"/>
        <scheme val="minor"/>
      </rPr>
      <t xml:space="preserve"> Employees follow GMP requirements at all times.</t>
    </r>
  </si>
  <si>
    <t>□ Employees do not follow GMP requirements at all times.</t>
  </si>
  <si>
    <r>
      <rPr>
        <b/>
        <sz val="10"/>
        <rFont val="Calibri"/>
        <family val="2"/>
        <scheme val="minor"/>
      </rPr>
      <t>Inside:</t>
    </r>
    <r>
      <rPr>
        <sz val="10"/>
        <rFont val="Calibri"/>
        <family val="2"/>
        <scheme val="minor"/>
      </rPr>
      <t xml:space="preserve"> Fridge required for QA testing items is efficient for refrigeration requirements, easily accessible for inspection and cleaning. No signs of  condensation (dripping water, ice build up). Storage is appropiate in the fridge.</t>
    </r>
  </si>
  <si>
    <t>□ Fridge required for QA testing items is not efficient for refrigeration requirements, not easily accessible for inspection and cleaning. 
□  There are signs of  condensation (dripping water, ice build up). 
□ Storage is not appropiate in the fridge.</t>
  </si>
  <si>
    <r>
      <rPr>
        <b/>
        <sz val="10"/>
        <rFont val="Calibri"/>
        <family val="2"/>
        <scheme val="minor"/>
      </rPr>
      <t>Inside</t>
    </r>
    <r>
      <rPr>
        <sz val="10"/>
        <rFont val="Calibri"/>
        <family val="2"/>
        <scheme val="minor"/>
      </rPr>
      <t>: Loading and unloading practices do not compromise food safety and quality.</t>
    </r>
  </si>
  <si>
    <t>□ Loading and unloading practices compromise food safety and quality.</t>
  </si>
  <si>
    <r>
      <rPr>
        <b/>
        <sz val="10"/>
        <rFont val="Calibri"/>
        <family val="2"/>
        <scheme val="minor"/>
      </rPr>
      <t>Inside:</t>
    </r>
    <r>
      <rPr>
        <sz val="10"/>
        <rFont val="Calibri"/>
        <family val="2"/>
        <scheme val="minor"/>
      </rPr>
      <t xml:space="preserve"> Vehicles (forklifts, hand trucks, etc.) used in food contact, handling or processing areas or in coolers, freezers are designed and operated so as not to present a food safety hazard.
</t>
    </r>
  </si>
  <si>
    <t>□ Vehicles used in food contact, handling or processing areas or in coolers, freezers are not designed and operated so as not to present a food safety hazard.</t>
  </si>
  <si>
    <r>
      <rPr>
        <b/>
        <sz val="10"/>
        <rFont val="Calibri"/>
        <family val="2"/>
        <scheme val="minor"/>
      </rPr>
      <t xml:space="preserve">Inside: </t>
    </r>
    <r>
      <rPr>
        <sz val="10"/>
        <rFont val="Calibri"/>
        <family val="2"/>
        <scheme val="minor"/>
      </rPr>
      <t>Chemicals are stored in locked cabinets. Cabinets are not leaking and are properly signed and secured. Cabinets are in well ventilated area. Cross contamination is not observed between chemicals.</t>
    </r>
  </si>
  <si>
    <t xml:space="preserve">□ Chemicals are not stored in locked cabinets. 
□ Chemicals cabinets are leaking.
□ Chemicals cabinets are not properly signed and secured. 
□ Chemicals cabinets are not in well ventilated area. 
□ Cross contamination is observed between chemicals.  </t>
  </si>
  <si>
    <r>
      <rPr>
        <b/>
        <sz val="10"/>
        <rFont val="Calibri"/>
        <family val="2"/>
        <scheme val="minor"/>
      </rPr>
      <t xml:space="preserve">Inside: </t>
    </r>
    <r>
      <rPr>
        <sz val="10"/>
        <rFont val="Calibri"/>
        <family val="2"/>
        <scheme val="minor"/>
      </rPr>
      <t>Eye wash facilities, first aid equipment and SDS available close to chemicals storage.</t>
    </r>
  </si>
  <si>
    <t>□ Eye wash facilities are not available close to chemicals storage.
□ First aid equipment are not available close to chemicals storage.
□ MSDS are not available close to chemicals storage.</t>
  </si>
  <si>
    <r>
      <rPr>
        <b/>
        <sz val="10"/>
        <rFont val="Calibri"/>
        <family val="2"/>
        <scheme val="minor"/>
      </rPr>
      <t>Inside:</t>
    </r>
    <r>
      <rPr>
        <sz val="10"/>
        <rFont val="Calibri"/>
        <family val="2"/>
        <scheme val="minor"/>
      </rPr>
      <t xml:space="preserve"> Inventory of chemicals stored in chemical storage area is available; PPE equipment or clothing is available in chemical storage area.</t>
    </r>
  </si>
  <si>
    <t>□ Inventory of chemicals stored in chemical storage area is not available; 
□ PPE equipment or clothing is not available in chemical storage area.</t>
  </si>
  <si>
    <r>
      <rPr>
        <b/>
        <sz val="10"/>
        <rFont val="Calibri"/>
        <family val="2"/>
        <scheme val="minor"/>
      </rPr>
      <t>Inside:</t>
    </r>
    <r>
      <rPr>
        <sz val="10"/>
        <rFont val="Calibri"/>
        <family val="2"/>
        <scheme val="minor"/>
      </rPr>
      <t xml:space="preserve"> spillage kit or cleanup equipment is available in chemical storage.</t>
    </r>
  </si>
  <si>
    <t>□ Spillage kit or cleanup equipment is not available in chemical storage.</t>
  </si>
  <si>
    <r>
      <rPr>
        <b/>
        <sz val="10"/>
        <rFont val="Calibri"/>
        <family val="2"/>
        <scheme val="minor"/>
      </rPr>
      <t>Inside:</t>
    </r>
    <r>
      <rPr>
        <sz val="10"/>
        <rFont val="Calibri"/>
        <family val="2"/>
        <scheme val="minor"/>
      </rPr>
      <t xml:space="preserve"> Chemicals are not stored directly next or over the top of packaging or the top of utensils; next to or directly over product; chemicals do not present a hazard to staff due to improper storage; chemicals are stored in original container; sanitizers and detergents are not stored with toxic chemicals (e.g. Ink).</t>
    </r>
  </si>
  <si>
    <t>□ Chemicals are stored directly next or over the top of packaging.
□ Chemicals are stored directly next or over the top of utensils.
□ Chemicals are stored next to or directly over product.
□ Chemicals present a hazard to staff due to improper storage.
□ Chemicals are not stored in original container.
□ Sanitizers and detergents are stored with toxic chemicals.</t>
  </si>
  <si>
    <r>
      <rPr>
        <b/>
        <sz val="10"/>
        <rFont val="Calibri"/>
        <family val="2"/>
        <scheme val="minor"/>
      </rPr>
      <t>Inside:</t>
    </r>
    <r>
      <rPr>
        <sz val="10"/>
        <rFont val="Calibri"/>
        <family val="2"/>
        <scheme val="minor"/>
      </rPr>
      <t xml:space="preserve"> Empty or unused detergent and sanitizer containers are clean and securely stored while awaiting collection by approved supplier.</t>
    </r>
  </si>
  <si>
    <t>□ Empty or unused detergent and sanitizer containers are not clean and securely stored while awaiting collection by approved supplier.
□ Empty or unused detergent and sanitizer containers are stored in production area close to ingredients/product</t>
  </si>
  <si>
    <r>
      <rPr>
        <b/>
        <sz val="10"/>
        <rFont val="Calibri"/>
        <family val="2"/>
        <scheme val="minor"/>
      </rPr>
      <t>Inside:</t>
    </r>
    <r>
      <rPr>
        <sz val="10"/>
        <rFont val="Calibri"/>
        <family val="2"/>
        <scheme val="minor"/>
      </rPr>
      <t xml:space="preserve"> Equipment located over product or product conveyors is lubricated with food grade lubricants, as per list in Equipment Manual.</t>
    </r>
  </si>
  <si>
    <t>□ Equipment located over product or product conveyors is  lubricated with not food grade lubricants, as per list in Equipment Manual.</t>
  </si>
  <si>
    <r>
      <rPr>
        <b/>
        <sz val="10"/>
        <rFont val="Calibri"/>
        <family val="2"/>
        <scheme val="minor"/>
      </rPr>
      <t>Inside:</t>
    </r>
    <r>
      <rPr>
        <sz val="10"/>
        <rFont val="Calibri"/>
        <family val="2"/>
        <scheme val="minor"/>
      </rPr>
      <t xml:space="preserve"> Equipment and utensils are designed, constructed, installed, operated and maintained so as not to pose a contamination threat to products.</t>
    </r>
  </si>
  <si>
    <t xml:space="preserve">□ Equipment and utensils are not designed, constructed, installed as not to pose a contamination threat to products.
□ Equipment and utensils are not maintained so as not to pose a contamination threat to products.
</t>
  </si>
  <si>
    <r>
      <rPr>
        <b/>
        <sz val="10"/>
        <rFont val="Calibri"/>
        <family val="2"/>
        <scheme val="minor"/>
      </rPr>
      <t>Inside:</t>
    </r>
    <r>
      <rPr>
        <sz val="10"/>
        <rFont val="Calibri"/>
        <family val="2"/>
        <scheme val="minor"/>
      </rPr>
      <t xml:space="preserve"> There is  designated area (Utensils Washing Area) for cleaning product containers, knives and other utensils. These cleaning operations are controlled so as not to interfere with manufacturing operations, equipment or product. Racks and containers for storing cleaned utensils are provided as required.</t>
    </r>
  </si>
  <si>
    <t>□ There is no designated area for cleaning product containers, knives and other utensils. 
□ Cleaning operations are not controlled so as not to interfere with manufacturing operations, equipment or product. 
□ Racks and containers for storing cleaned utensils are not provided as required.</t>
  </si>
  <si>
    <r>
      <rPr>
        <b/>
        <sz val="10"/>
        <rFont val="Calibri"/>
        <family val="2"/>
        <scheme val="minor"/>
      </rPr>
      <t>Inside:</t>
    </r>
    <r>
      <rPr>
        <sz val="10"/>
        <rFont val="Calibri"/>
        <family val="2"/>
        <scheme val="minor"/>
      </rPr>
      <t xml:space="preserve"> Cleaning operations present no risk to impact processing operations. Water used in processing has adequate amounts available and hot and cold water is available to clean equipment.</t>
    </r>
  </si>
  <si>
    <t>□ Cleaning operations present risk to impact processing operations. 
□ Water used in processing has not adequate amounts available. 
□ Hot and cold water is not available to clean equipment.</t>
  </si>
  <si>
    <r>
      <rPr>
        <b/>
        <sz val="10"/>
        <rFont val="Calibri"/>
        <family val="2"/>
        <scheme val="minor"/>
      </rPr>
      <t>Inside:</t>
    </r>
    <r>
      <rPr>
        <sz val="10"/>
        <rFont val="Calibri"/>
        <family val="2"/>
        <scheme val="minor"/>
      </rPr>
      <t xml:space="preserve"> No wood other than clean, well maintained pallets is used in the plant.</t>
    </r>
  </si>
  <si>
    <t xml:space="preserve">□ wood pallets used in the plant are damaged.
□ Pallets used in the plant are not clean </t>
  </si>
  <si>
    <r>
      <rPr>
        <b/>
        <sz val="10"/>
        <rFont val="Calibri"/>
        <family val="2"/>
        <scheme val="minor"/>
      </rPr>
      <t>Inside:</t>
    </r>
    <r>
      <rPr>
        <sz val="10"/>
        <rFont val="Calibri"/>
        <family val="2"/>
        <scheme val="minor"/>
      </rPr>
      <t xml:space="preserve"> Loose materials are not found on processing equipment and are not observed in food contact areas that present a hazard to product. If there are lose materials on equipment covers and overhead structures , they are removed or tightly fixed so as not to present a hazard.</t>
    </r>
  </si>
  <si>
    <t xml:space="preserve">□ Loose materials are found on processing equipment.
□ Loose materials are observed in food contact areas that present a hazard to product. </t>
  </si>
  <si>
    <r>
      <rPr>
        <b/>
        <sz val="10"/>
        <rFont val="Calibri"/>
        <family val="2"/>
        <scheme val="minor"/>
      </rPr>
      <t>Inside:</t>
    </r>
    <r>
      <rPr>
        <sz val="10"/>
        <rFont val="Calibri"/>
        <family val="2"/>
        <scheme val="minor"/>
      </rPr>
      <t xml:space="preserve"> Glass/rigid plastic items are not damaged/broken in food contact areas and do not  present a hazard to product.</t>
    </r>
  </si>
  <si>
    <t>□ Glass/rigid plastic items are damaged/broken in food contact areas and present a hazard to product.</t>
  </si>
  <si>
    <r>
      <rPr>
        <b/>
        <sz val="10"/>
        <rFont val="Calibri"/>
        <family val="2"/>
        <scheme val="minor"/>
      </rPr>
      <t xml:space="preserve">Inside: </t>
    </r>
    <r>
      <rPr>
        <sz val="10"/>
        <rFont val="Calibri"/>
        <family val="2"/>
        <scheme val="minor"/>
      </rPr>
      <t>Knives and cutting instruments used in processing and packaging operations are controlled, and kept clean and well maintained.</t>
    </r>
  </si>
  <si>
    <t>□ Knives and cutting instruments used in processing and packaging operations are not controlled.
□ Knives and cutting instruments used in processing and packaging operations are not kept clean and well maintained.</t>
  </si>
  <si>
    <t>TOTAL SCORE</t>
  </si>
  <si>
    <t>PREOPERATIONAL RECORD -PACKAGING AREA</t>
  </si>
  <si>
    <r>
      <t xml:space="preserve">Packaging Supervisor or Machine Operator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2"/>
        <color theme="1"/>
        <rFont val="Calibri"/>
        <family val="2"/>
      </rPr>
      <t xml:space="preserve">Monitoring: </t>
    </r>
    <r>
      <rPr>
        <i/>
        <sz val="12"/>
        <color theme="1"/>
        <rFont val="Calibri"/>
        <family val="2"/>
      </rPr>
      <t>HACCP Coordinator / SQFP (monthly) observe on-site and review record for accuracy and date/signs respective section at bottom of record.</t>
    </r>
  </si>
  <si>
    <t>Month:____________________________</t>
  </si>
  <si>
    <t>Task/Activity/Standard</t>
  </si>
  <si>
    <t>Time</t>
  </si>
  <si>
    <r>
      <t>A2.1.1</t>
    </r>
    <r>
      <rPr>
        <sz val="14"/>
        <color theme="1"/>
        <rFont val="Calibri"/>
        <family val="2"/>
        <scheme val="minor"/>
      </rPr>
      <t xml:space="preserve">  Floors are in good operating condition, no evidence of pooling water, drains are not blocked </t>
    </r>
  </si>
  <si>
    <t>0.0.0.0.0.0.0.0.0.0.0.0.0.0.0.0.0.0.0.0.0.</t>
  </si>
  <si>
    <r>
      <t xml:space="preserve">A2.1.1. </t>
    </r>
    <r>
      <rPr>
        <sz val="14"/>
        <color theme="1"/>
        <rFont val="Calibri"/>
        <family val="2"/>
        <scheme val="minor"/>
      </rPr>
      <t xml:space="preserve">General housekeeping is maintained (clean floor, free of dirt, tables free of dirt, utensils properly washed); Garbage containers are in good repair condition (no leaks), clean; </t>
    </r>
  </si>
  <si>
    <r>
      <t>A2.1.1</t>
    </r>
    <r>
      <rPr>
        <sz val="14"/>
        <color theme="1"/>
        <rFont val="Calibri"/>
        <family val="2"/>
        <scheme val="minor"/>
      </rPr>
      <t xml:space="preserve">  Roof, air intakes, foundation, wall, doors and window prevent leakage and entry of contaminants and pests; </t>
    </r>
  </si>
  <si>
    <r>
      <t xml:space="preserve">A2.2.2 </t>
    </r>
    <r>
      <rPr>
        <sz val="14"/>
        <color theme="1"/>
        <rFont val="Calibri"/>
        <family val="2"/>
        <scheme val="minor"/>
      </rPr>
      <t>Lights are operational: no burnt out bulbs; all shatter proof bulbs, not broken or damaged; Lights are protected to prevent contamination of food</t>
    </r>
  </si>
  <si>
    <r>
      <t xml:space="preserve">A2.3.1 </t>
    </r>
    <r>
      <rPr>
        <sz val="14"/>
        <color theme="1"/>
        <rFont val="Calibri"/>
        <family val="2"/>
        <scheme val="minor"/>
      </rPr>
      <t xml:space="preserve">Ventilation is proper: no condensation / steam accumulation, moisture on ceilings, walls, overhead structures or equipment; no ice snow build up in the coolers; no dust is accumulated anywhere in the plant; filters clean; </t>
    </r>
  </si>
  <si>
    <r>
      <rPr>
        <b/>
        <sz val="14"/>
        <color theme="1"/>
        <rFont val="Calibri"/>
        <family val="2"/>
        <scheme val="minor"/>
      </rPr>
      <t>A3.1.1</t>
    </r>
    <r>
      <rPr>
        <sz val="14"/>
        <color theme="1"/>
        <rFont val="Calibri"/>
        <family val="2"/>
        <scheme val="minor"/>
      </rPr>
      <t xml:space="preserve"> Washrooms have hot &amp; col</t>
    </r>
    <r>
      <rPr>
        <sz val="14"/>
        <color rgb="FF000000"/>
        <rFont val="Calibri"/>
        <family val="2"/>
        <scheme val="minor"/>
      </rPr>
      <t xml:space="preserve">d / warm potable running water; soap, paper towel  dispensers in good working condition; </t>
    </r>
  </si>
  <si>
    <r>
      <t xml:space="preserve"> A3.1.2 </t>
    </r>
    <r>
      <rPr>
        <sz val="14"/>
        <color theme="1"/>
        <rFont val="Calibri"/>
        <family val="2"/>
        <scheme val="minor"/>
      </rPr>
      <t>Washrooms, lunchrooms, change rooms provided with ventilation</t>
    </r>
  </si>
  <si>
    <r>
      <t xml:space="preserve"> A3.2.1 </t>
    </r>
    <r>
      <rPr>
        <sz val="14"/>
        <color theme="1"/>
        <rFont val="Calibri"/>
        <family val="2"/>
        <scheme val="minor"/>
      </rPr>
      <t>Adequate number of hands free hand-washing stations provided, properly maintained; Hand-washing notices posted;</t>
    </r>
  </si>
  <si>
    <r>
      <t xml:space="preserve">A3.2.2 </t>
    </r>
    <r>
      <rPr>
        <sz val="14"/>
        <color theme="1"/>
        <rFont val="Calibri"/>
        <family val="2"/>
        <scheme val="minor"/>
      </rPr>
      <t>Sanitizing installations properly maintained, provided and used: boots-bath, spray bottles with equipment sanitizer are operational.</t>
    </r>
  </si>
  <si>
    <t>Packaging Room #6A Air Pressure Zone#1</t>
  </si>
  <si>
    <t>Packaging Room #6- Air Pressure Zone#2</t>
  </si>
  <si>
    <t>Packaging Room #6- Air Pressure Zone#3</t>
  </si>
  <si>
    <t>Packaging Room #6- Air Pressure Zone#4</t>
  </si>
  <si>
    <t>Packaging Room #6- Air Pressure Zone#5</t>
  </si>
  <si>
    <r>
      <t xml:space="preserve">Packaging Room #8 -Air Pressure Zone#6
</t>
    </r>
    <r>
      <rPr>
        <sz val="9"/>
        <color rgb="FF000000"/>
        <rFont val="Calibri"/>
        <family val="2"/>
        <scheme val="minor"/>
      </rPr>
      <t>Note: If room will be used during the day</t>
    </r>
  </si>
  <si>
    <r>
      <t xml:space="preserve">Packaging Room #8-Air Pressure Zone#7
</t>
    </r>
    <r>
      <rPr>
        <sz val="9"/>
        <color rgb="FF000000"/>
        <rFont val="Calibri"/>
        <family val="2"/>
        <scheme val="minor"/>
      </rPr>
      <t>Note: If room will be used during the day</t>
    </r>
  </si>
  <si>
    <r>
      <t xml:space="preserve">Packaging Room #8- Air Pressure Zone#8
</t>
    </r>
    <r>
      <rPr>
        <sz val="9"/>
        <color rgb="FF000000"/>
        <rFont val="Calibri"/>
        <family val="2"/>
        <scheme val="minor"/>
      </rPr>
      <t>Note: If room will be used during the day</t>
    </r>
  </si>
  <si>
    <r>
      <t xml:space="preserve">Packaging Room #8- Air Pressure Zone#9
</t>
    </r>
    <r>
      <rPr>
        <sz val="9"/>
        <color rgb="FF000000"/>
        <rFont val="Calibri"/>
        <family val="2"/>
        <scheme val="minor"/>
      </rPr>
      <t>Note: If room will be used during the day</t>
    </r>
  </si>
  <si>
    <r>
      <t xml:space="preserve">Packaging Room #8 Air Pressure Zone#10
</t>
    </r>
    <r>
      <rPr>
        <sz val="9"/>
        <color rgb="FF000000"/>
        <rFont val="Calibri"/>
        <family val="2"/>
        <scheme val="minor"/>
      </rPr>
      <t>Note: If room will be used during the day</t>
    </r>
  </si>
  <si>
    <t>B2.2.1  Temperatures of storage areas, processing areas, coolers and freezers respected; record the reading:</t>
  </si>
  <si>
    <r>
      <t xml:space="preserve">B2.2.1 </t>
    </r>
    <r>
      <rPr>
        <sz val="14"/>
        <color rgb="FF000000"/>
        <rFont val="Calibri"/>
        <family val="2"/>
        <scheme val="minor"/>
      </rPr>
      <t xml:space="preserve"> Packaging Room  #6 (ambient)</t>
    </r>
    <r>
      <rPr>
        <b/>
        <sz val="14"/>
        <color rgb="FF000000"/>
        <rFont val="Calibri"/>
        <family val="2"/>
        <scheme val="minor"/>
      </rPr>
      <t>-</t>
    </r>
    <r>
      <rPr>
        <sz val="14"/>
        <color rgb="FF000000"/>
        <rFont val="Calibri"/>
        <family val="2"/>
        <scheme val="minor"/>
      </rPr>
      <t xml:space="preserve"> record actual reading</t>
    </r>
  </si>
  <si>
    <t>B2.2.1  Packaging Room  #6A (ambient)- record actual reading</t>
  </si>
  <si>
    <r>
      <t>B2.2.1</t>
    </r>
    <r>
      <rPr>
        <sz val="14"/>
        <color rgb="FF000000"/>
        <rFont val="Calibri"/>
        <family val="2"/>
        <scheme val="minor"/>
      </rPr>
      <t xml:space="preserve"> Packaging room #8 (≤ 10º C)- record actual reading. Only applicable prior to room being used for production. </t>
    </r>
    <r>
      <rPr>
        <b/>
        <sz val="14"/>
        <color rgb="FF000000"/>
        <rFont val="Calibri"/>
        <family val="2"/>
        <scheme val="minor"/>
      </rPr>
      <t xml:space="preserve">Note: </t>
    </r>
    <r>
      <rPr>
        <sz val="14"/>
        <color rgb="FF000000"/>
        <rFont val="Calibri"/>
        <family val="2"/>
        <scheme val="minor"/>
      </rPr>
      <t xml:space="preserve">If room will not be used during the day, record N/R. </t>
    </r>
  </si>
  <si>
    <r>
      <rPr>
        <b/>
        <sz val="14"/>
        <color rgb="FF000000"/>
        <rFont val="Calibri"/>
        <family val="2"/>
        <scheme val="minor"/>
      </rPr>
      <t xml:space="preserve">B2.2.1 </t>
    </r>
    <r>
      <rPr>
        <sz val="14"/>
        <color rgb="FF000000"/>
        <rFont val="Calibri"/>
        <family val="2"/>
        <scheme val="minor"/>
      </rPr>
      <t>Cooler #2 - RTE cooler (≤ 4º C)- record actual reading</t>
    </r>
  </si>
  <si>
    <r>
      <rPr>
        <sz val="14"/>
        <color rgb="FF000000"/>
        <rFont val="Calibri"/>
        <family val="2"/>
        <scheme val="minor"/>
      </rPr>
      <t xml:space="preserve">B2.2.1  Finished Product Cooler #4 (≤ 4º C) </t>
    </r>
    <r>
      <rPr>
        <sz val="14"/>
        <color theme="1"/>
        <rFont val="Calibri"/>
        <family val="2"/>
        <scheme val="minor"/>
      </rPr>
      <t>- record actual reading</t>
    </r>
  </si>
  <si>
    <r>
      <t xml:space="preserve">C1.1.1 </t>
    </r>
    <r>
      <rPr>
        <sz val="14"/>
        <color theme="1"/>
        <rFont val="Calibri"/>
        <family val="2"/>
        <scheme val="minor"/>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</si>
  <si>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are in good repair and free from damage (broken blades, handles, etc.)</t>
  </si>
  <si>
    <r>
      <rPr>
        <sz val="14"/>
        <color rgb="FF000000"/>
        <rFont val="Calibri"/>
        <family val="2"/>
        <scheme val="minor"/>
      </rPr>
      <t xml:space="preserve">Packaging Room #6 &amp; #6A:
</t>
    </r>
    <r>
      <rPr>
        <b/>
        <sz val="14"/>
        <color rgb="FF000000"/>
        <rFont val="Calibri"/>
        <family val="2"/>
        <scheme val="minor"/>
      </rPr>
      <t>Blue Bins</t>
    </r>
    <r>
      <rPr>
        <sz val="14"/>
        <color rgb="FF000000"/>
        <rFont val="Calibri"/>
        <family val="2"/>
        <scheme val="minor"/>
      </rPr>
      <t>, Table Scales, Plastic Trays, Stainless Steel Tables, Stainless Steel Sticks, Smoke Trucks, Stainless Steel Buggies &amp; Lids, Knives, Scissors, Aprons are maintained clean, ladders, Hallway #2: Floor Scale</t>
    </r>
  </si>
  <si>
    <t>Line 7: Variovac #1: side guards, back guards, trays for oxygen pads, labeller, variovac screen panel, stainless steel table, film cart, Vaccum sealer and guage</t>
  </si>
  <si>
    <t>Salami cutting station: Table, utensils, scissors, knives, etc.</t>
  </si>
  <si>
    <t>Vemag Pepperoni Cutting Machine, cutter top frame, cutter ON/ OFF button, stainless steel table, scissor, blue bins</t>
  </si>
  <si>
    <t>Jerky strip snack Cutter, Stainless Steel Tables, blue bins</t>
  </si>
  <si>
    <t>Line#3- Weigh filler: Automatic Labeller Label System, Label Machines, conveyor belts, loadign and unloading hoppers, product drop point, oxygen pads tray, product blue tray, weighing scale, stainless steel table, blue bins</t>
  </si>
  <si>
    <t>Line 4: Variovac #2: side guards, back guards, trays for oxygen pads, labeller, variovac screen panel, stainless steel table, film cart, vaccum sealer and guage</t>
  </si>
  <si>
    <t>Line 1: Repak RE20 &amp; Labeller, Table Scales, Plastic Trays, Damark Shrinker, Table Scales, Plastic Trays, Damark Shrinker, Sesotec Metal Detector,</t>
  </si>
  <si>
    <t>Line 6: Auto bagger - blue conveyor belt, APOLO weigh filler, Neptune bagger, loading and unloading hopper, product scales, oxygen chamber, stainless steel table, blue product tray</t>
  </si>
  <si>
    <t>Packaging room #8:
Vacuum Bag Sealer, Cryovac Hot Water Shrinker, Stainless Steel Tables, Push Cart, Bins for Sticks (clean and used), Stainless Steel Buggies &amp; Lids, Scissors</t>
  </si>
  <si>
    <t>Drying room#1,2,3,4,5,6</t>
  </si>
  <si>
    <t>Jerky Cutting Room: Jerky Cutter and utensils</t>
  </si>
  <si>
    <t>Coolers # 2</t>
  </si>
  <si>
    <t>Cooler #4</t>
  </si>
  <si>
    <t>Shipping / Receiving #3</t>
  </si>
  <si>
    <r>
      <rPr>
        <b/>
        <sz val="14"/>
        <color theme="1"/>
        <rFont val="Calibri"/>
        <family val="2"/>
        <scheme val="minor"/>
      </rPr>
      <t xml:space="preserve">Dry storage  #2: </t>
    </r>
    <r>
      <rPr>
        <sz val="14"/>
        <color theme="1"/>
        <rFont val="Calibri"/>
        <family val="2"/>
        <scheme val="minor"/>
      </rPr>
      <t>overhead pipes, rail covers</t>
    </r>
  </si>
  <si>
    <t>Employee Area, Hallways, corridor</t>
  </si>
  <si>
    <t>Task Employee fills out the section below for each non-compliance found during performing any of the the tasks above.</t>
  </si>
  <si>
    <t xml:space="preserve">Deviation(s) found (describe issue(s)). </t>
  </si>
  <si>
    <t xml:space="preserve">Immediate Corrective action(s) taken (include Work Orders issued). </t>
  </si>
  <si>
    <t>Verifier's Initial</t>
  </si>
  <si>
    <t>Comment :</t>
  </si>
  <si>
    <t>PREOPERATIONAL RECORD -SHIPPING AREA (New building)</t>
  </si>
  <si>
    <r>
      <t xml:space="preserve">Shipping Supervisor or designated personnel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Calibri"/>
        <family val="2"/>
      </rPr>
      <t xml:space="preserve">Monitoring: </t>
    </r>
    <r>
      <rPr>
        <i/>
        <sz val="11"/>
        <color theme="1"/>
        <rFont val="Calibri"/>
        <family val="2"/>
      </rPr>
      <t>HACCP Coordinator / SQFP (monthly) observe on-site and review record for accuracy and date/signs respective section at bottom of record .</t>
    </r>
  </si>
  <si>
    <r>
      <t>A2.1.1</t>
    </r>
    <r>
      <rPr>
        <sz val="12"/>
        <color theme="1"/>
        <rFont val="Calibri"/>
        <family val="2"/>
      </rPr>
      <t xml:space="preserve">  Floors are in good operating condition, no evidence of pooling water, drains are not blocked </t>
    </r>
  </si>
  <si>
    <r>
      <t xml:space="preserve">A2.1.1. </t>
    </r>
    <r>
      <rPr>
        <sz val="12"/>
        <color theme="1"/>
        <rFont val="Calibri"/>
        <family val="2"/>
      </rPr>
      <t xml:space="preserve">General housekeeping is maintained (clean floor, free of dirt, tables free of dirt, utensils properly washed); Garbage containers are in good repair condition (no leaks), clean; </t>
    </r>
  </si>
  <si>
    <r>
      <t>A2.1.1</t>
    </r>
    <r>
      <rPr>
        <sz val="12"/>
        <color theme="1"/>
        <rFont val="Calibri"/>
        <family val="2"/>
      </rPr>
      <t xml:space="preserve">  Roof, air intakes, foundation, wall, doors and window prevent leakage and entry of contaminants and pests; </t>
    </r>
  </si>
  <si>
    <r>
      <t xml:space="preserve">A2.2.2 </t>
    </r>
    <r>
      <rPr>
        <sz val="12"/>
        <color theme="1"/>
        <rFont val="Calibri"/>
        <family val="2"/>
      </rPr>
      <t>Lights are operational: no burnt out bulbs; all shatter proof bulbs, not broken or damaged; Lights are protected to prevent contamination of food</t>
    </r>
  </si>
  <si>
    <r>
      <rPr>
        <b/>
        <sz val="12"/>
        <color theme="1"/>
        <rFont val="Calibri"/>
        <family val="2"/>
      </rPr>
      <t xml:space="preserve">A3.1.1 </t>
    </r>
    <r>
      <rPr>
        <sz val="12"/>
        <color theme="1"/>
        <rFont val="Calibri"/>
        <family val="2"/>
      </rPr>
      <t>Washrooms have hot &amp; col</t>
    </r>
    <r>
      <rPr>
        <sz val="12"/>
        <color rgb="FF000000"/>
        <rFont val="Calibri"/>
        <family val="2"/>
      </rPr>
      <t xml:space="preserve">d / warm potable running water; soap, paper towel  dispensers in good working condition; </t>
    </r>
  </si>
  <si>
    <r>
      <t xml:space="preserve">B2.2.1 </t>
    </r>
    <r>
      <rPr>
        <sz val="12"/>
        <color theme="1"/>
        <rFont val="Calibri"/>
        <family val="2"/>
      </rPr>
      <t xml:space="preserve"> Finished Product Cooler
 (≤ 4º C)</t>
    </r>
    <r>
      <rPr>
        <b/>
        <sz val="12"/>
        <color theme="1"/>
        <rFont val="Calibri"/>
        <family val="2"/>
      </rPr>
      <t xml:space="preserve"> - record actual reading</t>
    </r>
  </si>
  <si>
    <r>
      <t xml:space="preserve">C1.1.1 </t>
    </r>
    <r>
      <rPr>
        <sz val="12"/>
        <color theme="1"/>
        <rFont val="Calibri"/>
        <family val="2"/>
      </rPr>
      <t>Equipment is well drained, is not absorbant, no corrosion, no peeling paint, rough, cracked, or pitted surfaces. Equipment is smooth. No tools, parts or gloves are left at working area after equipment repairs.</t>
    </r>
  </si>
  <si>
    <t>Equipments, utensils, floors, processing areas are clean, tidy and in good operational condition;
No risks of potential foreign material contamination (scissors, knives, etc.)</t>
  </si>
  <si>
    <t xml:space="preserve">E1.1.1  Sanitation: Following equipments, utensils, floors, processing areas are clean, tidy and in good operational condition: </t>
  </si>
  <si>
    <t>Warehouse</t>
  </si>
  <si>
    <t>Cooler</t>
  </si>
  <si>
    <t>Shipping / Receiving</t>
  </si>
  <si>
    <t>PREOPERATIONAL RECORD -RAW AREA</t>
  </si>
  <si>
    <r>
      <t xml:space="preserve">Production/ Scheduling Supervisor or Lead Hand inspects minimum daily on production day, before start of operation. Checkmarks “√” when is acceptable and “X” when not. If there is no production, marks "no production".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Calibri"/>
        <family val="2"/>
        <scheme val="major"/>
      </rPr>
      <t xml:space="preserve">Monitoring: </t>
    </r>
    <r>
      <rPr>
        <i/>
        <sz val="11"/>
        <color theme="1"/>
        <rFont val="Calibri"/>
        <family val="2"/>
        <scheme val="major"/>
      </rPr>
      <t>HACCP Coordinator / SQFP (monthly) observe on-site and review record for accuracy and date/signs respective section at bottom of record.</t>
    </r>
  </si>
  <si>
    <t>Month:_____________________</t>
  </si>
  <si>
    <r>
      <t>A2.1.1</t>
    </r>
    <r>
      <rPr>
        <sz val="10"/>
        <color theme="1"/>
        <rFont val="Calibri"/>
        <family val="2"/>
        <scheme val="major"/>
      </rPr>
      <t xml:space="preserve">  Floors are in good operating condition, no evidence of pooling water, drains are not blocked </t>
    </r>
  </si>
  <si>
    <r>
      <t xml:space="preserve">A2.1.1. </t>
    </r>
    <r>
      <rPr>
        <sz val="10"/>
        <color theme="1"/>
        <rFont val="Calibri"/>
        <family val="2"/>
        <scheme val="major"/>
      </rPr>
      <t>General housekeeping is maintained (clean floor, free of dirt, tables free of dirt, utensils properly washed); Garbage containers are in good repair condition (no leaks), clean;  door seals are free of buildup and debris</t>
    </r>
  </si>
  <si>
    <r>
      <t>A2.1.1</t>
    </r>
    <r>
      <rPr>
        <sz val="10"/>
        <color rgb="FF000000"/>
        <rFont val="Calibri"/>
        <family val="2"/>
        <scheme val="major"/>
      </rPr>
      <t xml:space="preserve">  Roof, air intakes, foundation, wall, doors and window prevent leakage and entry of contaminants and pests; </t>
    </r>
  </si>
  <si>
    <r>
      <t xml:space="preserve">A2.2.2 </t>
    </r>
    <r>
      <rPr>
        <sz val="10"/>
        <color theme="1"/>
        <rFont val="Calibri"/>
        <family val="2"/>
        <scheme val="major"/>
      </rPr>
      <t>Lights are operational: no burnt out bulbs; all shatter proof bulbs, not broken or damaged; Lights are protected to prevent contamination of food</t>
    </r>
  </si>
  <si>
    <r>
      <t xml:space="preserve">A2.3.1 </t>
    </r>
    <r>
      <rPr>
        <sz val="10"/>
        <color theme="1"/>
        <rFont val="Calibri"/>
        <family val="2"/>
        <scheme val="major"/>
      </rPr>
      <t xml:space="preserve">Ventilation is proper: no condensation / steam accumulation, moisture on ceilings, walls, overhead structures or equipment; no ice snow build up in the coolers; no dust is accumulated anywhere in the plant; filters clean; </t>
    </r>
  </si>
  <si>
    <r>
      <t xml:space="preserve"> A3.2.1 </t>
    </r>
    <r>
      <rPr>
        <sz val="10"/>
        <color theme="1"/>
        <rFont val="Calibri"/>
        <family val="2"/>
        <scheme val="major"/>
      </rPr>
      <t>Adequate number of hands free hand-washing stations provided, properly maintained; Hand-washing notices posted;</t>
    </r>
  </si>
  <si>
    <r>
      <t xml:space="preserve">A3.2.2 </t>
    </r>
    <r>
      <rPr>
        <sz val="10"/>
        <color theme="1"/>
        <rFont val="Calibri"/>
        <family val="2"/>
        <scheme val="major"/>
      </rPr>
      <t>Sanitizing installations properly maintained, provided and used: boots-bath, spray bottles with equipment sanitizer are operational.</t>
    </r>
  </si>
  <si>
    <r>
      <t xml:space="preserve">A.4.1.5 </t>
    </r>
    <r>
      <rPr>
        <sz val="10"/>
        <color theme="1"/>
        <rFont val="Calibri"/>
        <family val="2"/>
        <scheme val="major"/>
      </rPr>
      <t xml:space="preserve">Volume, temp. / pressure of the potable water is adequate for all operational and cleanup demands. </t>
    </r>
    <r>
      <rPr>
        <sz val="10"/>
        <color rgb="FF003366"/>
        <rFont val="Calibri"/>
        <family val="2"/>
        <scheme val="major"/>
      </rPr>
      <t>Hot water tank is hot and operational. Pressure reading is 50-100 psi; operate hose at discharge to confirm volume of water is available and is adequate for all operational and cleanup demands.</t>
    </r>
  </si>
  <si>
    <r>
      <t>B2.2.1</t>
    </r>
    <r>
      <rPr>
        <sz val="10"/>
        <color theme="1"/>
        <rFont val="Calibri"/>
        <family val="2"/>
        <scheme val="major"/>
      </rPr>
      <t xml:space="preserve"> Processing Room #7 (≤ 10º C)</t>
    </r>
    <r>
      <rPr>
        <b/>
        <sz val="10"/>
        <color theme="1"/>
        <rFont val="Calibri"/>
        <family val="2"/>
        <scheme val="major"/>
      </rPr>
      <t xml:space="preserve">- </t>
    </r>
    <r>
      <rPr>
        <sz val="10"/>
        <color theme="1"/>
        <rFont val="Calibri"/>
        <family val="2"/>
        <scheme val="major"/>
      </rPr>
      <t>record actual reading</t>
    </r>
  </si>
  <si>
    <r>
      <t>B2.2.1</t>
    </r>
    <r>
      <rPr>
        <sz val="10"/>
        <color theme="1"/>
        <rFont val="Calibri"/>
        <family val="2"/>
        <scheme val="major"/>
      </rPr>
      <t xml:space="preserve">  Tumbling Room  ( ≤ 10 </t>
    </r>
    <r>
      <rPr>
        <u/>
        <sz val="10"/>
        <color theme="1"/>
        <rFont val="Calibri"/>
        <family val="2"/>
        <scheme val="major"/>
      </rPr>
      <t>+</t>
    </r>
    <r>
      <rPr>
        <sz val="10"/>
        <color theme="1"/>
        <rFont val="Calibri"/>
        <family val="2"/>
        <scheme val="major"/>
      </rPr>
      <t>2º C) - record actual reading</t>
    </r>
  </si>
  <si>
    <r>
      <t xml:space="preserve">B2.2.1 </t>
    </r>
    <r>
      <rPr>
        <sz val="10"/>
        <color theme="1"/>
        <rFont val="Calibri"/>
        <family val="2"/>
        <scheme val="major"/>
      </rPr>
      <t xml:space="preserve"> Incoming Cooler #3 (≤ 4º C)- record actual reading</t>
    </r>
  </si>
  <si>
    <r>
      <t xml:space="preserve">B2.2.1 </t>
    </r>
    <r>
      <rPr>
        <sz val="10"/>
        <color theme="1"/>
        <rFont val="Calibri"/>
        <family val="2"/>
        <scheme val="major"/>
      </rPr>
      <t xml:space="preserve"> Cube Freezer (≤ - 18º C) - record actual reading</t>
    </r>
  </si>
  <si>
    <r>
      <t xml:space="preserve">B2.2.2, D2.1.1 </t>
    </r>
    <r>
      <rPr>
        <sz val="10"/>
        <color theme="1"/>
        <rFont val="Calibri"/>
        <family val="2"/>
        <scheme val="major"/>
      </rPr>
      <t>Storage/ processing rooms / receiving areas: housekeeping followed (e.g. no sitting/ walking on the pails or skids; no leaks or spills; finished product stored off the floor, smokehouse trucks are stored according to signage in Shipping Room/Dry ingredients Storage # 8)</t>
    </r>
  </si>
  <si>
    <r>
      <t xml:space="preserve">C1.1.1 </t>
    </r>
    <r>
      <rPr>
        <sz val="10"/>
        <color theme="1"/>
        <rFont val="Calibri"/>
        <family val="2"/>
        <scheme val="major"/>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</si>
  <si>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sifter) are in good repair and free from damage (broken blades, handles, etc.)</t>
  </si>
  <si>
    <t>Processing Room #7:
N &amp; N Mixer &amp; Lift, Blue Conveyor, Weiler Meat Grinder, Ruhle Injector, Handtmann Stuffers x 2 &amp; Hoists, Handtmann Linker and Linking Unit, Model 3100 SM Flaker, Stainless Steel Buggies &amp; Lids, Stainless Steel Tables, Scissors, Knives, Sifter, Polyclip, ladder</t>
  </si>
  <si>
    <r>
      <rPr>
        <b/>
        <sz val="10"/>
        <color rgb="FF000000"/>
        <rFont val="Calibri"/>
        <family val="2"/>
        <scheme val="major"/>
      </rPr>
      <t>Clean Up Room:</t>
    </r>
    <r>
      <rPr>
        <sz val="10"/>
        <color rgb="FF000000"/>
        <rFont val="Calibri"/>
        <family val="2"/>
        <scheme val="major"/>
      </rPr>
      <t xml:space="preserve">
Stainless Steel Sticks Automatic Washer, Easy-Kleen Power Washer; sanitizer is present in foot bath; doors are clean; aprons are maintained clean</t>
    </r>
  </si>
  <si>
    <r>
      <rPr>
        <b/>
        <sz val="10"/>
        <color rgb="FF000000"/>
        <rFont val="Calibri"/>
        <family val="2"/>
        <scheme val="major"/>
      </rPr>
      <t>Tumbler Room:</t>
    </r>
    <r>
      <rPr>
        <sz val="10"/>
        <color rgb="FF000000"/>
        <rFont val="Calibri"/>
        <family val="2"/>
        <scheme val="major"/>
      </rPr>
      <t xml:space="preserve">
Tumbler, Special Hydraulic Loader, Griselli Slicer</t>
    </r>
  </si>
  <si>
    <t>Record time that the slicer was pre-oped</t>
  </si>
  <si>
    <t xml:space="preserve">Record time that tumbler room was pre-oped </t>
  </si>
  <si>
    <t>Hallway #1</t>
  </si>
  <si>
    <t>Smokehouses #: 1,2,3,4,5</t>
  </si>
  <si>
    <t>Fermentation Room: Record Date</t>
  </si>
  <si>
    <r>
      <rPr>
        <b/>
        <sz val="10"/>
        <color rgb="FF000000"/>
        <rFont val="Calibri"/>
        <family val="2"/>
        <scheme val="major"/>
      </rPr>
      <t>Spice Room #1:</t>
    </r>
    <r>
      <rPr>
        <sz val="10"/>
        <color rgb="FF000000"/>
        <rFont val="Calibri"/>
        <family val="2"/>
        <scheme val="major"/>
      </rPr>
      <t xml:space="preserve"> Shelving, Utensils, Scales, Tables, Containers, Black Rolling Chair</t>
    </r>
  </si>
  <si>
    <t>Incoming Cooler #3</t>
  </si>
  <si>
    <t>Receiving #2</t>
  </si>
  <si>
    <r>
      <rPr>
        <b/>
        <sz val="10"/>
        <color theme="1"/>
        <rFont val="Calibri"/>
        <family val="2"/>
        <scheme val="major"/>
      </rPr>
      <t xml:space="preserve">Dry storage  #1: </t>
    </r>
    <r>
      <rPr>
        <sz val="10"/>
        <color theme="1"/>
        <rFont val="Calibri"/>
        <family val="2"/>
        <scheme val="major"/>
      </rPr>
      <t>overhead pipes, rail covers</t>
    </r>
  </si>
  <si>
    <r>
      <rPr>
        <b/>
        <sz val="10"/>
        <color theme="1"/>
        <rFont val="Calibri"/>
        <family val="2"/>
        <scheme val="major"/>
      </rPr>
      <t xml:space="preserve">G2.1.1 </t>
    </r>
    <r>
      <rPr>
        <sz val="10"/>
        <color theme="1"/>
        <rFont val="Calibri"/>
        <family val="2"/>
        <scheme val="major"/>
      </rPr>
      <t>Visually inspect that metal clips and threads used for tying product are used/handled as intended and do not pose a threat to food safety</t>
    </r>
  </si>
  <si>
    <r>
      <rPr>
        <i/>
        <sz val="11"/>
        <color theme="1"/>
        <rFont val="Calibri"/>
        <family val="2"/>
      </rPr>
      <t xml:space="preserve">Packaging Supervisor /Machine Operator or HACCP Coordinator inspects </t>
    </r>
    <r>
      <rPr>
        <b/>
        <i/>
        <sz val="10"/>
        <color theme="1"/>
        <rFont val="Calibri"/>
        <family val="2"/>
      </rPr>
      <t xml:space="preserve">daily </t>
    </r>
    <r>
      <rPr>
        <i/>
        <sz val="10"/>
        <color theme="1"/>
        <rFont val="Calibri"/>
        <family val="2"/>
      </rPr>
      <t xml:space="preserve">and records once per shift. Checkmarks “√” when is acceptable and “X” when not. If there is no production, marks "no production" or marks "N/R" (not required). Records deviation with subsequent number whenever is found. If  food safety is compromised transfers findings and corrective action to Food Safety Deviation Record.  </t>
    </r>
    <r>
      <rPr>
        <b/>
        <i/>
        <sz val="10"/>
        <color theme="1"/>
        <rFont val="Calibri"/>
        <family val="2"/>
      </rPr>
      <t xml:space="preserve">Monitoring: </t>
    </r>
    <r>
      <rPr>
        <i/>
        <sz val="10"/>
        <color theme="1"/>
        <rFont val="Calibri"/>
        <family val="2"/>
      </rPr>
      <t>HACCP Coordinator / SQFP (monthly) or Food Safety Specialist observes on-site and reviews record for accuracy and date/signs respective section at bottom of record.</t>
    </r>
  </si>
  <si>
    <r>
      <rPr>
        <b/>
        <sz val="12"/>
        <color rgb="FF000000"/>
        <rFont val="Calibri"/>
        <family val="2"/>
      </rPr>
      <t>YEAR: _____</t>
    </r>
    <r>
      <rPr>
        <b/>
        <u/>
        <sz val="12"/>
        <color rgb="FF000000"/>
        <rFont val="Calibri"/>
        <family val="2"/>
      </rPr>
      <t>2024</t>
    </r>
    <r>
      <rPr>
        <b/>
        <sz val="12"/>
        <color rgb="FF000000"/>
        <rFont val="Calibri"/>
        <family val="2"/>
      </rPr>
      <t>____  Month &gt;&gt;</t>
    </r>
  </si>
  <si>
    <t>[   ] Jan, [   ] Feb, [   ]  Mar, [   ] Apr, [   ] May, [   ] Jun, [   ] July, [   ] Aug, [   ] Sep [   ] Oct,  [   ]Nov, [   ]  Dec</t>
  </si>
  <si>
    <r>
      <rPr>
        <b/>
        <sz val="11"/>
        <color rgb="FF000000"/>
        <rFont val="Calibri"/>
        <family val="2"/>
      </rPr>
      <t>A2.1.1 F</t>
    </r>
    <r>
      <rPr>
        <sz val="11"/>
        <color rgb="FF000000"/>
        <rFont val="Calibri"/>
        <family val="2"/>
      </rPr>
      <t>loors are sufficiently sloped; no pooling water, backflow anywhere; no damage to the floors (cracks, holes)</t>
    </r>
  </si>
  <si>
    <r>
      <t xml:space="preserve">A2.3.1 </t>
    </r>
    <r>
      <rPr>
        <sz val="11"/>
        <color theme="1"/>
        <rFont val="Calibri"/>
        <family val="2"/>
      </rPr>
      <t>Ventilation is proper: no condensation / steam accumulation, moisture on ceilings, walls, overhead structures, or equipment; no ice snow build up in the coolers; no dust is accumulated anywhere in the plant; filters clean</t>
    </r>
  </si>
  <si>
    <r>
      <t>A.2.3.2 Ventilation system ensure that air flows from the least contaminated area to the most contaminated areas .Paper towel test to be conducted at the defined 5 air pressure zones to verify the positive air flow -</t>
    </r>
    <r>
      <rPr>
        <b/>
        <sz val="12"/>
        <color theme="1"/>
        <rFont val="Calibri"/>
        <family val="2"/>
      </rPr>
      <t xml:space="preserve"> </t>
    </r>
    <r>
      <rPr>
        <b/>
        <u/>
        <sz val="12"/>
        <color theme="1"/>
        <rFont val="Calibri"/>
        <family val="2"/>
      </rPr>
      <t>ONCE PER WEEK</t>
    </r>
    <r>
      <rPr>
        <b/>
        <sz val="11"/>
        <color theme="1"/>
        <rFont val="Calibri"/>
        <family val="2"/>
      </rPr>
      <t xml:space="preserve"> initial and date the record.</t>
    </r>
  </si>
  <si>
    <r>
      <t xml:space="preserve">B2.2.1 </t>
    </r>
    <r>
      <rPr>
        <sz val="11"/>
        <color theme="1"/>
        <rFont val="Calibri"/>
        <family val="2"/>
      </rPr>
      <t xml:space="preserve"> Packaging Room  #6 (ambient)</t>
    </r>
    <r>
      <rPr>
        <b/>
        <sz val="11"/>
        <color theme="1"/>
        <rFont val="Calibri"/>
        <family val="2"/>
      </rPr>
      <t>-</t>
    </r>
    <r>
      <rPr>
        <sz val="11"/>
        <color theme="1"/>
        <rFont val="Calibri"/>
        <family val="2"/>
      </rPr>
      <t>record actual reading</t>
    </r>
  </si>
  <si>
    <r>
      <t xml:space="preserve">B2.2.1 </t>
    </r>
    <r>
      <rPr>
        <sz val="11"/>
        <color theme="1"/>
        <rFont val="Calibri"/>
        <family val="2"/>
      </rPr>
      <t xml:space="preserve"> Packaging Room  #6A (ambient)</t>
    </r>
    <r>
      <rPr>
        <b/>
        <sz val="11"/>
        <color theme="1"/>
        <rFont val="Calibri"/>
        <family val="2"/>
      </rPr>
      <t>-</t>
    </r>
    <r>
      <rPr>
        <sz val="11"/>
        <color theme="1"/>
        <rFont val="Calibri"/>
        <family val="2"/>
      </rPr>
      <t>record actual reading</t>
    </r>
  </si>
  <si>
    <r>
      <t>B2.2.1</t>
    </r>
    <r>
      <rPr>
        <sz val="11"/>
        <color theme="1"/>
        <rFont val="Calibri"/>
        <family val="2"/>
      </rPr>
      <t xml:space="preserve"> Shipping Room /Dry Ingredients Storage #8 (≤ 10º C)-record actual reading. Only applicable prior to room being used for production. </t>
    </r>
    <r>
      <rPr>
        <b/>
        <sz val="11"/>
        <color theme="1"/>
        <rFont val="Calibri"/>
        <family val="2"/>
      </rPr>
      <t xml:space="preserve">Note: </t>
    </r>
    <r>
      <rPr>
        <sz val="11"/>
        <color theme="1"/>
        <rFont val="Calibri"/>
        <family val="2"/>
      </rPr>
      <t xml:space="preserve">If room will not be used during the day, record N/R. </t>
    </r>
  </si>
  <si>
    <r>
      <rPr>
        <b/>
        <sz val="11"/>
        <color theme="1"/>
        <rFont val="Calibri"/>
        <family val="2"/>
      </rPr>
      <t xml:space="preserve">B2.2.1 </t>
    </r>
    <r>
      <rPr>
        <sz val="11"/>
        <color theme="1"/>
        <rFont val="Calibri"/>
        <family val="2"/>
      </rPr>
      <t xml:space="preserve"> (Receiving) Cooler #2 (≤ 4º C)-record actual reading</t>
    </r>
  </si>
  <si>
    <r>
      <rPr>
        <b/>
        <sz val="11"/>
        <color rgb="FF000000"/>
        <rFont val="Arial"/>
        <family val="2"/>
      </rPr>
      <t xml:space="preserve">B2.2.1 </t>
    </r>
    <r>
      <rPr>
        <sz val="11"/>
        <color rgb="FF000000"/>
        <rFont val="Arial"/>
        <family val="2"/>
      </rPr>
      <t xml:space="preserve"> Finished Product Cooler #4 (≤ 4º C) </t>
    </r>
    <r>
      <rPr>
        <sz val="11"/>
        <color theme="1"/>
        <rFont val="Calibri"/>
        <family val="2"/>
      </rPr>
      <t>-record actual reading</t>
    </r>
  </si>
  <si>
    <r>
      <rPr>
        <b/>
        <sz val="11"/>
        <color theme="1"/>
        <rFont val="Calibri"/>
        <family val="2"/>
      </rPr>
      <t xml:space="preserve">B2.2.2, D2.1.1 </t>
    </r>
    <r>
      <rPr>
        <sz val="11"/>
        <color theme="1"/>
        <rFont val="Calibri"/>
        <family val="2"/>
      </rPr>
      <t>Storage/ processing rooms and shipping/ receiving areas: housekeeping followed (e.g. no sitting/ walking on the pails or skids; no leaks or spills; finished product stored off the floor, etc.)</t>
    </r>
  </si>
  <si>
    <r>
      <rPr>
        <b/>
        <sz val="11"/>
        <color theme="1"/>
        <rFont val="Calibri"/>
        <family val="2"/>
      </rPr>
      <t xml:space="preserve">B2.2.2 </t>
    </r>
    <r>
      <rPr>
        <sz val="11"/>
        <color theme="1"/>
        <rFont val="Calibri"/>
        <family val="2"/>
      </rPr>
      <t>Ingredients and products are not stored in processing areas more than two hours</t>
    </r>
  </si>
  <si>
    <r>
      <rPr>
        <b/>
        <sz val="11"/>
        <color rgb="FF000000"/>
        <rFont val="Calibri"/>
        <family val="2"/>
      </rPr>
      <t xml:space="preserve">B2.2.2, D2.1.1 For in-process poultry products during packaging (else mark 'N/A' to denote 'not applicable'):
</t>
    </r>
    <r>
      <rPr>
        <sz val="11"/>
        <color rgb="FF000000"/>
        <rFont val="Calibri"/>
        <family val="2"/>
      </rPr>
      <t>• Non-poultry products (lower risk) are processed ahead of poultry products (higher risk);
• Personnel work only on designated lines;
• Personnel are only permitted to work in different lines provided they follow proper GMPs prior to handling different species: hand-wash, change uniform and protective clothing (e.g. coat, gloves, sleeves, hairnet, beard net);
• Each changeover between species is separated by thorough sanitation of entire line.</t>
    </r>
  </si>
  <si>
    <r>
      <rPr>
        <b/>
        <sz val="11"/>
        <color theme="1"/>
        <rFont val="Calibri"/>
        <family val="2"/>
      </rPr>
      <t xml:space="preserve">B2.2.2, D2.1.1 For in-process poultry products during Warehouse storage (else mark 'N/A' to denote 'not applicable'):
</t>
    </r>
    <r>
      <rPr>
        <sz val="11"/>
        <color theme="1"/>
        <rFont val="Calibri"/>
        <family val="2"/>
      </rPr>
      <t>• Pallet stacking is carried out by stacking products of like species. When this is not possible, higher risk pallet is placed on bottom of lower risk product and a cardboard liner is placed in between pallets to provide physical separation;
• Loose items in partial boxes are not allowed on top of products that are not of like species; 
• When picking orders, assembling an order with damaged packaging containing different species is not permitted;
• When handling damaged packages, Shipper must change gloves prior to handling subsequent products.</t>
    </r>
  </si>
  <si>
    <r>
      <rPr>
        <b/>
        <sz val="11"/>
        <color theme="1"/>
        <rFont val="Calibri"/>
        <family val="2"/>
      </rPr>
      <t xml:space="preserve">D2.1.1 </t>
    </r>
    <r>
      <rPr>
        <sz val="11"/>
        <color theme="1"/>
        <rFont val="Calibri"/>
        <family val="2"/>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</si>
  <si>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t>D2.1.1 Production employees are wearing masks and facial shields</t>
  </si>
  <si>
    <r>
      <t xml:space="preserve">B2.2.3 </t>
    </r>
    <r>
      <rPr>
        <sz val="11"/>
        <color theme="1"/>
        <rFont val="Calibri"/>
        <family val="2"/>
      </rPr>
      <t>Sanitation chemicals required during operations stored in designated areas; do not pose any contamination to food, food contact surfaces and packaging material.; Color coding policy respected;</t>
    </r>
  </si>
  <si>
    <r>
      <rPr>
        <b/>
        <sz val="11"/>
        <color theme="1"/>
        <rFont val="Calibri"/>
        <family val="2"/>
      </rPr>
      <t xml:space="preserve">B2.2.3 </t>
    </r>
    <r>
      <rPr>
        <sz val="11"/>
        <color theme="1"/>
        <rFont val="Calibri"/>
        <family val="2"/>
      </rPr>
      <t>Chemicals stored properly; Room is locked, dry, no condensation, dust; no utensils or spillage present. Containers closed, labelled, clean.</t>
    </r>
  </si>
  <si>
    <r>
      <rPr>
        <b/>
        <sz val="11"/>
        <color theme="1"/>
        <rFont val="Calibri"/>
        <family val="2"/>
      </rPr>
      <t xml:space="preserve">B2.2.3 </t>
    </r>
    <r>
      <rPr>
        <sz val="11"/>
        <color theme="1"/>
        <rFont val="Calibri"/>
        <family val="2"/>
      </rPr>
      <t>Only trained designated personnel are authorized to handle chemicals</t>
    </r>
  </si>
  <si>
    <r>
      <t>C1.1.1</t>
    </r>
    <r>
      <rPr>
        <sz val="11"/>
        <color theme="1"/>
        <rFont val="Calibri"/>
        <family val="2"/>
      </rPr>
      <t xml:space="preserve"> Ensure that equipment exhaust systems are in good operational condition (close fitting, sound is smooth, there are no signs of condensation on walls, doors, and equipment; no drippings from the ceiling, no smoke).</t>
    </r>
  </si>
  <si>
    <t>D2.1.1  Personnel adheres to the written General Food Hygiene Program as outlined in applicable procedures as follows:  QC Manual: Employee's Good Manufacturing Practices Policy, Visitors/ Contractors/ Drivers Good Manufacturing Practices; WI Manual: Employees GMP flow from the Retail store; Handling of Species Procedures and Employee Flows, Controls for Cross-contamination Points, Workflow of Products containing Cheese Sticks.</t>
  </si>
  <si>
    <r>
      <rPr>
        <b/>
        <sz val="11"/>
        <color theme="1"/>
        <rFont val="Calibri"/>
        <family val="2"/>
      </rPr>
      <t>D2.1.1</t>
    </r>
    <r>
      <rPr>
        <sz val="11"/>
        <color theme="1"/>
        <rFont val="Calibri"/>
        <family val="2"/>
      </rPr>
      <t xml:space="preserve">  Employee's Good Manufacturing Practices Policy</t>
    </r>
  </si>
  <si>
    <r>
      <rPr>
        <b/>
        <sz val="11"/>
        <color theme="1"/>
        <rFont val="Calibri"/>
        <family val="2"/>
      </rPr>
      <t xml:space="preserve">D2.1.1 </t>
    </r>
    <r>
      <rPr>
        <sz val="11"/>
        <color theme="1"/>
        <rFont val="Calibri"/>
        <family val="2"/>
      </rPr>
      <t xml:space="preserve"> Visitors/ Contractors/ Drivers Good Manufacturing Practices</t>
    </r>
  </si>
  <si>
    <r>
      <rPr>
        <b/>
        <sz val="11"/>
        <color theme="1"/>
        <rFont val="Calibri"/>
        <family val="2"/>
      </rPr>
      <t xml:space="preserve">D2.1.1 </t>
    </r>
    <r>
      <rPr>
        <sz val="11"/>
        <color theme="1"/>
        <rFont val="Calibri"/>
        <family val="2"/>
      </rPr>
      <t>Employees GMP flow from the Retail store and hygienic practices (handwashing, protective clothing) are followed; Employee's GMP Policy is respected</t>
    </r>
  </si>
  <si>
    <r>
      <rPr>
        <b/>
        <sz val="11"/>
        <color rgb="FF000000"/>
        <rFont val="Calibri"/>
        <family val="2"/>
      </rPr>
      <t xml:space="preserve">D2.1.1 </t>
    </r>
    <r>
      <rPr>
        <sz val="11"/>
        <color rgb="FF000000"/>
        <rFont val="Calibri"/>
        <family val="2"/>
      </rPr>
      <t>Workflow of Products containing Cheese Sticks is respected: transfer route from Cooler #4 into Packaging #6 / #6A (through warehouse into packaging area #6 / 6A and vice versa; Employee's GMP Policy are respected</t>
    </r>
  </si>
  <si>
    <r>
      <rPr>
        <b/>
        <sz val="11"/>
        <color theme="1"/>
        <rFont val="Calibri"/>
        <family val="2"/>
      </rPr>
      <t xml:space="preserve">D2.1.1 </t>
    </r>
    <r>
      <rPr>
        <sz val="11"/>
        <color theme="1"/>
        <rFont val="Calibri"/>
        <family val="2"/>
      </rPr>
      <t xml:space="preserve">Cooked sausages transferred from Cooler #2 into Packaging Unit #6 / #8 : </t>
    </r>
    <r>
      <rPr>
        <b/>
        <sz val="11"/>
        <color theme="1"/>
        <rFont val="Calibri"/>
        <family val="2"/>
      </rPr>
      <t>Staging time</t>
    </r>
    <r>
      <rPr>
        <sz val="11"/>
        <color theme="1"/>
        <rFont val="Calibri"/>
        <family val="2"/>
      </rPr>
      <t xml:space="preserve"> shall not exceed 2 hours.   </t>
    </r>
    <r>
      <rPr>
        <sz val="11"/>
        <color rgb="FF0000FF"/>
        <rFont val="Calibri"/>
        <family val="2"/>
      </rPr>
      <t>(Time - arrival:)</t>
    </r>
    <r>
      <rPr>
        <sz val="11"/>
        <color theme="1"/>
        <rFont val="Calibri"/>
        <family val="2"/>
      </rPr>
      <t xml:space="preserve"> 
Record time product arrived at Unit #6 /8 and time when packaged product is transferred into Cooler #4      
</t>
    </r>
    <r>
      <rPr>
        <sz val="11"/>
        <color rgb="FF0000FF"/>
        <rFont val="Calibri"/>
        <family val="2"/>
      </rPr>
      <t>(Time- transferred to cooler:)</t>
    </r>
  </si>
  <si>
    <r>
      <t xml:space="preserve">D2.1.1 Cooked sausages transferred from Cooler #2 into Packaging Unit #6/ 8:  </t>
    </r>
    <r>
      <rPr>
        <sz val="11"/>
        <color theme="1"/>
        <rFont val="Calibri"/>
        <family val="2"/>
      </rPr>
      <t xml:space="preserve">Internal temperature of last package to be packed is &lt;= 10 C and product is transferred to Cooler #4 without delay-record actual reading </t>
    </r>
  </si>
  <si>
    <r>
      <rPr>
        <b/>
        <sz val="11"/>
        <color theme="1"/>
        <rFont val="Calibri"/>
        <family val="2"/>
      </rPr>
      <t xml:space="preserve">D2.1.1 </t>
    </r>
    <r>
      <rPr>
        <sz val="11"/>
        <color theme="1"/>
        <rFont val="Calibri"/>
        <family val="2"/>
      </rPr>
      <t>Segregation Procedures in Warehouse are respected (e.g., US Eligible products are marked with green date code stickers; non-US eligible products are marked with orange date code stickers)</t>
    </r>
  </si>
  <si>
    <r>
      <rPr>
        <b/>
        <sz val="11"/>
        <color rgb="FF000000"/>
        <rFont val="Calibri"/>
        <family val="2"/>
      </rPr>
      <t xml:space="preserve">E1.1.1 </t>
    </r>
    <r>
      <rPr>
        <sz val="11"/>
        <color rgb="FF000000"/>
        <rFont val="Calibri"/>
        <family val="2"/>
      </rPr>
      <t>Cleaning: end of production, after swabbing, mid shift /after unscheduled downtime; chemicals / conc./ temp. correct; operations begin only after sanitation performed. No tools, parts, gloves left after equipment repairs;</t>
    </r>
  </si>
  <si>
    <r>
      <rPr>
        <sz val="11"/>
        <color rgb="FF000000"/>
        <rFont val="Calibri"/>
        <family val="2"/>
      </rPr>
      <t xml:space="preserve">E1.1.1 </t>
    </r>
    <r>
      <rPr>
        <sz val="11"/>
        <color rgb="FF000000"/>
        <rFont val="Calibri"/>
        <family val="2"/>
      </rPr>
      <t>Cleaning : between change over of products with allergens; operations begin only after sanitation performed.</t>
    </r>
  </si>
  <si>
    <t>E1.1.1 Housekeeping is maintained in all areas (e.g. water hoses stored off the floor, no spillage, no excessive food accumulation on the floor, no high pressure spraying when product is in the room, etc.)</t>
  </si>
  <si>
    <t xml:space="preserve">E1.1.1 Cleaning During Allergen Changeover: Applies when changing from a product containing at least one different allergen (e.g., clean-up between  non-allergen to allergen, or between products containing different allergens)
</t>
  </si>
  <si>
    <r>
      <rPr>
        <b/>
        <sz val="11"/>
        <color rgb="FF000000"/>
        <rFont val="Calibri"/>
        <family val="2"/>
      </rPr>
      <t>Changeover 1:</t>
    </r>
    <r>
      <rPr>
        <sz val="11"/>
        <color rgb="FF000000"/>
        <rFont val="Calibri"/>
        <family val="2"/>
      </rPr>
      <t xml:space="preserve"> &lt; 30 RLUs (record RLUs as shown on ATP device)</t>
    </r>
  </si>
  <si>
    <t>Record Time</t>
  </si>
  <si>
    <r>
      <rPr>
        <b/>
        <sz val="11"/>
        <color rgb="FF000000"/>
        <rFont val="Calibri"/>
        <family val="2"/>
      </rPr>
      <t>Changeover 2:</t>
    </r>
    <r>
      <rPr>
        <sz val="11"/>
        <color rgb="FF000000"/>
        <rFont val="Calibri"/>
        <family val="2"/>
      </rPr>
      <t xml:space="preserve"> &lt; 30 RLUs (record RLUs as shown on ATP device)</t>
    </r>
  </si>
  <si>
    <r>
      <rPr>
        <b/>
        <sz val="11"/>
        <color rgb="FF000000"/>
        <rFont val="Calibri"/>
        <family val="2"/>
      </rPr>
      <t>Changeover 3:</t>
    </r>
    <r>
      <rPr>
        <sz val="11"/>
        <color rgb="FF000000"/>
        <rFont val="Calibri"/>
        <family val="2"/>
      </rPr>
      <t xml:space="preserve"> &lt; 30 RLUs (record RLUs as shown on ATP device)</t>
    </r>
  </si>
  <si>
    <r>
      <rPr>
        <b/>
        <sz val="11"/>
        <color rgb="FF000000"/>
        <rFont val="Calibri"/>
        <family val="2"/>
      </rPr>
      <t>Changeover 4:</t>
    </r>
    <r>
      <rPr>
        <sz val="11"/>
        <color rgb="FF000000"/>
        <rFont val="Calibri"/>
        <family val="2"/>
      </rPr>
      <t xml:space="preserve"> &lt; 30 RLUs (record RLUs as shown on ATP device)</t>
    </r>
  </si>
  <si>
    <r>
      <rPr>
        <b/>
        <sz val="11"/>
        <color theme="1"/>
        <rFont val="Calibri"/>
        <family val="2"/>
      </rPr>
      <t xml:space="preserve">D2.1.1 </t>
    </r>
    <r>
      <rPr>
        <sz val="11"/>
        <color theme="1"/>
        <rFont val="Calibri"/>
        <family val="2"/>
      </rPr>
      <t>Traffic flows are respected: Raw area employees wear white coats with green collars, RTE Area employees wear white coats with red collar; except employees working in Shipping Room/Dry ingredients Storage # 8 who wear white coats with blue collars; retail employees are wearing coats suitable for the respective area they require to enter; raw area employees only transport spices/dry ingredients from Spice storage (# 1, # 3) to Spice Storage #2 when there is no sausage/ham production, or after sausage production but prior to sanitation activities. Designated smokehouse employee changes coats according to purpose.
Only RTE white coats with red collar are worn inside Jerky Cutting Room</t>
    </r>
  </si>
  <si>
    <r>
      <rPr>
        <b/>
        <sz val="11"/>
        <color theme="1"/>
        <rFont val="Calibri"/>
        <family val="2"/>
      </rPr>
      <t xml:space="preserve">D2.1.1 Hallway #3: </t>
    </r>
    <r>
      <rPr>
        <sz val="11"/>
        <color theme="1"/>
        <rFont val="Calibri"/>
        <family val="2"/>
      </rPr>
      <t>Trucks removed from smokehouse are kept with sufficient separation to prevent cross-contamination, including: poultry vs. non-poultry, product with different allergens, products of different categories (Category 1 vs. Category 2B)</t>
    </r>
  </si>
  <si>
    <r>
      <rPr>
        <b/>
        <sz val="11"/>
        <color theme="1"/>
        <rFont val="Calibri"/>
        <family val="2"/>
      </rPr>
      <t xml:space="preserve">D2.1.1 Traffic flows are respected: 
</t>
    </r>
    <r>
      <rPr>
        <sz val="11"/>
        <color theme="1"/>
        <rFont val="Calibri"/>
        <family val="2"/>
      </rPr>
      <t xml:space="preserve">Visually inspects that floor area at cross-point between Packaging Room # 8 and Raw Corridor 2, Production Room #7are sprayed with sanitizer (liquid or granular); 
RTE / raw employees enter work areas at a different time; Door connecting Packaging Room #8 and Production Room #7 is kept closed during operations
Only authorized personnel transfer used equipment into the Clean-Up Room (from Packaging Room #8, and/or Production Room #7); equipment is only transferred when Packaging Room # 8 is not in use, or after packaging activities have been completed 
</t>
    </r>
  </si>
  <si>
    <r>
      <rPr>
        <b/>
        <sz val="11"/>
        <color theme="1"/>
        <rFont val="Calibri"/>
        <family val="2"/>
      </rPr>
      <t>G1.1.9: Allergen Controls:</t>
    </r>
    <r>
      <rPr>
        <sz val="11"/>
        <color theme="1"/>
        <rFont val="Calibri"/>
        <family val="2"/>
      </rPr>
      <t xml:space="preserve"> Production Tags contains specific allergen colour codes based on the colour-coding List.</t>
    </r>
  </si>
  <si>
    <r>
      <rPr>
        <b/>
        <sz val="11"/>
        <color theme="1"/>
        <rFont val="Calibri"/>
        <family val="2"/>
      </rPr>
      <t xml:space="preserve">G1.1.9 </t>
    </r>
    <r>
      <rPr>
        <sz val="11"/>
        <color theme="1"/>
        <rFont val="Calibri"/>
        <family val="2"/>
      </rPr>
      <t>Allergens controlled: packages in the designated storage,  closed,  any spills cleaned immediately; properly used, labelled; dedicated utensils  in use only</t>
    </r>
  </si>
  <si>
    <r>
      <rPr>
        <b/>
        <sz val="11"/>
        <color theme="1"/>
        <rFont val="Calibri"/>
        <family val="2"/>
      </rPr>
      <t xml:space="preserve">G1.1.9 </t>
    </r>
    <r>
      <rPr>
        <sz val="11"/>
        <color theme="1"/>
        <rFont val="Calibri"/>
        <family val="2"/>
      </rPr>
      <t>Traffic flow pattern is followed to control cross-contamination</t>
    </r>
  </si>
  <si>
    <r>
      <rPr>
        <b/>
        <sz val="11"/>
        <color theme="1"/>
        <rFont val="Calibri"/>
        <family val="2"/>
      </rPr>
      <t xml:space="preserve">G2.1.1 </t>
    </r>
    <r>
      <rPr>
        <sz val="11"/>
        <color theme="1"/>
        <rFont val="Calibri"/>
        <family val="2"/>
      </rPr>
      <t>Foreign Material Controls: visually inspect that food contact equipment and utensils (scissors, knives) are in good repair and free from damage (broken blades, handles, etc.)</t>
    </r>
  </si>
  <si>
    <r>
      <rPr>
        <b/>
        <sz val="11"/>
        <color theme="1"/>
        <rFont val="Calibri"/>
        <family val="2"/>
      </rPr>
      <t xml:space="preserve">G2.1.1 </t>
    </r>
    <r>
      <rPr>
        <sz val="11"/>
        <color theme="1"/>
        <rFont val="Calibri"/>
        <family val="2"/>
      </rPr>
      <t>Visually inspect that metal clips and threads used for tying product are used/handled as intended and do not pose a threat to food safety</t>
    </r>
  </si>
  <si>
    <r>
      <rPr>
        <b/>
        <sz val="11"/>
        <color theme="1"/>
        <rFont val="Calibri"/>
        <family val="2"/>
      </rPr>
      <t>G2.1.1</t>
    </r>
    <r>
      <rPr>
        <sz val="11"/>
        <color theme="1"/>
        <rFont val="Calibri"/>
        <family val="2"/>
      </rPr>
      <t xml:space="preserve"> Pallets are not damaged, do not have splinters, loose nails, or dirt</t>
    </r>
  </si>
  <si>
    <r>
      <rPr>
        <b/>
        <sz val="11"/>
        <color theme="1"/>
        <rFont val="Calibri"/>
        <family val="2"/>
      </rPr>
      <t xml:space="preserve">G2.1.1 </t>
    </r>
    <r>
      <rPr>
        <sz val="11"/>
        <color theme="1"/>
        <rFont val="Calibri"/>
        <family val="2"/>
      </rPr>
      <t>Tour the facility and visually ensure that employees, visitors and contractors did not bring glass/ rigid plastic objects to the plant. Glass thermometers or pH meter probes are not allowed on production floor.</t>
    </r>
  </si>
  <si>
    <t>Comment:</t>
  </si>
  <si>
    <t>OPERATIONAL RECORD - SHIPPING AREA (New Building)</t>
  </si>
  <si>
    <r>
      <rPr>
        <i/>
        <sz val="11"/>
        <color theme="1"/>
        <rFont val="Calibri"/>
        <family val="2"/>
      </rPr>
      <t xml:space="preserve">Shipping Supervisor or designated personnel inspects </t>
    </r>
    <r>
      <rPr>
        <b/>
        <i/>
        <sz val="10"/>
        <color theme="1"/>
        <rFont val="Calibri"/>
        <family val="2"/>
      </rPr>
      <t xml:space="preserve">daily </t>
    </r>
    <r>
      <rPr>
        <i/>
        <sz val="10"/>
        <color theme="1"/>
        <rFont val="Calibri"/>
        <family val="2"/>
      </rPr>
      <t xml:space="preserve">and records once per shift. Checkmarks “√” when is acceptable and “X” when not. If there is no production, marks "no production" or marks "N/R" (not required). Records deviation with subsequent number whenever is found. If  food safety is compromised transfers findings and corrective action to Food Safety Deviation Record.  </t>
    </r>
    <r>
      <rPr>
        <b/>
        <i/>
        <sz val="10"/>
        <color theme="1"/>
        <rFont val="Calibri"/>
        <family val="2"/>
      </rPr>
      <t xml:space="preserve">Monitoring: </t>
    </r>
    <r>
      <rPr>
        <i/>
        <sz val="10"/>
        <color theme="1"/>
        <rFont val="Calibri"/>
        <family val="2"/>
      </rPr>
      <t>HACCP Coordinator / SQFP (monthly) observes on-site and reviews record for accuracy and date/signs respective section at bottom of record.</t>
    </r>
  </si>
  <si>
    <t xml:space="preserve">Month: </t>
  </si>
  <si>
    <r>
      <t>A2.1.1 F</t>
    </r>
    <r>
      <rPr>
        <sz val="11"/>
        <color theme="1"/>
        <rFont val="Calibri"/>
        <family val="2"/>
      </rPr>
      <t>loors are sufficiently sloped; no pooling water, backflow anywhere; no damage to the floors (cracks, holes);</t>
    </r>
  </si>
  <si>
    <r>
      <t xml:space="preserve">B2.1.2 </t>
    </r>
    <r>
      <rPr>
        <sz val="11"/>
        <color theme="1"/>
        <rFont val="Calibri"/>
        <family val="2"/>
      </rPr>
      <t xml:space="preserve">Hold area used only for holding the  held product; marked clearly with "Hold" signs; product removed immediately to the hold area; </t>
    </r>
  </si>
  <si>
    <r>
      <t xml:space="preserve"> B2.1.4, B 2.2.2  </t>
    </r>
    <r>
      <rPr>
        <sz val="11"/>
        <color theme="1"/>
        <rFont val="Calibri"/>
        <family val="2"/>
      </rPr>
      <t xml:space="preserve">FEFO/FIFO principles are respected for Category 1 products only: spot check of finished product best before dates. </t>
    </r>
    <r>
      <rPr>
        <b/>
        <sz val="11"/>
        <color theme="1"/>
        <rFont val="Calibri"/>
        <family val="2"/>
      </rPr>
      <t xml:space="preserve">
</t>
    </r>
  </si>
  <si>
    <r>
      <rPr>
        <b/>
        <sz val="11"/>
        <color theme="1"/>
        <rFont val="Calibri"/>
        <family val="2"/>
      </rPr>
      <t xml:space="preserve">B2.2.1  </t>
    </r>
    <r>
      <rPr>
        <b/>
        <sz val="11"/>
        <color theme="1"/>
        <rFont val="Calibri"/>
        <family val="2"/>
      </rPr>
      <t>Temperatures of storage areas, processing areas, coolers and freezers respected; record the reading:</t>
    </r>
  </si>
  <si>
    <r>
      <rPr>
        <b/>
        <sz val="11"/>
        <color rgb="FF000000"/>
        <rFont val="Calibri"/>
        <family val="2"/>
        <scheme val="minor"/>
      </rPr>
      <t xml:space="preserve">B2.2.1 </t>
    </r>
    <r>
      <rPr>
        <sz val="11"/>
        <color rgb="FF000000"/>
        <rFont val="Calibri"/>
        <family val="2"/>
        <scheme val="minor"/>
      </rPr>
      <t xml:space="preserve"> Finished Product Cooler 
(≤ 4ºC)- record actual reading </t>
    </r>
  </si>
  <si>
    <r>
      <t xml:space="preserve">B2.2.2, D2.1.1 </t>
    </r>
    <r>
      <rPr>
        <sz val="11"/>
        <color theme="1"/>
        <rFont val="Calibri"/>
        <family val="2"/>
      </rPr>
      <t>Storage/ processing rooms and shipping/ receiving areas: housekeeping followed (e.g. no sitting/ walking on the pails or skids; no leaks or spills; finished product stored off the floor, etc.)</t>
    </r>
  </si>
  <si>
    <r>
      <t xml:space="preserve">D2.1.1 </t>
    </r>
    <r>
      <rPr>
        <sz val="11"/>
        <color theme="1"/>
        <rFont val="Calibri"/>
        <family val="2"/>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</si>
  <si>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r>
      <t xml:space="preserve">B2.2.3 </t>
    </r>
    <r>
      <rPr>
        <sz val="11"/>
        <color theme="1"/>
        <rFont val="Calibri"/>
        <family val="2"/>
      </rPr>
      <t>Sanitation chemicals required during operations stored in designated areas;do not pose any contamination to food, food contact surfaces and packaging material.; Color coding policy respected;</t>
    </r>
  </si>
  <si>
    <r>
      <t xml:space="preserve">B2.2.3 </t>
    </r>
    <r>
      <rPr>
        <sz val="11"/>
        <color theme="1"/>
        <rFont val="Calibri"/>
        <family val="2"/>
      </rPr>
      <t>Chemicals stored properly; Room is locked, dry, no condensation, dust; no utensils or spillage present. Containers closed, labelled, clean.</t>
    </r>
  </si>
  <si>
    <r>
      <t xml:space="preserve">B2.2.3 </t>
    </r>
    <r>
      <rPr>
        <sz val="11"/>
        <color theme="1"/>
        <rFont val="Calibri"/>
        <family val="2"/>
      </rPr>
      <t>Only trained designated personnel are authorized to handle chemicals</t>
    </r>
  </si>
  <si>
    <r>
      <rPr>
        <b/>
        <sz val="11"/>
        <color theme="1"/>
        <rFont val="Calibri"/>
        <family val="2"/>
      </rPr>
      <t xml:space="preserve">D2.1.1 </t>
    </r>
    <r>
      <rPr>
        <sz val="11"/>
        <color theme="1"/>
        <rFont val="Calibri"/>
        <family val="2"/>
      </rPr>
      <t xml:space="preserve"> Employee's Good Manufacturing Practices Policy</t>
    </r>
  </si>
  <si>
    <r>
      <rPr>
        <b/>
        <sz val="11"/>
        <color theme="1"/>
        <rFont val="Calibri"/>
        <family val="2"/>
      </rPr>
      <t>D2.1.1</t>
    </r>
    <r>
      <rPr>
        <sz val="11"/>
        <color theme="1"/>
        <rFont val="Calibri"/>
        <family val="2"/>
      </rPr>
      <t xml:space="preserve">  Visitors/ Contractors/ Drivers Good Manufacturing Practices</t>
    </r>
  </si>
  <si>
    <r>
      <t xml:space="preserve">D2.1.1 </t>
    </r>
    <r>
      <rPr>
        <sz val="11"/>
        <color theme="1"/>
        <rFont val="Calibri"/>
        <family val="2"/>
      </rPr>
      <t>Segregation Procedures in Warehouse are respected (e.g., US Eligible products are marked with green date code stickers; non-US eligible products are marked with orange date code stickers)</t>
    </r>
  </si>
  <si>
    <r>
      <t xml:space="preserve">G1.1.9 </t>
    </r>
    <r>
      <rPr>
        <sz val="11"/>
        <color theme="1"/>
        <rFont val="Calibri"/>
        <family val="2"/>
      </rPr>
      <t>Traffic flow pattern is followed to control cross-contamination</t>
    </r>
  </si>
  <si>
    <r>
      <rPr>
        <b/>
        <sz val="11"/>
        <color theme="1"/>
        <rFont val="Calibri"/>
        <family val="2"/>
      </rPr>
      <t xml:space="preserve">G2.1.1 </t>
    </r>
    <r>
      <rPr>
        <sz val="11"/>
        <color theme="1"/>
        <rFont val="Calibri"/>
        <family val="2"/>
      </rPr>
      <t>Glass/ rigid plastic control measures are enforced. No G/P objects allowed on production floor.</t>
    </r>
  </si>
  <si>
    <r>
      <rPr>
        <i/>
        <sz val="11"/>
        <color theme="1"/>
        <rFont val="Calibri"/>
        <family val="2"/>
      </rPr>
      <t xml:space="preserve">Production/Scheduling Supervisor or Lead Hand inspects daily and records once per shift. Checkmarks “√” when is acceptable and “X” when not. If there is no production, marks "no production". Records deviation with subsequent number whenever is found. If  food safety is compromised transfers findings and corrective action on Food Safety Deviation Record. </t>
    </r>
    <r>
      <rPr>
        <b/>
        <i/>
        <sz val="11"/>
        <color theme="1"/>
        <rFont val="Calibri"/>
        <family val="2"/>
      </rPr>
      <t xml:space="preserve">Note: </t>
    </r>
    <r>
      <rPr>
        <i/>
        <sz val="11"/>
        <color theme="1"/>
        <rFont val="Calibri"/>
        <family val="2"/>
      </rPr>
      <t xml:space="preserve"> Foot Foamer Chemical Concentration Check is performed by Sanitation Supplier / Outside Contractor monthly. </t>
    </r>
    <r>
      <rPr>
        <b/>
        <i/>
        <sz val="11"/>
        <color theme="1"/>
        <rFont val="Calibri"/>
        <family val="2"/>
      </rPr>
      <t>Monitoring:</t>
    </r>
    <r>
      <rPr>
        <i/>
        <sz val="11"/>
        <color theme="1"/>
        <rFont val="Calibri"/>
        <family val="2"/>
      </rPr>
      <t xml:space="preserve"> HACCP Coordinator / SQFP (monthly) observe on-site and review record for accuracy and date/signs respective section at bottom of record.</t>
    </r>
  </si>
  <si>
    <t>Month &gt;&gt;&gt;</t>
  </si>
  <si>
    <t>[   ] Jan, [   ] Feb, [   ]  Mar, [   ] Apr, [   ] May, [   ] Jun, [   ] SEP, [   ] Aug, [   ] Sep [   ] Oct,  [   ]Nov, [   ]  Dec</t>
  </si>
  <si>
    <t xml:space="preserve">Hand-held Thermometers are clean; </t>
  </si>
  <si>
    <r>
      <t>A2.1.1 F</t>
    </r>
    <r>
      <rPr>
        <sz val="10"/>
        <color theme="1"/>
        <rFont val="Calibri"/>
        <family val="2"/>
        <scheme val="major"/>
      </rPr>
      <t>loors are sufficiently sloped; no pooling water, backflow anywhere; no damage to the floors (cracks, holes);</t>
    </r>
  </si>
  <si>
    <r>
      <t>A2.1.1</t>
    </r>
    <r>
      <rPr>
        <sz val="10"/>
        <color theme="1"/>
        <rFont val="Calibri"/>
        <family val="2"/>
        <scheme val="major"/>
      </rPr>
      <t xml:space="preserve">  Roof, air intakes, foundation, wall, doors and window prevent leakage and entry of contaminants and pests; </t>
    </r>
  </si>
  <si>
    <r>
      <t xml:space="preserve">A2.4.1 </t>
    </r>
    <r>
      <rPr>
        <sz val="10"/>
        <color theme="1"/>
        <rFont val="Calibri"/>
        <family val="2"/>
        <scheme val="major"/>
      </rPr>
      <t xml:space="preserve">Waste/ inedible bin/equipments: color-coded containers  /utensils guideline respected </t>
    </r>
    <r>
      <rPr>
        <b/>
        <sz val="10"/>
        <color theme="1"/>
        <rFont val="Calibri"/>
        <family val="2"/>
        <scheme val="major"/>
      </rPr>
      <t>(Containers transferred back to Clean up Room at the end of the day, after production)</t>
    </r>
    <r>
      <rPr>
        <sz val="10"/>
        <color theme="1"/>
        <rFont val="Calibri"/>
        <family val="2"/>
        <scheme val="major"/>
      </rPr>
      <t>; waste containers, dumpsters in good operating condition;  separated from production and storage areas; Inedible product treated with denaturant before disposal into dumpster;</t>
    </r>
  </si>
  <si>
    <r>
      <t xml:space="preserve">A.4.1.5 </t>
    </r>
    <r>
      <rPr>
        <sz val="10"/>
        <color theme="1"/>
        <rFont val="Calibri"/>
        <family val="2"/>
        <scheme val="major"/>
      </rPr>
      <t>Volume, temp. / pressure of the potable water /steam adequate for all operational and cleanup demands.</t>
    </r>
    <r>
      <rPr>
        <sz val="10"/>
        <color rgb="FF003366"/>
        <rFont val="Calibri"/>
        <family val="2"/>
        <scheme val="major"/>
      </rPr>
      <t>Hot water tank is hot and operational. Pressure reading is 50-100 psi; operate hose at discharge to confirm volume of water is available and is adequate for all operational and cleanup demands.</t>
    </r>
  </si>
  <si>
    <r>
      <t xml:space="preserve">B 2.2.2  </t>
    </r>
    <r>
      <rPr>
        <sz val="10"/>
        <color theme="1"/>
        <rFont val="Calibri"/>
        <family val="2"/>
        <scheme val="major"/>
      </rPr>
      <t xml:space="preserve">FIFO principles are respected: spot check of ingredients lot numbers and best before dates. </t>
    </r>
    <r>
      <rPr>
        <b/>
        <sz val="10"/>
        <color theme="1"/>
        <rFont val="Calibri"/>
        <family val="2"/>
        <scheme val="major"/>
      </rPr>
      <t xml:space="preserve">
</t>
    </r>
  </si>
  <si>
    <t>B2.2.1  Temperatures of storage areas, processing areas, coolers respected; record the reading:</t>
  </si>
  <si>
    <r>
      <t>B2.2.1</t>
    </r>
    <r>
      <rPr>
        <sz val="10"/>
        <color rgb="FF000080"/>
        <rFont val="Calibri"/>
        <family val="2"/>
        <scheme val="major"/>
      </rPr>
      <t xml:space="preserve"> Processing Room #7 (≤ 10º C)- record actual reading </t>
    </r>
  </si>
  <si>
    <r>
      <t>B2.2.1</t>
    </r>
    <r>
      <rPr>
        <sz val="10"/>
        <color rgb="FF000080"/>
        <rFont val="Calibri"/>
        <family val="2"/>
        <scheme val="major"/>
      </rPr>
      <t xml:space="preserve">  Cube Freezer  (≤-18º C)</t>
    </r>
    <r>
      <rPr>
        <b/>
        <sz val="10"/>
        <color rgb="FF000080"/>
        <rFont val="Calibri"/>
        <family val="2"/>
        <scheme val="major"/>
      </rPr>
      <t xml:space="preserve"> </t>
    </r>
    <r>
      <rPr>
        <sz val="10"/>
        <color rgb="FF000080"/>
        <rFont val="Calibri"/>
        <family val="2"/>
        <scheme val="major"/>
      </rPr>
      <t xml:space="preserve">- record actual reading </t>
    </r>
  </si>
  <si>
    <r>
      <t>B2.2.1</t>
    </r>
    <r>
      <rPr>
        <sz val="10"/>
        <color rgb="FF000080"/>
        <rFont val="Calibri"/>
        <family val="2"/>
        <scheme val="major"/>
      </rPr>
      <t xml:space="preserve">  Tumbling Room  (≤ 10 </t>
    </r>
    <r>
      <rPr>
        <u/>
        <sz val="10"/>
        <color rgb="FF000080"/>
        <rFont val="Calibri"/>
        <family val="2"/>
        <scheme val="major"/>
      </rPr>
      <t>+</t>
    </r>
    <r>
      <rPr>
        <sz val="10"/>
        <color rgb="FF000080"/>
        <rFont val="Calibri"/>
        <family val="2"/>
        <scheme val="major"/>
      </rPr>
      <t xml:space="preserve"> 2 º C) - record actual reading </t>
    </r>
  </si>
  <si>
    <r>
      <t xml:space="preserve">B2.2.1 </t>
    </r>
    <r>
      <rPr>
        <sz val="10"/>
        <color rgb="FF000080"/>
        <rFont val="Calibri"/>
        <family val="2"/>
        <scheme val="major"/>
      </rPr>
      <t xml:space="preserve"> Incoming Cooler #3 (≤ 4º C)- record actual reading </t>
    </r>
  </si>
  <si>
    <r>
      <t xml:space="preserve">B2.2.2, D2.1.1 </t>
    </r>
    <r>
      <rPr>
        <sz val="10"/>
        <color rgb="FF000000"/>
        <rFont val="Calibri"/>
        <family val="2"/>
        <scheme val="major"/>
      </rPr>
      <t>Physical separations is maintained (e.g., OTM marked products)</t>
    </r>
  </si>
  <si>
    <r>
      <t xml:space="preserve">B2.2.2, D2.1.1 For stored poultry products only (else mark 'N/A' to denote 'not applicable'): </t>
    </r>
    <r>
      <rPr>
        <sz val="10"/>
        <color theme="1"/>
        <rFont val="Calibri"/>
        <family val="2"/>
        <scheme val="major"/>
      </rPr>
      <t xml:space="preserve">
• Poultry signage is placed as identifier of poultry products; 
• Physical separation is maintained;
• Poultry and non-poultry products are kept covered and do not come in contact with other species through physical separation;</t>
    </r>
  </si>
  <si>
    <r>
      <t>B2.2.2, D2.1.1 For in-process poultry products only (else mark 'N/A' to denote 'not applicable'):</t>
    </r>
    <r>
      <rPr>
        <sz val="10"/>
        <color theme="1"/>
        <rFont val="Calibri"/>
        <family val="2"/>
        <scheme val="major"/>
      </rPr>
      <t xml:space="preserve">
• Poultry products are always processed after non-poultry products;
• Raw meat handling is restricted to employees working on respective separate lines;
• Disposable coats are changed when employees handle different species (e.g. switching from poultry to non-poultry).
• All employees are required to remove all protective clothing when switching between poultry and non-poultry species;
• When time separation is not possible, then the operator will use dedicated lines with dedicated employees;
• Processed products are transferred to Hallway # 1  and are kept on opposite sides of the wall while staged.</t>
    </r>
  </si>
  <si>
    <r>
      <t xml:space="preserve">B2.2.2, D2.1.1 For in-process poultry products only (else mark 'N/A' to denote 'not applicable'):
• </t>
    </r>
    <r>
      <rPr>
        <sz val="10"/>
        <color theme="1"/>
        <rFont val="Calibri"/>
        <family val="2"/>
        <scheme val="major"/>
      </rPr>
      <t>Employee wears white coat with green collar to load smokehouses;</t>
    </r>
    <r>
      <rPr>
        <b/>
        <sz val="10"/>
        <color theme="1"/>
        <rFont val="Calibri"/>
        <family val="2"/>
        <scheme val="major"/>
      </rPr>
      <t xml:space="preserve">
</t>
    </r>
    <r>
      <rPr>
        <sz val="10"/>
        <color theme="1"/>
        <rFont val="Calibri"/>
        <family val="2"/>
        <scheme val="major"/>
      </rPr>
      <t xml:space="preserve">• During cooking process, poultry and non-poultry products are </t>
    </r>
    <r>
      <rPr>
        <b/>
        <sz val="10"/>
        <color theme="1"/>
        <rFont val="Calibri"/>
        <family val="2"/>
        <scheme val="major"/>
      </rPr>
      <t>NOT</t>
    </r>
    <r>
      <rPr>
        <sz val="10"/>
        <color theme="1"/>
        <rFont val="Calibri"/>
        <family val="2"/>
        <scheme val="major"/>
      </rPr>
      <t xml:space="preserve"> in the same oven;
• Approx. 1 foot separation exists  between trucks holding different species</t>
    </r>
  </si>
  <si>
    <r>
      <t xml:space="preserve">B2.2.2, D2.1.1 For in-process poultry products only (else mark 'N/A' to denote 'not applicable'):
</t>
    </r>
    <r>
      <rPr>
        <sz val="10"/>
        <color theme="1"/>
        <rFont val="Calibri"/>
        <family val="2"/>
        <scheme val="major"/>
      </rPr>
      <t>• Prior to unloading cooked product from the smokehouses: ensure that no raw product is obstructing the immediate smokehouse area, there is no traffic of raw employees, floors in front of smokehouses have been thoroughly sanitized;
• Employee changes protective clothing and applies sanitizer to smokehouse door handle; uses gloves/clean cloth to handle smokehouse trucks;
• There is physical separation between trucks during ambient cooling in Hallway #2 and raw employees do not circulate immediate area;</t>
    </r>
  </si>
  <si>
    <r>
      <t xml:space="preserve">B2.2.2, D2.1.1 For in-process poultry products only (else mark 'N/A' to denote 'not applicable'):
</t>
    </r>
    <r>
      <rPr>
        <sz val="10"/>
        <color theme="1"/>
        <rFont val="Calibri"/>
        <family val="2"/>
        <scheme val="major"/>
      </rPr>
      <t xml:space="preserve">• Sausages containing beef, and hams are only cooked and stored on separate days;
• Spatial separation between products is maintained in Drying Rooms;
• Employees working on dedicated lines are wearing different colour hairnet
</t>
    </r>
  </si>
  <si>
    <r>
      <t xml:space="preserve">B2.2.2, D2.1.1 Additional Cross-contamination Controls
</t>
    </r>
    <r>
      <rPr>
        <sz val="10"/>
        <color theme="1"/>
        <rFont val="Calibri"/>
        <family val="2"/>
        <scheme val="major"/>
      </rPr>
      <t xml:space="preserve">• RTE employees enter work areas at a different time from raw employees;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</si>
  <si>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family val="2"/>
        <scheme val="major"/>
      </rPr>
      <t xml:space="preserve">• Floor area at cross-point between Clean-up room and Packaging Room # 8 is sprayed with sanitizer;
• Floor area at cross-point between Packaging Room # 8 and Production Room #7 is sprayed with sanitizer;
• Door connecting Packaging Room #8 and Production Room #7 is kept closed during operations; 
• Only authorized personnel may transfer used equipment into the Clean-Up Room (from Packaging Room #8, or Production Room #7)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</si>
  <si>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family val="2"/>
        <scheme val="major"/>
      </rPr>
      <t xml:space="preserve">• Used equipment is only transferred when Packaging Room # 8 is not in use (no product packaging), or after packaging activities have been completed. 
• Transfer of equipment or conveyances through this door is prohibited while packaging activities are underway in Packaging Room #8
</t>
    </r>
  </si>
  <si>
    <r>
      <t xml:space="preserve">B2.2.2, D2.1.1 Additional Cross-contamination Controls
</t>
    </r>
    <r>
      <rPr>
        <sz val="10"/>
        <color theme="1"/>
        <rFont val="Calibri"/>
        <family val="2"/>
        <scheme val="major"/>
      </rPr>
      <t xml:space="preserve">• Transfer of spices and dry ingredients from Spice Storage #1, #3 to Spice Storage #2 is carried out whe there is no packaging in Shipping Room / Dry Ingredients Storage #8, or after packaging; 
• Transfer of spices is followed by sanitation activities in Shipping Room / Dry Ingredients Storage #8
</t>
    </r>
  </si>
  <si>
    <r>
      <t xml:space="preserve">B2.2.2, D2.1.1 </t>
    </r>
    <r>
      <rPr>
        <sz val="10"/>
        <color theme="1"/>
        <rFont val="Calibri"/>
        <family val="2"/>
        <scheme val="major"/>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</si>
  <si>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r>
      <t xml:space="preserve">B2.2.2, D2.1.1 </t>
    </r>
    <r>
      <rPr>
        <sz val="10"/>
        <color theme="1"/>
        <rFont val="Calibri"/>
        <family val="2"/>
        <scheme val="major"/>
      </rPr>
      <t>Employees GMP flow from the Retail store and hygienic practices (handwashing, protective clothing) are followed; Employee's GMP Policy is respected</t>
    </r>
  </si>
  <si>
    <r>
      <t xml:space="preserve">B2.2.2, D2.1.1 </t>
    </r>
    <r>
      <rPr>
        <sz val="10"/>
        <color theme="1"/>
        <rFont val="Calibri"/>
        <family val="2"/>
        <scheme val="major"/>
      </rPr>
      <t>Workflow of Products containing Cheese Sticks is respected: transfer route from Cooler #2 into Packaging #6 (through Shipping Room/Dry ingredients Storage #8, followed by Hallway #2, and Hallway #3) and vice-versa; Employee's GMP Policy are respected</t>
    </r>
  </si>
  <si>
    <r>
      <t xml:space="preserve">B2.2.3 </t>
    </r>
    <r>
      <rPr>
        <sz val="10"/>
        <color theme="1"/>
        <rFont val="Calibri"/>
        <family val="2"/>
        <scheme val="major"/>
      </rPr>
      <t xml:space="preserve">Sanitation chemicals required during operations stored in designated areas;do not pose any contamination to food, food contact surfaces and packaging material; Color coding policy respected;
</t>
    </r>
  </si>
  <si>
    <r>
      <t xml:space="preserve">B2.2.3 </t>
    </r>
    <r>
      <rPr>
        <sz val="10"/>
        <color theme="1"/>
        <rFont val="Calibri"/>
        <family val="2"/>
        <scheme val="major"/>
      </rPr>
      <t>Chemicals stored properly; Room is locked, dry, no condensation, dust; no utensils or spillage present. Containers closed, labelled, clean.</t>
    </r>
  </si>
  <si>
    <r>
      <t>B2.2.3</t>
    </r>
    <r>
      <rPr>
        <sz val="10"/>
        <color rgb="FF000000"/>
        <rFont val="Calibri"/>
        <family val="2"/>
        <scheme val="major"/>
      </rPr>
      <t xml:space="preserve"> Only trained pesonnel are authorized to handle chemicals</t>
    </r>
  </si>
  <si>
    <r>
      <t xml:space="preserve">C1.1.1 </t>
    </r>
    <r>
      <rPr>
        <sz val="10"/>
        <color theme="1"/>
        <rFont val="Calibri"/>
        <family val="2"/>
        <scheme val="major"/>
      </rPr>
      <t>Ensure that equipment exhaust systems are in good operational condition (close fitting, sound is smooth, there are no signs of condensation on walls, doors, and equipment; no dripppings from the ceiling, no smoke).</t>
    </r>
  </si>
  <si>
    <r>
      <t>D2.1.1</t>
    </r>
    <r>
      <rPr>
        <sz val="10"/>
        <color rgb="FF000000"/>
        <rFont val="Calibri"/>
        <family val="2"/>
        <scheme val="major"/>
      </rPr>
      <t xml:space="preserve">  Employee's Good Manufacturing Practices Policy</t>
    </r>
  </si>
  <si>
    <r>
      <t xml:space="preserve">D2.1.1  </t>
    </r>
    <r>
      <rPr>
        <sz val="10"/>
        <color rgb="FF000000"/>
        <rFont val="Calibri"/>
        <family val="2"/>
        <scheme val="major"/>
      </rPr>
      <t>Visitors/ Contractors/ Drivers Good Manufacturing Practices</t>
    </r>
  </si>
  <si>
    <r>
      <t>E1.1.1</t>
    </r>
    <r>
      <rPr>
        <sz val="10"/>
        <color rgb="FF000000"/>
        <rFont val="Calibri"/>
        <family val="2"/>
        <scheme val="major"/>
      </rPr>
      <t xml:space="preserve"> Cleaning at the end of production, after swabbing, mid shift or after unscheduled downtime is done, chemicals/concentration / temperature used are correct; operations begin only after sanitation performed. No tools, parts, gloves left after equipment repairs;</t>
    </r>
  </si>
  <si>
    <r>
      <t>E1.1.1</t>
    </r>
    <r>
      <rPr>
        <sz val="10"/>
        <color rgb="FF000000"/>
        <rFont val="Calibri"/>
        <family val="2"/>
        <scheme val="major"/>
      </rPr>
      <t xml:space="preserve"> Cleaning : between change over of products with allergens; operations begin only after sanitation performed.</t>
    </r>
  </si>
  <si>
    <r>
      <t>E1.1.1</t>
    </r>
    <r>
      <rPr>
        <sz val="10"/>
        <color theme="1"/>
        <rFont val="Calibri"/>
        <family val="2"/>
        <scheme val="major"/>
      </rPr>
      <t xml:space="preserve"> Housekeeping is maintained in all areas (e.g. water hoses stored off the floor, no spillage, no excessive food accumulation on the floor, no high pressure spraying when product is in the room, etc)</t>
    </r>
  </si>
  <si>
    <r>
      <rPr>
        <b/>
        <sz val="10"/>
        <color theme="1"/>
        <rFont val="Calibri"/>
        <family val="2"/>
        <scheme val="major"/>
      </rPr>
      <t xml:space="preserve">G1.1.9 </t>
    </r>
    <r>
      <rPr>
        <sz val="10"/>
        <color theme="1"/>
        <rFont val="Calibri"/>
        <family val="2"/>
        <scheme val="major"/>
      </rPr>
      <t xml:space="preserve"> Each added allergen / ingredient is matching with written formulation and Production Tag is checked off immediately after adding. </t>
    </r>
  </si>
  <si>
    <r>
      <rPr>
        <b/>
        <sz val="10"/>
        <color theme="1"/>
        <rFont val="Calibri"/>
        <family val="2"/>
        <scheme val="major"/>
      </rPr>
      <t>G1.1.9</t>
    </r>
    <r>
      <rPr>
        <sz val="10"/>
        <color theme="1"/>
        <rFont val="Calibri"/>
        <family val="2"/>
        <scheme val="major"/>
      </rPr>
      <t xml:space="preserve"> Employees handling allergens must avoid cross-over to the product that does not contain allergens or has different allergens.</t>
    </r>
  </si>
  <si>
    <r>
      <rPr>
        <b/>
        <sz val="10"/>
        <color theme="1"/>
        <rFont val="Calibri"/>
        <family val="2"/>
        <scheme val="major"/>
      </rPr>
      <t>G1.1.9</t>
    </r>
    <r>
      <rPr>
        <sz val="10"/>
        <color theme="1"/>
        <rFont val="Calibri"/>
        <family val="2"/>
        <scheme val="major"/>
      </rPr>
      <t xml:space="preserve"> Any eventual spills are cleaned immediately (for using appropriate cleaning tools, uniform and equipment refer also to List of Color Coded Equipment /Utensils / Uniform)
</t>
    </r>
  </si>
  <si>
    <r>
      <t xml:space="preserve">G1.1.9 </t>
    </r>
    <r>
      <rPr>
        <sz val="10"/>
        <color theme="1"/>
        <rFont val="Calibri"/>
        <family val="2"/>
        <scheme val="major"/>
      </rPr>
      <t>Traffic flow pattern is followed to control cross-contamination</t>
    </r>
  </si>
  <si>
    <r>
      <t xml:space="preserve">G2.1.1 </t>
    </r>
    <r>
      <rPr>
        <sz val="10"/>
        <color theme="1"/>
        <rFont val="Calibri"/>
        <family val="2"/>
        <scheme val="major"/>
      </rPr>
      <t>Foreign Material Controls: visually inspect that food contact equipment and utensils (scissors, knives, sifter) are in good repair and free from damage (broken blades, handles, etc.)</t>
    </r>
  </si>
  <si>
    <r>
      <rPr>
        <b/>
        <sz val="10"/>
        <color theme="1"/>
        <rFont val="Calibri"/>
        <family val="2"/>
        <scheme val="major"/>
      </rPr>
      <t>G2.1.1</t>
    </r>
    <r>
      <rPr>
        <sz val="10"/>
        <color theme="1"/>
        <rFont val="Calibri"/>
        <family val="2"/>
        <scheme val="major"/>
      </rPr>
      <t xml:space="preserve"> Pallets are not damaged, do not have splinters, loose nails, or dirt</t>
    </r>
  </si>
  <si>
    <r>
      <rPr>
        <b/>
        <sz val="10"/>
        <color theme="1"/>
        <rFont val="Calibri"/>
        <family val="2"/>
        <scheme val="major"/>
      </rPr>
      <t>G2.1.1</t>
    </r>
    <r>
      <rPr>
        <sz val="10"/>
        <color theme="1"/>
        <rFont val="Calibri"/>
        <family val="2"/>
        <scheme val="major"/>
      </rPr>
      <t xml:space="preserve"> Tour the facility and visually ensure that employees, visitors and contractors did not bring glass/ rigid plastic objects to the plant. Glass thermometers or pH meter probes are not allowed on production floor.</t>
    </r>
  </si>
  <si>
    <t>COLOUR CODING LIST</t>
  </si>
  <si>
    <t>Containers Used in Production</t>
  </si>
  <si>
    <t>Yellow Containers</t>
  </si>
  <si>
    <t>Used for garbage / non-food products</t>
  </si>
  <si>
    <t>White/ Grey/ Blue Large Containers</t>
  </si>
  <si>
    <t>Used for metal sticks</t>
  </si>
  <si>
    <t>Stainless Steel Buggies</t>
  </si>
  <si>
    <t>Used for raw meat</t>
  </si>
  <si>
    <t>Red Bins</t>
  </si>
  <si>
    <t>Used for denaturing of meat</t>
  </si>
  <si>
    <t>Blue bins-Clipping Room and Packaging</t>
  </si>
  <si>
    <t>Used for edible products</t>
  </si>
  <si>
    <t>Transparent plastic bucket</t>
  </si>
  <si>
    <t>Used for transferring ingredients/water into product mix</t>
  </si>
  <si>
    <t>Green/Grey/White small tubs in Raw area</t>
  </si>
  <si>
    <t>Used for products on raw area</t>
  </si>
  <si>
    <t>Large Grey container</t>
  </si>
  <si>
    <t>Water as an ingredient only - Raw Area</t>
  </si>
  <si>
    <t>Stainless Steel Bin</t>
  </si>
  <si>
    <t>Used for Jerky Products (Drying Room #3, Packaging Room #6)</t>
  </si>
  <si>
    <t>Scissors Used in Production</t>
  </si>
  <si>
    <t>Orange Handled Scissors</t>
  </si>
  <si>
    <t>Used for edible - RTE meat</t>
  </si>
  <si>
    <t>Black Handled Scissors</t>
  </si>
  <si>
    <t>Used for Raw meat</t>
  </si>
  <si>
    <t>Coats for Production</t>
  </si>
  <si>
    <t>White coat with green collar</t>
  </si>
  <si>
    <t>Raw Area</t>
  </si>
  <si>
    <t>White coat with red collar</t>
  </si>
  <si>
    <t>Ready to eat area (Packaging Room # 6 and Unit #8) / sausage transport only</t>
  </si>
  <si>
    <t>White coat with blue collar</t>
  </si>
  <si>
    <t>Ready to eat sausage packaging</t>
  </si>
  <si>
    <t xml:space="preserve">Blue coat </t>
  </si>
  <si>
    <t>Maintenance, during RTE changeovers</t>
  </si>
  <si>
    <t>Thick Blue Rubber Apron</t>
  </si>
  <si>
    <t>Jerky Line - Raw Area</t>
  </si>
  <si>
    <t>White Disposable Aprons</t>
  </si>
  <si>
    <t>For Meat and Cheese packaging only</t>
  </si>
  <si>
    <t>White Disposable Travel Coats</t>
  </si>
  <si>
    <t>To use from Clean up room to Employee Changing Areas</t>
  </si>
  <si>
    <t>Purple Aprons</t>
  </si>
  <si>
    <t>Used for Sanitation Activities</t>
  </si>
  <si>
    <t xml:space="preserve">White hairnet </t>
  </si>
  <si>
    <t xml:space="preserve">Ready to eat areas </t>
  </si>
  <si>
    <t xml:space="preserve">Blue hairnet </t>
  </si>
  <si>
    <t xml:space="preserve">Raw areas </t>
  </si>
  <si>
    <t>Utensils for Production</t>
  </si>
  <si>
    <t>Red Plastic shovel</t>
  </si>
  <si>
    <t xml:space="preserve">Pork - Raw Area </t>
  </si>
  <si>
    <t>Blue Plastic shovel</t>
  </si>
  <si>
    <t xml:space="preserve">Beef - Raw Area </t>
  </si>
  <si>
    <t>Yellow Plastic shovel</t>
  </si>
  <si>
    <t>Raw Meat Waste</t>
  </si>
  <si>
    <t xml:space="preserve">Blue squeegee - for condensation </t>
  </si>
  <si>
    <t>Red brooms - sweeping</t>
  </si>
  <si>
    <t>Back dock</t>
  </si>
  <si>
    <t>Tan Scrapers</t>
  </si>
  <si>
    <t>Used to scrap mixer - Raw Area</t>
  </si>
  <si>
    <t>Scoops Used in Production</t>
  </si>
  <si>
    <t xml:space="preserve">Blue scoop </t>
  </si>
  <si>
    <t>non-allergen cayenne pepper only</t>
  </si>
  <si>
    <t>Metal Scoop</t>
  </si>
  <si>
    <t>non-allergens only (except cayenne pepper)</t>
  </si>
  <si>
    <t>White scoop</t>
  </si>
  <si>
    <t>Edibles - Jerky Product</t>
  </si>
  <si>
    <t>Gloves Used in Production</t>
  </si>
  <si>
    <t>White vinyl gloves (food contact)</t>
  </si>
  <si>
    <t>Product handling</t>
  </si>
  <si>
    <t>White disposable gloves</t>
  </si>
  <si>
    <t>Sanitation</t>
  </si>
  <si>
    <t>Blue disposable sleeves - Unit #7</t>
  </si>
  <si>
    <t>Worn by all employees handling product</t>
  </si>
  <si>
    <t>Blue disposable sleeves - Packaging #6</t>
  </si>
  <si>
    <t>Worn by all employees handling exposed products (must be changed after each allergen)</t>
  </si>
  <si>
    <t>Utensils for Packaging ( Bins are identified by using colour tags )</t>
  </si>
  <si>
    <r>
      <t xml:space="preserve">Products containing </t>
    </r>
    <r>
      <rPr>
        <b/>
        <sz val="12"/>
        <color rgb="FF000000"/>
        <rFont val="Calibri"/>
        <family val="2"/>
      </rPr>
      <t>Beef ( Strips/ Jerky )</t>
    </r>
  </si>
  <si>
    <t xml:space="preserve">Blue bins </t>
  </si>
  <si>
    <r>
      <t xml:space="preserve">Products containing </t>
    </r>
    <r>
      <rPr>
        <b/>
        <sz val="12"/>
        <color rgb="FF000000"/>
        <rFont val="Calibri"/>
        <family val="2"/>
      </rPr>
      <t>Poultry / Beef/ Pork</t>
    </r>
  </si>
  <si>
    <t xml:space="preserve">Tags Colour Coding Reference </t>
  </si>
  <si>
    <t>Green Tag</t>
  </si>
  <si>
    <t xml:space="preserve">Mild Products </t>
  </si>
  <si>
    <t xml:space="preserve">Red Tag </t>
  </si>
  <si>
    <t>Hot Products</t>
  </si>
  <si>
    <t>Purple Tag</t>
  </si>
  <si>
    <t xml:space="preserve">Jerky Strip ( Length ) </t>
  </si>
  <si>
    <t>Pink Tag</t>
  </si>
  <si>
    <r>
      <t xml:space="preserve">Product Containing </t>
    </r>
    <r>
      <rPr>
        <b/>
        <sz val="12"/>
        <color rgb="FF000000"/>
        <rFont val="Calibri"/>
        <family val="2"/>
      </rPr>
      <t>Pork</t>
    </r>
  </si>
  <si>
    <t>Orange Tag</t>
  </si>
  <si>
    <r>
      <t xml:space="preserve">Product Containing </t>
    </r>
    <r>
      <rPr>
        <b/>
        <sz val="12"/>
        <color rgb="FF000000"/>
        <rFont val="Calibri"/>
        <family val="2"/>
      </rPr>
      <t xml:space="preserve">Soy </t>
    </r>
  </si>
  <si>
    <t>White Tags</t>
  </si>
  <si>
    <r>
      <t xml:space="preserve">Products containing </t>
    </r>
    <r>
      <rPr>
        <b/>
        <sz val="12"/>
        <color rgb="FF000000"/>
        <rFont val="Calibri"/>
        <family val="2"/>
      </rPr>
      <t>Dairy</t>
    </r>
  </si>
  <si>
    <t>Black Tag</t>
  </si>
  <si>
    <r>
      <rPr>
        <sz val="12"/>
        <color rgb="FF000000"/>
        <rFont val="Calibri"/>
        <family val="2"/>
      </rPr>
      <t>Products containing</t>
    </r>
    <r>
      <rPr>
        <b/>
        <sz val="12"/>
        <color rgb="FF000000"/>
        <rFont val="Calibri"/>
        <family val="2"/>
      </rPr>
      <t xml:space="preserve">  Other Meat </t>
    </r>
  </si>
  <si>
    <t>Turquoise Tag</t>
  </si>
  <si>
    <r>
      <rPr>
        <sz val="12"/>
        <color rgb="FF000000"/>
        <rFont val="Calibri"/>
        <family val="2"/>
      </rPr>
      <t xml:space="preserve">Product containing </t>
    </r>
    <r>
      <rPr>
        <b/>
        <sz val="12"/>
        <color rgb="FF000000"/>
        <rFont val="Calibri"/>
        <family val="2"/>
      </rPr>
      <t xml:space="preserve">Turkey </t>
    </r>
  </si>
  <si>
    <t>Yellow Tag</t>
  </si>
  <si>
    <r>
      <rPr>
        <sz val="12"/>
        <color rgb="FF000000"/>
        <rFont val="Calibri"/>
        <family val="2"/>
      </rPr>
      <t>Product containing</t>
    </r>
    <r>
      <rPr>
        <b/>
        <sz val="12"/>
        <color rgb="FF000000"/>
        <rFont val="Calibri"/>
        <family val="2"/>
      </rPr>
      <t xml:space="preserve"> Mustard </t>
    </r>
  </si>
  <si>
    <t xml:space="preserve">Blue Tag </t>
  </si>
  <si>
    <r>
      <rPr>
        <sz val="12"/>
        <color rgb="FF000000"/>
        <rFont val="Calibri"/>
        <family val="2"/>
      </rPr>
      <t xml:space="preserve">Product Containing </t>
    </r>
    <r>
      <rPr>
        <b/>
        <sz val="12"/>
        <color rgb="FF000000"/>
        <rFont val="Calibri"/>
        <family val="2"/>
      </rPr>
      <t xml:space="preserve">Chicken </t>
    </r>
  </si>
  <si>
    <t xml:space="preserve">Brown Tag </t>
  </si>
  <si>
    <r>
      <t xml:space="preserve">Products containing </t>
    </r>
    <r>
      <rPr>
        <b/>
        <sz val="12"/>
        <color rgb="FF000000"/>
        <rFont val="Calibri"/>
        <family val="2"/>
      </rPr>
      <t xml:space="preserve">Beef </t>
    </r>
  </si>
  <si>
    <t>PRODUCTION (RAW)</t>
  </si>
  <si>
    <t>Garbage Bins used in Production area (Raw)</t>
  </si>
  <si>
    <r>
      <rPr>
        <b/>
        <sz val="12"/>
        <color rgb="FF000000"/>
        <rFont val="Calibri"/>
        <family val="2"/>
      </rPr>
      <t>Yellow</t>
    </r>
    <r>
      <rPr>
        <sz val="12"/>
        <color rgb="FF000000"/>
        <rFont val="Calibri"/>
        <family val="2"/>
      </rPr>
      <t xml:space="preserve"> garbage bins</t>
    </r>
  </si>
  <si>
    <r>
      <rPr>
        <b/>
        <sz val="12"/>
        <color rgb="FF000000"/>
        <rFont val="Calibri"/>
        <family val="2"/>
      </rPr>
      <t>Red</t>
    </r>
    <r>
      <rPr>
        <sz val="12"/>
        <color rgb="FF000000"/>
        <rFont val="Calibri"/>
        <family val="2"/>
      </rPr>
      <t xml:space="preserve"> garbage bins</t>
    </r>
  </si>
  <si>
    <t>Used for food product only (for denaturing of meat)</t>
  </si>
  <si>
    <t>Containers used in Production area (Raw)</t>
  </si>
  <si>
    <r>
      <rPr>
        <b/>
        <sz val="12"/>
        <color rgb="FF000000"/>
        <rFont val="Calibri"/>
        <family val="2"/>
      </rPr>
      <t>White/ Grey/ Blue</t>
    </r>
    <r>
      <rPr>
        <sz val="12"/>
        <color rgb="FF000000"/>
        <rFont val="Calibri"/>
        <family val="2"/>
      </rPr>
      <t xml:space="preserve"> Large Containers</t>
    </r>
  </si>
  <si>
    <r>
      <rPr>
        <b/>
        <sz val="12"/>
        <color rgb="FF000000"/>
        <rFont val="Calibri"/>
        <family val="2"/>
      </rPr>
      <t>Stainless Steel</t>
    </r>
    <r>
      <rPr>
        <sz val="12"/>
        <color rgb="FF000000"/>
        <rFont val="Calibri"/>
        <family val="2"/>
      </rPr>
      <t xml:space="preserve"> Buggies</t>
    </r>
  </si>
  <si>
    <r>
      <rPr>
        <b/>
        <sz val="12"/>
        <color rgb="FF000000"/>
        <rFont val="Calibri"/>
        <family val="2"/>
      </rPr>
      <t>Transparent</t>
    </r>
    <r>
      <rPr>
        <sz val="12"/>
        <color rgb="FF000000"/>
        <rFont val="Calibri"/>
        <family val="2"/>
      </rPr>
      <t xml:space="preserve"> plastic bucket</t>
    </r>
  </si>
  <si>
    <r>
      <rPr>
        <b/>
        <sz val="12"/>
        <color rgb="FF000000"/>
        <rFont val="Calibri"/>
        <family val="2"/>
      </rPr>
      <t>Yellow</t>
    </r>
    <r>
      <rPr>
        <sz val="12"/>
        <color rgb="FF000000"/>
        <rFont val="Calibri"/>
        <family val="2"/>
      </rPr>
      <t xml:space="preserve"> Container</t>
    </r>
  </si>
  <si>
    <t>Utensils for Production area (Raw)</t>
  </si>
  <si>
    <r>
      <rPr>
        <b/>
        <sz val="12"/>
        <color rgb="FF000000"/>
        <rFont val="Calibri"/>
        <family val="2"/>
      </rPr>
      <t xml:space="preserve">Red </t>
    </r>
    <r>
      <rPr>
        <sz val="12"/>
        <color rgb="FF000000"/>
        <rFont val="Calibri"/>
        <family val="2"/>
      </rPr>
      <t>Plastic shovel</t>
    </r>
  </si>
  <si>
    <r>
      <rPr>
        <b/>
        <sz val="12"/>
        <color rgb="FF000000"/>
        <rFont val="Calibri"/>
        <family val="2"/>
      </rPr>
      <t>Blue</t>
    </r>
    <r>
      <rPr>
        <sz val="12"/>
        <color rgb="FF000000"/>
        <rFont val="Calibri"/>
        <family val="2"/>
      </rPr>
      <t xml:space="preserve"> Plastic shovel</t>
    </r>
  </si>
  <si>
    <r>
      <rPr>
        <b/>
        <sz val="12"/>
        <color rgb="FF000000"/>
        <rFont val="Calibri"/>
        <family val="2"/>
      </rPr>
      <t>Tan</t>
    </r>
    <r>
      <rPr>
        <sz val="12"/>
        <color rgb="FF000000"/>
        <rFont val="Calibri"/>
        <family val="2"/>
      </rPr>
      <t xml:space="preserve"> Scrapers</t>
    </r>
  </si>
  <si>
    <r>
      <rPr>
        <b/>
        <sz val="12"/>
        <color rgb="FF000000"/>
        <rFont val="Calibri"/>
        <family val="2"/>
      </rPr>
      <t>Blue</t>
    </r>
    <r>
      <rPr>
        <sz val="12"/>
        <color rgb="FF000000"/>
        <rFont val="Calibri"/>
        <family val="2"/>
      </rPr>
      <t xml:space="preserve"> scoop </t>
    </r>
  </si>
  <si>
    <r>
      <rPr>
        <b/>
        <sz val="12"/>
        <color rgb="FF000000"/>
        <rFont val="Calibri"/>
        <family val="2"/>
      </rPr>
      <t xml:space="preserve">Metal </t>
    </r>
    <r>
      <rPr>
        <sz val="12"/>
        <color rgb="FF000000"/>
        <rFont val="Calibri"/>
        <family val="2"/>
      </rPr>
      <t>Scoop</t>
    </r>
  </si>
  <si>
    <t>Scissors used in Production area (Raw)</t>
  </si>
  <si>
    <r>
      <rPr>
        <b/>
        <sz val="12"/>
        <color rgb="FF000000"/>
        <rFont val="Calibri"/>
        <family val="2"/>
      </rPr>
      <t>Black</t>
    </r>
    <r>
      <rPr>
        <sz val="12"/>
        <color rgb="FF000000"/>
        <rFont val="Calibri"/>
        <family val="2"/>
      </rPr>
      <t xml:space="preserve"> Handled Scissors</t>
    </r>
  </si>
  <si>
    <t>Coats used in Production area (Raw)</t>
  </si>
  <si>
    <r>
      <t>White coat with</t>
    </r>
    <r>
      <rPr>
        <b/>
        <sz val="12"/>
        <color rgb="FF000000"/>
        <rFont val="Calibri"/>
        <family val="2"/>
      </rPr>
      <t xml:space="preserve"> green collar</t>
    </r>
  </si>
  <si>
    <r>
      <t xml:space="preserve">Thick </t>
    </r>
    <r>
      <rPr>
        <b/>
        <sz val="12"/>
        <color rgb="FF000000"/>
        <rFont val="Calibri"/>
        <family val="2"/>
      </rPr>
      <t>Blue Rubber</t>
    </r>
    <r>
      <rPr>
        <sz val="12"/>
        <color rgb="FF000000"/>
        <rFont val="Calibri"/>
        <family val="2"/>
      </rPr>
      <t xml:space="preserve"> Apron</t>
    </r>
  </si>
  <si>
    <r>
      <rPr>
        <b/>
        <sz val="12"/>
        <color rgb="FF000000"/>
        <rFont val="Calibri"/>
        <family val="2"/>
      </rPr>
      <t>White</t>
    </r>
    <r>
      <rPr>
        <sz val="12"/>
        <color rgb="FF000000"/>
        <rFont val="Calibri"/>
        <family val="2"/>
      </rPr>
      <t xml:space="preserve"> Disposable Travel Coats</t>
    </r>
  </si>
  <si>
    <t>To use from Production area to Employee Changing Areas</t>
  </si>
  <si>
    <t>Hairnet in Production area (Raw)</t>
  </si>
  <si>
    <r>
      <rPr>
        <b/>
        <sz val="12"/>
        <color rgb="FF000000"/>
        <rFont val="Calibri"/>
        <family val="2"/>
      </rPr>
      <t>Blue</t>
    </r>
    <r>
      <rPr>
        <sz val="12"/>
        <color rgb="FF000000"/>
        <rFont val="Calibri"/>
        <family val="2"/>
      </rPr>
      <t xml:space="preserve"> hairnet </t>
    </r>
  </si>
  <si>
    <r>
      <rPr>
        <b/>
        <sz val="12"/>
        <color rgb="FF000000"/>
        <rFont val="Calibri"/>
        <family val="2"/>
      </rPr>
      <t>White</t>
    </r>
    <r>
      <rPr>
        <sz val="12"/>
        <color rgb="FF000000"/>
        <rFont val="Calibri"/>
        <family val="2"/>
      </rPr>
      <t xml:space="preserve"> vinyl gloves (food contact)</t>
    </r>
  </si>
  <si>
    <t>Cleaning tools for Production area (Raw)</t>
  </si>
  <si>
    <r>
      <rPr>
        <b/>
        <sz val="12"/>
        <color rgb="FF000000"/>
        <rFont val="Calibri"/>
        <family val="2"/>
      </rPr>
      <t xml:space="preserve">Yellow </t>
    </r>
    <r>
      <rPr>
        <sz val="12"/>
        <color rgb="FF000000"/>
        <rFont val="Calibri"/>
        <family val="2"/>
      </rPr>
      <t>Plastic shovel</t>
    </r>
  </si>
  <si>
    <t xml:space="preserve">Sponge squeegee - for condensation </t>
  </si>
  <si>
    <t>Raw and RTE area</t>
  </si>
  <si>
    <r>
      <rPr>
        <b/>
        <sz val="12"/>
        <color rgb="FF000000"/>
        <rFont val="Calibri"/>
        <family val="2"/>
      </rPr>
      <t>Yellow</t>
    </r>
    <r>
      <rPr>
        <sz val="12"/>
        <color rgb="FF000000"/>
        <rFont val="Calibri"/>
        <family val="2"/>
      </rPr>
      <t xml:space="preserve"> head with white handle</t>
    </r>
  </si>
  <si>
    <t>Raw area floor</t>
  </si>
  <si>
    <t>PACKAGING (RTE)</t>
  </si>
  <si>
    <t>Garbage Bins used in Packaging area (RTE)</t>
  </si>
  <si>
    <r>
      <rPr>
        <b/>
        <sz val="12"/>
        <color rgb="FF000000"/>
        <rFont val="Calibri"/>
        <family val="2"/>
      </rPr>
      <t xml:space="preserve">Red </t>
    </r>
    <r>
      <rPr>
        <sz val="12"/>
        <color rgb="FF000000"/>
        <rFont val="Calibri"/>
        <family val="2"/>
      </rPr>
      <t>garbage bins</t>
    </r>
  </si>
  <si>
    <t>Containers used in Packaging area (RTE)</t>
  </si>
  <si>
    <r>
      <rPr>
        <b/>
        <sz val="12"/>
        <color rgb="FF000000"/>
        <rFont val="Calibri"/>
        <family val="2"/>
      </rPr>
      <t>Stainless Steel</t>
    </r>
    <r>
      <rPr>
        <sz val="12"/>
        <color rgb="FF000000"/>
        <rFont val="Calibri"/>
        <family val="2"/>
      </rPr>
      <t xml:space="preserve"> Buggies, </t>
    </r>
    <r>
      <rPr>
        <b/>
        <sz val="12"/>
        <color rgb="FF000000"/>
        <rFont val="Calibri"/>
        <family val="2"/>
      </rPr>
      <t>Grey</t>
    </r>
    <r>
      <rPr>
        <sz val="12"/>
        <color rgb="FF000000"/>
        <rFont val="Calibri"/>
        <family val="2"/>
      </rPr>
      <t xml:space="preserve"> bins</t>
    </r>
  </si>
  <si>
    <r>
      <rPr>
        <b/>
        <sz val="12"/>
        <color rgb="FF000000"/>
        <rFont val="Calibri"/>
        <family val="2"/>
      </rPr>
      <t>Blue</t>
    </r>
    <r>
      <rPr>
        <sz val="12"/>
        <color rgb="FF000000"/>
        <rFont val="Calibri"/>
        <family val="2"/>
      </rPr>
      <t xml:space="preserve"> bins </t>
    </r>
  </si>
  <si>
    <r>
      <rPr>
        <b/>
        <sz val="12"/>
        <color rgb="FF000000"/>
        <rFont val="Calibri"/>
        <family val="2"/>
      </rPr>
      <t>Orange</t>
    </r>
    <r>
      <rPr>
        <sz val="12"/>
        <color rgb="FF000000"/>
        <rFont val="Calibri"/>
        <family val="2"/>
      </rPr>
      <t xml:space="preserve"> bins</t>
    </r>
  </si>
  <si>
    <r>
      <rPr>
        <b/>
        <sz val="12"/>
        <color rgb="FF000000"/>
        <rFont val="Calibri"/>
        <family val="2"/>
      </rPr>
      <t>Packed product</t>
    </r>
    <r>
      <rPr>
        <sz val="12"/>
        <color rgb="FF000000"/>
        <rFont val="Calibri"/>
        <family val="2"/>
      </rPr>
      <t xml:space="preserve"> ONLY (e.g. Salami and pepperoni bags)</t>
    </r>
  </si>
  <si>
    <r>
      <rPr>
        <b/>
        <sz val="12"/>
        <color rgb="FF000000"/>
        <rFont val="Calibri"/>
        <family val="2"/>
      </rPr>
      <t xml:space="preserve">Grey and white </t>
    </r>
    <r>
      <rPr>
        <sz val="12"/>
        <color rgb="FF000000"/>
        <rFont val="Calibri"/>
        <family val="2"/>
      </rPr>
      <t>scoop</t>
    </r>
  </si>
  <si>
    <t>Scissors Used in Packaging area (RTE)</t>
  </si>
  <si>
    <r>
      <rPr>
        <b/>
        <sz val="12"/>
        <color rgb="FF000000"/>
        <rFont val="Calibri"/>
        <family val="2"/>
      </rPr>
      <t>Orange</t>
    </r>
    <r>
      <rPr>
        <sz val="12"/>
        <color rgb="FF000000"/>
        <rFont val="Calibri"/>
        <family val="2"/>
      </rPr>
      <t xml:space="preserve"> Handled Scissors</t>
    </r>
  </si>
  <si>
    <t>Coats for Packaging area (RTE)</t>
  </si>
  <si>
    <r>
      <t>White coat with</t>
    </r>
    <r>
      <rPr>
        <b/>
        <sz val="12"/>
        <color rgb="FF000000"/>
        <rFont val="Calibri"/>
        <family val="2"/>
      </rPr>
      <t xml:space="preserve"> red collar</t>
    </r>
  </si>
  <si>
    <r>
      <t xml:space="preserve">White coat with </t>
    </r>
    <r>
      <rPr>
        <b/>
        <sz val="12"/>
        <color rgb="FF000000"/>
        <rFont val="Calibri"/>
        <family val="2"/>
      </rPr>
      <t>blue collar</t>
    </r>
  </si>
  <si>
    <r>
      <rPr>
        <b/>
        <sz val="12"/>
        <color rgb="FF000000"/>
        <rFont val="Calibri"/>
        <family val="2"/>
      </rPr>
      <t>Blue</t>
    </r>
    <r>
      <rPr>
        <sz val="12"/>
        <color rgb="FF000000"/>
        <rFont val="Calibri"/>
        <family val="2"/>
      </rPr>
      <t xml:space="preserve"> coat </t>
    </r>
  </si>
  <si>
    <r>
      <rPr>
        <b/>
        <sz val="12"/>
        <color rgb="FF000000"/>
        <rFont val="Calibri"/>
        <family val="2"/>
      </rPr>
      <t>White</t>
    </r>
    <r>
      <rPr>
        <sz val="12"/>
        <color rgb="FF000000"/>
        <rFont val="Calibri"/>
        <family val="2"/>
      </rPr>
      <t xml:space="preserve"> Disposable Aprons</t>
    </r>
  </si>
  <si>
    <r>
      <rPr>
        <b/>
        <sz val="12"/>
        <color rgb="FF000000"/>
        <rFont val="Calibri"/>
        <family val="2"/>
      </rPr>
      <t>Yellow</t>
    </r>
    <r>
      <rPr>
        <sz val="12"/>
        <color rgb="FF000000"/>
        <rFont val="Calibri"/>
        <family val="2"/>
      </rPr>
      <t xml:space="preserve"> overall</t>
    </r>
  </si>
  <si>
    <t>Hairnet in Packaging area (RTE)</t>
  </si>
  <si>
    <r>
      <rPr>
        <b/>
        <sz val="12"/>
        <color rgb="FF000000"/>
        <rFont val="Calibri"/>
        <family val="2"/>
      </rPr>
      <t>White</t>
    </r>
    <r>
      <rPr>
        <sz val="12"/>
        <color rgb="FF000000"/>
        <rFont val="Calibri"/>
        <family val="2"/>
      </rPr>
      <t xml:space="preserve"> hairnet </t>
    </r>
  </si>
  <si>
    <t>Gloves &amp; Sleeves Used in Production</t>
  </si>
  <si>
    <r>
      <rPr>
        <b/>
        <sz val="12"/>
        <color rgb="FF000000"/>
        <rFont val="Calibri"/>
        <family val="2"/>
      </rPr>
      <t xml:space="preserve">White </t>
    </r>
    <r>
      <rPr>
        <sz val="12"/>
        <color rgb="FF000000"/>
        <rFont val="Calibri"/>
        <family val="2"/>
      </rPr>
      <t>disposable gloves</t>
    </r>
  </si>
  <si>
    <t>While making boxes/ to avoid cold</t>
  </si>
  <si>
    <r>
      <rPr>
        <b/>
        <sz val="12"/>
        <color rgb="FF000000"/>
        <rFont val="Calibri"/>
        <family val="2"/>
      </rPr>
      <t>Blue</t>
    </r>
    <r>
      <rPr>
        <sz val="12"/>
        <color rgb="FF000000"/>
        <rFont val="Calibri"/>
        <family val="2"/>
      </rPr>
      <t xml:space="preserve"> disposable sleeves - Unit #8, 6, 6A</t>
    </r>
  </si>
  <si>
    <t>Cleaning tools for Production</t>
  </si>
  <si>
    <t>Raw and RTE Area</t>
  </si>
  <si>
    <r>
      <rPr>
        <b/>
        <sz val="12"/>
        <color rgb="FF000000"/>
        <rFont val="Calibri"/>
        <family val="2"/>
      </rPr>
      <t xml:space="preserve">Black </t>
    </r>
    <r>
      <rPr>
        <sz val="12"/>
        <color rgb="FF000000"/>
        <rFont val="Calibri"/>
        <family val="2"/>
      </rPr>
      <t>brooms - sweeping</t>
    </r>
  </si>
  <si>
    <t>Everywhere</t>
  </si>
  <si>
    <r>
      <rPr>
        <b/>
        <sz val="12"/>
        <color rgb="FF000000"/>
        <rFont val="Calibri"/>
        <family val="2"/>
      </rPr>
      <t>White</t>
    </r>
    <r>
      <rPr>
        <sz val="12"/>
        <color rgb="FF000000"/>
        <rFont val="Calibri"/>
        <family val="2"/>
      </rPr>
      <t xml:space="preserve"> head with white handle</t>
    </r>
  </si>
  <si>
    <t>RTE area floor</t>
  </si>
  <si>
    <r>
      <rPr>
        <b/>
        <sz val="12"/>
        <color rgb="FF000000"/>
        <rFont val="Calibri"/>
        <family val="2"/>
      </rPr>
      <t>White</t>
    </r>
    <r>
      <rPr>
        <sz val="12"/>
        <color rgb="FF000000"/>
        <rFont val="Calibri"/>
        <family val="2"/>
      </rPr>
      <t xml:space="preserve"> bucket</t>
    </r>
  </si>
  <si>
    <t>For cleaning soap only</t>
  </si>
  <si>
    <t>Description</t>
  </si>
  <si>
    <t>Allocated Colour</t>
  </si>
  <si>
    <t>Mild</t>
  </si>
  <si>
    <t>Hot</t>
  </si>
  <si>
    <t>Pork</t>
  </si>
  <si>
    <t>Beef</t>
  </si>
  <si>
    <t>Chicken</t>
  </si>
  <si>
    <t>Turkey</t>
  </si>
  <si>
    <t>Other Meat</t>
  </si>
  <si>
    <t>Mustard</t>
  </si>
  <si>
    <t>Milk</t>
  </si>
  <si>
    <t xml:space="preserve">White </t>
  </si>
  <si>
    <t>Soy</t>
  </si>
  <si>
    <t>Annually Maintenance Employee visually observe condition of the air and water filters. Clean , wash or replace the filters. Use Plant Schematic for exact location of the filters.Checkmarks “√” when is acceptable and “X” when not. Records deviation whenever it is found. If food safety is compromised transfers findings and corrective action on Deviation Record. Food Safety Specialist observes and verifies for accuracy and dates and signs once annually.</t>
  </si>
  <si>
    <t>Date</t>
  </si>
  <si>
    <t>Air Intake and exhaust outlets</t>
  </si>
  <si>
    <t>Filter/s   cleaned, washed?√/ X</t>
  </si>
  <si>
    <t>Filter/s replaced? √/ X</t>
  </si>
  <si>
    <t>Shipping Room/Dry ingredients Storage # 8; Drying Rooms #1, #2</t>
  </si>
  <si>
    <t xml:space="preserve"># 2 gooseneck complete with screen and filter for air intake </t>
  </si>
  <si>
    <t># 3 gooseneck with screen for ceiling space</t>
  </si>
  <si>
    <t># 4 roof exhaust fan complete with screen</t>
  </si>
  <si>
    <t># 5 indoor split a/c complete with 1-25X20X1 filter</t>
  </si>
  <si>
    <t># 6 roof exhaust fan complete with screen</t>
  </si>
  <si>
    <t>Processing Room # 7; Hallway #2</t>
  </si>
  <si>
    <t># 7 roof fan supply air intake complete with 4-24x12x1 filter</t>
  </si>
  <si>
    <t># 8 indoor split a/c unit complete with 1-25x20x1 filter</t>
  </si>
  <si>
    <t># 9 roof fan exhaust complete with screen for ceiling space</t>
  </si>
  <si>
    <t>Processing Room # 7</t>
  </si>
  <si>
    <t>Water Filter (CBC Big Blue 10" Filter)</t>
  </si>
  <si>
    <t>President's Office; Drying Room #3,4,5,6; Packaging Room #6; Jerky Cuting Room</t>
  </si>
  <si>
    <t xml:space="preserve">    </t>
  </si>
  <si>
    <t># 13 two –gooseneck complete with screen and filter for fresh air intake; 2-16x16x1 filters</t>
  </si>
  <si>
    <t># 14 gooseneck complete with screen for inline exhaust fan</t>
  </si>
  <si>
    <t>#15 roof top a/c unit for office; filter size: 2-15x20x1, 14x25x1</t>
  </si>
  <si>
    <t>Strip Packet Dispenser Air Filters (2); filter 5 micron, ARO P/N 104295; 0.3 micron 17 SCFM, ARO P/N 104297</t>
  </si>
  <si>
    <t>Deviations: Corrective Actions/Preventative Measures/Interim Measures</t>
  </si>
  <si>
    <t>Production/Scheduling Supervisor/ Lead Hand/ or Shipping and Receiving inspects each carrier prior to each unloading. Temp. of trucks/ product should be 0-4°C for refrigerated products and 0°C / 32°F for frozen products. Takes the temperature of the truck from the refer (for both cooler and freezer trucks). Takes the temperature of the product by using the laser thermometer.All temperatures must be recorded with units specified. In case of frozen product observes the products for the signs of thawing, water dripping, color change etc. Opens the truck and physically feels the cold. Checks and records the reefer set. Does not leave load on the dock; move to the cooler or freezer as soon is received. Note: √= acceptable, X=non-acceptable, N/R= Not Required. HACCP Coordinator / SQFP observes and verifies for accuracy and dates and signs section at bottom of record once per weekly.</t>
  </si>
  <si>
    <t xml:space="preserve">Supplier/Broker name </t>
  </si>
  <si>
    <t xml:space="preserve">Product Description
</t>
  </si>
  <si>
    <t>Est. #  / compare with List of Approved suppliers  to ensure incoming raw meat, or poultry are US export Eligible. Any non-eligible items will be rejected</t>
  </si>
  <si>
    <t>Quantity received (Kg, Lbs, cases, units)</t>
  </si>
  <si>
    <t>Lot # / code date, Mfg date</t>
  </si>
  <si>
    <t>Truck is clean; odourless; free of: pest infestation, damage, non food products, allergen cross over; COA /cleaning certificate received; returned products controlled; truck doors is tight fitting, Driver complies with GMPs</t>
  </si>
  <si>
    <t>Record Transport's Temperature:</t>
  </si>
  <si>
    <t>PO# matches with received product</t>
  </si>
  <si>
    <r>
      <t xml:space="preserve">Cartons/ bag/ pallets free of damage/ mould/ leak/dirt/ foreign material inclusions; pallets height controlled; </t>
    </r>
    <r>
      <rPr>
        <b/>
        <sz val="8"/>
        <color rgb="FFFF0000"/>
        <rFont val="Calibri"/>
        <family val="2"/>
      </rPr>
      <t>Allergens</t>
    </r>
    <r>
      <rPr>
        <b/>
        <sz val="8"/>
        <color theme="1"/>
        <rFont val="Calibri"/>
        <family val="2"/>
      </rPr>
      <t xml:space="preserve"> moved to designated storage / no open bags with allergen 
Cartons  l   Allergen</t>
    </r>
  </si>
  <si>
    <t>Poultry is received in dedicated transport, then moved to Cooler #3 with  clear signage  to differentiate  vs. non-poultry; mark N/R for non-poultry</t>
  </si>
  <si>
    <t xml:space="preserve">Expiry date/
production date is clearly identified;
FIFO respected 
</t>
  </si>
  <si>
    <t>Product in °C/°F (≤4°C/≤39°F for refrigerated and ≤0°C/≤ 32°F or frozen)</t>
  </si>
  <si>
    <t>Inside Truck</t>
  </si>
  <si>
    <t>Reefer dial</t>
  </si>
  <si>
    <t xml:space="preserve">Date/time of occurrence </t>
  </si>
  <si>
    <t>Production Supervisor/ Lead Hand/ or Shipping and Receiving inspects each carrier prior to each unloading. Note: √= acceptable, X=non-acceptable, N/R= Not Required. HACCP Coordinator / SQFP observes and verifies for accuracy and dates and signs once per month. Note: All temperatures must be recorded with units specified. This record should be attached to the receiving documents .</t>
  </si>
  <si>
    <t xml:space="preserve">Supplier / Broker Name </t>
  </si>
  <si>
    <t>PO#</t>
  </si>
  <si>
    <t xml:space="preserve">
Acceptable 
√</t>
  </si>
  <si>
    <t xml:space="preserve">
Non-Acceptable
X </t>
  </si>
  <si>
    <t xml:space="preserve">
 Not Required
 N/R</t>
  </si>
  <si>
    <t>Truck is clean, odorless, free of pest infestation, damage, and non food products, allergens cross contamination ,truck doors is tight fitting</t>
  </si>
  <si>
    <t xml:space="preserve">Cartons/ bag/ pallets free of damage/ mould/ leak/dirt/ foreign material inclusions; pallets height controlled,  no open bags with allergen </t>
  </si>
  <si>
    <t xml:space="preserve">Driver complies with GMPs   </t>
  </si>
  <si>
    <r>
      <t>Record Transport's Temperature only for temperature sensitive products e.g.</t>
    </r>
    <r>
      <rPr>
        <b/>
        <i/>
        <u/>
        <sz val="9"/>
        <color theme="1"/>
        <rFont val="Calibri"/>
        <family val="2"/>
      </rPr>
      <t xml:space="preserve"> Cheese</t>
    </r>
  </si>
  <si>
    <t xml:space="preserve">Truck Refer in  ≤4°C for refrigerated and ≤-18°C for frozen - Write actual reading </t>
  </si>
  <si>
    <t xml:space="preserve">Product in °C/°F (≤4°C/≤39°F for refrigerated and ≤0°C/≤ 32°F or frozen)- Write actual reading </t>
  </si>
  <si>
    <t xml:space="preserve">Inside Truck  ≤4°C for refrigerated and ≤-18°C for frozen - Write actual reading </t>
  </si>
  <si>
    <t>Shipping and Receiving inspects each carrier prior to each loading / unloading. Takes the temperature of the truck from the refer (for both cooler and freezer trucks). Takes the temperature of the product by using the laser thermometer. In case of frozen product observes the products for the signs of thawing, water dripping, color change etc. Opens the truck and physically feels the cold. Does not leave load on the dock; move to the cooler or freezer as soon is received. Does not leave load on the dock; move to the cooler or freezer as soon is received.  Note: √= acceptable, X=non-acceptable, N/R= Not Required. HACCP Coordinator / SQFP observes and verifies for accuracy and dates and signs section at bottom of record once per month Stock Rotation
(FIFO) respected; allergens loaded / stacked properly; US eligible products are marked with green sticker; Non-US eligible product boxes are marked with orange sticker (only if applicable)</t>
  </si>
  <si>
    <t>Date:
dd-mm-yy</t>
  </si>
  <si>
    <t>Customer name/ PO #</t>
  </si>
  <si>
    <t>Product Name           (see pick sheet or bill for product list)</t>
  </si>
  <si>
    <t>Lot #                    (see pick sheet or bill for product list)</t>
  </si>
  <si>
    <t>Truck is clean; odourless; free of: pest infestation, damage, non food products; truck door is tight fitting; Driver complies with GMPs</t>
  </si>
  <si>
    <t>Cartons/ bag/ pallets free of damage during loading/ leak / foreign material inclusions or dirt; pallets height controlled</t>
  </si>
  <si>
    <t xml:space="preserve">  LIST OF EQUIPMENT / UTENSILS</t>
  </si>
  <si>
    <t>HACCP Coordinator / SQFP updates list any time new equipment / utensil is purchased; Food Safety Specialist monitors the record annually by randomly checking on site 3 pieces of equipment/ utensils for presence, reviewing corresponding PM/ calibration and sanitation SOPs and records dates and signs respective section below .</t>
  </si>
  <si>
    <t>Last update Date : Jan 12,2024</t>
  </si>
  <si>
    <t>Related Records</t>
  </si>
  <si>
    <t>PREVENTATIVE MAINTENANCE RECORD - RAW (DAILY)</t>
  </si>
  <si>
    <t>SANITATION RECORD (DAILY) - RAW AREA</t>
  </si>
  <si>
    <t>SANITATION RECORD (DAILY) - PACKAGING AREA</t>
  </si>
  <si>
    <t>PREVENTATIVE MAINTENANCE RECORD (DAILY) - PACKAGING</t>
  </si>
  <si>
    <t>SANITATION RECORD -OUTSIDE CONTRACTOR</t>
  </si>
  <si>
    <t>PREVENTATIVE MAINTENANCE RECORD (NON-DAILY) - PACKAGING</t>
  </si>
  <si>
    <t>BUILDING SANITATION RECORD (NON-DAILY) - RAW &amp; PACKAGING</t>
  </si>
  <si>
    <t>Equipment Description/Model # if available</t>
  </si>
  <si>
    <t>Serial Number/ID Number</t>
  </si>
  <si>
    <t>Manufacturer's Manual available? (Y/N)</t>
  </si>
  <si>
    <t>Outside Contractor  PM req'd? (Y/N)</t>
  </si>
  <si>
    <t>In-house PM req'd?
(Y/N)</t>
  </si>
  <si>
    <t>In-house   calibration req'd? (Y/N)</t>
  </si>
  <si>
    <t>Third party   calibration req'd? (Y/N)</t>
  </si>
  <si>
    <t>Initial FS validation req'd? (Y/N) (e.g. oven)</t>
  </si>
  <si>
    <t>Does equipment  impact on FS?
(Y/N)</t>
  </si>
  <si>
    <t>Processing Room # 7 (RAW)</t>
  </si>
  <si>
    <t>Forklift (Manual)</t>
  </si>
  <si>
    <t>Multiple</t>
  </si>
  <si>
    <t>No</t>
  </si>
  <si>
    <t>N</t>
  </si>
  <si>
    <t>N &amp; N Mixer 450 EF</t>
  </si>
  <si>
    <t>Yes</t>
  </si>
  <si>
    <t>Y</t>
  </si>
  <si>
    <t xml:space="preserve">Blue Conveyor </t>
  </si>
  <si>
    <t>Weiler Meat Grinder</t>
  </si>
  <si>
    <t>Ruhle Injector</t>
  </si>
  <si>
    <t>Brine Injector</t>
  </si>
  <si>
    <t>Handtmann Stuffer &amp; Hoist (VF622)</t>
  </si>
  <si>
    <t>Handtmann Stuffer &amp; Hoist (VF616)</t>
  </si>
  <si>
    <t>Handtmann Linker (242-16) and Linking Unit (228-01)</t>
  </si>
  <si>
    <t>10903281
16800928</t>
  </si>
  <si>
    <t>Flashlight</t>
  </si>
  <si>
    <t>Model 3100 SM Flaker</t>
  </si>
  <si>
    <t>Water Filter</t>
  </si>
  <si>
    <t>CBC Big Blue 10" Filter</t>
  </si>
  <si>
    <r>
      <rPr>
        <sz val="8"/>
        <color rgb="FF000000"/>
        <rFont val="Calibri"/>
        <family val="2"/>
      </rPr>
      <t>Yes</t>
    </r>
    <r>
      <rPr>
        <sz val="8"/>
        <color rgb="FF000000"/>
        <rFont val="Arial"/>
        <family val="2"/>
      </rPr>
      <t xml:space="preserve"> </t>
    </r>
    <r>
      <rPr>
        <sz val="8"/>
        <color rgb="FF000000"/>
        <rFont val="Arial"/>
        <family val="2"/>
      </rPr>
      <t>(see air filter inspection record)</t>
    </r>
  </si>
  <si>
    <t>Plastic Water Container (large grey unit), plus cover</t>
  </si>
  <si>
    <t>Plastic Water Container (small transparent unit)</t>
  </si>
  <si>
    <t>PolyClip PDC 700</t>
  </si>
  <si>
    <t>Black Rolling Containers for Spices</t>
  </si>
  <si>
    <t>Stainless Steel Container for Spices</t>
  </si>
  <si>
    <t>Clear Containers</t>
  </si>
  <si>
    <t>8 Point Lazer Function Infrared Thermometer</t>
  </si>
  <si>
    <t>E9012013096</t>
  </si>
  <si>
    <t>E0114022822</t>
  </si>
  <si>
    <t>Reefer Units</t>
  </si>
  <si>
    <t>Black Rolling Chair (1)</t>
  </si>
  <si>
    <t>Tumbling Room (RAW)</t>
  </si>
  <si>
    <t>Tumbler (Henneken)</t>
  </si>
  <si>
    <t>B3-11/11-3334-1</t>
  </si>
  <si>
    <t>Special Hydraulic Loader (HBS)</t>
  </si>
  <si>
    <t>HBS - 417</t>
  </si>
  <si>
    <t>Griselli Slicer (SL600-BI)</t>
  </si>
  <si>
    <t xml:space="preserve">Smokehouse Area </t>
  </si>
  <si>
    <t>Friederich Smokehouses (FMP 1000)</t>
  </si>
  <si>
    <t>ID #1: 1/0770602
ID #2: 1/0690998</t>
  </si>
  <si>
    <t>Fessman Smokehouse #4</t>
  </si>
  <si>
    <t>S/N: 30041869</t>
  </si>
  <si>
    <t>ThermicJet HR-4 Schroeter</t>
  </si>
  <si>
    <t>Nowicki #1</t>
  </si>
  <si>
    <t>Pending</t>
  </si>
  <si>
    <t>Certified pH/ Temperature Measuring Instrument calibration-Milwaukee</t>
  </si>
  <si>
    <t>S/N# 11003410141</t>
  </si>
  <si>
    <t>pH/ Temperature Measuring Instrument/Testo</t>
  </si>
  <si>
    <t>S/N: 58808591/0121
S/N: 58808664/0121</t>
  </si>
  <si>
    <t>Yes (office)</t>
  </si>
  <si>
    <t>Smokestacks Behind Smokehouse</t>
  </si>
  <si>
    <t>Condenser Units</t>
  </si>
  <si>
    <t>Incoming Cooler # 3 (RAW)</t>
  </si>
  <si>
    <t>Floor Scale</t>
  </si>
  <si>
    <t>Ishida MTC20</t>
  </si>
  <si>
    <t xml:space="preserve">Shipping Room/Dry Ingredient Storage #8 </t>
  </si>
  <si>
    <t>Band saw</t>
  </si>
  <si>
    <t>Vacuum Sealer</t>
  </si>
  <si>
    <t>0629-V0517</t>
  </si>
  <si>
    <t>Cryovac Hot water shrink wrapper</t>
  </si>
  <si>
    <t>Easy-Kleen Power Washer</t>
  </si>
  <si>
    <t>Packaging Room # 6 and 6A (PACKAGING)</t>
  </si>
  <si>
    <t>Repack RE20 &amp; Labeller</t>
  </si>
  <si>
    <t>Rollstock RI-200 &amp; Labeller</t>
  </si>
  <si>
    <t>Jerky Conveyor Machine - Line 5</t>
  </si>
  <si>
    <t>Custom made</t>
  </si>
  <si>
    <t>Oxygen Chamber Strip Packet Dispenser</t>
  </si>
  <si>
    <t>(OXY-SEN-2-F) 58091420</t>
  </si>
  <si>
    <t>Emplex Bag Sealer &amp; Code Dater</t>
  </si>
  <si>
    <t>Automatic Labeller Label System</t>
  </si>
  <si>
    <t>5660-016</t>
  </si>
  <si>
    <t>Label Machines</t>
  </si>
  <si>
    <t>Black Rolling Chairs (3)</t>
  </si>
  <si>
    <t>Film cart</t>
  </si>
  <si>
    <t>Blue tubs</t>
  </si>
  <si>
    <t>Table Scales Ishida</t>
  </si>
  <si>
    <t>Plastic trays (for oxygen packets)</t>
  </si>
  <si>
    <t>Damark Shrinker System Machine Turmel Heat</t>
  </si>
  <si>
    <t>Weigh Filler JDA - Line 3</t>
  </si>
  <si>
    <t>JDA RS 10</t>
  </si>
  <si>
    <t xml:space="preserve">Oxygen Meter </t>
  </si>
  <si>
    <t>CheckPoint 3 O2</t>
  </si>
  <si>
    <t>Multihead Weigher - Line 4</t>
  </si>
  <si>
    <t>OHLSON</t>
  </si>
  <si>
    <t xml:space="preserve">Sesotec Metal Detetor </t>
  </si>
  <si>
    <t>Snack Stick Cutter</t>
  </si>
  <si>
    <t>Compressors</t>
  </si>
  <si>
    <t xml:space="preserve">Oberlahr Slicing Machine </t>
  </si>
  <si>
    <t>D-57641</t>
  </si>
  <si>
    <t xml:space="preserve">EnSURE Portable Palm-sized Luminometer </t>
  </si>
  <si>
    <t>Floor scale (1)</t>
  </si>
  <si>
    <t>Jerky cutter J9-A</t>
  </si>
  <si>
    <t xml:space="preserve">Ser# 893 </t>
  </si>
  <si>
    <t>Vemag Pepperoni Cutting machine TM 203</t>
  </si>
  <si>
    <t>2030442
2030739</t>
  </si>
  <si>
    <t>PLAN IT: Inclined Conveyor</t>
  </si>
  <si>
    <t>S/N: 20231</t>
  </si>
  <si>
    <t>PLAN IT: 14H Head Scale</t>
  </si>
  <si>
    <t>S/N: 20253</t>
  </si>
  <si>
    <t>PLAN IT: Neptune Bagger</t>
  </si>
  <si>
    <t>S/N: 20230</t>
  </si>
  <si>
    <t>Variovac</t>
  </si>
  <si>
    <t>01350</t>
  </si>
  <si>
    <t>Variovac PS</t>
  </si>
  <si>
    <t>OL1017</t>
  </si>
  <si>
    <t>Warehouse Unit #5 (PACKAGING)</t>
  </si>
  <si>
    <t>Automatic Scrubber T3e</t>
  </si>
  <si>
    <t>Water activity meter</t>
  </si>
  <si>
    <t>PreAquaLab</t>
  </si>
  <si>
    <t>Water activity meter (AquaLab 3)</t>
  </si>
  <si>
    <t>AQ200002130</t>
  </si>
  <si>
    <t>Forklift (Walk Behind)</t>
  </si>
  <si>
    <t>Crown PMW0553529</t>
  </si>
  <si>
    <t>Forklift (Walk Behind/Lift)</t>
  </si>
  <si>
    <t>Crown 5A511698</t>
  </si>
  <si>
    <t>Pallet Wrapper LP2100</t>
  </si>
  <si>
    <t>LP2100-SRT</t>
  </si>
  <si>
    <t>Flexible Conveyor</t>
  </si>
  <si>
    <t>Kleton Rolling Stairs</t>
  </si>
  <si>
    <t>2406H</t>
  </si>
  <si>
    <t>Computer Tower</t>
  </si>
  <si>
    <t>HP</t>
  </si>
  <si>
    <t>Computer Monitor</t>
  </si>
  <si>
    <t>Acer</t>
  </si>
  <si>
    <t>Printer</t>
  </si>
  <si>
    <t>HP OfficeJet</t>
  </si>
  <si>
    <t>SATO Label Machine CL4NX</t>
  </si>
  <si>
    <t>Label Feeder GLR-50</t>
  </si>
  <si>
    <t>All Areas</t>
  </si>
  <si>
    <t>Reefer Cooling Units x 5</t>
  </si>
  <si>
    <t>Drying Rooms - Humidity Units x 5</t>
  </si>
  <si>
    <t>See Dehydration Monitoring Record</t>
  </si>
  <si>
    <t>Wall Thermometers</t>
  </si>
  <si>
    <t>Handheld Thermometers (3)</t>
  </si>
  <si>
    <t>HiTemp140 High Precision High Temperature Data Logger</t>
  </si>
  <si>
    <t>R01890</t>
  </si>
  <si>
    <t>R01885</t>
  </si>
  <si>
    <t>Q98299</t>
  </si>
  <si>
    <t>Q95580</t>
  </si>
  <si>
    <t>Scissors</t>
  </si>
  <si>
    <t>Stainless Steel Buggies and Lids</t>
  </si>
  <si>
    <t>Smoke Trucks</t>
  </si>
  <si>
    <t>Stainless Steel Sticks</t>
  </si>
  <si>
    <t>Stainless Steel Tables</t>
  </si>
  <si>
    <t xml:space="preserve">Telephone </t>
  </si>
  <si>
    <t>Norstar</t>
  </si>
  <si>
    <t>Walkie Talkie's (5)</t>
  </si>
  <si>
    <t>Hytera</t>
  </si>
  <si>
    <t>Push Carts</t>
  </si>
  <si>
    <t>Knives</t>
  </si>
  <si>
    <t>Clean-Up Rm: Stainless Steel Sticks Automatic Washer</t>
  </si>
  <si>
    <t>Nowicki</t>
  </si>
  <si>
    <t xml:space="preserve">F150 I.R Thermometer </t>
  </si>
  <si>
    <t>S/N#E0114022776</t>
  </si>
  <si>
    <t xml:space="preserve">TK0305B- Thermometer Type K Thermocouple </t>
  </si>
  <si>
    <t>S/N#08965847</t>
  </si>
  <si>
    <t xml:space="preserve">Manometer / Pressure </t>
  </si>
  <si>
    <t>S/N#221709783</t>
  </si>
  <si>
    <t xml:space="preserve">Sper Scientific Light Meter </t>
  </si>
  <si>
    <t>S/N#097467</t>
  </si>
  <si>
    <r>
      <rPr>
        <sz val="11"/>
        <color rgb="FF000000"/>
        <rFont val="Calibri"/>
        <family val="2"/>
      </rPr>
      <t xml:space="preserve">Record Review Date/ Verifier's Initials: </t>
    </r>
    <r>
      <rPr>
        <u/>
        <sz val="11"/>
        <color rgb="FF000000"/>
        <rFont val="Calibri"/>
        <family val="2"/>
      </rPr>
      <t>JC</t>
    </r>
    <r>
      <rPr>
        <sz val="11"/>
        <color rgb="FF000000"/>
        <rFont val="Calibri"/>
        <family val="2"/>
      </rPr>
      <t xml:space="preserve"> / </t>
    </r>
    <r>
      <rPr>
        <u/>
        <sz val="11"/>
        <color rgb="FF000000"/>
        <rFont val="Calibri"/>
        <family val="2"/>
      </rPr>
      <t>Oct 29</t>
    </r>
    <r>
      <rPr>
        <sz val="11"/>
        <color rgb="FF000000"/>
        <rFont val="Calibri"/>
        <family val="2"/>
      </rPr>
      <t>,</t>
    </r>
    <r>
      <rPr>
        <u/>
        <sz val="11"/>
        <color rgb="FF000000"/>
        <rFont val="Calibri"/>
        <family val="2"/>
      </rPr>
      <t xml:space="preserve"> 2024</t>
    </r>
    <r>
      <rPr>
        <sz val="11"/>
        <color rgb="FF000000"/>
        <rFont val="Calibri"/>
        <family val="2"/>
      </rPr>
      <t xml:space="preserve">  On-site Observation Date/ Verifier's Initials: </t>
    </r>
    <r>
      <rPr>
        <u/>
        <sz val="11"/>
        <color rgb="FF000000"/>
        <rFont val="Calibri"/>
        <family val="2"/>
      </rPr>
      <t>JC</t>
    </r>
    <r>
      <rPr>
        <sz val="11"/>
        <color rgb="FF000000"/>
        <rFont val="Calibri"/>
        <family val="2"/>
      </rPr>
      <t>  /</t>
    </r>
    <r>
      <rPr>
        <u/>
        <sz val="11"/>
        <color rgb="FF000000"/>
        <rFont val="Calibri"/>
        <family val="2"/>
      </rPr>
      <t xml:space="preserve"> Oct 29, 2024</t>
    </r>
  </si>
  <si>
    <t>Production/Scheduling Supervisor, Lead Hand or Maintenance Employee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Food Safety Deviation Record. If equipment is not in use marks "Not In Use". Reconciles tools and parts after PM activity. Informs sanitation employee if necessary, to perform sanitation after maintenance done on equipment. Food Safety Specialist observes on-site and reviews record for accuracy and dates and signs the respective sections below once quarterly.</t>
  </si>
  <si>
    <t xml:space="preserve">May </t>
  </si>
  <si>
    <t xml:space="preserve">Sausage Stuffer (Handtmann VF 622 &amp; VF 616), Hoists, Linker and Linking Unit </t>
  </si>
  <si>
    <t>Check for physical damage, wear and tear to seals, rubber o-rings, gaskets</t>
  </si>
  <si>
    <t>1x/W</t>
  </si>
  <si>
    <t>Check locking system for ease of operation, clean and regrease if necessary</t>
  </si>
  <si>
    <t>Check that the springs are free of rust</t>
  </si>
  <si>
    <t xml:space="preserve">Mixer (N &amp; N) </t>
  </si>
  <si>
    <t>Check stainless steel paddles (x2) for physical damage, wear and tear; also check rubber components, gaskets</t>
  </si>
  <si>
    <t>Grease chain, push spool, lower chain wheel weekly</t>
  </si>
  <si>
    <t>Check tension on the chain transmission</t>
  </si>
  <si>
    <t>1x/M</t>
  </si>
  <si>
    <t>Check motoreducer levels, fill if needed</t>
  </si>
  <si>
    <t>Change gear motor lubricant</t>
  </si>
  <si>
    <t>1x/Y</t>
  </si>
  <si>
    <t>Linker &amp; Linking Unit (Handtmann 242-16; 228-01)</t>
  </si>
  <si>
    <t>Check stainless steel dividers for physical damage, wear and tear;  check rubber o-rings, gaskets, conveyor belts</t>
  </si>
  <si>
    <t>Check stainless steel horns for physical damage, wear and tear</t>
  </si>
  <si>
    <t>Grease nipples</t>
  </si>
  <si>
    <t>1x/2M</t>
  </si>
  <si>
    <t>Griselli Slicer</t>
  </si>
  <si>
    <t>Lubricate bearing rod</t>
  </si>
  <si>
    <t>Check general conditions of machine;  check  rubber o-rings, gaskets</t>
  </si>
  <si>
    <t>Check drive belt, pinions and gears</t>
  </si>
  <si>
    <t>Coat the bearings</t>
  </si>
  <si>
    <t>Check efficiency of pneumatic system</t>
  </si>
  <si>
    <t>Check oil level blades tension pump</t>
  </si>
  <si>
    <t>Check hydraulic oil level</t>
  </si>
  <si>
    <t>Check oil</t>
  </si>
  <si>
    <t>1x/6M</t>
  </si>
  <si>
    <t>Open bearing cover and remove the old grease-filling and fill up the hollow space up  to approx. half</t>
  </si>
  <si>
    <t>While machine is running, listen for unusual noises;</t>
  </si>
  <si>
    <t>Check the attachment of the hydraulic station to the machine</t>
  </si>
  <si>
    <t>Check for leaks at screwed connections, hoses or cylinders</t>
  </si>
  <si>
    <t>Check all cables, cable connections, cable lead-troughs are free of damage</t>
  </si>
  <si>
    <t>Visual function check of hand lever</t>
  </si>
  <si>
    <t>1x/3M</t>
  </si>
  <si>
    <t>Clean filter and remove impurities</t>
  </si>
  <si>
    <t>Check all moving parts for visible damages; Check for irregularities, such as unusual noises; Check for impurities, damages and foreign bodies</t>
  </si>
  <si>
    <t>Retighten bolts</t>
  </si>
  <si>
    <t>Lifters</t>
  </si>
  <si>
    <t>Grease nipples;  check chain; springs</t>
  </si>
  <si>
    <t>Inspect belts for wear</t>
  </si>
  <si>
    <t>Check for leaks and loose nuts / bolts</t>
  </si>
  <si>
    <t>Remove control panel</t>
  </si>
  <si>
    <t>Grease the top, middle and bottom parts</t>
  </si>
  <si>
    <t>Check chain for tightness</t>
  </si>
  <si>
    <t>Check belt tension</t>
  </si>
  <si>
    <t>Change gear lubricant / oil</t>
  </si>
  <si>
    <t>Floor Scale (Incoming Cooler #3)</t>
  </si>
  <si>
    <t>Check for wear</t>
  </si>
  <si>
    <t>Check for physical damage and wear</t>
  </si>
  <si>
    <t>fffffffffff</t>
  </si>
  <si>
    <t>Smokehouse 1 (Nowicki)</t>
  </si>
  <si>
    <t>Check door, exterior panels, handle, nozzles, air ducts; probes (product, wetbulb, drybulb) are not bent / damaged</t>
  </si>
  <si>
    <t>Dampers are responsive after activation from control panel</t>
  </si>
  <si>
    <t>Seals  are free from: damage, wear &amp; tear, misalignment, rupture; seals have proper adhesion to door;  check  rubber o-rings, gaskets, belts</t>
  </si>
  <si>
    <t>Smokehouse 2 (Friederich)</t>
  </si>
  <si>
    <t>Seals  are free from: damage, wear &amp; tear, misalignment, rupture; seals have proper adhesion to door; check rubber o-rings, gaskets, belts</t>
  </si>
  <si>
    <t>Smokehouse 3 (Friedrich)</t>
  </si>
  <si>
    <t>Smokehouse 4 (Fessman)</t>
  </si>
  <si>
    <t>Smokehouse 5 (Schroeter)</t>
  </si>
  <si>
    <t>Drying Room 1</t>
  </si>
  <si>
    <t>Clean rads</t>
  </si>
  <si>
    <t>Drying Room 2</t>
  </si>
  <si>
    <t>Drying Room 3</t>
  </si>
  <si>
    <t>Drying Room 4</t>
  </si>
  <si>
    <t>Clean</t>
  </si>
  <si>
    <t>Clean units</t>
  </si>
  <si>
    <t>Polyclip PDC 700</t>
  </si>
  <si>
    <t>Change air filter</t>
  </si>
  <si>
    <t>Oil the separator</t>
  </si>
  <si>
    <t>Grease all moving parts</t>
  </si>
  <si>
    <t xml:space="preserve">Model 3100 SM Flaker </t>
  </si>
  <si>
    <t>Honing of blades</t>
  </si>
  <si>
    <t>V-Drive belts tension inspection</t>
  </si>
  <si>
    <t>Food contact parts are free of physical damage</t>
  </si>
  <si>
    <t>Lubricate joints, wheel on belt drive, and ball bearings on the gears</t>
  </si>
  <si>
    <t>Check the function of needles</t>
  </si>
  <si>
    <t xml:space="preserve">Check the function of pump impeller wheel </t>
  </si>
  <si>
    <t>Check the function of drive rollers</t>
  </si>
  <si>
    <t>Band Saw</t>
  </si>
  <si>
    <t>Check for physical damage, wear and tear</t>
  </si>
  <si>
    <t>BEFORE EACH USE</t>
  </si>
  <si>
    <t xml:space="preserve">Comments </t>
  </si>
  <si>
    <t>Production/Scheduling Supervisor, Lead Hand or Maintenance Employee performs each task as per schedule below, initials,  dates each box if acceptable or x  with subsequent number if unacceptable.  If machine is not in use that day, record "NU". Records deviation with subsequent number whenever it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HACCP Coordinator / SQFP observes on-site and reviews record for accuracy and dates and signs once monthly.</t>
  </si>
  <si>
    <t>Month: ____________________________ Year: ______________________________</t>
  </si>
  <si>
    <t xml:space="preserve">Check condition of Electrical Parts; check rubber components, gaskets </t>
  </si>
  <si>
    <t>1x/D</t>
  </si>
  <si>
    <t>Lubricate blades</t>
  </si>
  <si>
    <t>clear the air hose of water</t>
  </si>
  <si>
    <t>Check Condition Of Blades Feeder Group, Check Tension Of Blades</t>
  </si>
  <si>
    <t>Weiler Grinder</t>
  </si>
  <si>
    <t>Check stainless steel rotary knives (x2) for physical damage, cracks, broken parts, perforations, rust</t>
  </si>
  <si>
    <t>Check stainless steel plates, for physical damage, cracks, broken parts, perforations, rust</t>
  </si>
  <si>
    <t>Check blades and augers for physical damage, cracks, broken parts, perforations, rust</t>
  </si>
  <si>
    <t>Visually inspect o-rings for tears or holes</t>
  </si>
  <si>
    <t>Check Electrical Wires, Locks, Terminals For Proper Function And Connection</t>
  </si>
  <si>
    <t xml:space="preserve">Handtman Stuffer VF 616 &amp; VF 622, Hoists, Linker and Linking Unit </t>
  </si>
  <si>
    <t>Inspect horns and straighten if needed</t>
  </si>
  <si>
    <t>Grease hooks and nipples</t>
  </si>
  <si>
    <t>Inspect veins and scrapers</t>
  </si>
  <si>
    <t xml:space="preserve">Check Electrical Wires, Locks, Terminals For Proper Function And Connection; </t>
  </si>
  <si>
    <t>Check seals in hopper, o-ring on side disk and rotor seal for damage and replace when signs of damage are observed</t>
  </si>
  <si>
    <t xml:space="preserve">Push button on clamping cam:
• Check whether push button is fitted
• Check push button for damage
</t>
  </si>
  <si>
    <t>Where necessary order and fit push button 
• Disassemble ring in clamping cam
• Push in push button and ring</t>
  </si>
  <si>
    <t>Check al line, hoses and screw connections for leaks and visible damages</t>
  </si>
  <si>
    <t>Check for irregularities, such as unusual noises</t>
  </si>
  <si>
    <t>Check for impurities, damages and foreign bodies</t>
  </si>
  <si>
    <r>
      <rPr>
        <b/>
        <sz val="10"/>
        <color theme="1"/>
        <rFont val="Calibri"/>
        <family val="2"/>
      </rPr>
      <t>The following parts must be checked and retightened:</t>
    </r>
    <r>
      <rPr>
        <sz val="10"/>
        <color theme="1"/>
        <rFont val="Calibri"/>
        <family val="2"/>
      </rPr>
      <t xml:space="preserve">
Cylinder screws; Connecting pipe wagon intake; Screwing reverse roller; Connecting shaft chassis and swivel arm; Screwing wagon intake and swivel arm
</t>
    </r>
  </si>
  <si>
    <t>Lubricate machine</t>
  </si>
  <si>
    <t>N &amp; N Mixer</t>
  </si>
  <si>
    <t>Check paddles for damage (rotate paddles to check all areas)</t>
  </si>
  <si>
    <t xml:space="preserve">Tumbler (Henneken) </t>
  </si>
  <si>
    <t>Visually inspect seals for wear and tear</t>
  </si>
  <si>
    <t>Empty vacuums</t>
  </si>
  <si>
    <t xml:space="preserve">Check Electrical Wires, Locks, Terminals For Proper Function and Connection; </t>
  </si>
  <si>
    <t>Remove the grease which spilled over and re-apply new grease</t>
  </si>
  <si>
    <t>Visually inspect knife, punch and die for wear and damage</t>
  </si>
  <si>
    <t>Drain water from tank and clean</t>
  </si>
  <si>
    <t>3100 SM Flaker</t>
  </si>
  <si>
    <t>Visually inspect all blades for wear, damage and rust.</t>
  </si>
  <si>
    <t>Knives, Scissors, Flashlight, Containers, Utensils, Rolling Chair</t>
  </si>
  <si>
    <t>Check oil level and top up if needed</t>
  </si>
  <si>
    <t>Floor Fan</t>
  </si>
  <si>
    <t>Take apart fan and clean parts</t>
  </si>
  <si>
    <t>Verifier's 
Initial</t>
  </si>
  <si>
    <t>Record Review Date/ Verifier's Initials: _________ / _______  On-site Observation Date/ Verifier's Initials: ______  / _______
Comments :</t>
  </si>
  <si>
    <t>Packaging Supervisor or Machine Operator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Food Safety Specialist observes on-site and reviews record for accuracy and dates and signs the respective section below once quarterly.</t>
  </si>
  <si>
    <t xml:space="preserve">  Vacuum Sealer (Shipping Room / Dry Ingredient Storage #8)</t>
  </si>
  <si>
    <t>Check oil levels, add oil as needed</t>
  </si>
  <si>
    <t>Remove Back Panel</t>
  </si>
  <si>
    <t>Check Filters</t>
  </si>
  <si>
    <t xml:space="preserve">Replace Sealing Wires As Needed; check rubber components, gaskets </t>
  </si>
  <si>
    <t>Check for wear and tear</t>
  </si>
  <si>
    <t>Repak RE20 &amp; Labeller</t>
  </si>
  <si>
    <t>Grease nipples; 
Oil whole-punch &amp; cross-cutter; 
Check oil pump levels</t>
  </si>
  <si>
    <t>All Heater Plates- Check For Damage And Clean With A Wet Cloth</t>
  </si>
  <si>
    <t>Sealing Rubber- Check For Damage And Replace When Badly Damaged</t>
  </si>
  <si>
    <t>Cross Cutting- Check For Damage (Airbag Leaky And Springs) And Spray With Oil (Everywhere)</t>
  </si>
  <si>
    <t>Longitudinal Cutting- Check For Damage And Spray With Oil (Everywhere). Realign Where Needed</t>
  </si>
  <si>
    <t>Chain- Blow Out And Oil In Maintenance Mode</t>
  </si>
  <si>
    <t>Vacuum Pumps- Check Oil Level</t>
  </si>
  <si>
    <t>Lifting Stations- Check The Magnet Switches</t>
  </si>
  <si>
    <t>Lifting Stations- Spray All Units With Oil And Clean, Making Sure The Shafts Are Free Of Old Grease, Then Re-grease All Joints</t>
  </si>
  <si>
    <t>Buckets (Sealing)- Check For Damage In Vacuum Test Mode (Normally At The End Of Shift)</t>
  </si>
  <si>
    <t>Bottomweb Rollholders And All Rollers Dismantle - Clean- Oil (Check That The Belt Is Centred And Clean)</t>
  </si>
  <si>
    <t>Topweb Rollholders And All Rollers Dismantle- Clean- Oil (Check That The Belt Is Centred And Clean)</t>
  </si>
  <si>
    <t>Vacuum pumps- Clean Inlet Filter</t>
  </si>
  <si>
    <t>Air Inlet Manifold- Clean The Filter In The Water Dump Valve</t>
  </si>
  <si>
    <t>Vacuum pumps- Oil And Filter Change (Working Double Shift)</t>
  </si>
  <si>
    <t>Labeller - Check for wear and tear</t>
  </si>
  <si>
    <t>Check o-rings</t>
  </si>
  <si>
    <t>each time die head is removed</t>
  </si>
  <si>
    <t>Inspect seal gasket</t>
  </si>
  <si>
    <t>Inspect teflon coating on sealing heat bar</t>
  </si>
  <si>
    <t>Inspect 3.2mm cord on forming bucket</t>
  </si>
  <si>
    <t>Inspect teflon tape on forming heat bar</t>
  </si>
  <si>
    <t>Remove excess trim from gripper chain and sprockets</t>
  </si>
  <si>
    <t>Run vacuum diagnostics program</t>
  </si>
  <si>
    <t>Oil transport chain</t>
  </si>
  <si>
    <t>1x/2W</t>
  </si>
  <si>
    <t>Check for missing grippers</t>
  </si>
  <si>
    <t>Inspect vacuum pump oil condition</t>
  </si>
  <si>
    <t>Inspect cutting systems</t>
  </si>
  <si>
    <t>Clean screen in vacuum pump</t>
  </si>
  <si>
    <t>Inspect 3.2mm cord in sealbucket</t>
  </si>
  <si>
    <t>Inspect hoses and wires for wear</t>
  </si>
  <si>
    <t>Change vacuum pump oil and filters</t>
  </si>
  <si>
    <t>Grease die lift system</t>
  </si>
  <si>
    <t>Check phenolic guides for wear</t>
  </si>
  <si>
    <t>Check oil level in gear box</t>
  </si>
  <si>
    <t>Check filter in main machine filter/regulator</t>
  </si>
  <si>
    <t>Check chain tensioners</t>
  </si>
  <si>
    <t>Adjust die lift proximity switches</t>
  </si>
  <si>
    <t>Check die lift 90 degrees</t>
  </si>
  <si>
    <t>Adjust air pressure switch</t>
  </si>
  <si>
    <t>Adjust water flow switch</t>
  </si>
  <si>
    <t>Clean debris from around and behind seal bar</t>
  </si>
  <si>
    <t>Change vacuum pump exhaust filter</t>
  </si>
  <si>
    <t>Change gear box oil</t>
  </si>
  <si>
    <t>Check that the machine is level</t>
  </si>
  <si>
    <t>Check die gap</t>
  </si>
  <si>
    <t>Jerky Conveyor Machine (Line 5)</t>
  </si>
  <si>
    <t>Grease nipples;  Check conveyor belt; Check drive belts;</t>
  </si>
  <si>
    <t>2x/M</t>
  </si>
  <si>
    <t>Check Teflon Tape</t>
  </si>
  <si>
    <t>Check Sealing Wires</t>
  </si>
  <si>
    <t>Emplex Bag Sealer &amp; Code Daters (Multiple)</t>
  </si>
  <si>
    <t>Check dates and numbers condition</t>
  </si>
  <si>
    <t>Check teflon belt condition</t>
  </si>
  <si>
    <t>Apply grease to conveyor belts</t>
  </si>
  <si>
    <t>Floor Scale (Hallway #2)</t>
  </si>
  <si>
    <t>Label Machines (Multiple)</t>
  </si>
  <si>
    <t>Push Carts, Film Cart, Black Rolling Chairs (3)</t>
  </si>
  <si>
    <t>Check for wear and damage</t>
  </si>
  <si>
    <t>Table Scales Ishida (Multiple)</t>
  </si>
  <si>
    <t>Jerky Cutter J9-A</t>
  </si>
  <si>
    <t xml:space="preserve">Check stainless steel teeth on blade unit for physical damage, broken teeth; check rubber components, gaskets </t>
  </si>
  <si>
    <t>Check circular disk blade for physical damage, breakage</t>
  </si>
  <si>
    <t>Check cutting blade for physical damage, breakage; ensure bolts are tightly secured and not loose</t>
  </si>
  <si>
    <t>Check circular feeder mechanism and stainless steel pulling teeth for physical damage, breakage</t>
  </si>
  <si>
    <t>Check that all nuts and bolts are secured and not loose</t>
  </si>
  <si>
    <t>Check coverings for loose fittings</t>
  </si>
  <si>
    <t>Check drive belts and tension</t>
  </si>
  <si>
    <t>Check the transport belt for wear</t>
  </si>
  <si>
    <t>Vemag Pepperoni Cutting Machines TM 203 (x 2)</t>
  </si>
  <si>
    <t>Inspect blade and regrind or replace if necessary</t>
  </si>
  <si>
    <t>Inspect belt for wear</t>
  </si>
  <si>
    <t>Blue Tubs</t>
  </si>
  <si>
    <t>Check for wear and damage of belt</t>
  </si>
  <si>
    <t>Check for wear and damage of sponge</t>
  </si>
  <si>
    <t>Check bolts</t>
  </si>
  <si>
    <t>Grease the wheels</t>
  </si>
  <si>
    <t>Remove label buildup</t>
  </si>
  <si>
    <t>Clean sensor</t>
  </si>
  <si>
    <t xml:space="preserve">Automatic Floor Scrubber T3e                                                                                           </t>
  </si>
  <si>
    <t>Check the brush for physical damage, wear and tear</t>
  </si>
  <si>
    <t>Sesotec Metal Detector</t>
  </si>
  <si>
    <t>Check sensor fixture and sensor or physical damage</t>
  </si>
  <si>
    <t>Check operating panel (colour touch screen)</t>
  </si>
  <si>
    <t>Check clamp, wire and light on light alarm.</t>
  </si>
  <si>
    <t>Check belt condition</t>
  </si>
  <si>
    <t>Check housing seal</t>
  </si>
  <si>
    <t>Check cables for possible damage</t>
  </si>
  <si>
    <t>Grease bearings on conveyor shaft</t>
  </si>
  <si>
    <t xml:space="preserve">Check scales for damage </t>
  </si>
  <si>
    <t>Check that all nuts and bolts are secured and not loose (i.e. main vibrator pan and linear vibrator)</t>
  </si>
  <si>
    <t>Check plastic curtains on upper storage funnel and discharge funnel for damage, replace as needed</t>
  </si>
  <si>
    <t>Check white hard plastic adjacent to upper storage funnel, replace as needed</t>
  </si>
  <si>
    <t>Check hose clamps on upper storage funnel and discharge funnel for damage, replace as needed</t>
  </si>
  <si>
    <t>Check optical sensor fixture and sensor or physical damage</t>
  </si>
  <si>
    <t>Check plastic ties and springs on Weigh Hopper for damage, replace as needed</t>
  </si>
  <si>
    <t>Check all nuts and bolts located above upper storage funnel on conveyor line, replace as needed</t>
  </si>
  <si>
    <t>Auto-calibration</t>
  </si>
  <si>
    <t>Multihead Weigher PLAN IT 14 HEAD SCALE WEIGHER - Line 3</t>
  </si>
  <si>
    <t>Check discharge funnel for damage, replace as needed</t>
  </si>
  <si>
    <t>Variovac #1</t>
  </si>
  <si>
    <t>Clean active carbon filter, fine filter, particle filter (clean if necessary)</t>
  </si>
  <si>
    <t>Check the condition of tubes and pipes</t>
  </si>
  <si>
    <t>Grease chain, check tension of transportation chain</t>
  </si>
  <si>
    <t>Top and bottom film unwind: check and grease redirection roller</t>
  </si>
  <si>
    <t>Check gasket, sealing die, nozzle bar</t>
  </si>
  <si>
    <t>Cross cutting: grease bearing and punch lifting system, check silicon gaskets</t>
  </si>
  <si>
    <t>Check cooling water system, refill water</t>
  </si>
  <si>
    <t>Conveyor, check cables, pipes for wear, check moving parts.</t>
  </si>
  <si>
    <t>Check Vacuum pump for oil leaks, repair if necessary</t>
  </si>
  <si>
    <t>Vacuum Pump: Clean the suction filter</t>
  </si>
  <si>
    <t>Vacuum Pump: replace the suction filter and oil filter</t>
  </si>
  <si>
    <t>Vacuum Pump: check oil level; if necessary, refill</t>
  </si>
  <si>
    <t>Check and clean motor fan</t>
  </si>
  <si>
    <t>Cross-cutting- Grease guide column grease via grease nipples (If necessary, replace)</t>
  </si>
  <si>
    <t>Cross-cutting- Check the blade; if necessary, change</t>
  </si>
  <si>
    <t>Long cut- Check the blade; if necessary, replace</t>
  </si>
  <si>
    <t>Trim Canister-Check pipes screws for leaks</t>
  </si>
  <si>
    <t>Check terminal box and cable inlet holes for leaks</t>
  </si>
  <si>
    <t>Clean ventilation slots on the machine and the motor cooling ribs</t>
  </si>
  <si>
    <t>Foaming and sealing Die:  Clean the foaming die top plate and sealing die top plate</t>
  </si>
  <si>
    <t>Foaming and sealing Die: Replace the  "O ring" of foaming die bottom and sealing die bottom  Clean the foaming die plate and sealing die plate</t>
  </si>
  <si>
    <t>Check the condition of :
(1) Gas flushing nozzle
(2) Sealing Plate (If necessary, clean)
(3) Sealing Bladder (If necessary, replace)
(4) Sensor measurement connection (If necessary, clean)
(5) Check the springs of foaming and sealing die( If necessary, replace)</t>
  </si>
  <si>
    <t>Grease all bearings of lifting systems as per the manual; if necessary, replace</t>
  </si>
  <si>
    <t>Discharge: Check and grease the discharge conveyor</t>
  </si>
  <si>
    <t>Variovac #2</t>
  </si>
  <si>
    <t xml:space="preserve">OBERLAHR SLICING MACHINE </t>
  </si>
  <si>
    <t>Multihead Weigher PLAN IT INCLINED CONVEYOR AND NEPTUNE BAGGER - Line 6</t>
  </si>
  <si>
    <t>Perform drainage procedure</t>
  </si>
  <si>
    <t>Lightly grease the two bearings on the spool shaft</t>
  </si>
  <si>
    <t>Tighten the cutter cylinder link arm screw and jam nuts</t>
  </si>
  <si>
    <t>Check all hose fittings for tightness</t>
  </si>
  <si>
    <t>Examine belts for damage</t>
  </si>
  <si>
    <t>Clean off ink buildup on belt</t>
  </si>
  <si>
    <t>Wipe sensors</t>
  </si>
  <si>
    <t>Check calibration of Oxygen Monitor</t>
  </si>
  <si>
    <t>Inspect cutter blades and mechanism</t>
  </si>
  <si>
    <t>Inspect sensors for damage</t>
  </si>
  <si>
    <t>Inspect cables for damage</t>
  </si>
  <si>
    <t>Replace ait filters</t>
  </si>
  <si>
    <t xml:space="preserve"> PREVENTATIVE MAINTENANCE RECORD (DAILY) - PACKAGING</t>
  </si>
  <si>
    <t>Packaging Supervisor or Machine Operator performs each task as per schedule below, initials, “√” when is acceptable and “X” when not, "n/u" when machine is not in use that day.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HACCP Coordinator / SQFP observes on-site and reviews record for accuracy and dates and signs respective section below once monthly.</t>
  </si>
  <si>
    <t>Month: __________________________________ Year: ________________________________</t>
  </si>
  <si>
    <t>Repak</t>
  </si>
  <si>
    <t>check vacuum pump oil level and condition</t>
  </si>
  <si>
    <t xml:space="preserve">check trim removal hoses for jams; check rubber components, gaskets </t>
  </si>
  <si>
    <t>lubricate 6 grease fittings in the dicing unit and 6 grease fittings in the feed belt (4 on side frames, 2 that are reached from the back of the machine)</t>
  </si>
  <si>
    <t>All exposed bronze and fiber gears need to be lubricated</t>
  </si>
  <si>
    <t>Vemag Pepperoni Cutting Machines TM 203 (x2)</t>
  </si>
  <si>
    <t>Air It Out To Prevent Jamming And Breaking Down</t>
  </si>
  <si>
    <t xml:space="preserve">lubricate blade and blade shaft; check rubber components, gaskets </t>
  </si>
  <si>
    <t>check rubber belts for wear/ damage</t>
  </si>
  <si>
    <t>check blade for damage</t>
  </si>
  <si>
    <t>Grease all components, which require greasing, after cleaning</t>
  </si>
  <si>
    <t>Remove trim from chain</t>
  </si>
  <si>
    <t>Grease chain</t>
  </si>
  <si>
    <t>Check colour and level of oil, refill if needed</t>
  </si>
  <si>
    <t>Check ventilation holes of heating plate</t>
  </si>
  <si>
    <t>Check gassing nozzles, clean if necessary</t>
  </si>
  <si>
    <t>Clean die and punch, grease</t>
  </si>
  <si>
    <t>Trim canister, empty and clean</t>
  </si>
  <si>
    <t>Check air pressure (60-90 psi)</t>
  </si>
  <si>
    <t>each use</t>
  </si>
  <si>
    <t>Check safety sensors</t>
  </si>
  <si>
    <t>Inspect blades</t>
  </si>
  <si>
    <t>Inspect mechanical valves</t>
  </si>
  <si>
    <t xml:space="preserve">Greasing of the feed guide part </t>
  </si>
  <si>
    <t xml:space="preserve">Lubricate blades </t>
  </si>
  <si>
    <t xml:space="preserve">Check blade sharpness </t>
  </si>
  <si>
    <t xml:space="preserve">Check belt tension and condition of the delivery conveyor </t>
  </si>
  <si>
    <t xml:space="preserve">Check condition of Electrical parts, check rubber componnet </t>
  </si>
  <si>
    <t>Knives, Scissors, Stainless Steel Buggies, Blue Tubs, Utensils, Plastic Trays</t>
  </si>
  <si>
    <t>Immediate Corrective action(s) taken (include Work Orders issued). If Food Safety is compromised, monitoring employee transfers the deviation to the Food Safety Deviation Record.</t>
  </si>
  <si>
    <t>Comments :</t>
  </si>
  <si>
    <t>Production/Scheduling Supervisor / HACCP Coordinator / SQFP / Outside Contractor inspect every new piece of equipment before the installation for the standards stated below. Any special training regarding new equipment is captured by Outside Contractor at the time of installation (when applicable). Food Safety Specialist observes and verifies for accuracy and dates and signs annually. N/A=Not applicable.</t>
  </si>
  <si>
    <r>
      <rPr>
        <b/>
        <sz val="12"/>
        <color theme="1"/>
        <rFont val="Calibri"/>
        <family val="2"/>
      </rPr>
      <t xml:space="preserve">Date: </t>
    </r>
    <r>
      <rPr>
        <sz val="12"/>
        <color theme="1"/>
        <rFont val="Calibri"/>
        <family val="2"/>
      </rPr>
      <t>_____________________</t>
    </r>
  </si>
  <si>
    <r>
      <rPr>
        <b/>
        <sz val="12"/>
        <color theme="1"/>
        <rFont val="Calibri"/>
        <family val="2"/>
      </rPr>
      <t xml:space="preserve">Description: </t>
    </r>
    <r>
      <rPr>
        <sz val="12"/>
        <color theme="1"/>
        <rFont val="Calibri"/>
        <family val="2"/>
      </rPr>
      <t>__________________________________</t>
    </r>
    <r>
      <rPr>
        <b/>
        <sz val="12"/>
        <color theme="1"/>
        <rFont val="Calibri"/>
        <family val="2"/>
      </rPr>
      <t xml:space="preserve"> </t>
    </r>
  </si>
  <si>
    <r>
      <rPr>
        <b/>
        <sz val="12"/>
        <color theme="1"/>
        <rFont val="Calibri"/>
        <family val="2"/>
      </rPr>
      <t xml:space="preserve">Serial No. </t>
    </r>
    <r>
      <rPr>
        <sz val="12"/>
        <color theme="1"/>
        <rFont val="Calibri"/>
        <family val="2"/>
      </rPr>
      <t xml:space="preserve">________________________ </t>
    </r>
  </si>
  <si>
    <r>
      <rPr>
        <b/>
        <sz val="12"/>
        <color theme="1"/>
        <rFont val="Calibri"/>
        <family val="2"/>
      </rPr>
      <t xml:space="preserve">Manufacturer: </t>
    </r>
    <r>
      <rPr>
        <sz val="12"/>
        <color theme="1"/>
        <rFont val="Calibri"/>
        <family val="2"/>
      </rPr>
      <t>________________________________</t>
    </r>
  </si>
  <si>
    <r>
      <rPr>
        <b/>
        <sz val="12"/>
        <color theme="1"/>
        <rFont val="Calibri"/>
        <family val="2"/>
      </rPr>
      <t xml:space="preserve">Model No. </t>
    </r>
    <r>
      <rPr>
        <sz val="12"/>
        <color theme="1"/>
        <rFont val="Calibri"/>
        <family val="2"/>
      </rPr>
      <t xml:space="preserve">________________________ </t>
    </r>
  </si>
  <si>
    <t>Responsibility</t>
  </si>
  <si>
    <t xml:space="preserve"> √- acceptable</t>
  </si>
  <si>
    <t xml:space="preserve">X-non acceptable </t>
  </si>
  <si>
    <t xml:space="preserve">Equipment is capable of delivering the requirements of the process. </t>
  </si>
  <si>
    <t>Supervisor/HACCP/SQFP</t>
  </si>
  <si>
    <t>Equipment is smooth, non-corrosive, non-absorbent, non-toxic, and free from pitting, cracks and crevices where there are food contact surfaces. Conveyors are intact at the edges (no cuts, not ripped).  Visually check for mentioned damages.</t>
  </si>
  <si>
    <t>There is no evidence of rust/ corrosion/ rough welds/ loose metal fragments/ deterioration; no wooden parts</t>
  </si>
  <si>
    <t>Turn on the motor and listen for any strange noise. Noise must be smooth and not too loud, unless differently stated by supplier.</t>
  </si>
  <si>
    <t>Ensure that motors are not leaking to the production lines to contaminate the product. Lubricants/ bearings do not pose a hazard to food products being processed through equipment</t>
  </si>
  <si>
    <t>Equipment will prevent biological, chemical, physical contamination of the product during operations.</t>
  </si>
  <si>
    <t>Ensure no potential contaminants are too close to the equipment such as storage of allergens, mechanic shop, sanitation room or storage for chemicals.</t>
  </si>
  <si>
    <t>Equipment permits proper drainage and where appropriate is connected directly to drains. Consult the manual. Ensure drainage is available to take out the water or liquid so no pooling water is created. Observe.</t>
  </si>
  <si>
    <t xml:space="preserve">Equipment is accessible for maintenance and inspection. </t>
  </si>
  <si>
    <t>Equipment is accessible for cleaning and sanitizing.</t>
  </si>
  <si>
    <t>Upon installation, operational training, or special work instructions on new equipment (process control, assembly/dissasembly) is given to relevant employees (when applicable)</t>
  </si>
  <si>
    <t>Acnowledgement of Employee(s) trained by outside Contractor and receipt of manufacturer's operational manual</t>
  </si>
  <si>
    <t>Production Supervisor</t>
  </si>
  <si>
    <t>Acknowledgement of receipt of Calibration Certificate (e.g., weighing scales, metal detector, dataloggers intended for monitoring any CCPs, or pre-requisites deemed critical-to-food-safety)</t>
  </si>
  <si>
    <t>Production Supervisor; HACCP Coordinator, SQFP</t>
  </si>
  <si>
    <t>Date / Time of occurrence</t>
  </si>
  <si>
    <r>
      <rPr>
        <b/>
        <sz val="12"/>
        <color theme="1"/>
        <rFont val="Calibri"/>
        <family val="2"/>
      </rPr>
      <t>Work Order#:</t>
    </r>
    <r>
      <rPr>
        <sz val="12"/>
        <color theme="1"/>
        <rFont val="Calibri"/>
        <family val="2"/>
      </rPr>
      <t xml:space="preserve"> _____________</t>
    </r>
  </si>
  <si>
    <r>
      <rPr>
        <b/>
        <u/>
        <sz val="12"/>
        <color theme="1"/>
        <rFont val="Calibri"/>
        <family val="2"/>
      </rPr>
      <t>Initiator:</t>
    </r>
    <r>
      <rPr>
        <u/>
        <sz val="12"/>
        <color theme="1"/>
        <rFont val="Calibri"/>
        <family val="2"/>
      </rPr>
      <t xml:space="preserve">
</t>
    </r>
    <r>
      <rPr>
        <b/>
        <u/>
        <sz val="12"/>
        <color theme="1"/>
        <rFont val="Calibri"/>
        <family val="2"/>
      </rPr>
      <t>Work Requested By (print name): ________________________________     Date of request: ____________________</t>
    </r>
  </si>
  <si>
    <t>Describe request:</t>
  </si>
  <si>
    <r>
      <rPr>
        <b/>
        <sz val="12"/>
        <color theme="1"/>
        <rFont val="Calibri"/>
        <family val="2"/>
      </rPr>
      <t>Informed Maintenance Department:  Y  /  N (circle One)                                 Initial:__________</t>
    </r>
    <r>
      <rPr>
        <sz val="12"/>
        <color theme="1"/>
        <rFont val="Calibri"/>
        <family val="2"/>
      </rPr>
      <t xml:space="preserve">
</t>
    </r>
    <r>
      <rPr>
        <b/>
        <sz val="12"/>
        <color theme="1"/>
        <rFont val="Calibri"/>
        <family val="2"/>
      </rPr>
      <t>FOR EQUIPMENT BREAKDOWN ONLY:</t>
    </r>
    <r>
      <rPr>
        <sz val="12"/>
        <color theme="1"/>
        <rFont val="Calibri"/>
        <family val="2"/>
      </rPr>
      <t xml:space="preserve"> If equipment was faulty prior to breakdown, was the product potentially affected during this time? Y / N (circle one); if yes, Food Safety Assessment must be performed. 
Disposition of potentially affected product was determined based on Food Safety Assessment? Y / N (circle one)
</t>
    </r>
  </si>
  <si>
    <r>
      <rPr>
        <b/>
        <sz val="12"/>
        <color theme="1"/>
        <rFont val="Calibri"/>
        <family val="2"/>
      </rPr>
      <t>Maintenance:</t>
    </r>
    <r>
      <rPr>
        <sz val="12"/>
        <color theme="1"/>
        <rFont val="Calibri"/>
        <family val="2"/>
      </rPr>
      <t xml:space="preserve">
The sign “Maintenance in Progress” placed on the machine (Initial): _______________  Date:_____________
WORK REQUEST received (date):______________________
Work completed by: ________________________________
</t>
    </r>
    <r>
      <rPr>
        <b/>
        <sz val="12"/>
        <color theme="1"/>
        <rFont val="Calibri"/>
        <family val="2"/>
      </rPr>
      <t>Describe work:</t>
    </r>
    <r>
      <rPr>
        <sz val="12"/>
        <color theme="1"/>
        <rFont val="Calibri"/>
        <family val="2"/>
      </rPr>
      <t xml:space="preserve">      </t>
    </r>
  </si>
  <si>
    <t>Estimated Completion Date:________________________________________
Date work completed:___________________    Initial:_________________________
Informed Sanitation employee to perform Sanitation activities  Y  /  N ?  (circle one)</t>
  </si>
  <si>
    <r>
      <rPr>
        <b/>
        <u/>
        <sz val="12"/>
        <color theme="1"/>
        <rFont val="Calibri"/>
        <family val="2"/>
      </rPr>
      <t xml:space="preserve">Sanitation
</t>
    </r>
    <r>
      <rPr>
        <u/>
        <sz val="12"/>
        <color theme="1"/>
        <rFont val="Calibri"/>
        <family val="2"/>
      </rPr>
      <t>Informed Work Order Initiator, or designated authorized personnel (e.g. Plant Manager) that sanitation is complete? 
Y  /  N  (circle one)  Initial:_________________________     Date:________________________</t>
    </r>
  </si>
  <si>
    <r>
      <rPr>
        <b/>
        <u/>
        <sz val="12"/>
        <color theme="1"/>
        <rFont val="Calibri"/>
        <family val="2"/>
      </rPr>
      <t xml:space="preserve">Initiator/ Designated Authorized Personnel
</t>
    </r>
    <r>
      <rPr>
        <u/>
        <sz val="12"/>
        <color theme="1"/>
        <rFont val="Calibri"/>
        <family val="2"/>
      </rPr>
      <t>Tools are Re-inspected: Y   /   N (circle one)     Sanitation Completed and satisfactory : Y  /  N (Circle one) 
Tools are reconciled after maintenance activity is done  Y  /  N  ? (circle one)
The sign “Maintenance in Progress” removed after sanitation by (initial): _________  Date:________________
If work performed by Outside Contractor, please attach Service Report.
Verified by: _______________________________       Date: ___________________________</t>
    </r>
  </si>
  <si>
    <r>
      <t xml:space="preserve">HACCP Coordinator / SQFP monitors listed handhelds once monthly, or after adjustments when found out of calibration. Initials  and dates below. Records deviation whenever is found and transfers the item to the Deviation section (end of this record) with rescheduled date or corrective action with planned completion date. If  food safety is compromised transfers findings and corrective action on Deviation Record. Acceptable temperature tolerance for thermometers is +/- 1 C or +/- 2 F.  Note: </t>
    </r>
    <r>
      <rPr>
        <b/>
        <i/>
        <sz val="10"/>
        <color theme="1"/>
        <rFont val="Calibri"/>
        <family val="2"/>
      </rPr>
      <t xml:space="preserve">√ </t>
    </r>
    <r>
      <rPr>
        <i/>
        <sz val="10"/>
        <color theme="1"/>
        <rFont val="Calibri"/>
        <family val="2"/>
      </rPr>
      <t xml:space="preserve">-acceptable     </t>
    </r>
    <r>
      <rPr>
        <b/>
        <i/>
        <sz val="10"/>
        <color theme="1"/>
        <rFont val="Calibri"/>
        <family val="2"/>
      </rPr>
      <t>X</t>
    </r>
    <r>
      <rPr>
        <i/>
        <sz val="10"/>
        <color theme="1"/>
        <rFont val="Calibri"/>
        <family val="2"/>
      </rPr>
      <t xml:space="preserve">-not acceptable; </t>
    </r>
    <r>
      <rPr>
        <b/>
        <i/>
        <sz val="10"/>
        <color theme="1"/>
        <rFont val="Calibri"/>
        <family val="2"/>
      </rPr>
      <t>Dig. Therm.</t>
    </r>
    <r>
      <rPr>
        <i/>
        <sz val="10"/>
        <color theme="1"/>
        <rFont val="Calibri"/>
        <family val="2"/>
      </rPr>
      <t>- digital thermometer; Cert. Therm. = Certified Thermometer. Food Safety Specialist observes and verifies for accuracy and dates and signs once semi-annually.</t>
    </r>
  </si>
  <si>
    <t>Certified Thermometer #</t>
  </si>
  <si>
    <t>Identify Equipment to be Calibrated</t>
  </si>
  <si>
    <t>Point 1</t>
  </si>
  <si>
    <t>Point 2</t>
  </si>
  <si>
    <t>Calibration successful</t>
  </si>
  <si>
    <t xml:space="preserve">Ice bath:
Target = 0 C </t>
  </si>
  <si>
    <t>Cert. Therm. Reading (C)</t>
  </si>
  <si>
    <t>Hot water
Target = 100 C</t>
  </si>
  <si>
    <t xml:space="preserve">√  /  X </t>
  </si>
  <si>
    <t>Dig. Therm.#</t>
  </si>
  <si>
    <r>
      <rPr>
        <b/>
        <sz val="10"/>
        <color theme="1"/>
        <rFont val="Calibri"/>
        <family val="2"/>
      </rPr>
      <t>The section below is only completed by task employee(s):</t>
    </r>
    <r>
      <rPr>
        <sz val="10"/>
        <color theme="1"/>
        <rFont val="Calibri"/>
        <family val="2"/>
      </rPr>
      <t xml:space="preserve"> HACCP Coordinator, or designated trained employee</t>
    </r>
  </si>
  <si>
    <r>
      <t>HACCP Coordinator / SQFP monitors wall units once</t>
    </r>
    <r>
      <rPr>
        <b/>
        <i/>
        <u/>
        <sz val="10"/>
        <color theme="1"/>
        <rFont val="Calibri"/>
        <family val="2"/>
      </rPr>
      <t xml:space="preserve"> quarterly</t>
    </r>
    <r>
      <rPr>
        <i/>
        <sz val="10"/>
        <color theme="1"/>
        <rFont val="Calibri"/>
        <family val="2"/>
      </rPr>
      <t xml:space="preserve"> using a calibrated, certified thermometer. Marks with a checkmark "√" when calibration is satisfactory </t>
    </r>
    <r>
      <rPr>
        <b/>
        <i/>
        <sz val="10"/>
        <color theme="1"/>
        <rFont val="Calibri"/>
        <family val="2"/>
      </rPr>
      <t>(tolerance= +/-2 F, or +/- 1 C)</t>
    </r>
    <r>
      <rPr>
        <i/>
        <sz val="10"/>
        <color theme="1"/>
        <rFont val="Calibri"/>
        <family val="2"/>
      </rPr>
      <t xml:space="preserve">, and "X" when unsatisfactory. Food Safety Specialist verifies the record </t>
    </r>
    <r>
      <rPr>
        <b/>
        <i/>
        <u/>
        <sz val="10"/>
        <color theme="1"/>
        <rFont val="Calibri"/>
        <family val="2"/>
      </rPr>
      <t>semi-annually</t>
    </r>
    <r>
      <rPr>
        <i/>
        <sz val="10"/>
        <color theme="1"/>
        <rFont val="Calibri"/>
        <family val="2"/>
      </rPr>
      <t xml:space="preserve"> for accuracy (reviews and onsite) signs and dates the record. </t>
    </r>
  </si>
  <si>
    <t>Wall Unit Probe tested</t>
  </si>
  <si>
    <r>
      <rPr>
        <b/>
        <sz val="9"/>
        <color theme="1"/>
        <rFont val="Calibri"/>
        <family val="2"/>
      </rPr>
      <t xml:space="preserve">Date: </t>
    </r>
    <r>
      <rPr>
        <sz val="9"/>
        <color theme="1"/>
        <rFont val="Calibri"/>
        <family val="2"/>
      </rPr>
      <t>________________________</t>
    </r>
  </si>
  <si>
    <t>Probe  (C)</t>
  </si>
  <si>
    <t xml:space="preserve">Cert. Therm.  (C) </t>
  </si>
  <si>
    <t>Calibration Successful?</t>
  </si>
  <si>
    <t>Intls</t>
  </si>
  <si>
    <t>Cooler #2</t>
  </si>
  <si>
    <t>Cooler #5</t>
  </si>
  <si>
    <t>Raw Freezer</t>
  </si>
  <si>
    <t>Production Room Tem#1</t>
  </si>
  <si>
    <t>Production Room Tem#2</t>
  </si>
  <si>
    <t xml:space="preserve">Unit #8 </t>
  </si>
  <si>
    <t xml:space="preserve">Jerky Cutting Room </t>
  </si>
  <si>
    <t>Packaging Room #6</t>
  </si>
  <si>
    <t>Packaging Room #6 A</t>
  </si>
  <si>
    <t>Tumbling Room</t>
  </si>
  <si>
    <t>Verifier's Initials</t>
  </si>
  <si>
    <r>
      <rPr>
        <i/>
        <sz val="10"/>
        <color theme="1"/>
        <rFont val="Calibri"/>
        <family val="2"/>
      </rPr>
      <t>HACCP Coordinator / SQFP performs once</t>
    </r>
    <r>
      <rPr>
        <b/>
        <i/>
        <u/>
        <sz val="10"/>
        <color theme="1"/>
        <rFont val="Calibri"/>
        <family val="2"/>
      </rPr>
      <t xml:space="preserve"> quarterly</t>
    </r>
    <r>
      <rPr>
        <i/>
        <sz val="10"/>
        <color theme="1"/>
        <rFont val="Calibri"/>
        <family val="2"/>
      </rPr>
      <t xml:space="preserve"> using a certified thermometer. Marks with a checkmark "√" when calibration is satisfactory </t>
    </r>
    <r>
      <rPr>
        <b/>
        <i/>
        <sz val="10"/>
        <color theme="1"/>
        <rFont val="Calibri"/>
        <family val="2"/>
      </rPr>
      <t>(tolerance= +/-2 F, or +/- 1 C)</t>
    </r>
    <r>
      <rPr>
        <i/>
        <sz val="10"/>
        <color theme="1"/>
        <rFont val="Calibri"/>
        <family val="2"/>
      </rPr>
      <t xml:space="preserve">, and "X" when unsatisfactory; </t>
    </r>
    <r>
      <rPr>
        <b/>
        <i/>
        <sz val="10"/>
        <color theme="1"/>
        <rFont val="Calibri"/>
        <family val="2"/>
      </rPr>
      <t xml:space="preserve">SH </t>
    </r>
    <r>
      <rPr>
        <i/>
        <sz val="10"/>
        <color theme="1"/>
        <rFont val="Calibri"/>
        <family val="2"/>
      </rPr>
      <t xml:space="preserve">= Smokehouse. Food Safety Specialist verifies the record </t>
    </r>
    <r>
      <rPr>
        <b/>
        <i/>
        <u/>
        <sz val="10"/>
        <color theme="1"/>
        <rFont val="Calibri"/>
        <family val="2"/>
      </rPr>
      <t>semi-annually</t>
    </r>
    <r>
      <rPr>
        <i/>
        <sz val="10"/>
        <color theme="1"/>
        <rFont val="Calibri"/>
        <family val="2"/>
      </rPr>
      <t xml:space="preserve"> for accuracy (reviews and onsite) signs and dates the record. </t>
    </r>
  </si>
  <si>
    <t>Smokehouse Probe tested</t>
  </si>
  <si>
    <r>
      <rPr>
        <sz val="10"/>
        <color theme="1"/>
        <rFont val="Calibri"/>
        <family val="2"/>
      </rPr>
      <t>SH #1 - Product Probe (</t>
    </r>
    <r>
      <rPr>
        <sz val="10"/>
        <color theme="1"/>
        <rFont val="Arial"/>
        <family val="2"/>
      </rPr>
      <t>°</t>
    </r>
    <r>
      <rPr>
        <sz val="10"/>
        <color theme="1"/>
        <rFont val="Calibri"/>
        <family val="2"/>
      </rPr>
      <t>C)</t>
    </r>
  </si>
  <si>
    <t>SH #2 - Product  Probe (°C)</t>
  </si>
  <si>
    <t>SH #3 - Product Probe (°C)</t>
  </si>
  <si>
    <t>SH #4 - Product Probe (°C)</t>
  </si>
  <si>
    <t>SH #5 - Product Probe (°C)</t>
  </si>
  <si>
    <t>Fermentation Rm Ambient Probe (°C) #1</t>
  </si>
  <si>
    <t>Fermentation Rm Ambient Probe (°C) #2</t>
  </si>
  <si>
    <r>
      <t xml:space="preserve">HACCP Coordinator / SQFP or Production / Scheduling Supervisor uses schedule below to arrange equipment service and calibration with respective contractor(s). RH=Relative Humidity; 1x/y=annually; 1x/6m = semi-annually. Sign off in each box after service is completed.  Food Safety Specialist reviews for completion, signs/initials records/service reports quarterly.                                                                             
 </t>
    </r>
    <r>
      <rPr>
        <b/>
        <sz val="11"/>
        <color rgb="FF000000"/>
        <rFont val="Arial"/>
        <family val="2"/>
      </rPr>
      <t>Year __________________________________________</t>
    </r>
  </si>
  <si>
    <t>Equipment</t>
  </si>
  <si>
    <t>Month / Initial/ Date</t>
  </si>
  <si>
    <t>Equipment Service: Contractors</t>
  </si>
  <si>
    <t>Air Filter Inspection</t>
  </si>
  <si>
    <t>Service Completed on Handtman Stuffer VF 622 &amp; VF616 / Linker 242-16</t>
  </si>
  <si>
    <t>every 2000 hrs</t>
  </si>
  <si>
    <t>Rollstock Machine</t>
  </si>
  <si>
    <t xml:space="preserve">Repack Machine </t>
  </si>
  <si>
    <t>Compressors (x3)</t>
  </si>
  <si>
    <t>2x/year</t>
  </si>
  <si>
    <t>Backflow devices (x2 units)</t>
  </si>
  <si>
    <r>
      <rPr>
        <b/>
        <sz val="11"/>
        <color rgb="FF000000"/>
        <rFont val="Calibri"/>
        <family val="2"/>
      </rPr>
      <t>HVAC (Reefer Units):</t>
    </r>
    <r>
      <rPr>
        <sz val="11"/>
        <color rgb="FF000000"/>
        <rFont val="Calibri"/>
        <family val="2"/>
      </rPr>
      <t xml:space="preserve"> Coolers (#1, #2, #3, #4, #5); Production Room #7; Jerky Clippling Room; Drying Room #4; Packaging Room #6; Shipping Room / Dry ingredients Storage # 8</t>
    </r>
  </si>
  <si>
    <t>Third Party Calibration</t>
  </si>
  <si>
    <t>Water Activity Meter Calibration (AquaLab)</t>
  </si>
  <si>
    <t>Water Activity Meter Calibration (AquaLab 3)</t>
  </si>
  <si>
    <t>Oxygen meter calibration</t>
  </si>
  <si>
    <t>ATP4003 Rod Kit - CalCheck - Luminometer</t>
  </si>
  <si>
    <t>Expiry
date: 08 Aug 2024</t>
  </si>
  <si>
    <t>Certified pH/ Temperature Measuring Instrument calibration</t>
  </si>
  <si>
    <t>HiTemp140 High Precision High Temperature Data Logger (x4 units)</t>
  </si>
  <si>
    <t>Scales calibration</t>
  </si>
  <si>
    <t>Certified Weight 1 KG</t>
  </si>
  <si>
    <t>Certified Weight 2 KG</t>
  </si>
  <si>
    <t xml:space="preserve">pH Buffer Solution (pH 4.00) </t>
  </si>
  <si>
    <t>Expiry
date: 03 2023</t>
  </si>
  <si>
    <t xml:space="preserve">pH Buffer Solution (pH 7.00) </t>
  </si>
  <si>
    <t>Expiry
date: 02 2023</t>
  </si>
  <si>
    <t>Multihead Weigher PLAN IT 14H APOLO WEIGHER - Line 6</t>
  </si>
  <si>
    <t>Smokehouse Probes Calibration x5</t>
  </si>
  <si>
    <r>
      <t>HACCP Coordinator / SQFP performs calibration twice monthly with pH meter.  Records the readings, findings if any deviation is found and corrective actions taken. If deviation affects food safety, then records on Deviation Record. Food Safety Specialist observes and verifies for accuracy and dates and signs respective verification section below semi-annually</t>
    </r>
    <r>
      <rPr>
        <b/>
        <i/>
        <sz val="10"/>
        <color theme="1"/>
        <rFont val="Calibri"/>
        <family val="2"/>
      </rPr>
      <t>.</t>
    </r>
    <r>
      <rPr>
        <i/>
        <sz val="10"/>
        <color theme="1"/>
        <rFont val="Calibri"/>
        <family val="2"/>
      </rPr>
      <t xml:space="preserve"> </t>
    </r>
  </si>
  <si>
    <t>Year :</t>
  </si>
  <si>
    <r>
      <rPr>
        <b/>
        <sz val="11"/>
        <color rgb="FF002060"/>
        <rFont val="Arial"/>
        <family val="2"/>
      </rPr>
      <t>Manufacturer:</t>
    </r>
    <r>
      <rPr>
        <sz val="11"/>
        <color rgb="FF002060"/>
        <rFont val="Arial"/>
        <family val="2"/>
      </rPr>
      <t xml:space="preserve"> </t>
    </r>
    <r>
      <rPr>
        <u/>
        <sz val="11"/>
        <color rgb="FF002060"/>
        <rFont val="Arial"/>
        <family val="2"/>
      </rPr>
      <t xml:space="preserve">Testo </t>
    </r>
    <r>
      <rPr>
        <sz val="11"/>
        <color rgb="FF002060"/>
        <rFont val="Arial"/>
        <family val="2"/>
      </rPr>
      <t xml:space="preserve">      </t>
    </r>
    <r>
      <rPr>
        <b/>
        <sz val="11"/>
        <color rgb="FF002060"/>
        <rFont val="Arial"/>
        <family val="2"/>
      </rPr>
      <t xml:space="preserve"> Model</t>
    </r>
    <r>
      <rPr>
        <sz val="11"/>
        <color rgb="FF002060"/>
        <rFont val="Arial"/>
        <family val="2"/>
      </rPr>
      <t xml:space="preserve">: 206-pH2             </t>
    </r>
    <r>
      <rPr>
        <b/>
        <sz val="11"/>
        <color rgb="FF002060"/>
        <rFont val="Arial"/>
        <family val="2"/>
      </rPr>
      <t xml:space="preserve">Tolerance: </t>
    </r>
    <r>
      <rPr>
        <sz val="11"/>
        <color rgb="FF002060"/>
        <rFont val="Arial"/>
        <family val="2"/>
      </rPr>
      <t>+/-0.02</t>
    </r>
  </si>
  <si>
    <r>
      <t xml:space="preserve">pH 4.00 Buffer (+/- 0.01)
</t>
    </r>
    <r>
      <rPr>
        <b/>
        <sz val="9"/>
        <color theme="4" tint="-0.499984740745262"/>
        <rFont val="Arial"/>
        <family val="2"/>
      </rPr>
      <t xml:space="preserve">Record reading </t>
    </r>
  </si>
  <si>
    <r>
      <t xml:space="preserve">pH 7.00 Buffer (+/- 0.01)
</t>
    </r>
    <r>
      <rPr>
        <b/>
        <sz val="9"/>
        <color theme="4" tint="-0.499984740745262"/>
        <rFont val="Arial"/>
        <family val="2"/>
      </rPr>
      <t>Record reading</t>
    </r>
    <r>
      <rPr>
        <b/>
        <sz val="11"/>
        <color theme="4" tint="-0.499984740745262"/>
        <rFont val="Arial"/>
        <family val="2"/>
      </rPr>
      <t xml:space="preserve"> </t>
    </r>
  </si>
  <si>
    <t>Post-calibration Check:
Turn unit OFF, then back ON and test pH 4.00
Record reading</t>
  </si>
  <si>
    <t>Record Serial Number used</t>
  </si>
  <si>
    <t xml:space="preserve">Initial </t>
  </si>
  <si>
    <t>Comments:</t>
  </si>
  <si>
    <r>
      <rPr>
        <i/>
        <sz val="10"/>
        <color rgb="FF000000"/>
        <rFont val="Calibri"/>
        <family val="2"/>
      </rPr>
      <t>HACCP Coordinator / SQFP performs calibration monthly with EnSure Luminometer. Take the test 3 times each for positive and negative, then record average. Records the readings, findings if any deviation is found and corrective actions taken. If deviation affects food safety, then records on Deviation Record. Food Safety Specialist observes and verifies for accuracy and dates and signs Verification Record semi-annually</t>
    </r>
    <r>
      <rPr>
        <b/>
        <i/>
        <sz val="10"/>
        <color rgb="FF000000"/>
        <rFont val="Calibri"/>
        <family val="2"/>
      </rPr>
      <t>.</t>
    </r>
    <r>
      <rPr>
        <i/>
        <sz val="10"/>
        <color rgb="FF000000"/>
        <rFont val="Calibri"/>
        <family val="2"/>
      </rPr>
      <t xml:space="preserve"> </t>
    </r>
  </si>
  <si>
    <r>
      <rPr>
        <b/>
        <sz val="11"/>
        <color rgb="FF000000"/>
        <rFont val="Arial"/>
        <family val="2"/>
      </rPr>
      <t>Manufacturer:</t>
    </r>
    <r>
      <rPr>
        <sz val="11"/>
        <color rgb="FF000000"/>
        <rFont val="Arial"/>
        <family val="2"/>
      </rPr>
      <t xml:space="preserve"> </t>
    </r>
    <r>
      <rPr>
        <u/>
        <sz val="11"/>
        <color rgb="FF000000"/>
        <rFont val="Arial"/>
        <family val="2"/>
      </rPr>
      <t>Hygiena</t>
    </r>
  </si>
  <si>
    <r>
      <rPr>
        <b/>
        <sz val="11"/>
        <color rgb="FF000000"/>
        <rFont val="Arial"/>
        <family val="2"/>
      </rPr>
      <t>Part #:</t>
    </r>
    <r>
      <rPr>
        <sz val="11"/>
        <color rgb="FF000000"/>
        <rFont val="Arial"/>
        <family val="2"/>
      </rPr>
      <t xml:space="preserve"> ATP-</t>
    </r>
    <r>
      <rPr>
        <u/>
        <sz val="11"/>
        <color rgb="FF000000"/>
        <rFont val="Arial"/>
        <family val="2"/>
      </rPr>
      <t>206</t>
    </r>
  </si>
  <si>
    <r>
      <rPr>
        <b/>
        <sz val="11"/>
        <color rgb="FF000000"/>
        <rFont val="Arial"/>
        <family val="2"/>
      </rPr>
      <t>Serial:</t>
    </r>
    <r>
      <rPr>
        <sz val="11"/>
        <color rgb="FF000000"/>
        <rFont val="Arial"/>
        <family val="2"/>
      </rPr>
      <t xml:space="preserve"> </t>
    </r>
    <r>
      <rPr>
        <u/>
        <sz val="11"/>
        <color rgb="FF000000"/>
        <rFont val="Arial"/>
        <family val="2"/>
      </rPr>
      <t>105102</t>
    </r>
    <r>
      <rPr>
        <sz val="11"/>
        <color rgb="FF000000"/>
        <rFont val="Arial"/>
        <family val="2"/>
      </rPr>
      <t xml:space="preserve"> </t>
    </r>
    <r>
      <rPr>
        <b/>
        <sz val="11"/>
        <color rgb="FF000000"/>
        <rFont val="Arial"/>
        <family val="2"/>
      </rPr>
      <t xml:space="preserve"> Description: </t>
    </r>
    <r>
      <rPr>
        <u/>
        <sz val="11"/>
        <color rgb="FF000000"/>
        <rFont val="Arial"/>
        <family val="2"/>
      </rPr>
      <t>Luminometer</t>
    </r>
  </si>
  <si>
    <t>Positive Readings (140-220)</t>
  </si>
  <si>
    <t>Test 1</t>
  </si>
  <si>
    <t>Test 2</t>
  </si>
  <si>
    <t>Test 3</t>
  </si>
  <si>
    <t>Average</t>
  </si>
  <si>
    <t>Negative Readings (0-4)</t>
  </si>
  <si>
    <t>Record Review Date/ Verifier's Initials: _____/ _____ On-site Observation Date/ Verifier's Initials: ______  / _____</t>
  </si>
  <si>
    <t>EMPLOYEE TRAINING RECORD                          Year: 2021</t>
  </si>
  <si>
    <t>ID</t>
  </si>
  <si>
    <t>A0139</t>
  </si>
  <si>
    <t>Frequency of Training: At the start of employment, annually, re-enforcement to correct deviation, other
Note: JA-January; FE-February; MR-March; AP-April; MY-May; JN-June;JL-SEPy;AU-August; SE-September;OC-October;NO-November; DE-December;N/A: Not Applicable</t>
  </si>
  <si>
    <t xml:space="preserve">Type of Training </t>
  </si>
  <si>
    <t>Month due</t>
  </si>
  <si>
    <t>p) Other</t>
  </si>
  <si>
    <t>Date of Training</t>
  </si>
  <si>
    <t xml:space="preserve">Type of Training 
(Enter topics below, incl. SQF section #)
</t>
  </si>
  <si>
    <t xml:space="preserve">Reason for Training:
1. Start of employment
2. Annually 
3. Re-enforcement to correct deviation
4. Other
</t>
  </si>
  <si>
    <t>Duration of Training</t>
  </si>
  <si>
    <t>Training Presented By:</t>
  </si>
  <si>
    <t xml:space="preserve">Trainer’s Initial
</t>
  </si>
  <si>
    <t>Employee's Signature</t>
  </si>
  <si>
    <t>Training Verification 
By (Name)</t>
  </si>
  <si>
    <t>Date of Verification</t>
  </si>
  <si>
    <t>3. Preoperational Records are completed during preop observations. Deviations will be noted and fixed</t>
  </si>
  <si>
    <t>10 mins</t>
  </si>
  <si>
    <t>3. Operational Records are completed during production hours. Deviations will be noted and fixed.</t>
  </si>
  <si>
    <t>3. Sanitation Records are completed after sanitation is complete. Deviations will be noted and fixed.</t>
  </si>
  <si>
    <t>a) Food Safety and Quality Policy: Commitment to producing safe and quality food; objectives 2021</t>
  </si>
  <si>
    <t>b) Water testing SOP, Quality Manual, HC potability standards</t>
  </si>
  <si>
    <t>c) Employee’s Good Manufacturing Practices (GMP) Policy (Quality Manual)</t>
  </si>
  <si>
    <t>30 mins</t>
  </si>
  <si>
    <t>d) Transport and Distribution: Truck / product inspections; storage practices, proper storage of chemicals, maintaining proper documentation and traceability</t>
  </si>
  <si>
    <t>e) Waste Management: Waste handling and proper removal from establishment</t>
  </si>
  <si>
    <t>f) Allergens and Operational Controls: Proper handling and storage practices to minimize allergen contamination</t>
  </si>
  <si>
    <t>20 mins</t>
  </si>
  <si>
    <t>g) Crisis Management and Recall Programs</t>
  </si>
  <si>
    <t>h) Equipment / Premises maintenance; Calibration of food safety instruments; Importance of PMs and Calibration</t>
  </si>
  <si>
    <t>f) Allergens and Operational Controls: Proper handling, storage and identification of allergens practices to prevent allergen cross-contamination (G1.1.9)</t>
  </si>
  <si>
    <t>i) Pre-operational &amp; Operational Inspections (incl. Colour Coding List)</t>
  </si>
  <si>
    <t>j) Cleaning / Sanitation, including recent monthly trends (May to August); SSOPs 11, 34</t>
  </si>
  <si>
    <t xml:space="preserve">
1) Cleaning / Sanitation of Ledge above the new Jerkey packaging
2) Pre-operational andOperational Inspections of Ledge above the new Jerkey packaging  </t>
  </si>
  <si>
    <t>10 min</t>
  </si>
  <si>
    <t xml:space="preserve">p) Other: WI #4 Controls for Cross-contamination Points; locations and preventive measures </t>
  </si>
  <si>
    <t>k) Food Defense: Importance of communicating incidents, mitigating risk/s; and Food Fraud / substitution, mitigating risk</t>
  </si>
  <si>
    <t>l) HACCP / SQF Fundamentals Training</t>
  </si>
  <si>
    <t>m) Food Defense and Food Fraud</t>
  </si>
  <si>
    <t>n) Critical Control Points (CCPs)</t>
  </si>
  <si>
    <r>
      <rPr>
        <sz val="10"/>
        <color rgb="FF000000"/>
        <rFont val="Calibri"/>
        <family val="2"/>
      </rPr>
      <t xml:space="preserve">o) Quality Manual: Hold / Release; document Control; HACCP / SQF System verification, Corrective actions; </t>
    </r>
    <r>
      <rPr>
        <b/>
        <sz val="10"/>
        <color rgb="FF000000"/>
        <rFont val="Calibri"/>
        <family val="2"/>
      </rPr>
      <t>food safety culture</t>
    </r>
  </si>
  <si>
    <t>EMPLOYEE TRAINING RECORD                          Year: 2022</t>
  </si>
  <si>
    <t>Frequency of Training:</t>
  </si>
  <si>
    <t xml:space="preserve"> At the start of employment, annually, re-enforcement to correct deviation, other
</t>
  </si>
  <si>
    <t>Type of Training</t>
  </si>
  <si>
    <t>The training was given to follow the color-coding segregation procedure, the Meaning of Colour stickers on the production tag, and How to follow the segregation etc.</t>
  </si>
  <si>
    <t xml:space="preserve">Training Materials </t>
  </si>
  <si>
    <t>WI #            (Rev: #        ; Rev. Date:                 )
Production tags, Colour stickes, Colour coding reference (Rev #: 00;  Rev. Date: May 05, 2022)</t>
  </si>
  <si>
    <t>Comments</t>
  </si>
  <si>
    <t xml:space="preserve">Name of the Employee
</t>
  </si>
  <si>
    <r>
      <rPr>
        <b/>
        <sz val="12"/>
        <color rgb="FF002060"/>
        <rFont val="Calibri"/>
        <family val="2"/>
      </rPr>
      <t xml:space="preserve">                                                              EMPLOYEE TRAINING RECORD                          Year: 2022
</t>
    </r>
    <r>
      <rPr>
        <b/>
        <sz val="10"/>
        <color rgb="FF002060"/>
        <rFont val="Calibri"/>
        <family val="2"/>
      </rPr>
      <t>Note: JA-January; FE-February; MR-March; AP-April; MY-May; JN-June; JL-SEP; AU-August; SE-September;
OC-October; NO-November; DE-December; N/A: Not Applicable</t>
    </r>
  </si>
  <si>
    <t xml:space="preserve"> At the start of employment, annually, re-enforcement to correct the  deviation, and/ or  other
</t>
  </si>
  <si>
    <t>Name of the Employee</t>
  </si>
  <si>
    <t>Pre-req B,  List of Approved suppliers, receiving Record etc</t>
  </si>
  <si>
    <t xml:space="preserve">Reason for Training:
1. Start of employment
2. Annually 
3. Re-inforcement to correct deviation
4. Other
</t>
  </si>
  <si>
    <t>Duration of Training
(min)</t>
  </si>
  <si>
    <t xml:space="preserve">
</t>
  </si>
  <si>
    <t>Training Schedule</t>
  </si>
  <si>
    <r>
      <rPr>
        <b/>
        <i/>
        <sz val="10"/>
        <color rgb="FF0B5394"/>
        <rFont val="Calibri"/>
        <family val="2"/>
      </rPr>
      <t xml:space="preserve">Annually, QA Coordinator cross-references thie Training Schedule with the most current payroll list of employees, before refresher training is issued. Any missing employees are added, and employees no longer with the company are removed. Upon completion of annual refresher training the HACCP Coordinator verifies this Training Schedule by cross-referencing each employee ID # listed in individual Training Records to ensure all employees received annual training. </t>
    </r>
    <r>
      <rPr>
        <i/>
        <sz val="10"/>
        <color rgb="FF000000"/>
        <rFont val="Calibri"/>
        <family val="2"/>
      </rPr>
      <t xml:space="preserve">
Note: TP/WI-Task Performance/ Work Instruction Manual, GMP-Good Manufacturing Practices, TD-Transport and Delivery, WM-Waste Management, EM/C-Equipment  Manual &amp; Calibration;  HACCP-HAzard Analysis and Critical Control Points, CCP-Critical Control Points, QC-Quality Control Manual. JA-January; FE-February; MR-March; AL-April; MY-May; JUN-June; JUL-SEPy;AUG-August; SEP-September; OCT-October; NOV-November; DEC-December. </t>
    </r>
  </si>
  <si>
    <t xml:space="preserve">Year : </t>
  </si>
  <si>
    <t xml:space="preserve">Name of Employee: </t>
  </si>
  <si>
    <t>Title:</t>
  </si>
  <si>
    <t>Date Employee Joined:</t>
  </si>
  <si>
    <t xml:space="preserve">a) Food Safety and Quality Policy </t>
  </si>
  <si>
    <t>b) Testing (water monitoring)</t>
  </si>
  <si>
    <t>c) GMP training</t>
  </si>
  <si>
    <t>d) Transport and Distribution</t>
  </si>
  <si>
    <t>e) Waste Management</t>
  </si>
  <si>
    <t>f) Allergens and operational controls</t>
  </si>
  <si>
    <t>g) Crisis (Mngt) and Recall Programs, Customer Complaints</t>
  </si>
  <si>
    <t>h) Premises, Equip't Maint. / Calibration</t>
  </si>
  <si>
    <t>i) Preoperational &amp; Operational Inspections</t>
  </si>
  <si>
    <t xml:space="preserve">j) Cleaning/ Sanitation </t>
  </si>
  <si>
    <t>k) Food Defense and Food Fraud</t>
  </si>
  <si>
    <t>l) Pest Control</t>
  </si>
  <si>
    <t>m) HACCP / SQF System</t>
  </si>
  <si>
    <t xml:space="preserve">n) CCP </t>
  </si>
  <si>
    <t>o) Food Safety Culture</t>
  </si>
  <si>
    <t>Chris Kurz</t>
  </si>
  <si>
    <t>President</t>
  </si>
  <si>
    <t>1993</t>
  </si>
  <si>
    <t>Ann-Marie Kurz</t>
  </si>
  <si>
    <t>Vice President</t>
  </si>
  <si>
    <t>Ashley Kulcar</t>
  </si>
  <si>
    <t xml:space="preserve"> Shipping Receiving Supervisor/SQFP/ HACCP Coordinator</t>
  </si>
  <si>
    <t>2007</t>
  </si>
  <si>
    <t>Monica Lopez</t>
  </si>
  <si>
    <t>Accounts Payable</t>
  </si>
  <si>
    <t>2019</t>
  </si>
  <si>
    <t>Patricia Leblanc</t>
  </si>
  <si>
    <t>Receptionist</t>
  </si>
  <si>
    <t>2021</t>
  </si>
  <si>
    <t>Gerald Nicholas</t>
  </si>
  <si>
    <t>Marketing / Sales Representative</t>
  </si>
  <si>
    <t>Andrew Harnum</t>
  </si>
  <si>
    <t>Accounts Receivable</t>
  </si>
  <si>
    <t>Jennifer Doucet</t>
  </si>
  <si>
    <t>Packaging Supervisor / Machine Operator</t>
  </si>
  <si>
    <t>2011</t>
  </si>
  <si>
    <t>Beth Simpson</t>
  </si>
  <si>
    <t>Machine Operator</t>
  </si>
  <si>
    <t>2004</t>
  </si>
  <si>
    <t>Siva</t>
  </si>
  <si>
    <t>Rose Calvo</t>
  </si>
  <si>
    <t>Packaging Employee</t>
  </si>
  <si>
    <t>2006</t>
  </si>
  <si>
    <t>Mary Ellen Schild</t>
  </si>
  <si>
    <t>2010</t>
  </si>
  <si>
    <t>Suganthy Manoharan</t>
  </si>
  <si>
    <t>Raveendran Thevaki</t>
  </si>
  <si>
    <t>Sahadai Rampersaud</t>
  </si>
  <si>
    <t>2020</t>
  </si>
  <si>
    <t>Jacqueline Smith</t>
  </si>
  <si>
    <t>Aldane Ranglin</t>
  </si>
  <si>
    <t>Jeff Brooks</t>
  </si>
  <si>
    <t xml:space="preserve">Sales Representative </t>
  </si>
  <si>
    <t>2000</t>
  </si>
  <si>
    <t>Corey Brooks</t>
  </si>
  <si>
    <t>Kyle Schleihauf</t>
  </si>
  <si>
    <t>Kyle Schleinhauf</t>
  </si>
  <si>
    <t>Fred Bader</t>
  </si>
  <si>
    <t>2015</t>
  </si>
  <si>
    <t>Christopher Bender</t>
  </si>
  <si>
    <t>Vince MacDonald</t>
  </si>
  <si>
    <t>Jillian Roe</t>
  </si>
  <si>
    <t>Roberta Matthews</t>
  </si>
  <si>
    <t>Tim Clements</t>
  </si>
  <si>
    <t>Beverley Mawby</t>
  </si>
  <si>
    <t>Account Executive</t>
  </si>
  <si>
    <t>Dale Harnett</t>
  </si>
  <si>
    <t>Shipping</t>
  </si>
  <si>
    <t>A0090</t>
  </si>
  <si>
    <t>Troy Wood</t>
  </si>
  <si>
    <t>Production / Scheduling Supervisor</t>
  </si>
  <si>
    <t>Kyle McKay</t>
  </si>
  <si>
    <t>Lead Hand</t>
  </si>
  <si>
    <t>2013</t>
  </si>
  <si>
    <t>Stefan Crawford</t>
  </si>
  <si>
    <t>Robert Golding</t>
  </si>
  <si>
    <t>Smokehouse Operator</t>
  </si>
  <si>
    <t>Rob Sanders</t>
  </si>
  <si>
    <t>Production Employee</t>
  </si>
  <si>
    <t>Chris Laing</t>
  </si>
  <si>
    <t>Michael Beckett</t>
  </si>
  <si>
    <t>John Bowman</t>
  </si>
  <si>
    <t>2016</t>
  </si>
  <si>
    <t>William Mc Laughlin</t>
  </si>
  <si>
    <t>2002</t>
  </si>
  <si>
    <t>Dennis DeSalvo</t>
  </si>
  <si>
    <t>2012</t>
  </si>
  <si>
    <t>Ram Pathmanagnan</t>
  </si>
  <si>
    <t>Sahil Sharma</t>
  </si>
  <si>
    <t>Ronald Robinson</t>
  </si>
  <si>
    <t>Simona Carpino</t>
  </si>
  <si>
    <t>Retail Employee</t>
  </si>
  <si>
    <t>2018</t>
  </si>
  <si>
    <t>Lyuda Oblyak</t>
  </si>
  <si>
    <t>Olena Oblyak</t>
  </si>
  <si>
    <t>Judd Moore</t>
  </si>
  <si>
    <t>Raymond Michael</t>
  </si>
  <si>
    <t>Tally Casanova</t>
  </si>
  <si>
    <t>Keara Ruccia</t>
  </si>
  <si>
    <t>Savanah Harnett</t>
  </si>
  <si>
    <t>Johanna Jackson</t>
  </si>
  <si>
    <t>Temporary Worker</t>
  </si>
  <si>
    <t>Alwin Solomon</t>
  </si>
  <si>
    <t>Viviene Johnson</t>
  </si>
  <si>
    <t>Loreta Carino</t>
  </si>
  <si>
    <t>Patel Alkesh</t>
  </si>
  <si>
    <t>Prakash Makwana</t>
  </si>
  <si>
    <t>Destiny Smith</t>
  </si>
  <si>
    <t>Leyland Josiah</t>
  </si>
  <si>
    <t>Olando Vassel</t>
  </si>
  <si>
    <t>Pavita Singh</t>
  </si>
  <si>
    <t>Lalitha Karthigesy</t>
  </si>
  <si>
    <t>Rodrick Dixon</t>
  </si>
  <si>
    <t>Jhanelle Clarke</t>
  </si>
  <si>
    <t>Gary Culzac</t>
  </si>
  <si>
    <t>Shadell Richards</t>
  </si>
  <si>
    <t>Ajay Kumar</t>
  </si>
  <si>
    <t>Charlene Grossette</t>
  </si>
  <si>
    <t>Amanpreet Singh</t>
  </si>
  <si>
    <t>Dian Miller</t>
  </si>
  <si>
    <t>Eric Bongo</t>
  </si>
  <si>
    <t>Janine Gordon</t>
  </si>
  <si>
    <t>Hannah Latoya</t>
  </si>
  <si>
    <t>Melanie Sangudia</t>
  </si>
  <si>
    <t>Anthony Stewart</t>
  </si>
  <si>
    <t>Dondre Stewart</t>
  </si>
  <si>
    <t>Annesa Edoo</t>
  </si>
  <si>
    <t>Natalie Grant 
Atkinson</t>
  </si>
  <si>
    <t>Siddharth</t>
  </si>
  <si>
    <t>Shantac Jackson</t>
  </si>
  <si>
    <t>Travana Nelson</t>
  </si>
  <si>
    <t xml:space="preserve">VISITOR’S/CONTRACTOR’S SIGN IN/OUT LOG BOOK                   </t>
  </si>
  <si>
    <t xml:space="preserve">"By signing this log, I hereby state that I have read, understand and am willing to fully comply with rules and regulations stated in the Visitor/Contractor/s Policy.
Health Concerns: vomiting; diarrhea; Issues with skin on hands, arms or face; boils on fingers; discharge from eyes; nose or mouth; recurring bowel disorder; have any infectious diseases (Corona Virus, Salmonella, Campylobacter, Vibrio, Yersinia, Bacillus, Staph. Aureus, Clots. perfrigens, Protozoa, Shigella sonnei, Worms); have not been in contact with anyone with any infectuous diseases; in the last 21 days have been abroad or in contact with anyone at home or abroad who may be suffering from typhoid, paratyphoid or Corona Virus COVID-19."									</t>
  </si>
  <si>
    <t>DATE</t>
  </si>
  <si>
    <t>TIME IN</t>
  </si>
  <si>
    <t xml:space="preserve"> TIME OUT
</t>
  </si>
  <si>
    <t>NAME
 (Please Print)</t>
  </si>
  <si>
    <t>COMPANY NAME
(Please Print)</t>
  </si>
  <si>
    <t xml:space="preserve">REASON FOR VISIT
</t>
  </si>
  <si>
    <t xml:space="preserve">PERSON TO MEET 
</t>
  </si>
  <si>
    <t>INITIAL</t>
  </si>
  <si>
    <t>Verified by :</t>
  </si>
  <si>
    <t>Date :</t>
  </si>
  <si>
    <t>SANITATION RECORD (NON-DAILY) - RAW &amp; PACKAGING</t>
  </si>
  <si>
    <t>HACCP Coordinator / SQFP observes and ensures that sanitation is done as per schedule below .  Checkmarks “√” when is acceptable and “X” when not. Records deviation with subsequent number whenever is found. If  food safety is compromised transfers findings and corrective action on Deviation Record.  Note: x1/m- monthly; x1/3m-quarterly, x1/6m-once every 6 months; x1/Y-yearly. Ensures that chemicals are mixed in clean, correctly labeled containers. No chemical residues ( pH of last rinsing water)  to be checked since there is no food contact. For cleaning details refer to the Sanitation Manual. Food Safety Specialist observes on-site and reviews record for accuracy and dates and signs semi- annually.* represents when an item is scheduled.</t>
  </si>
  <si>
    <t>Walls</t>
  </si>
  <si>
    <t>Lights</t>
  </si>
  <si>
    <t>Cooler System</t>
  </si>
  <si>
    <t>x3/Y</t>
  </si>
  <si>
    <t>Packaging Room #6A</t>
  </si>
  <si>
    <t>Jerky Cutting Room</t>
  </si>
  <si>
    <t>AC Unit</t>
  </si>
  <si>
    <t>Ceiling</t>
  </si>
  <si>
    <t>Wall Thermometer</t>
  </si>
  <si>
    <t>Drains</t>
  </si>
  <si>
    <t>Drying Room 5</t>
  </si>
  <si>
    <t>Drying Room 6</t>
  </si>
  <si>
    <t>Warehouse &amp; Shipping/ Receiving#3</t>
  </si>
  <si>
    <t>Heater</t>
  </si>
  <si>
    <t>Doors</t>
  </si>
  <si>
    <t>Racks</t>
  </si>
  <si>
    <t>AutoFloor Scubber</t>
  </si>
  <si>
    <t>Pump truck</t>
  </si>
  <si>
    <t>Floor</t>
  </si>
  <si>
    <t>Hallway 1</t>
  </si>
  <si>
    <t>Hallway 2</t>
  </si>
  <si>
    <t>Hallway 3</t>
  </si>
  <si>
    <t>Spice Storage #1</t>
  </si>
  <si>
    <t>Light covers</t>
  </si>
  <si>
    <t>Spice Storage #2/ Receiving #1</t>
  </si>
  <si>
    <t>Spice Storage #3</t>
  </si>
  <si>
    <t>Fermentation Room</t>
  </si>
  <si>
    <t>x1/y</t>
  </si>
  <si>
    <t xml:space="preserve">Smokehouse </t>
  </si>
  <si>
    <t>Processing Room #7</t>
  </si>
  <si>
    <t>x1/M</t>
  </si>
  <si>
    <t>Refrigeration Units (Drip Pans)</t>
  </si>
  <si>
    <t>x2/Y</t>
  </si>
  <si>
    <t>Receiving#2</t>
  </si>
  <si>
    <t xml:space="preserve">Walls </t>
  </si>
  <si>
    <t>Waste Bin Area (Outside) besides Receiving #2</t>
  </si>
  <si>
    <t xml:space="preserve">Floor (SEP, Aug) </t>
  </si>
  <si>
    <t>x2/m</t>
  </si>
  <si>
    <t>Clean-Up Room</t>
  </si>
  <si>
    <t>Pipes</t>
  </si>
  <si>
    <t>Light Covers</t>
  </si>
  <si>
    <t xml:space="preserve">Compressor Room  </t>
  </si>
  <si>
    <t>Floors</t>
  </si>
  <si>
    <t>Overhead pipes and rail covers</t>
  </si>
  <si>
    <t>Unit #8</t>
  </si>
  <si>
    <t xml:space="preserve">Ceiling </t>
  </si>
  <si>
    <t>Sticks Storage Plastic Bin</t>
  </si>
  <si>
    <t>Chemical Storage #1</t>
  </si>
  <si>
    <t>Chemical Storage #3</t>
  </si>
  <si>
    <t>Welfare Areas</t>
  </si>
  <si>
    <r>
      <rPr>
        <i/>
        <sz val="10"/>
        <color rgb="FF000000"/>
        <rFont val="Calibri"/>
        <family val="2"/>
      </rPr>
      <t xml:space="preserve">Packaging Supervisor or Machine Operator ensures that sanitation activities are performed as per frequency below (refers to Sanitation Manual). Checks residue daily with pH strip after detergent/foam cleaner is rinsed well with water (randomly spot check). Acceptable pH level range is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for sanitizer. Visually insure that is enough volume and pressure for sanitation operation. Note: x1/d-daily; x1/w-weekly; N/A- not applicable; N/U - Not in Use.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</si>
  <si>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t>Month_______________</t>
  </si>
  <si>
    <t>Year___________</t>
  </si>
  <si>
    <t>Record cleaner chemical solution temperature (8-60 C)</t>
  </si>
  <si>
    <t xml:space="preserve">1x/W </t>
  </si>
  <si>
    <r>
      <rPr>
        <b/>
        <sz val="10"/>
        <color rgb="FF000000"/>
        <rFont val="Calibri"/>
        <family val="2"/>
        <scheme val="minor"/>
      </rPr>
      <t>Variovac#1</t>
    </r>
    <r>
      <rPr>
        <sz val="11"/>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</si>
  <si>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Variovac#2</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</si>
  <si>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Repack</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</si>
  <si>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Snake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</si>
  <si>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Jerky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</si>
  <si>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sz val="10"/>
        <color theme="1"/>
        <rFont val="Calibri"/>
        <family val="2"/>
      </rPr>
      <t>(</t>
    </r>
    <r>
      <rPr>
        <b/>
        <sz val="10"/>
        <color theme="1"/>
        <rFont val="Calibri"/>
        <family val="2"/>
      </rPr>
      <t>strips</t>
    </r>
    <r>
      <rPr>
        <sz val="10"/>
        <color theme="1"/>
        <rFont val="Calibri"/>
        <family val="2"/>
      </rPr>
      <t>) pH Check (chemical residue after  cleaner is rinsed and before sanitizer is applied): 6.5-8.5 (record pH as shown on the litmus paper legend)</t>
    </r>
  </si>
  <si>
    <t>Record swab location code (refer to swab site location blue binder)</t>
  </si>
  <si>
    <t>Packaging Room #6  &amp; #6A</t>
  </si>
  <si>
    <t>Packaging Room #6 &amp; #6A:
Blue Bins, Table Scales, Plastic Trays, Stainless Steel Tables, Stainless Steel Sticks, Smoke Trucks, Stainless Steel Buggies &amp; Lids, Knives, Scissors</t>
  </si>
  <si>
    <t>Vemag Pepperoni Cutting Machine #6A, cutter top frame, stainless steel table, scissor, blue bins (when applicable)</t>
  </si>
  <si>
    <t>Line#3- Weigh filler: Automatic Labeller Label System, Label Machines, conveyor belts, loadign and unloading hoppers, product drop point, oxygen pads tray, product blue tray, weighing scale, stainless steel table, blue bins (when applicable)</t>
  </si>
  <si>
    <t>Vemag Pepperoni Cutting Machine #6, cutter top frame, stainless steel table, scissor, blue bins (when applicable)</t>
  </si>
  <si>
    <t>Line 6: Auto bagger - blue conveyor belt, APOLO weigh filler, Neptune bagger, loading and unloading hopper, product scales, oxygen chamber, stainless steel table, blue product tray (when applicable)</t>
  </si>
  <si>
    <t>Pushing Carts, Film cart, dollies</t>
  </si>
  <si>
    <t>Floors, Walls, doors</t>
  </si>
  <si>
    <t>2x/W</t>
  </si>
  <si>
    <t>Drains: Rinse off and sweep off the top cover, if needed</t>
  </si>
  <si>
    <t>Drains cleaned with foam</t>
  </si>
  <si>
    <t>Exhaust Fans/Ventilations (x2)</t>
  </si>
  <si>
    <t>1x/2w</t>
  </si>
  <si>
    <t>PreAquaLab (water activity meter)</t>
  </si>
  <si>
    <t>Ladders</t>
  </si>
  <si>
    <t>Jerky Clipper (Model J-A)</t>
  </si>
  <si>
    <t>Stainless Steel parts collection table</t>
  </si>
  <si>
    <t>Utensils</t>
  </si>
  <si>
    <t>Drains cleared of visible debris</t>
  </si>
  <si>
    <t>Drains cleaned with detergent</t>
  </si>
  <si>
    <t>Walls, doors, ceilings</t>
  </si>
  <si>
    <t xml:space="preserve">Warehouse Unit#5 / Shipping/ Receiving#3/ Cooler #4 </t>
  </si>
  <si>
    <t xml:space="preserve">Doors , Floors </t>
  </si>
  <si>
    <t xml:space="preserve">Fan in Cooler #4 </t>
  </si>
  <si>
    <t xml:space="preserve">1x/2W </t>
  </si>
  <si>
    <r>
      <rPr>
        <i/>
        <sz val="10"/>
        <color rgb="FF000000"/>
        <rFont val="Calibri"/>
        <family val="2"/>
      </rPr>
      <t xml:space="preserve">Cleaner(s) performs sanitation activities as per frequency below (refers to Sanitation Manual).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</si>
  <si>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t>Year: 2024</t>
  </si>
  <si>
    <t>Task</t>
  </si>
  <si>
    <t>Freq</t>
  </si>
  <si>
    <t xml:space="preserve">     Unit #5: Office</t>
  </si>
  <si>
    <t>Fill paper towels in bathrooms x 2</t>
  </si>
  <si>
    <t>1x/w</t>
  </si>
  <si>
    <t>Check that all handsoaps are full</t>
  </si>
  <si>
    <t>Empty all garbage cans</t>
  </si>
  <si>
    <t>daily</t>
  </si>
  <si>
    <t>Sweep all floors in office</t>
  </si>
  <si>
    <t>Mop all floors in office</t>
  </si>
  <si>
    <t>Clean bathrooms x 2</t>
  </si>
  <si>
    <t xml:space="preserve">     Employee Bathrooms x 7</t>
  </si>
  <si>
    <t>Fill paper towels in bathrooms x 7</t>
  </si>
  <si>
    <t>Check that all handsoaps are full x 7</t>
  </si>
  <si>
    <t xml:space="preserve">Empty all garbage cans in bathrooms x 7 </t>
  </si>
  <si>
    <t>Sweep all floors in bathrooms</t>
  </si>
  <si>
    <t>mop all floors in bathrooms</t>
  </si>
  <si>
    <t>Clean bathrooms X 7</t>
  </si>
  <si>
    <t xml:space="preserve">     Employee Lunchroom</t>
  </si>
  <si>
    <t>Clean all tables</t>
  </si>
  <si>
    <t>Clean microwaves</t>
  </si>
  <si>
    <t>Clean fridge</t>
  </si>
  <si>
    <t>Empty garbage cans</t>
  </si>
  <si>
    <t>Sweep all floors in lunchroom</t>
  </si>
  <si>
    <t>Mop all floors in lunchroom</t>
  </si>
  <si>
    <t xml:space="preserve">     Hallways </t>
  </si>
  <si>
    <t>Floorguard added on all floor mats</t>
  </si>
  <si>
    <t>Tidy Employee coat closets</t>
  </si>
  <si>
    <t>Sweep all hallways including the corners</t>
  </si>
  <si>
    <t>Mop all hallways</t>
  </si>
  <si>
    <t>Clean all handsinks</t>
  </si>
  <si>
    <t xml:space="preserve">     Shipping Area and Offices in new Warehouse</t>
  </si>
  <si>
    <t>Sweep floors in hallways and bathrooms</t>
  </si>
  <si>
    <t>Mop all floors in hallways and bathrooms</t>
  </si>
  <si>
    <t>Production/Scheduling Supervisor/ Lead Hand / or Sanitation Employee ensures that sanitation activities are performed as per frequency below (refers to Sanitation Manual).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Sanitation Supplier monthly checks chemical concentration. Specific water temperature is not required. Visually ensure that is enough volume and pressure for sanitation operation. Note: x1/d-daily; x1/w-weekly; n/a- not applicable; N/U - Not in Use. Monitoring: HACCP Coordinator / SQFP (Once a month) observe on-site and review record for accuracy and date/signs respective section below .</t>
  </si>
  <si>
    <t>Month______________</t>
  </si>
  <si>
    <t>Record cleaner chemical solution temperature (8-60 C) (Processing Rm #7)</t>
  </si>
  <si>
    <t>1x/d</t>
  </si>
  <si>
    <r>
      <rPr>
        <sz val="10"/>
        <color theme="1"/>
        <rFont val="Calibri"/>
        <family val="2"/>
      </rPr>
      <t>(</t>
    </r>
    <r>
      <rPr>
        <b/>
        <sz val="10"/>
        <color theme="1"/>
        <rFont val="Arial"/>
        <family val="2"/>
      </rPr>
      <t>strips</t>
    </r>
    <r>
      <rPr>
        <sz val="10"/>
        <color theme="1"/>
        <rFont val="Arial"/>
        <family val="2"/>
      </rPr>
      <t>) pH Check (chemical residue after  cleaner is rinsed and before sanitizer is applied): 6.5-8.5 (record pH as shown on the litmus paper legend)</t>
    </r>
  </si>
  <si>
    <r>
      <rPr>
        <sz val="11"/>
        <color theme="1"/>
        <rFont val="Arial"/>
        <family val="2"/>
      </rPr>
      <t>(</t>
    </r>
    <r>
      <rPr>
        <b/>
        <sz val="10"/>
        <color theme="1"/>
        <rFont val="Calibri"/>
        <family val="2"/>
      </rPr>
      <t>machine</t>
    </r>
    <r>
      <rPr>
        <sz val="10"/>
        <color theme="1"/>
        <rFont val="Calibri"/>
        <family val="2"/>
      </rPr>
      <t>) RLU (Relative Light Units) Check (chemical residue after  cleaner is rinsed and before sanitizer is applied): 1-30 (</t>
    </r>
    <r>
      <rPr>
        <b/>
        <sz val="10"/>
        <color theme="1"/>
        <rFont val="Calibri"/>
        <family val="2"/>
      </rPr>
      <t>record RLU as shown on the ATP device</t>
    </r>
    <r>
      <rPr>
        <sz val="10"/>
        <color theme="1"/>
        <rFont val="Calibri"/>
        <family val="2"/>
      </rPr>
      <t>)</t>
    </r>
  </si>
  <si>
    <t>Record ATP swab location code (refer to green binder in raw receiving area)</t>
  </si>
  <si>
    <t>Conveyances: SS buggies and lids</t>
  </si>
  <si>
    <t>SS Table</t>
  </si>
  <si>
    <t>1x/use</t>
  </si>
  <si>
    <t>Polyclip</t>
  </si>
  <si>
    <t>Plastic Bags (electrical parts covers), removed and replaced</t>
  </si>
  <si>
    <t>1x/1W</t>
  </si>
  <si>
    <t>Strands removed and replaced</t>
  </si>
  <si>
    <t>Door Seals</t>
  </si>
  <si>
    <t>Exhaust fans</t>
  </si>
  <si>
    <t>Utensils: Knives</t>
  </si>
  <si>
    <t xml:space="preserve">Boot Dip Solution </t>
  </si>
  <si>
    <t>Tumbling Room Equipment List</t>
  </si>
  <si>
    <t>Tumbler and Special Hydraulic Loader</t>
  </si>
  <si>
    <t>Walls, ceiling, doors, floors</t>
  </si>
  <si>
    <t>Door seals</t>
  </si>
  <si>
    <t>Reservoirs, tumbler hoses, white suction heads, white seals</t>
  </si>
  <si>
    <t>Spice Room Equipment List</t>
  </si>
  <si>
    <t>Scale, SS Table</t>
  </si>
  <si>
    <t>Black Rolling Chair</t>
  </si>
  <si>
    <t>Containers and Utensils</t>
  </si>
  <si>
    <t>Clean-Up Room Equipment List</t>
  </si>
  <si>
    <t>SS Basin</t>
  </si>
  <si>
    <t>SS Sticks</t>
  </si>
  <si>
    <t>SS Sticks Automatic Washer</t>
  </si>
  <si>
    <t>Smokehouse Trucks rinsed</t>
  </si>
  <si>
    <t>White Plastic Aprons, Safety Gloves</t>
  </si>
  <si>
    <t xml:space="preserve">Incoming Cooler #3, Cooler#5 , Receiving #2 </t>
  </si>
  <si>
    <t>Scale, wall thermometer, knife rack</t>
  </si>
  <si>
    <t>Storage #1, #2 , Receiving#3/ Cooler # 2</t>
  </si>
  <si>
    <t>Floors, Drains</t>
  </si>
  <si>
    <t>2x/1W</t>
  </si>
  <si>
    <t>Unit # 8</t>
  </si>
  <si>
    <t>Record time unit #8 was sanitized before production</t>
  </si>
  <si>
    <t>Record time unit #8 was sanitized after production</t>
  </si>
  <si>
    <t>Cryovac - hot water bath</t>
  </si>
  <si>
    <t>Walls, Doors, Floors</t>
  </si>
  <si>
    <t>Drains: Pre-rinse the debris accumulated on drain cover and in drain basin</t>
  </si>
  <si>
    <t>Exhaust Fans (2)</t>
  </si>
  <si>
    <t xml:space="preserve">Ceilings </t>
  </si>
  <si>
    <t xml:space="preserve">Door Seals </t>
  </si>
  <si>
    <t xml:space="preserve">Door Cooler #2 </t>
  </si>
  <si>
    <t>Hallways 1, 2, 3</t>
  </si>
  <si>
    <t>Door in Jerky Cutting room</t>
  </si>
  <si>
    <t>Smokehouses: 1, 2, 3, 4, 5</t>
  </si>
  <si>
    <t>Smokehouses in use are water rinsed, remove any visible debris on drain cover and basin</t>
  </si>
  <si>
    <t>Detergent cleaning of smokehouse</t>
  </si>
  <si>
    <t>Drains: Rinse the debris accumulated on cover and basin</t>
  </si>
  <si>
    <t xml:space="preserve">Drying Room: 1,2,3,4,5,6, </t>
  </si>
  <si>
    <t>SANITATION RECORD - Raw and Packaging room (Outside Contractor)</t>
  </si>
  <si>
    <t>Outside Contractor performs sanitation on equipment listed below as per individual SSOPs outlined in the Sanitation Manual as per frequency below.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Visually ensure that is enough volume and pressure for sanitation operation. Note: x1/d-daily; x1/w-weekly; n/a- not applicable; N/U - Not in Use. Monitoring: HACCP Coordinator / SQFP (monthly) observe on-site and review record for accuracy and date/signs respective section below.</t>
  </si>
  <si>
    <t>Processing Room #7 (Production room)</t>
  </si>
  <si>
    <t>No products in bin/ truck present on floor while cleaning</t>
  </si>
  <si>
    <t>pH Check (chemical residue after  cleaner is rinsed and before sanitizer is applied): 6.5-8.5 (record pH as shown on the litmus paper legend)</t>
  </si>
  <si>
    <r>
      <rPr>
        <sz val="10"/>
        <color theme="1"/>
        <rFont val="Calibri"/>
        <family val="2"/>
        <scheme val="minor"/>
      </rPr>
      <t>Production room (</t>
    </r>
    <r>
      <rPr>
        <b/>
        <sz val="10"/>
        <color theme="1"/>
        <rFont val="Calibri"/>
        <family val="2"/>
      </rPr>
      <t>machine</t>
    </r>
    <r>
      <rPr>
        <sz val="10"/>
        <color theme="1"/>
        <rFont val="Calibri"/>
        <family val="2"/>
      </rPr>
      <t>) RLU (Relative Light Units) Check (chemical residue after  cleaner is rinsed and before sanitizer is applied): 1-30 (</t>
    </r>
    <r>
      <rPr>
        <b/>
        <sz val="10"/>
        <color theme="1"/>
        <rFont val="Calibri"/>
        <family val="2"/>
      </rPr>
      <t>record RLU as shown on the ATP device</t>
    </r>
    <r>
      <rPr>
        <sz val="10"/>
        <color theme="1"/>
        <rFont val="Calibri"/>
        <family val="2"/>
      </rPr>
      <t>)</t>
    </r>
  </si>
  <si>
    <r>
      <t xml:space="preserve">Record swab location code (refer to swab site location </t>
    </r>
    <r>
      <rPr>
        <b/>
        <sz val="10"/>
        <color theme="1"/>
        <rFont val="Calibri"/>
        <family val="2"/>
      </rPr>
      <t>blue binder</t>
    </r>
    <r>
      <rPr>
        <sz val="10"/>
        <color theme="1"/>
        <rFont val="Calibri"/>
        <family val="2"/>
      </rPr>
      <t>)</t>
    </r>
  </si>
  <si>
    <r>
      <t xml:space="preserve">Record cleaner chemical solution temperature (8-60 C) </t>
    </r>
    <r>
      <rPr>
        <b/>
        <sz val="10"/>
        <color theme="1"/>
        <rFont val="Calibri"/>
        <family val="2"/>
      </rPr>
      <t>(Processing Rm#7 )</t>
    </r>
  </si>
  <si>
    <t>N &amp; N Mixer and Lift</t>
  </si>
  <si>
    <t>Handtmann Stuffer VF 616 and hoist</t>
  </si>
  <si>
    <t>Handtmann Stuffer VF 622 and hoist</t>
  </si>
  <si>
    <t xml:space="preserve">Jerky Table </t>
  </si>
  <si>
    <t>Stainless Steel Rack</t>
  </si>
  <si>
    <t>Knives, Scissors, Sifter</t>
  </si>
  <si>
    <t>Floors, doors, walls, ceiling</t>
  </si>
  <si>
    <t>Equipment in Processing R. #7 cleaned when used</t>
  </si>
  <si>
    <t>Drains: Rinse the debris accumulated on drain cover and in drain basin</t>
  </si>
  <si>
    <t>Boot Mats</t>
  </si>
  <si>
    <t>Packaging Room #6 &amp; 6A</t>
  </si>
  <si>
    <t>Record cleaner chemical solution temperature (8-60 C) (Packaging Rm #6 and Rm#6A)</t>
  </si>
  <si>
    <t>Line 3- Weigh Filler JDA, hopper, conveyor belt, side guards, weigh cups, weigh cups plate, top hopper, product final outfeed panel, blue bin, S.S tray</t>
  </si>
  <si>
    <t>Line 3(machine) RLU (Relative Light Units) Check &amp; location (chemical residue after  cleaner is rinsed and before sanitizer is applied): 1-30 (record RLU as shown on the ATP device)</t>
  </si>
  <si>
    <t>Line 6- Plan It Roto bagger &amp; Weigher, hopper, conveyor belt, side guards, weigh cups, weigh cups plate, top hopper, product final outfeed panel, blue bin</t>
  </si>
  <si>
    <t>Line 6 (machine) RLU (Relative Light Units) Check &amp; location (chemical residue after  cleaner is rinsed and before sanitizer is applied): 1-30 (record RLU as shown on the ATP device)</t>
  </si>
  <si>
    <t>Vemag Pepperoni Clipper Machines room#6, blades, clipper belt, S.S table, scissor, end plates</t>
  </si>
  <si>
    <t>Vemag Pepperoni Clipper Machines room#6 (machine) RLU (Relative Light Units) Check &amp; location (chemical residue after  cleaner is rinsed and before sanitizer is applied): 1-30 (record RLU as shown on the ATP device)</t>
  </si>
  <si>
    <t>Vemag Pepperoni Clipper Machine room#6A, blades, clipper belt, S.S table, scissor, end plates</t>
  </si>
  <si>
    <t>Vemag Pepperoni Clipper Machine room#6A (machine) RLU (Relative Light Units) Check &amp; location (chemical residue after  cleaner is rinsed and before sanitizer is applied): 1-30 (record RLU as shown on the ATP device)</t>
  </si>
  <si>
    <t>Floor (Wet cleaning)</t>
  </si>
  <si>
    <t>Drains (Wet cleaning with detergent)</t>
  </si>
  <si>
    <t>Walls (Wet cleaning)</t>
  </si>
  <si>
    <t>Record Review Date/ Verifier's Initials: _________ / _______                         On-site Observation Date/ Verifier's Initials: ______  / _______</t>
  </si>
  <si>
    <t xml:space="preserve">LAB TESTING SCHEDULE- Refer to the external file under shared drive </t>
  </si>
  <si>
    <t>HACCP Coordinator / SQFP collects and sends samples to external laboratory as per schedule indicated below. Monitor, sign and date  that the results are within the limits immediately after results are received. For all water sources, refer to Plant Schematic; Initial when it's done. Food Safety Consultant verifies record semi-annually.</t>
  </si>
  <si>
    <t>Testing Type / Standard / Limits</t>
  </si>
  <si>
    <t>Month/Initial/Date; Year: 2024</t>
  </si>
  <si>
    <r>
      <t>FINISHED PRODUCT: Cooked Sausage, or Fermented/acidified Shelf-Stable; or Jerky products</t>
    </r>
    <r>
      <rPr>
        <sz val="10"/>
        <color theme="1"/>
        <rFont val="Calibri"/>
        <family val="2"/>
      </rPr>
      <t xml:space="preserve">
Pick 5 random samples ( Beginning , middle and end of the production)  from one of the listed finished products and each time test for:  </t>
    </r>
    <r>
      <rPr>
        <i/>
        <sz val="10"/>
        <color theme="1"/>
        <rFont val="Calibri"/>
        <family val="2"/>
      </rPr>
      <t xml:space="preserve">Salmonella spp, Listeria monocytogenes, E. coli 0157:H7, S. aureus and C. perfringens; </t>
    </r>
    <r>
      <rPr>
        <sz val="10"/>
        <color theme="1"/>
        <rFont val="Calibri"/>
        <family val="2"/>
      </rPr>
      <t>Rotate product samples as not to under test or over test products.</t>
    </r>
    <r>
      <rPr>
        <b/>
        <sz val="10"/>
        <color theme="1"/>
        <rFont val="Calibri"/>
        <family val="2"/>
      </rPr>
      <t xml:space="preserve">
Limits: Negative for </t>
    </r>
    <r>
      <rPr>
        <b/>
        <i/>
        <sz val="10"/>
        <color theme="1"/>
        <rFont val="Calibri"/>
        <family val="2"/>
      </rPr>
      <t>E. coli 0157:H7 (beef products only)</t>
    </r>
    <r>
      <rPr>
        <b/>
        <sz val="10"/>
        <color theme="1"/>
        <rFont val="Calibri"/>
        <family val="2"/>
      </rPr>
      <t xml:space="preserve">, Negative for Listeria monocytogenes (all products); Negative for </t>
    </r>
    <r>
      <rPr>
        <b/>
        <i/>
        <sz val="10"/>
        <color theme="1"/>
        <rFont val="Calibri"/>
        <family val="2"/>
      </rPr>
      <t xml:space="preserve">Salmonella </t>
    </r>
    <r>
      <rPr>
        <b/>
        <sz val="10"/>
        <color theme="1"/>
        <rFont val="Calibri"/>
        <family val="2"/>
      </rPr>
      <t xml:space="preserve">spp. (all products);  &lt; 10 CFU/gm (mL) for </t>
    </r>
    <r>
      <rPr>
        <b/>
        <i/>
        <sz val="10"/>
        <color theme="1"/>
        <rFont val="Calibri"/>
        <family val="2"/>
      </rPr>
      <t>C. perfringens (all products); &lt; 10 CFU/gm (mL) for S. aureus(all products)</t>
    </r>
  </si>
  <si>
    <r>
      <rPr>
        <b/>
        <sz val="10"/>
        <color theme="1"/>
        <rFont val="Calibri"/>
        <family val="2"/>
      </rPr>
      <t>EQUIPMENT TESTING (mandated FCS): Category 1 (Cooked Sausage); Fermented/acidified Line (Clipping Room, Line 1, Line 2);  Jerky Line (Jerky Cutter, Jerky Conveyor) - Listeria spp.</t>
    </r>
    <r>
      <rPr>
        <sz val="10"/>
        <color theme="1"/>
        <rFont val="Calibri"/>
        <family val="2"/>
      </rPr>
      <t xml:space="preserve">
(3 hours after start of production, pick random 10 samples from food contact surfaces –  test samples as composite for Listeria species. Swab is taken from 900 cm2 of surface) 
</t>
    </r>
    <r>
      <rPr>
        <b/>
        <sz val="10"/>
        <color theme="1"/>
        <rFont val="Calibri"/>
        <family val="2"/>
      </rPr>
      <t xml:space="preserve">Limits: Negative for Listeria  species </t>
    </r>
    <r>
      <rPr>
        <sz val="10"/>
        <color theme="1"/>
        <rFont val="Calibri"/>
        <family val="2"/>
      </rPr>
      <t xml:space="preserve">
</t>
    </r>
    <r>
      <rPr>
        <b/>
        <sz val="10"/>
        <color theme="1"/>
        <rFont val="Calibri"/>
        <family val="2"/>
      </rPr>
      <t>Note:</t>
    </r>
    <r>
      <rPr>
        <sz val="10"/>
        <color theme="1"/>
        <rFont val="Calibri"/>
        <family val="2"/>
      </rPr>
      <t xml:space="preserve"> refer to ‘Sanitation Manual, Mandated Environmental Sampling, SOP’</t>
    </r>
  </si>
  <si>
    <r>
      <t xml:space="preserve">ENVIRONMENTAL TESTING: Non-FCS (Listeria spp.)
</t>
    </r>
    <r>
      <rPr>
        <sz val="10"/>
        <color theme="1"/>
        <rFont val="Calibri"/>
        <family val="2"/>
      </rPr>
      <t xml:space="preserve">(Random 1 sample from </t>
    </r>
    <r>
      <rPr>
        <b/>
        <sz val="10"/>
        <color theme="1"/>
        <rFont val="Calibri"/>
        <family val="2"/>
      </rPr>
      <t>non</t>
    </r>
    <r>
      <rPr>
        <sz val="10"/>
        <color theme="1"/>
        <rFont val="Calibri"/>
        <family val="2"/>
      </rPr>
      <t xml:space="preserve"> food contact surfaces in packaging area and 1 from non-food contact surfaces in raw meat area  to be tested for Listeria species; swab sample is taken in the presence of IIC on every even year, i.e. 2016, 2018, 2020, etc.) 
</t>
    </r>
    <r>
      <rPr>
        <b/>
        <sz val="10"/>
        <color theme="1"/>
        <rFont val="Calibri"/>
        <family val="2"/>
      </rPr>
      <t>Limits: Negative for Listeria species</t>
    </r>
  </si>
  <si>
    <r>
      <rPr>
        <b/>
        <sz val="10"/>
        <color rgb="FF000000"/>
        <rFont val="Calibri"/>
        <family val="2"/>
      </rPr>
      <t xml:space="preserve">WATER TESTING
</t>
    </r>
    <r>
      <rPr>
        <sz val="10"/>
        <color rgb="FF000000"/>
        <rFont val="Calibri"/>
        <family val="2"/>
      </rPr>
      <t xml:space="preserve">Random 2 samples to be tested for Total Aerobic Count and Coliforms ; rotate the samples;
</t>
    </r>
    <r>
      <rPr>
        <b/>
        <sz val="10"/>
        <color rgb="FF000000"/>
        <rFont val="Calibri"/>
        <family val="2"/>
      </rPr>
      <t xml:space="preserve">Limits: &lt; 500/ml for Total Aerobic Count &lt; 10 cfu/100g for E. coli and Total coliforms; </t>
    </r>
    <r>
      <rPr>
        <sz val="10"/>
        <color rgb="FF000000"/>
        <rFont val="Calibri"/>
        <family val="2"/>
      </rPr>
      <t>Refer to Plant Schematic- Water sources for details</t>
    </r>
  </si>
  <si>
    <r>
      <rPr>
        <b/>
        <sz val="10"/>
        <color theme="1"/>
        <rFont val="Calibri"/>
        <family val="2"/>
      </rPr>
      <t xml:space="preserve">ALLERGEN TESTING (Food Contact Surface)
</t>
    </r>
    <r>
      <rPr>
        <sz val="10"/>
        <color theme="1"/>
        <rFont val="Calibri"/>
        <family val="2"/>
      </rPr>
      <t>One composite swab (five food contact locations) from the line to be tested (i.e. soy, wheat/gluten, mustard, milk); 
Gluten: ≤ 20 ppm; all other allergens: None detectable (ND)</t>
    </r>
  </si>
  <si>
    <t>* (soy)</t>
  </si>
  <si>
    <t>* (sulphite)</t>
  </si>
  <si>
    <t>* (mustard)</t>
  </si>
  <si>
    <t>* (milk)</t>
  </si>
  <si>
    <r>
      <rPr>
        <b/>
        <sz val="10"/>
        <color theme="1"/>
        <rFont val="Calibri"/>
        <family val="2"/>
      </rPr>
      <t xml:space="preserve">ALLERGEN TESTING (Product)
</t>
    </r>
    <r>
      <rPr>
        <sz val="10"/>
        <color theme="1"/>
        <rFont val="Calibri"/>
        <family val="2"/>
      </rPr>
      <t>O</t>
    </r>
    <r>
      <rPr>
        <sz val="10"/>
        <color theme="1"/>
        <rFont val="Calibri"/>
        <family val="2"/>
      </rPr>
      <t xml:space="preserve">ne sample of product </t>
    </r>
    <r>
      <rPr>
        <b/>
        <sz val="10"/>
        <color theme="1"/>
        <rFont val="Calibri"/>
        <family val="2"/>
      </rPr>
      <t>not</t>
    </r>
    <r>
      <rPr>
        <sz val="10"/>
        <color theme="1"/>
        <rFont val="Calibri"/>
        <family val="2"/>
      </rPr>
      <t xml:space="preserve"> cotaining allergen to be tested (i.e. soy, wheat/gluten, mustard, milk).
Gluten: ≤ 20 ppm; all other allergens: None detectable (ND)</t>
    </r>
  </si>
  <si>
    <r>
      <t>AIR TESTING</t>
    </r>
    <r>
      <rPr>
        <sz val="10"/>
        <color theme="1"/>
        <rFont val="Calibri"/>
        <family val="2"/>
      </rPr>
      <t xml:space="preserve"> 
(2 plates for TPC, yeast and mould in packaging/raw area. Open the plate with media, obtained from lab in production area for ½ hour, then close, put in cooler and send to the lab). 1 sampling in packaging from#6A and 2 sampling in packaging room#6       
</t>
    </r>
    <r>
      <rPr>
        <b/>
        <sz val="10"/>
        <color theme="1"/>
        <rFont val="Calibri"/>
        <family val="2"/>
      </rPr>
      <t>Limits</t>
    </r>
    <r>
      <rPr>
        <sz val="10"/>
        <color theme="1"/>
        <rFont val="Calibri"/>
        <family val="2"/>
      </rPr>
      <t>: ≤ 100 Cfu/plate for yeast, mold and TPC. Use petri plates.</t>
    </r>
  </si>
  <si>
    <r>
      <rPr>
        <b/>
        <sz val="11"/>
        <color theme="1"/>
        <rFont val="Calibri"/>
        <family val="2"/>
      </rPr>
      <t>AIR TESTING - Air Compressor</t>
    </r>
    <r>
      <rPr>
        <sz val="10"/>
        <color theme="1"/>
        <rFont val="Calibri"/>
        <family val="2"/>
      </rPr>
      <t xml:space="preserve">
(2 plates for TPC, yeast and mold from airline supplied by compressor. Open the plate with media, and place inside esterile bag obtained from lab. Inflate and deflate three times, then put in cooler and send to the lab).           
</t>
    </r>
    <r>
      <rPr>
        <b/>
        <sz val="10"/>
        <color theme="1"/>
        <rFont val="Calibri"/>
        <family val="2"/>
      </rPr>
      <t>Limits</t>
    </r>
    <r>
      <rPr>
        <sz val="10"/>
        <color theme="1"/>
        <rFont val="Calibri"/>
        <family val="2"/>
      </rPr>
      <t>: ≤ 100 Cfu/plate for yeast, mold and TPC. Use petri plates.</t>
    </r>
  </si>
  <si>
    <r>
      <rPr>
        <b/>
        <sz val="9"/>
        <color theme="1"/>
        <rFont val="Calibri"/>
        <family val="2"/>
      </rPr>
      <t>FINISHED PRODUCT TESTING (NEW PRODUCTS, CATEGORY 1) - Shelf life validation</t>
    </r>
    <r>
      <rPr>
        <sz val="9"/>
        <color theme="1"/>
        <rFont val="Calibri"/>
        <family val="2"/>
      </rPr>
      <t xml:space="preserve">
(Take 1 representative sample of the following groups: Category 1 (Cooked Sausage). Each testing: ACC, Total Coliforms, Yeast/Mould; Salmonella spp, Listeria mono, E.Coli 0157:H7, S. aureus; C. perfringens
</t>
    </r>
    <r>
      <rPr>
        <b/>
        <sz val="9"/>
        <color theme="1"/>
        <rFont val="Calibri"/>
        <family val="2"/>
      </rPr>
      <t>Limits:</t>
    </r>
    <r>
      <rPr>
        <sz val="9"/>
        <color theme="1"/>
        <rFont val="Calibri"/>
        <family val="2"/>
      </rPr>
      <t xml:space="preserve"> &lt;10,000 cfu/g ml ACC;  &lt; 10 cfu/g ml Total Coliform;&lt; 1000 cfu/g ml Yeast/Mould;
Negative Listeria mono; Negative for Salmonella spp.  
Negative for E.Coli 0157:H7;
&lt; 10 cfu/g ml  S. aureus
&lt; 10 cfu/g ml  C. perfringens;
</t>
    </r>
    <r>
      <rPr>
        <b/>
        <sz val="9"/>
        <color theme="1"/>
        <rFont val="Calibri"/>
        <family val="2"/>
      </rPr>
      <t>Note:</t>
    </r>
    <r>
      <rPr>
        <sz val="9"/>
        <color theme="1"/>
        <rFont val="Calibri"/>
        <family val="2"/>
      </rPr>
      <t xml:space="preserve"> pathogen screening is only carried out at the beginning of shelf-life.</t>
    </r>
  </si>
  <si>
    <r>
      <rPr>
        <b/>
        <sz val="10"/>
        <color theme="1"/>
        <rFont val="Calibri"/>
        <family val="2"/>
      </rPr>
      <t>FINISHED PRODUCT TESTING (EXISTING PRODUCTS)- Shelf life Evaluation (In house): Category 1 (Cooked Sausages, Hams)</t>
    </r>
    <r>
      <rPr>
        <sz val="10"/>
        <color theme="1"/>
        <rFont val="Calibri"/>
        <family val="2"/>
      </rPr>
      <t xml:space="preserve">
(Take 1 representative sample to be evaluated on a weekly basis, from beginning of shelf-life, until approx. 20% past end of shelf life: Each testing: Appearance, Texture, Taste/Flavour, Smell</t>
    </r>
  </si>
  <si>
    <r>
      <rPr>
        <b/>
        <sz val="10"/>
        <color theme="1"/>
        <rFont val="Calibri"/>
        <family val="2"/>
      </rPr>
      <t xml:space="preserve">INGREDIENT TESTING
</t>
    </r>
    <r>
      <rPr>
        <sz val="10"/>
        <color theme="1"/>
        <rFont val="Calibri"/>
        <family val="2"/>
      </rPr>
      <t>Pick a raw ingredient (i.e. spices, cheese stick, sugar, etc) and send to lab for microbial testing per ingredient specification;</t>
    </r>
    <r>
      <rPr>
        <b/>
        <sz val="10"/>
        <color theme="1"/>
        <rFont val="Calibri"/>
        <family val="2"/>
      </rPr>
      <t xml:space="preserve">
Limits: Refer to ingredient specification for limits specific to each raw ingredient</t>
    </r>
  </si>
  <si>
    <r>
      <rPr>
        <b/>
        <sz val="11"/>
        <color theme="1"/>
        <rFont val="Calibri"/>
        <family val="2"/>
      </rPr>
      <t>INGREDIENT TESTING: Speciation (authenticity and food fraud)</t>
    </r>
    <r>
      <rPr>
        <sz val="11"/>
        <color theme="1"/>
        <rFont val="Calibri"/>
        <family val="2"/>
      </rPr>
      <t xml:space="preserve">
</t>
    </r>
    <r>
      <rPr>
        <sz val="10"/>
        <color theme="1"/>
        <rFont val="Calibri"/>
        <family val="2"/>
      </rPr>
      <t>Pick a raw meat / poultry sample before use to check for economically motivated adulteration / substitution (Send 100 g of sample to laboratory for species analysis)</t>
    </r>
  </si>
  <si>
    <r>
      <rPr>
        <b/>
        <sz val="11"/>
        <color rgb="FF000000"/>
        <rFont val="Calibri"/>
        <family val="2"/>
      </rPr>
      <t xml:space="preserve">INGREDIENT TESTING: Speciation (post-changeover cleaning)
</t>
    </r>
    <r>
      <rPr>
        <sz val="10"/>
        <color rgb="FF000000"/>
        <rFont val="Calibri"/>
        <family val="2"/>
      </rPr>
      <t>Pick a raw meat / poultry sample at the beginning of a run, post-changeover and send to laboratory for species analysis)</t>
    </r>
  </si>
  <si>
    <r>
      <t xml:space="preserve">ENVIRONMENTAL TESTING: Non-FCS (Listeria spp.) - GMPs &amp; Personnel Hygiene
</t>
    </r>
    <r>
      <rPr>
        <sz val="10"/>
        <color theme="1"/>
        <rFont val="Calibri"/>
        <family val="2"/>
      </rPr>
      <t xml:space="preserve">Swab employee hands 'after' handwashing and before entering the plant. Take minimum 10 readings. Refer to plant Schematic for cross-contamination points. Record the reading on RC-22 or RC-23 
</t>
    </r>
    <r>
      <rPr>
        <b/>
        <sz val="10"/>
        <color theme="1"/>
        <rFont val="Calibri"/>
        <family val="2"/>
      </rPr>
      <t xml:space="preserve">Limits: &lt; 20 RLUs per reading (ATP swabs) </t>
    </r>
  </si>
  <si>
    <r>
      <rPr>
        <b/>
        <sz val="11"/>
        <color theme="1"/>
        <rFont val="Calibri"/>
        <family val="2"/>
        <scheme val="minor"/>
      </rPr>
      <t>DRAIN TESTING</t>
    </r>
    <r>
      <rPr>
        <sz val="11"/>
        <color theme="1"/>
        <rFont val="Calibri"/>
        <family val="2"/>
        <scheme val="minor"/>
      </rPr>
      <t xml:space="preserve">
(1 drain on rotational basis tested on Salmonella, E.coli,  Listeria monocytogenes), refer to Plant Schematic for drain location
</t>
    </r>
    <r>
      <rPr>
        <b/>
        <sz val="11"/>
        <color theme="1"/>
        <rFont val="Calibri"/>
        <family val="2"/>
        <scheme val="minor"/>
      </rPr>
      <t>Limits: Negative for Salmonella and Listeria Mono.</t>
    </r>
    <r>
      <rPr>
        <sz val="11"/>
        <color theme="1"/>
        <rFont val="Calibri"/>
        <family val="2"/>
        <scheme val="minor"/>
      </rPr>
      <t xml:space="preserve"> </t>
    </r>
  </si>
  <si>
    <r>
      <rPr>
        <b/>
        <sz val="11"/>
        <color theme="1"/>
        <rFont val="Calibri"/>
        <family val="2"/>
        <scheme val="minor"/>
      </rPr>
      <t xml:space="preserve">Uniforms:  effectiveness of sanitation. </t>
    </r>
    <r>
      <rPr>
        <sz val="11"/>
        <color theme="1"/>
        <rFont val="Calibri"/>
        <family val="2"/>
        <scheme val="minor"/>
      </rPr>
      <t xml:space="preserve">
Once a year, randomly swab 5 uniforms that arrive from laundering company. Swab can be tested as a composite .
</t>
    </r>
    <r>
      <rPr>
        <b/>
        <sz val="11"/>
        <color theme="1"/>
        <rFont val="Calibri"/>
        <family val="2"/>
        <scheme val="minor"/>
      </rPr>
      <t>Critical Limits: Negative for Listeria monocytogenes</t>
    </r>
  </si>
  <si>
    <r>
      <t>LIST OF APPROVED CONTRACTORS-</t>
    </r>
    <r>
      <rPr>
        <b/>
        <sz val="12"/>
        <color rgb="FFFF0000"/>
        <rFont val="Calibri"/>
        <family val="2"/>
      </rPr>
      <t xml:space="preserve"> Refer to external file </t>
    </r>
  </si>
  <si>
    <t>HACCP Coordinator / SQFP will keep the list up to date. All the contractors are required to have training and understanding of GMP, Food Defense, Confidentiality, handling of chemicals inside the food processing if they use them. Note: Contractors in bold letters need to provide specification.  Production / Scheduling Supervisor verifies the record annually for accuracy and signs and dates the respective section below  .</t>
  </si>
  <si>
    <t>S.no</t>
  </si>
  <si>
    <t>Type of Service Provided</t>
  </si>
  <si>
    <t>Company Name</t>
  </si>
  <si>
    <t>Phone # / Email</t>
  </si>
  <si>
    <t>Specification Review Date</t>
  </si>
  <si>
    <t>Specification Revision #</t>
  </si>
  <si>
    <t>Background  check</t>
  </si>
  <si>
    <t xml:space="preserve">BLOOD SPILL SANITATION RECORD </t>
  </si>
  <si>
    <t xml:space="preserve">Date  of incident _______________                 </t>
  </si>
  <si>
    <t>Production / Scheduling Supervisor ensures that thorough sanitation activities is done after incident. Use 10% bleach mixed with water in spray bottle, disposable gloves and coat, paper towel and/or rug. Ensure that waste is discarded in the biohazard bag. Completes with "√” for satisfactory condition and “X” when not satisfactory.</t>
  </si>
  <si>
    <t>Activity</t>
  </si>
  <si>
    <t>“√” when is acceptable and “X” when not</t>
  </si>
  <si>
    <t>Deviations found</t>
  </si>
  <si>
    <t>Immediate Corrective actions. If Food Safety compromised transfer it to Deviation Report</t>
  </si>
  <si>
    <t>Re inspect/
Release</t>
  </si>
  <si>
    <t>Line # (write)</t>
  </si>
  <si>
    <t>List the equipment affected</t>
  </si>
  <si>
    <t>Disposable coat and glove and paper towel or rug are discarded in biohazard bag</t>
  </si>
  <si>
    <t>Inspect if other area and equipment are cross contaminated with blood</t>
  </si>
  <si>
    <t>The line is inspected before re start  Y   /   N   (circle one)</t>
  </si>
  <si>
    <t>Initial:_________________</t>
  </si>
  <si>
    <t>Date_______________</t>
  </si>
  <si>
    <t xml:space="preserve">Shipper/ Receiver, HACCP  Coordinator, Production / Scheduling Supervisor </t>
  </si>
  <si>
    <t>Hold #:  ______________</t>
  </si>
  <si>
    <t xml:space="preserve">□  Finished Product                                   □  Raw Material                             □  Returned Product  </t>
  </si>
  <si>
    <t>□  Product in Process                                □  Packaging Material                   □  Other</t>
  </si>
  <si>
    <t>Product on Hold:  _______________________       Size: ___________      Lot#: ___________________</t>
  </si>
  <si>
    <t>Quantity:  ______________________                Supplier / Customer:  ___________________________</t>
  </si>
  <si>
    <t xml:space="preserve">Reason for Hold: </t>
  </si>
  <si>
    <t>Date:  ______________________                  Signature: ___________________________</t>
  </si>
  <si>
    <t>Was food safety compromised?           Y  / N  (circle one)</t>
  </si>
  <si>
    <t>White HOLD sticker attached                                   Yes   /   No  (Circle one)</t>
  </si>
  <si>
    <t>Root- Cause/Corrective Action/ Recommendation</t>
  </si>
  <si>
    <t xml:space="preserve">Information on the Incident: </t>
  </si>
  <si>
    <t xml:space="preserve">Information on the root-cause:  </t>
  </si>
  <si>
    <t>Details on the corrective action to prevent recurrence:</t>
  </si>
  <si>
    <t>Recommendation: ____________________________________________________________________</t>
  </si>
  <si>
    <t xml:space="preserve">         Release product to Consumer             Date:  ______________                Signature: ______________</t>
  </si>
  <si>
    <t xml:space="preserve">        ( check one √)    </t>
  </si>
  <si>
    <t xml:space="preserve">         Do not release product to Consumer       Date:  _____________      Signature: ________________</t>
  </si>
  <si>
    <t>Product to be:  □  Released                 □  Destroyed               □  Relabeled               □ Re-worked</t>
  </si>
  <si>
    <t>Comment: ___________________________________________________________________________</t>
  </si>
  <si>
    <t>Date:  _________________________                 HACCP Coordinator's Signature: __________________</t>
  </si>
  <si>
    <t>White HOLD Label Applied   Y  /  N  ( circle one)</t>
  </si>
  <si>
    <r>
      <rPr>
        <b/>
        <sz val="11"/>
        <color rgb="FF000000"/>
        <rFont val="Calibri"/>
        <family val="2"/>
      </rPr>
      <t xml:space="preserve">CREDIT APPROVED  </t>
    </r>
    <r>
      <rPr>
        <sz val="11"/>
        <color rgb="FF000000"/>
        <rFont val="Calibri"/>
        <family val="2"/>
      </rPr>
      <t xml:space="preserve"> Y  /   N   (circle one)</t>
    </r>
  </si>
  <si>
    <t>Date:_______________________     Office Manager's Signature:___________________</t>
  </si>
  <si>
    <t>ACTION PLAN SUMMARY</t>
  </si>
  <si>
    <t>Date:  __________________                                        Quantity received:  ________________________</t>
  </si>
  <si>
    <t>Action Taken:  _______________________________________________________________________</t>
  </si>
  <si>
    <t>__________________________________________________________________________________</t>
  </si>
  <si>
    <t xml:space="preserve">Released   □  / Quantity: _________                                  Relabeled    □  / Quantity: _________ </t>
  </si>
  <si>
    <t>Destroyed   □  / Quantity: _________                               Re-Worked  □    / Quantity: _________</t>
  </si>
  <si>
    <t>Comments:  ________________________________________________________________________</t>
  </si>
  <si>
    <t>_________________________________________________________________________________</t>
  </si>
  <si>
    <t>Date:  ____________________    Production / Scheduling Supervisor: __________________________</t>
  </si>
  <si>
    <t xml:space="preserve">Packaging Supervisor / HACCP Coordinator / SQFP or Food Safety Specialist completes each time product is placed on hold. </t>
  </si>
  <si>
    <t>Hold  #</t>
  </si>
  <si>
    <t>Product On Hold</t>
  </si>
  <si>
    <t>Lot#</t>
  </si>
  <si>
    <t xml:space="preserve">Quantity </t>
  </si>
  <si>
    <t>Reason for Hold</t>
  </si>
  <si>
    <t>Recommended Time Frame</t>
  </si>
  <si>
    <t xml:space="preserve">Release Date </t>
  </si>
  <si>
    <t>Signature</t>
  </si>
  <si>
    <t>01-2023</t>
  </si>
  <si>
    <t>March 26 2023</t>
  </si>
  <si>
    <t>2kg Scale IPC:11061758</t>
  </si>
  <si>
    <t>NA</t>
  </si>
  <si>
    <t>During calibration, scale did not weigh similer to certified weight</t>
  </si>
  <si>
    <t>Next calibration (In month of August)</t>
  </si>
  <si>
    <t>02-2023</t>
  </si>
  <si>
    <t>May 29 2023</t>
  </si>
  <si>
    <t>2kg Scale IPC:11061748</t>
  </si>
  <si>
    <t>Date: ____________________     Report Number: 21 -               ;  Complete By (Name): ___________________ ; Title: _______________________</t>
  </si>
  <si>
    <t>Was Food Safety Compromised? Checkmark one: (   ) Yes ; (   ) No. *If YES, Complete Parts A, B, C, D, E, F;  *If NO, Complete Parts B, C, D, E, F</t>
  </si>
  <si>
    <t>Identification Of Product (Incl. description, amount, weight, lot #), if applicable:</t>
  </si>
  <si>
    <t>Part A: Food Safety Assessment (Critical Items Only)</t>
  </si>
  <si>
    <t>Control applied on affected product, if applicable?</t>
  </si>
  <si>
    <t>How Was Product Held?</t>
  </si>
  <si>
    <t>How Was Product Tested Or Evaluated?</t>
  </si>
  <si>
    <t>Results Of Testing:</t>
  </si>
  <si>
    <t>Disposition Of Product:</t>
  </si>
  <si>
    <t>Any Other Product Affected?</t>
  </si>
  <si>
    <t>Part B: Investigation &amp; Findings (Critical and non-critical items)</t>
  </si>
  <si>
    <t>Reference To (checkmark as applicable): (    ) Standard Number: _________________________________________ ;  and/or (   ) CCP: __________________</t>
  </si>
  <si>
    <t>Related To (checkmark as applicable): (   ) HACCP Form: _____________________ ; and/or (   ) Record: ______________________________</t>
  </si>
  <si>
    <t>Description of deviation(s):</t>
  </si>
  <si>
    <t>Part C: Root-Cause Determination (Critical and non-critical items)</t>
  </si>
  <si>
    <t>Identify potential root-cause(s):</t>
  </si>
  <si>
    <t>Part D: Corrective Action (s) (Critical and non-critical items)</t>
  </si>
  <si>
    <t>Immediate/ short-term measures applied to eliminate the root-cause (s) of the Deviation:</t>
  </si>
  <si>
    <t xml:space="preserve">Preventative measures implemented: </t>
  </si>
  <si>
    <t>Part E: Verification Of The Corrective Action (s) (Critical and non-critical items)</t>
  </si>
  <si>
    <t>Was Deviation Brought Under Control Immediately (checkmark one):  (    ) YES  /  (    )NO</t>
  </si>
  <si>
    <t>If YES, Sign/Initial: ______________________; Date Completed: _______________________ ; If NO, then complete each field in the next row:</t>
  </si>
  <si>
    <t>Target Date: ___________________________ ; Completion Date: _______________________ ; Sign/Initial: __________________________</t>
  </si>
  <si>
    <t>Verified By: ___________________________ ;  Time: _______________________________ ; Date: _______________________________</t>
  </si>
  <si>
    <t>List tasks and activities to verify effectivess of Corrective Actions and Preventative Measures: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t>
  </si>
  <si>
    <t>Part F: Process Awareness &amp; Trends (Critical and non-critical items)</t>
  </si>
  <si>
    <r>
      <rPr>
        <b/>
        <sz val="11"/>
        <color rgb="FF000000"/>
        <rFont val="Calibri"/>
        <family val="2"/>
      </rPr>
      <t xml:space="preserve">Select trend(s): </t>
    </r>
    <r>
      <rPr>
        <sz val="11"/>
        <color rgb="FF000000"/>
        <rFont val="Calibri"/>
        <family val="2"/>
      </rPr>
      <t>(   ) Premises/ Prev. Maintenance; (   ) Sanitation; (   ) Product Testing; (   ) Customer Complaints; (   ) Complaint to Supplier;  (   ) N/A</t>
    </r>
  </si>
  <si>
    <t>MOCK RECALL RECORD</t>
  </si>
  <si>
    <t xml:space="preserve">Date: </t>
  </si>
  <si>
    <t xml:space="preserve">Time initiated:  
</t>
  </si>
  <si>
    <t xml:space="preserve">Exercise initiated by:  </t>
  </si>
  <si>
    <t xml:space="preserve">Time ended:  </t>
  </si>
  <si>
    <t xml:space="preserve">Exercise Conducted By:   </t>
  </si>
  <si>
    <t xml:space="preserve">Total duration:  </t>
  </si>
  <si>
    <t xml:space="preserve">Type of Exercise (circle all applicable):  Mass balance/Traceability/Mock recall </t>
  </si>
  <si>
    <t>Ingredients</t>
  </si>
  <si>
    <t>Finished Products</t>
  </si>
  <si>
    <t>Packaging materials</t>
  </si>
  <si>
    <t>Other</t>
  </si>
  <si>
    <t xml:space="preserve">Name of product:  </t>
  </si>
  <si>
    <t>Scenario (for Mock Recall):</t>
  </si>
  <si>
    <t xml:space="preserve">Item number: </t>
  </si>
  <si>
    <t xml:space="preserve">Lot number(s): </t>
  </si>
  <si>
    <t xml:space="preserve">Product Size: </t>
  </si>
  <si>
    <t xml:space="preserve">Quantity received from supplier 
(units, kg, bags, skids): 
</t>
  </si>
  <si>
    <t xml:space="preserve">Quantity stocked on site 
(units, kg, bags, skids): 
</t>
  </si>
  <si>
    <t xml:space="preserve">Qty used in production 
(units, kg, bags, skids): </t>
  </si>
  <si>
    <t xml:space="preserve">Qty on hold 
(units, kg, bags, skids): </t>
  </si>
  <si>
    <t xml:space="preserve">Total quantity recovered:  </t>
  </si>
  <si>
    <t>% Recovered:</t>
  </si>
  <si>
    <t>Finished Goods</t>
  </si>
  <si>
    <t>Quantity produced (Lt, MT):</t>
  </si>
  <si>
    <t>Quantity stored on site ((Lt, MT):</t>
  </si>
  <si>
    <t>Quantity shipped to customers (bulk MT, totes):</t>
  </si>
  <si>
    <t>Qty stocked at other locations (Lt, MT):</t>
  </si>
  <si>
    <t>Qty waste (Lt, MT):</t>
  </si>
  <si>
    <t>Qty on hold (Lts):</t>
  </si>
  <si>
    <t>Total quantity recovered (Lts, MT):</t>
  </si>
  <si>
    <t>Packaging Material</t>
  </si>
  <si>
    <t>Quantity received:</t>
  </si>
  <si>
    <t>Quantity Used:</t>
  </si>
  <si>
    <t>Qty in stock:</t>
  </si>
  <si>
    <t>RESULTS</t>
  </si>
  <si>
    <t xml:space="preserve">Is another mock trace required to correct deviations (Y/N): </t>
  </si>
  <si>
    <t>Preventive Measure(s) for the given scenario 
(for mock recall)</t>
  </si>
  <si>
    <t>Tasks</t>
  </si>
  <si>
    <t>Time of Action/Review</t>
  </si>
  <si>
    <t>Comments/Preventative Measures</t>
  </si>
  <si>
    <t xml:space="preserve">Review the Recall members contact list and ensure it is correct 
</t>
  </si>
  <si>
    <t>Ensure that Recall Team
Roles and Responsibilities are Defined</t>
  </si>
  <si>
    <t>Review procedures to verify capability of program to rapidly identify and control a code lot of affected product</t>
  </si>
  <si>
    <t>Notification to CFIA – check phone numbers for correctness, completeness  and names are correct</t>
  </si>
  <si>
    <t>Review Coding system and verify that prepackaged goods have permanent legible code marks or lot numbers</t>
  </si>
  <si>
    <t xml:space="preserve">Review customer names, addresses and telephone numbers for correctness and completeness </t>
  </si>
  <si>
    <t>Contact info (for Mock Recall):</t>
  </si>
  <si>
    <t>Recall Coordinator:  ___________________________   Date:  __________________</t>
  </si>
  <si>
    <t>Marketing  / Sales Representative/ HACCP Cordinator fills out and attaches any available record, documents, or emails to support complaint. If food safety has been compromised, transfers information into the Food Safety Deviation Records, Food Safety Specialist reviews documents monthly and performs on-site verification annually.</t>
  </si>
  <si>
    <t>Complaint #: 05-2023</t>
  </si>
  <si>
    <r>
      <t>Hold #:</t>
    </r>
    <r>
      <rPr>
        <sz val="8"/>
        <color rgb="FF000000"/>
        <rFont val="Calibri"/>
        <family val="2"/>
      </rPr>
      <t xml:space="preserve">
If product placed on hold, indicate Hold #: </t>
    </r>
  </si>
  <si>
    <t>Date received: May 14th 2023</t>
  </si>
  <si>
    <t>Procuct Recall required:           YES               NO</t>
  </si>
  <si>
    <r>
      <t xml:space="preserve">Note: </t>
    </r>
    <r>
      <rPr>
        <sz val="10"/>
        <color rgb="FF000000"/>
        <rFont val="Calibri"/>
        <family val="2"/>
      </rPr>
      <t>Only President or trained designate is responsible to make decision to Recall.
Recall approved on: _____________________________ ;  Recall aproved by: ________________________</t>
    </r>
  </si>
  <si>
    <t>Complaint received by:  Gerald, Ashley</t>
  </si>
  <si>
    <t>Telephone</t>
  </si>
  <si>
    <t>Fax</t>
  </si>
  <si>
    <t>E-mail</t>
  </si>
  <si>
    <t>Letter</t>
  </si>
  <si>
    <t>Product Information:</t>
  </si>
  <si>
    <t>Product name: Kurtzie's Venison</t>
  </si>
  <si>
    <t>Size: 20g</t>
  </si>
  <si>
    <t>Lot# 240109</t>
  </si>
  <si>
    <t>Amount Returned: NO</t>
  </si>
  <si>
    <t>Amount affected: 1 pepperoni</t>
  </si>
  <si>
    <t>Complaint Type: (Circel/highlight one from below)</t>
  </si>
  <si>
    <t xml:space="preserve">Food Safety </t>
  </si>
  <si>
    <t xml:space="preserve">Quality </t>
  </si>
  <si>
    <t>Damaged seal</t>
  </si>
  <si>
    <t>Texture (too hard, too dry)</t>
  </si>
  <si>
    <t>Expired product</t>
  </si>
  <si>
    <t>Colour (too dark)</t>
  </si>
  <si>
    <t>Mouldy product</t>
  </si>
  <si>
    <t>Odour (spoiled)</t>
  </si>
  <si>
    <t>Flavour (salty, too spicy)</t>
  </si>
  <si>
    <t>Underweight</t>
  </si>
  <si>
    <t>Product location:</t>
  </si>
  <si>
    <t xml:space="preserve">Product returned to the company for further evaluation? (circle one)                   Y / N </t>
  </si>
  <si>
    <t xml:space="preserve">Retain sample evaluated/compared ?  (circle one)                      Y / N </t>
  </si>
  <si>
    <t xml:space="preserve">Was illness/ injury reported associated with this complaint  ? (circle one)                Y / N </t>
  </si>
  <si>
    <t>Customer Information</t>
  </si>
  <si>
    <t>Name:                                                                                                                             Telephone:</t>
  </si>
  <si>
    <t>Address:</t>
  </si>
  <si>
    <t xml:space="preserve">      E-mail:</t>
  </si>
  <si>
    <t>Complaint Description</t>
  </si>
  <si>
    <t xml:space="preserve">Complaint Investigation and Root-Cause Determination
Investigation within 72 hours from received complaint with sample (if required)
</t>
  </si>
  <si>
    <t>Corrective Action/Preventative Measures within 7 working days from the date complaint with sample (if required) received 
Include conclusive and verifiable corrective actions or complete solutions to the issues</t>
  </si>
  <si>
    <t>Verification of Effectiveness of Preventive Measures</t>
  </si>
  <si>
    <t>Customer contacted:                 Yes                 No </t>
  </si>
  <si>
    <t>Date contacted:</t>
  </si>
  <si>
    <t>Method of contact:       Telephone                                Mail                                       E-mail                                  Fax  </t>
  </si>
  <si>
    <t>Customer complaint closed out date:</t>
  </si>
  <si>
    <t>Closed by:</t>
  </si>
  <si>
    <t>Customer Complaints Log Record</t>
  </si>
  <si>
    <t>Complaint #</t>
  </si>
  <si>
    <t>Date of Complaint</t>
  </si>
  <si>
    <t>Month</t>
  </si>
  <si>
    <t>Year</t>
  </si>
  <si>
    <t>Complainant Name</t>
  </si>
  <si>
    <t>Product Description</t>
  </si>
  <si>
    <t>Best Before date</t>
  </si>
  <si>
    <t>Size/weight</t>
  </si>
  <si>
    <t>Complaint Type</t>
  </si>
  <si>
    <t>Detail/Reason for complaint</t>
  </si>
  <si>
    <t>Status</t>
  </si>
  <si>
    <t>Date Closed</t>
  </si>
  <si>
    <t>2013-01</t>
  </si>
  <si>
    <t>Quality</t>
  </si>
  <si>
    <t>Off odour</t>
  </si>
  <si>
    <t>Off smells</t>
  </si>
  <si>
    <t xml:space="preserve">Closed </t>
  </si>
  <si>
    <t>2013-02</t>
  </si>
  <si>
    <t>Food Safety</t>
  </si>
  <si>
    <t>Foreign Material</t>
  </si>
  <si>
    <t>Hair in product</t>
  </si>
  <si>
    <t>2013-03</t>
  </si>
  <si>
    <t>Hair in the product</t>
  </si>
  <si>
    <t>2013-04</t>
  </si>
  <si>
    <t>Packaging</t>
  </si>
  <si>
    <t>Broken containers</t>
  </si>
  <si>
    <t>2013-05</t>
  </si>
  <si>
    <t xml:space="preserve">Texture </t>
  </si>
  <si>
    <t>Product Too Hard</t>
  </si>
  <si>
    <t>2013-06</t>
  </si>
  <si>
    <t>Cardboard</t>
  </si>
  <si>
    <t xml:space="preserve">COMPLAINT TO SUPPLIER RECORD             </t>
  </si>
  <si>
    <t>Vice President performs as required  and annually does trend analysis . Attach any available record to support the complaint .</t>
  </si>
  <si>
    <t>DATE OF COMPLAINT</t>
  </si>
  <si>
    <t xml:space="preserve">SUPPLIER’s NAME </t>
  </si>
  <si>
    <t>ADDRESS</t>
  </si>
  <si>
    <t xml:space="preserve">TELEPHONE # </t>
  </si>
  <si>
    <t>FAX #</t>
  </si>
  <si>
    <t xml:space="preserve">COMPLAINT LEVEL            (3) = Critical –  
         Requires Recall 
         Action
(2) = Major – Requires 
       Immediate Special
         Attention
(1) = Minor – Requires
     Minor Correction
</t>
  </si>
  <si>
    <t xml:space="preserve">PRODUCT DESCRIPTION </t>
  </si>
  <si>
    <t xml:space="preserve">PRODUCT SIZE </t>
  </si>
  <si>
    <t xml:space="preserve">ITEM # </t>
  </si>
  <si>
    <t xml:space="preserve">LOT # </t>
  </si>
  <si>
    <t xml:space="preserve">QUANTITY OF REJECTED PIECES </t>
  </si>
  <si>
    <r>
      <rPr>
        <b/>
        <i/>
        <sz val="11"/>
        <color theme="1"/>
        <rFont val="Calibri"/>
        <family val="2"/>
      </rPr>
      <t>Reason for Complaint</t>
    </r>
    <r>
      <rPr>
        <b/>
        <sz val="11"/>
        <color theme="1"/>
        <rFont val="Calibri"/>
        <family val="2"/>
      </rPr>
      <t xml:space="preserve">: </t>
    </r>
  </si>
  <si>
    <t>TO BE FILLED BY SUPPLIER</t>
  </si>
  <si>
    <r>
      <rPr>
        <b/>
        <i/>
        <sz val="11"/>
        <color theme="1"/>
        <rFont val="Calibri"/>
        <family val="2"/>
      </rPr>
      <t>Action Plan from supplier</t>
    </r>
    <r>
      <rPr>
        <b/>
        <sz val="11"/>
        <color theme="1"/>
        <rFont val="Calibri"/>
        <family val="2"/>
      </rPr>
      <t>:</t>
    </r>
  </si>
  <si>
    <t>Signature:___________________________   Date:_________________________________</t>
  </si>
  <si>
    <t>Closed out date: _________________________  Signature:____________________</t>
  </si>
  <si>
    <t>Vice President  completes whenever the complaint is made</t>
  </si>
  <si>
    <t>Log  #</t>
  </si>
  <si>
    <t>Supplier's Name</t>
  </si>
  <si>
    <t>Product Description/
Size</t>
  </si>
  <si>
    <t>Reason for Complaint</t>
  </si>
  <si>
    <r>
      <rPr>
        <i/>
        <sz val="11"/>
        <color rgb="FF000000"/>
        <rFont val="Calibri"/>
        <family val="2"/>
      </rPr>
      <t xml:space="preserve">Machine Operator, Production Supervisor or trained designate checks each in-house printed label and each shipment of incoming pre-printed labels for accuracy by comparing it with approved Art work, before use in production.  Uses the Master Label Binder containing approved Art work to cross-reference. If company standards are not met, the labels will be placed on hold and correction will be initiated before next use. If food safety is compromised the product safety assessment must be done immediately. Note:√-in compliance ; x-not in compliance; N/A-not applicable. </t>
    </r>
    <r>
      <rPr>
        <b/>
        <i/>
        <sz val="10"/>
        <color rgb="FF000000"/>
        <rFont val="Calibri"/>
        <family val="2"/>
      </rPr>
      <t xml:space="preserve">Monitoring: </t>
    </r>
    <r>
      <rPr>
        <i/>
        <sz val="10"/>
        <color rgb="FF000000"/>
        <rFont val="Calibri"/>
        <family val="2"/>
      </rPr>
      <t>HACCP Coordinator, SQFP or Food Safety Consultant (monthly) observe on-site and review record for accuracy and date/signs respective section at the bottom of record.</t>
    </r>
  </si>
  <si>
    <t>Supplier's name</t>
  </si>
  <si>
    <t>Lot # and /or Manufacuring Date</t>
  </si>
  <si>
    <t>In-House or Preprinted</t>
  </si>
  <si>
    <t>Product Name</t>
  </si>
  <si>
    <t>Product Code</t>
  </si>
  <si>
    <t xml:space="preserve">Label meets requirements of Consumer Packaging and Labelling Act and Regulations
(- Ingredient declaration English /French;
-nutritional info and claims;
-Establishment #, or EST. ###;
-manufacture’s name &amp; address;
-net weight;
-bar code;
-grammar &amp; spelling
-handling instructions: keep refrigerated 
</t>
  </si>
  <si>
    <t xml:space="preserve">Allergen declaration (compare label with approved Art work ) is as per Health Canada Guidelines
</t>
  </si>
  <si>
    <t>Durham Label</t>
  </si>
  <si>
    <t>□ in-house
□ preprinted</t>
  </si>
  <si>
    <t xml:space="preserve">Comments: </t>
  </si>
  <si>
    <t>BOOT BATH CHEMICAL CONCENTRATION LOG</t>
  </si>
  <si>
    <t>Daily, Sanitation Employee or trained designate performs procedure as outlined in the respective titration kit for Sanitizer F-29 kit #: TK9000-Z. Chemical solution sample to be drawn from: Station #1: Hallway#2 (door leading to washrooms ) ; Station # 2: Hallway #2 (by hand washing station, door leading to change room); Station #3 :Hallway#2 (door leading to change room ), Station #4: Raw Area ( hand washing station). Visual inspection of sufficient powdered floor treatment on Station#5 :door to Raw Corridor 2 and Station#6 : Sliding door to Raw Room #7 . Deviations impacting on food safety are transferred to Food Safety Deviation Record. HACCP Coordinator / SQFP conducts record review and on-site verification once monthly and dates /signs respective section at bottom of record.</t>
  </si>
  <si>
    <t>Sanitizer F-29 
Range: 150-200 ppm</t>
  </si>
  <si>
    <t>Floor Gard
(Powdered Floor Treatment )</t>
  </si>
  <si>
    <t>Monitor's Initials</t>
  </si>
  <si>
    <t xml:space="preserve">Station #1 </t>
  </si>
  <si>
    <t xml:space="preserve">Station #2 </t>
  </si>
  <si>
    <t>Station #3</t>
  </si>
  <si>
    <t>Station#4</t>
  </si>
  <si>
    <t>Station # 5</t>
  </si>
  <si>
    <t>Station #6</t>
  </si>
  <si>
    <t xml:space="preserve">Deviation </t>
  </si>
  <si>
    <t xml:space="preserve">Verifier Initial </t>
  </si>
  <si>
    <t>Designated employee preforms inventory count  once per month. Checkmarks “√” when is acceptable and “X” when not. Records deviation with the subsequent number whenever it is found. If food safety is compromised transfers findings and corrective action on FS Deviation Record. Monthly HACCP Coordinator observes on-site and reviews record for accuracy and dates and signs records.</t>
  </si>
  <si>
    <t xml:space="preserve">Spice name </t>
  </si>
  <si>
    <t>Lot #</t>
  </si>
  <si>
    <t xml:space="preserve">Expiry </t>
  </si>
  <si>
    <t xml:space="preserve">Amount </t>
  </si>
  <si>
    <t>FIFO or FEFO respected 
√/X</t>
  </si>
  <si>
    <t>Re inspected</t>
  </si>
  <si>
    <r>
      <t xml:space="preserve">Production / Scheduling Supervisor ensures Daily Production is scheduled in a manner that non-allergen containing product is produced first, </t>
    </r>
    <r>
      <rPr>
        <b/>
        <i/>
        <sz val="10"/>
        <color rgb="FF000000"/>
        <rFont val="Calibri"/>
        <family val="2"/>
      </rPr>
      <t xml:space="preserve">that full sanitation is performed between different allergens and species if not produced at end of day </t>
    </r>
    <r>
      <rPr>
        <i/>
        <sz val="10"/>
        <color rgb="FF000000"/>
        <rFont val="Calibri"/>
        <family val="2"/>
      </rPr>
      <t>- Refers to Sanitation Manual. HACCP Coordinator / SQFP observes and verifies for accuracy and dates and signs the respective section below once a month.</t>
    </r>
  </si>
  <si>
    <t>Date: _________________</t>
  </si>
  <si>
    <t>NAME OF THE PRODUCT</t>
  </si>
  <si>
    <t>SCHEDULED LAY DATE FOR JERKY &amp; STRIP ONLY</t>
  </si>
  <si>
    <t>#BATCHES</t>
  </si>
  <si>
    <t>LINE</t>
  </si>
  <si>
    <t>SPECIES</t>
  </si>
  <si>
    <t>ALLERGENS</t>
  </si>
  <si>
    <t xml:space="preserve">Changeover Cleaning Completed if Required </t>
  </si>
  <si>
    <t>INITIALS</t>
  </si>
  <si>
    <t>L1-Pepperoni</t>
  </si>
  <si>
    <t>L2 - Salami</t>
  </si>
  <si>
    <t>L3-Jerky</t>
  </si>
  <si>
    <t>L4 - Strips</t>
  </si>
  <si>
    <t>Poultry</t>
  </si>
  <si>
    <t>Game</t>
  </si>
  <si>
    <t>None</t>
  </si>
  <si>
    <r>
      <t xml:space="preserve">Packaging Supervisor or Machine Operator: Fermented/acidified Lines (Oxygen level, intact seals, BB dates showing); Sausage Line (intact seals, no leakers, BB dates showing), Jerky Line (intact seals and inclusion of Oxygen Absorber pad, BB dates are showing): at start of production, every 4 hours thereafter; each changeover between products, at end of production (last packed product); </t>
    </r>
    <r>
      <rPr>
        <sz val="30"/>
        <color theme="1"/>
        <rFont val="Calibri"/>
        <family val="2"/>
      </rPr>
      <t xml:space="preserve">If food safety is compromised fill out the Food Safety Deviation Record. Whenever appropriate marks: </t>
    </r>
    <r>
      <rPr>
        <b/>
        <u/>
        <sz val="30"/>
        <color theme="1"/>
        <rFont val="Calibri"/>
        <family val="2"/>
      </rPr>
      <t>“√”  Acceptable; "X" Not acceptable, " N/A" not applicable, "N/U" not in use</t>
    </r>
    <r>
      <rPr>
        <u/>
        <sz val="30"/>
        <color theme="1"/>
        <rFont val="Calibri"/>
        <family val="2"/>
      </rPr>
      <t>.</t>
    </r>
    <r>
      <rPr>
        <sz val="30"/>
        <color theme="1"/>
        <rFont val="Calibri"/>
        <family val="2"/>
      </rPr>
      <t xml:space="preserve"> If X, describe deviation and corrective action below. </t>
    </r>
    <r>
      <rPr>
        <b/>
        <sz val="30"/>
        <color theme="1"/>
        <rFont val="Calibri"/>
        <family val="2"/>
      </rPr>
      <t xml:space="preserve">Verification: </t>
    </r>
    <r>
      <rPr>
        <sz val="30"/>
        <color theme="1"/>
        <rFont val="Calibri"/>
        <family val="2"/>
      </rPr>
      <t>HACCP Coordinator or SQFP (weekly) observes on-site and reviews record for accuracy and date/signs respective section of Monitoring/Verification Record.</t>
    </r>
  </si>
  <si>
    <t xml:space="preserve">Packaging Date:____________________ </t>
  </si>
  <si>
    <t>Line 6 ONLY:  O2 pad in chamber (right side) closed tightly / filled with Nitrogen after production: Yes __  No __N/A __(check/circle one); O2 Meter Calibration [O2] ≤ 21.0%: Actual: __________</t>
  </si>
  <si>
    <t>Line (check/circle one):  [   ]  Line 1 ( Repack) ;  [   ]  Line 3 ( Weigh filler) ;   [   ]  Line 4 ( Variovac#2) ;   [   ]  Line 6 ( Auto bagger) ;  [   ] Line 7 ( Variovac#1)     .    Cooked:    [   ]   Sausage;    [   ]  Ham;    [   ]   Bacon</t>
  </si>
  <si>
    <t xml:space="preserve">Start-Up
 Supervisor Initials </t>
  </si>
  <si>
    <t>Batch number: (from production tag)</t>
  </si>
  <si>
    <t>Product Code/ Correct BB (Outside of Master)</t>
  </si>
  <si>
    <r>
      <rPr>
        <b/>
        <sz val="25"/>
        <color rgb="FF000000"/>
        <rFont val="Calibri"/>
        <family val="2"/>
      </rPr>
      <t>Changeover</t>
    </r>
    <r>
      <rPr>
        <b/>
        <sz val="23"/>
        <color rgb="FF000000"/>
        <rFont val="Calibri"/>
        <family val="2"/>
      </rPr>
      <t xml:space="preserve"> includes </t>
    </r>
    <r>
      <rPr>
        <b/>
        <u/>
        <sz val="23"/>
        <color rgb="FF000000"/>
        <rFont val="Calibri"/>
        <family val="2"/>
      </rPr>
      <t>machine setup</t>
    </r>
    <r>
      <rPr>
        <b/>
        <sz val="23"/>
        <color rgb="FF000000"/>
        <rFont val="Calibri"/>
        <family val="2"/>
      </rPr>
      <t xml:space="preserve"> and </t>
    </r>
    <r>
      <rPr>
        <b/>
        <u/>
        <sz val="23"/>
        <color rgb="FF000000"/>
        <rFont val="Calibri"/>
        <family val="2"/>
      </rPr>
      <t>sanitation</t>
    </r>
    <r>
      <rPr>
        <b/>
        <sz val="23"/>
        <color rgb="FF000000"/>
        <rFont val="Calibri"/>
        <family val="2"/>
      </rPr>
      <t xml:space="preserve"> (where required) </t>
    </r>
  </si>
  <si>
    <t xml:space="preserve">Correct 
BB date on product        </t>
  </si>
  <si>
    <r>
      <rPr>
        <b/>
        <sz val="24"/>
        <color theme="1"/>
        <rFont val="Calibri"/>
        <family val="2"/>
      </rPr>
      <t>Correct Labelling</t>
    </r>
    <r>
      <rPr>
        <b/>
        <sz val="25"/>
        <color theme="1"/>
        <rFont val="Calibri"/>
        <family val="2"/>
      </rPr>
      <t xml:space="preserve">  (weight, EST#, ingredient, allergen) </t>
    </r>
  </si>
  <si>
    <t>Gas flush check (O2 level in product bag, pad exposure time)</t>
  </si>
  <si>
    <t>Line 6 O2 chamber: Dispenser O2 level, pad exposure time</t>
  </si>
  <si>
    <t>Oxygen pad Lot #</t>
  </si>
  <si>
    <t>Packaging Lot# 
(e.g., Film, Bags)</t>
  </si>
  <si>
    <t xml:space="preserve"> Seals Intact (showing sealing line/ waffling )</t>
  </si>
  <si>
    <t>Total Cases Packed</t>
  </si>
  <si>
    <t># Discarded Label</t>
  </si>
  <si>
    <t>Packaging Initials</t>
  </si>
  <si>
    <t>Supervisor Initials</t>
  </si>
  <si>
    <t>Start</t>
  </si>
  <si>
    <t>End</t>
  </si>
  <si>
    <t>[O2] ≤ 2.0%
*Line#3 ≤16.0%</t>
  </si>
  <si>
    <t>expos. 
&lt; 1 hr</t>
  </si>
  <si>
    <t>[O2] 
≤ 2.0%</t>
  </si>
  <si>
    <t>expos.
&lt; 1 hr</t>
  </si>
  <si>
    <t xml:space="preserve">  </t>
  </si>
  <si>
    <t>Record Review Date/ Verifier's Initials: _________ / _______</t>
  </si>
  <si>
    <t xml:space="preserve">  On-site Observation Date/ Verifier's Initials: ______  / _______</t>
  </si>
  <si>
    <t>Date &amp; time</t>
  </si>
  <si>
    <t>Comments (if any including deviation description &amp; CAPA taken)</t>
  </si>
  <si>
    <r>
      <rPr>
        <i/>
        <sz val="10"/>
        <color rgb="FF000000"/>
        <rFont val="Calibri"/>
        <family val="2"/>
      </rPr>
      <t xml:space="preserve">Packaging Supervisor or Machine Operator </t>
    </r>
    <r>
      <rPr>
        <b/>
        <sz val="10"/>
        <color rgb="FF000000"/>
        <rFont val="Calibri"/>
        <family val="2"/>
      </rPr>
      <t>Conducts visual foreign materials checks and</t>
    </r>
    <r>
      <rPr>
        <sz val="10"/>
        <color rgb="FF000000"/>
        <rFont val="Calibri"/>
        <family val="2"/>
      </rPr>
      <t xml:space="preserve"> </t>
    </r>
    <r>
      <rPr>
        <b/>
        <sz val="10"/>
        <color rgb="FF000000"/>
        <rFont val="Calibri"/>
        <family val="2"/>
      </rPr>
      <t>metal detection checks on selected products (at start, every changeover, every two hours thereafter and at the end of the run) using three separate standards (Ferrous (Fe=2.0mm), Non-Ferrous (Non-Fe=2.0mm), Stainless Steel (SS=2.5mm)).</t>
    </r>
    <r>
      <rPr>
        <sz val="10"/>
        <color rgb="FF000000"/>
        <rFont val="Calibri"/>
        <family val="2"/>
      </rPr>
      <t xml:space="preserve"> If food safety is compromised fill out the Food Safety Deviation Record. Whenever appropriate marks: “√”  Acceptable; "X" Not acceptable, " N/A" not applicable, "N/U" not in use. If X, describe deviation and corrective action below. </t>
    </r>
    <r>
      <rPr>
        <b/>
        <sz val="10"/>
        <color rgb="FF000000"/>
        <rFont val="Calibri"/>
        <family val="2"/>
      </rPr>
      <t xml:space="preserve">Verification: </t>
    </r>
    <r>
      <rPr>
        <sz val="10"/>
        <color rgb="FF000000"/>
        <rFont val="Calibri"/>
        <family val="2"/>
      </rPr>
      <t>HACCP Coordinator or SQFP (weekly) observes on-site and reviews record for accuracy and date/signs respective section of Monitoring/Verification Record.</t>
    </r>
  </si>
  <si>
    <t xml:space="preserve">Date: _________________________________ </t>
  </si>
  <si>
    <t xml:space="preserve">Line :  Line 1 </t>
  </si>
  <si>
    <t xml:space="preserve">Time: </t>
  </si>
  <si>
    <t>Product Description / Code:</t>
  </si>
  <si>
    <t>Code Date #/ 
BB date</t>
  </si>
  <si>
    <t>Metal Detection Check:
(“√” / "X")</t>
  </si>
  <si>
    <t>Initials
(Task)</t>
  </si>
  <si>
    <t>Initials
(Verifier)</t>
  </si>
  <si>
    <t>Fe = 2mm</t>
  </si>
  <si>
    <t>Non-Fe = 2.0 mm</t>
  </si>
  <si>
    <t>SS = 2.5 mm</t>
  </si>
  <si>
    <t>Comments ( If any)</t>
  </si>
  <si>
    <t>GLASS/ RIGID PLASTIC MONITORING RECORD</t>
  </si>
  <si>
    <t>HACCP Coordinator / SQFP inspects as per frequency below. Checkmarks “√” when is acceptable and “X” when not. Records deviation with subsequent number whenever is found. If food safety is compromised due to a foreign material deviation, transfer finding(s) to the Foreign Material Record for further investigation. Note: G-glass; P- rigid plastic; Inspection Frequency: L - Low risk; H - High risk: 1x/y - 1 time per year; 1x/3m - once quarterly; No Ceramic and Porcelain are present in the plant.  Food Safety Specialist observes and verifies for accuracy and dates and signs semi-annually.</t>
  </si>
  <si>
    <t>Month inspection was conducted ===&gt;</t>
  </si>
  <si>
    <t>Enter date inspection was conducted ===&gt;</t>
  </si>
  <si>
    <t>Shipping / Receiving #5</t>
  </si>
  <si>
    <t>Glass on the Door -  G, L</t>
  </si>
  <si>
    <t>Plastic Containers at Shipping Desk - P, L</t>
  </si>
  <si>
    <t>EXIT Sign - P, L</t>
  </si>
  <si>
    <t>Computer Printer - P, L</t>
  </si>
  <si>
    <t>Phone Display Cover - P, L</t>
  </si>
  <si>
    <t>Computer Monitor - P, L</t>
  </si>
  <si>
    <t>Light Covers x 10 - P, H</t>
  </si>
  <si>
    <t>Dessicant Dispensor Cover - P, L</t>
  </si>
  <si>
    <t>Dessicant Dispensor Buttons/Display - P, L</t>
  </si>
  <si>
    <t>Funnel curtain on the weigh filler (top and bottom)- P, L</t>
  </si>
  <si>
    <t>Clear cover for Jerky Conveyer on the Electrical Box - P, H</t>
  </si>
  <si>
    <t>Emergency Button</t>
  </si>
  <si>
    <t>Computer Display on the weigh filler- P, L</t>
  </si>
  <si>
    <t>Jerky Scooper x 2 - P, H</t>
  </si>
  <si>
    <t>Blade Guard on Roll Stock machine - P, H</t>
  </si>
  <si>
    <t>Covers on the Roll Stock m. -P, H</t>
  </si>
  <si>
    <t>Display on the Labeller on the Roll Stock - G, L</t>
  </si>
  <si>
    <t>Safety Guard on the Roll Stock - P, L</t>
  </si>
  <si>
    <t>Computer Display on the Labeller on the Roll Stock machine - G, L</t>
  </si>
  <si>
    <t>Scales Displays - G  (x6), L</t>
  </si>
  <si>
    <t>Wall Clock - P, L</t>
  </si>
  <si>
    <t>Dessicant Trays x 3 - P, H</t>
  </si>
  <si>
    <t>Scissor Handles - P, H</t>
  </si>
  <si>
    <t>Regulator Gauges - P, L</t>
  </si>
  <si>
    <t>Lockout Station Cover - P, L</t>
  </si>
  <si>
    <t>Camera - G, L</t>
  </si>
  <si>
    <t>Holders for Gloves - P, H</t>
  </si>
  <si>
    <t>Labeller Display Re-Pack machine - P, L</t>
  </si>
  <si>
    <t>Printer Display Re-Pack machine - P, L</t>
  </si>
  <si>
    <t>Safety Guards on the Re-Pack machine (x3) - P, H</t>
  </si>
  <si>
    <t>Computer Display Guard on the Re-Pack machine - P, L</t>
  </si>
  <si>
    <t>Main Cover on the  Re-Pack-P, H</t>
  </si>
  <si>
    <t>Heat Tunnel Display - P, L</t>
  </si>
  <si>
    <t>PLAN IT: 14H APOLO WEIGHER</t>
  </si>
  <si>
    <t>Clipping Room</t>
  </si>
  <si>
    <t>Light Covers - P, H</t>
  </si>
  <si>
    <t>Display on the Clipper - P, H</t>
  </si>
  <si>
    <t>Cover on the Clipper - P, H</t>
  </si>
  <si>
    <t>Drying Room # 1</t>
  </si>
  <si>
    <t>Drying Room # 2</t>
  </si>
  <si>
    <t>Drying Room # 3</t>
  </si>
  <si>
    <t>Drying Room # 4</t>
  </si>
  <si>
    <t>Cover on the El. Box on the Jerky Clipper - G, H</t>
  </si>
  <si>
    <t>Water Gauges - P, H</t>
  </si>
  <si>
    <t>Plastic Storage Container - P, H</t>
  </si>
  <si>
    <t xml:space="preserve">Ear Muffs - P, L </t>
  </si>
  <si>
    <t>(Smokehouse) Hallway Area #1</t>
  </si>
  <si>
    <t>Cover on the Computer Thermograph Display -P, L</t>
  </si>
  <si>
    <t>Cover on the Water Meter -P, L</t>
  </si>
  <si>
    <t>Wall Thermometer Cover - P, L</t>
  </si>
  <si>
    <t>Sanitizer Container - P, L</t>
  </si>
  <si>
    <t>pH meter - G, H</t>
  </si>
  <si>
    <t>Cover on the Wall Clock - P, L</t>
  </si>
  <si>
    <t>Cover on the Wall Clock - P, H</t>
  </si>
  <si>
    <t>Mirrors on the Linker Handtmann Computer Display x 2- G, H</t>
  </si>
  <si>
    <t>Cover on the Linker Handtmann Computer Display x 2- P, H</t>
  </si>
  <si>
    <t>Cover on the Water Meter -P, H</t>
  </si>
  <si>
    <t>Spice Room</t>
  </si>
  <si>
    <t>Scales Display Cover - G, L</t>
  </si>
  <si>
    <t>Scoops - P, H</t>
  </si>
  <si>
    <t>Spice Containers and Lids - P, H</t>
  </si>
  <si>
    <t>Cover for the Spices Bin - P, H</t>
  </si>
  <si>
    <t>Wall Clock Cover - P, H</t>
  </si>
  <si>
    <t>Wall-mounted thermometer - P, H</t>
  </si>
  <si>
    <t>Floor Scale Display - G, L</t>
  </si>
  <si>
    <t>Hoses on Tumbler - P, H</t>
  </si>
  <si>
    <t>Vacuum Container on Tumbler - P, H</t>
  </si>
  <si>
    <t>Light Covers - P, L</t>
  </si>
  <si>
    <t>Dry Ingred. Storage #8</t>
  </si>
  <si>
    <t>Top Cover on the Vacuum Sealer (x2) - P, L</t>
  </si>
  <si>
    <t>Light Covers - P. L</t>
  </si>
  <si>
    <t>Cooler #1</t>
  </si>
  <si>
    <t>New Clean Up Room</t>
  </si>
  <si>
    <t>Initial:</t>
  </si>
  <si>
    <t>Time when conformity is re-established</t>
  </si>
  <si>
    <r>
      <t xml:space="preserve">HACCP Coordinator/ SQFP  inspects all tags at the end of packaging and ensures that all CCPs (HACCP Plan of Cooked- Fermented Sausages, Bacon, Ham Products) were monitored and critical limits met. </t>
    </r>
    <r>
      <rPr>
        <b/>
        <i/>
        <sz val="10"/>
        <color rgb="FF000000"/>
        <rFont val="Calibri"/>
        <family val="2"/>
      </rPr>
      <t xml:space="preserve">For Sausages (CCP-1B - Cooking; CCP-2B - Rapid/Slow Cooling) and for Hams (CCP-3BC - Injecting)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</si>
  <si>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Finished product Code
(GC/customer #)</t>
  </si>
  <si>
    <t>Product Type
(i.e. sausage or ham)
Add checkmeark</t>
  </si>
  <si>
    <t>Best Before Date:
YY-MM-DD</t>
  </si>
  <si>
    <t>Quantity 
Released: 
cs - cases; 
pcs-pieces;
cd-caddy</t>
  </si>
  <si>
    <t>CCP monitoring records and associated lab reports  must clear for product release</t>
  </si>
  <si>
    <t>Init</t>
  </si>
  <si>
    <t xml:space="preserve">Tag(s) correctly filled out and signed off </t>
  </si>
  <si>
    <t>CCPs were met &amp; documented
(incl. Thermograph)</t>
  </si>
  <si>
    <t xml:space="preserve">Deviation and Corrective action  </t>
  </si>
  <si>
    <t>#1B</t>
  </si>
  <si>
    <t xml:space="preserve"> #2B</t>
  </si>
  <si>
    <t>#3BC</t>
  </si>
  <si>
    <r>
      <rPr>
        <b/>
        <sz val="14"/>
        <color rgb="FF000000"/>
        <rFont val="Calibri"/>
        <family val="2"/>
      </rPr>
      <t xml:space="preserve">□ </t>
    </r>
    <r>
      <rPr>
        <sz val="14"/>
        <color rgb="FF000000"/>
        <rFont val="Calibri"/>
        <family val="2"/>
      </rPr>
      <t>Sausage</t>
    </r>
    <r>
      <rPr>
        <b/>
        <sz val="14"/>
        <color rgb="FF000000"/>
        <rFont val="Calibri"/>
        <family val="2"/>
      </rPr>
      <t xml:space="preserve">
□ </t>
    </r>
    <r>
      <rPr>
        <sz val="14"/>
        <color rgb="FF000000"/>
        <rFont val="Calibri"/>
        <family val="2"/>
      </rPr>
      <t>Ham</t>
    </r>
  </si>
  <si>
    <r>
      <t xml:space="preserve">HACCP Coordinator/ SQFP inspects all tags at the end of packaging and ensures that all CCPs (HACCP Plan of Shelf-Stable Fermented/ Acidified Products) were monitored and critical limits met. </t>
    </r>
    <r>
      <rPr>
        <b/>
        <i/>
        <sz val="10"/>
        <color rgb="FF000000"/>
        <rFont val="Calibri"/>
        <family val="2"/>
      </rPr>
      <t xml:space="preserve">For Fermented &amp; Salami products(refer to CCP-1B; CCP-3B; CCP-4B Rapid Cooling (Salami only); CCP-5B) and for Acidified products (refer to CCP-2B; CCP-3B; CCP-5B)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</si>
  <si>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Date
(mm/dd/yy)</t>
  </si>
  <si>
    <t>CCP monitoring records and lab reports associated with product to be released</t>
  </si>
  <si>
    <t>CCP-1B</t>
  </si>
  <si>
    <t>CCP-2B</t>
  </si>
  <si>
    <t>CCP-3B</t>
  </si>
  <si>
    <t>CCP-4B</t>
  </si>
  <si>
    <t>CCP-5B</t>
  </si>
  <si>
    <t>GC</t>
  </si>
  <si>
    <r>
      <t xml:space="preserve">HACCP Coordinator/ SQFP inspects all tags at the end of packaging and ensures that all CCPs (HACCP Plan of  Jerky Products) were monitored and critical limits met. </t>
    </r>
    <r>
      <rPr>
        <b/>
        <i/>
        <sz val="10"/>
        <color rgb="FF000000"/>
        <rFont val="Calibri"/>
        <family val="2"/>
      </rPr>
      <t xml:space="preserve">Refer to CCP-1B and CCP-2B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</si>
  <si>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 xml:space="preserve"> CCP-2B</t>
  </si>
  <si>
    <t>Internal Audit / HACCP System  Reassessment Record</t>
  </si>
  <si>
    <t xml:space="preserve">Title of the program/SOP reassessed: 
</t>
  </si>
  <si>
    <t>Management Responsibility and Organizational Chart</t>
  </si>
  <si>
    <t>Completed by (name) and date:</t>
  </si>
  <si>
    <t>Note: Complete record using checkmark:"√". N/A-Not Applicable</t>
  </si>
  <si>
    <t>Written Program and Records</t>
  </si>
  <si>
    <t>Compliant</t>
  </si>
  <si>
    <t xml:space="preserve">Not compliant </t>
  </si>
  <si>
    <t>Evidence</t>
  </si>
  <si>
    <t>Deficiencies</t>
  </si>
  <si>
    <t>Corrective actions &amp; date corrected; name of the person responsible for corrective action</t>
  </si>
  <si>
    <t xml:space="preserve">Review Policy Statement and ensure of contains that senior management ensures adequate resources are available to achieve food safety objectives and support the development, implementation, maintenance and ongoing improvement of the SQF System (e.g. through training).
</t>
  </si>
  <si>
    <t xml:space="preserve">Record Policy Statement's revision date and number:___________________________
</t>
  </si>
  <si>
    <t xml:space="preserve">Review Policy Manual and ensure it outlines that the senior management designated an SQF Practitioner/ HACCP Coordinator with responsibility and authority to oversee the development, implementation, review and maintenance of the SQF System; to take appropriate action to ensure the integrity of the SQF System, communicate to relevant personnel all
information essential to ensure the effective implementation and maintenance
</t>
  </si>
  <si>
    <t xml:space="preserve">Record Policy Manual SOP's name, revision date and number:___________________________
</t>
  </si>
  <si>
    <t xml:space="preserve">The SQF Practitioner/ HACCP Coordinator is employed as a company employee on a full-time basis, holds a position of responsibility in relation to the management of the SQF System, have completed a HACCP-based training course and be competent to implement and maintain HACCP-based food safety plans, have an understanding of the SQF Code level 2 and the requirements to implement and maintain SQF Systems relevant to the supplier scope of certification.
</t>
  </si>
  <si>
    <t>Name and date of the course:_____________________</t>
  </si>
  <si>
    <t xml:space="preserve">Review Training manual and ensure it outlines that supervisors, managers and SQF Practitioner/ HACCP Coordinator are identified as personnel having responsibility for establishing and implementing the training needs of the organization's employees. They ensure employees have the required competencies to carry out those functions affecting products, legality, and safety.
</t>
  </si>
  <si>
    <t>Record Training Manual SOP's name, revision date and number:___________________________</t>
  </si>
  <si>
    <r>
      <rPr>
        <sz val="11"/>
        <color theme="1"/>
        <rFont val="Calibri"/>
        <family val="2"/>
      </rPr>
      <t xml:space="preserve">Review Human Resource Manual and select 3 job descriptions to ensure that employees have to report food safety problems to personnel with authority to initiate action.
</t>
    </r>
    <r>
      <rPr>
        <sz val="11"/>
        <color rgb="FFFF0000"/>
        <rFont val="Calibri"/>
        <family val="2"/>
      </rPr>
      <t xml:space="preserve">
</t>
    </r>
  </si>
  <si>
    <t>Record JD name, revision date and number:
1,__________________________________
2.__________________________________
3.____________________________________</t>
  </si>
  <si>
    <r>
      <rPr>
        <sz val="11"/>
        <color theme="1"/>
        <rFont val="Calibri"/>
        <family val="2"/>
      </rPr>
      <t>Review the Policy Manual and ensures that includes:
• Management Policy (referring to Policy Statement)
• Scope of Certification including list of product covered under scope of certification
• Organizational Chart
It is available to all employees</t>
    </r>
    <r>
      <rPr>
        <sz val="11"/>
        <color rgb="FFFF0000"/>
        <rFont val="Calibri"/>
        <family val="2"/>
      </rPr>
      <t xml:space="preserve"> </t>
    </r>
  </si>
  <si>
    <t>(describe the location)
__________________________________________</t>
  </si>
  <si>
    <t>Component #2 – On-site assessment</t>
  </si>
  <si>
    <t>NOTIFICATION OF CHANGE RECORD</t>
  </si>
  <si>
    <t>Use this record to manage the details for the proposed changes. Anyone can initiate the change ("Initiator"). The "Leader" is assigned at the time of the proposal for change to act as a project manager for the change.</t>
  </si>
  <si>
    <r>
      <t>List/describe the proposed change :</t>
    </r>
    <r>
      <rPr>
        <sz val="11"/>
        <color rgb="FF000000"/>
        <rFont val="Calibri"/>
        <family val="2"/>
      </rPr>
      <t xml:space="preserve"> </t>
    </r>
  </si>
  <si>
    <t>Date the change is initiated:</t>
  </si>
  <si>
    <r>
      <t>Initiator (name)</t>
    </r>
    <r>
      <rPr>
        <sz val="11"/>
        <color rgb="FF000000"/>
        <rFont val="Calibri"/>
        <family val="2"/>
      </rPr>
      <t xml:space="preserve">: </t>
    </r>
  </si>
  <si>
    <r>
      <t>Leader (name)</t>
    </r>
    <r>
      <rPr>
        <sz val="11"/>
        <color rgb="FF000000"/>
        <rFont val="Calibri"/>
        <family val="2"/>
      </rPr>
      <t xml:space="preserve">: </t>
    </r>
  </si>
  <si>
    <t xml:space="preserve">Personnel involved: 
</t>
  </si>
  <si>
    <t>√-change needed; x-change not needed</t>
  </si>
  <si>
    <t>Changes Required/Initiated in SQF System</t>
  </si>
  <si>
    <t>x/√</t>
  </si>
  <si>
    <t>Change Description</t>
  </si>
  <si>
    <t xml:space="preserve">Date of completion </t>
  </si>
  <si>
    <t>Organisational chart</t>
  </si>
  <si>
    <r>
      <t xml:space="preserve">Describe if written </t>
    </r>
    <r>
      <rPr>
        <b/>
        <u/>
        <sz val="11"/>
        <rFont val="Calibri"/>
        <family val="2"/>
      </rPr>
      <t xml:space="preserve">Food Safety Policy or Policy Statement </t>
    </r>
    <r>
      <rPr>
        <sz val="11"/>
        <rFont val="Calibri"/>
        <family val="2"/>
      </rPr>
      <t xml:space="preserve">was affected. Perform interview and on site observation to ensure that full food safety assessment was done. </t>
    </r>
  </si>
  <si>
    <r>
      <t xml:space="preserve">Describe if written </t>
    </r>
    <r>
      <rPr>
        <b/>
        <u/>
        <sz val="11"/>
        <color rgb="FF000000"/>
        <rFont val="Calibri"/>
        <family val="2"/>
      </rPr>
      <t xml:space="preserve">Policy Manual </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</si>
  <si>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HR Manual</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</si>
  <si>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Business Continuity SOP</t>
    </r>
    <r>
      <rPr>
        <sz val="11"/>
        <color rgb="FF000000"/>
        <rFont val="Calibri"/>
        <family val="2"/>
      </rPr>
      <t xml:space="preserve"> was affected. Perform interview and on site observation to ensure that full food safety assessment was done. </t>
    </r>
  </si>
  <si>
    <r>
      <t xml:space="preserve">Describe if </t>
    </r>
    <r>
      <rPr>
        <b/>
        <u/>
        <sz val="11"/>
        <color rgb="FF000000"/>
        <rFont val="Calibri"/>
        <family val="2"/>
      </rPr>
      <t>Business Continuity Plan Mock Record</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</si>
  <si>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Equipment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</si>
  <si>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Equipment maintenance records</t>
    </r>
    <r>
      <rPr>
        <sz val="11"/>
        <color rgb="FF000000"/>
        <rFont val="Calibri"/>
        <family val="2"/>
      </rPr>
      <t xml:space="preserve"> were affected. Perform interview and on site observation to ensure that full food safety assessment was done. 
</t>
    </r>
  </si>
  <si>
    <r>
      <t>Describe if written</t>
    </r>
    <r>
      <rPr>
        <b/>
        <sz val="11"/>
        <color rgb="FF000000"/>
        <rFont val="Calibri"/>
        <family val="2"/>
      </rPr>
      <t xml:space="preserve"> Food Defense/Food Fraud SOPs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</si>
  <si>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 xml:space="preserve">Operational Manual ( Prerequisite) </t>
    </r>
    <r>
      <rPr>
        <sz val="11"/>
        <color rgb="FF000000"/>
        <rFont val="Calibri"/>
        <family val="2"/>
      </rPr>
      <t xml:space="preserve"> was affected. Perform interview and on site observation to ensure that full food safety assessment was done. </t>
    </r>
  </si>
  <si>
    <r>
      <t xml:space="preserve">Describe if any records defined in </t>
    </r>
    <r>
      <rPr>
        <b/>
        <u/>
        <sz val="11"/>
        <color rgb="FF000000"/>
        <rFont val="Calibri"/>
        <family val="2"/>
      </rPr>
      <t xml:space="preserve">Operational Records </t>
    </r>
    <r>
      <rPr>
        <sz val="11"/>
        <color rgb="FF000000"/>
        <rFont val="Calibri"/>
        <family val="2"/>
      </rPr>
      <t xml:space="preserve">(Preoperational Records, Operational Record, Receiving Record, Shipping Record, etc.) were affected. Perform interview and on site observation to ensure that full food safety assessment was done. </t>
    </r>
  </si>
  <si>
    <r>
      <t xml:space="preserve">Describe if written </t>
    </r>
    <r>
      <rPr>
        <b/>
        <u/>
        <sz val="11"/>
        <color rgb="FF000000"/>
        <rFont val="Calibri"/>
        <family val="2"/>
      </rPr>
      <t>Recall /Traceability SOP</t>
    </r>
    <r>
      <rPr>
        <sz val="11"/>
        <color rgb="FF000000"/>
        <rFont val="Calibri"/>
        <family val="2"/>
      </rPr>
      <t xml:space="preserve"> was affected. Perform interview and on site observation to ensure that full food safety assessment was done.</t>
    </r>
  </si>
  <si>
    <r>
      <t>Describe if any</t>
    </r>
    <r>
      <rPr>
        <b/>
        <u/>
        <sz val="11"/>
        <color rgb="FF000000"/>
        <rFont val="Calibri"/>
        <family val="2"/>
      </rPr>
      <t xml:space="preserve"> Recall/Traceability records</t>
    </r>
    <r>
      <rPr>
        <sz val="11"/>
        <color rgb="FF000000"/>
        <rFont val="Calibri"/>
        <family val="2"/>
      </rPr>
      <t xml:space="preserve"> were affected. Perform interview and on site observation to ensure that full food safety assessment was done. </t>
    </r>
  </si>
  <si>
    <r>
      <rPr>
        <sz val="11"/>
        <color rgb="FF000000"/>
        <rFont val="Calibri"/>
        <family val="2"/>
      </rPr>
      <t xml:space="preserve">Describe if written </t>
    </r>
    <r>
      <rPr>
        <b/>
        <u/>
        <sz val="11"/>
        <color rgb="FF000000"/>
        <rFont val="Calibri"/>
        <family val="2"/>
      </rPr>
      <t>QC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</si>
  <si>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QC records</t>
    </r>
    <r>
      <rPr>
        <sz val="11"/>
        <color rgb="FF000000"/>
        <rFont val="Calibri"/>
        <family val="2"/>
      </rPr>
      <t xml:space="preserve"> were affected. Perform interview and on site observation to ensure that full food safety assessment was done. </t>
    </r>
  </si>
  <si>
    <r>
      <t xml:space="preserve">Describe if written </t>
    </r>
    <r>
      <rPr>
        <b/>
        <u/>
        <sz val="11"/>
        <color rgb="FF000000"/>
        <rFont val="Calibri"/>
        <family val="2"/>
      </rPr>
      <t>WI Manual</t>
    </r>
    <r>
      <rPr>
        <sz val="11"/>
        <color rgb="FF000000"/>
        <rFont val="Calibri"/>
        <family val="2"/>
      </rPr>
      <t xml:space="preserve"> was affected. Perform interview and on site observation to ensure that full food safety assessment was done.</t>
    </r>
  </si>
  <si>
    <r>
      <t xml:space="preserve">Describe if any </t>
    </r>
    <r>
      <rPr>
        <b/>
        <u/>
        <sz val="11"/>
        <color rgb="FF000000"/>
        <rFont val="Calibri"/>
        <family val="2"/>
      </rPr>
      <t>WI records</t>
    </r>
    <r>
      <rPr>
        <sz val="11"/>
        <color rgb="FF000000"/>
        <rFont val="Calibri"/>
        <family val="2"/>
      </rPr>
      <t xml:space="preserve"> were affected. Perform interview and on site observation to ensure that full food safety assessment was done. </t>
    </r>
  </si>
  <si>
    <r>
      <t xml:space="preserve">Describe if written </t>
    </r>
    <r>
      <rPr>
        <b/>
        <u/>
        <sz val="11"/>
        <color rgb="FF000000"/>
        <rFont val="Calibri"/>
        <family val="2"/>
      </rPr>
      <t>Sanitation Manual</t>
    </r>
    <r>
      <rPr>
        <sz val="11"/>
        <color rgb="FF000000"/>
        <rFont val="Calibri"/>
        <family val="2"/>
      </rPr>
      <t xml:space="preserve"> and sanitation binder was affected. Perform interview and on site observation to ensure that full food safety assessment was done. </t>
    </r>
  </si>
  <si>
    <r>
      <t xml:space="preserve">Describe if any </t>
    </r>
    <r>
      <rPr>
        <b/>
        <u/>
        <sz val="11"/>
        <color rgb="FF000000"/>
        <rFont val="Calibri"/>
        <family val="2"/>
      </rPr>
      <t xml:space="preserve">Sanitation records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</si>
  <si>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Training SOP</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</si>
  <si>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Training records and tests</t>
    </r>
    <r>
      <rPr>
        <sz val="11"/>
        <color rgb="FF000000"/>
        <rFont val="Calibri"/>
        <family val="2"/>
      </rPr>
      <t xml:space="preserve"> were affected. Perform interview and on site observation to ensure that full food safety assessment was done. </t>
    </r>
  </si>
  <si>
    <r>
      <t>Describe if written</t>
    </r>
    <r>
      <rPr>
        <b/>
        <u/>
        <sz val="11"/>
        <color rgb="FF000000"/>
        <rFont val="Calibri"/>
        <family val="2"/>
      </rPr>
      <t xml:space="preserve"> Supplier/Broker/Agent/Contractor Approval and Monitory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</si>
  <si>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 xml:space="preserve">Supplier/Broker/Agent Approval records </t>
    </r>
    <r>
      <rPr>
        <sz val="11"/>
        <color rgb="FF000000"/>
        <rFont val="Calibri"/>
        <family val="2"/>
      </rPr>
      <t xml:space="preserve">were affected. Perform interview and on site observation to ensure that full food safety assessment was done. </t>
    </r>
  </si>
  <si>
    <r>
      <t>Describe if written</t>
    </r>
    <r>
      <rPr>
        <b/>
        <u/>
        <sz val="11"/>
        <color rgb="FF000000"/>
        <rFont val="Calibri"/>
        <family val="2"/>
      </rPr>
      <t xml:space="preserve"> Enviromental and Product Testing Procedures</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</si>
  <si>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 xml:space="preserve">Enviromental and Product testing records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</si>
  <si>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 xml:space="preserve">Validation Study/ Trend </t>
    </r>
    <r>
      <rPr>
        <sz val="11"/>
        <color rgb="FF000000"/>
        <rFont val="Calibri"/>
        <family val="2"/>
      </rPr>
      <t xml:space="preserve">was affected. Perform interview and on site observation to ensure that full food safety assessment was done. </t>
    </r>
  </si>
  <si>
    <r>
      <t xml:space="preserve">Describe if any </t>
    </r>
    <r>
      <rPr>
        <b/>
        <u/>
        <sz val="11"/>
        <color rgb="FF000000"/>
        <rFont val="Calibri"/>
        <family val="2"/>
      </rPr>
      <t>Validation study/ trend records</t>
    </r>
    <r>
      <rPr>
        <sz val="11"/>
        <color rgb="FF000000"/>
        <rFont val="Calibri"/>
        <family val="2"/>
      </rPr>
      <t xml:space="preserve"> were affected. Perform interview and on site observation to ensure that full food safety assessment was done. </t>
    </r>
  </si>
  <si>
    <r>
      <t xml:space="preserve">HACCP Plan Form #1- </t>
    </r>
    <r>
      <rPr>
        <b/>
        <sz val="11"/>
        <color rgb="FFFF0000"/>
        <rFont val="Calibri"/>
        <family val="2"/>
      </rPr>
      <t>Change for PCP or FSMA if company has those</t>
    </r>
  </si>
  <si>
    <t>Are the product characteristics the same as existing products covered under the HACCP Plan?</t>
  </si>
  <si>
    <t>Are any new markets being targeted by the change (allergen free diets, low sodium diets, etc.)?</t>
  </si>
  <si>
    <t>Is any new type of packaging material introduced?</t>
  </si>
  <si>
    <t>Is new storage or transportation condition required?</t>
  </si>
  <si>
    <t>Is the proposed shelf life different than the shelf life of existing products described in HACCP Plan?</t>
  </si>
  <si>
    <t>Update Finished Product List to include new product.</t>
  </si>
  <si>
    <t>HACCP Plan Form #2</t>
  </si>
  <si>
    <t>Are there any new ingredients in this product?</t>
  </si>
  <si>
    <t>Add product to Form #2. Does it "fit" into existing categories?</t>
  </si>
  <si>
    <t>Update allergens based on new ingredient subcomponents.</t>
  </si>
  <si>
    <t>HACCP Plan Form #3</t>
  </si>
  <si>
    <t>Update flow diagram and ensure new process step is captured</t>
  </si>
  <si>
    <t>HACCP Plan Form #4</t>
  </si>
  <si>
    <t>Update floor diagram and ensure flow and hazards are updated.</t>
  </si>
  <si>
    <t>HACCP Plan Form #5,6,7,8,9</t>
  </si>
  <si>
    <t>Reassess if existing listed hazards are still applicable and/ or new needs to be listed</t>
  </si>
  <si>
    <t>HACCP Plan Form #10</t>
  </si>
  <si>
    <t>Reassess if existing CCP was affected; new CCP added; critical limits still acceptable, monitoring/verification positions changed, etc.</t>
  </si>
  <si>
    <t>Change is validated by HACCP Coordinator (e.g. new claim, new step, new supplier, etc.)?</t>
  </si>
  <si>
    <t>Training provided on the change?</t>
  </si>
  <si>
    <r>
      <t>HACCP Plan Form #11-</t>
    </r>
    <r>
      <rPr>
        <b/>
        <sz val="11"/>
        <color rgb="FFFF0000"/>
        <rFont val="Calibri"/>
        <family val="2"/>
      </rPr>
      <t xml:space="preserve"> IF APPLICABLE</t>
    </r>
  </si>
  <si>
    <t>Reassess if existing PC was affected; new PC added; critical limits still acceptable, monitoring/verification positions changed, etc.</t>
  </si>
  <si>
    <t>Vulnerability Raw Material Risk Assessment</t>
  </si>
  <si>
    <t>Is there any changes to the incoming material?</t>
  </si>
  <si>
    <t>Others</t>
  </si>
  <si>
    <t>Change respects regulatory requirements?</t>
  </si>
  <si>
    <t>Recipe created?</t>
  </si>
  <si>
    <t>Finished Product Specification is created?</t>
  </si>
  <si>
    <t>Finished Product Label is created?</t>
  </si>
  <si>
    <t>Is the Micro Testing Schedule updated?</t>
  </si>
  <si>
    <t xml:space="preserve">Change is (circle one): Rejected /Accepted
Change Approved by Leader: ____________________ (Signature) Date:
Change Approved by Senior Management: _________________________ (Signature) Date: 
</t>
  </si>
  <si>
    <t>COOKED SAUSAGES</t>
  </si>
  <si>
    <t>CCP (Critical Control Point)</t>
  </si>
  <si>
    <t>Critical Limits</t>
  </si>
  <si>
    <t>Frequency</t>
  </si>
  <si>
    <t>Monitor (s)</t>
  </si>
  <si>
    <r>
      <t xml:space="preserve">CCP2-B - </t>
    </r>
    <r>
      <rPr>
        <sz val="10"/>
        <color rgb="FF000000"/>
        <rFont val="Calibri"/>
        <family val="2"/>
      </rPr>
      <t xml:space="preserve">Processing Step # 21  - </t>
    </r>
    <r>
      <rPr>
        <b/>
        <sz val="10"/>
        <color rgb="FF000000"/>
        <rFont val="Calibri"/>
        <family val="2"/>
      </rPr>
      <t>Cooking</t>
    </r>
    <r>
      <rPr>
        <sz val="10"/>
        <color rgb="FF000000"/>
        <rFont val="Calibri"/>
        <family val="2"/>
      </rPr>
      <t xml:space="preserve">  / Smoking Meat</t>
    </r>
  </si>
  <si>
    <r>
      <rPr>
        <b/>
        <sz val="10"/>
        <color rgb="FF000000"/>
        <rFont val="Calibri"/>
        <family val="2"/>
      </rPr>
      <t xml:space="preserve">1. Cooked non-poultry meat products (pork sausages): </t>
    </r>
    <r>
      <rPr>
        <sz val="10"/>
        <color rgb="FF000000"/>
        <rFont val="Calibri"/>
        <family val="2"/>
      </rPr>
      <t xml:space="preserve">Product must reach an internal temperature of ≥ 70 °C, with 1 minute holding time;
</t>
    </r>
    <r>
      <rPr>
        <b/>
        <sz val="10"/>
        <color rgb="FF000000"/>
        <rFont val="Calibri"/>
        <family val="2"/>
      </rPr>
      <t xml:space="preserve">2. Cooked poultry meat products: </t>
    </r>
    <r>
      <rPr>
        <sz val="10"/>
        <color rgb="FF000000"/>
        <rFont val="Calibri"/>
        <family val="2"/>
      </rPr>
      <t>Product must reach an internal</t>
    </r>
    <r>
      <rPr>
        <b/>
        <sz val="10"/>
        <color rgb="FF000000"/>
        <rFont val="Calibri"/>
        <family val="2"/>
      </rPr>
      <t xml:space="preserve"> temperature of ≥ 61.7 °C, with ≥ 21 minutes </t>
    </r>
    <r>
      <rPr>
        <sz val="10"/>
        <color rgb="FF000000"/>
        <rFont val="Calibri"/>
        <family val="2"/>
      </rPr>
      <t>holding time.</t>
    </r>
  </si>
  <si>
    <t>Each Batch</t>
  </si>
  <si>
    <t>Production Supervisor, Lead Hand, Smokehouse Operator, CCP Employee</t>
  </si>
  <si>
    <r>
      <t>CCP3-B</t>
    </r>
    <r>
      <rPr>
        <sz val="10"/>
        <color rgb="FF000000"/>
        <rFont val="Calibri"/>
        <family val="2"/>
      </rPr>
      <t xml:space="preserve"> - Processing Step # 22 - </t>
    </r>
    <r>
      <rPr>
        <b/>
        <sz val="10"/>
        <color rgb="FF000000"/>
        <rFont val="Calibri"/>
        <family val="2"/>
      </rPr>
      <t>Rapid Cooling</t>
    </r>
    <r>
      <rPr>
        <sz val="10"/>
        <color rgb="FF000000"/>
        <rFont val="Calibri"/>
        <family val="2"/>
      </rPr>
      <t xml:space="preserve"> -* For Cooked Sausages: Rapid Cooling Only</t>
    </r>
  </si>
  <si>
    <r>
      <rPr>
        <b/>
        <sz val="10"/>
        <color rgb="FF000000"/>
        <rFont val="Calibri"/>
        <family val="2"/>
      </rPr>
      <t xml:space="preserve">Critical Limits: </t>
    </r>
    <r>
      <rPr>
        <sz val="10"/>
        <color rgb="FF000000"/>
        <rFont val="Calibri"/>
        <family val="2"/>
      </rPr>
      <t xml:space="preserve">Product's maximum internal </t>
    </r>
    <r>
      <rPr>
        <b/>
        <sz val="10"/>
        <color rgb="FF000000"/>
        <rFont val="Calibri"/>
        <family val="2"/>
      </rPr>
      <t>temperature must not remain between 54°C and 27°C for more than two (2) hours, nor from 54°C to 4°C for more than 7 hours.</t>
    </r>
  </si>
  <si>
    <t>JERKY PRODUCTS</t>
  </si>
  <si>
    <r>
      <t xml:space="preserve">CCP2-B </t>
    </r>
    <r>
      <rPr>
        <sz val="10"/>
        <color rgb="FF000000"/>
        <rFont val="Calibri"/>
        <family val="2"/>
      </rPr>
      <t xml:space="preserve">- Processing Step # 16  - </t>
    </r>
    <r>
      <rPr>
        <b/>
        <sz val="10"/>
        <color rgb="FF000000"/>
        <rFont val="Calibri"/>
        <family val="2"/>
      </rPr>
      <t>Cooking</t>
    </r>
    <r>
      <rPr>
        <sz val="10"/>
        <color rgb="FF000000"/>
        <rFont val="Calibri"/>
        <family val="2"/>
      </rPr>
      <t xml:space="preserve"> / Drying </t>
    </r>
  </si>
  <si>
    <r>
      <rPr>
        <b/>
        <sz val="10"/>
        <color rgb="FF000000"/>
        <rFont val="Calibri"/>
        <family val="2"/>
      </rPr>
      <t>The below limits are for non-poultry products only!
Conditions to cause pathogen destruction to be attained early in the process:</t>
    </r>
    <r>
      <rPr>
        <sz val="10"/>
        <color rgb="FF000000"/>
        <rFont val="Calibri"/>
        <family val="2"/>
      </rPr>
      <t xml:space="preserve">
Wet-bulb, thereby, internal product temperature of at least 125 – 130°F (i.e. 51.7 – 54.4 °C) for 1 hour or more along with a corresponding dry bulb temperature needed to achieve at least 27 – 32% relative humidity or more. 
</t>
    </r>
    <r>
      <rPr>
        <b/>
        <sz val="10"/>
        <color rgb="FF000000"/>
        <rFont val="Calibri"/>
        <family val="2"/>
      </rPr>
      <t xml:space="preserve">Note: The conditions required for pathogen destruction listed above must happen simultaneously with the critical control points outlined in Scenario 1 and Scenario 2 below. </t>
    </r>
    <r>
      <rPr>
        <sz val="10"/>
        <color rgb="FF000000"/>
        <rFont val="Calibri"/>
        <family val="2"/>
      </rPr>
      <t xml:space="preserve">
</t>
    </r>
    <r>
      <rPr>
        <b/>
        <sz val="10"/>
        <color rgb="FF000000"/>
        <rFont val="Calibri"/>
        <family val="2"/>
      </rPr>
      <t xml:space="preserve">Scenario 1: </t>
    </r>
    <r>
      <rPr>
        <sz val="10"/>
        <color rgb="FF000000"/>
        <rFont val="Calibri"/>
        <family val="2"/>
      </rPr>
      <t xml:space="preserve">Jerky Strips (Smokehouses 1,2 and 3 only)
</t>
    </r>
    <r>
      <rPr>
        <b/>
        <sz val="10"/>
        <color rgb="FF000000"/>
        <rFont val="Calibri"/>
        <family val="2"/>
      </rPr>
      <t>Internal product temperature:</t>
    </r>
    <r>
      <rPr>
        <sz val="10"/>
        <color rgb="FF000000"/>
        <rFont val="Calibri"/>
        <family val="2"/>
      </rPr>
      <t xml:space="preserve"> 56.1 C + 63 mins dwell time
</t>
    </r>
    <r>
      <rPr>
        <b/>
        <sz val="10"/>
        <color rgb="FF000000"/>
        <rFont val="Calibri"/>
        <family val="2"/>
      </rPr>
      <t>Scenario 2:</t>
    </r>
    <r>
      <rPr>
        <sz val="10"/>
        <color rgb="FF000000"/>
        <rFont val="Calibri"/>
        <family val="2"/>
      </rPr>
      <t xml:space="preserve"> Lay Jerky (Smokehouses 1,2 and 3 only)
</t>
    </r>
    <r>
      <rPr>
        <b/>
        <sz val="10"/>
        <color rgb="FF000000"/>
        <rFont val="Calibri"/>
        <family val="2"/>
      </rPr>
      <t>Internal product temperature:</t>
    </r>
    <r>
      <rPr>
        <sz val="10"/>
        <color rgb="FF000000"/>
        <rFont val="Calibri"/>
        <family val="2"/>
      </rPr>
      <t xml:space="preserve"> 60 C + 13 mins dwell time</t>
    </r>
  </si>
  <si>
    <r>
      <t>CCP3-B</t>
    </r>
    <r>
      <rPr>
        <sz val="10"/>
        <color rgb="FF000000"/>
        <rFont val="Calibri"/>
        <family val="2"/>
      </rPr>
      <t xml:space="preserve"> - Processing Step # 17 - </t>
    </r>
    <r>
      <rPr>
        <b/>
        <sz val="10"/>
        <color rgb="FF000000"/>
        <rFont val="Calibri"/>
        <family val="2"/>
      </rPr>
      <t>Aging</t>
    </r>
  </si>
  <si>
    <r>
      <rPr>
        <b/>
        <sz val="10"/>
        <color rgb="FF000000"/>
        <rFont val="Calibri"/>
        <family val="2"/>
      </rPr>
      <t xml:space="preserve">Critical Limit: Water activity (Aw) is ≤ 0.85 </t>
    </r>
    <r>
      <rPr>
        <sz val="10"/>
        <color rgb="FF000000"/>
        <rFont val="Calibri"/>
        <family val="2"/>
      </rPr>
      <t>for all Jerky products</t>
    </r>
  </si>
  <si>
    <t>HACCP Coordinator/ SQFP, Packaging Supervisor, CCP Employee</t>
  </si>
  <si>
    <t xml:space="preserve">SHELF-STABLE FERMENTED / ACIDIFIED </t>
  </si>
  <si>
    <r>
      <t xml:space="preserve">CCP2-B </t>
    </r>
    <r>
      <rPr>
        <sz val="10"/>
        <color rgb="FF000000"/>
        <rFont val="Calibri"/>
        <family val="2"/>
      </rPr>
      <t xml:space="preserve">- Processing Step # 17  - </t>
    </r>
    <r>
      <rPr>
        <b/>
        <sz val="10"/>
        <color rgb="FF000000"/>
        <rFont val="Calibri"/>
        <family val="2"/>
      </rPr>
      <t>Fermenting</t>
    </r>
  </si>
  <si>
    <r>
      <rPr>
        <b/>
        <sz val="10"/>
        <color rgb="FF000000"/>
        <rFont val="Calibri"/>
        <family val="2"/>
      </rPr>
      <t xml:space="preserve">Critical Limits: </t>
    </r>
    <r>
      <rPr>
        <sz val="10"/>
        <color rgb="FF000000"/>
        <rFont val="Calibri"/>
        <family val="2"/>
      </rPr>
      <t xml:space="preserve">Product must reach a </t>
    </r>
    <r>
      <rPr>
        <b/>
        <sz val="10"/>
        <color rgb="FF000000"/>
        <rFont val="Calibri"/>
        <family val="2"/>
      </rPr>
      <t xml:space="preserve">pH of 5.3 or less </t>
    </r>
    <r>
      <rPr>
        <sz val="10"/>
        <color rgb="FF000000"/>
        <rFont val="Calibri"/>
        <family val="2"/>
      </rPr>
      <t xml:space="preserve">within the required degree hours allowed. (fewer than 665 degree hours if highest fermentation temperature is less than 33°C) </t>
    </r>
    <r>
      <rPr>
        <b/>
        <sz val="10"/>
        <color rgb="FF000000"/>
        <rFont val="Calibri"/>
        <family val="2"/>
      </rPr>
      <t>for less than 46.2 hours</t>
    </r>
  </si>
  <si>
    <r>
      <t xml:space="preserve">CCP5-B </t>
    </r>
    <r>
      <rPr>
        <sz val="10"/>
        <color rgb="FF000000"/>
        <rFont val="Calibri"/>
        <family val="2"/>
      </rPr>
      <t xml:space="preserve">- Processing Step # 18  - </t>
    </r>
    <r>
      <rPr>
        <b/>
        <sz val="10"/>
        <color rgb="FF000000"/>
        <rFont val="Calibri"/>
        <family val="2"/>
      </rPr>
      <t>Acidifying</t>
    </r>
  </si>
  <si>
    <r>
      <rPr>
        <b/>
        <sz val="10"/>
        <color rgb="FF000000"/>
        <rFont val="Calibri"/>
        <family val="2"/>
      </rPr>
      <t xml:space="preserve">Critical Limits: </t>
    </r>
    <r>
      <rPr>
        <sz val="10"/>
        <color rgb="FF000000"/>
        <rFont val="Calibri"/>
        <family val="2"/>
      </rPr>
      <t>Product must reach a pH of ≤ 5.3 and product internal temperature must be ≤ 15.6 C (products containing GDL only)</t>
    </r>
  </si>
  <si>
    <t>Production Supervisor, Smokehouse Operator, CCP Employee</t>
  </si>
  <si>
    <r>
      <t xml:space="preserve">CCP3-B </t>
    </r>
    <r>
      <rPr>
        <sz val="10"/>
        <color rgb="FF000000"/>
        <rFont val="Calibri"/>
        <family val="2"/>
      </rPr>
      <t xml:space="preserve">- Processing Step # 19  - </t>
    </r>
    <r>
      <rPr>
        <b/>
        <sz val="10"/>
        <color rgb="FF000000"/>
        <rFont val="Calibri"/>
        <family val="2"/>
      </rPr>
      <t>Heating</t>
    </r>
    <r>
      <rPr>
        <sz val="10"/>
        <color rgb="FF000000"/>
        <rFont val="Calibri"/>
        <family val="2"/>
      </rPr>
      <t xml:space="preserve"> / Smoking </t>
    </r>
  </si>
  <si>
    <r>
      <rPr>
        <b/>
        <sz val="10"/>
        <color rgb="FF000000"/>
        <rFont val="Calibri"/>
        <family val="2"/>
      </rPr>
      <t xml:space="preserve">1. Fermented/Acidified non-poultry meat products: </t>
    </r>
    <r>
      <rPr>
        <sz val="10"/>
        <color rgb="FF000000"/>
        <rFont val="Calibri"/>
        <family val="2"/>
      </rPr>
      <t>Product must reach an internal</t>
    </r>
    <r>
      <rPr>
        <b/>
        <sz val="10"/>
        <color rgb="FF000000"/>
        <rFont val="Calibri"/>
        <family val="2"/>
      </rPr>
      <t xml:space="preserve"> temperature of ≥ 57.8°C, with ≥ 33 minutes </t>
    </r>
    <r>
      <rPr>
        <sz val="10"/>
        <color rgb="FF000000"/>
        <rFont val="Calibri"/>
        <family val="2"/>
      </rPr>
      <t xml:space="preserve">holding time;
</t>
    </r>
    <r>
      <rPr>
        <b/>
        <sz val="10"/>
        <color rgb="FF000000"/>
        <rFont val="Calibri"/>
        <family val="2"/>
      </rPr>
      <t xml:space="preserve">2. Fermented-poultry meat products (Fermentation Room): </t>
    </r>
    <r>
      <rPr>
        <sz val="10"/>
        <color rgb="FF000000"/>
        <rFont val="Calibri"/>
        <family val="2"/>
      </rPr>
      <t>Product must reach an internal</t>
    </r>
    <r>
      <rPr>
        <b/>
        <sz val="10"/>
        <color rgb="FF000000"/>
        <rFont val="Calibri"/>
        <family val="2"/>
      </rPr>
      <t xml:space="preserve"> temperature of ≥ 61.7 °C, with ≥ 21 minutes </t>
    </r>
    <r>
      <rPr>
        <sz val="10"/>
        <color rgb="FF000000"/>
        <rFont val="Calibri"/>
        <family val="2"/>
      </rPr>
      <t>holding time.</t>
    </r>
  </si>
  <si>
    <r>
      <t>CCP4-B</t>
    </r>
    <r>
      <rPr>
        <sz val="10"/>
        <color rgb="FF000000"/>
        <rFont val="Calibri"/>
        <family val="2"/>
      </rPr>
      <t xml:space="preserve"> - Processing Step # 20 - </t>
    </r>
    <r>
      <rPr>
        <b/>
        <sz val="10"/>
        <color rgb="FF000000"/>
        <rFont val="Calibri"/>
        <family val="2"/>
      </rPr>
      <t>Aging</t>
    </r>
  </si>
  <si>
    <t>Critical Limit: Water activity (Aw)  ≤ 0.85 for all products except for: All Beef, Chubber Chorizo sausage (hot, mild) and ALL salami Water activity (Aw) is  ≤ 0.90;</t>
  </si>
  <si>
    <t>Production Supervisor, Packaging Lead Hand, CCP Employee</t>
  </si>
  <si>
    <t>COOKED HAMS / BACON</t>
  </si>
  <si>
    <r>
      <t xml:space="preserve">CCP2-B - </t>
    </r>
    <r>
      <rPr>
        <sz val="10"/>
        <color rgb="FF000000"/>
        <rFont val="Calibri"/>
        <family val="2"/>
      </rPr>
      <t xml:space="preserve">Processing Step # 21  - </t>
    </r>
    <r>
      <rPr>
        <b/>
        <sz val="10"/>
        <color rgb="FF000000"/>
        <rFont val="Calibri"/>
        <family val="2"/>
      </rPr>
      <t>Cooking</t>
    </r>
    <r>
      <rPr>
        <sz val="10"/>
        <color rgb="FF000000"/>
        <rFont val="Calibri"/>
        <family val="2"/>
      </rPr>
      <t xml:space="preserve">  / Smoking Meat (Ham, bacon)</t>
    </r>
  </si>
  <si>
    <r>
      <rPr>
        <sz val="10"/>
        <color rgb="FF000000"/>
        <rFont val="Calibri"/>
        <family val="2"/>
      </rPr>
      <t xml:space="preserve">Critical Limits: Product must reach an </t>
    </r>
    <r>
      <rPr>
        <b/>
        <sz val="10"/>
        <color rgb="FF000000"/>
        <rFont val="Calibri"/>
        <family val="2"/>
      </rPr>
      <t>internal temperature of ≥ 67°C, with ≥ 1 min holding time</t>
    </r>
  </si>
  <si>
    <r>
      <t>CCP3-B</t>
    </r>
    <r>
      <rPr>
        <sz val="10"/>
        <color rgb="FF000000"/>
        <rFont val="Calibri"/>
        <family val="2"/>
      </rPr>
      <t xml:space="preserve"> - Processing Step # 23 - </t>
    </r>
    <r>
      <rPr>
        <b/>
        <sz val="10"/>
        <color rgb="FF000000"/>
        <rFont val="Calibri"/>
        <family val="2"/>
      </rPr>
      <t>Slow Cooling</t>
    </r>
    <r>
      <rPr>
        <sz val="10"/>
        <color rgb="FF000000"/>
        <rFont val="Calibri"/>
        <family val="2"/>
      </rPr>
      <t xml:space="preserve"> </t>
    </r>
    <r>
      <rPr>
        <b/>
        <sz val="10"/>
        <color rgb="FF000000"/>
        <rFont val="Calibri"/>
        <family val="2"/>
      </rPr>
      <t>for Cured Bacon Only</t>
    </r>
  </si>
  <si>
    <r>
      <t xml:space="preserve">Condition 1: FSIS Option 3 (≤ 1.0 log10): 
</t>
    </r>
    <r>
      <rPr>
        <sz val="10"/>
        <color rgb="FF000000"/>
        <rFont val="Calibri"/>
        <family val="2"/>
      </rPr>
      <t xml:space="preserve">The following process may be used for the slow cooling of fully cooked meat and poultry products cured with nitrite. During cooling, the product’s maximum internal temperature should not remain between 54.4°C to 27°C for more than 5 hours nor between 27°C and  7°C for more than 10 hours (15 hours total cooling time). This option applies to: </t>
    </r>
    <r>
      <rPr>
        <b/>
        <sz val="10"/>
        <color rgb="FF000000"/>
        <rFont val="Calibri"/>
        <family val="2"/>
      </rPr>
      <t xml:space="preserve">
</t>
    </r>
    <r>
      <rPr>
        <sz val="10"/>
        <color rgb="FF000000"/>
        <rFont val="Calibri"/>
        <family val="2"/>
      </rPr>
      <t xml:space="preserve">• Fully cooked products (including intact or non-intact meat or poultry) that are cured with at least 100 ppm ingoing sodium nitrite (either from a purified or natural source) and 250 ppm sodium erythorbate or ascorbate. </t>
    </r>
    <r>
      <rPr>
        <b/>
        <sz val="10"/>
        <color rgb="FF000000"/>
        <rFont val="Calibri"/>
        <family val="2"/>
      </rPr>
      <t xml:space="preserve">
Condition 2:</t>
    </r>
    <r>
      <rPr>
        <sz val="10"/>
        <color rgb="FF000000"/>
        <rFont val="Calibri"/>
        <family val="2"/>
      </rPr>
      <t>The cooling process causes a continuous drop in product’s temperature</t>
    </r>
  </si>
  <si>
    <r>
      <t>CCP3-B -</t>
    </r>
    <r>
      <rPr>
        <sz val="10"/>
        <color rgb="FF000000"/>
        <rFont val="Calibri"/>
        <family val="2"/>
      </rPr>
      <t xml:space="preserve"> Processing Step # 23 -</t>
    </r>
    <r>
      <rPr>
        <b/>
        <sz val="10"/>
        <color rgb="FF000000"/>
        <rFont val="Calibri"/>
        <family val="2"/>
      </rPr>
      <t xml:space="preserve"> Slow Cooling -* For Ham only</t>
    </r>
  </si>
  <si>
    <r>
      <rPr>
        <b/>
        <sz val="10"/>
        <color rgb="FF000000"/>
        <rFont val="Calibri"/>
        <family val="2"/>
      </rPr>
      <t xml:space="preserve">Critical Limits: </t>
    </r>
    <r>
      <rPr>
        <sz val="10"/>
        <color rgb="FF000000"/>
        <rFont val="Calibri"/>
        <family val="2"/>
      </rPr>
      <t>The internal temperature does not remain</t>
    </r>
    <r>
      <rPr>
        <b/>
        <sz val="10"/>
        <color rgb="FF000000"/>
        <rFont val="Calibri"/>
        <family val="2"/>
      </rPr>
      <t xml:space="preserve"> </t>
    </r>
    <r>
      <rPr>
        <sz val="10"/>
        <color rgb="FF000000"/>
        <rFont val="Calibri"/>
        <family val="2"/>
      </rPr>
      <t>between</t>
    </r>
    <r>
      <rPr>
        <b/>
        <sz val="10"/>
        <color rgb="FF000000"/>
        <rFont val="Calibri"/>
        <family val="2"/>
      </rPr>
      <t xml:space="preserve"> 49°C and 4°C for more than 20 hours</t>
    </r>
    <r>
      <rPr>
        <sz val="10"/>
        <color rgb="FF000000"/>
        <rFont val="Calibri"/>
        <family val="2"/>
      </rPr>
      <t xml:space="preserve">; and cooling process causes a continuous drop in product's temperature (slow cooling). </t>
    </r>
  </si>
  <si>
    <r>
      <t>CCP4-BC</t>
    </r>
    <r>
      <rPr>
        <sz val="10"/>
        <color rgb="FF000000"/>
        <rFont val="Calibri"/>
        <family val="2"/>
      </rPr>
      <t xml:space="preserve"> - Processing Step # 17 - </t>
    </r>
    <r>
      <rPr>
        <b/>
        <sz val="10"/>
        <color rgb="FF000000"/>
        <rFont val="Calibri"/>
        <family val="2"/>
      </rPr>
      <t>Injecting</t>
    </r>
    <r>
      <rPr>
        <sz val="10"/>
        <color rgb="FF000000"/>
        <rFont val="Calibri"/>
        <family val="2"/>
      </rPr>
      <t xml:space="preserve"> (Ham, bacon)</t>
    </r>
  </si>
  <si>
    <r>
      <rPr>
        <b/>
        <sz val="10"/>
        <color rgb="FF000000"/>
        <rFont val="Calibri"/>
        <family val="2"/>
      </rPr>
      <t>Ham injection:</t>
    </r>
    <r>
      <rPr>
        <sz val="10"/>
        <color rgb="FF000000"/>
        <rFont val="Calibri"/>
        <family val="2"/>
      </rPr>
      <t xml:space="preserve"> 24% +/- 8% pump range
</t>
    </r>
    <r>
      <rPr>
        <b/>
        <sz val="10"/>
        <color rgb="FF000000"/>
        <rFont val="Calibri"/>
        <family val="2"/>
      </rPr>
      <t xml:space="preserve">
Bacon injection: </t>
    </r>
    <r>
      <rPr>
        <sz val="10"/>
        <color rgb="FF000000"/>
        <rFont val="Calibri"/>
        <family val="2"/>
      </rPr>
      <t>8.5 %-10% pump range</t>
    </r>
  </si>
  <si>
    <t>Emergency Contacts</t>
  </si>
  <si>
    <t xml:space="preserve">Troy Wood </t>
  </si>
  <si>
    <t>289-928-5012</t>
  </si>
  <si>
    <t>905-449-4387</t>
  </si>
  <si>
    <t>Stefan Crawford ( Mani Contact)</t>
  </si>
  <si>
    <t>647-229-5751</t>
  </si>
  <si>
    <t>VERIFICATION RECORD</t>
  </si>
  <si>
    <t>Monitoring / verifying Employee fills out this form during monitoring/verification activities at frequency specified on each monitoring record. Once completed, files with the respective monitoring record. If food safety is compromised during monitoring or verification tasks, fills out the Food Safety Deviation Record. Note: All monitoring / verification  activities related to CCPs and pre-operational inspections must include the time (record review and on-site).</t>
  </si>
  <si>
    <t>Document Review and On-site Observations</t>
  </si>
  <si>
    <t>Record Name: ________________________________________________    RC-##: _________   Verification period: _____________________</t>
  </si>
  <si>
    <t>Verification Frequency (check one): [   ] Weekly;   [   ] Monthly;   [   ] Quarterly;   [   ] Semi-annually;    [   ] Annually</t>
  </si>
  <si>
    <t xml:space="preserve">Record review: __________________________________________________ Date:  ________________________       Initials: __________ </t>
  </si>
  <si>
    <t xml:space="preserve">On-site: ________________________________________________________ Date:  ________________________       Initials: __________ </t>
  </si>
  <si>
    <t>Preventative Measures</t>
  </si>
  <si>
    <t xml:space="preserve">For deviation/s identified during completion of tasks and monitoring activities, see instructions below: </t>
  </si>
  <si>
    <t>Identify and describe all potetial root-cause/s:</t>
  </si>
  <si>
    <r>
      <rPr>
        <sz val="11"/>
        <color rgb="FF000000"/>
        <rFont val="Arial"/>
        <family val="2"/>
      </rPr>
      <t xml:space="preserve">Based on root-cause/s identified / described above, is there a need to implement additional preventative measure/s* to prevent reoccurrence?  
[   ] Yes; [   ] No; [   ] N/A (checkmark one). If yes, update relevant written program (e.g., procedure/s, record/s, work instructions, job description/s, etc). 
Update/s completed and Log Book updated?  [   ] Yes; [   ] No; [   ] N/A ; Date: ______________________________  Initials: _________________ 
</t>
    </r>
    <r>
      <rPr>
        <b/>
        <sz val="10"/>
        <color rgb="FF000000"/>
        <rFont val="Arial"/>
        <family val="2"/>
      </rPr>
      <t xml:space="preserve">Comments: </t>
    </r>
    <r>
      <rPr>
        <sz val="10"/>
        <color rgb="FF000000"/>
        <rFont val="Arial"/>
        <family val="2"/>
      </rPr>
      <t>_______________________________________________________________________________________________________</t>
    </r>
  </si>
  <si>
    <r>
      <rPr>
        <b/>
        <sz val="10"/>
        <color theme="1"/>
        <rFont val="Calibri"/>
        <family val="2"/>
      </rPr>
      <t>* Note:</t>
    </r>
    <r>
      <rPr>
        <sz val="10"/>
        <color theme="1"/>
        <rFont val="Calibri"/>
        <family val="2"/>
      </rPr>
      <t xml:space="preserve"> Additional preventative measures need to be applied when product is affected or potentially affected, or when repeated deviations noted during monitoring activities indicate a trend towards loss of control. Evaluation may involve reviewing the previous month or two worth of task records and conducting a reassessment / internal audit of the relevant section/s of the HACCP system.  Any changes are logged in the Log Book.</t>
    </r>
  </si>
  <si>
    <r>
      <rPr>
        <i/>
        <sz val="10"/>
        <color theme="1"/>
        <rFont val="Calibri"/>
        <family val="2"/>
      </rPr>
      <t xml:space="preserve">Production / Scheduling Supervisor or Smokehouse Operator ensures slow cooling parameters are respected as follows: </t>
    </r>
    <r>
      <rPr>
        <b/>
        <i/>
        <sz val="10"/>
        <color theme="1"/>
        <rFont val="Calibri"/>
        <family val="2"/>
      </rPr>
      <t>CCP3-B:product must be reduced in temperature from 49C to 4C in less than 20 hours</t>
    </r>
    <r>
      <rPr>
        <i/>
        <sz val="10"/>
        <color theme="1"/>
        <rFont val="Calibri"/>
        <family val="2"/>
      </rPr>
      <t xml:space="preserve"> with continued drop in product temperature (slow cooling) and records observations below. Records deviation whenever is found and transfers the item to the Deviation section (end of this record), dates, signs/initials. If  food safety is compromised transfers findings and corrective action on Food Safety Deviation Record. HACCP Coordinator / SQFP observes and verifies for accuracy and dates and signs each time slow cooled product is produced. </t>
    </r>
  </si>
  <si>
    <t>Production Date: _______________________________           Storage Location (circle one):      Cooler #1,   Cooler #2</t>
  </si>
  <si>
    <t>Temperature Reading Deg C (please record)</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</si>
  <si>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24% +/- 8%).</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(3.5 - 4.0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</si>
  <si>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Injection Date: _____________________________</t>
  </si>
  <si>
    <r>
      <rPr>
        <b/>
        <sz val="10"/>
        <color rgb="FF000000"/>
        <rFont val="Calibri"/>
        <family val="2"/>
      </rPr>
      <t>* Before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</si>
  <si>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r>
      <rPr>
        <b/>
        <sz val="10"/>
        <color rgb="FF000000"/>
        <rFont val="Calibri"/>
        <family val="2"/>
      </rPr>
      <t>* After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</si>
  <si>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t>Product Name: HAMS</t>
  </si>
  <si>
    <t>Formula Weight (g/Kg)</t>
  </si>
  <si>
    <t>Amount Added (Green weight for meat ONLY) (g/Kg)</t>
  </si>
  <si>
    <t>Lot Code 1</t>
  </si>
  <si>
    <t>Lot Code 2
(if needed)</t>
  </si>
  <si>
    <t>Pork Meat - HAM</t>
  </si>
  <si>
    <t>Water (kg)</t>
  </si>
  <si>
    <t>100 kg</t>
  </si>
  <si>
    <t>Malabar Black Forest Ham Pump MALBF-001 (kg)</t>
  </si>
  <si>
    <t>18 kg</t>
  </si>
  <si>
    <t>Brown sugar (kg)</t>
  </si>
  <si>
    <t>10 kg</t>
  </si>
  <si>
    <t>Malabar Maple flavour (g)</t>
  </si>
  <si>
    <t>500 g</t>
  </si>
  <si>
    <t>Initial Piece Pump%:</t>
  </si>
  <si>
    <t xml:space="preserve">(Pump wt. - Green wt.) / Green wt. * 100 = ____________________% </t>
  </si>
  <si>
    <t>Pressure (3.5-4.0 bar): _______</t>
  </si>
  <si>
    <r>
      <rPr>
        <b/>
        <sz val="10"/>
        <color rgb="FF000000"/>
        <rFont val="Calibri"/>
        <family val="2"/>
      </rPr>
      <t xml:space="preserve">Initials: </t>
    </r>
    <r>
      <rPr>
        <sz val="10"/>
        <color rgb="FF000000"/>
        <rFont val="Calibri"/>
        <family val="2"/>
      </rPr>
      <t xml:space="preserve">________
</t>
    </r>
    <r>
      <rPr>
        <b/>
        <sz val="10"/>
        <color rgb="FF000000"/>
        <rFont val="Calibri"/>
        <family val="2"/>
      </rPr>
      <t>Time:</t>
    </r>
    <r>
      <rPr>
        <sz val="10"/>
        <color rgb="FF000000"/>
        <rFont val="Calibri"/>
        <family val="2"/>
      </rPr>
      <t xml:space="preserve"> __________</t>
    </r>
  </si>
  <si>
    <t>If pump % does not meet critical limit, DO NOT proceed  to pump rest of product until adjustment/s are made (e.g., increase / decrease pressure)</t>
  </si>
  <si>
    <t>Final Pump % for Entire Lot:</t>
  </si>
  <si>
    <t xml:space="preserve">(Pump wt. - Green wt.) / Green wt * 100 = ______________________________________ % </t>
  </si>
  <si>
    <t>If Final pump % does not meet critical limit, DO NOT proceed with next steps until HACCP Coordinator conducts Food Safety Assessment (e.g., uses the Formulation Record to re-calculate concentration of phosphates / nitrites)</t>
  </si>
  <si>
    <t>ONLY To Be Added After Final Pump % for Entire Lot is found satisfactory</t>
  </si>
  <si>
    <t>8050 - Caramel Colour Powder P450</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</si>
  <si>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8.5 - 10.0 %).</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(1.5 - 2.0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</si>
  <si>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Product Name: BACON</t>
  </si>
  <si>
    <t>Pork Bellies</t>
  </si>
  <si>
    <r>
      <rPr>
        <sz val="11"/>
        <color theme="1"/>
        <rFont val="Calibri"/>
        <family val="2"/>
      </rPr>
      <t xml:space="preserve">Complete Bacon Cure MALBCUR-002 (kg): </t>
    </r>
    <r>
      <rPr>
        <b/>
        <sz val="11"/>
        <color theme="1"/>
        <rFont val="Calibri"/>
        <family val="2"/>
      </rPr>
      <t>Seasoning ONLY</t>
    </r>
  </si>
  <si>
    <t>15 kg</t>
  </si>
  <si>
    <r>
      <rPr>
        <sz val="11"/>
        <color theme="1"/>
        <rFont val="Calibri"/>
        <family val="2"/>
      </rPr>
      <t xml:space="preserve">Complete Bacon Cure MALBCUR-002 (kg): </t>
    </r>
    <r>
      <rPr>
        <b/>
        <sz val="11"/>
        <color theme="1"/>
        <rFont val="Calibri"/>
        <family val="2"/>
      </rPr>
      <t>Sure Cure  ONLY</t>
    </r>
  </si>
  <si>
    <t>2.4 kg</t>
  </si>
  <si>
    <t>Pressure (1.5-2.0 bar): _______</t>
  </si>
  <si>
    <r>
      <rPr>
        <b/>
        <sz val="10"/>
        <color rgb="FF000000"/>
        <rFont val="Calibri"/>
        <family val="2"/>
      </rPr>
      <t>Initials: 
Time:</t>
    </r>
    <r>
      <rPr>
        <sz val="10"/>
        <color rgb="FF000000"/>
        <rFont val="Calibri"/>
        <family val="2"/>
      </rPr>
      <t xml:space="preserve"> </t>
    </r>
  </si>
  <si>
    <t xml:space="preserve">(Pump wt. - Green wt.) / Green wt * 100 = __________________________________________ % </t>
  </si>
  <si>
    <t>Production / Scheduling Supervisor or Packaging Supervisor inspects twice a day (morning/ afternoon) every Drying Room for temperature (acceptable range: 15C - 17C) and ambient humidity (acceptable range: 59% - 75%). HACCP Coordinator or SQFP or Food Safety Specialist observes and verifies for accuracy and dates and signs once monthly. AH = Ambient Humidity; N/A=Not applicable.  √- acceptable, X-non acceptable; Temp.=temperature</t>
  </si>
  <si>
    <t>Month:________________</t>
  </si>
  <si>
    <t>Morning Check</t>
  </si>
  <si>
    <t>Record Time ==&gt;</t>
  </si>
  <si>
    <t>Temp. Drying Room #1 (15C-19C)</t>
  </si>
  <si>
    <t>A.H Drying Room #1 (59% - 75%)</t>
  </si>
  <si>
    <t>Temp. Drying Room #2 (15C-19C)</t>
  </si>
  <si>
    <t>A.H Drying Room #2 (59% - 75%)</t>
  </si>
  <si>
    <t>Afternoon Check</t>
  </si>
  <si>
    <t>Production / Scheduling Supervisor or Packaging Supervisor inspects twice a day (morning/ afternoon) every Drying Room for temperature (acceptable range: 15C - 19C) and ambient humidity (acceptable range: 59% - 75%). HACCP Coordinator, SQFP orFood Safety Specialist observes and verifies for accuracy and dates and signs once monthly. AH = Ambient Humidity; N/A=Not applicable.  √- acceptable, X-non acceptable; Temp.=temperature</t>
  </si>
  <si>
    <t>Temp. Drying Room #4 (15C-19C)</t>
  </si>
  <si>
    <t>A.H Drying Room #4 (59% - 75%)</t>
  </si>
  <si>
    <t>Temp. Drying Room #5 (15C-19C)</t>
  </si>
  <si>
    <t>A.H Drying Room #5 (59% - 75%)</t>
  </si>
  <si>
    <t>Production / Scheduling Supervisor or Packaging Supervisor inspects twice a day (morning/ afternoon) every Drying Room for temperature (acceptable range: 15C - 19C) and ambient humidity (acceptable range: 59% - 75%). HACCP Coordinator or SQFP or Food Safety Specialist observes and verifies for accuracy and dates and signs once monthly. AH = Ambient Humidity; N/A=Not applicable.  √- acceptable, X-non acceptable; Temp.=temperature</t>
  </si>
  <si>
    <t>Temp. Drying Room #3 (15C-19C)</t>
  </si>
  <si>
    <t>A.H Drying Room #3 (59% - 75%)</t>
  </si>
  <si>
    <t>Temp. Drying Room #6 (15C-19C)</t>
  </si>
  <si>
    <t>A.H Drying Room #6 (59% - 75%)</t>
  </si>
  <si>
    <r>
      <t xml:space="preserve">In house Testing: </t>
    </r>
    <r>
      <rPr>
        <sz val="11"/>
        <color rgb="FF000000"/>
        <rFont val="Calibri"/>
        <family val="2"/>
        <scheme val="minor"/>
      </rPr>
      <t xml:space="preserve">Production Supervisor/ HACCP Coordinator / SQF Practitioner will perform the sensory evaluation of the product during the shelf life study:at the beginning of a product’s shelf life starting beginning  then: weekly thereafter for Category 1, monthly for Category 2B, at the end of the product's shelf-life; at about 20% past product's shelf-life  </t>
    </r>
  </si>
  <si>
    <t>Product Name: _________________________                     Batch #:______________________</t>
  </si>
  <si>
    <t>Storage Condition (circle one) : ≤ 4 ⁰C; ambient</t>
  </si>
  <si>
    <t>Finished Product's Category ( circle one):    Category 1             Category 2B</t>
  </si>
  <si>
    <r>
      <rPr>
        <b/>
        <sz val="11"/>
        <color theme="1"/>
        <rFont val="Calibri"/>
        <family val="2"/>
      </rPr>
      <t>Legend:</t>
    </r>
    <r>
      <rPr>
        <sz val="11"/>
        <color theme="1"/>
        <rFont val="Calibri"/>
        <family val="2"/>
      </rPr>
      <t xml:space="preserve"> 1- Unacceptable  2- Below Average  3- Average  4- Good  5- Excellent
</t>
    </r>
    <r>
      <rPr>
        <b/>
        <sz val="11"/>
        <color theme="1"/>
        <rFont val="Calibri"/>
        <family val="2"/>
      </rPr>
      <t xml:space="preserve">Note: </t>
    </r>
    <r>
      <rPr>
        <sz val="11"/>
        <color theme="1"/>
        <rFont val="Calibri"/>
        <family val="2"/>
      </rPr>
      <t>Standard sample is fresh sample from the line used to compare with shelf life sample;</t>
    </r>
  </si>
  <si>
    <t xml:space="preserve">Performed By: 
</t>
  </si>
  <si>
    <t>Month/ Week</t>
  </si>
  <si>
    <t>Compared to standard sample Y/ N?</t>
  </si>
  <si>
    <t>Appearance</t>
  </si>
  <si>
    <t>Texture</t>
  </si>
  <si>
    <t>Taste/Flavour</t>
  </si>
  <si>
    <t>Smell</t>
  </si>
  <si>
    <t>Micro Test:  tested at which day</t>
  </si>
  <si>
    <t xml:space="preserve">Colour </t>
  </si>
  <si>
    <t xml:space="preserve">Shinniness </t>
  </si>
  <si>
    <t>Smooth</t>
  </si>
  <si>
    <t>Meaty</t>
  </si>
  <si>
    <t>Mouth feel/ after Taste</t>
  </si>
  <si>
    <t>Flavour Intensity/  rancid notes</t>
  </si>
  <si>
    <t>no off smells</t>
  </si>
  <si>
    <t>No rancid notes</t>
  </si>
  <si>
    <t>Y   /   N</t>
  </si>
  <si>
    <t>Approved: _____________________________</t>
  </si>
  <si>
    <t>Not Approved: ________________________________</t>
  </si>
  <si>
    <t>Deviations/ Action to be taken :</t>
  </si>
  <si>
    <t>SANITATION CHEMICALS INVENTORY RECORD</t>
  </si>
  <si>
    <t>Sanitation Employee or designate performs inventory once per month; ensures chemicals are used as required; Records deviation with subsequent number whenever is found. If  food safety is compromised transfers findings and corrective action on Food Safety Deviation Record. HACCP Coordinator / SQFP  verifies for accuracy and dates and signs quarterly. In case of chemical spillage follows the steps from SOP Chemical Spill Control, Sanitation Manual and record action taken under deviation part of this record. Record deviation. If Food Safety compromised transfer it to Food Safety Deviation Record</t>
  </si>
  <si>
    <t xml:space="preserve">Name of the chemical </t>
  </si>
  <si>
    <t>Where used</t>
  </si>
  <si>
    <t>Size</t>
  </si>
  <si>
    <t>Amount left</t>
  </si>
  <si>
    <t>Record deviation</t>
  </si>
  <si>
    <t>F 182 A Liquid Chlorinated Alkaline Foam Cleaner (4-10%)</t>
  </si>
  <si>
    <t>Central Foam Cleaner. General Purpose</t>
  </si>
  <si>
    <t>19 liters</t>
  </si>
  <si>
    <t>208 liters</t>
  </si>
  <si>
    <t>Floorgard</t>
  </si>
  <si>
    <t>Powdered Floor Treatment for floors and drains where wet conditions are present</t>
  </si>
  <si>
    <t>18.14 kg</t>
  </si>
  <si>
    <t>F-196 Liquid Alkaline Foam Cleaner and Degreaser</t>
  </si>
  <si>
    <t>Detergent, alkaline builder, wetting agent, solvents and polymers that penetrate grease and oils</t>
  </si>
  <si>
    <t>F 29 Liquid Sanitizer (150 ppm - 200 ppm)</t>
  </si>
  <si>
    <t>General purpose sanitizer</t>
  </si>
  <si>
    <t>3.8 liters</t>
  </si>
  <si>
    <t>Optim 33 TB Wipes</t>
  </si>
  <si>
    <t>Office area as desk sanitizing wipe</t>
  </si>
  <si>
    <t>160 sheets container</t>
  </si>
  <si>
    <t>Augment Liquid RML</t>
  </si>
  <si>
    <t>Drains ONLY</t>
  </si>
  <si>
    <t>18.9 liters</t>
  </si>
  <si>
    <t>Enviro Care Hand Soap</t>
  </si>
  <si>
    <t>to be used in bathrooms, plant entrance, in all handwash stations</t>
  </si>
  <si>
    <t>RMC- Denaturant</t>
  </si>
  <si>
    <t>used to denature meat and poultry intended for disposal other than human consumption</t>
  </si>
  <si>
    <t>Enviro Care Sudsation</t>
  </si>
  <si>
    <t>Pot and pan wash</t>
  </si>
  <si>
    <t>Environize Anolyte Disinfectant Hypochlorous Acid</t>
  </si>
  <si>
    <t>Disinfectant</t>
  </si>
  <si>
    <t>20 liters</t>
  </si>
  <si>
    <t>HLC-5000 Heavy Duty Caustic Cleaner</t>
  </si>
  <si>
    <t>used to clean the smokehouses</t>
  </si>
  <si>
    <t>34.50 kg</t>
  </si>
  <si>
    <t>Record Review Date/ Verifier's Initials: _________________  / _________  
On-site Observation Date/ Verifier's Initials: _________________  / _________
Comments:___________________________________________________________________________________</t>
  </si>
  <si>
    <t>Once Monthly, Production Supervisor/ HACCP Coordinator / SQF Practitioner or trained designate will perform the sensory evaluation of the Finished Products . HACCP Coordinator or trained designate takes two random samples of the same batch , one sample for sensory testing and another to be sent to the external laboratory for Microbiological testing  ( refer to the lab testing schedule )</t>
  </si>
  <si>
    <t xml:space="preserve">Performed By: </t>
  </si>
  <si>
    <t>Date of Organoleptic Review:</t>
  </si>
  <si>
    <r>
      <rPr>
        <b/>
        <sz val="12"/>
        <color theme="1"/>
        <rFont val="Calibri"/>
        <family val="2"/>
        <scheme val="minor"/>
      </rPr>
      <t xml:space="preserve">Legend: </t>
    </r>
    <r>
      <rPr>
        <sz val="12"/>
        <color theme="1"/>
        <rFont val="Calibri"/>
        <family val="2"/>
        <scheme val="minor"/>
      </rPr>
      <t>1- Unacceptable  2- Below Average  3- Average  4- Good  5- Excellent</t>
    </r>
  </si>
  <si>
    <t>Batch#/ Best before</t>
  </si>
  <si>
    <t>Taste/Flavor</t>
  </si>
  <si>
    <t>Total ranking (Out of 40)</t>
  </si>
  <si>
    <t xml:space="preserve">Note </t>
  </si>
  <si>
    <t xml:space="preserve">Color </t>
  </si>
  <si>
    <t xml:space="preserve">Shininess </t>
  </si>
  <si>
    <t>Mouth feel / after Taste</t>
  </si>
  <si>
    <t>Flavor Intensity/  rancid notes</t>
  </si>
  <si>
    <t>Annually HACCP Coordinator/ SQFP verifies the latest revision of the documents are in place.</t>
  </si>
  <si>
    <t>Sign Reads:</t>
  </si>
  <si>
    <t>Sign Location</t>
  </si>
  <si>
    <t>Rev. Date</t>
  </si>
  <si>
    <t>Rev. #</t>
  </si>
  <si>
    <t>Check</t>
  </si>
  <si>
    <t>Color Coding List</t>
  </si>
  <si>
    <t>√</t>
  </si>
  <si>
    <t>Shipping Room/Dry ingredients Storage # 8</t>
  </si>
  <si>
    <t>Corridor</t>
  </si>
  <si>
    <t>Lunchroom</t>
  </si>
  <si>
    <t>Hallway #3</t>
  </si>
  <si>
    <t>List of Finished Products</t>
  </si>
  <si>
    <t>List of Approved Suppliers</t>
  </si>
  <si>
    <t>Shipping/Receiving #3</t>
  </si>
  <si>
    <t>Summary of CCP Monitoring</t>
  </si>
  <si>
    <t>Hallway #2</t>
  </si>
  <si>
    <t>Handwashing sign</t>
  </si>
  <si>
    <t>Each handwashing station</t>
  </si>
  <si>
    <t>Work Order Log Book</t>
  </si>
  <si>
    <t>Production / Scheduling Supervisor / HACCP Coordinator / SQFP or Food Safety Specialist to record after a Work Order is issued.</t>
  </si>
  <si>
    <t>Work Order Number</t>
  </si>
  <si>
    <t xml:space="preserve">Date of  Work Order </t>
  </si>
  <si>
    <t xml:space="preserve">Reason of Work Order Issued </t>
  </si>
  <si>
    <t xml:space="preserve"> Completion Date</t>
  </si>
  <si>
    <r>
      <rPr>
        <b/>
        <sz val="12"/>
        <color theme="0"/>
        <rFont val="Calibri"/>
        <family val="2"/>
      </rPr>
      <t xml:space="preserve">W.O: 15-001 - </t>
    </r>
    <r>
      <rPr>
        <sz val="12"/>
        <color rgb="FFFFFFFF"/>
        <rFont val="Calibri"/>
        <family val="2"/>
      </rPr>
      <t>Some lights on right side of warehouse are dim (need replacement)</t>
    </r>
  </si>
  <si>
    <r>
      <rPr>
        <b/>
        <sz val="12"/>
        <color theme="0"/>
        <rFont val="Calibri"/>
        <family val="2"/>
      </rPr>
      <t xml:space="preserve">W.O: 15-002 - </t>
    </r>
    <r>
      <rPr>
        <sz val="12"/>
        <color rgb="FFFFFFFF"/>
        <rFont val="Calibri"/>
        <family val="2"/>
      </rPr>
      <t>Broken welds on Smokehouse #4</t>
    </r>
  </si>
  <si>
    <r>
      <rPr>
        <b/>
        <sz val="12"/>
        <color theme="0"/>
        <rFont val="Calibri"/>
        <family val="2"/>
      </rPr>
      <t xml:space="preserve">W.O: 15-003 - </t>
    </r>
    <r>
      <rPr>
        <sz val="12"/>
        <color rgb="FFFFFFFF"/>
        <rFont val="Calibri"/>
        <family val="2"/>
      </rPr>
      <t>Split water lines leaking (Room #7)</t>
    </r>
  </si>
  <si>
    <t xml:space="preserve">HACCP Coordinator / SQFP performs calibration once per week or as needed.  Records the readings, findings if any deviation is found and corrective actions taken. If deviation affects food safety, then records on Deviation Record. Food Safety Specialist observes and verifies for accuracy and dates and signs respective verification section below quarterly.  </t>
  </si>
  <si>
    <r>
      <rPr>
        <b/>
        <sz val="11"/>
        <color rgb="FF002060"/>
        <rFont val="Arial"/>
        <family val="2"/>
      </rPr>
      <t>Manufacturer:</t>
    </r>
    <r>
      <rPr>
        <sz val="11"/>
        <color rgb="FF002060"/>
        <rFont val="Arial"/>
        <family val="2"/>
      </rPr>
      <t xml:space="preserve"> AQUALAB ( AQUALAB 3    /   PRE - AQUALAB) 
</t>
    </r>
    <r>
      <rPr>
        <b/>
        <sz val="11"/>
        <color rgb="FF002060"/>
        <rFont val="Arial"/>
        <family val="2"/>
      </rPr>
      <t xml:space="preserve">Tolerance: </t>
    </r>
    <r>
      <rPr>
        <sz val="11"/>
        <color rgb="FF002060"/>
        <rFont val="Arial"/>
        <family val="2"/>
      </rPr>
      <t>+/-0.01</t>
    </r>
  </si>
  <si>
    <t>Date                                            DD/MM/YY</t>
  </si>
  <si>
    <t>Record Serial Number/ Model used</t>
  </si>
  <si>
    <r>
      <t xml:space="preserve">Aw 0.920 (+/- 0.01)
</t>
    </r>
    <r>
      <rPr>
        <b/>
        <sz val="9"/>
        <color theme="4" tint="-0.499984740745262"/>
        <rFont val="Arial"/>
        <family val="2"/>
      </rPr>
      <t>Record reading</t>
    </r>
    <r>
      <rPr>
        <b/>
        <sz val="11"/>
        <color theme="4" tint="-0.499984740745262"/>
        <rFont val="Arial"/>
        <family val="2"/>
      </rPr>
      <t xml:space="preserve"> </t>
    </r>
  </si>
  <si>
    <r>
      <t xml:space="preserve">Aw 0.760  (+/- 0.01)
</t>
    </r>
    <r>
      <rPr>
        <b/>
        <sz val="9"/>
        <color theme="4" tint="-0.499984740745262"/>
        <rFont val="Arial"/>
        <family val="2"/>
      </rPr>
      <t xml:space="preserve">Record reading </t>
    </r>
  </si>
  <si>
    <t>/           /</t>
  </si>
  <si>
    <t>Record Review Date/ Verifier's Initials: _______ / ______ On-site Observation Date/ Verifier's Initials: _______  / _______</t>
  </si>
  <si>
    <t>Defrosting Meat Temperature Monitoring Record</t>
  </si>
  <si>
    <r>
      <t xml:space="preserve">Production Employee, Lead Hand or Production / Scheduling Supervisor to probe meat that has been taken fom the Cooler to ambient temperature area. Monitoring to take place every 30 minutes starting from the time of relocation until the time that meat has been destined to be returned to Cooler or for for furtherr processing. Probing to be performed by removing the cover on the meat only around the area to be monitored and inserting the hand held digital thermometer up to half way into the meat. Wait until themometer reading stabilizes. Record time and temperature. </t>
    </r>
    <r>
      <rPr>
        <b/>
        <i/>
        <sz val="9"/>
        <color rgb="FF000000"/>
        <rFont val="Calibri"/>
        <family val="2"/>
      </rPr>
      <t>Note: Temperature must remain below 4°C at all times.</t>
    </r>
    <r>
      <rPr>
        <i/>
        <sz val="9"/>
        <color rgb="FF000000"/>
        <rFont val="Calibri"/>
        <family val="2"/>
      </rPr>
      <t xml:space="preserve">  If temperature is found above 4°C, Records deviation with the subsequent number whenever it is found. If  food safety is compromised transfers findings and corrective action on Deviation Record.  HACCP Cordinator / SQFP observes and verifies for accuracy and dates and signs the respective section below monthly.</t>
    </r>
  </si>
  <si>
    <t>Lot # of Meat</t>
  </si>
  <si>
    <t>Time of Probing</t>
  </si>
  <si>
    <t>Temperature</t>
  </si>
  <si>
    <t>Date/subsequent # of deviations found</t>
  </si>
  <si>
    <t xml:space="preserve">Immediate Corrective actions. </t>
  </si>
  <si>
    <t>Record Review Date/ Verifier's Initials: _________ / _______  
On-site Observation Date/ Verifier's Initials: ______  / _______</t>
  </si>
  <si>
    <t xml:space="preserve">Year:                                                  Month:  Jan     Feb    March    April    May    June    July    August    Sept    Oct    Nov    Dec                 </t>
  </si>
  <si>
    <t>Once weekly, Operator performs procedure as outlined in the respective titration kit (for Cleaner F 182 A KIT #: TK5000-Z; for Sanitizer F-29 kit #: TK9000-Z). Deviations impacting on food safety are transferred to Food Safety Deviation Record. HACCP Coordinator / SQFP conducts record review and on-site verification once monthly and dates /signs respective section at bottom of record.</t>
  </si>
  <si>
    <r>
      <t xml:space="preserve">Cleaner F-182A Range: 60 - 80 mls/L </t>
    </r>
    <r>
      <rPr>
        <b/>
        <sz val="11"/>
        <color theme="1"/>
        <rFont val="Calibri"/>
        <family val="2"/>
        <scheme val="minor"/>
      </rPr>
      <t>(Foam application 19-26 drops)</t>
    </r>
    <r>
      <rPr>
        <b/>
        <sz val="12"/>
        <color theme="1"/>
        <rFont val="Calibri"/>
        <family val="2"/>
        <scheme val="minor"/>
      </rPr>
      <t xml:space="preserve">                                                                                                                                                               Sanitizer F-29  Range: 150-200 ppm </t>
    </r>
    <r>
      <rPr>
        <b/>
        <sz val="11"/>
        <color theme="1"/>
        <rFont val="Calibri"/>
        <family val="2"/>
        <scheme val="minor"/>
      </rPr>
      <t>(General Use 15-20 drops</t>
    </r>
    <r>
      <rPr>
        <b/>
        <sz val="12"/>
        <color theme="1"/>
        <rFont val="Calibri"/>
        <family val="2"/>
        <scheme val="minor"/>
      </rPr>
      <t>)</t>
    </r>
  </si>
  <si>
    <t>Cleaner F-182A</t>
  </si>
  <si>
    <t>Sanitizer F-29</t>
  </si>
  <si>
    <t>Operator Initials</t>
  </si>
  <si>
    <t>Station #1: Tumbling Room (Inside)</t>
  </si>
  <si>
    <t>Station #2: Production Room #7 (by hand washing station)</t>
  </si>
  <si>
    <t>Station #3: Clean-up Room</t>
  </si>
  <si>
    <t>Station # 4: Hallway #1  (by door leading to Production Room #7)</t>
  </si>
  <si>
    <t>Station #5: Clipping Room</t>
  </si>
  <si>
    <t>Boot Bath - Sanitizer F-29 (Range: 1000-1200 ppm) /                       FloorGuard(Granulate Floor Treatment) =FG</t>
  </si>
  <si>
    <t>Observation/ Reading</t>
  </si>
  <si>
    <t>Station#1: #1: Office employee entrance door</t>
  </si>
  <si>
    <t>Station#2: Plant employee entrance door opposite to smokehouse 1</t>
  </si>
  <si>
    <t>Station#3: Plant employee entrance door opposite to smokehouse 2</t>
  </si>
  <si>
    <t>Station# 4: Plant employee entrance door beside Jerky room</t>
  </si>
  <si>
    <t>Station#5: Raw production entrance door</t>
  </si>
  <si>
    <t>Sation#6: Slider door between Raw production and packaging room#8</t>
  </si>
  <si>
    <t>Station#7: Smokehouse hallway between raw are and smokehouse door.</t>
  </si>
  <si>
    <t>Comments/ Deviation/ Immediate Corrective action(s) taken (include Work Orders issued)</t>
  </si>
  <si>
    <t>Record Review: Date &amp; Initials: ________________________  On-site Observation Date &amp; Initials: _________________________</t>
  </si>
  <si>
    <t>Reviewed By:</t>
  </si>
  <si>
    <t>Date Reviewed:</t>
  </si>
  <si>
    <t>Form 2</t>
  </si>
  <si>
    <t>Formula # __________</t>
  </si>
  <si>
    <t>Label - Box</t>
  </si>
  <si>
    <t>Label - Nutritional</t>
  </si>
  <si>
    <t>All items matching &amp; label review satisfactory</t>
  </si>
  <si>
    <t>Initials/Signature:</t>
  </si>
  <si>
    <t>Production Employee visually inspects condition of the sifter before starting production and after production; also records each time foreign material is found. Upon finding foreign material, informs HACCP Coordinator or SQFP on the same day. Checkmarks “√” when is satisfactory and “X” when not; N/A = Not Applicable. HACCP Coordinator / SQFP reviews documentation for accuracy and performs on-site inspection, dates and signs record once monthly. If food safety is compromised transfers findings and corrective action on Food Safety Deviation Record.</t>
  </si>
  <si>
    <t>Month:
______</t>
  </si>
  <si>
    <r>
      <rPr>
        <b/>
        <sz val="10"/>
        <color rgb="FF000000"/>
        <rFont val="Calibri"/>
        <family val="2"/>
      </rPr>
      <t xml:space="preserve">Before production: </t>
    </r>
    <r>
      <rPr>
        <sz val="10"/>
        <color rgb="FF000000"/>
        <rFont val="Calibri"/>
        <family val="2"/>
      </rPr>
      <t>Visually inspects that sifter is free of damage.
“√" satisfactory, “X” when not</t>
    </r>
  </si>
  <si>
    <r>
      <rPr>
        <b/>
        <sz val="10"/>
        <color rgb="FF000000"/>
        <rFont val="Calibri"/>
        <family val="2"/>
      </rPr>
      <t xml:space="preserve">After production: </t>
    </r>
    <r>
      <rPr>
        <sz val="10"/>
        <color rgb="FF000000"/>
        <rFont val="Calibri"/>
        <family val="2"/>
      </rPr>
      <t>Visually inspect that sifter is free of damage.
“√" satisfactory, “X” when not</t>
    </r>
  </si>
  <si>
    <r>
      <rPr>
        <b/>
        <sz val="10"/>
        <color rgb="FF000000"/>
        <rFont val="Calibri"/>
        <family val="2"/>
      </rPr>
      <t xml:space="preserve">When sifter is damaged and / or foreign material is found: </t>
    </r>
    <r>
      <rPr>
        <sz val="10"/>
        <color rgb="FF000000"/>
        <rFont val="Calibri"/>
        <family val="2"/>
      </rPr>
      <t>Records findings (e.g. broken mesh, or blue plastic) and informs HACCP Coordinator or SQFP same day</t>
    </r>
  </si>
  <si>
    <t>Employees responsible for monitoring, or verification activities related to fermenting or drying CCPs test standardized samples to ensure the results closely match expected values (i.e., pH buffer, salt solution). For best results, the tests should be conducted at ambient temperature. Min = Minimum, Max. = Maximum; N/A = Not Applicable. Food Safety Specialist reviews documentation for accuracy and performs on-site inspection, dates and signs record once annually. If  food safety is compromised transfers findings and corrective action on Food Safety Deviation Record.</t>
  </si>
  <si>
    <t xml:space="preserve">Employee Name:                                     </t>
  </si>
  <si>
    <t>Test/s required:   ☒ pH</t>
  </si>
  <si>
    <t xml:space="preserve">Aw @ Ambient Temperature = 23 C  +/- 3 </t>
  </si>
  <si>
    <t xml:space="preserve">Repeatability </t>
  </si>
  <si>
    <t>Min.</t>
  </si>
  <si>
    <t>Target</t>
  </si>
  <si>
    <t>Max.</t>
  </si>
  <si>
    <t>Tolerance</t>
  </si>
  <si>
    <t>Sample 1</t>
  </si>
  <si>
    <t>Sample 2</t>
  </si>
  <si>
    <t>Sample 3</t>
  </si>
  <si>
    <t xml:space="preserve">Mean </t>
  </si>
  <si>
    <t>StDev</t>
  </si>
  <si>
    <t>Pass / Fail</t>
  </si>
  <si>
    <t>+/- 0.003</t>
  </si>
  <si>
    <t>Initials:</t>
  </si>
  <si>
    <t>Comment/s:</t>
  </si>
  <si>
    <t xml:space="preserve">pH @ Ambient Temperature = 23 C  +/- 3 </t>
  </si>
  <si>
    <t>+/- 0.01</t>
  </si>
  <si>
    <t>Production Employee records the incoming material description at the time the material is first opened for use in production. To ensure consistency, only one container can be used at any given time (i.e., two containers cannot be opened nor used at any given time). SQFP / HACCP Coordinator verifies on-site and conducts record review once monthly ,sign and date the respective section below .</t>
  </si>
  <si>
    <t>Date Material is Opened for Use</t>
  </si>
  <si>
    <t>Raw Material Description</t>
  </si>
  <si>
    <t>BB Date</t>
  </si>
  <si>
    <t>Date Material is Fully depleted</t>
  </si>
  <si>
    <t>Record Review Date/ Verifier's Initials: _________________  / _________</t>
  </si>
  <si>
    <t>On-site Observation Date/ Verifier's Initials: __________  / _________</t>
  </si>
  <si>
    <t>Comments:___________________________________________________________________________________</t>
  </si>
  <si>
    <t>Food Safety Culture Survey Scoring Chart                                                                                                                                       Year :</t>
  </si>
  <si>
    <t xml:space="preserve">SECTION 1 - Survey Results </t>
  </si>
  <si>
    <t>Ques/
Points</t>
  </si>
  <si>
    <t># employees</t>
  </si>
  <si>
    <t>Total Score per Question</t>
  </si>
  <si>
    <t>Total Score per section</t>
  </si>
  <si>
    <t>Maximum score per question</t>
  </si>
  <si>
    <t>SECTION 2 - Results for Measuring Food Safety Culture</t>
  </si>
  <si>
    <t>Maximum Total % for surveys</t>
  </si>
  <si>
    <t>Average Survey</t>
  </si>
  <si>
    <t>Total % for surveys</t>
  </si>
  <si>
    <t>Tasks / Activities</t>
  </si>
  <si>
    <t>Score per Listed Item</t>
  </si>
  <si>
    <t xml:space="preserve">Total Score </t>
  </si>
  <si>
    <t>GMP's Inspection (monthly)</t>
  </si>
  <si>
    <t>3rd party BRC audit (official Score)</t>
  </si>
  <si>
    <t>Semi annual meeting (including annual retraining)</t>
  </si>
  <si>
    <t xml:space="preserve">FS Culture Survey Analysis </t>
  </si>
  <si>
    <t>Overall Score</t>
  </si>
  <si>
    <t>Scoring Detail by Section:</t>
  </si>
  <si>
    <r>
      <rPr>
        <b/>
        <sz val="10"/>
        <rFont val="Calibri"/>
        <family val="2"/>
        <scheme val="minor"/>
      </rPr>
      <t xml:space="preserve">GMP's Inspection:
</t>
    </r>
    <r>
      <rPr>
        <sz val="10"/>
        <rFont val="Calibri"/>
        <family val="2"/>
        <scheme val="minor"/>
      </rPr>
      <t xml:space="preserve">Critical = -100% (deduct)
Major = -30% (deduct)
Minor = -10% (deduct)
No issues = No deduction (100%)
</t>
    </r>
  </si>
  <si>
    <r>
      <rPr>
        <b/>
        <sz val="10"/>
        <rFont val="Calibri"/>
        <family val="2"/>
        <scheme val="minor"/>
      </rPr>
      <t>SQF Scoring System:</t>
    </r>
    <r>
      <rPr>
        <sz val="10"/>
        <rFont val="Calibri"/>
        <family val="2"/>
        <scheme val="minor"/>
      </rPr>
      <t xml:space="preserve"> 
E = 100%, 
G= 75%
C= 50% 
D =25%.</t>
    </r>
    <r>
      <rPr>
        <b/>
        <sz val="13"/>
        <rFont val="Calibri"/>
        <family val="2"/>
        <scheme val="minor"/>
      </rPr>
      <t xml:space="preserve"> </t>
    </r>
  </si>
  <si>
    <r>
      <t xml:space="preserve">Semiannual meeting ( Annual retraining) 
</t>
    </r>
    <r>
      <rPr>
        <sz val="10"/>
        <color theme="1"/>
        <rFont val="Calibri"/>
        <family val="2"/>
        <scheme val="minor"/>
      </rPr>
      <t>The scoring is calculated based on number of employees attending meetings &amp; succesfully been trained. E.g. 100 employees - Total employees in payrol (including management, cleaners, etc.) = 100%;  therefore, 10 employees participating in meeting = 10% and etc.</t>
    </r>
  </si>
  <si>
    <r>
      <rPr>
        <b/>
        <sz val="10"/>
        <rFont val="Calibri"/>
        <family val="2"/>
        <scheme val="minor"/>
      </rPr>
      <t>Survey Scoring System</t>
    </r>
    <r>
      <rPr>
        <sz val="10"/>
        <rFont val="Calibri"/>
        <family val="2"/>
        <scheme val="minor"/>
      </rPr>
      <t xml:space="preserve">
80-100% - extremely satisfactory; 
60-79% - mostly satisfactory, 
40-59% not satisfied and improvement needed; 
4-39% - extremely not satisfied and immediate action is required</t>
    </r>
  </si>
  <si>
    <t xml:space="preserve">Overall Score </t>
  </si>
  <si>
    <t xml:space="preserve">100 - 80% </t>
  </si>
  <si>
    <t>excellent food safety culture</t>
  </si>
  <si>
    <t>79- 60%</t>
  </si>
  <si>
    <t>good food safety culture with suggestions for improvement</t>
  </si>
  <si>
    <t>59- 40%</t>
  </si>
  <si>
    <t xml:space="preserve">‘fair’ and needs improvement in specified time </t>
  </si>
  <si>
    <t>40 and less %</t>
  </si>
  <si>
    <t>poor food safety culture and needs extreme improvement</t>
  </si>
  <si>
    <r>
      <rPr>
        <b/>
        <sz val="10"/>
        <rFont val="Calibri"/>
        <family val="2"/>
        <scheme val="minor"/>
      </rPr>
      <t>Comments:</t>
    </r>
    <r>
      <rPr>
        <sz val="10"/>
        <rFont val="Calibri"/>
        <family val="2"/>
        <scheme val="minor"/>
      </rPr>
      <t xml:space="preserve"> ____________________________________________________________________________________________________________________________________</t>
    </r>
  </si>
  <si>
    <t>Category</t>
  </si>
  <si>
    <t>Critical</t>
  </si>
  <si>
    <t>Major</t>
  </si>
  <si>
    <t>Minor</t>
  </si>
  <si>
    <t>Totals</t>
  </si>
  <si>
    <t xml:space="preserve">                                                                                                                                                                                             Overall score</t>
  </si>
  <si>
    <t>HACCP coordinator or designated trained employee performs calibration monthly for the Scales following steps as per SOP# 52 Scales Monitoring, calibration and verification in Equipment manual. Note: √ -acceptable X-not acceptable. Acceptable tolerance for 2 kg is +/- 1gm. Detail date, results and initials.  Records deviation with subsequent number whenever it is found.  food safety is compromised transfers findings and corrective action on Food Safety Deviation Record. Food Safety Specialist observes on site and verifies for accuracy, reviews, dates and signs record Semi Annualy.</t>
  </si>
  <si>
    <t>Year: ____________</t>
  </si>
  <si>
    <t>Area</t>
  </si>
  <si>
    <t>Scale Model/Serial #</t>
  </si>
  <si>
    <t>Certify weight</t>
  </si>
  <si>
    <t>Jan:
__</t>
  </si>
  <si>
    <t>Feb:
__</t>
  </si>
  <si>
    <t>Mar:
__</t>
  </si>
  <si>
    <t>Apr:
__</t>
  </si>
  <si>
    <t>May:
__</t>
  </si>
  <si>
    <t>Jun:
__</t>
  </si>
  <si>
    <t>Jul:
__</t>
  </si>
  <si>
    <t>Aug:
__</t>
  </si>
  <si>
    <t>Sep:
__</t>
  </si>
  <si>
    <t>Oct:
__</t>
  </si>
  <si>
    <t>Nov:
__</t>
  </si>
  <si>
    <t>Dec:
__</t>
  </si>
  <si>
    <t>Food Packing Area</t>
  </si>
  <si>
    <t>IPC/100350584</t>
  </si>
  <si>
    <t>2kg/ 1kg</t>
  </si>
  <si>
    <t>IPC/100379232</t>
  </si>
  <si>
    <t>IPC/100350583</t>
  </si>
  <si>
    <t>IPC/11061758</t>
  </si>
  <si>
    <t>IPC/10011523</t>
  </si>
  <si>
    <t>IPC/11061750</t>
  </si>
  <si>
    <t>IPC/11061748</t>
  </si>
  <si>
    <t>IPC/100259361</t>
  </si>
  <si>
    <t>IPC/100350579</t>
  </si>
  <si>
    <t>IPC/100350581</t>
  </si>
  <si>
    <t>IPC/100418608</t>
  </si>
  <si>
    <t>Deli</t>
  </si>
  <si>
    <t>IPC/11061756</t>
  </si>
  <si>
    <t>IPC/100259363</t>
  </si>
  <si>
    <t>IPC/100350582</t>
  </si>
  <si>
    <t>3W0470361</t>
  </si>
  <si>
    <t>Production Area</t>
  </si>
  <si>
    <t>Matrix-365/174164554</t>
  </si>
  <si>
    <t>OP-900/AE54652250</t>
  </si>
  <si>
    <t>SK-5001WP/1655030</t>
  </si>
  <si>
    <t>Date /subsequent #</t>
  </si>
  <si>
    <t>Deviation found</t>
  </si>
  <si>
    <t>Immediate Corrective actions. If Food Safety compromised, transfer it to Food Safety Deviation Record</t>
  </si>
  <si>
    <t>Record Review Date/ Verifier's Initials: _________________  / ____________  
On-site Observation Date/ Verifier's Initials: _________________  / ____________
Comments:____________________________________________________________________________________</t>
  </si>
  <si>
    <t xml:space="preserve">Hazards Analyses for Contractors </t>
  </si>
  <si>
    <r>
      <t>Performed by:  Sahar Haghani</t>
    </r>
    <r>
      <rPr>
        <b/>
        <i/>
        <sz val="11"/>
        <rFont val="Calibri"/>
        <family val="2"/>
        <scheme val="minor"/>
      </rPr>
      <t xml:space="preserve"> (Food Safety Consultant)</t>
    </r>
    <r>
      <rPr>
        <b/>
        <sz val="11"/>
        <rFont val="Calibri"/>
        <family val="2"/>
        <scheme val="minor"/>
      </rPr>
      <t xml:space="preserve"> and Mohammed Uddin </t>
    </r>
    <r>
      <rPr>
        <b/>
        <i/>
        <sz val="11"/>
        <rFont val="Calibri"/>
        <family val="2"/>
        <scheme val="minor"/>
      </rPr>
      <t>(HACCP Coordinator )</t>
    </r>
  </si>
  <si>
    <t>Date: October 13,2022</t>
  </si>
  <si>
    <t xml:space="preserve">Type of Services </t>
  </si>
  <si>
    <t xml:space="preserve">Hazards </t>
  </si>
  <si>
    <t>Probability of Risk 
L/M/H</t>
  </si>
  <si>
    <t>Severity of Risk L/M/H</t>
  </si>
  <si>
    <t>Overall Risk Level Mi/Ma/Cr</t>
  </si>
  <si>
    <t>Hazard control</t>
  </si>
  <si>
    <t xml:space="preserve">Lab Services 
(Bureau Veritas Laboratories) </t>
  </si>
  <si>
    <r>
      <rPr>
        <b/>
        <sz val="10"/>
        <rFont val="Calibri"/>
        <family val="2"/>
        <scheme val="minor"/>
      </rPr>
      <t xml:space="preserve">Biological </t>
    </r>
    <r>
      <rPr>
        <sz val="10"/>
        <rFont val="Calibri"/>
        <family val="2"/>
        <scheme val="minor"/>
      </rPr>
      <t xml:space="preserve">
-providing wrong micro results </t>
    </r>
  </si>
  <si>
    <t>L</t>
  </si>
  <si>
    <t>Mi</t>
  </si>
  <si>
    <t xml:space="preserve">Accreditation and Scope of Accreditation; Recall Program;  </t>
  </si>
  <si>
    <t>Waste Removal Provider  (GFL)</t>
  </si>
  <si>
    <r>
      <t xml:space="preserve">Biological 
</t>
    </r>
    <r>
      <rPr>
        <sz val="10"/>
        <rFont val="Calibri"/>
        <family val="2"/>
        <scheme val="minor"/>
      </rPr>
      <t xml:space="preserve">-cross contamination, if waste is not removed as per agreement; </t>
    </r>
  </si>
  <si>
    <t xml:space="preserve">Supplier/Brokers/ Agents and Contractors Approval and Monitoring Procedure, Supplier Approval and monitoring Manual;  </t>
  </si>
  <si>
    <t>General contractors
(Heating and Cooling, 
Plumbing services)</t>
  </si>
  <si>
    <r>
      <t xml:space="preserve">Physical 
</t>
    </r>
    <r>
      <rPr>
        <sz val="10"/>
        <rFont val="Calibri"/>
        <family val="2"/>
        <scheme val="minor"/>
      </rPr>
      <t>-not servicing properly premises or compliant with SQF requirements</t>
    </r>
  </si>
  <si>
    <t xml:space="preserve">Supplier/Brokers/ Agents and Contractors Approval and Monitoring Procedure Manual;  </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</si>
  <si>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</si>
  <si>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Policy);QC Manual Supplier/Brokers / Agents and Contractors Approval and Monitoring Procedure Manual;  </t>
  </si>
  <si>
    <r>
      <t xml:space="preserve">Chemicals 
</t>
    </r>
    <r>
      <rPr>
        <sz val="10"/>
        <rFont val="Calibri"/>
        <family val="2"/>
        <scheme val="minor"/>
      </rPr>
      <t>- allergen cross contamination if contractor is not following company GMP</t>
    </r>
  </si>
  <si>
    <t xml:space="preserve">PL#1 Visitors/Contractors GMP Policy (all contractors are required to read and signed company GMP Policy); QC Manual
 Supplier/Brokers / Agents and Contractors Approval and Monitoring Procedure Manual;  </t>
  </si>
  <si>
    <t>Transportation Services 
(Wester Canadian Express, MD Cold Storage)</t>
  </si>
  <si>
    <r>
      <rPr>
        <b/>
        <sz val="10"/>
        <rFont val="Calibri"/>
        <family val="2"/>
        <scheme val="minor"/>
      </rPr>
      <t xml:space="preserve">Biological </t>
    </r>
    <r>
      <rPr>
        <sz val="10"/>
        <rFont val="Calibri"/>
        <family val="2"/>
        <scheme val="minor"/>
      </rPr>
      <t xml:space="preserve">
Pathogen contamination if transport company doesn't handle product / materials as per requirements</t>
    </r>
  </si>
  <si>
    <t>M</t>
  </si>
  <si>
    <t>Ma</t>
  </si>
  <si>
    <t xml:space="preserve">Supplier/Brokers/ Agents and Contractors Approval and Monitoring Procedure, Manual;  
Prereq B- Transportation and storage, Operational Manual (unloading and loading products);  </t>
  </si>
  <si>
    <r>
      <rPr>
        <b/>
        <sz val="10"/>
        <rFont val="Calibri"/>
        <family val="2"/>
        <scheme val="minor"/>
      </rPr>
      <t xml:space="preserve">Chemical 
</t>
    </r>
    <r>
      <rPr>
        <sz val="10"/>
        <rFont val="Calibri"/>
        <family val="2"/>
        <scheme val="minor"/>
      </rPr>
      <t>Contamination of product if it is transported with chemicals</t>
    </r>
  </si>
  <si>
    <t xml:space="preserve">Supplier/Brokers/ Agents and Contractors Approval and Monitoring Procedure,  Manual;
  Prereq B-Transportation and storage, (unloading and loading products);  </t>
  </si>
  <si>
    <r>
      <rPr>
        <b/>
        <sz val="10"/>
        <rFont val="Calibri"/>
        <family val="2"/>
        <scheme val="minor"/>
      </rPr>
      <t xml:space="preserve">Physical </t>
    </r>
    <r>
      <rPr>
        <sz val="10"/>
        <rFont val="Calibri"/>
        <family val="2"/>
        <scheme val="minor"/>
      </rPr>
      <t xml:space="preserve">
Contamination if product is damaged during transportation</t>
    </r>
  </si>
  <si>
    <t xml:space="preserve">Supplier/Brokers / Agents and Contractors Approval and Monitoring Procedure, QC Manual;  
Prereq- B-Transportation and storage, Operational Manual (unloading and loading products);  </t>
  </si>
  <si>
    <t>Pest Control  (Orkin)</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</si>
  <si>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</si>
  <si>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 QC Manual
 Supplier/Brokers / Agents and Contractors Approval and Monitoring Procedure, Manual;  </t>
  </si>
  <si>
    <t xml:space="preserve">PL#1 Visitors/Contractors GMP Policy (all contractors are required to read and signed company GMP Policy); QC Manual
 Supplier/Brokers/ Agents and Contractors Approval and Monitoring Procedure,  Manual;  </t>
  </si>
  <si>
    <r>
      <rPr>
        <b/>
        <sz val="10"/>
        <rFont val="Calibri"/>
        <family val="2"/>
        <scheme val="minor"/>
      </rPr>
      <t>Chemical</t>
    </r>
    <r>
      <rPr>
        <sz val="10"/>
        <rFont val="Calibri"/>
        <family val="2"/>
        <scheme val="minor"/>
      </rPr>
      <t xml:space="preserve">
-if contractor brining not approved chemicals </t>
    </r>
  </si>
  <si>
    <t xml:space="preserve">Supplier/Brokers/ Agents and Contractors Approval and Monitoring Procedure, Manual;  </t>
  </si>
  <si>
    <r>
      <t xml:space="preserve">Physical 
</t>
    </r>
    <r>
      <rPr>
        <sz val="10"/>
        <rFont val="Calibri"/>
        <family val="2"/>
        <scheme val="minor"/>
      </rPr>
      <t>-contamination, not following company GMP policy (pens/clips, jewellery falling into product)</t>
    </r>
  </si>
  <si>
    <t xml:space="preserve">PL#1 Visitors/Contractors GMP Policy (all contractors are required to read and signed company GMP Policy); QC Manual Supplier/Brokers / Agents and Contractors Approval and Monitoring Procedure, Manual;  </t>
  </si>
  <si>
    <t>Certification Body / Auditor 
(Dicentra Global)</t>
  </si>
  <si>
    <t>Food Safety Consulting  (Food Technology Consulting)</t>
  </si>
  <si>
    <t xml:space="preserve">PL#1 Visitors/Contractors GMP Policy (all contractors are required to read and signed company GMP Policy);QC Manual Supplier/Brokers / Agents and Contractors Approval and Monitoring Procedure, Manual;  </t>
  </si>
  <si>
    <r>
      <t xml:space="preserve">Physical 
</t>
    </r>
    <r>
      <rPr>
        <sz val="10"/>
        <rFont val="Calibri"/>
        <family val="2"/>
        <scheme val="minor"/>
      </rPr>
      <t xml:space="preserve">-contamination, not following company GMP policy (pens/clips, jewellery falling into product) </t>
    </r>
  </si>
  <si>
    <t xml:space="preserve">Scales calibration 
(MSS Matrix Scale)
Calibration Service ( Scigiene ) </t>
  </si>
  <si>
    <t xml:space="preserve">PL#1 Visitors/Contractors GMP Policy, QC Manual (all contractors are required to read and signed company GMP Policy); QC Manual Supplier/Brokers/Agents/Contractors Approval and Monitoring Procedure,  Manual; </t>
  </si>
  <si>
    <r>
      <t xml:space="preserve">Physical 
</t>
    </r>
    <r>
      <rPr>
        <sz val="10"/>
        <rFont val="Calibri"/>
        <family val="2"/>
        <scheme val="minor"/>
      </rPr>
      <t>-contamination, not following company GMP policy (tools/pens/clips, jewellery falling into product)</t>
    </r>
  </si>
  <si>
    <t xml:space="preserve">PL#1 Visitors/Contractors GMP Policy, QC Manual (all contractors are required to read and signed company GMP Policy); QC Manual  Supplier/Brokers/Agents/Contractors Approval and Monitoring Procedure  Manual; </t>
  </si>
  <si>
    <t>Pallet Jack service
()</t>
  </si>
  <si>
    <t xml:space="preserve">PL#1 Visitors/Contractors GMP Policy, QC Manual (all contractors are required to read and signed company GMP Policy); Supplier/Brokers/Agents/Contractors Approval and Monitoring Procedure, QC Manual; </t>
  </si>
  <si>
    <t>IT Service
()</t>
  </si>
  <si>
    <t xml:space="preserve">PL#1 Visitors/Contractors GMP Policy, QC Manual (all contractors are required to read and signed company GMP Policy); QC Manual Supplier/Brokers/Agents/Contractors Approval and Monitoring Procedure, Manual; </t>
  </si>
  <si>
    <t xml:space="preserve">PL#1 Visitors/Contractors GMP Policy, QC Manual (all contractors are required to read and signed company GMP Policy); QC Manual  Supplier/Brokers/Agents/Contractors Approval and Monitoring Procedure, Manual; </t>
  </si>
  <si>
    <t>Sanitation 
(Leo Sanitation and General Repair)</t>
  </si>
  <si>
    <t>Laundry
(Canadian Linen and Uniform Service )</t>
  </si>
  <si>
    <r>
      <rPr>
        <b/>
        <sz val="10"/>
        <rFont val="Calibri"/>
        <family val="2"/>
        <scheme val="minor"/>
      </rPr>
      <t>Chemical</t>
    </r>
    <r>
      <rPr>
        <sz val="10"/>
        <rFont val="Calibri"/>
        <family val="2"/>
        <scheme val="minor"/>
      </rPr>
      <t xml:space="preserve">
-if contractor using not approved chemicals </t>
    </r>
  </si>
  <si>
    <t>Metal Detector 
(Sesotec / Fortress )</t>
  </si>
  <si>
    <t>Back Flow Prevention 
(Zenmech Plumbing and Heating Ltd )</t>
  </si>
  <si>
    <r>
      <t xml:space="preserve">Physical 
</t>
    </r>
    <r>
      <rPr>
        <sz val="10"/>
        <rFont val="Calibri"/>
        <family val="2"/>
        <scheme val="minor"/>
      </rPr>
      <t>-contamination, not following company GMP policy (tools/ pens/clips, jewellery falling into product)</t>
    </r>
  </si>
  <si>
    <t xml:space="preserve">Compressor Service 
(Handtmann) </t>
  </si>
  <si>
    <t>Withdrawal/Recall Notification – The Great Canadian Meat Company Inc</t>
  </si>
  <si>
    <r>
      <rPr>
        <b/>
        <sz val="10"/>
        <color theme="1"/>
        <rFont val="Calibri"/>
        <family val="2"/>
      </rPr>
      <t xml:space="preserve"> </t>
    </r>
    <r>
      <rPr>
        <sz val="10"/>
        <color theme="1"/>
        <rFont val="Calibri"/>
        <family val="2"/>
      </rPr>
      <t>To: ______________________________________________________________________________________</t>
    </r>
  </si>
  <si>
    <t>Address: ______________________________________________________________________________________________________</t>
  </si>
  <si>
    <t>City: _________________    Province: _______________</t>
  </si>
  <si>
    <t>Postal code: ___________________</t>
  </si>
  <si>
    <r>
      <rPr>
        <sz val="10"/>
        <color theme="1"/>
        <rFont val="Calibri"/>
        <family val="2"/>
      </rPr>
      <t xml:space="preserve">Canadian Food Inspection Agency Notified: </t>
    </r>
    <r>
      <rPr>
        <b/>
        <sz val="10"/>
        <color theme="1"/>
        <rFont val="Calibri"/>
        <family val="2"/>
      </rPr>
      <t>YES</t>
    </r>
    <r>
      <rPr>
        <sz val="10"/>
        <color theme="1"/>
        <rFont val="Calibri"/>
        <family val="2"/>
      </rPr>
      <t xml:space="preserve">_______ </t>
    </r>
    <r>
      <rPr>
        <b/>
        <sz val="10"/>
        <color theme="1"/>
        <rFont val="Calibri"/>
        <family val="2"/>
      </rPr>
      <t>NO</t>
    </r>
    <r>
      <rPr>
        <sz val="10"/>
        <color theme="1"/>
        <rFont val="Calibri"/>
        <family val="2"/>
      </rPr>
      <t>__________</t>
    </r>
  </si>
  <si>
    <t>Product Description: ___________________________________________________________</t>
  </si>
  <si>
    <t xml:space="preserve"> Lot Number(s): _________________________________________________________</t>
  </si>
  <si>
    <t>Date of Shipment: ________________________________</t>
  </si>
  <si>
    <t>Quantity affected: _______________________________</t>
  </si>
  <si>
    <t>Reasons for Withdrawal/Recall: ______________________________________________</t>
  </si>
  <si>
    <t>Actions to be taken: Letter to customer  will be written that would include the following information as applicable.</t>
  </si>
  <si>
    <t xml:space="preserve">1. Please cease all distribution and/or utilization of the above-mentioned product. </t>
  </si>
  <si>
    <t>2.  Initiate sub-recalls/withdrawals if necessary or provides the information to the manufacturer.</t>
  </si>
  <si>
    <t>3.  Please return recalled/withdrawn product to the manufacturer as instructed.</t>
  </si>
  <si>
    <t>The manufacturer will assume costs incurred directly from the recall/withdrawal action. Please complete the reply letter and mail or fax to the manufacturer.  Thank-you for your prompt response and direct any questions you may have to the Recall Coordinator.</t>
  </si>
  <si>
    <t xml:space="preserve">General Manager's Signature: ______________________________ </t>
  </si>
  <si>
    <t>Withdrawal /Recall Card - The Great Canadian Meat Company Inc.</t>
  </si>
  <si>
    <r>
      <rPr>
        <b/>
        <sz val="10"/>
        <color theme="1"/>
        <rFont val="Calibri"/>
        <family val="2"/>
      </rPr>
      <t xml:space="preserve">Date: </t>
    </r>
    <r>
      <rPr>
        <sz val="10"/>
        <color theme="1"/>
        <rFont val="Calibri"/>
        <family val="2"/>
      </rPr>
      <t>_______________________________</t>
    </r>
  </si>
  <si>
    <r>
      <rPr>
        <b/>
        <sz val="10"/>
        <color theme="1"/>
        <rFont val="Calibri"/>
        <family val="2"/>
      </rPr>
      <t>Product:</t>
    </r>
    <r>
      <rPr>
        <sz val="10"/>
        <color theme="1"/>
        <rFont val="Calibri"/>
        <family val="2"/>
      </rPr>
      <t xml:space="preserve"> ____________________________ Lot #_______________________________________</t>
    </r>
  </si>
  <si>
    <t>Customer Name</t>
  </si>
  <si>
    <t xml:space="preserve">Ship Date </t>
  </si>
  <si>
    <t xml:space="preserve"> Quantity Shipped </t>
  </si>
  <si>
    <t>Distributor ( If applicable)</t>
  </si>
  <si>
    <t>Withdrawal/ Recall Reply Letter- The Great Canadian Meat Company Inc.</t>
  </si>
  <si>
    <t xml:space="preserve">Please, complete this form and return to: </t>
  </si>
  <si>
    <t>Name of Company: ________________________________________________</t>
  </si>
  <si>
    <t>Address: _________________________________ City: __________________</t>
  </si>
  <si>
    <t>Province: ______________________________      Code: _____________</t>
  </si>
  <si>
    <t>Name of Contact: _________________________________________________</t>
  </si>
  <si>
    <t>Quantity of Product Returned: _______________________________________</t>
  </si>
  <si>
    <t>Quantity of Product Disposed: ______________________________________</t>
  </si>
  <si>
    <t>Please Check One or More Course of Action:</t>
  </si>
  <si>
    <r>
      <rPr>
        <sz val="10"/>
        <color rgb="FF000000"/>
        <rFont val="Times New Roman"/>
        <family val="1"/>
      </rPr>
      <t>-</t>
    </r>
    <r>
      <rPr>
        <sz val="10"/>
        <color rgb="FF000000"/>
        <rFont val="Calibri"/>
        <family val="2"/>
      </rPr>
      <t xml:space="preserve">Cease Distribution </t>
    </r>
  </si>
  <si>
    <r>
      <rPr>
        <sz val="10"/>
        <color rgb="FF000000"/>
        <rFont val="Times New Roman"/>
        <family val="1"/>
      </rPr>
      <t>-</t>
    </r>
    <r>
      <rPr>
        <sz val="10"/>
        <color rgb="FF000000"/>
        <rFont val="Calibri"/>
        <family val="2"/>
      </rPr>
      <t xml:space="preserve">Initiate Sub-Recalls/withdrawals (If Necessary) </t>
    </r>
  </si>
  <si>
    <r>
      <rPr>
        <sz val="10"/>
        <color rgb="FF000000"/>
        <rFont val="Times New Roman"/>
        <family val="1"/>
      </rPr>
      <t>-</t>
    </r>
    <r>
      <rPr>
        <sz val="10"/>
        <color rgb="FF000000"/>
        <rFont val="Calibri"/>
        <family val="2"/>
      </rPr>
      <t xml:space="preserve">Return Product to Manufacturer </t>
    </r>
  </si>
  <si>
    <t>Comments:______________________________________________________________________________________________________________________________________________________</t>
  </si>
  <si>
    <t>Signature: _________________________</t>
  </si>
  <si>
    <t>Media Release Letter- The Great Canadian Meat Company  Inc.</t>
  </si>
  <si>
    <r>
      <rPr>
        <b/>
        <sz val="10"/>
        <color theme="1"/>
        <rFont val="Calibri"/>
        <family val="2"/>
      </rPr>
      <t xml:space="preserve">Elite Pack Inc. </t>
    </r>
    <r>
      <rPr>
        <sz val="10"/>
        <color rgb="FF000000"/>
        <rFont val="Calibri"/>
        <family val="2"/>
      </rPr>
      <t>is voluntarily recalling/withdrawing ________________________________</t>
    </r>
  </si>
  <si>
    <t xml:space="preserve">                                                                                   (Product Name)</t>
  </si>
  <si>
    <t xml:space="preserve">with the Brand name ___________________________ in package sizes of ______________.  </t>
  </si>
  <si>
    <t>Customers are to look for the code __________________________________.</t>
  </si>
  <si>
    <t xml:space="preserve">                                        (What the code is and where to find it on the package)</t>
  </si>
  <si>
    <t>This product has been distributed _____________________________.</t>
  </si>
  <si>
    <t xml:space="preserve">                                                                                  (Area of distribution)</t>
  </si>
  <si>
    <t>Customers are asked to return the product to _______________________.</t>
  </si>
  <si>
    <t xml:space="preserve">                                                              (Return site)</t>
  </si>
  <si>
    <t>The product is being recalled/withdrawn _____________________________ and</t>
  </si>
  <si>
    <t xml:space="preserve">                                                                                                  (Reason for recall/withdrawal)</t>
  </si>
  <si>
    <t>______________________________________________.</t>
  </si>
  <si>
    <t xml:space="preserve">     (potential dangers involved)</t>
  </si>
  <si>
    <t>Use this  information  that will be sent out to the media if recall notification is required on Elite Pack Inc. Letterhead.</t>
  </si>
  <si>
    <t>Withdrawal/Recall Letter Termination- The Great Canadian Meat Company Inc.</t>
  </si>
  <si>
    <t>To: _____________________________________</t>
  </si>
  <si>
    <t>Date: __________________________________</t>
  </si>
  <si>
    <t>From: __________________________________</t>
  </si>
  <si>
    <r>
      <rPr>
        <sz val="10"/>
        <color theme="1"/>
        <rFont val="Calibri"/>
        <family val="2"/>
      </rPr>
      <t xml:space="preserve">Subject:     </t>
    </r>
    <r>
      <rPr>
        <b/>
        <u/>
        <sz val="10"/>
        <color theme="1"/>
        <rFont val="Calibri"/>
        <family val="2"/>
      </rPr>
      <t>Termination of Recall/Withdrawal</t>
    </r>
  </si>
  <si>
    <t>Dear Sir,</t>
  </si>
  <si>
    <t>This letter officially informs you that the recall/withdrawal of ___________________ brand (product and code numbers) has been completed.  ___________________ has exhausted all channels to locate and inventory the recalled/withdrawn product.  All (or a percent of total product produced) recalled/withdrawn product has been located, and either retrieved, destroyed, relabeled, or modified to _______________ standards.   ________________ will continue to comply with your recommendations on this recall/withdrawal until it is terminated.</t>
  </si>
  <si>
    <t>Sincerely,</t>
  </si>
  <si>
    <t>General Manager's signature: ______________________________________</t>
  </si>
  <si>
    <t>Sample letter for Termination of Withdrawal/Recall.</t>
  </si>
  <si>
    <t>NEW / MODIFIED PRODUCT/ FORMULATION RECORD</t>
  </si>
  <si>
    <t xml:space="preserve">SQF Practitioner or President completes new/ modifies record by adding / changing ingredients; reviews ingredient specification (including subcomponents of this ingredient)  and allergen information from the supplier; completes the New/ Modified Product Formulation Record and lists the allergens on it, with other necessary information. President approves the completed record. </t>
  </si>
  <si>
    <r>
      <t xml:space="preserve">Date: __________________                          Name of the new / modified formulation: ____________________ </t>
    </r>
    <r>
      <rPr>
        <sz val="12"/>
        <rFont val="Calibri"/>
        <family val="2"/>
      </rPr>
      <t>(circle one)</t>
    </r>
  </si>
  <si>
    <t>Stage # 1</t>
  </si>
  <si>
    <t xml:space="preserve"> Ingredients</t>
  </si>
  <si>
    <t>Supplier</t>
  </si>
  <si>
    <t>Specification reviewed and complete</t>
  </si>
  <si>
    <t>Summary of Allergens</t>
  </si>
  <si>
    <t>Notes / Comments</t>
  </si>
  <si>
    <t>Ltr. Of Guarantee</t>
  </si>
  <si>
    <t>Allergen Sheet</t>
  </si>
  <si>
    <t>Product Info</t>
  </si>
  <si>
    <t>Nutritional Info</t>
  </si>
  <si>
    <t xml:space="preserve">Stage # 2 </t>
  </si>
  <si>
    <t>Product Test / Trial performed in-house; (approved by President / signed; record date, title, etc.)</t>
  </si>
  <si>
    <t>Outside / Certified Lab Product Test / Trial performed (record date)</t>
  </si>
  <si>
    <t xml:space="preserve"> Sanitation performed (date, supervisor, etc.)</t>
  </si>
  <si>
    <t xml:space="preserve"> Product placed on Hold (date, supervisor, etc.)</t>
  </si>
  <si>
    <t xml:space="preserve"> Product released from Hold (date, supervisor, etc.)</t>
  </si>
  <si>
    <t>New/Modified Formulation added to the list of Finished Product/ List of Approved Label : sign /initial</t>
  </si>
  <si>
    <t xml:space="preserve">Approved by President: _____________________    Date: _______________                                                                    </t>
  </si>
  <si>
    <t xml:space="preserve">HACCP Coordinator / SQFP monitors Water Activity level at the minimum once daily using a calibrated Water Activity Meter.  Records deviation whenever is found and transfers the item to the Deviation section (end of this record) with rescheduled date or corrective action with planned completion date. If  food safety is compromised transfers findings and corrective action on Deviation Record. Food Safety Specialist verifies the record quarterly for accuracy (reviews and onsite) signs and dates the record. </t>
  </si>
  <si>
    <t>Monitor initial:</t>
  </si>
  <si>
    <t>Products</t>
  </si>
  <si>
    <t>Required Weight(g)</t>
  </si>
  <si>
    <t>Activity 
Preferred</t>
  </si>
  <si>
    <t>Mandated Water Activity by
CFIA if pH is &lt;5.3 or less</t>
  </si>
  <si>
    <t>Checking Records of Aw</t>
  </si>
  <si>
    <t>Temparature
Degree celsius</t>
  </si>
  <si>
    <t xml:space="preserve">15" </t>
  </si>
  <si>
    <t>15" all Beef</t>
  </si>
  <si>
    <t>Bulks</t>
  </si>
  <si>
    <t>Summer Bulk</t>
  </si>
  <si>
    <t>6 packs</t>
  </si>
  <si>
    <t>Summer 6 Packs</t>
  </si>
  <si>
    <t>Individuals</t>
  </si>
  <si>
    <t>Minis</t>
  </si>
  <si>
    <t>5.5's</t>
  </si>
  <si>
    <t>Jumbos</t>
  </si>
  <si>
    <t>Chubbers</t>
  </si>
  <si>
    <t>Venison sticks</t>
  </si>
  <si>
    <t>Salami</t>
  </si>
  <si>
    <t>250-275</t>
  </si>
  <si>
    <t>40g Salami  sticks</t>
  </si>
  <si>
    <t>Twins</t>
  </si>
  <si>
    <t>Lay Jerky</t>
  </si>
  <si>
    <t>Jerky strips</t>
  </si>
  <si>
    <r>
      <rPr>
        <b/>
        <sz val="12"/>
        <color rgb="FFFF0000"/>
        <rFont val="Calibri"/>
        <family val="2"/>
        <scheme val="minor"/>
      </rPr>
      <t>Finished Products Water Activity Records</t>
    </r>
    <r>
      <rPr>
        <b/>
        <sz val="12"/>
        <color theme="1"/>
        <rFont val="Calibri"/>
        <family val="2"/>
        <scheme val="minor"/>
      </rPr>
      <t xml:space="preserve">
Production Supervisor/ Lead Hand/ or Deginated employee inspects 2-3 batches every day. HACCP Coordinator / SQFP observes and verifies for accuracy and dates and signs once a week. Note: All Water Activity and Temperatures must be recorded with units specified .
</t>
    </r>
    <r>
      <rPr>
        <b/>
        <sz val="12"/>
        <color theme="1" tint="0.499984740745262"/>
        <rFont val="Calibri"/>
        <family val="2"/>
        <scheme val="minor"/>
      </rPr>
      <t xml:space="preserve">
</t>
    </r>
  </si>
  <si>
    <t xml:space="preserve">      Products Name</t>
  </si>
  <si>
    <t>Required
 Weight(g)</t>
  </si>
  <si>
    <t xml:space="preserve">        Lot#/Date</t>
  </si>
  <si>
    <t>Test Date</t>
  </si>
  <si>
    <t>Mandated Water Activity
 by
CFIA if pH is &lt;5.3 or less</t>
  </si>
  <si>
    <t>Batch Tag(Yellow Tag)
Aw Record</t>
  </si>
  <si>
    <t>Test Result of Aw/Temperature</t>
  </si>
  <si>
    <t>Test Result
 Acceptable Y/N - Initial</t>
  </si>
  <si>
    <t>Jerky strips 4", 9"</t>
  </si>
  <si>
    <t>100--</t>
  </si>
  <si>
    <r>
      <t xml:space="preserve">                                  </t>
    </r>
    <r>
      <rPr>
        <sz val="11"/>
        <color rgb="FFFF0000"/>
        <rFont val="Calibri"/>
        <family val="2"/>
        <scheme val="minor"/>
      </rPr>
      <t xml:space="preserve"> Task employee fills out this section below for each non-corformace Found:</t>
    </r>
    <r>
      <rPr>
        <sz val="11"/>
        <color theme="1"/>
        <rFont val="Calibri"/>
        <family val="2"/>
        <scheme val="minor"/>
      </rPr>
      <t xml:space="preserve">
Comment/ Deviation:________________________________________________________________________________________
Corrective action:___________________________________________________________________________________________
                                 ___________________________________________________________________________________________ 
Initial/Date/Time:( when conformity is re-established)_______________________________________________________________
Verifier's initial and Date:_____________________________________________________________________________________</t>
    </r>
  </si>
  <si>
    <t xml:space="preserve">QA Daily On-site Inspection 
</t>
  </si>
  <si>
    <t>HACCP Coordinator or trained designate inspects twice per day . Checkmarks “√” when is acceptable and “X” when not. If there is no production, marks "N/R" (not required). Records deviation with subsequent number whenever is found. If  food safety is compromised transfer findings and corrective action on Deviation Record. Food Safety Specialist observes on-site and reviews record for accuracy semi-annually and dates and signs respective section at bottom of record.</t>
  </si>
  <si>
    <t xml:space="preserve">Task / Activities </t>
  </si>
  <si>
    <t xml:space="preserve">Morning Inspection </t>
  </si>
  <si>
    <t xml:space="preserve">Afternoon Inspection </t>
  </si>
  <si>
    <t>Comment</t>
  </si>
  <si>
    <t>X</t>
  </si>
  <si>
    <t>N/R</t>
  </si>
  <si>
    <t xml:space="preserve">Inspecting received meat / Poultry </t>
  </si>
  <si>
    <t xml:space="preserve">Inspecting received dry ingredient </t>
  </si>
  <si>
    <t>Inspecting Dry storage ( allergen )</t>
  </si>
  <si>
    <t>Inspecting Dry storage ( non-allergen )</t>
  </si>
  <si>
    <t xml:space="preserve">Reviewing Batch Making records in Raw Room </t>
  </si>
  <si>
    <r>
      <t xml:space="preserve">Visual inspection of the WIP products for </t>
    </r>
    <r>
      <rPr>
        <b/>
        <sz val="11"/>
        <color theme="1"/>
        <rFont val="Calibri"/>
        <family val="2"/>
        <scheme val="minor"/>
      </rPr>
      <t xml:space="preserve">appearance , texture, ingredients  </t>
    </r>
  </si>
  <si>
    <r>
      <rPr>
        <b/>
        <sz val="11"/>
        <color theme="1"/>
        <rFont val="Calibri"/>
        <family val="2"/>
        <scheme val="minor"/>
      </rPr>
      <t xml:space="preserve">Mixing Line </t>
    </r>
    <r>
      <rPr>
        <sz val="11"/>
        <color theme="1"/>
        <rFont val="Calibri"/>
        <family val="2"/>
        <scheme val="minor"/>
      </rPr>
      <t xml:space="preserve">
Product Name
Batch#</t>
    </r>
  </si>
  <si>
    <r>
      <rPr>
        <b/>
        <sz val="11"/>
        <color theme="1"/>
        <rFont val="Calibri"/>
        <family val="2"/>
        <scheme val="minor"/>
      </rPr>
      <t xml:space="preserve">Sausage Line </t>
    </r>
    <r>
      <rPr>
        <sz val="11"/>
        <color theme="1"/>
        <rFont val="Calibri"/>
        <family val="2"/>
        <scheme val="minor"/>
      </rPr>
      <t xml:space="preserve">
Product Name 
Batch #</t>
    </r>
  </si>
  <si>
    <r>
      <rPr>
        <b/>
        <sz val="11"/>
        <color theme="1"/>
        <rFont val="Calibri"/>
        <family val="2"/>
        <scheme val="minor"/>
      </rPr>
      <t xml:space="preserve">Jerky Line </t>
    </r>
    <r>
      <rPr>
        <sz val="11"/>
        <color theme="1"/>
        <rFont val="Calibri"/>
        <family val="2"/>
        <scheme val="minor"/>
      </rPr>
      <t xml:space="preserve">
Product Name 
Batch #</t>
    </r>
  </si>
  <si>
    <t xml:space="preserve">Inspecting of Tumbling Room , Coller#5,  Dry storage #3, Production Room #7 , Cooler #3  for condensation </t>
  </si>
  <si>
    <t xml:space="preserve">Observing employees practices and inspecting Tumbling Room , Coller#5,  Dry storage #3, Production Room #7 , Cooler #3  for GMP infractions </t>
  </si>
  <si>
    <t>Reviewing Sanitation records- Raw Area completion ( once per day)</t>
  </si>
  <si>
    <t xml:space="preserve">Reviewing CCPs records completion </t>
  </si>
  <si>
    <t xml:space="preserve">Reviewing Packaging records in packaging Room#6 and room#6A </t>
  </si>
  <si>
    <t xml:space="preserve">Reviewing Metal Detector records </t>
  </si>
  <si>
    <t xml:space="preserve">Observing employees practices and inspecting Packaging areas for GMP infractions </t>
  </si>
  <si>
    <r>
      <t xml:space="preserve">Visual inspection of the </t>
    </r>
    <r>
      <rPr>
        <b/>
        <sz val="11"/>
        <color theme="1"/>
        <rFont val="Calibri"/>
        <family val="2"/>
        <scheme val="minor"/>
      </rPr>
      <t>finished products  ,Appearance / Shape ,Aroma , Touch/Texture product packaging , sealing</t>
    </r>
  </si>
  <si>
    <r>
      <rPr>
        <b/>
        <sz val="11"/>
        <color theme="1"/>
        <rFont val="Calibri"/>
        <family val="2"/>
        <scheme val="minor"/>
      </rPr>
      <t>Line#1</t>
    </r>
    <r>
      <rPr>
        <sz val="11"/>
        <color theme="1"/>
        <rFont val="Calibri"/>
        <family val="2"/>
        <scheme val="minor"/>
      </rPr>
      <t xml:space="preserve">
Product Name 
Lot#</t>
    </r>
  </si>
  <si>
    <r>
      <rPr>
        <b/>
        <sz val="11"/>
        <color theme="1"/>
        <rFont val="Calibri"/>
        <family val="2"/>
        <scheme val="minor"/>
      </rPr>
      <t>Line#2</t>
    </r>
    <r>
      <rPr>
        <sz val="11"/>
        <color theme="1"/>
        <rFont val="Calibri"/>
        <family val="2"/>
        <scheme val="minor"/>
      </rPr>
      <t xml:space="preserve">
Product Name
Lot#</t>
    </r>
  </si>
  <si>
    <r>
      <rPr>
        <b/>
        <sz val="11"/>
        <color theme="1"/>
        <rFont val="Calibri"/>
        <family val="2"/>
        <scheme val="minor"/>
      </rPr>
      <t>Line#3</t>
    </r>
    <r>
      <rPr>
        <sz val="11"/>
        <color theme="1"/>
        <rFont val="Calibri"/>
        <family val="2"/>
        <scheme val="minor"/>
      </rPr>
      <t xml:space="preserve">
Product Name 
Lot#</t>
    </r>
  </si>
  <si>
    <r>
      <rPr>
        <b/>
        <sz val="11"/>
        <color theme="1"/>
        <rFont val="Calibri"/>
        <family val="2"/>
        <scheme val="minor"/>
      </rPr>
      <t>Line#4</t>
    </r>
    <r>
      <rPr>
        <sz val="11"/>
        <color theme="1"/>
        <rFont val="Calibri"/>
        <family val="2"/>
        <scheme val="minor"/>
      </rPr>
      <t xml:space="preserve">
Product Name
Lot#</t>
    </r>
  </si>
  <si>
    <r>
      <rPr>
        <b/>
        <sz val="11"/>
        <color theme="1"/>
        <rFont val="Calibri"/>
        <family val="2"/>
        <scheme val="minor"/>
      </rPr>
      <t>Line#6</t>
    </r>
    <r>
      <rPr>
        <sz val="11"/>
        <color theme="1"/>
        <rFont val="Calibri"/>
        <family val="2"/>
        <scheme val="minor"/>
      </rPr>
      <t xml:space="preserve">
Product Name 
Lot#</t>
    </r>
  </si>
  <si>
    <r>
      <rPr>
        <b/>
        <sz val="11"/>
        <color theme="1"/>
        <rFont val="Calibri"/>
        <family val="2"/>
        <scheme val="minor"/>
      </rPr>
      <t>Line#7</t>
    </r>
    <r>
      <rPr>
        <sz val="11"/>
        <color theme="1"/>
        <rFont val="Calibri"/>
        <family val="2"/>
        <scheme val="minor"/>
      </rPr>
      <t xml:space="preserve">
Product Name 
Lot#</t>
    </r>
  </si>
  <si>
    <r>
      <rPr>
        <b/>
        <sz val="11"/>
        <color theme="1"/>
        <rFont val="Calibri"/>
        <family val="2"/>
        <scheme val="minor"/>
      </rPr>
      <t>Snack cutting</t>
    </r>
    <r>
      <rPr>
        <sz val="11"/>
        <color theme="1"/>
        <rFont val="Calibri"/>
        <family val="2"/>
        <scheme val="minor"/>
      </rPr>
      <t xml:space="preserve">
Product Name
Lot#</t>
    </r>
  </si>
  <si>
    <r>
      <rPr>
        <b/>
        <sz val="11"/>
        <color theme="1"/>
        <rFont val="Calibri"/>
        <family val="2"/>
        <scheme val="minor"/>
      </rPr>
      <t xml:space="preserve">Clipping Room </t>
    </r>
    <r>
      <rPr>
        <sz val="11"/>
        <color theme="1"/>
        <rFont val="Calibri"/>
        <family val="2"/>
        <scheme val="minor"/>
      </rPr>
      <t xml:space="preserve">
Product Name
Lot#</t>
    </r>
  </si>
  <si>
    <t>Reviewing Sanitation records- Packaging Area completion ( once per day)</t>
  </si>
  <si>
    <t xml:space="preserve">Inspecting Warehouse </t>
  </si>
  <si>
    <t>Inspecting received packaging materials / labels</t>
  </si>
  <si>
    <t>Task Employee fills out the section below for each non-compliance found during performing any of the  tasks above.</t>
  </si>
  <si>
    <t xml:space="preserve">Validation/ Risk Assessment Calendar </t>
  </si>
  <si>
    <t>Standards</t>
  </si>
  <si>
    <t>Performance standard(s)
(i.e. FSEP &amp; SQF)</t>
  </si>
  <si>
    <t>Resp.</t>
  </si>
  <si>
    <t>June</t>
  </si>
  <si>
    <t>July</t>
  </si>
  <si>
    <t>Sept</t>
  </si>
  <si>
    <t>VALIDATION</t>
  </si>
  <si>
    <t>Injection (Hams, bacon)- CCP 4BC</t>
  </si>
  <si>
    <t>Form 10</t>
  </si>
  <si>
    <t>FSS</t>
  </si>
  <si>
    <t>Cooking (all smokehouses)- CCP 2B</t>
  </si>
  <si>
    <t>Cooling - CCP 3B</t>
  </si>
  <si>
    <t>Cooking Jerky - CCP 2B</t>
  </si>
  <si>
    <t>Slow Cooling (Hams)</t>
  </si>
  <si>
    <t>Heating Smoking - CCP 3B</t>
  </si>
  <si>
    <t>Allergen Controls</t>
  </si>
  <si>
    <t>G1.1.1 - G1.1.9</t>
  </si>
  <si>
    <t>Positive Air Pressure (RTE Areas)</t>
  </si>
  <si>
    <t>FSEP A2.3.2; Section 11.2.8 (SQF Module 11)</t>
  </si>
  <si>
    <t>x</t>
  </si>
  <si>
    <t xml:space="preserve">Sanitation </t>
  </si>
  <si>
    <t>FSEP E1.1.1; Section 11.2.13 (SQF Module 11)</t>
  </si>
  <si>
    <t>Personnel GMPs (RTE Areas)</t>
  </si>
  <si>
    <t>FSEP D2.1.1; Section 2.5.1 (SQF Module 2)</t>
  </si>
  <si>
    <t>Fermenting (degree-hours, pH)- CCP 2B</t>
  </si>
  <si>
    <t>Acidification (GDL, pH)-CCP 5B</t>
  </si>
  <si>
    <t>Drying / Aging Jerky- CCP 3B</t>
  </si>
  <si>
    <t>Shelf Stable Aging -CCP 5B</t>
  </si>
  <si>
    <t>Metal Detection</t>
  </si>
  <si>
    <t>G2.1.2 (metal detectors);
10.7.4.2 Detection of Foreign Objects</t>
  </si>
  <si>
    <t xml:space="preserve">Pest Control </t>
  </si>
  <si>
    <t>E 2.1.1</t>
  </si>
  <si>
    <t xml:space="preserve">Shelf life </t>
  </si>
  <si>
    <t>SQF section 2.4.4.5 , 11.6.1.5</t>
  </si>
  <si>
    <t>Preventive Maintenance</t>
  </si>
  <si>
    <t>C1.2.1</t>
  </si>
  <si>
    <t>RISK ASSESSMENT</t>
  </si>
  <si>
    <t>RA Service Contractor</t>
  </si>
  <si>
    <t>RA Allergen</t>
  </si>
  <si>
    <t>SQF section 2.8.1</t>
  </si>
  <si>
    <t>RA Ducting, Conduit and Pipes</t>
  </si>
  <si>
    <t>SQF section 11.1.2</t>
  </si>
  <si>
    <t xml:space="preserve">RA Internal Audit </t>
  </si>
  <si>
    <t>SQF section 2.5.4</t>
  </si>
  <si>
    <t xml:space="preserve">RA Lab testing Schedule </t>
  </si>
  <si>
    <t>SQF section 2.4.4, 2.4.8</t>
  </si>
  <si>
    <t>RA Metal Detector</t>
  </si>
  <si>
    <t>SQF section 11.7.4</t>
  </si>
  <si>
    <t xml:space="preserve">RA Overflow and temporary Storage </t>
  </si>
  <si>
    <t>SQF section 11.6.1</t>
  </si>
  <si>
    <t xml:space="preserve">RA Verification </t>
  </si>
  <si>
    <t>SQF section 2.5.2</t>
  </si>
  <si>
    <t>RA Uniforms and Hairnets</t>
  </si>
  <si>
    <t>SQF section 11.3.3</t>
  </si>
  <si>
    <t xml:space="preserve">RA Threat </t>
  </si>
  <si>
    <t>SQF section 2.7.1</t>
  </si>
  <si>
    <t xml:space="preserve">RA Vulnerability </t>
  </si>
  <si>
    <t>SQF section 2.7.2</t>
  </si>
  <si>
    <t xml:space="preserve">ANNUAL EXERCISE </t>
  </si>
  <si>
    <t>Food Defense Challenge</t>
  </si>
  <si>
    <t>Crises Management Activity</t>
  </si>
  <si>
    <t>SQF section 2.6.4</t>
  </si>
  <si>
    <t>Traceability / Mock Recall</t>
  </si>
  <si>
    <t>SQF section 2.6.3</t>
  </si>
  <si>
    <t xml:space="preserve">RC-89-Company Objectives Monitoring </t>
  </si>
  <si>
    <t xml:space="preserve">Refer to external file </t>
  </si>
  <si>
    <t>RC-90-PLAN FOR CONTINUOUS IMPROVEMENT FOR FOOD SAFETY AND QUALITY CULTURE- FOR YEAR 2023</t>
  </si>
  <si>
    <t>Truck  /  Ingredient  Temperature
(Fresh &lt;4˚C, Frozen no signs of thawing, wet boxes) &amp; condition;
        Truck (and/or) Ingred.</t>
  </si>
  <si>
    <t>Pick up Time</t>
  </si>
  <si>
    <t>Quantity Shipped (cases or skids)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</si>
</sst>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quot;-&quot;mmm&quot;-&quot;yyyy"/>
    <numFmt numFmtId="165" formatCode="[$-409]mmmm\ d\,\ yyyy"/>
    <numFmt numFmtId="166" formatCode="0.000"/>
    <numFmt numFmtId="167" formatCode="0.0"/>
    <numFmt numFmtId="168" formatCode="0.0%"/>
    <numFmt numFmtId="169" formatCode="[$-1009]d/mmm/yy;@"/>
  </numFmts>
  <fonts count="260"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002060"/>
      <name val="Calibri"/>
      <family val="2"/>
    </font>
    <font>
      <b/>
      <sz val="11"/>
      <color rgb="FF0B5394"/>
      <name val="Calibri"/>
      <family val="2"/>
    </font>
    <font>
      <b/>
      <sz val="12"/>
      <color rgb="FF073763"/>
      <name val="Calibri"/>
      <family val="2"/>
    </font>
    <font>
      <b/>
      <sz val="11"/>
      <color theme="1"/>
      <name val="Calibri"/>
      <family val="2"/>
    </font>
    <font>
      <b/>
      <u/>
      <sz val="11"/>
      <color rgb="FF0B5394"/>
      <name val="Calibri"/>
      <family val="2"/>
    </font>
    <font>
      <sz val="10"/>
      <color rgb="FF000000"/>
      <name val="Calibri"/>
      <family val="2"/>
    </font>
    <font>
      <sz val="10"/>
      <color theme="1"/>
      <name val="Calibri"/>
      <family val="2"/>
    </font>
    <font>
      <sz val="11"/>
      <color theme="1"/>
      <name val="Calibri"/>
      <family val="2"/>
    </font>
    <font>
      <b/>
      <sz val="14"/>
      <color rgb="FF0B5394"/>
      <name val="Calibri"/>
      <family val="2"/>
    </font>
    <font>
      <b/>
      <sz val="11"/>
      <color rgb="FF073763"/>
      <name val="Calibri"/>
      <family val="2"/>
    </font>
    <font>
      <b/>
      <sz val="11"/>
      <color rgb="FF000000"/>
      <name val="Calibri"/>
      <family val="2"/>
    </font>
    <font>
      <u/>
      <sz val="10"/>
      <color theme="1"/>
      <name val="Calibri"/>
      <family val="2"/>
    </font>
    <font>
      <u/>
      <sz val="10"/>
      <color rgb="FF0000FF"/>
      <name val="Calibri"/>
      <family val="2"/>
    </font>
    <font>
      <sz val="10"/>
      <color rgb="FF0070C0"/>
      <name val="Calibri"/>
      <family val="2"/>
    </font>
    <font>
      <u/>
      <sz val="10"/>
      <color rgb="FF0070C0"/>
      <name val="Calibri"/>
      <family val="2"/>
    </font>
    <font>
      <sz val="10"/>
      <color rgb="FFFF0000"/>
      <name val="Calibri"/>
      <family val="2"/>
    </font>
    <font>
      <b/>
      <sz val="12"/>
      <color theme="1"/>
      <name val="Calibri"/>
      <family val="2"/>
    </font>
    <font>
      <b/>
      <sz val="11"/>
      <color rgb="FF002060"/>
      <name val="Calibri"/>
      <family val="2"/>
    </font>
    <font>
      <sz val="12"/>
      <color rgb="FFC00000"/>
      <name val="Calibri"/>
      <family val="2"/>
    </font>
    <font>
      <u/>
      <sz val="10"/>
      <color rgb="FF1155CC"/>
      <name val="Calibri"/>
      <family val="2"/>
    </font>
    <font>
      <sz val="11"/>
      <color rgb="FFFF0000"/>
      <name val="Calibri"/>
      <family val="2"/>
    </font>
    <font>
      <u/>
      <sz val="10"/>
      <color rgb="FF0000FF"/>
      <name val="Arial"/>
      <family val="2"/>
    </font>
    <font>
      <sz val="11"/>
      <color rgb="FF002060"/>
      <name val="Calibri"/>
      <family val="2"/>
    </font>
    <font>
      <b/>
      <u/>
      <sz val="11"/>
      <color rgb="FF1155CC"/>
      <name val="Calibri"/>
      <family val="2"/>
    </font>
    <font>
      <b/>
      <sz val="10"/>
      <color rgb="FFFF0000"/>
      <name val="Calibri"/>
      <family val="2"/>
    </font>
    <font>
      <sz val="11"/>
      <color rgb="FF000000"/>
      <name val="Calibri"/>
      <family val="2"/>
    </font>
    <font>
      <b/>
      <sz val="12"/>
      <color rgb="FF002060"/>
      <name val="Calibri"/>
      <family val="2"/>
    </font>
    <font>
      <i/>
      <sz val="11"/>
      <color theme="1"/>
      <name val="Calibri"/>
      <family val="2"/>
    </font>
    <font>
      <b/>
      <sz val="11"/>
      <color rgb="FF351C75"/>
      <name val="Calibri"/>
      <family val="2"/>
    </font>
    <font>
      <b/>
      <sz val="11"/>
      <color theme="1"/>
      <name val="Calibri"/>
      <family val="2"/>
      <scheme val="minor"/>
    </font>
    <font>
      <sz val="11"/>
      <color rgb="FF0000FF"/>
      <name val="Calibri"/>
      <family val="2"/>
    </font>
    <font>
      <b/>
      <sz val="11"/>
      <color rgb="FF002060"/>
      <name val="Arial"/>
      <family val="2"/>
    </font>
    <font>
      <b/>
      <sz val="10"/>
      <color theme="1"/>
      <name val="Calibri"/>
      <family val="2"/>
    </font>
    <font>
      <sz val="12"/>
      <color theme="1"/>
      <name val="Calibri"/>
      <family val="2"/>
    </font>
    <font>
      <b/>
      <sz val="14"/>
      <color theme="1"/>
      <name val="Calibri"/>
      <family val="2"/>
    </font>
    <font>
      <sz val="14"/>
      <color theme="1"/>
      <name val="Calibri"/>
      <family val="2"/>
    </font>
    <font>
      <b/>
      <sz val="14"/>
      <color rgb="FF351C75"/>
      <name val="Calibri"/>
      <family val="2"/>
    </font>
    <font>
      <i/>
      <sz val="10"/>
      <color theme="1"/>
      <name val="Calibri"/>
      <family val="2"/>
    </font>
    <font>
      <b/>
      <sz val="9"/>
      <color theme="1"/>
      <name val="Calibri"/>
      <family val="2"/>
    </font>
    <font>
      <b/>
      <sz val="10"/>
      <color rgb="FF000000"/>
      <name val="Calibri"/>
      <family val="2"/>
    </font>
    <font>
      <b/>
      <sz val="8"/>
      <color theme="1"/>
      <name val="Calibri"/>
      <family val="2"/>
    </font>
    <font>
      <sz val="9"/>
      <color theme="1"/>
      <name val="Calibri"/>
      <family val="2"/>
    </font>
    <font>
      <i/>
      <sz val="9"/>
      <color theme="1"/>
      <name val="Calibri"/>
      <family val="2"/>
    </font>
    <font>
      <b/>
      <sz val="10"/>
      <color rgb="FF000080"/>
      <name val="Calibri"/>
      <family val="2"/>
    </font>
    <font>
      <sz val="11"/>
      <color rgb="FF002060"/>
      <name val="Arial"/>
      <family val="2"/>
    </font>
    <font>
      <b/>
      <sz val="12"/>
      <color rgb="FF000000"/>
      <name val="Calibri"/>
      <family val="2"/>
    </font>
    <font>
      <sz val="12"/>
      <color rgb="FF000000"/>
      <name val="Calibri"/>
      <family val="2"/>
    </font>
    <font>
      <i/>
      <sz val="9"/>
      <color rgb="FF000000"/>
      <name val="Calibri"/>
      <family val="2"/>
    </font>
    <font>
      <b/>
      <sz val="12"/>
      <color rgb="FF002060"/>
      <name val="Arial"/>
      <family val="2"/>
    </font>
    <font>
      <i/>
      <sz val="11"/>
      <color rgb="FF000000"/>
      <name val="Calibri"/>
      <family val="2"/>
    </font>
    <font>
      <b/>
      <sz val="12"/>
      <color rgb="FF351C75"/>
      <name val="Calibri"/>
      <family val="2"/>
    </font>
    <font>
      <b/>
      <sz val="10"/>
      <color rgb="FF073763"/>
      <name val="Calibri"/>
      <family val="2"/>
    </font>
    <font>
      <sz val="8"/>
      <color rgb="FF000000"/>
      <name val="Calibri"/>
      <family val="2"/>
    </font>
    <font>
      <b/>
      <i/>
      <sz val="10"/>
      <color rgb="FF000000"/>
      <name val="Calibri"/>
      <family val="2"/>
    </font>
    <font>
      <b/>
      <i/>
      <sz val="10"/>
      <color theme="1"/>
      <name val="Calibri"/>
      <family val="2"/>
    </font>
    <font>
      <b/>
      <sz val="9"/>
      <color rgb="FF000000"/>
      <name val="Calibri"/>
      <family val="2"/>
    </font>
    <font>
      <b/>
      <i/>
      <sz val="9"/>
      <color theme="1"/>
      <name val="Calibri"/>
      <family val="2"/>
    </font>
    <font>
      <b/>
      <u/>
      <sz val="13"/>
      <color rgb="FF002060"/>
      <name val="Arial"/>
      <family val="2"/>
    </font>
    <font>
      <u/>
      <sz val="12"/>
      <color theme="1"/>
      <name val="Calibri"/>
      <family val="2"/>
    </font>
    <font>
      <b/>
      <u/>
      <sz val="12"/>
      <color theme="1"/>
      <name val="Calibri"/>
      <family val="2"/>
    </font>
    <font>
      <i/>
      <sz val="10"/>
      <color rgb="FF000000"/>
      <name val="Calibri"/>
      <family val="2"/>
    </font>
    <font>
      <sz val="9"/>
      <color rgb="FF000000"/>
      <name val="Calibri"/>
      <family val="2"/>
    </font>
    <font>
      <sz val="9"/>
      <color theme="1"/>
      <name val="Calibri"/>
      <family val="2"/>
      <scheme val="minor"/>
    </font>
    <font>
      <b/>
      <sz val="10"/>
      <color rgb="FF002060"/>
      <name val="Calibri"/>
      <family val="2"/>
    </font>
    <font>
      <b/>
      <sz val="9"/>
      <color rgb="FF002060"/>
      <name val="Calibri"/>
      <family val="2"/>
    </font>
    <font>
      <sz val="12"/>
      <color rgb="FF002060"/>
      <name val="Calibri"/>
      <family val="2"/>
    </font>
    <font>
      <b/>
      <sz val="11"/>
      <color rgb="FFFFFFFF"/>
      <name val="Calibri"/>
      <family val="2"/>
    </font>
    <font>
      <b/>
      <sz val="10"/>
      <color rgb="FF351C75"/>
      <name val="Calibri"/>
      <family val="2"/>
    </font>
    <font>
      <b/>
      <sz val="8"/>
      <color rgb="FF351C75"/>
      <name val="Calibri"/>
      <family val="2"/>
    </font>
    <font>
      <b/>
      <sz val="10"/>
      <color theme="1"/>
      <name val="Arial"/>
      <family val="2"/>
    </font>
    <font>
      <sz val="10"/>
      <color theme="1"/>
      <name val="Arial"/>
      <family val="2"/>
    </font>
    <font>
      <b/>
      <sz val="11"/>
      <color rgb="FF000080"/>
      <name val="Calibri"/>
      <family val="2"/>
    </font>
    <font>
      <b/>
      <u/>
      <sz val="12"/>
      <color rgb="FF002060"/>
      <name val="Calibri"/>
      <family val="2"/>
    </font>
    <font>
      <b/>
      <sz val="10"/>
      <color rgb="FF002060"/>
      <name val="Arial"/>
      <family val="2"/>
    </font>
    <font>
      <b/>
      <i/>
      <sz val="11"/>
      <color theme="1"/>
      <name val="Calibri"/>
      <family val="2"/>
    </font>
    <font>
      <b/>
      <sz val="8"/>
      <color rgb="FF000000"/>
      <name val="Calibri"/>
      <family val="2"/>
    </font>
    <font>
      <b/>
      <sz val="8"/>
      <color rgb="FF002060"/>
      <name val="Calibri"/>
      <family val="2"/>
    </font>
    <font>
      <i/>
      <sz val="7"/>
      <color rgb="FF000000"/>
      <name val="Calibri"/>
      <family val="2"/>
    </font>
    <font>
      <b/>
      <sz val="10"/>
      <color rgb="FF0B5394"/>
      <name val="Calibri"/>
      <family val="2"/>
    </font>
    <font>
      <sz val="11"/>
      <color theme="1"/>
      <name val="Arial"/>
      <family val="2"/>
    </font>
    <font>
      <sz val="12"/>
      <color theme="0"/>
      <name val="Calibri"/>
      <family val="2"/>
    </font>
    <font>
      <b/>
      <sz val="12"/>
      <color theme="0"/>
      <name val="Calibri"/>
      <family val="2"/>
    </font>
    <font>
      <i/>
      <sz val="12"/>
      <color theme="1"/>
      <name val="Calibri"/>
      <family val="2"/>
    </font>
    <font>
      <b/>
      <u/>
      <sz val="11"/>
      <color theme="1"/>
      <name val="Calibri"/>
      <family val="2"/>
    </font>
    <font>
      <sz val="9"/>
      <color theme="1"/>
      <name val="Arial"/>
      <family val="2"/>
    </font>
    <font>
      <b/>
      <sz val="14"/>
      <color rgb="FF000000"/>
      <name val="Calibri"/>
      <family val="2"/>
    </font>
    <font>
      <b/>
      <sz val="10"/>
      <color rgb="FF000000"/>
      <name val="Arial"/>
      <family val="2"/>
    </font>
    <font>
      <sz val="10"/>
      <color rgb="FF000000"/>
      <name val="Arial"/>
      <family val="2"/>
    </font>
    <font>
      <sz val="11"/>
      <color rgb="FF000000"/>
      <name val="Arial"/>
      <family val="2"/>
    </font>
    <font>
      <b/>
      <sz val="8"/>
      <color rgb="FFFF0000"/>
      <name val="Calibri"/>
      <family val="2"/>
    </font>
    <font>
      <sz val="8"/>
      <color rgb="FF000000"/>
      <name val="Arial"/>
      <family val="2"/>
    </font>
    <font>
      <b/>
      <i/>
      <u/>
      <sz val="10"/>
      <color theme="1"/>
      <name val="Calibri"/>
      <family val="2"/>
    </font>
    <font>
      <b/>
      <sz val="11"/>
      <color rgb="FF000000"/>
      <name val="Arial"/>
      <family val="2"/>
    </font>
    <font>
      <u/>
      <sz val="11"/>
      <color rgb="FF002060"/>
      <name val="Arial"/>
      <family val="2"/>
    </font>
    <font>
      <u/>
      <sz val="11"/>
      <color rgb="FF000000"/>
      <name val="Arial"/>
      <family val="2"/>
    </font>
    <font>
      <b/>
      <i/>
      <sz val="10"/>
      <color rgb="FF0B5394"/>
      <name val="Calibri"/>
      <family val="2"/>
    </font>
    <font>
      <b/>
      <sz val="11"/>
      <color theme="1"/>
      <name val="Arial"/>
      <family val="2"/>
    </font>
    <font>
      <sz val="12"/>
      <color rgb="FFFFFFFF"/>
      <name val="Calibri"/>
      <family val="2"/>
    </font>
    <font>
      <b/>
      <i/>
      <sz val="9"/>
      <color rgb="FF000000"/>
      <name val="Calibri"/>
      <family val="2"/>
    </font>
    <font>
      <sz val="12"/>
      <color theme="1"/>
      <name val="Calibri"/>
      <family val="2"/>
      <scheme val="minor"/>
    </font>
    <font>
      <b/>
      <sz val="11"/>
      <color rgb="FFFF0000"/>
      <name val="Calibri"/>
      <family val="2"/>
    </font>
    <font>
      <sz val="11"/>
      <color rgb="FF000000"/>
      <name val="Calibri"/>
      <family val="2"/>
      <scheme val="minor"/>
    </font>
    <font>
      <b/>
      <sz val="11"/>
      <color rgb="FF000000"/>
      <name val="Calibri"/>
      <family val="2"/>
      <scheme val="minor"/>
    </font>
    <font>
      <sz val="10"/>
      <color theme="1"/>
      <name val="Calibri"/>
      <family val="2"/>
      <scheme val="major"/>
    </font>
    <font>
      <b/>
      <sz val="10"/>
      <color rgb="FF000000"/>
      <name val="Calibri"/>
      <family val="2"/>
      <scheme val="major"/>
    </font>
    <font>
      <sz val="10"/>
      <color rgb="FF000000"/>
      <name val="Calibri"/>
      <family val="2"/>
      <scheme val="major"/>
    </font>
    <font>
      <b/>
      <sz val="11"/>
      <color rgb="FF002060"/>
      <name val="Calibri"/>
      <family val="2"/>
      <scheme val="major"/>
    </font>
    <font>
      <sz val="11"/>
      <name val="Calibri"/>
      <family val="2"/>
      <scheme val="major"/>
    </font>
    <font>
      <sz val="11"/>
      <color theme="1"/>
      <name val="Calibri"/>
      <family val="2"/>
      <scheme val="major"/>
    </font>
    <font>
      <i/>
      <sz val="11"/>
      <color theme="1"/>
      <name val="Calibri"/>
      <family val="2"/>
      <scheme val="major"/>
    </font>
    <font>
      <b/>
      <i/>
      <sz val="11"/>
      <color theme="1"/>
      <name val="Calibri"/>
      <family val="2"/>
      <scheme val="major"/>
    </font>
    <font>
      <b/>
      <sz val="10"/>
      <color theme="1"/>
      <name val="Calibri"/>
      <family val="2"/>
      <scheme val="major"/>
    </font>
    <font>
      <i/>
      <sz val="10"/>
      <color theme="1"/>
      <name val="Calibri"/>
      <family val="2"/>
      <scheme val="major"/>
    </font>
    <font>
      <b/>
      <sz val="9"/>
      <color theme="1"/>
      <name val="Calibri"/>
      <family val="2"/>
      <scheme val="major"/>
    </font>
    <font>
      <b/>
      <sz val="11"/>
      <color theme="1"/>
      <name val="Calibri"/>
      <family val="2"/>
      <scheme val="major"/>
    </font>
    <font>
      <sz val="10"/>
      <color rgb="FF003366"/>
      <name val="Calibri"/>
      <family val="2"/>
      <scheme val="major"/>
    </font>
    <font>
      <b/>
      <sz val="8"/>
      <color theme="1"/>
      <name val="Calibri"/>
      <family val="2"/>
      <scheme val="major"/>
    </font>
    <font>
      <sz val="10"/>
      <name val="Calibri"/>
      <family val="2"/>
      <scheme val="major"/>
    </font>
    <font>
      <b/>
      <sz val="10"/>
      <color rgb="FF000080"/>
      <name val="Calibri"/>
      <family val="2"/>
      <scheme val="major"/>
    </font>
    <font>
      <sz val="10"/>
      <color rgb="FF000080"/>
      <name val="Calibri"/>
      <family val="2"/>
      <scheme val="major"/>
    </font>
    <font>
      <u/>
      <sz val="11"/>
      <color theme="10"/>
      <name val="Calibri"/>
      <family val="2"/>
      <scheme val="minor"/>
    </font>
    <font>
      <b/>
      <sz val="12"/>
      <name val="Calibri"/>
      <family val="2"/>
      <scheme val="minor"/>
    </font>
    <font>
      <sz val="10"/>
      <name val="Calibri"/>
      <family val="2"/>
    </font>
    <font>
      <sz val="8"/>
      <name val="Calibri"/>
      <family val="2"/>
      <scheme val="minor"/>
    </font>
    <font>
      <b/>
      <sz val="11"/>
      <name val="Calibri"/>
      <family val="2"/>
    </font>
    <font>
      <sz val="11"/>
      <color theme="0"/>
      <name val="Calibri"/>
      <family val="2"/>
      <scheme val="minor"/>
    </font>
    <font>
      <sz val="11"/>
      <name val="Calibri"/>
      <family val="2"/>
      <scheme val="minor"/>
    </font>
    <font>
      <b/>
      <sz val="11"/>
      <name val="Calibri"/>
      <family val="2"/>
      <scheme val="minor"/>
    </font>
    <font>
      <b/>
      <sz val="10"/>
      <name val="Calibri"/>
      <family val="2"/>
      <scheme val="minor"/>
    </font>
    <font>
      <b/>
      <sz val="14"/>
      <name val="Calibri"/>
      <family val="2"/>
      <scheme val="minor"/>
    </font>
    <font>
      <u/>
      <sz val="10"/>
      <color indexed="12"/>
      <name val="Arial"/>
      <family val="2"/>
    </font>
    <font>
      <b/>
      <sz val="12"/>
      <color rgb="FFFF0000"/>
      <name val="Calibri"/>
      <family val="2"/>
      <scheme val="minor"/>
    </font>
    <font>
      <sz val="10"/>
      <name val="Arial"/>
      <family val="2"/>
    </font>
    <font>
      <sz val="10"/>
      <name val="Calibri"/>
      <family val="2"/>
      <scheme val="minor"/>
    </font>
    <font>
      <u/>
      <sz val="12"/>
      <color theme="10"/>
      <name val="Calibri"/>
      <family val="2"/>
    </font>
    <font>
      <b/>
      <sz val="12"/>
      <name val="Calibri"/>
      <family val="2"/>
    </font>
    <font>
      <sz val="11"/>
      <color indexed="8"/>
      <name val="Calibri"/>
      <family val="2"/>
    </font>
    <font>
      <b/>
      <sz val="13"/>
      <name val="Calibri"/>
      <family val="2"/>
      <scheme val="minor"/>
    </font>
    <font>
      <b/>
      <sz val="10"/>
      <color theme="1"/>
      <name val="Calibri"/>
      <family val="2"/>
      <scheme val="minor"/>
    </font>
    <font>
      <sz val="10"/>
      <color theme="1"/>
      <name val="Calibri"/>
      <family val="2"/>
      <scheme val="minor"/>
    </font>
    <font>
      <sz val="12"/>
      <name val="Calibri"/>
      <family val="2"/>
      <scheme val="minor"/>
    </font>
    <font>
      <sz val="13"/>
      <name val="Calibri"/>
      <family val="2"/>
      <scheme val="minor"/>
    </font>
    <font>
      <sz val="14"/>
      <name val="Calibri"/>
      <family val="2"/>
      <scheme val="minor"/>
    </font>
    <font>
      <b/>
      <sz val="12"/>
      <color rgb="FFFF0000"/>
      <name val="Calibri"/>
      <family val="2"/>
    </font>
    <font>
      <sz val="11"/>
      <name val="Arial"/>
      <family val="2"/>
    </font>
    <font>
      <sz val="10"/>
      <color rgb="FFFF0000"/>
      <name val="Arial"/>
      <family val="2"/>
    </font>
    <font>
      <b/>
      <sz val="10"/>
      <color rgb="FFFF0000"/>
      <name val="Arial"/>
      <family val="2"/>
    </font>
    <font>
      <sz val="13"/>
      <color theme="1"/>
      <name val="Calibri"/>
      <family val="2"/>
    </font>
    <font>
      <b/>
      <sz val="13"/>
      <color theme="1"/>
      <name val="Calibri"/>
      <family val="2"/>
    </font>
    <font>
      <sz val="12"/>
      <name val="Calibri"/>
      <family val="2"/>
    </font>
    <font>
      <sz val="16"/>
      <name val="Times New Roman"/>
      <family val="1"/>
    </font>
    <font>
      <i/>
      <sz val="10"/>
      <name val="Calibri"/>
      <family val="2"/>
      <scheme val="minor"/>
    </font>
    <font>
      <sz val="14"/>
      <name val="Times New Roman"/>
      <family val="1"/>
    </font>
    <font>
      <b/>
      <sz val="10"/>
      <color indexed="8"/>
      <name val="Calibri"/>
      <family val="2"/>
      <scheme val="minor"/>
    </font>
    <font>
      <b/>
      <sz val="14"/>
      <name val="Times New Roman"/>
      <family val="1"/>
    </font>
    <font>
      <b/>
      <sz val="10"/>
      <name val="Times New Roman"/>
      <family val="1"/>
    </font>
    <font>
      <sz val="10"/>
      <name val="Times New Roman"/>
      <family val="1"/>
    </font>
    <font>
      <sz val="10"/>
      <color rgb="FF000000"/>
      <name val="Times New Roman"/>
      <family val="1"/>
    </font>
    <font>
      <b/>
      <u/>
      <sz val="10"/>
      <color theme="1"/>
      <name val="Calibri"/>
      <family val="2"/>
    </font>
    <font>
      <u/>
      <sz val="11"/>
      <color theme="10"/>
      <name val="Arial"/>
      <family val="2"/>
    </font>
    <font>
      <b/>
      <sz val="12"/>
      <color rgb="FFFF0000"/>
      <name val="Calibri"/>
      <family val="2"/>
      <scheme val="major"/>
    </font>
    <font>
      <b/>
      <sz val="12"/>
      <color theme="1"/>
      <name val="Calibri"/>
      <family val="2"/>
      <scheme val="minor"/>
    </font>
    <font>
      <sz val="11"/>
      <color indexed="8"/>
      <name val="Calibri"/>
      <family val="2"/>
      <scheme val="minor"/>
    </font>
    <font>
      <b/>
      <sz val="14"/>
      <color rgb="FFFF0000"/>
      <name val="Calibri"/>
      <family val="2"/>
      <scheme val="minor"/>
    </font>
    <font>
      <b/>
      <i/>
      <sz val="11"/>
      <name val="Calibri"/>
      <family val="2"/>
      <scheme val="minor"/>
    </font>
    <font>
      <b/>
      <sz val="10"/>
      <color rgb="FFFF0000"/>
      <name val="Calibri"/>
      <family val="2"/>
      <scheme val="minor"/>
    </font>
    <font>
      <u/>
      <sz val="11"/>
      <color theme="10"/>
      <name val="Calibri"/>
      <family val="2"/>
    </font>
    <font>
      <b/>
      <sz val="14"/>
      <color theme="1"/>
      <name val="Calibri"/>
      <family val="2"/>
      <scheme val="minor"/>
    </font>
    <font>
      <sz val="10"/>
      <color indexed="10"/>
      <name val="Calibri"/>
      <family val="2"/>
    </font>
    <font>
      <i/>
      <sz val="10"/>
      <name val="Calibri"/>
      <family val="2"/>
    </font>
    <font>
      <i/>
      <sz val="10"/>
      <color theme="1"/>
      <name val="Calibri"/>
      <family val="2"/>
      <scheme val="minor"/>
    </font>
    <font>
      <b/>
      <i/>
      <sz val="12"/>
      <color theme="1"/>
      <name val="Calibri"/>
      <family val="2"/>
    </font>
    <font>
      <b/>
      <sz val="10"/>
      <name val="Calibri"/>
      <family val="2"/>
      <scheme val="major"/>
    </font>
    <font>
      <b/>
      <sz val="8"/>
      <name val="Calibri"/>
      <family val="2"/>
    </font>
    <font>
      <b/>
      <sz val="9"/>
      <name val="Calibri"/>
      <family val="2"/>
    </font>
    <font>
      <b/>
      <i/>
      <u/>
      <sz val="9"/>
      <color theme="1"/>
      <name val="Calibri"/>
      <family val="2"/>
    </font>
    <font>
      <b/>
      <sz val="12"/>
      <color theme="1" tint="0.499984740745262"/>
      <name val="Calibri"/>
      <family val="2"/>
      <scheme val="minor"/>
    </font>
    <font>
      <sz val="11"/>
      <color rgb="FFFF0000"/>
      <name val="Calibri"/>
      <family val="2"/>
      <scheme val="minor"/>
    </font>
    <font>
      <u/>
      <sz val="10"/>
      <name val="Calibri"/>
      <family val="2"/>
    </font>
    <font>
      <b/>
      <sz val="11"/>
      <color rgb="FF6FA8DC"/>
      <name val="Calibri"/>
      <family val="2"/>
      <scheme val="minor"/>
    </font>
    <font>
      <u/>
      <sz val="11"/>
      <name val="Calibri"/>
      <family val="2"/>
      <scheme val="minor"/>
    </font>
    <font>
      <b/>
      <i/>
      <sz val="12"/>
      <color rgb="FF000000"/>
      <name val="Calibri"/>
      <family val="2"/>
    </font>
    <font>
      <i/>
      <sz val="12"/>
      <name val="Calibri"/>
      <family val="2"/>
      <scheme val="minor"/>
    </font>
    <font>
      <sz val="12"/>
      <color rgb="FFFF0000"/>
      <name val="Calibri"/>
      <family val="2"/>
      <scheme val="minor"/>
    </font>
    <font>
      <sz val="12"/>
      <color indexed="8"/>
      <name val="Calibri"/>
      <family val="2"/>
      <scheme val="minor"/>
    </font>
    <font>
      <b/>
      <u/>
      <sz val="11"/>
      <color rgb="FF000000"/>
      <name val="Calibri"/>
      <family val="2"/>
    </font>
    <font>
      <b/>
      <u/>
      <sz val="11"/>
      <name val="Calibri"/>
      <family val="2"/>
    </font>
    <font>
      <sz val="10"/>
      <color theme="4" tint="-0.499984740745262"/>
      <name val="Calibri"/>
      <family val="2"/>
    </font>
    <font>
      <b/>
      <sz val="11"/>
      <color theme="4" tint="-0.499984740745262"/>
      <name val="Arial"/>
      <family val="2"/>
    </font>
    <font>
      <b/>
      <sz val="9"/>
      <color theme="4" tint="-0.499984740745262"/>
      <name val="Arial"/>
      <family val="2"/>
    </font>
    <font>
      <b/>
      <sz val="9"/>
      <color theme="4" tint="-0.499984740745262"/>
      <name val="Calibri"/>
      <family val="2"/>
    </font>
    <font>
      <b/>
      <sz val="11"/>
      <color theme="4" tint="-0.499984740745262"/>
      <name val="Calibri"/>
      <family val="2"/>
    </font>
    <font>
      <sz val="14"/>
      <name val="Calibri"/>
      <family val="2"/>
    </font>
    <font>
      <i/>
      <sz val="11"/>
      <name val="Calibri"/>
      <family val="2"/>
      <scheme val="minor"/>
    </font>
    <font>
      <b/>
      <sz val="12"/>
      <color indexed="8"/>
      <name val="Calibri"/>
      <family val="2"/>
      <scheme val="minor"/>
    </font>
    <font>
      <sz val="15"/>
      <color theme="1"/>
      <name val="Calibri"/>
      <family val="2"/>
      <scheme val="minor"/>
    </font>
    <font>
      <b/>
      <sz val="13"/>
      <color theme="1"/>
      <name val="Calibri"/>
      <family val="2"/>
      <scheme val="minor"/>
    </font>
    <font>
      <u/>
      <sz val="10"/>
      <color theme="1"/>
      <name val="Calibri"/>
      <family val="2"/>
      <scheme val="major"/>
    </font>
    <font>
      <u/>
      <sz val="10"/>
      <color rgb="FF000080"/>
      <name val="Calibri"/>
      <family val="2"/>
      <scheme val="major"/>
    </font>
    <font>
      <b/>
      <u/>
      <sz val="12"/>
      <color rgb="FF000000"/>
      <name val="Calibri"/>
      <family val="2"/>
    </font>
    <font>
      <sz val="11"/>
      <color rgb="FF089949"/>
      <name val="Calibri"/>
      <family val="2"/>
    </font>
    <font>
      <b/>
      <sz val="14"/>
      <color rgb="FF000000"/>
      <name val="Calibri"/>
      <family val="2"/>
      <scheme val="minor"/>
    </font>
    <font>
      <sz val="14"/>
      <color rgb="FF000000"/>
      <name val="Calibri"/>
      <family val="2"/>
      <scheme val="minor"/>
    </font>
    <font>
      <sz val="14"/>
      <color theme="1"/>
      <name val="Calibri"/>
      <family val="2"/>
      <scheme val="minor"/>
    </font>
    <font>
      <sz val="9"/>
      <color rgb="FF000000"/>
      <name val="Calibri"/>
      <family val="2"/>
      <scheme val="minor"/>
    </font>
    <font>
      <sz val="10"/>
      <color rgb="FF000000"/>
      <name val="Calibri"/>
      <family val="2"/>
      <scheme val="minor"/>
    </font>
    <font>
      <b/>
      <sz val="10"/>
      <color rgb="FF000000"/>
      <name val="Calibri"/>
      <family val="2"/>
      <scheme val="minor"/>
    </font>
    <font>
      <sz val="14"/>
      <color rgb="FF000000"/>
      <name val="Calibri"/>
      <family val="2"/>
    </font>
    <font>
      <sz val="9"/>
      <name val="Calibri"/>
      <family val="2"/>
    </font>
    <font>
      <sz val="12"/>
      <color rgb="FF000000"/>
      <name val="Calibri"/>
      <family val="2"/>
      <scheme val="minor"/>
    </font>
    <font>
      <b/>
      <sz val="12"/>
      <color rgb="FF000000"/>
      <name val="Calibri"/>
      <family val="2"/>
      <scheme val="minor"/>
    </font>
    <font>
      <sz val="26"/>
      <name val="Calibri"/>
      <family val="2"/>
    </font>
    <font>
      <b/>
      <sz val="24"/>
      <color theme="1"/>
      <name val="Calibri"/>
      <family val="2"/>
    </font>
    <font>
      <b/>
      <sz val="26"/>
      <color theme="1"/>
      <name val="Calibri"/>
      <family val="2"/>
    </font>
    <font>
      <b/>
      <sz val="23"/>
      <color theme="1"/>
      <name val="Calibri"/>
      <family val="2"/>
    </font>
    <font>
      <b/>
      <sz val="25"/>
      <color theme="1"/>
      <name val="Calibri"/>
      <family val="2"/>
    </font>
    <font>
      <b/>
      <sz val="30"/>
      <color theme="1"/>
      <name val="Calibri"/>
      <family val="2"/>
    </font>
    <font>
      <sz val="30"/>
      <name val="Calibri"/>
      <family val="2"/>
    </font>
    <font>
      <sz val="24"/>
      <name val="Calibri"/>
      <family val="2"/>
    </font>
    <font>
      <b/>
      <sz val="35"/>
      <color theme="1"/>
      <name val="Calibri"/>
      <family val="2"/>
      <scheme val="minor"/>
    </font>
    <font>
      <b/>
      <sz val="29"/>
      <color theme="1"/>
      <name val="Calibri"/>
      <family val="2"/>
    </font>
    <font>
      <sz val="29"/>
      <name val="Calibri"/>
      <family val="2"/>
    </font>
    <font>
      <b/>
      <sz val="32"/>
      <color theme="1"/>
      <name val="Calibri"/>
      <family val="2"/>
    </font>
    <font>
      <b/>
      <sz val="34"/>
      <color theme="1"/>
      <name val="Calibri"/>
      <family val="2"/>
    </font>
    <font>
      <sz val="34"/>
      <name val="Calibri"/>
      <family val="2"/>
    </font>
    <font>
      <b/>
      <sz val="34"/>
      <color rgb="FF000000"/>
      <name val="Calibri"/>
      <family val="2"/>
    </font>
    <font>
      <i/>
      <sz val="30"/>
      <color theme="1"/>
      <name val="Calibri"/>
      <family val="2"/>
    </font>
    <font>
      <sz val="30"/>
      <color theme="1"/>
      <name val="Calibri"/>
      <family val="2"/>
    </font>
    <font>
      <b/>
      <sz val="36"/>
      <color theme="1"/>
      <name val="Calibri"/>
      <family val="2"/>
    </font>
    <font>
      <sz val="36"/>
      <name val="Calibri"/>
      <family val="2"/>
    </font>
    <font>
      <b/>
      <sz val="36"/>
      <color rgb="FF000000"/>
      <name val="Calibri"/>
      <family val="2"/>
    </font>
    <font>
      <b/>
      <sz val="36"/>
      <name val="Calibri"/>
      <family val="2"/>
    </font>
    <font>
      <b/>
      <sz val="35"/>
      <color theme="1"/>
      <name val="Calibri"/>
      <family val="2"/>
    </font>
    <font>
      <sz val="35"/>
      <name val="Calibri"/>
      <family val="2"/>
    </font>
    <font>
      <b/>
      <sz val="35"/>
      <color rgb="FF000000"/>
      <name val="Calibri"/>
      <family val="2"/>
    </font>
    <font>
      <b/>
      <u/>
      <sz val="30"/>
      <color theme="1"/>
      <name val="Calibri"/>
      <family val="2"/>
    </font>
    <font>
      <u/>
      <sz val="30"/>
      <color theme="1"/>
      <name val="Calibri"/>
      <family val="2"/>
    </font>
    <font>
      <u/>
      <sz val="40"/>
      <color theme="10"/>
      <name val="Calibri"/>
      <family val="2"/>
      <scheme val="minor"/>
    </font>
    <font>
      <b/>
      <sz val="24"/>
      <color rgb="FF000000"/>
      <name val="Calibri"/>
      <family val="2"/>
    </font>
    <font>
      <sz val="34"/>
      <color theme="1"/>
      <name val="Calibri"/>
      <family val="2"/>
      <scheme val="minor"/>
    </font>
    <font>
      <b/>
      <sz val="10"/>
      <name val="Calibri"/>
      <family val="2"/>
    </font>
    <font>
      <b/>
      <sz val="25"/>
      <color rgb="FF000000"/>
      <name val="Calibri"/>
      <family val="2"/>
    </font>
    <font>
      <b/>
      <sz val="23"/>
      <color rgb="FF000000"/>
      <name val="Calibri"/>
      <family val="2"/>
    </font>
    <font>
      <b/>
      <u/>
      <sz val="23"/>
      <color rgb="FF000000"/>
      <name val="Calibri"/>
      <family val="2"/>
    </font>
    <font>
      <u/>
      <sz val="11"/>
      <color rgb="FF000000"/>
      <name val="Calibri"/>
      <family val="2"/>
    </font>
  </fonts>
  <fills count="72">
    <fill>
      <patternFill patternType="none"/>
    </fill>
    <fill>
      <patternFill patternType="gray125"/>
    </fill>
    <fill>
      <patternFill patternType="solid">
        <fgColor rgb="FFF2F2F2"/>
        <bgColor rgb="FFF2F2F2"/>
      </patternFill>
    </fill>
    <fill>
      <patternFill patternType="solid">
        <fgColor rgb="FFCFE2F3"/>
        <bgColor rgb="FFCFE2F3"/>
      </patternFill>
    </fill>
    <fill>
      <patternFill patternType="solid">
        <fgColor rgb="FFDBE5F1"/>
        <bgColor rgb="FFDBE5F1"/>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
      <patternFill patternType="solid">
        <fgColor rgb="FFF3F3F3"/>
        <bgColor rgb="FFF3F3F3"/>
      </patternFill>
    </fill>
    <fill>
      <patternFill patternType="solid">
        <fgColor rgb="FFFFD966"/>
        <bgColor rgb="FFFFD966"/>
      </patternFill>
    </fill>
    <fill>
      <patternFill patternType="solid">
        <fgColor rgb="FFC9DAF8"/>
        <bgColor rgb="FFC9DAF8"/>
      </patternFill>
    </fill>
    <fill>
      <patternFill patternType="solid">
        <fgColor rgb="FFB7E1CD"/>
        <bgColor rgb="FFB7E1CD"/>
      </patternFill>
    </fill>
    <fill>
      <patternFill patternType="solid">
        <fgColor rgb="FFD9EAD3"/>
        <bgColor rgb="FFD9EAD3"/>
      </patternFill>
    </fill>
    <fill>
      <patternFill patternType="solid">
        <fgColor rgb="FFFBD4B4"/>
        <bgColor rgb="FFFBD4B4"/>
      </patternFill>
    </fill>
    <fill>
      <patternFill patternType="solid">
        <fgColor rgb="FFFFE599"/>
        <bgColor rgb="FFFFE599"/>
      </patternFill>
    </fill>
    <fill>
      <patternFill patternType="solid">
        <fgColor rgb="FFD9D9D9"/>
        <bgColor rgb="FFD9D9D9"/>
      </patternFill>
    </fill>
    <fill>
      <patternFill patternType="solid">
        <fgColor rgb="FFFF66FF"/>
        <bgColor rgb="FFFF66FF"/>
      </patternFill>
    </fill>
    <fill>
      <patternFill patternType="solid">
        <fgColor rgb="FFC6D9F0"/>
        <bgColor rgb="FFC6D9F0"/>
      </patternFill>
    </fill>
    <fill>
      <patternFill patternType="solid">
        <fgColor rgb="FFD8D8D8"/>
        <bgColor rgb="FFD8D8D8"/>
      </patternFill>
    </fill>
    <fill>
      <patternFill patternType="solid">
        <fgColor rgb="FFEEECE1"/>
        <bgColor rgb="FFEEECE1"/>
      </patternFill>
    </fill>
    <fill>
      <patternFill patternType="solid">
        <fgColor rgb="FFFFFF00"/>
        <bgColor indexed="64"/>
      </patternFill>
    </fill>
    <fill>
      <patternFill patternType="solid">
        <fgColor theme="0"/>
        <bgColor rgb="FFFFFF00"/>
      </patternFill>
    </fill>
    <fill>
      <patternFill patternType="solid">
        <fgColor theme="0"/>
        <bgColor rgb="FFEAF1DD"/>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2"/>
        <bgColor rgb="FFEAF1DD"/>
      </patternFill>
    </fill>
    <fill>
      <patternFill patternType="solid">
        <fgColor theme="4" tint="0.79998168889431442"/>
        <bgColor indexed="64"/>
      </patternFill>
    </fill>
    <fill>
      <patternFill patternType="solid">
        <fgColor indexed="9"/>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F2F2F2"/>
      </patternFill>
    </fill>
    <fill>
      <patternFill patternType="solid">
        <fgColor theme="2" tint="-0.249977111117893"/>
        <bgColor indexed="64"/>
      </patternFill>
    </fill>
    <fill>
      <patternFill patternType="solid">
        <fgColor theme="6" tint="-0.249977111117893"/>
        <bgColor indexed="64"/>
      </patternFill>
    </fill>
    <fill>
      <patternFill patternType="solid">
        <fgColor theme="0"/>
        <bgColor rgb="FFF2F2F2"/>
      </patternFill>
    </fill>
    <fill>
      <patternFill patternType="solid">
        <fgColor theme="0"/>
        <bgColor rgb="FFFBD4B4"/>
      </patternFill>
    </fill>
    <fill>
      <patternFill patternType="solid">
        <fgColor theme="2"/>
        <bgColor theme="0"/>
      </patternFill>
    </fill>
    <fill>
      <patternFill patternType="solid">
        <fgColor theme="2"/>
        <bgColor rgb="FFFFFF00"/>
      </patternFill>
    </fill>
    <fill>
      <patternFill patternType="solid">
        <fgColor theme="2"/>
        <bgColor rgb="FFF3F3F3"/>
      </patternFill>
    </fill>
    <fill>
      <patternFill patternType="solid">
        <fgColor theme="2"/>
        <bgColor indexed="64"/>
      </patternFill>
    </fill>
    <fill>
      <patternFill patternType="solid">
        <fgColor theme="0"/>
        <bgColor rgb="FFFFFFFF"/>
      </patternFill>
    </fill>
    <fill>
      <patternFill patternType="solid">
        <fgColor theme="4" tint="0.39997558519241921"/>
        <bgColor indexed="64"/>
      </patternFill>
    </fill>
    <fill>
      <patternFill patternType="solid">
        <fgColor rgb="FFFFFFFF"/>
        <bgColor rgb="FF999999"/>
      </patternFill>
    </fill>
    <fill>
      <patternFill patternType="solid">
        <fgColor rgb="FFFFFFFF"/>
        <bgColor indexed="64"/>
      </patternFill>
    </fill>
    <fill>
      <patternFill patternType="solid">
        <fgColor theme="4" tint="0.59999389629810485"/>
        <bgColor indexed="64"/>
      </patternFill>
    </fill>
    <fill>
      <patternFill patternType="solid">
        <fgColor theme="3" tint="0.79998168889431442"/>
        <bgColor rgb="FFDBE5F1"/>
      </patternFill>
    </fill>
    <fill>
      <patternFill patternType="solid">
        <fgColor theme="3" tint="0.79998168889431442"/>
        <bgColor indexed="64"/>
      </patternFill>
    </fill>
    <fill>
      <patternFill patternType="solid">
        <fgColor rgb="FFCCECFF"/>
        <bgColor rgb="FFFFFF00"/>
      </patternFill>
    </fill>
    <fill>
      <patternFill patternType="solid">
        <fgColor rgb="FFCCECFF"/>
        <bgColor indexed="64"/>
      </patternFill>
    </fill>
    <fill>
      <patternFill patternType="solid">
        <fgColor rgb="FFFFFFFF"/>
        <bgColor rgb="FFFFFF00"/>
      </patternFill>
    </fill>
    <fill>
      <patternFill patternType="solid">
        <fgColor theme="4" tint="0.79998168889431442"/>
        <bgColor rgb="FFF2F2F2"/>
      </patternFill>
    </fill>
    <fill>
      <patternFill patternType="solid">
        <fgColor rgb="FFFF0000"/>
        <bgColor rgb="FFF2F2F2"/>
      </patternFill>
    </fill>
    <fill>
      <patternFill patternType="solid">
        <fgColor theme="8" tint="0.79998168889431442"/>
        <bgColor indexed="64"/>
      </patternFill>
    </fill>
    <fill>
      <patternFill patternType="solid">
        <fgColor rgb="FFFFFF00"/>
        <bgColor rgb="FF000000"/>
      </patternFill>
    </fill>
    <fill>
      <patternFill patternType="solid">
        <fgColor rgb="FF00CC99"/>
        <bgColor indexed="64"/>
      </patternFill>
    </fill>
    <fill>
      <patternFill patternType="solid">
        <fgColor theme="0"/>
        <bgColor rgb="FFEEECE1"/>
      </patternFill>
    </fill>
    <fill>
      <patternFill patternType="solid">
        <fgColor rgb="FFFFCC66"/>
        <bgColor indexed="64"/>
      </patternFill>
    </fill>
    <fill>
      <patternFill patternType="solid">
        <fgColor rgb="FFFFC000"/>
        <bgColor indexed="64"/>
      </patternFill>
    </fill>
    <fill>
      <patternFill patternType="solid">
        <fgColor theme="0" tint="-4.9989318521683403E-2"/>
        <bgColor rgb="FFF2F2F2"/>
      </patternFill>
    </fill>
    <fill>
      <patternFill patternType="solid">
        <fgColor rgb="FFE7E6E6"/>
        <bgColor indexed="64"/>
      </patternFill>
    </fill>
    <fill>
      <patternFill patternType="solid">
        <fgColor rgb="FF008000"/>
        <bgColor indexed="64"/>
      </patternFill>
    </fill>
    <fill>
      <patternFill patternType="solid">
        <fgColor rgb="FFFF99FF"/>
        <bgColor indexed="64"/>
      </patternFill>
    </fill>
    <fill>
      <patternFill patternType="solid">
        <fgColor rgb="FFFFCCCC"/>
        <bgColor indexed="64"/>
      </patternFill>
    </fill>
    <fill>
      <patternFill patternType="solid">
        <fgColor rgb="FFA40000"/>
        <bgColor indexed="64"/>
      </patternFill>
    </fill>
    <fill>
      <patternFill patternType="solid">
        <fgColor rgb="FF0070C0"/>
        <bgColor indexed="64"/>
      </patternFill>
    </fill>
    <fill>
      <patternFill patternType="solid">
        <fgColor rgb="FF00FFFF"/>
        <bgColor indexed="64"/>
      </patternFill>
    </fill>
    <fill>
      <patternFill patternType="solid">
        <fgColor rgb="FF0D0D0D"/>
        <bgColor indexed="64"/>
      </patternFill>
    </fill>
    <fill>
      <patternFill patternType="solid">
        <fgColor rgb="FFFF6600"/>
        <bgColor indexed="64"/>
      </patternFill>
    </fill>
  </fills>
  <borders count="18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thin">
        <color rgb="FF000000"/>
      </left>
      <right/>
      <top/>
      <bottom/>
      <diagonal/>
    </border>
    <border>
      <left/>
      <right/>
      <top/>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double">
        <color rgb="FF000000"/>
      </top>
      <bottom style="double">
        <color rgb="FF000000"/>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top style="medium">
        <color theme="0"/>
      </top>
      <bottom style="medium">
        <color theme="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thin">
        <color indexed="64"/>
      </left>
      <right style="thin">
        <color indexed="64"/>
      </right>
      <top/>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indexed="64"/>
      </left>
      <right style="thin">
        <color indexed="64"/>
      </right>
      <top style="medium">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rgb="FF000000"/>
      </left>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indexed="64"/>
      </top>
      <bottom style="thin">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32">
    <xf numFmtId="0" fontId="0" fillId="0" borderId="0"/>
    <xf numFmtId="0" fontId="135" fillId="0" borderId="0" applyNumberFormat="0" applyFill="0" applyBorder="0" applyAlignment="0" applyProtection="0"/>
    <xf numFmtId="0" fontId="13" fillId="0" borderId="6"/>
    <xf numFmtId="9" fontId="13" fillId="0" borderId="6" applyFont="0" applyFill="0" applyBorder="0" applyAlignment="0" applyProtection="0"/>
    <xf numFmtId="0" fontId="145" fillId="0" borderId="6" applyNumberFormat="0" applyFill="0" applyBorder="0" applyAlignment="0" applyProtection="0">
      <alignment vertical="top"/>
      <protection locked="0"/>
    </xf>
    <xf numFmtId="0" fontId="147" fillId="0" borderId="6"/>
    <xf numFmtId="0" fontId="149" fillId="0" borderId="6" applyNumberFormat="0" applyFill="0" applyBorder="0" applyAlignment="0" applyProtection="0"/>
    <xf numFmtId="0" fontId="151" fillId="0" borderId="6"/>
    <xf numFmtId="0" fontId="114" fillId="0" borderId="6"/>
    <xf numFmtId="0" fontId="12" fillId="0" borderId="6"/>
    <xf numFmtId="0" fontId="94" fillId="0" borderId="6"/>
    <xf numFmtId="0" fontId="147" fillId="0" borderId="6"/>
    <xf numFmtId="0" fontId="174" fillId="0" borderId="6" applyNumberFormat="0" applyFill="0" applyBorder="0" applyAlignment="0" applyProtection="0"/>
    <xf numFmtId="0" fontId="11" fillId="0" borderId="6"/>
    <xf numFmtId="0" fontId="11" fillId="0" borderId="6"/>
    <xf numFmtId="0" fontId="147" fillId="0" borderId="6"/>
    <xf numFmtId="0" fontId="147" fillId="0" borderId="6"/>
    <xf numFmtId="0" fontId="151" fillId="0" borderId="6"/>
    <xf numFmtId="0" fontId="181" fillId="0" borderId="6" applyNumberFormat="0" applyFill="0" applyBorder="0" applyAlignment="0" applyProtection="0">
      <alignment vertical="top"/>
      <protection locked="0"/>
    </xf>
    <xf numFmtId="0" fontId="10" fillId="0" borderId="6"/>
    <xf numFmtId="0" fontId="10" fillId="0" borderId="6"/>
    <xf numFmtId="9" fontId="10" fillId="0" borderId="6" applyFont="0" applyFill="0" applyBorder="0" applyAlignment="0" applyProtection="0"/>
    <xf numFmtId="0" fontId="9" fillId="0" borderId="6"/>
    <xf numFmtId="0" fontId="8" fillId="0" borderId="6"/>
    <xf numFmtId="0" fontId="7" fillId="0" borderId="6"/>
    <xf numFmtId="0" fontId="135" fillId="0" borderId="6" applyNumberFormat="0" applyFill="0" applyBorder="0" applyAlignment="0" applyProtection="0"/>
    <xf numFmtId="0" fontId="6" fillId="0" borderId="6"/>
    <xf numFmtId="169" fontId="6" fillId="0" borderId="6"/>
    <xf numFmtId="169" fontId="147" fillId="0" borderId="6"/>
    <xf numFmtId="0" fontId="5" fillId="0" borderId="6"/>
    <xf numFmtId="0" fontId="4" fillId="0" borderId="6"/>
    <xf numFmtId="0" fontId="1" fillId="0" borderId="6"/>
  </cellStyleXfs>
  <cellXfs count="2563">
    <xf numFmtId="0" fontId="0" fillId="0" borderId="0" xfId="0"/>
    <xf numFmtId="0" fontId="16" fillId="3" borderId="1" xfId="0" applyFont="1" applyFill="1" applyBorder="1" applyAlignment="1">
      <alignment horizontal="center" vertical="center" wrapText="1"/>
    </xf>
    <xf numFmtId="0" fontId="18" fillId="3" borderId="1" xfId="0" applyFont="1" applyFill="1" applyBorder="1" applyAlignment="1">
      <alignment horizontal="center" vertical="top" wrapText="1"/>
    </xf>
    <xf numFmtId="0" fontId="19"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1" fillId="0" borderId="1" xfId="0" applyFont="1" applyBorder="1" applyAlignment="1">
      <alignment horizontal="center" vertical="center" wrapText="1"/>
    </xf>
    <xf numFmtId="0" fontId="22" fillId="0" borderId="1" xfId="0" applyFont="1" applyBorder="1" applyAlignment="1">
      <alignment vertical="top" wrapText="1"/>
    </xf>
    <xf numFmtId="0" fontId="18" fillId="0" borderId="1" xfId="0" applyFont="1" applyBorder="1" applyAlignment="1">
      <alignment vertical="center"/>
    </xf>
    <xf numFmtId="0" fontId="24" fillId="4"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0" fillId="0" borderId="1" xfId="0" applyFont="1" applyBorder="1" applyAlignment="1">
      <alignment vertical="center" wrapText="1"/>
    </xf>
    <xf numFmtId="0" fontId="18" fillId="4" borderId="2" xfId="0" applyFont="1" applyFill="1" applyBorder="1" applyAlignment="1">
      <alignment horizontal="left" vertical="center" wrapText="1"/>
    </xf>
    <xf numFmtId="0" fontId="29" fillId="5" borderId="1" xfId="0" applyFont="1" applyFill="1" applyBorder="1" applyAlignment="1">
      <alignment horizontal="center" vertical="center" wrapText="1"/>
    </xf>
    <xf numFmtId="0" fontId="21" fillId="0" borderId="1" xfId="0" applyFont="1" applyBorder="1" applyAlignment="1">
      <alignment horizontal="left" vertical="top"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30" fillId="0" borderId="1" xfId="0" applyFont="1" applyBorder="1" applyAlignment="1">
      <alignment vertical="top" wrapText="1"/>
    </xf>
    <xf numFmtId="0" fontId="21" fillId="0" borderId="1" xfId="0" applyFont="1" applyBorder="1" applyAlignment="1">
      <alignment horizontal="center" vertical="top" wrapText="1"/>
    </xf>
    <xf numFmtId="0" fontId="30" fillId="0" borderId="1" xfId="0" applyFont="1" applyBorder="1" applyAlignment="1">
      <alignment horizontal="left" vertical="center" wrapText="1"/>
    </xf>
    <xf numFmtId="0" fontId="20" fillId="0" borderId="1" xfId="0" applyFont="1" applyBorder="1" applyAlignment="1">
      <alignment vertical="top" wrapText="1"/>
    </xf>
    <xf numFmtId="0" fontId="28" fillId="0" borderId="1" xfId="0" applyFont="1" applyBorder="1" applyAlignment="1">
      <alignment horizontal="left" vertical="center" wrapText="1"/>
    </xf>
    <xf numFmtId="0" fontId="33" fillId="0" borderId="1" xfId="0" applyFont="1" applyBorder="1" applyAlignment="1">
      <alignment vertical="top" wrapText="1"/>
    </xf>
    <xf numFmtId="0" fontId="34" fillId="0" borderId="1" xfId="0" applyFont="1" applyBorder="1" applyAlignment="1">
      <alignment horizontal="center" vertical="center" wrapText="1"/>
    </xf>
    <xf numFmtId="0" fontId="21" fillId="0" borderId="1" xfId="0" applyFont="1" applyBorder="1" applyAlignment="1">
      <alignment vertical="top" wrapText="1"/>
    </xf>
    <xf numFmtId="0" fontId="35" fillId="0" borderId="1" xfId="0" applyFont="1" applyBorder="1" applyAlignment="1">
      <alignment vertical="top" wrapText="1"/>
    </xf>
    <xf numFmtId="0" fontId="30" fillId="0" borderId="1" xfId="0" applyFont="1" applyBorder="1" applyAlignment="1">
      <alignment horizontal="left" vertical="top" wrapText="1"/>
    </xf>
    <xf numFmtId="0" fontId="36" fillId="0" borderId="1" xfId="0" applyFont="1" applyBorder="1" applyAlignment="1">
      <alignment horizontal="center" vertical="center" wrapText="1"/>
    </xf>
    <xf numFmtId="0" fontId="37" fillId="2" borderId="3" xfId="0" applyFont="1" applyFill="1" applyBorder="1" applyAlignment="1">
      <alignment vertical="center" wrapText="1"/>
    </xf>
    <xf numFmtId="0" fontId="22" fillId="0" borderId="4" xfId="0" applyFont="1" applyBorder="1" applyAlignment="1">
      <alignment vertical="top" wrapText="1"/>
    </xf>
    <xf numFmtId="0" fontId="22" fillId="0" borderId="4" xfId="0" applyFont="1" applyBorder="1" applyAlignment="1">
      <alignment vertical="center" wrapText="1"/>
    </xf>
    <xf numFmtId="0" fontId="39" fillId="0" borderId="4" xfId="0" applyFont="1" applyBorder="1" applyAlignment="1">
      <alignment vertical="center" wrapText="1"/>
    </xf>
    <xf numFmtId="0" fontId="20" fillId="0" borderId="1" xfId="0" applyFont="1" applyBorder="1" applyAlignment="1">
      <alignment horizontal="left" vertical="top" wrapText="1"/>
    </xf>
    <xf numFmtId="0" fontId="20" fillId="0" borderId="4" xfId="0" applyFont="1" applyBorder="1" applyAlignment="1">
      <alignment vertical="top" wrapText="1"/>
    </xf>
    <xf numFmtId="15" fontId="21" fillId="0" borderId="1" xfId="0" quotePrefix="1" applyNumberFormat="1" applyFont="1" applyBorder="1" applyAlignment="1">
      <alignment horizontal="left" vertical="top" wrapText="1"/>
    </xf>
    <xf numFmtId="15" fontId="20" fillId="0" borderId="1" xfId="0" quotePrefix="1" applyNumberFormat="1" applyFont="1" applyBorder="1" applyAlignment="1">
      <alignment horizontal="left" vertical="top" wrapText="1"/>
    </xf>
    <xf numFmtId="15" fontId="20" fillId="0" borderId="1" xfId="0" applyNumberFormat="1" applyFont="1" applyBorder="1" applyAlignment="1">
      <alignment horizontal="left" vertical="top" wrapText="1"/>
    </xf>
    <xf numFmtId="0" fontId="20" fillId="0" borderId="1" xfId="0" quotePrefix="1" applyFont="1" applyBorder="1" applyAlignment="1">
      <alignment horizontal="left" vertical="top" wrapText="1"/>
    </xf>
    <xf numFmtId="0" fontId="21" fillId="0" borderId="0" xfId="0" applyFont="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left" vertical="top" wrapText="1"/>
    </xf>
    <xf numFmtId="0" fontId="43" fillId="8" borderId="1" xfId="0" applyFont="1" applyFill="1" applyBorder="1" applyAlignment="1">
      <alignment vertical="center" wrapText="1"/>
    </xf>
    <xf numFmtId="0" fontId="44" fillId="0" borderId="0" xfId="0" applyFont="1" applyAlignment="1">
      <alignment vertical="center"/>
    </xf>
    <xf numFmtId="0" fontId="22" fillId="0" borderId="1" xfId="0" applyFont="1" applyBorder="1"/>
    <xf numFmtId="0" fontId="31" fillId="0" borderId="1" xfId="0" applyFont="1" applyBorder="1" applyAlignment="1">
      <alignment horizontal="center" vertical="center" wrapText="1"/>
    </xf>
    <xf numFmtId="0" fontId="31" fillId="0" borderId="1" xfId="0" applyFont="1" applyBorder="1" applyAlignment="1">
      <alignment vertical="center" wrapText="1"/>
    </xf>
    <xf numFmtId="0" fontId="48" fillId="0" borderId="1" xfId="0" applyFont="1" applyBorder="1" applyAlignment="1">
      <alignment vertical="top" wrapText="1"/>
    </xf>
    <xf numFmtId="0" fontId="50" fillId="7" borderId="1" xfId="0" applyFont="1" applyFill="1" applyBorder="1" applyAlignment="1">
      <alignment horizontal="center" vertical="top" wrapText="1"/>
    </xf>
    <xf numFmtId="0" fontId="50" fillId="7" borderId="1" xfId="0" applyFont="1" applyFill="1" applyBorder="1" applyAlignment="1">
      <alignment horizontal="center"/>
    </xf>
    <xf numFmtId="0" fontId="50" fillId="0" borderId="1" xfId="0" applyFont="1" applyBorder="1" applyAlignment="1">
      <alignment horizontal="center" vertical="top" wrapText="1"/>
    </xf>
    <xf numFmtId="0" fontId="50" fillId="0" borderId="1" xfId="0" applyFont="1" applyBorder="1" applyAlignment="1">
      <alignment horizontal="center"/>
    </xf>
    <xf numFmtId="0" fontId="50" fillId="0" borderId="1" xfId="0" applyFont="1" applyBorder="1" applyAlignment="1">
      <alignment wrapText="1"/>
    </xf>
    <xf numFmtId="0" fontId="50" fillId="0" borderId="1" xfId="0" applyFont="1" applyBorder="1"/>
    <xf numFmtId="0" fontId="50" fillId="0" borderId="1" xfId="0" applyFont="1" applyBorder="1" applyAlignment="1">
      <alignment horizontal="left"/>
    </xf>
    <xf numFmtId="0" fontId="49" fillId="0" borderId="1" xfId="0" applyFont="1" applyBorder="1" applyAlignment="1">
      <alignment horizontal="center" vertical="top" wrapText="1"/>
    </xf>
    <xf numFmtId="0" fontId="49" fillId="0" borderId="1" xfId="0" applyFont="1" applyBorder="1" applyAlignment="1">
      <alignment horizontal="left" vertical="center" wrapText="1"/>
    </xf>
    <xf numFmtId="0" fontId="47"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47" fillId="0" borderId="1" xfId="0" applyFont="1" applyBorder="1" applyAlignment="1">
      <alignment vertical="center" wrapText="1"/>
    </xf>
    <xf numFmtId="0" fontId="21" fillId="0" borderId="1" xfId="0" applyFont="1" applyBorder="1" applyAlignment="1">
      <alignment horizontal="center"/>
    </xf>
    <xf numFmtId="0" fontId="47" fillId="0" borderId="1" xfId="0" applyFont="1" applyBorder="1" applyAlignment="1">
      <alignment vertical="top" wrapText="1"/>
    </xf>
    <xf numFmtId="0" fontId="54" fillId="0" borderId="1" xfId="0" applyFont="1" applyBorder="1" applyAlignment="1">
      <alignment vertical="top" wrapText="1"/>
    </xf>
    <xf numFmtId="0" fontId="21" fillId="0" borderId="1" xfId="0" applyFont="1" applyBorder="1" applyAlignment="1">
      <alignment horizontal="left"/>
    </xf>
    <xf numFmtId="0" fontId="47" fillId="0" borderId="1" xfId="0" applyFont="1" applyBorder="1" applyAlignment="1">
      <alignment horizontal="left" vertical="top" wrapText="1"/>
    </xf>
    <xf numFmtId="0" fontId="21" fillId="0" borderId="1" xfId="0" applyFont="1" applyBorder="1"/>
    <xf numFmtId="0" fontId="18" fillId="0" borderId="1" xfId="0" applyFont="1" applyBorder="1" applyAlignment="1">
      <alignment horizontal="center" vertical="center" wrapText="1"/>
    </xf>
    <xf numFmtId="0" fontId="47" fillId="0" borderId="1" xfId="0" applyFont="1" applyBorder="1" applyAlignment="1">
      <alignment horizontal="center" vertical="top" wrapText="1"/>
    </xf>
    <xf numFmtId="0" fontId="53" fillId="0" borderId="1" xfId="0" applyFont="1" applyBorder="1" applyAlignment="1">
      <alignment horizontal="left" vertical="center" wrapText="1"/>
    </xf>
    <xf numFmtId="0" fontId="55" fillId="0" borderId="1" xfId="0" applyFont="1" applyBorder="1" applyAlignment="1">
      <alignment horizontal="left" vertical="center" wrapText="1"/>
    </xf>
    <xf numFmtId="0" fontId="18" fillId="0" borderId="1" xfId="0" applyFont="1" applyBorder="1" applyAlignment="1">
      <alignment vertical="top" wrapText="1"/>
    </xf>
    <xf numFmtId="0" fontId="21" fillId="7" borderId="1" xfId="0" applyFont="1" applyFill="1" applyBorder="1" applyAlignment="1">
      <alignment horizontal="center" vertical="top" wrapText="1"/>
    </xf>
    <xf numFmtId="0" fontId="21" fillId="7" borderId="1" xfId="0" applyFont="1" applyFill="1" applyBorder="1" applyAlignment="1">
      <alignment horizontal="center"/>
    </xf>
    <xf numFmtId="0" fontId="56" fillId="0" borderId="1" xfId="0" applyFont="1" applyBorder="1" applyAlignment="1">
      <alignment horizontal="center" vertical="top" wrapText="1"/>
    </xf>
    <xf numFmtId="0" fontId="56" fillId="7" borderId="1" xfId="0" applyFont="1" applyFill="1" applyBorder="1" applyAlignment="1">
      <alignment horizontal="center" vertical="top" wrapText="1"/>
    </xf>
    <xf numFmtId="0" fontId="22" fillId="7" borderId="1" xfId="0" applyFont="1" applyFill="1" applyBorder="1" applyAlignment="1">
      <alignment horizontal="center" vertical="top" wrapText="1"/>
    </xf>
    <xf numFmtId="0" fontId="22" fillId="7" borderId="1" xfId="0" applyFont="1" applyFill="1" applyBorder="1" applyAlignment="1">
      <alignment horizontal="center"/>
    </xf>
    <xf numFmtId="0" fontId="22" fillId="0" borderId="1" xfId="0" applyFont="1" applyBorder="1" applyAlignment="1">
      <alignment horizontal="center" vertical="top" wrapText="1"/>
    </xf>
    <xf numFmtId="0" fontId="22" fillId="0" borderId="1" xfId="0" applyFont="1" applyBorder="1" applyAlignment="1">
      <alignment horizontal="center"/>
    </xf>
    <xf numFmtId="0" fontId="25" fillId="0" borderId="1" xfId="0" applyFont="1" applyBorder="1" applyAlignment="1">
      <alignment vertical="center" wrapText="1"/>
    </xf>
    <xf numFmtId="0" fontId="18" fillId="0" borderId="1" xfId="0" applyFont="1" applyBorder="1" applyAlignment="1">
      <alignment horizontal="left" vertical="center" wrapText="1"/>
    </xf>
    <xf numFmtId="0" fontId="40" fillId="0" borderId="1" xfId="0" applyFont="1" applyBorder="1" applyAlignment="1">
      <alignment horizontal="left" vertical="center" wrapText="1"/>
    </xf>
    <xf numFmtId="0" fontId="18" fillId="0" borderId="1" xfId="0" applyFont="1" applyBorder="1" applyAlignment="1">
      <alignment horizontal="left" vertical="top" wrapText="1"/>
    </xf>
    <xf numFmtId="0" fontId="47" fillId="0" borderId="1" xfId="0" applyFont="1" applyBorder="1" applyAlignment="1">
      <alignment horizontal="center" vertical="top"/>
    </xf>
    <xf numFmtId="0" fontId="22" fillId="0" borderId="1" xfId="0" applyFont="1" applyBorder="1" applyAlignment="1">
      <alignment horizontal="left" vertical="top" wrapText="1"/>
    </xf>
    <xf numFmtId="0" fontId="21" fillId="7" borderId="1" xfId="0" applyFont="1" applyFill="1" applyBorder="1" applyAlignment="1">
      <alignment vertical="top"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xf>
    <xf numFmtId="0" fontId="61" fillId="0" borderId="1" xfId="0" applyFont="1" applyBorder="1"/>
    <xf numFmtId="0" fontId="61" fillId="0" borderId="1" xfId="0" applyFont="1" applyBorder="1" applyAlignment="1">
      <alignment vertical="top" wrapText="1"/>
    </xf>
    <xf numFmtId="0" fontId="40" fillId="0" borderId="1" xfId="0" applyFont="1" applyBorder="1" applyAlignment="1">
      <alignment vertical="center"/>
    </xf>
    <xf numFmtId="0" fontId="61" fillId="0" borderId="1" xfId="0" applyFont="1" applyBorder="1" applyAlignment="1">
      <alignment vertical="center"/>
    </xf>
    <xf numFmtId="0" fontId="40" fillId="0" borderId="1" xfId="0" applyFont="1" applyBorder="1"/>
    <xf numFmtId="0" fontId="40" fillId="0" borderId="1" xfId="0" applyFont="1" applyBorder="1" applyAlignment="1">
      <alignment wrapText="1"/>
    </xf>
    <xf numFmtId="0" fontId="61" fillId="0" borderId="1" xfId="0" applyFont="1" applyBorder="1" applyAlignment="1">
      <alignment horizontal="left" vertical="top" wrapText="1"/>
    </xf>
    <xf numFmtId="0" fontId="61" fillId="0" borderId="1" xfId="0" applyFont="1" applyBorder="1" applyAlignment="1">
      <alignment vertical="center" wrapText="1"/>
    </xf>
    <xf numFmtId="0" fontId="61" fillId="0" borderId="1" xfId="0" applyFont="1" applyBorder="1" applyAlignment="1">
      <alignment wrapText="1"/>
    </xf>
    <xf numFmtId="0" fontId="61" fillId="9" borderId="1" xfId="0" applyFont="1" applyFill="1" applyBorder="1" applyAlignment="1">
      <alignment vertical="center"/>
    </xf>
    <xf numFmtId="0" fontId="61" fillId="9" borderId="1" xfId="0" applyFont="1" applyFill="1" applyBorder="1" applyAlignment="1">
      <alignment vertical="center" wrapText="1"/>
    </xf>
    <xf numFmtId="0" fontId="61" fillId="9" borderId="1" xfId="0" applyFont="1" applyFill="1" applyBorder="1" applyAlignment="1">
      <alignment horizontal="left" vertical="center" wrapText="1"/>
    </xf>
    <xf numFmtId="0" fontId="60" fillId="0" borderId="1" xfId="0" applyFont="1" applyBorder="1" applyAlignment="1">
      <alignment horizontal="left" vertical="center"/>
    </xf>
    <xf numFmtId="0" fontId="61" fillId="0" borderId="1" xfId="0" applyFont="1" applyBorder="1" applyAlignment="1">
      <alignment horizontal="left" vertical="center" wrapText="1"/>
    </xf>
    <xf numFmtId="0" fontId="25" fillId="0" borderId="1" xfId="0" applyFont="1" applyBorder="1" applyAlignment="1">
      <alignment horizontal="center" vertical="center" wrapText="1"/>
    </xf>
    <xf numFmtId="0" fontId="40" fillId="0" borderId="1" xfId="0" applyFont="1" applyBorder="1" applyAlignment="1">
      <alignment vertical="top" wrapText="1"/>
    </xf>
    <xf numFmtId="0" fontId="47" fillId="0" borderId="1" xfId="0" applyFont="1" applyBorder="1"/>
    <xf numFmtId="0" fontId="55" fillId="0" borderId="1" xfId="0" applyFont="1" applyBorder="1" applyAlignment="1">
      <alignment horizontal="center" vertical="center" wrapText="1"/>
    </xf>
    <xf numFmtId="0" fontId="47" fillId="7" borderId="9" xfId="0" applyFont="1" applyFill="1" applyBorder="1" applyAlignment="1">
      <alignment vertical="top" wrapText="1"/>
    </xf>
    <xf numFmtId="0" fontId="56" fillId="0" borderId="1" xfId="0" applyFont="1" applyBorder="1" applyAlignment="1">
      <alignment horizontal="center" vertical="center" wrapText="1"/>
    </xf>
    <xf numFmtId="0" fontId="53" fillId="0" borderId="1" xfId="0" applyFont="1" applyBorder="1" applyAlignment="1">
      <alignment vertical="center" wrapText="1"/>
    </xf>
    <xf numFmtId="0" fontId="66" fillId="10" borderId="9" xfId="0" applyFont="1" applyFill="1" applyBorder="1" applyAlignment="1">
      <alignment horizontal="center" vertical="center" wrapText="1"/>
    </xf>
    <xf numFmtId="0" fontId="66" fillId="10" borderId="1" xfId="0" applyFont="1" applyFill="1" applyBorder="1" applyAlignment="1">
      <alignment horizontal="center" vertical="center" wrapText="1"/>
    </xf>
    <xf numFmtId="0" fontId="40" fillId="0" borderId="1" xfId="0" applyFont="1" applyBorder="1" applyAlignment="1">
      <alignment horizontal="center" vertical="center"/>
    </xf>
    <xf numFmtId="0" fontId="22" fillId="0" borderId="1" xfId="0" applyFont="1" applyBorder="1" applyAlignment="1">
      <alignment horizontal="center" vertical="center"/>
    </xf>
    <xf numFmtId="0" fontId="40" fillId="10" borderId="1" xfId="0" applyFont="1" applyFill="1" applyBorder="1" applyAlignment="1">
      <alignment horizontal="left" vertical="center" wrapText="1"/>
    </xf>
    <xf numFmtId="0" fontId="22" fillId="10" borderId="1" xfId="0" applyFont="1" applyFill="1" applyBorder="1" applyAlignment="1">
      <alignment horizontal="center" vertical="center" wrapText="1"/>
    </xf>
    <xf numFmtId="0" fontId="40" fillId="10" borderId="1" xfId="0" applyFont="1" applyFill="1" applyBorder="1" applyAlignment="1">
      <alignment horizontal="center" vertical="center" wrapText="1"/>
    </xf>
    <xf numFmtId="0" fontId="40" fillId="10" borderId="1" xfId="0" applyFont="1" applyFill="1" applyBorder="1" applyAlignment="1">
      <alignment horizontal="center" vertical="center"/>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22" fillId="10" borderId="1" xfId="0" applyFont="1" applyFill="1" applyBorder="1" applyAlignment="1">
      <alignment horizontal="left" vertical="center" wrapText="1"/>
    </xf>
    <xf numFmtId="0" fontId="40" fillId="11"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22" fillId="11" borderId="1" xfId="0" applyFont="1" applyFill="1" applyBorder="1" applyAlignment="1">
      <alignment horizontal="center" vertical="center" wrapText="1"/>
    </xf>
    <xf numFmtId="0" fontId="40" fillId="11" borderId="1" xfId="0" applyFont="1" applyFill="1" applyBorder="1" applyAlignment="1">
      <alignment horizontal="center" vertical="center" wrapText="1"/>
    </xf>
    <xf numFmtId="0" fontId="40" fillId="11" borderId="1" xfId="0" applyFont="1" applyFill="1" applyBorder="1" applyAlignment="1">
      <alignment horizontal="center" vertical="center"/>
    </xf>
    <xf numFmtId="0" fontId="67" fillId="0" borderId="1" xfId="0" applyFont="1" applyBorder="1" applyAlignment="1">
      <alignment horizontal="center" vertical="center" wrapText="1"/>
    </xf>
    <xf numFmtId="0" fontId="40" fillId="10" borderId="1" xfId="0" applyFont="1" applyFill="1" applyBorder="1" applyAlignment="1">
      <alignment horizontal="left" vertical="center"/>
    </xf>
    <xf numFmtId="0" fontId="40" fillId="0" borderId="1" xfId="0" applyFont="1" applyBorder="1" applyAlignment="1">
      <alignment horizontal="left" vertical="center"/>
    </xf>
    <xf numFmtId="0" fontId="22" fillId="0" borderId="1" xfId="0" applyFont="1" applyBorder="1" applyAlignment="1">
      <alignment horizontal="left" vertical="center"/>
    </xf>
    <xf numFmtId="0" fontId="22" fillId="10" borderId="1" xfId="0" applyFont="1" applyFill="1" applyBorder="1" applyAlignment="1">
      <alignment horizontal="center" vertical="center"/>
    </xf>
    <xf numFmtId="0" fontId="35" fillId="0" borderId="1" xfId="0" applyFont="1" applyBorder="1" applyAlignment="1">
      <alignment horizontal="left" vertical="center" wrapText="1"/>
    </xf>
    <xf numFmtId="0" fontId="22" fillId="7" borderId="1"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2" fillId="10" borderId="1" xfId="0" applyFont="1" applyFill="1" applyBorder="1" applyAlignment="1">
      <alignment horizontal="left" vertical="center"/>
    </xf>
    <xf numFmtId="0" fontId="22" fillId="0" borderId="0" xfId="0" applyFont="1"/>
    <xf numFmtId="0" fontId="22" fillId="0" borderId="0" xfId="0" applyFont="1" applyAlignment="1">
      <alignment horizontal="center"/>
    </xf>
    <xf numFmtId="0" fontId="54" fillId="8"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48" fillId="0" borderId="1" xfId="0" applyFont="1" applyBorder="1" applyAlignment="1">
      <alignment horizontal="left" wrapText="1"/>
    </xf>
    <xf numFmtId="0" fontId="22" fillId="0" borderId="1" xfId="0" applyFont="1" applyBorder="1" applyAlignment="1">
      <alignment horizontal="left"/>
    </xf>
    <xf numFmtId="0" fontId="69" fillId="0" borderId="1" xfId="0" applyFont="1" applyBorder="1" applyAlignment="1">
      <alignment horizontal="center" vertical="center" wrapText="1"/>
    </xf>
    <xf numFmtId="0" fontId="20" fillId="7" borderId="1" xfId="0" applyFont="1" applyFill="1" applyBorder="1" applyAlignment="1">
      <alignment horizontal="left" vertical="center" wrapText="1"/>
    </xf>
    <xf numFmtId="0" fontId="54"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47" fillId="0" borderId="1" xfId="0" applyFont="1" applyBorder="1" applyAlignment="1">
      <alignment horizontal="center" wrapText="1"/>
    </xf>
    <xf numFmtId="0" fontId="20" fillId="0" borderId="1" xfId="0" applyFont="1" applyBorder="1" applyAlignment="1">
      <alignment horizontal="left" vertical="center"/>
    </xf>
    <xf numFmtId="0" fontId="54" fillId="0" borderId="1" xfId="0" applyFont="1" applyBorder="1" applyAlignment="1">
      <alignment horizontal="center" vertical="center"/>
    </xf>
    <xf numFmtId="2" fontId="20" fillId="0" borderId="1" xfId="0" applyNumberFormat="1" applyFont="1" applyBorder="1" applyAlignment="1">
      <alignment horizontal="left" vertical="center" wrapText="1"/>
    </xf>
    <xf numFmtId="2" fontId="70" fillId="0" borderId="1" xfId="0" applyNumberFormat="1" applyFont="1" applyBorder="1" applyAlignment="1">
      <alignment horizontal="center" vertical="center" wrapText="1"/>
    </xf>
    <xf numFmtId="0" fontId="48" fillId="0" borderId="1" xfId="0" applyFont="1" applyBorder="1" applyAlignment="1">
      <alignment wrapText="1"/>
    </xf>
    <xf numFmtId="0" fontId="47" fillId="8" borderId="1" xfId="0" applyFont="1" applyFill="1" applyBorder="1" applyAlignment="1">
      <alignment horizontal="left" vertical="center" wrapText="1"/>
    </xf>
    <xf numFmtId="0" fontId="47" fillId="7" borderId="1" xfId="0" applyFont="1" applyFill="1" applyBorder="1" applyAlignment="1">
      <alignment horizontal="left" vertical="center" wrapText="1"/>
    </xf>
    <xf numFmtId="0" fontId="71" fillId="0" borderId="1" xfId="0" applyFont="1" applyBorder="1" applyAlignment="1">
      <alignment horizontal="center" vertical="center" wrapText="1"/>
    </xf>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47" fillId="9" borderId="1" xfId="0" applyFont="1" applyFill="1" applyBorder="1" applyAlignment="1">
      <alignment horizontal="center" vertical="center" wrapText="1"/>
    </xf>
    <xf numFmtId="0" fontId="47" fillId="9" borderId="1" xfId="0" applyFont="1" applyFill="1" applyBorder="1" applyAlignment="1">
      <alignment vertical="center" wrapText="1"/>
    </xf>
    <xf numFmtId="0" fontId="48" fillId="9" borderId="1" xfId="0" applyFont="1" applyFill="1" applyBorder="1" applyAlignment="1">
      <alignment horizontal="left" wrapText="1"/>
    </xf>
    <xf numFmtId="0" fontId="22" fillId="9" borderId="1" xfId="0" applyFont="1" applyFill="1" applyBorder="1"/>
    <xf numFmtId="0" fontId="21" fillId="10" borderId="1" xfId="0" applyFont="1" applyFill="1" applyBorder="1" applyAlignment="1">
      <alignment horizontal="left" vertical="center" wrapText="1"/>
    </xf>
    <xf numFmtId="0" fontId="47" fillId="10" borderId="1" xfId="0" applyFont="1" applyFill="1" applyBorder="1" applyAlignment="1">
      <alignment horizontal="center" vertical="center" wrapText="1"/>
    </xf>
    <xf numFmtId="0" fontId="48" fillId="10" borderId="1" xfId="0" applyFont="1" applyFill="1" applyBorder="1" applyAlignment="1">
      <alignment horizontal="left" wrapText="1"/>
    </xf>
    <xf numFmtId="0" fontId="22" fillId="10" borderId="1" xfId="0" applyFont="1" applyFill="1" applyBorder="1"/>
    <xf numFmtId="0" fontId="40" fillId="0" borderId="1" xfId="0" applyFont="1" applyBorder="1" applyAlignment="1">
      <alignment horizontal="left" vertical="top" wrapText="1"/>
    </xf>
    <xf numFmtId="0" fontId="70" fillId="0" borderId="1" xfId="0" applyFont="1" applyBorder="1" applyAlignment="1">
      <alignment horizontal="center" vertical="top" wrapText="1"/>
    </xf>
    <xf numFmtId="0" fontId="25" fillId="0" borderId="1" xfId="0" applyFont="1" applyBorder="1" applyAlignment="1">
      <alignment horizontal="center" vertical="top"/>
    </xf>
    <xf numFmtId="0" fontId="53" fillId="0" borderId="1" xfId="0" applyFont="1" applyBorder="1" applyAlignment="1">
      <alignment horizontal="left" vertical="center"/>
    </xf>
    <xf numFmtId="0" fontId="53" fillId="0" borderId="1" xfId="0" applyFont="1" applyBorder="1" applyAlignment="1">
      <alignment horizontal="center" vertical="center"/>
    </xf>
    <xf numFmtId="0" fontId="47" fillId="0" borderId="1" xfId="0" applyFont="1" applyBorder="1" applyAlignment="1">
      <alignment horizontal="left" vertical="top"/>
    </xf>
    <xf numFmtId="0" fontId="22" fillId="0" borderId="1" xfId="0" applyFont="1" applyBorder="1" applyAlignment="1">
      <alignment vertical="top"/>
    </xf>
    <xf numFmtId="0" fontId="31" fillId="0" borderId="13" xfId="0" applyFont="1" applyBorder="1" applyAlignment="1">
      <alignment horizontal="left" vertical="center" readingOrder="1"/>
    </xf>
    <xf numFmtId="0" fontId="73" fillId="0" borderId="14" xfId="0" applyFont="1" applyBorder="1" applyAlignment="1">
      <alignment horizontal="left" vertical="top" wrapText="1" readingOrder="1"/>
    </xf>
    <xf numFmtId="0" fontId="31" fillId="0" borderId="15" xfId="0" applyFont="1" applyBorder="1" applyAlignment="1">
      <alignment horizontal="left" vertical="center" wrapText="1" readingOrder="1"/>
    </xf>
    <xf numFmtId="0" fontId="48" fillId="0" borderId="16" xfId="0" applyFont="1" applyBorder="1" applyAlignment="1">
      <alignment horizontal="left" vertical="top" wrapText="1" readingOrder="1"/>
    </xf>
    <xf numFmtId="0" fontId="48" fillId="0" borderId="17" xfId="0" applyFont="1" applyBorder="1" applyAlignment="1">
      <alignment horizontal="left" vertical="top" wrapText="1" readingOrder="1"/>
    </xf>
    <xf numFmtId="0" fontId="48" fillId="0" borderId="19" xfId="0" applyFont="1" applyBorder="1" applyAlignment="1">
      <alignment horizontal="left" vertical="center" wrapText="1" readingOrder="1"/>
    </xf>
    <xf numFmtId="0" fontId="74" fillId="0" borderId="20" xfId="0" applyFont="1" applyBorder="1" applyAlignment="1">
      <alignment horizontal="left" vertical="top" wrapText="1" readingOrder="1"/>
    </xf>
    <xf numFmtId="0" fontId="53" fillId="0" borderId="1" xfId="0" applyFont="1" applyBorder="1" applyAlignment="1">
      <alignment horizontal="center" vertical="top" wrapText="1"/>
    </xf>
    <xf numFmtId="14" fontId="31" fillId="0" borderId="1" xfId="0" applyNumberFormat="1" applyFont="1" applyBorder="1" applyAlignment="1">
      <alignment horizontal="right" vertical="top"/>
    </xf>
    <xf numFmtId="14" fontId="22" fillId="0" borderId="1" xfId="0" applyNumberFormat="1" applyFont="1" applyBorder="1" applyAlignment="1">
      <alignment horizontal="left" vertical="center"/>
    </xf>
    <xf numFmtId="0" fontId="48" fillId="0" borderId="1" xfId="0" applyFont="1" applyBorder="1" applyAlignment="1">
      <alignment vertical="top"/>
    </xf>
    <xf numFmtId="0" fontId="21" fillId="0" borderId="1" xfId="0" applyFont="1" applyBorder="1" applyAlignment="1">
      <alignment vertical="top"/>
    </xf>
    <xf numFmtId="14" fontId="22" fillId="0" borderId="1" xfId="0" applyNumberFormat="1" applyFont="1" applyBorder="1" applyAlignment="1">
      <alignment vertical="top"/>
    </xf>
    <xf numFmtId="0" fontId="55" fillId="0" borderId="21" xfId="0" applyFont="1" applyBorder="1" applyAlignment="1">
      <alignment horizontal="center" vertical="center" wrapText="1"/>
    </xf>
    <xf numFmtId="0" fontId="55" fillId="7" borderId="22" xfId="0" applyFont="1" applyFill="1" applyBorder="1" applyAlignment="1">
      <alignment horizontal="center" vertical="center" wrapText="1"/>
    </xf>
    <xf numFmtId="0" fontId="55" fillId="7" borderId="23" xfId="0" applyFont="1" applyFill="1" applyBorder="1" applyAlignment="1">
      <alignment horizontal="center" vertical="center" wrapText="1"/>
    </xf>
    <xf numFmtId="0" fontId="21" fillId="0" borderId="15" xfId="0" applyFont="1" applyBorder="1" applyAlignment="1">
      <alignment vertical="center" wrapText="1"/>
    </xf>
    <xf numFmtId="0" fontId="55" fillId="0" borderId="7" xfId="0" applyFont="1" applyBorder="1" applyAlignment="1">
      <alignment horizontal="center" vertical="center" wrapText="1"/>
    </xf>
    <xf numFmtId="0" fontId="55" fillId="7" borderId="24" xfId="0" applyFont="1" applyFill="1" applyBorder="1" applyAlignment="1">
      <alignment horizontal="center" vertical="center" wrapText="1"/>
    </xf>
    <xf numFmtId="0" fontId="55" fillId="7" borderId="25" xfId="0" applyFont="1" applyFill="1" applyBorder="1" applyAlignment="1">
      <alignment horizontal="center" vertical="center" wrapText="1"/>
    </xf>
    <xf numFmtId="0" fontId="21" fillId="0" borderId="7" xfId="0" applyFont="1" applyBorder="1" applyAlignment="1">
      <alignment vertical="top" wrapText="1"/>
    </xf>
    <xf numFmtId="0" fontId="21" fillId="0" borderId="26" xfId="0" applyFont="1" applyBorder="1" applyAlignment="1">
      <alignment vertical="top" wrapText="1"/>
    </xf>
    <xf numFmtId="0" fontId="21" fillId="0" borderId="27" xfId="0" applyFont="1" applyBorder="1" applyAlignment="1">
      <alignment vertical="top" wrapText="1"/>
    </xf>
    <xf numFmtId="0" fontId="20" fillId="0" borderId="15" xfId="0" applyFont="1" applyBorder="1" applyAlignment="1">
      <alignment vertical="center" wrapText="1"/>
    </xf>
    <xf numFmtId="0" fontId="55" fillId="7"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2" fillId="0" borderId="1" xfId="0" applyFont="1" applyBorder="1" applyAlignment="1">
      <alignment vertical="center"/>
    </xf>
    <xf numFmtId="0" fontId="22" fillId="15" borderId="1" xfId="0" applyFont="1" applyFill="1" applyBorder="1" applyAlignment="1">
      <alignment vertical="center"/>
    </xf>
    <xf numFmtId="0" fontId="76" fillId="9" borderId="1" xfId="0" applyFont="1" applyFill="1" applyBorder="1" applyAlignment="1">
      <alignment horizontal="center" vertical="center" wrapText="1"/>
    </xf>
    <xf numFmtId="0" fontId="77" fillId="0" borderId="1" xfId="0" applyFont="1" applyBorder="1" applyAlignment="1">
      <alignment vertical="center" wrapText="1"/>
    </xf>
    <xf numFmtId="0" fontId="20" fillId="9" borderId="1" xfId="0" applyFont="1" applyFill="1" applyBorder="1" applyAlignment="1">
      <alignment horizontal="left" vertical="center" wrapText="1"/>
    </xf>
    <xf numFmtId="0" fontId="54" fillId="9" borderId="1" xfId="0" applyFont="1" applyFill="1" applyBorder="1" applyAlignment="1">
      <alignment horizontal="center" vertical="center" wrapText="1"/>
    </xf>
    <xf numFmtId="0" fontId="18" fillId="15" borderId="1" xfId="0" applyFont="1" applyFill="1" applyBorder="1" applyAlignment="1">
      <alignment vertical="center"/>
    </xf>
    <xf numFmtId="0" fontId="78" fillId="2" borderId="1" xfId="0" applyFont="1" applyFill="1" applyBorder="1" applyAlignment="1">
      <alignment horizontal="left" vertical="center" wrapText="1"/>
    </xf>
    <xf numFmtId="0" fontId="78" fillId="2" borderId="1" xfId="0" applyFont="1" applyFill="1" applyBorder="1" applyAlignment="1">
      <alignment vertical="center" wrapText="1"/>
    </xf>
    <xf numFmtId="0" fontId="21" fillId="7" borderId="1" xfId="0" applyFont="1" applyFill="1" applyBorder="1" applyAlignment="1">
      <alignment vertical="center" wrapText="1"/>
    </xf>
    <xf numFmtId="0" fontId="48" fillId="0" borderId="1" xfId="0" applyFont="1" applyBorder="1" applyAlignment="1">
      <alignment horizontal="center" vertical="center" wrapText="1"/>
    </xf>
    <xf numFmtId="0" fontId="18" fillId="0" borderId="29" xfId="0" applyFont="1" applyBorder="1" applyAlignment="1">
      <alignment horizontal="center" vertical="center"/>
    </xf>
    <xf numFmtId="0" fontId="25" fillId="0" borderId="29" xfId="0" applyFont="1" applyBorder="1" applyAlignment="1">
      <alignment horizontal="center" vertical="center"/>
    </xf>
    <xf numFmtId="0" fontId="47" fillId="7" borderId="1" xfId="0" applyFont="1" applyFill="1" applyBorder="1" applyAlignment="1">
      <alignment vertical="center" wrapText="1"/>
    </xf>
    <xf numFmtId="0" fontId="47" fillId="10" borderId="40" xfId="0" applyFont="1" applyFill="1" applyBorder="1" applyAlignment="1">
      <alignment horizontal="left" vertical="center" wrapText="1"/>
    </xf>
    <xf numFmtId="0" fontId="47" fillId="10" borderId="40" xfId="0" applyFont="1" applyFill="1" applyBorder="1" applyAlignment="1">
      <alignment horizontal="center" vertical="top" wrapText="1"/>
    </xf>
    <xf numFmtId="0" fontId="47" fillId="10" borderId="40" xfId="0" applyFont="1" applyFill="1" applyBorder="1" applyAlignment="1">
      <alignment horizontal="left" vertical="top" wrapText="1"/>
    </xf>
    <xf numFmtId="0" fontId="47" fillId="10" borderId="40" xfId="0" applyFont="1" applyFill="1" applyBorder="1" applyAlignment="1">
      <alignment horizontal="center" vertical="center" wrapText="1"/>
    </xf>
    <xf numFmtId="0" fontId="21" fillId="0" borderId="1" xfId="0" applyFont="1" applyBorder="1" applyAlignment="1">
      <alignment vertical="center"/>
    </xf>
    <xf numFmtId="0" fontId="47" fillId="0" borderId="1" xfId="0" applyFont="1" applyBorder="1" applyAlignment="1">
      <alignment vertical="center"/>
    </xf>
    <xf numFmtId="15" fontId="40" fillId="0" borderId="1" xfId="0" applyNumberFormat="1" applyFont="1" applyBorder="1" applyAlignment="1">
      <alignment horizontal="center" vertical="center" wrapText="1"/>
    </xf>
    <xf numFmtId="15" fontId="20" fillId="0" borderId="1" xfId="0" applyNumberFormat="1" applyFont="1" applyBorder="1" applyAlignment="1">
      <alignment horizontal="center" vertical="center" wrapText="1"/>
    </xf>
    <xf numFmtId="0" fontId="47" fillId="0" borderId="1" xfId="0" applyFont="1" applyBorder="1" applyAlignment="1">
      <alignment vertical="top"/>
    </xf>
    <xf numFmtId="15" fontId="20" fillId="0" borderId="1" xfId="0" applyNumberFormat="1" applyFont="1" applyBorder="1" applyAlignment="1">
      <alignment horizontal="left" vertical="center" wrapText="1"/>
    </xf>
    <xf numFmtId="0" fontId="47" fillId="0" borderId="1" xfId="0" applyFont="1" applyBorder="1" applyAlignment="1">
      <alignment horizontal="left" vertical="center"/>
    </xf>
    <xf numFmtId="15" fontId="40" fillId="7" borderId="1" xfId="0" applyNumberFormat="1" applyFont="1" applyFill="1" applyBorder="1" applyAlignment="1">
      <alignment horizontal="center" vertical="center"/>
    </xf>
    <xf numFmtId="164" fontId="21" fillId="10" borderId="40" xfId="0" applyNumberFormat="1" applyFont="1" applyFill="1" applyBorder="1" applyAlignment="1">
      <alignment horizontal="left" vertical="center" wrapText="1"/>
    </xf>
    <xf numFmtId="0" fontId="55" fillId="10" borderId="1" xfId="0" applyFont="1" applyFill="1" applyBorder="1" applyAlignment="1">
      <alignment horizontal="center" vertical="center" wrapText="1"/>
    </xf>
    <xf numFmtId="0" fontId="21" fillId="10" borderId="40" xfId="0" applyFont="1" applyFill="1" applyBorder="1" applyAlignment="1">
      <alignment horizontal="center" vertical="center" wrapText="1"/>
    </xf>
    <xf numFmtId="0" fontId="47" fillId="10" borderId="1" xfId="0" applyFont="1" applyFill="1" applyBorder="1" applyAlignment="1">
      <alignment horizontal="left" vertical="top" wrapText="1"/>
    </xf>
    <xf numFmtId="0" fontId="47" fillId="2" borderId="0" xfId="0" applyFont="1" applyFill="1" applyAlignment="1">
      <alignment horizontal="left" vertical="top" wrapText="1"/>
    </xf>
    <xf numFmtId="0" fontId="47" fillId="2" borderId="1" xfId="0" applyFont="1" applyFill="1" applyBorder="1" applyAlignment="1">
      <alignment horizontal="left" vertical="top" wrapText="1"/>
    </xf>
    <xf numFmtId="0" fontId="54" fillId="10" borderId="1" xfId="0" applyFont="1" applyFill="1" applyBorder="1" applyAlignment="1">
      <alignment horizontal="left" vertical="top" wrapText="1"/>
    </xf>
    <xf numFmtId="0" fontId="47" fillId="17" borderId="0" xfId="0" applyFont="1" applyFill="1" applyAlignment="1">
      <alignment horizontal="left" vertical="top" wrapText="1"/>
    </xf>
    <xf numFmtId="0" fontId="47" fillId="7" borderId="40" xfId="0" applyFont="1" applyFill="1" applyBorder="1" applyAlignment="1">
      <alignment horizontal="left" vertical="center" wrapText="1"/>
    </xf>
    <xf numFmtId="0" fontId="47" fillId="7" borderId="40" xfId="0" applyFont="1" applyFill="1" applyBorder="1" applyAlignment="1">
      <alignment horizontal="center" vertical="center" wrapText="1"/>
    </xf>
    <xf numFmtId="0" fontId="55" fillId="7" borderId="1" xfId="0" applyFont="1" applyFill="1" applyBorder="1" applyAlignment="1">
      <alignment horizontal="left" vertical="top" wrapText="1"/>
    </xf>
    <xf numFmtId="0" fontId="40" fillId="10" borderId="40" xfId="0" applyFont="1" applyFill="1" applyBorder="1" applyAlignment="1">
      <alignment horizontal="center" vertical="center" wrapText="1"/>
    </xf>
    <xf numFmtId="0" fontId="21" fillId="7" borderId="40" xfId="0" applyFont="1" applyFill="1" applyBorder="1" applyAlignment="1">
      <alignment horizontal="left" vertical="center" wrapText="1"/>
    </xf>
    <xf numFmtId="0" fontId="40" fillId="7" borderId="40" xfId="0" applyFont="1" applyFill="1" applyBorder="1" applyAlignment="1">
      <alignment horizontal="center" vertical="center" wrapText="1"/>
    </xf>
    <xf numFmtId="0" fontId="21" fillId="7" borderId="40" xfId="0" applyFont="1" applyFill="1" applyBorder="1" applyAlignment="1">
      <alignment horizontal="center" vertical="center" wrapText="1"/>
    </xf>
    <xf numFmtId="0" fontId="47" fillId="7" borderId="40" xfId="0" applyFont="1" applyFill="1" applyBorder="1" applyAlignment="1">
      <alignment horizontal="left" vertical="top" wrapText="1"/>
    </xf>
    <xf numFmtId="164" fontId="21" fillId="7" borderId="40" xfId="0" applyNumberFormat="1" applyFont="1" applyFill="1" applyBorder="1" applyAlignment="1">
      <alignment horizontal="left" vertical="center" wrapText="1"/>
    </xf>
    <xf numFmtId="164" fontId="21" fillId="7" borderId="1" xfId="0" applyNumberFormat="1" applyFont="1" applyFill="1" applyBorder="1" applyAlignment="1">
      <alignment horizontal="left" vertical="center" wrapText="1"/>
    </xf>
    <xf numFmtId="0" fontId="47" fillId="7" borderId="1" xfId="0" applyFont="1" applyFill="1" applyBorder="1" applyAlignment="1">
      <alignment horizontal="left" vertical="top" wrapText="1"/>
    </xf>
    <xf numFmtId="0" fontId="47" fillId="7"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4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1" fillId="10" borderId="40" xfId="0" applyFont="1" applyFill="1" applyBorder="1" applyAlignment="1">
      <alignment horizontal="left" vertical="center" wrapText="1"/>
    </xf>
    <xf numFmtId="0" fontId="67" fillId="10" borderId="40" xfId="0" applyFont="1" applyFill="1" applyBorder="1" applyAlignment="1">
      <alignment horizontal="center" vertical="center" wrapText="1"/>
    </xf>
    <xf numFmtId="0" fontId="67" fillId="7" borderId="40" xfId="0" applyFont="1" applyFill="1" applyBorder="1" applyAlignment="1">
      <alignment horizontal="center" vertical="center" wrapText="1"/>
    </xf>
    <xf numFmtId="0" fontId="47" fillId="10" borderId="1"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67" fillId="7" borderId="1" xfId="0" applyFont="1" applyFill="1" applyBorder="1" applyAlignment="1">
      <alignment horizontal="center" vertical="center" wrapText="1"/>
    </xf>
    <xf numFmtId="0" fontId="59" fillId="9" borderId="0" xfId="0" applyFont="1" applyFill="1"/>
    <xf numFmtId="0" fontId="20" fillId="0" borderId="1" xfId="0" applyFont="1" applyBorder="1" applyAlignment="1">
      <alignment horizontal="center" vertical="center"/>
    </xf>
    <xf numFmtId="49" fontId="20" fillId="0" borderId="1" xfId="0" applyNumberFormat="1" applyFont="1" applyBorder="1" applyAlignment="1">
      <alignment horizontal="center" vertical="center" wrapText="1"/>
    </xf>
    <xf numFmtId="0" fontId="21" fillId="12" borderId="1" xfId="0" applyFont="1" applyFill="1" applyBorder="1" applyAlignment="1">
      <alignment horizontal="center" vertical="center"/>
    </xf>
    <xf numFmtId="0" fontId="76" fillId="0" borderId="1" xfId="0" applyFont="1" applyBorder="1" applyAlignment="1">
      <alignment horizontal="left" vertical="center" wrapText="1"/>
    </xf>
    <xf numFmtId="0" fontId="20" fillId="3" borderId="1" xfId="0" applyFont="1" applyFill="1" applyBorder="1" applyAlignment="1">
      <alignment horizontal="center" vertical="center" wrapText="1"/>
    </xf>
    <xf numFmtId="0" fontId="21" fillId="3" borderId="1" xfId="0" applyFont="1" applyFill="1" applyBorder="1" applyAlignment="1">
      <alignment horizontal="left" vertical="center" wrapText="1"/>
    </xf>
    <xf numFmtId="0" fontId="20" fillId="3" borderId="1" xfId="0" applyFont="1" applyFill="1" applyBorder="1" applyAlignment="1">
      <alignment horizontal="left" vertical="center" wrapText="1"/>
    </xf>
    <xf numFmtId="49" fontId="20" fillId="3" borderId="1" xfId="0" applyNumberFormat="1" applyFont="1" applyFill="1" applyBorder="1" applyAlignment="1">
      <alignment horizontal="center" vertical="center" wrapText="1"/>
    </xf>
    <xf numFmtId="0" fontId="21" fillId="3" borderId="1" xfId="0" applyFont="1" applyFill="1" applyBorder="1" applyAlignment="1">
      <alignment horizontal="center" vertical="center"/>
    </xf>
    <xf numFmtId="0" fontId="47" fillId="12" borderId="1" xfId="0" applyFont="1" applyFill="1" applyBorder="1" applyAlignment="1">
      <alignment horizontal="center" vertical="center"/>
    </xf>
    <xf numFmtId="0" fontId="67" fillId="0" borderId="1" xfId="0" applyFont="1" applyBorder="1" applyAlignment="1">
      <alignment horizontal="left" vertical="center" wrapText="1"/>
    </xf>
    <xf numFmtId="0" fontId="20" fillId="18" borderId="1" xfId="0" applyFont="1" applyFill="1" applyBorder="1" applyAlignment="1">
      <alignment horizontal="center" vertical="center" wrapText="1"/>
    </xf>
    <xf numFmtId="0" fontId="21" fillId="18" borderId="1" xfId="0" applyFont="1" applyFill="1" applyBorder="1" applyAlignment="1">
      <alignment horizontal="left" vertical="center" wrapText="1"/>
    </xf>
    <xf numFmtId="49" fontId="20" fillId="18" borderId="1" xfId="0" applyNumberFormat="1" applyFont="1" applyFill="1" applyBorder="1" applyAlignment="1">
      <alignment horizontal="center" vertical="center" wrapText="1"/>
    </xf>
    <xf numFmtId="0" fontId="21" fillId="18" borderId="1" xfId="0" applyFont="1" applyFill="1" applyBorder="1" applyAlignment="1">
      <alignment horizontal="center" vertical="center"/>
    </xf>
    <xf numFmtId="0" fontId="21" fillId="0" borderId="0" xfId="0" applyFont="1"/>
    <xf numFmtId="0" fontId="21" fillId="7" borderId="1" xfId="0" applyFont="1" applyFill="1" applyBorder="1" applyAlignment="1">
      <alignment horizontal="left" vertical="center"/>
    </xf>
    <xf numFmtId="0" fontId="56" fillId="7" borderId="1" xfId="0" applyFont="1" applyFill="1" applyBorder="1" applyAlignment="1">
      <alignment vertical="top" wrapText="1"/>
    </xf>
    <xf numFmtId="0" fontId="53" fillId="7" borderId="1" xfId="0" applyFont="1" applyFill="1" applyBorder="1" applyAlignment="1">
      <alignment vertical="top" wrapText="1"/>
    </xf>
    <xf numFmtId="0" fontId="21" fillId="7" borderId="1" xfId="0" applyFont="1" applyFill="1" applyBorder="1" applyAlignment="1">
      <alignment vertical="top"/>
    </xf>
    <xf numFmtId="0" fontId="21" fillId="7" borderId="1" xfId="0" applyFont="1" applyFill="1" applyBorder="1" applyAlignment="1">
      <alignment horizontal="center" vertical="top"/>
    </xf>
    <xf numFmtId="0" fontId="21" fillId="0" borderId="1" xfId="0" applyFont="1" applyBorder="1" applyAlignment="1">
      <alignment horizontal="center" vertical="top"/>
    </xf>
    <xf numFmtId="0" fontId="30" fillId="0" borderId="1" xfId="0" applyFont="1" applyBorder="1" applyAlignment="1">
      <alignment vertical="top"/>
    </xf>
    <xf numFmtId="0" fontId="31" fillId="0" borderId="0" xfId="0" applyFont="1" applyAlignment="1">
      <alignment horizontal="center" vertical="center"/>
    </xf>
    <xf numFmtId="0" fontId="48" fillId="0" borderId="0" xfId="0" applyFont="1" applyAlignment="1">
      <alignment horizontal="center" vertical="center"/>
    </xf>
    <xf numFmtId="0" fontId="84" fillId="0" borderId="1" xfId="0" applyFont="1" applyBorder="1" applyAlignment="1">
      <alignment horizontal="left" vertical="top" wrapText="1"/>
    </xf>
    <xf numFmtId="0" fontId="56" fillId="0" borderId="1" xfId="0" applyFont="1" applyBorder="1" applyAlignment="1">
      <alignment horizontal="left" vertical="center" wrapText="1"/>
    </xf>
    <xf numFmtId="0" fontId="70" fillId="0" borderId="1" xfId="0" applyFont="1" applyBorder="1" applyAlignment="1">
      <alignment horizontal="center" vertical="center" wrapText="1"/>
    </xf>
    <xf numFmtId="49" fontId="31" fillId="0" borderId="1" xfId="0" applyNumberFormat="1" applyFont="1" applyBorder="1" applyAlignment="1">
      <alignment horizontal="center" vertical="center" wrapText="1"/>
    </xf>
    <xf numFmtId="0" fontId="56" fillId="0" borderId="1" xfId="0" applyFont="1" applyBorder="1" applyAlignment="1">
      <alignment horizontal="center" vertical="center"/>
    </xf>
    <xf numFmtId="0" fontId="52" fillId="7" borderId="1" xfId="0" applyFont="1" applyFill="1" applyBorder="1" applyAlignment="1">
      <alignment horizontal="center" vertical="center" wrapText="1"/>
    </xf>
    <xf numFmtId="0" fontId="52" fillId="0" borderId="1" xfId="0" applyFont="1" applyBorder="1" applyAlignment="1">
      <alignment horizontal="center" vertical="center" wrapText="1"/>
    </xf>
    <xf numFmtId="0" fontId="31" fillId="0" borderId="1" xfId="0" applyFont="1" applyBorder="1" applyAlignment="1">
      <alignment vertical="top" wrapText="1"/>
    </xf>
    <xf numFmtId="0" fontId="31" fillId="0" borderId="1" xfId="0" applyFont="1" applyBorder="1" applyAlignment="1">
      <alignment horizontal="center" vertical="top" wrapText="1"/>
    </xf>
    <xf numFmtId="0" fontId="48" fillId="0" borderId="0" xfId="0" applyFont="1" applyAlignment="1">
      <alignment vertical="top" wrapText="1"/>
    </xf>
    <xf numFmtId="0" fontId="21" fillId="0" borderId="0" xfId="0" applyFont="1" applyAlignment="1">
      <alignment vertical="top" wrapText="1"/>
    </xf>
    <xf numFmtId="0" fontId="25" fillId="19" borderId="1" xfId="0" applyFont="1" applyFill="1" applyBorder="1" applyAlignment="1">
      <alignment horizontal="center" vertical="center"/>
    </xf>
    <xf numFmtId="0" fontId="18" fillId="0" borderId="1" xfId="0" applyFont="1" applyBorder="1" applyAlignment="1">
      <alignment horizontal="center" vertical="top" wrapText="1"/>
    </xf>
    <xf numFmtId="0" fontId="22" fillId="0" borderId="1" xfId="0" applyFont="1" applyBorder="1" applyAlignment="1">
      <alignment horizontal="center" vertical="top"/>
    </xf>
    <xf numFmtId="0" fontId="61" fillId="7" borderId="2" xfId="0" applyFont="1" applyFill="1" applyBorder="1"/>
    <xf numFmtId="0" fontId="61" fillId="7" borderId="48" xfId="0" applyFont="1" applyFill="1" applyBorder="1"/>
    <xf numFmtId="0" fontId="61" fillId="7" borderId="49" xfId="0" applyFont="1" applyFill="1" applyBorder="1"/>
    <xf numFmtId="0" fontId="61" fillId="7" borderId="50" xfId="0" applyFont="1" applyFill="1" applyBorder="1"/>
    <xf numFmtId="0" fontId="22" fillId="0" borderId="0" xfId="0" applyFont="1" applyAlignment="1">
      <alignment vertical="center"/>
    </xf>
    <xf numFmtId="0" fontId="18" fillId="10" borderId="1" xfId="0" applyFont="1" applyFill="1" applyBorder="1" applyAlignment="1">
      <alignment horizontal="center" vertical="center" wrapText="1"/>
    </xf>
    <xf numFmtId="1" fontId="18" fillId="10" borderId="1" xfId="0" applyNumberFormat="1" applyFont="1" applyFill="1" applyBorder="1" applyAlignment="1">
      <alignment horizontal="center" vertical="center" wrapText="1"/>
    </xf>
    <xf numFmtId="15" fontId="22" fillId="0" borderId="1" xfId="0" quotePrefix="1" applyNumberFormat="1" applyFont="1" applyBorder="1" applyAlignment="1">
      <alignment horizontal="left" vertical="center"/>
    </xf>
    <xf numFmtId="15" fontId="22" fillId="0" borderId="1" xfId="0" applyNumberFormat="1" applyFont="1" applyBorder="1" applyAlignment="1">
      <alignment horizontal="left" vertical="top" wrapText="1"/>
    </xf>
    <xf numFmtId="1" fontId="22" fillId="0" borderId="1" xfId="0" applyNumberFormat="1" applyFont="1" applyBorder="1" applyAlignment="1">
      <alignment horizontal="left" vertical="top" wrapText="1"/>
    </xf>
    <xf numFmtId="0" fontId="22" fillId="0" borderId="1" xfId="0" applyFont="1" applyBorder="1" applyAlignment="1">
      <alignment horizontal="left" vertical="top"/>
    </xf>
    <xf numFmtId="15" fontId="22" fillId="0" borderId="1" xfId="0" applyNumberFormat="1" applyFont="1" applyBorder="1" applyAlignment="1">
      <alignment horizontal="left"/>
    </xf>
    <xf numFmtId="15" fontId="22" fillId="9" borderId="1" xfId="0" applyNumberFormat="1" applyFont="1" applyFill="1" applyBorder="1" applyAlignment="1">
      <alignment horizontal="left" vertical="top" wrapText="1"/>
    </xf>
    <xf numFmtId="0" fontId="22" fillId="9" borderId="1" xfId="0" applyFont="1" applyFill="1" applyBorder="1" applyAlignment="1">
      <alignment horizontal="left" vertical="top" wrapText="1"/>
    </xf>
    <xf numFmtId="0" fontId="22" fillId="9" borderId="1" xfId="0" applyFont="1" applyFill="1" applyBorder="1" applyAlignment="1">
      <alignment horizontal="left" vertical="top"/>
    </xf>
    <xf numFmtId="0" fontId="22" fillId="9" borderId="1" xfId="0" applyFont="1" applyFill="1" applyBorder="1" applyAlignment="1">
      <alignment horizontal="left"/>
    </xf>
    <xf numFmtId="15" fontId="22" fillId="9" borderId="1" xfId="0" applyNumberFormat="1" applyFont="1" applyFill="1" applyBorder="1" applyAlignment="1">
      <alignment horizontal="left"/>
    </xf>
    <xf numFmtId="0" fontId="22" fillId="9" borderId="1" xfId="0" applyFont="1" applyFill="1" applyBorder="1" applyAlignment="1">
      <alignment horizontal="left" wrapText="1"/>
    </xf>
    <xf numFmtId="15" fontId="22" fillId="0" borderId="1" xfId="0" applyNumberFormat="1" applyFont="1" applyBorder="1" applyAlignment="1">
      <alignment horizontal="left" vertical="top"/>
    </xf>
    <xf numFmtId="15" fontId="22" fillId="0" borderId="1" xfId="0" applyNumberFormat="1" applyFont="1" applyBorder="1" applyAlignment="1">
      <alignment horizontal="left" vertical="center"/>
    </xf>
    <xf numFmtId="0" fontId="22" fillId="0" borderId="1" xfId="0" applyFont="1" applyBorder="1" applyAlignment="1">
      <alignment horizontal="left" wrapText="1"/>
    </xf>
    <xf numFmtId="1" fontId="22" fillId="0" borderId="1" xfId="0" applyNumberFormat="1" applyFont="1" applyBorder="1" applyAlignment="1">
      <alignment horizontal="left"/>
    </xf>
    <xf numFmtId="0" fontId="54" fillId="0" borderId="1" xfId="0" applyFont="1" applyBorder="1" applyAlignment="1">
      <alignment horizontal="left" vertical="center" wrapText="1"/>
    </xf>
    <xf numFmtId="0" fontId="25" fillId="0" borderId="1" xfId="0" applyFont="1" applyBorder="1" applyAlignment="1">
      <alignment horizontal="left" vertical="center" wrapText="1"/>
    </xf>
    <xf numFmtId="0" fontId="40" fillId="0" borderId="0" xfId="0" applyFont="1" applyAlignment="1">
      <alignment horizontal="left" vertical="center" wrapText="1"/>
    </xf>
    <xf numFmtId="0" fontId="40" fillId="0" borderId="0" xfId="0" applyFont="1" applyAlignment="1">
      <alignment horizontal="left" vertical="top" wrapText="1"/>
    </xf>
    <xf numFmtId="0" fontId="91" fillId="10" borderId="1" xfId="0" applyFont="1" applyFill="1" applyBorder="1" applyAlignment="1">
      <alignment horizontal="center" vertical="center" wrapText="1"/>
    </xf>
    <xf numFmtId="0" fontId="91" fillId="10" borderId="1" xfId="0" applyFont="1" applyFill="1" applyBorder="1" applyAlignment="1">
      <alignment horizontal="left" vertical="center" wrapText="1"/>
    </xf>
    <xf numFmtId="0" fontId="25" fillId="0" borderId="1" xfId="0" applyFont="1" applyBorder="1" applyAlignment="1">
      <alignment horizontal="left" vertical="top" wrapText="1"/>
    </xf>
    <xf numFmtId="0" fontId="93" fillId="10" borderId="1" xfId="0" applyFont="1" applyFill="1" applyBorder="1" applyAlignment="1">
      <alignment horizontal="center" vertical="center" wrapText="1"/>
    </xf>
    <xf numFmtId="0" fontId="22" fillId="20" borderId="1" xfId="0" applyFont="1" applyFill="1" applyBorder="1" applyAlignment="1">
      <alignment horizontal="left" vertical="center" wrapText="1"/>
    </xf>
    <xf numFmtId="0" fontId="21" fillId="20" borderId="1" xfId="0" applyFont="1" applyFill="1" applyBorder="1" applyAlignment="1">
      <alignment horizontal="center" vertical="center" wrapText="1"/>
    </xf>
    <xf numFmtId="0" fontId="40" fillId="20" borderId="1" xfId="0" applyFont="1" applyFill="1" applyBorder="1" applyAlignment="1">
      <alignment horizontal="left" vertical="top" wrapText="1"/>
    </xf>
    <xf numFmtId="0" fontId="22" fillId="20" borderId="1" xfId="0" applyFont="1" applyFill="1" applyBorder="1" applyAlignment="1">
      <alignment horizontal="left" vertical="top" wrapText="1"/>
    </xf>
    <xf numFmtId="0" fontId="40" fillId="0" borderId="1" xfId="0" applyFont="1" applyBorder="1" applyAlignment="1">
      <alignment vertical="center" wrapText="1"/>
    </xf>
    <xf numFmtId="0" fontId="22" fillId="7" borderId="1" xfId="0" applyFont="1" applyFill="1" applyBorder="1" applyAlignment="1">
      <alignment horizontal="left" vertical="top" wrapText="1"/>
    </xf>
    <xf numFmtId="0" fontId="18" fillId="9" borderId="1" xfId="0" applyFont="1" applyFill="1" applyBorder="1" applyAlignment="1">
      <alignment vertical="center" wrapText="1"/>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8" fillId="9" borderId="1" xfId="0" applyFont="1" applyFill="1" applyBorder="1" applyAlignment="1">
      <alignment horizontal="center" vertical="top" wrapText="1"/>
    </xf>
    <xf numFmtId="0" fontId="18" fillId="9" borderId="1" xfId="0" applyFont="1" applyFill="1" applyBorder="1" applyAlignment="1">
      <alignment horizontal="left" vertical="top" wrapText="1"/>
    </xf>
    <xf numFmtId="0" fontId="22" fillId="9" borderId="1" xfId="0" applyFont="1" applyFill="1" applyBorder="1" applyAlignment="1">
      <alignment vertical="top" wrapText="1"/>
    </xf>
    <xf numFmtId="0" fontId="54" fillId="4" borderId="1" xfId="0" applyFont="1" applyFill="1" applyBorder="1" applyAlignment="1">
      <alignment horizontal="center" vertical="center" wrapText="1"/>
    </xf>
    <xf numFmtId="0" fontId="22" fillId="0" borderId="0" xfId="0" applyFont="1" applyAlignment="1">
      <alignment vertical="top"/>
    </xf>
    <xf numFmtId="0" fontId="58" fillId="21" borderId="1" xfId="0" applyFont="1" applyFill="1" applyBorder="1" applyAlignment="1">
      <alignment horizontal="center" vertical="center" wrapText="1"/>
    </xf>
    <xf numFmtId="0" fontId="54" fillId="0" borderId="1" xfId="0" applyFont="1" applyBorder="1" applyAlignment="1">
      <alignment horizontal="left" vertical="top" wrapText="1"/>
    </xf>
    <xf numFmtId="0" fontId="41" fillId="4" borderId="1" xfId="0" applyFont="1" applyFill="1" applyBorder="1" applyAlignment="1">
      <alignment vertical="center" wrapText="1"/>
    </xf>
    <xf numFmtId="0" fontId="47" fillId="4" borderId="1" xfId="0" applyFont="1" applyFill="1" applyBorder="1" applyAlignment="1">
      <alignment vertical="center" wrapText="1"/>
    </xf>
    <xf numFmtId="0" fontId="54" fillId="4" borderId="1" xfId="0" applyFont="1" applyFill="1" applyBorder="1" applyAlignment="1">
      <alignment vertical="center" wrapText="1"/>
    </xf>
    <xf numFmtId="0" fontId="60" fillId="0" borderId="1" xfId="0" applyFont="1" applyBorder="1" applyAlignment="1">
      <alignment horizontal="right" vertical="center" wrapText="1"/>
    </xf>
    <xf numFmtId="14" fontId="53" fillId="0" borderId="1" xfId="0" applyNumberFormat="1" applyFont="1" applyBorder="1" applyAlignment="1">
      <alignment vertical="center" wrapText="1"/>
    </xf>
    <xf numFmtId="0" fontId="47" fillId="4" borderId="1" xfId="0" applyFont="1" applyFill="1" applyBorder="1" applyAlignment="1">
      <alignment horizontal="center" vertical="center" wrapText="1"/>
    </xf>
    <xf numFmtId="0" fontId="31" fillId="0" borderId="1" xfId="0" applyFont="1" applyBorder="1" applyAlignment="1">
      <alignment horizontal="center" vertical="center"/>
    </xf>
    <xf numFmtId="0" fontId="21" fillId="7" borderId="1" xfId="0" applyFont="1" applyFill="1" applyBorder="1" applyAlignment="1">
      <alignment horizontal="center" vertical="center"/>
    </xf>
    <xf numFmtId="0" fontId="31" fillId="0" borderId="1" xfId="0" applyFont="1" applyBorder="1" applyAlignment="1">
      <alignment vertical="center"/>
    </xf>
    <xf numFmtId="15" fontId="22" fillId="0" borderId="1" xfId="0" applyNumberFormat="1" applyFont="1" applyBorder="1" applyAlignment="1">
      <alignment horizontal="left" vertical="center" wrapText="1"/>
    </xf>
    <xf numFmtId="0" fontId="22" fillId="0" borderId="1" xfId="0" quotePrefix="1" applyFont="1" applyBorder="1" applyAlignment="1">
      <alignment horizontal="center" vertical="center" wrapText="1"/>
    </xf>
    <xf numFmtId="15" fontId="95" fillId="0" borderId="1" xfId="0" applyNumberFormat="1" applyFont="1" applyBorder="1" applyAlignment="1">
      <alignment horizontal="center" vertical="center" wrapText="1"/>
    </xf>
    <xf numFmtId="0" fontId="96" fillId="0" borderId="1" xfId="0" applyFont="1" applyBorder="1" applyAlignment="1">
      <alignment vertical="center" wrapText="1"/>
    </xf>
    <xf numFmtId="0" fontId="95" fillId="0" borderId="1" xfId="0" applyFont="1" applyBorder="1" applyAlignment="1">
      <alignment vertical="center"/>
    </xf>
    <xf numFmtId="15" fontId="48" fillId="0" borderId="1" xfId="0" applyNumberFormat="1" applyFont="1" applyBorder="1" applyAlignment="1">
      <alignment horizontal="center" vertical="center" wrapText="1"/>
    </xf>
    <xf numFmtId="0" fontId="48" fillId="0" borderId="1" xfId="0" applyFont="1" applyBorder="1"/>
    <xf numFmtId="0" fontId="41" fillId="2" borderId="66" xfId="0" applyFont="1" applyFill="1" applyBorder="1" applyAlignment="1">
      <alignment horizontal="center" vertical="center"/>
    </xf>
    <xf numFmtId="0" fontId="31" fillId="0" borderId="1" xfId="0" applyFont="1" applyBorder="1" applyAlignment="1">
      <alignment horizontal="left" vertical="center" wrapText="1"/>
    </xf>
    <xf numFmtId="0" fontId="22" fillId="0" borderId="0" xfId="0" applyFont="1" applyAlignment="1">
      <alignment horizontal="left" vertical="center"/>
    </xf>
    <xf numFmtId="0" fontId="18" fillId="0" borderId="1" xfId="0" applyFont="1" applyBorder="1" applyAlignment="1">
      <alignment horizontal="center" vertical="center"/>
    </xf>
    <xf numFmtId="0" fontId="53" fillId="0" borderId="1" xfId="0" applyFont="1" applyBorder="1" applyAlignment="1">
      <alignment horizontal="left" vertical="top" wrapText="1"/>
    </xf>
    <xf numFmtId="0" fontId="53" fillId="0" borderId="1" xfId="0" applyFont="1" applyBorder="1" applyAlignment="1">
      <alignment horizontal="left" vertical="top"/>
    </xf>
    <xf numFmtId="0" fontId="99" fillId="0" borderId="1" xfId="0" applyFont="1" applyBorder="1" applyAlignment="1">
      <alignment horizontal="center" vertical="center" wrapText="1"/>
    </xf>
    <xf numFmtId="0" fontId="48" fillId="0" borderId="0" xfId="0" applyFont="1"/>
    <xf numFmtId="0" fontId="25" fillId="0" borderId="1" xfId="0" applyFont="1" applyBorder="1" applyAlignment="1">
      <alignment horizontal="center" vertical="top" wrapText="1"/>
    </xf>
    <xf numFmtId="0" fontId="25" fillId="21" borderId="24" xfId="0" applyFont="1" applyFill="1" applyBorder="1" applyAlignment="1">
      <alignment horizontal="center" vertical="center" wrapText="1"/>
    </xf>
    <xf numFmtId="166" fontId="40" fillId="0" borderId="1" xfId="0" applyNumberFormat="1" applyFont="1" applyBorder="1" applyAlignment="1">
      <alignment horizontal="center" vertical="center" wrapText="1"/>
    </xf>
    <xf numFmtId="166" fontId="25" fillId="0" borderId="1" xfId="0" applyNumberFormat="1" applyFont="1" applyBorder="1" applyAlignment="1">
      <alignment horizontal="center" vertical="center" wrapText="1"/>
    </xf>
    <xf numFmtId="166" fontId="40" fillId="0" borderId="1" xfId="0" quotePrefix="1" applyNumberFormat="1" applyFont="1" applyBorder="1" applyAlignment="1">
      <alignment horizontal="center" vertical="center" wrapText="1"/>
    </xf>
    <xf numFmtId="2" fontId="40" fillId="0" borderId="1" xfId="0" applyNumberFormat="1" applyFont="1" applyBorder="1" applyAlignment="1">
      <alignment horizontal="center" vertical="center" wrapText="1"/>
    </xf>
    <xf numFmtId="2" fontId="25" fillId="0" borderId="1" xfId="0" applyNumberFormat="1" applyFont="1" applyBorder="1" applyAlignment="1">
      <alignment horizontal="center" vertical="center" wrapText="1"/>
    </xf>
    <xf numFmtId="2" fontId="40" fillId="0" borderId="1" xfId="0" quotePrefix="1" applyNumberFormat="1" applyFont="1" applyBorder="1" applyAlignment="1">
      <alignment horizontal="center" vertical="center" wrapText="1"/>
    </xf>
    <xf numFmtId="166" fontId="20" fillId="0" borderId="1" xfId="0" applyNumberFormat="1" applyFont="1" applyBorder="1" applyAlignment="1">
      <alignment horizontal="center" vertical="center" wrapText="1"/>
    </xf>
    <xf numFmtId="166" fontId="54" fillId="0" borderId="1" xfId="0" applyNumberFormat="1" applyFont="1" applyBorder="1" applyAlignment="1">
      <alignment horizontal="center" vertical="center" wrapText="1"/>
    </xf>
    <xf numFmtId="0" fontId="40" fillId="0" borderId="0" xfId="0" applyFont="1" applyAlignment="1">
      <alignment vertical="top" wrapText="1"/>
    </xf>
    <xf numFmtId="0" fontId="32" fillId="4" borderId="1" xfId="0" applyFont="1" applyFill="1" applyBorder="1" applyAlignment="1">
      <alignment horizontal="center" vertical="center" wrapText="1"/>
    </xf>
    <xf numFmtId="0" fontId="32" fillId="4" borderId="1" xfId="0" applyFont="1" applyFill="1" applyBorder="1" applyAlignment="1">
      <alignment vertical="center" wrapText="1"/>
    </xf>
    <xf numFmtId="0" fontId="32" fillId="4" borderId="9" xfId="0" applyFont="1" applyFill="1" applyBorder="1" applyAlignment="1">
      <alignment horizontal="center" vertical="center" wrapText="1"/>
    </xf>
    <xf numFmtId="0" fontId="31" fillId="7" borderId="1" xfId="0" applyFont="1" applyFill="1" applyBorder="1" applyAlignment="1">
      <alignment vertical="top" wrapText="1"/>
    </xf>
    <xf numFmtId="0" fontId="48" fillId="0" borderId="1" xfId="0" applyFont="1" applyBorder="1" applyAlignment="1">
      <alignment horizontal="left" vertical="top" wrapText="1"/>
    </xf>
    <xf numFmtId="0" fontId="65" fillId="10" borderId="1" xfId="0" applyFont="1" applyFill="1" applyBorder="1" applyAlignment="1">
      <alignment horizontal="left" vertical="center" wrapText="1"/>
    </xf>
    <xf numFmtId="0" fontId="114" fillId="0" borderId="0" xfId="0" applyFont="1"/>
    <xf numFmtId="0" fontId="25" fillId="2" borderId="1" xfId="0" applyFont="1" applyFill="1" applyBorder="1" applyAlignment="1">
      <alignment horizontal="left" vertical="top" wrapText="1"/>
    </xf>
    <xf numFmtId="0" fontId="14" fillId="0" borderId="0" xfId="0" applyFont="1" applyAlignment="1">
      <alignment horizontal="left" vertical="top"/>
    </xf>
    <xf numFmtId="0" fontId="115" fillId="0" borderId="1" xfId="0" applyFont="1" applyBorder="1" applyAlignment="1">
      <alignment horizontal="left" vertical="top"/>
    </xf>
    <xf numFmtId="0" fontId="116" fillId="0" borderId="1" xfId="0" applyFont="1" applyBorder="1" applyAlignment="1">
      <alignment horizontal="left" vertical="top" wrapText="1"/>
    </xf>
    <xf numFmtId="0" fontId="22" fillId="0" borderId="75" xfId="0" applyFont="1" applyBorder="1" applyAlignment="1">
      <alignment vertical="center"/>
    </xf>
    <xf numFmtId="0" fontId="22" fillId="0" borderId="76" xfId="0" applyFont="1" applyBorder="1" applyAlignment="1">
      <alignment vertical="center"/>
    </xf>
    <xf numFmtId="0" fontId="27" fillId="0" borderId="1" xfId="0" applyFont="1" applyBorder="1" applyAlignment="1">
      <alignment horizontal="center" vertical="center" wrapText="1"/>
    </xf>
    <xf numFmtId="0" fontId="118" fillId="0" borderId="1" xfId="0" applyFont="1" applyBorder="1" applyAlignment="1">
      <alignment horizontal="left" vertical="top" wrapText="1"/>
    </xf>
    <xf numFmtId="0" fontId="21" fillId="0" borderId="1" xfId="0" applyFont="1" applyBorder="1" applyAlignment="1">
      <alignment horizontal="left" vertical="top"/>
    </xf>
    <xf numFmtId="0" fontId="55" fillId="0" borderId="1" xfId="0" applyFont="1" applyBorder="1" applyAlignment="1">
      <alignment horizontal="left" vertical="top" wrapText="1"/>
    </xf>
    <xf numFmtId="0" fontId="123" fillId="0" borderId="0" xfId="0" applyFont="1" applyAlignment="1">
      <alignment vertical="top"/>
    </xf>
    <xf numFmtId="0" fontId="126" fillId="0" borderId="0" xfId="0" applyFont="1" applyAlignment="1">
      <alignment horizontal="left" vertical="top" wrapText="1"/>
    </xf>
    <xf numFmtId="0" fontId="127" fillId="0" borderId="0" xfId="0" applyFont="1" applyAlignment="1">
      <alignment horizontal="left" vertical="top" wrapText="1"/>
    </xf>
    <xf numFmtId="0" fontId="126" fillId="0" borderId="1" xfId="0" applyFont="1" applyBorder="1" applyAlignment="1">
      <alignment horizontal="center" vertical="top" wrapText="1"/>
    </xf>
    <xf numFmtId="0" fontId="128" fillId="0" borderId="1" xfId="0" applyFont="1" applyBorder="1" applyAlignment="1">
      <alignment horizontal="center" vertical="top" wrapText="1"/>
    </xf>
    <xf numFmtId="0" fontId="126" fillId="0" borderId="1" xfId="0" applyFont="1" applyBorder="1" applyAlignment="1">
      <alignment vertical="top" wrapText="1"/>
    </xf>
    <xf numFmtId="0" fontId="118" fillId="0" borderId="1" xfId="0" applyFont="1" applyBorder="1" applyAlignment="1">
      <alignment vertical="top" wrapText="1"/>
    </xf>
    <xf numFmtId="0" fontId="118" fillId="0" borderId="1" xfId="0" applyFont="1" applyBorder="1" applyAlignment="1">
      <alignment horizontal="center" vertical="top" wrapText="1"/>
    </xf>
    <xf numFmtId="0" fontId="118" fillId="0" borderId="1" xfId="0" applyFont="1" applyBorder="1" applyAlignment="1">
      <alignment horizontal="center" vertical="top"/>
    </xf>
    <xf numFmtId="0" fontId="119" fillId="0" borderId="1" xfId="0" applyFont="1" applyBorder="1" applyAlignment="1">
      <alignment vertical="top" wrapText="1"/>
    </xf>
    <xf numFmtId="0" fontId="118" fillId="0" borderId="1" xfId="0" applyFont="1" applyBorder="1" applyAlignment="1">
      <alignment horizontal="left" vertical="top"/>
    </xf>
    <xf numFmtId="0" fontId="126" fillId="0" borderId="1" xfId="0" applyFont="1" applyBorder="1" applyAlignment="1">
      <alignment horizontal="left" vertical="top" wrapText="1"/>
    </xf>
    <xf numFmtId="0" fontId="118" fillId="0" borderId="1" xfId="0" applyFont="1" applyBorder="1" applyAlignment="1">
      <alignment vertical="top"/>
    </xf>
    <xf numFmtId="0" fontId="129" fillId="0" borderId="1" xfId="0" applyFont="1" applyBorder="1" applyAlignment="1">
      <alignment horizontal="center" vertical="top" wrapText="1"/>
    </xf>
    <xf numFmtId="0" fontId="120" fillId="0" borderId="1" xfId="0" applyFont="1" applyBorder="1" applyAlignment="1">
      <alignment horizontal="left" vertical="top" wrapText="1"/>
    </xf>
    <xf numFmtId="0" fontId="128" fillId="0" borderId="1" xfId="0" applyFont="1" applyBorder="1" applyAlignment="1">
      <alignment horizontal="left" vertical="top" wrapText="1"/>
    </xf>
    <xf numFmtId="0" fontId="131" fillId="0" borderId="1" xfId="0" applyFont="1" applyBorder="1" applyAlignment="1">
      <alignment horizontal="left" vertical="top" wrapText="1"/>
    </xf>
    <xf numFmtId="0" fontId="0" fillId="0" borderId="0" xfId="0" applyAlignment="1">
      <alignment horizontal="left" vertical="top"/>
    </xf>
    <xf numFmtId="0" fontId="56" fillId="8" borderId="1" xfId="0" applyFont="1" applyFill="1" applyBorder="1" applyAlignment="1">
      <alignment horizontal="left"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horizontal="left" vertical="top"/>
    </xf>
    <xf numFmtId="0" fontId="22" fillId="7" borderId="1" xfId="0" applyFont="1" applyFill="1" applyBorder="1" applyAlignment="1">
      <alignment horizontal="left" vertical="top"/>
    </xf>
    <xf numFmtId="0" fontId="119" fillId="0" borderId="1" xfId="0" applyFont="1" applyBorder="1" applyAlignment="1">
      <alignment horizontal="left" vertical="top" wrapText="1"/>
    </xf>
    <xf numFmtId="0" fontId="123" fillId="0" borderId="0" xfId="0" applyFont="1" applyAlignment="1">
      <alignment horizontal="left" vertical="top"/>
    </xf>
    <xf numFmtId="0" fontId="126" fillId="0" borderId="1" xfId="0" applyFont="1" applyBorder="1" applyAlignment="1">
      <alignment horizontal="left" vertical="top"/>
    </xf>
    <xf numFmtId="0" fontId="119" fillId="0" borderId="1" xfId="0" applyFont="1" applyBorder="1" applyAlignment="1">
      <alignment horizontal="left" vertical="top"/>
    </xf>
    <xf numFmtId="0" fontId="118" fillId="7" borderId="1" xfId="0" applyFont="1" applyFill="1" applyBorder="1" applyAlignment="1">
      <alignment horizontal="left" vertical="top" wrapText="1"/>
    </xf>
    <xf numFmtId="0" fontId="118" fillId="7" borderId="1" xfId="0" applyFont="1" applyFill="1" applyBorder="1" applyAlignment="1">
      <alignment horizontal="left" vertical="top"/>
    </xf>
    <xf numFmtId="0" fontId="133" fillId="0" borderId="1" xfId="0" applyFont="1" applyBorder="1" applyAlignment="1">
      <alignment horizontal="left" vertical="top" wrapText="1"/>
    </xf>
    <xf numFmtId="0" fontId="134" fillId="0" borderId="1" xfId="0" applyFont="1" applyBorder="1" applyAlignment="1">
      <alignment horizontal="left" vertical="top" wrapText="1"/>
    </xf>
    <xf numFmtId="0" fontId="134" fillId="0" borderId="1" xfId="0" applyFont="1" applyBorder="1" applyAlignment="1">
      <alignment horizontal="left" vertical="top"/>
    </xf>
    <xf numFmtId="0" fontId="126" fillId="23" borderId="1" xfId="0" applyFont="1" applyFill="1" applyBorder="1" applyAlignment="1">
      <alignment horizontal="left" vertical="top" wrapText="1"/>
    </xf>
    <xf numFmtId="0" fontId="21" fillId="0" borderId="40" xfId="0" applyFont="1" applyBorder="1"/>
    <xf numFmtId="0" fontId="44" fillId="0" borderId="75" xfId="0" applyFont="1" applyBorder="1" applyAlignment="1">
      <alignment horizontal="left" vertical="top"/>
    </xf>
    <xf numFmtId="0" fontId="0" fillId="0" borderId="82" xfId="0" applyBorder="1"/>
    <xf numFmtId="0" fontId="0" fillId="0" borderId="80" xfId="0" applyBorder="1"/>
    <xf numFmtId="0" fontId="0" fillId="0" borderId="75" xfId="0" applyBorder="1"/>
    <xf numFmtId="0" fontId="137" fillId="0" borderId="1" xfId="0" applyFont="1" applyBorder="1" applyAlignment="1">
      <alignment horizontal="left" vertical="center" wrapText="1"/>
    </xf>
    <xf numFmtId="0" fontId="137" fillId="24" borderId="1" xfId="0" applyFont="1" applyFill="1" applyBorder="1" applyAlignment="1">
      <alignment horizontal="left" vertical="center" wrapText="1"/>
    </xf>
    <xf numFmtId="0" fontId="137" fillId="24" borderId="1" xfId="0" applyFont="1" applyFill="1" applyBorder="1" applyAlignment="1">
      <alignment horizontal="left" vertical="top" wrapText="1"/>
    </xf>
    <xf numFmtId="0" fontId="135" fillId="0" borderId="6" xfId="1" applyFill="1" applyBorder="1"/>
    <xf numFmtId="0" fontId="21" fillId="0" borderId="24" xfId="0" applyFont="1" applyBorder="1" applyAlignment="1">
      <alignment vertical="center" wrapText="1"/>
    </xf>
    <xf numFmtId="0" fontId="54" fillId="0" borderId="24" xfId="0" applyFont="1" applyBorder="1" applyAlignment="1">
      <alignment horizontal="center" vertical="center" wrapText="1"/>
    </xf>
    <xf numFmtId="0" fontId="21" fillId="0" borderId="24" xfId="0" applyFont="1" applyBorder="1" applyAlignment="1">
      <alignment horizontal="center" vertical="top" wrapText="1"/>
    </xf>
    <xf numFmtId="0" fontId="21" fillId="0" borderId="24" xfId="0" applyFont="1" applyBorder="1" applyAlignment="1">
      <alignment horizontal="center" vertical="top"/>
    </xf>
    <xf numFmtId="0" fontId="21" fillId="0" borderId="75" xfId="0" applyFont="1" applyBorder="1" applyAlignment="1">
      <alignment horizontal="left" vertical="center" wrapText="1"/>
    </xf>
    <xf numFmtId="0" fontId="141" fillId="0" borderId="6" xfId="2" applyFont="1"/>
    <xf numFmtId="10" fontId="141" fillId="0" borderId="88" xfId="3" applyNumberFormat="1" applyFont="1" applyBorder="1"/>
    <xf numFmtId="10" fontId="141" fillId="0" borderId="92" xfId="2" applyNumberFormat="1" applyFont="1" applyBorder="1"/>
    <xf numFmtId="0" fontId="140" fillId="0" borderId="6" xfId="2" applyFont="1"/>
    <xf numFmtId="9" fontId="141" fillId="0" borderId="89" xfId="2" applyNumberFormat="1" applyFont="1" applyBorder="1"/>
    <xf numFmtId="0" fontId="141" fillId="0" borderId="89" xfId="2" applyFont="1" applyBorder="1"/>
    <xf numFmtId="0" fontId="141" fillId="0" borderId="90" xfId="2" applyFont="1" applyBorder="1"/>
    <xf numFmtId="0" fontId="141" fillId="0" borderId="91" xfId="2" applyFont="1" applyBorder="1"/>
    <xf numFmtId="10" fontId="141" fillId="0" borderId="6" xfId="2" applyNumberFormat="1" applyFont="1"/>
    <xf numFmtId="9" fontId="141" fillId="0" borderId="99" xfId="2" applyNumberFormat="1" applyFont="1" applyBorder="1"/>
    <xf numFmtId="0" fontId="141" fillId="0" borderId="100" xfId="2" applyFont="1" applyBorder="1"/>
    <xf numFmtId="10" fontId="141" fillId="25" borderId="101" xfId="2" applyNumberFormat="1" applyFont="1" applyFill="1" applyBorder="1"/>
    <xf numFmtId="10" fontId="141" fillId="0" borderId="99" xfId="3" applyNumberFormat="1" applyFont="1" applyBorder="1"/>
    <xf numFmtId="0" fontId="141" fillId="0" borderId="102" xfId="2" applyFont="1" applyBorder="1"/>
    <xf numFmtId="0" fontId="13" fillId="0" borderId="77" xfId="2" applyBorder="1"/>
    <xf numFmtId="0" fontId="13" fillId="0" borderId="75" xfId="2" applyBorder="1"/>
    <xf numFmtId="0" fontId="142" fillId="26" borderId="76" xfId="2" applyFont="1" applyFill="1" applyBorder="1"/>
    <xf numFmtId="9" fontId="141" fillId="0" borderId="104" xfId="2" applyNumberFormat="1" applyFont="1" applyBorder="1"/>
    <xf numFmtId="0" fontId="141" fillId="0" borderId="105" xfId="2" applyFont="1" applyBorder="1"/>
    <xf numFmtId="0" fontId="141" fillId="25" borderId="6" xfId="2" applyFont="1" applyFill="1"/>
    <xf numFmtId="10" fontId="141" fillId="0" borderId="104" xfId="3" applyNumberFormat="1" applyFont="1" applyBorder="1"/>
    <xf numFmtId="0" fontId="141" fillId="0" borderId="80" xfId="2" applyFont="1" applyBorder="1"/>
    <xf numFmtId="9" fontId="141" fillId="0" borderId="106" xfId="2" applyNumberFormat="1" applyFont="1" applyBorder="1"/>
    <xf numFmtId="0" fontId="141" fillId="0" borderId="107" xfId="2" applyFont="1" applyBorder="1"/>
    <xf numFmtId="10" fontId="141" fillId="0" borderId="106" xfId="3" applyNumberFormat="1" applyFont="1" applyBorder="1"/>
    <xf numFmtId="0" fontId="141" fillId="0" borderId="108" xfId="2" applyFont="1" applyBorder="1"/>
    <xf numFmtId="0" fontId="141" fillId="0" borderId="109" xfId="2" applyFont="1" applyBorder="1"/>
    <xf numFmtId="0" fontId="142" fillId="0" borderId="6" xfId="2" applyFont="1"/>
    <xf numFmtId="0" fontId="143" fillId="25" borderId="101" xfId="2" applyFont="1" applyFill="1" applyBorder="1" applyAlignment="1">
      <alignment vertical="center"/>
    </xf>
    <xf numFmtId="0" fontId="143" fillId="0" borderId="103" xfId="2" applyFont="1" applyBorder="1" applyAlignment="1">
      <alignment vertical="center"/>
    </xf>
    <xf numFmtId="0" fontId="142" fillId="0" borderId="88" xfId="2" applyFont="1" applyBorder="1" applyAlignment="1">
      <alignment horizontal="center" vertical="center"/>
    </xf>
    <xf numFmtId="0" fontId="142" fillId="0" borderId="112" xfId="2" applyFont="1" applyBorder="1" applyAlignment="1">
      <alignment horizontal="center" vertical="center"/>
    </xf>
    <xf numFmtId="0" fontId="142" fillId="0" borderId="92" xfId="2" applyFont="1" applyBorder="1" applyAlignment="1">
      <alignment horizontal="center" vertical="center"/>
    </xf>
    <xf numFmtId="0" fontId="142" fillId="0" borderId="111" xfId="2" applyFont="1" applyBorder="1" applyAlignment="1">
      <alignment wrapText="1"/>
    </xf>
    <xf numFmtId="0" fontId="148" fillId="0" borderId="6" xfId="5" applyFont="1" applyAlignment="1">
      <alignment horizontal="left" vertical="top" wrapText="1"/>
    </xf>
    <xf numFmtId="0" fontId="136" fillId="0" borderId="114" xfId="7" applyFont="1" applyBorder="1" applyAlignment="1">
      <alignment horizontal="left" vertical="top" wrapText="1"/>
    </xf>
    <xf numFmtId="0" fontId="136" fillId="0" borderId="106" xfId="7" applyFont="1" applyBorder="1" applyAlignment="1">
      <alignment horizontal="left" vertical="top" wrapText="1"/>
    </xf>
    <xf numFmtId="0" fontId="141" fillId="0" borderId="6" xfId="7" applyFont="1" applyAlignment="1">
      <alignment horizontal="left" vertical="top"/>
    </xf>
    <xf numFmtId="9" fontId="146" fillId="0" borderId="75" xfId="3" applyFont="1" applyBorder="1" applyAlignment="1">
      <alignment horizontal="left" vertical="top" wrapText="1"/>
    </xf>
    <xf numFmtId="9" fontId="136" fillId="0" borderId="104" xfId="3" applyFont="1" applyBorder="1" applyAlignment="1">
      <alignment horizontal="left" vertical="top" wrapText="1"/>
    </xf>
    <xf numFmtId="9" fontId="146" fillId="0" borderId="75" xfId="3" applyFont="1" applyBorder="1" applyAlignment="1">
      <alignment horizontal="left" vertical="top"/>
    </xf>
    <xf numFmtId="9" fontId="144" fillId="0" borderId="88" xfId="3" applyFont="1" applyBorder="1" applyAlignment="1">
      <alignment horizontal="left" vertical="top" wrapText="1"/>
    </xf>
    <xf numFmtId="0" fontId="152" fillId="0" borderId="6" xfId="5" applyFont="1" applyAlignment="1">
      <alignment horizontal="right" vertical="top" wrapText="1"/>
    </xf>
    <xf numFmtId="0" fontId="44" fillId="0" borderId="6" xfId="2" applyFont="1" applyAlignment="1">
      <alignment horizontal="right" vertical="top" wrapText="1"/>
    </xf>
    <xf numFmtId="9" fontId="144" fillId="0" borderId="6" xfId="5" applyNumberFormat="1" applyFont="1" applyAlignment="1">
      <alignment horizontal="left" vertical="top" wrapText="1"/>
    </xf>
    <xf numFmtId="0" fontId="148" fillId="0" borderId="75" xfId="5" applyFont="1" applyBorder="1" applyAlignment="1">
      <alignment horizontal="left" vertical="top" wrapText="1"/>
    </xf>
    <xf numFmtId="0" fontId="152" fillId="0" borderId="75" xfId="5" applyFont="1" applyBorder="1" applyAlignment="1">
      <alignment horizontal="left" vertical="top" wrapText="1"/>
    </xf>
    <xf numFmtId="0" fontId="153" fillId="0" borderId="75" xfId="2" applyFont="1" applyBorder="1" applyAlignment="1">
      <alignment horizontal="left" vertical="top" wrapText="1"/>
    </xf>
    <xf numFmtId="0" fontId="155" fillId="0" borderId="118" xfId="5" applyFont="1" applyBorder="1" applyAlignment="1">
      <alignment horizontal="left" vertical="center" wrapText="1"/>
    </xf>
    <xf numFmtId="0" fontId="21" fillId="0" borderId="75" xfId="8" applyFont="1" applyBorder="1" applyAlignment="1">
      <alignment horizontal="left" vertical="top"/>
    </xf>
    <xf numFmtId="0" fontId="156" fillId="0" borderId="6" xfId="5" applyFont="1" applyAlignment="1">
      <alignment horizontal="left" vertical="top" wrapText="1"/>
    </xf>
    <xf numFmtId="0" fontId="157" fillId="0" borderId="6" xfId="5" applyFont="1" applyAlignment="1">
      <alignment horizontal="left" vertical="top" wrapText="1"/>
    </xf>
    <xf numFmtId="0" fontId="158" fillId="0" borderId="6" xfId="9" applyFont="1"/>
    <xf numFmtId="0" fontId="21" fillId="0" borderId="6" xfId="9" applyFont="1" applyAlignment="1">
      <alignment horizontal="left" vertical="top" wrapText="1"/>
    </xf>
    <xf numFmtId="0" fontId="12" fillId="0" borderId="6" xfId="9"/>
    <xf numFmtId="0" fontId="158" fillId="9" borderId="6" xfId="9" applyFont="1" applyFill="1" applyAlignment="1">
      <alignment vertical="center" wrapText="1"/>
    </xf>
    <xf numFmtId="0" fontId="31" fillId="0" borderId="62" xfId="9" applyFont="1" applyBorder="1" applyAlignment="1">
      <alignment horizontal="left" vertical="top" wrapText="1"/>
    </xf>
    <xf numFmtId="0" fontId="31" fillId="0" borderId="22" xfId="9" applyFont="1" applyBorder="1" applyAlignment="1">
      <alignment horizontal="left" vertical="top" wrapText="1"/>
    </xf>
    <xf numFmtId="0" fontId="31" fillId="0" borderId="23" xfId="9" applyFont="1" applyBorder="1" applyAlignment="1">
      <alignment horizontal="left" vertical="top" wrapText="1"/>
    </xf>
    <xf numFmtId="0" fontId="31" fillId="0" borderId="6" xfId="9" applyFont="1" applyAlignment="1">
      <alignment horizontal="left" vertical="top" wrapText="1"/>
    </xf>
    <xf numFmtId="0" fontId="22" fillId="0" borderId="6" xfId="9" applyFont="1" applyAlignment="1">
      <alignment horizontal="left" vertical="top"/>
    </xf>
    <xf numFmtId="0" fontId="22" fillId="0" borderId="119" xfId="9" applyFont="1" applyBorder="1" applyAlignment="1">
      <alignment horizontal="left" vertical="top" wrapText="1"/>
    </xf>
    <xf numFmtId="9" fontId="30" fillId="0" borderId="24" xfId="9" applyNumberFormat="1" applyFont="1" applyBorder="1" applyAlignment="1">
      <alignment horizontal="left" vertical="top" wrapText="1"/>
    </xf>
    <xf numFmtId="9" fontId="160" fillId="0" borderId="24" xfId="9" applyNumberFormat="1" applyFont="1" applyBorder="1" applyAlignment="1">
      <alignment horizontal="left" vertical="top" wrapText="1"/>
    </xf>
    <xf numFmtId="9" fontId="30" fillId="0" borderId="25" xfId="9" applyNumberFormat="1" applyFont="1" applyBorder="1" applyAlignment="1">
      <alignment horizontal="left" vertical="top" wrapText="1"/>
    </xf>
    <xf numFmtId="9" fontId="21" fillId="0" borderId="6" xfId="9" applyNumberFormat="1" applyFont="1" applyAlignment="1">
      <alignment horizontal="left" vertical="top" wrapText="1"/>
    </xf>
    <xf numFmtId="0" fontId="22" fillId="0" borderId="120" xfId="9" applyFont="1" applyBorder="1" applyAlignment="1">
      <alignment horizontal="left" vertical="top" wrapText="1"/>
    </xf>
    <xf numFmtId="9" fontId="30" fillId="0" borderId="1" xfId="9" applyNumberFormat="1" applyFont="1" applyBorder="1" applyAlignment="1">
      <alignment horizontal="left" vertical="top" wrapText="1"/>
    </xf>
    <xf numFmtId="9" fontId="160" fillId="0" borderId="1" xfId="9" applyNumberFormat="1" applyFont="1" applyBorder="1" applyAlignment="1">
      <alignment horizontal="left" vertical="top" wrapText="1"/>
    </xf>
    <xf numFmtId="9" fontId="30" fillId="0" borderId="27" xfId="9" applyNumberFormat="1" applyFont="1" applyBorder="1" applyAlignment="1">
      <alignment horizontal="left" vertical="top" wrapText="1"/>
    </xf>
    <xf numFmtId="9" fontId="30" fillId="0" borderId="1" xfId="9" applyNumberFormat="1" applyFont="1" applyBorder="1" applyAlignment="1">
      <alignment horizontal="left" vertical="top"/>
    </xf>
    <xf numFmtId="9" fontId="39" fillId="0" borderId="1" xfId="9" applyNumberFormat="1" applyFont="1" applyBorder="1" applyAlignment="1">
      <alignment horizontal="left" vertical="top" wrapText="1"/>
    </xf>
    <xf numFmtId="9" fontId="161" fillId="0" borderId="1" xfId="9" applyNumberFormat="1" applyFont="1" applyBorder="1" applyAlignment="1">
      <alignment horizontal="left" vertical="top" wrapText="1"/>
    </xf>
    <xf numFmtId="9" fontId="39" fillId="0" borderId="27" xfId="9" applyNumberFormat="1" applyFont="1" applyBorder="1" applyAlignment="1">
      <alignment horizontal="left" vertical="top" wrapText="1"/>
    </xf>
    <xf numFmtId="0" fontId="22" fillId="0" borderId="121" xfId="9" applyFont="1" applyBorder="1" applyAlignment="1">
      <alignment horizontal="left" vertical="top" wrapText="1"/>
    </xf>
    <xf numFmtId="9" fontId="21" fillId="0" borderId="40" xfId="9" applyNumberFormat="1" applyFont="1" applyBorder="1" applyAlignment="1">
      <alignment horizontal="left" vertical="top"/>
    </xf>
    <xf numFmtId="9" fontId="85" fillId="0" borderId="40" xfId="9" applyNumberFormat="1" applyFont="1" applyBorder="1" applyAlignment="1">
      <alignment horizontal="left" vertical="top"/>
    </xf>
    <xf numFmtId="9" fontId="21" fillId="0" borderId="28" xfId="9" applyNumberFormat="1" applyFont="1" applyBorder="1" applyAlignment="1">
      <alignment horizontal="left" vertical="top"/>
    </xf>
    <xf numFmtId="0" fontId="162" fillId="0" borderId="21" xfId="9" applyFont="1" applyBorder="1" applyAlignment="1">
      <alignment horizontal="left" vertical="top" wrapText="1"/>
    </xf>
    <xf numFmtId="9" fontId="50" fillId="0" borderId="22" xfId="9" applyNumberFormat="1" applyFont="1" applyBorder="1" applyAlignment="1">
      <alignment horizontal="left" vertical="top" wrapText="1"/>
    </xf>
    <xf numFmtId="9" fontId="50" fillId="0" borderId="23" xfId="9" applyNumberFormat="1" applyFont="1" applyBorder="1" applyAlignment="1">
      <alignment horizontal="left" vertical="top" wrapText="1"/>
    </xf>
    <xf numFmtId="9" fontId="49" fillId="0" borderId="70" xfId="9" applyNumberFormat="1" applyFont="1" applyBorder="1" applyAlignment="1">
      <alignment horizontal="left" vertical="top" wrapText="1"/>
    </xf>
    <xf numFmtId="0" fontId="162" fillId="0" borderId="6" xfId="9" applyFont="1" applyAlignment="1">
      <alignment horizontal="left" vertical="top" wrapText="1"/>
    </xf>
    <xf numFmtId="0" fontId="50" fillId="0" borderId="6" xfId="9" applyFont="1" applyAlignment="1">
      <alignment horizontal="left" vertical="top" wrapText="1"/>
    </xf>
    <xf numFmtId="0" fontId="21" fillId="26" borderId="1" xfId="0" applyFont="1" applyFill="1" applyBorder="1" applyAlignment="1">
      <alignment horizontal="left" vertical="center" wrapText="1"/>
    </xf>
    <xf numFmtId="0" fontId="21" fillId="26" borderId="1" xfId="0" applyFont="1" applyFill="1" applyBorder="1" applyAlignment="1">
      <alignment vertical="center" wrapText="1"/>
    </xf>
    <xf numFmtId="0" fontId="137" fillId="28" borderId="1" xfId="0" applyFont="1" applyFill="1" applyBorder="1" applyAlignment="1">
      <alignment vertical="center" wrapText="1"/>
    </xf>
    <xf numFmtId="0" fontId="29" fillId="28" borderId="1" xfId="0" applyFont="1" applyFill="1" applyBorder="1" applyAlignment="1">
      <alignment horizontal="center" vertical="center" wrapText="1"/>
    </xf>
    <xf numFmtId="0" fontId="28" fillId="28" borderId="1" xfId="0" applyFont="1" applyFill="1" applyBorder="1" applyAlignment="1">
      <alignment horizontal="left" vertical="top" wrapText="1"/>
    </xf>
    <xf numFmtId="0" fontId="94" fillId="0" borderId="6" xfId="10"/>
    <xf numFmtId="0" fontId="47" fillId="0" borderId="75" xfId="10" applyFont="1" applyBorder="1" applyAlignment="1">
      <alignment horizontal="center" vertical="top" wrapText="1"/>
    </xf>
    <xf numFmtId="0" fontId="47" fillId="7" borderId="75" xfId="10" applyFont="1" applyFill="1" applyBorder="1" applyAlignment="1">
      <alignment horizontal="left" vertical="top" wrapText="1"/>
    </xf>
    <xf numFmtId="0" fontId="47" fillId="7" borderId="75" xfId="10" applyFont="1" applyFill="1" applyBorder="1" applyAlignment="1">
      <alignment horizontal="right" vertical="top" wrapText="1"/>
    </xf>
    <xf numFmtId="0" fontId="47" fillId="0" borderId="75" xfId="10" applyFont="1" applyBorder="1" applyAlignment="1">
      <alignment vertical="top" wrapText="1"/>
    </xf>
    <xf numFmtId="0" fontId="94" fillId="0" borderId="6" xfId="10" applyAlignment="1">
      <alignment horizontal="center"/>
    </xf>
    <xf numFmtId="0" fontId="60" fillId="9" borderId="1" xfId="0" applyFont="1" applyFill="1" applyBorder="1" applyAlignment="1">
      <alignment vertical="center"/>
    </xf>
    <xf numFmtId="0" fontId="60" fillId="0" borderId="2" xfId="0" applyFont="1" applyBorder="1" applyAlignment="1">
      <alignment horizontal="left" vertical="center"/>
    </xf>
    <xf numFmtId="0" fontId="61" fillId="0" borderId="40" xfId="0" applyFont="1" applyBorder="1" applyAlignment="1">
      <alignment vertical="center" wrapText="1"/>
    </xf>
    <xf numFmtId="0" fontId="61" fillId="0" borderId="24" xfId="0" applyFont="1" applyBorder="1" applyAlignment="1">
      <alignment vertical="center" wrapText="1"/>
    </xf>
    <xf numFmtId="0" fontId="155" fillId="0" borderId="75" xfId="0" applyFont="1" applyBorder="1"/>
    <xf numFmtId="0" fontId="22" fillId="0" borderId="123" xfId="0" applyFont="1" applyBorder="1" applyAlignment="1">
      <alignment vertical="top" wrapText="1"/>
    </xf>
    <xf numFmtId="0" fontId="19" fillId="0" borderId="40" xfId="0" applyFont="1" applyBorder="1" applyAlignment="1">
      <alignment horizontal="left" vertical="center" wrapText="1"/>
    </xf>
    <xf numFmtId="0" fontId="20" fillId="0" borderId="40" xfId="0" applyFont="1" applyBorder="1" applyAlignment="1">
      <alignment horizontal="center" vertical="center" wrapText="1"/>
    </xf>
    <xf numFmtId="0" fontId="20" fillId="0" borderId="40" xfId="0" applyFont="1" applyBorder="1" applyAlignment="1">
      <alignment horizontal="left" vertical="center" wrapText="1"/>
    </xf>
    <xf numFmtId="0" fontId="19" fillId="0" borderId="75" xfId="0" applyFont="1" applyBorder="1" applyAlignment="1">
      <alignment horizontal="left" vertical="center" wrapText="1"/>
    </xf>
    <xf numFmtId="0" fontId="20" fillId="0" borderId="75" xfId="0" applyFont="1" applyBorder="1" applyAlignment="1">
      <alignment horizontal="center" vertical="center" wrapText="1"/>
    </xf>
    <xf numFmtId="0" fontId="20" fillId="0" borderId="75"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7" fillId="0" borderId="10" xfId="0" applyFont="1" applyBorder="1" applyAlignment="1">
      <alignment horizontal="center" vertical="center" wrapText="1"/>
    </xf>
    <xf numFmtId="0" fontId="47" fillId="0" borderId="40" xfId="0" applyFont="1" applyBorder="1" applyAlignment="1">
      <alignment vertical="top" wrapText="1"/>
    </xf>
    <xf numFmtId="0" fontId="47" fillId="0" borderId="40" xfId="0" applyFont="1" applyBorder="1" applyAlignment="1">
      <alignment horizontal="center" vertical="center" wrapText="1"/>
    </xf>
    <xf numFmtId="0" fontId="53" fillId="0" borderId="40" xfId="0" applyFont="1" applyBorder="1" applyAlignment="1">
      <alignment horizontal="center" vertical="center" wrapText="1"/>
    </xf>
    <xf numFmtId="0" fontId="165" fillId="0" borderId="6" xfId="11" applyFont="1"/>
    <xf numFmtId="0" fontId="165" fillId="30" borderId="6" xfId="11" applyFont="1" applyFill="1"/>
    <xf numFmtId="0" fontId="143" fillId="0" borderId="131" xfId="11" applyFont="1" applyBorder="1" applyAlignment="1">
      <alignment horizontal="left" vertical="top" wrapText="1"/>
    </xf>
    <xf numFmtId="0" fontId="143" fillId="0" borderId="131" xfId="11" applyFont="1" applyBorder="1" applyAlignment="1">
      <alignment vertical="top" wrapText="1"/>
    </xf>
    <xf numFmtId="0" fontId="143" fillId="0" borderId="132" xfId="11" applyFont="1" applyBorder="1" applyAlignment="1">
      <alignment vertical="top" wrapText="1"/>
    </xf>
    <xf numFmtId="0" fontId="167" fillId="0" borderId="6" xfId="11" applyFont="1"/>
    <xf numFmtId="0" fontId="155" fillId="0" borderId="105" xfId="11" applyFont="1" applyBorder="1" applyAlignment="1">
      <alignment horizontal="left" vertical="top" wrapText="1"/>
    </xf>
    <xf numFmtId="0" fontId="155" fillId="0" borderId="75" xfId="11" applyFont="1" applyBorder="1" applyAlignment="1">
      <alignment horizontal="left" vertical="top" wrapText="1"/>
    </xf>
    <xf numFmtId="0" fontId="155" fillId="0" borderId="77" xfId="11" applyFont="1" applyBorder="1" applyAlignment="1">
      <alignment horizontal="left" vertical="top" wrapText="1"/>
    </xf>
    <xf numFmtId="0" fontId="155" fillId="0" borderId="104" xfId="11" applyFont="1" applyBorder="1" applyAlignment="1">
      <alignment horizontal="left" vertical="top" wrapText="1"/>
    </xf>
    <xf numFmtId="167" fontId="155" fillId="0" borderId="77" xfId="11" applyNumberFormat="1" applyFont="1" applyBorder="1" applyAlignment="1">
      <alignment horizontal="left" vertical="top" wrapText="1"/>
    </xf>
    <xf numFmtId="167" fontId="155" fillId="0" borderId="75" xfId="11" applyNumberFormat="1" applyFont="1" applyBorder="1" applyAlignment="1">
      <alignment horizontal="left" vertical="top" wrapText="1"/>
    </xf>
    <xf numFmtId="0" fontId="155" fillId="0" borderId="100" xfId="11" applyFont="1" applyBorder="1" applyAlignment="1">
      <alignment horizontal="left" vertical="top" wrapText="1"/>
    </xf>
    <xf numFmtId="0" fontId="155" fillId="0" borderId="132" xfId="11" applyFont="1" applyBorder="1" applyAlignment="1">
      <alignment horizontal="left" vertical="top" wrapText="1"/>
    </xf>
    <xf numFmtId="0" fontId="155" fillId="0" borderId="131" xfId="11" applyFont="1" applyBorder="1" applyAlignment="1">
      <alignment horizontal="left" vertical="top" wrapText="1"/>
    </xf>
    <xf numFmtId="0" fontId="155" fillId="0" borderId="99" xfId="11" applyFont="1" applyBorder="1" applyAlignment="1">
      <alignment horizontal="left" vertical="top" wrapText="1"/>
    </xf>
    <xf numFmtId="0" fontId="143" fillId="0" borderId="92" xfId="11" applyFont="1" applyBorder="1" applyAlignment="1">
      <alignment horizontal="center" vertical="top" wrapText="1"/>
    </xf>
    <xf numFmtId="0" fontId="143" fillId="0" borderId="112" xfId="11" applyFont="1" applyBorder="1" applyAlignment="1">
      <alignment horizontal="center" vertical="top" wrapText="1"/>
    </xf>
    <xf numFmtId="167" fontId="143" fillId="0" borderId="112" xfId="11" applyNumberFormat="1" applyFont="1" applyBorder="1" applyAlignment="1">
      <alignment horizontal="center" vertical="top" wrapText="1"/>
    </xf>
    <xf numFmtId="0" fontId="168" fillId="0" borderId="88" xfId="11" applyFont="1" applyBorder="1" applyAlignment="1">
      <alignment horizontal="center" vertical="top" wrapText="1"/>
    </xf>
    <xf numFmtId="0" fontId="155" fillId="0" borderId="135" xfId="11" applyFont="1" applyBorder="1" applyAlignment="1">
      <alignment horizontal="left" vertical="top" wrapText="1"/>
    </xf>
    <xf numFmtId="0" fontId="155" fillId="0" borderId="76" xfId="11" applyFont="1" applyBorder="1" applyAlignment="1">
      <alignment horizontal="left" vertical="top" wrapText="1"/>
    </xf>
    <xf numFmtId="0" fontId="136" fillId="0" borderId="76" xfId="11" applyFont="1" applyBorder="1" applyAlignment="1">
      <alignment horizontal="left" vertical="top" wrapText="1"/>
    </xf>
    <xf numFmtId="0" fontId="155" fillId="0" borderId="136" xfId="11" applyFont="1" applyBorder="1" applyAlignment="1">
      <alignment horizontal="left" vertical="top" wrapText="1"/>
    </xf>
    <xf numFmtId="0" fontId="155" fillId="0" borderId="137" xfId="11" applyFont="1" applyBorder="1" applyAlignment="1">
      <alignment horizontal="left" vertical="top" wrapText="1"/>
    </xf>
    <xf numFmtId="0" fontId="155" fillId="0" borderId="122" xfId="11" applyFont="1" applyBorder="1" applyAlignment="1">
      <alignment horizontal="left" vertical="top" wrapText="1"/>
    </xf>
    <xf numFmtId="0" fontId="136" fillId="0" borderId="122" xfId="11" applyFont="1" applyBorder="1" applyAlignment="1">
      <alignment horizontal="left" vertical="top" wrapText="1"/>
    </xf>
    <xf numFmtId="0" fontId="155" fillId="0" borderId="138" xfId="11" applyFont="1" applyBorder="1" applyAlignment="1">
      <alignment horizontal="left" vertical="top" wrapText="1"/>
    </xf>
    <xf numFmtId="0" fontId="136" fillId="0" borderId="132" xfId="11" applyFont="1" applyBorder="1" applyAlignment="1">
      <alignment horizontal="left" vertical="top" wrapText="1"/>
    </xf>
    <xf numFmtId="0" fontId="167" fillId="30" borderId="6" xfId="11" applyFont="1" applyFill="1"/>
    <xf numFmtId="0" fontId="169" fillId="0" borderId="6" xfId="11" applyFont="1"/>
    <xf numFmtId="0" fontId="170" fillId="0" borderId="6" xfId="11" applyFont="1"/>
    <xf numFmtId="0" fontId="171" fillId="0" borderId="6" xfId="11" applyFont="1"/>
    <xf numFmtId="0" fontId="22" fillId="0" borderId="6" xfId="10" applyFont="1"/>
    <xf numFmtId="0" fontId="21" fillId="0" borderId="6" xfId="10" applyFont="1" applyAlignment="1">
      <alignment vertical="center"/>
    </xf>
    <xf numFmtId="0" fontId="22" fillId="0" borderId="6" xfId="10" applyFont="1" applyAlignment="1">
      <alignment horizontal="left"/>
    </xf>
    <xf numFmtId="0" fontId="173" fillId="9" borderId="27" xfId="10" applyFont="1" applyFill="1" applyBorder="1" applyAlignment="1">
      <alignment vertical="center" wrapText="1"/>
    </xf>
    <xf numFmtId="0" fontId="54" fillId="0" borderId="26" xfId="10" applyFont="1" applyBorder="1" applyAlignment="1">
      <alignment vertical="center" wrapText="1"/>
    </xf>
    <xf numFmtId="0" fontId="11" fillId="0" borderId="6" xfId="13"/>
    <xf numFmtId="0" fontId="22" fillId="0" borderId="6" xfId="14" applyFont="1"/>
    <xf numFmtId="0" fontId="150" fillId="31" borderId="77" xfId="14" applyFont="1" applyFill="1" applyBorder="1" applyAlignment="1">
      <alignment horizontal="left" vertical="top" wrapText="1"/>
    </xf>
    <xf numFmtId="0" fontId="150" fillId="31" borderId="82" xfId="14" applyFont="1" applyFill="1" applyBorder="1" applyAlignment="1">
      <alignment horizontal="left" vertical="top" wrapText="1"/>
    </xf>
    <xf numFmtId="0" fontId="150" fillId="31" borderId="82" xfId="14" applyFont="1" applyFill="1" applyBorder="1" applyAlignment="1">
      <alignment horizontal="center" vertical="top" wrapText="1"/>
    </xf>
    <xf numFmtId="0" fontId="150" fillId="31" borderId="80" xfId="14" applyFont="1" applyFill="1" applyBorder="1" applyAlignment="1">
      <alignment horizontal="center" vertical="top" wrapText="1"/>
    </xf>
    <xf numFmtId="0" fontId="150" fillId="31" borderId="80" xfId="14" applyFont="1" applyFill="1" applyBorder="1" applyAlignment="1">
      <alignment horizontal="left" vertical="top" wrapText="1"/>
    </xf>
    <xf numFmtId="9" fontId="164" fillId="31" borderId="77" xfId="14" applyNumberFormat="1" applyFont="1" applyFill="1" applyBorder="1" applyAlignment="1">
      <alignment horizontal="center" vertical="top" wrapText="1"/>
    </xf>
    <xf numFmtId="9" fontId="164" fillId="31" borderId="80" xfId="14" applyNumberFormat="1" applyFont="1" applyFill="1" applyBorder="1" applyAlignment="1">
      <alignment horizontal="center" vertical="top" wrapText="1"/>
    </xf>
    <xf numFmtId="0" fontId="164" fillId="31" borderId="80" xfId="14" applyFont="1" applyFill="1" applyBorder="1" applyAlignment="1">
      <alignment horizontal="center" vertical="top" wrapText="1"/>
    </xf>
    <xf numFmtId="0" fontId="150" fillId="0" borderId="77" xfId="14" applyFont="1" applyBorder="1" applyAlignment="1">
      <alignment horizontal="left" vertical="top" wrapText="1"/>
    </xf>
    <xf numFmtId="0" fontId="150" fillId="0" borderId="80" xfId="14" applyFont="1" applyBorder="1" applyAlignment="1">
      <alignment horizontal="left" vertical="top" wrapText="1"/>
    </xf>
    <xf numFmtId="9" fontId="164" fillId="0" borderId="77" xfId="14" applyNumberFormat="1" applyFont="1" applyBorder="1" applyAlignment="1">
      <alignment horizontal="center" vertical="top" wrapText="1"/>
    </xf>
    <xf numFmtId="0" fontId="164" fillId="0" borderId="80" xfId="14" applyFont="1" applyBorder="1" applyAlignment="1">
      <alignment horizontal="center" vertical="top" wrapText="1"/>
    </xf>
    <xf numFmtId="0" fontId="177" fillId="0" borderId="6" xfId="13" applyFont="1"/>
    <xf numFmtId="0" fontId="44" fillId="0" borderId="6" xfId="13" applyFont="1"/>
    <xf numFmtId="0" fontId="22" fillId="0" borderId="6" xfId="10" applyFont="1" applyAlignment="1">
      <alignment vertical="center"/>
    </xf>
    <xf numFmtId="0" fontId="21" fillId="9" borderId="73" xfId="10" applyFont="1" applyFill="1" applyBorder="1" applyAlignment="1">
      <alignment vertical="center" wrapText="1"/>
    </xf>
    <xf numFmtId="0" fontId="21" fillId="9" borderId="142" xfId="10" applyFont="1" applyFill="1" applyBorder="1" applyAlignment="1">
      <alignment horizontal="left" vertical="center" wrapText="1"/>
    </xf>
    <xf numFmtId="0" fontId="21" fillId="0" borderId="141" xfId="10" applyFont="1" applyBorder="1" applyAlignment="1">
      <alignment vertical="center" wrapText="1"/>
    </xf>
    <xf numFmtId="0" fontId="21" fillId="0" borderId="61" xfId="10" applyFont="1" applyBorder="1" applyAlignment="1">
      <alignment vertical="center" wrapText="1"/>
    </xf>
    <xf numFmtId="0" fontId="21" fillId="0" borderId="6" xfId="10" applyFont="1"/>
    <xf numFmtId="0" fontId="60" fillId="9" borderId="1" xfId="10" applyFont="1" applyFill="1" applyBorder="1" applyAlignment="1">
      <alignment horizontal="center" vertical="center" wrapText="1"/>
    </xf>
    <xf numFmtId="0" fontId="47" fillId="9" borderId="1" xfId="10" applyFont="1" applyFill="1" applyBorder="1" applyAlignment="1">
      <alignment horizontal="center" vertical="center" wrapText="1"/>
    </xf>
    <xf numFmtId="0" fontId="54" fillId="9" borderId="1" xfId="10" applyFont="1" applyFill="1" applyBorder="1" applyAlignment="1">
      <alignment vertical="center" wrapText="1"/>
    </xf>
    <xf numFmtId="0" fontId="54" fillId="0" borderId="1" xfId="10" applyFont="1" applyBorder="1" applyAlignment="1">
      <alignment vertical="center" wrapText="1"/>
    </xf>
    <xf numFmtId="0" fontId="21" fillId="0" borderId="1" xfId="10" applyFont="1" applyBorder="1"/>
    <xf numFmtId="0" fontId="36" fillId="0" borderId="1" xfId="10" applyFont="1" applyBorder="1"/>
    <xf numFmtId="0" fontId="21" fillId="9" borderId="6" xfId="10" applyFont="1" applyFill="1"/>
    <xf numFmtId="0" fontId="148" fillId="0" borderId="6" xfId="16" applyFont="1" applyAlignment="1">
      <alignment horizontal="left" vertical="top" wrapText="1"/>
    </xf>
    <xf numFmtId="0" fontId="143" fillId="0" borderId="91" xfId="17" applyFont="1" applyBorder="1" applyAlignment="1">
      <alignment horizontal="left" vertical="top" wrapText="1"/>
    </xf>
    <xf numFmtId="0" fontId="143" fillId="0" borderId="112" xfId="16" applyFont="1" applyBorder="1" applyAlignment="1">
      <alignment horizontal="left" vertical="top" wrapText="1"/>
    </xf>
    <xf numFmtId="0" fontId="143" fillId="0" borderId="88" xfId="16" applyFont="1" applyBorder="1" applyAlignment="1">
      <alignment horizontal="left" vertical="top" wrapText="1"/>
    </xf>
    <xf numFmtId="0" fontId="143" fillId="26" borderId="144" xfId="13" applyFont="1" applyFill="1" applyBorder="1" applyAlignment="1">
      <alignment horizontal="left" vertical="top" wrapText="1"/>
    </xf>
    <xf numFmtId="0" fontId="148" fillId="0" borderId="144" xfId="17" applyFont="1" applyBorder="1" applyAlignment="1">
      <alignment horizontal="left" vertical="top" wrapText="1"/>
    </xf>
    <xf numFmtId="0" fontId="148" fillId="0" borderId="144" xfId="16" applyFont="1" applyBorder="1" applyAlignment="1">
      <alignment horizontal="left" vertical="top" wrapText="1"/>
    </xf>
    <xf numFmtId="0" fontId="143" fillId="26" borderId="145" xfId="13" applyFont="1" applyFill="1" applyBorder="1" applyAlignment="1">
      <alignment horizontal="left" vertical="top" wrapText="1"/>
    </xf>
    <xf numFmtId="0" fontId="143" fillId="0" borderId="146" xfId="17" applyFont="1" applyBorder="1" applyAlignment="1">
      <alignment horizontal="left" vertical="top" wrapText="1"/>
    </xf>
    <xf numFmtId="0" fontId="148" fillId="0" borderId="146" xfId="16" applyFont="1" applyBorder="1" applyAlignment="1">
      <alignment horizontal="left" vertical="top" wrapText="1"/>
    </xf>
    <xf numFmtId="0" fontId="143" fillId="0" borderId="148" xfId="17" applyFont="1" applyBorder="1" applyAlignment="1">
      <alignment horizontal="left" vertical="top" wrapText="1"/>
    </xf>
    <xf numFmtId="0" fontId="148" fillId="0" borderId="148" xfId="16" applyFont="1" applyBorder="1" applyAlignment="1">
      <alignment horizontal="left" vertical="top" wrapText="1"/>
    </xf>
    <xf numFmtId="0" fontId="143" fillId="0" borderId="75" xfId="17" applyFont="1" applyBorder="1" applyAlignment="1">
      <alignment horizontal="left" vertical="top" wrapText="1"/>
    </xf>
    <xf numFmtId="0" fontId="148" fillId="0" borderId="75" xfId="16" applyFont="1" applyBorder="1" applyAlignment="1">
      <alignment horizontal="left" vertical="top" wrapText="1"/>
    </xf>
    <xf numFmtId="0" fontId="143" fillId="0" borderId="150" xfId="17" applyFont="1" applyBorder="1" applyAlignment="1">
      <alignment horizontal="left" vertical="top" wrapText="1"/>
    </xf>
    <xf numFmtId="0" fontId="148" fillId="0" borderId="150" xfId="16" applyFont="1" applyBorder="1" applyAlignment="1">
      <alignment horizontal="left" vertical="top" wrapText="1"/>
    </xf>
    <xf numFmtId="0" fontId="148" fillId="0" borderId="148" xfId="17" applyFont="1" applyBorder="1" applyAlignment="1">
      <alignment horizontal="left" vertical="top" wrapText="1"/>
    </xf>
    <xf numFmtId="0" fontId="148" fillId="0" borderId="75" xfId="17" applyFont="1" applyBorder="1" applyAlignment="1">
      <alignment horizontal="left" vertical="top" wrapText="1"/>
    </xf>
    <xf numFmtId="0" fontId="148" fillId="0" borderId="150" xfId="17" applyFont="1" applyBorder="1" applyAlignment="1">
      <alignment horizontal="left" vertical="top" wrapText="1"/>
    </xf>
    <xf numFmtId="0" fontId="148" fillId="0" borderId="76" xfId="16" applyFont="1" applyBorder="1" applyAlignment="1">
      <alignment horizontal="left" vertical="top" wrapText="1"/>
    </xf>
    <xf numFmtId="0" fontId="143" fillId="0" borderId="83" xfId="17" applyFont="1" applyBorder="1" applyAlignment="1">
      <alignment horizontal="left" vertical="top" wrapText="1"/>
    </xf>
    <xf numFmtId="0" fontId="148" fillId="0" borderId="83" xfId="16" applyFont="1" applyBorder="1" applyAlignment="1">
      <alignment horizontal="left" vertical="top" wrapText="1"/>
    </xf>
    <xf numFmtId="0" fontId="143" fillId="0" borderId="80" xfId="17" applyFont="1" applyBorder="1" applyAlignment="1">
      <alignment horizontal="left" vertical="top" wrapText="1"/>
    </xf>
    <xf numFmtId="0" fontId="154" fillId="0" borderId="0" xfId="0" applyFont="1" applyAlignment="1">
      <alignment wrapText="1"/>
    </xf>
    <xf numFmtId="0" fontId="0" fillId="0" borderId="0" xfId="0" applyAlignment="1">
      <alignment horizontal="left"/>
    </xf>
    <xf numFmtId="0" fontId="21" fillId="0" borderId="40" xfId="0" applyFont="1" applyBorder="1" applyAlignment="1">
      <alignment horizontal="left" vertical="top" wrapText="1"/>
    </xf>
    <xf numFmtId="0" fontId="21" fillId="0" borderId="40" xfId="0" applyFont="1" applyBorder="1" applyAlignment="1">
      <alignment horizontal="left" vertical="top"/>
    </xf>
    <xf numFmtId="0" fontId="18" fillId="0" borderId="83" xfId="0" applyFont="1" applyBorder="1" applyAlignment="1">
      <alignment vertical="top" wrapText="1"/>
    </xf>
    <xf numFmtId="0" fontId="0" fillId="0" borderId="0" xfId="0" applyAlignment="1">
      <alignment vertical="top"/>
    </xf>
    <xf numFmtId="0" fontId="155" fillId="26" borderId="6" xfId="15" applyFont="1" applyFill="1" applyAlignment="1">
      <alignment horizontal="left" vertical="top" wrapText="1"/>
    </xf>
    <xf numFmtId="0" fontId="148" fillId="26" borderId="6" xfId="15" applyFont="1" applyFill="1" applyAlignment="1">
      <alignment vertical="top" wrapText="1"/>
    </xf>
    <xf numFmtId="0" fontId="148" fillId="26" borderId="6" xfId="15" applyFont="1" applyFill="1" applyAlignment="1">
      <alignment horizontal="left" vertical="top" wrapText="1"/>
    </xf>
    <xf numFmtId="0" fontId="153" fillId="26" borderId="75" xfId="15" applyFont="1" applyFill="1" applyBorder="1" applyAlignment="1">
      <alignment vertical="top" wrapText="1"/>
    </xf>
    <xf numFmtId="0" fontId="143" fillId="26" borderId="75" xfId="15" applyFont="1" applyFill="1" applyBorder="1" applyAlignment="1">
      <alignment vertical="top" wrapText="1"/>
    </xf>
    <xf numFmtId="0" fontId="148" fillId="0" borderId="75" xfId="15" applyFont="1" applyBorder="1" applyAlignment="1">
      <alignment vertical="top" wrapText="1"/>
    </xf>
    <xf numFmtId="0" fontId="148" fillId="0" borderId="75" xfId="15" applyFont="1" applyBorder="1" applyAlignment="1">
      <alignment vertical="center" wrapText="1"/>
    </xf>
    <xf numFmtId="15" fontId="148" fillId="0" borderId="75" xfId="15" applyNumberFormat="1" applyFont="1" applyBorder="1" applyAlignment="1">
      <alignment horizontal="left" vertical="center" wrapText="1"/>
    </xf>
    <xf numFmtId="0" fontId="180" fillId="0" borderId="75" xfId="15" applyFont="1" applyBorder="1" applyAlignment="1">
      <alignment vertical="center" wrapText="1"/>
    </xf>
    <xf numFmtId="0" fontId="148" fillId="26" borderId="75" xfId="15" applyFont="1" applyFill="1" applyBorder="1" applyAlignment="1">
      <alignment vertical="center" wrapText="1"/>
    </xf>
    <xf numFmtId="0" fontId="148" fillId="0" borderId="6" xfId="15" applyFont="1" applyAlignment="1">
      <alignment vertical="top" wrapText="1"/>
    </xf>
    <xf numFmtId="0" fontId="148" fillId="26" borderId="6" xfId="20" applyFont="1" applyFill="1" applyAlignment="1">
      <alignment vertical="top"/>
    </xf>
    <xf numFmtId="0" fontId="148" fillId="26" borderId="75" xfId="15" applyFont="1" applyFill="1" applyBorder="1" applyAlignment="1">
      <alignment vertical="top" wrapText="1"/>
    </xf>
    <xf numFmtId="0" fontId="180" fillId="26" borderId="75" xfId="20" applyFont="1" applyFill="1" applyBorder="1" applyAlignment="1">
      <alignment horizontal="center" vertical="top" wrapText="1"/>
    </xf>
    <xf numFmtId="0" fontId="148" fillId="26" borderId="75" xfId="20" applyFont="1" applyFill="1" applyBorder="1" applyAlignment="1">
      <alignment vertical="top"/>
    </xf>
    <xf numFmtId="0" fontId="0" fillId="0" borderId="0" xfId="0" applyAlignment="1">
      <alignment horizontal="center"/>
    </xf>
    <xf numFmtId="0" fontId="49" fillId="0" borderId="40" xfId="0" applyFont="1" applyBorder="1" applyAlignment="1">
      <alignment horizontal="left" vertical="center" wrapText="1"/>
    </xf>
    <xf numFmtId="0" fontId="20" fillId="26" borderId="1" xfId="0" applyFont="1" applyFill="1" applyBorder="1" applyAlignment="1">
      <alignment horizontal="left" vertical="center" wrapText="1"/>
    </xf>
    <xf numFmtId="0" fontId="61" fillId="0" borderId="40" xfId="0" applyFont="1" applyBorder="1" applyAlignment="1">
      <alignment vertical="top" wrapText="1"/>
    </xf>
    <xf numFmtId="0" fontId="61" fillId="0" borderId="11" xfId="0" applyFont="1" applyBorder="1" applyAlignment="1">
      <alignment vertical="top" wrapText="1"/>
    </xf>
    <xf numFmtId="0" fontId="40" fillId="0" borderId="9" xfId="0" applyFont="1" applyBorder="1" applyAlignment="1">
      <alignment vertical="top" wrapText="1"/>
    </xf>
    <xf numFmtId="0" fontId="61" fillId="0" borderId="10" xfId="0" applyFont="1" applyBorder="1" applyAlignment="1">
      <alignment horizontal="left" vertical="top" wrapText="1"/>
    </xf>
    <xf numFmtId="0" fontId="40" fillId="0" borderId="10" xfId="0" applyFont="1" applyBorder="1" applyAlignment="1">
      <alignment vertical="top" wrapText="1"/>
    </xf>
    <xf numFmtId="0" fontId="40" fillId="0" borderId="2" xfId="0" applyFont="1" applyBorder="1" applyAlignment="1">
      <alignment vertical="top" wrapText="1"/>
    </xf>
    <xf numFmtId="0" fontId="47" fillId="7" borderId="11" xfId="0" applyFont="1" applyFill="1" applyBorder="1" applyAlignment="1">
      <alignment vertical="top" wrapText="1"/>
    </xf>
    <xf numFmtId="0" fontId="47" fillId="7" borderId="12" xfId="0" applyFont="1" applyFill="1" applyBorder="1" applyAlignment="1">
      <alignment vertical="top" wrapText="1"/>
    </xf>
    <xf numFmtId="0" fontId="47" fillId="0" borderId="40" xfId="0" applyFont="1" applyBorder="1" applyAlignment="1">
      <alignment horizontal="left" vertical="top" wrapText="1"/>
    </xf>
    <xf numFmtId="0" fontId="0" fillId="0" borderId="0" xfId="0" applyAlignment="1">
      <alignment vertical="center"/>
    </xf>
    <xf numFmtId="0" fontId="21" fillId="0" borderId="24" xfId="0" applyFont="1" applyBorder="1" applyAlignment="1">
      <alignment vertical="top" wrapText="1"/>
    </xf>
    <xf numFmtId="0" fontId="21" fillId="0" borderId="24" xfId="0" applyFont="1" applyBorder="1"/>
    <xf numFmtId="0" fontId="47" fillId="0" borderId="24" xfId="0" applyFont="1" applyBorder="1"/>
    <xf numFmtId="0" fontId="47" fillId="0" borderId="24" xfId="0" applyFont="1" applyBorder="1" applyAlignment="1">
      <alignment wrapText="1"/>
    </xf>
    <xf numFmtId="0" fontId="188" fillId="34" borderId="75" xfId="0" applyFont="1" applyFill="1" applyBorder="1" applyAlignment="1">
      <alignment horizontal="center" textRotation="90"/>
    </xf>
    <xf numFmtId="0" fontId="55" fillId="35" borderId="75" xfId="0" applyFont="1" applyFill="1" applyBorder="1" applyAlignment="1">
      <alignment horizontal="center" textRotation="90" wrapText="1"/>
    </xf>
    <xf numFmtId="0" fontId="57" fillId="0" borderId="75" xfId="0" applyFont="1" applyBorder="1" applyAlignment="1">
      <alignment horizontal="left" vertical="center" wrapText="1"/>
    </xf>
    <xf numFmtId="0" fontId="21" fillId="0" borderId="40" xfId="0" applyFont="1" applyBorder="1" applyAlignment="1">
      <alignment vertical="top" wrapText="1"/>
    </xf>
    <xf numFmtId="0" fontId="47" fillId="0" borderId="40" xfId="0" applyFont="1" applyBorder="1"/>
    <xf numFmtId="0" fontId="21" fillId="0" borderId="75" xfId="0" applyFont="1" applyBorder="1" applyAlignment="1">
      <alignment vertical="top" wrapText="1"/>
    </xf>
    <xf numFmtId="0" fontId="21" fillId="0" borderId="75" xfId="0" applyFont="1" applyBorder="1"/>
    <xf numFmtId="0" fontId="47" fillId="0" borderId="75" xfId="0" applyFont="1" applyBorder="1"/>
    <xf numFmtId="0" fontId="57" fillId="0" borderId="75" xfId="0" applyFont="1" applyBorder="1" applyAlignment="1">
      <alignment horizontal="center" wrapText="1"/>
    </xf>
    <xf numFmtId="0" fontId="189" fillId="0" borderId="75" xfId="0" applyFont="1" applyBorder="1" applyAlignment="1">
      <alignment horizontal="center" wrapText="1"/>
    </xf>
    <xf numFmtId="0" fontId="189" fillId="0" borderId="75" xfId="0" applyFont="1" applyBorder="1" applyAlignment="1">
      <alignment horizontal="center" vertical="center" wrapText="1"/>
    </xf>
    <xf numFmtId="0" fontId="53" fillId="0" borderId="75" xfId="0" applyFont="1" applyBorder="1" applyAlignment="1">
      <alignment horizontal="left" vertical="center" wrapText="1"/>
    </xf>
    <xf numFmtId="0" fontId="10" fillId="0" borderId="6" xfId="20" applyAlignment="1">
      <alignment horizontal="left" vertical="center" indent="14"/>
    </xf>
    <xf numFmtId="0" fontId="10" fillId="0" borderId="6" xfId="20"/>
    <xf numFmtId="0" fontId="44" fillId="0" borderId="75" xfId="20" applyFont="1" applyBorder="1" applyAlignment="1">
      <alignment horizontal="left" vertical="center"/>
    </xf>
    <xf numFmtId="0" fontId="10" fillId="0" borderId="75" xfId="20" applyBorder="1" applyAlignment="1">
      <alignment horizontal="left" vertical="center" indent="14"/>
    </xf>
    <xf numFmtId="0" fontId="153" fillId="0" borderId="75" xfId="20" applyFont="1" applyBorder="1" applyAlignment="1">
      <alignment vertical="center"/>
    </xf>
    <xf numFmtId="0" fontId="153" fillId="0" borderId="75" xfId="20" applyFont="1" applyBorder="1" applyAlignment="1">
      <alignment horizontal="center" vertical="center" wrapText="1"/>
    </xf>
    <xf numFmtId="0" fontId="10" fillId="0" borderId="6" xfId="20" applyAlignment="1">
      <alignment vertical="center"/>
    </xf>
    <xf numFmtId="0" fontId="10" fillId="0" borderId="75" xfId="20" applyBorder="1"/>
    <xf numFmtId="0" fontId="10" fillId="0" borderId="75" xfId="20" applyBorder="1" applyAlignment="1">
      <alignment horizontal="center"/>
    </xf>
    <xf numFmtId="0" fontId="44" fillId="0" borderId="6" xfId="20" applyFont="1" applyAlignment="1">
      <alignment horizontal="center" vertical="center"/>
    </xf>
    <xf numFmtId="0" fontId="44" fillId="0" borderId="6" xfId="20" applyFont="1" applyAlignment="1">
      <alignment horizontal="center" vertical="center" wrapText="1"/>
    </xf>
    <xf numFmtId="0" fontId="20" fillId="37" borderId="1" xfId="0" applyFont="1" applyFill="1" applyBorder="1" applyAlignment="1">
      <alignment vertical="center" wrapText="1"/>
    </xf>
    <xf numFmtId="0" fontId="20" fillId="24" borderId="24" xfId="0" applyFont="1" applyFill="1" applyBorder="1" applyAlignment="1">
      <alignment horizontal="left" vertical="center" wrapText="1"/>
    </xf>
    <xf numFmtId="0" fontId="27" fillId="24" borderId="24" xfId="0" applyFont="1" applyFill="1" applyBorder="1" applyAlignment="1">
      <alignment horizontal="center" vertical="center" wrapText="1"/>
    </xf>
    <xf numFmtId="0" fontId="21" fillId="24" borderId="24" xfId="0" applyFont="1" applyFill="1" applyBorder="1" applyAlignment="1">
      <alignment horizontal="left" vertical="center" wrapText="1"/>
    </xf>
    <xf numFmtId="0" fontId="21" fillId="24" borderId="24" xfId="0" applyFont="1" applyFill="1" applyBorder="1" applyAlignment="1">
      <alignment horizontal="left" vertical="top" wrapText="1"/>
    </xf>
    <xf numFmtId="0" fontId="20" fillId="24" borderId="1" xfId="0" applyFont="1" applyFill="1" applyBorder="1" applyAlignment="1">
      <alignment horizontal="left" vertical="center" wrapText="1"/>
    </xf>
    <xf numFmtId="0" fontId="27" fillId="24" borderId="1" xfId="0" applyFont="1" applyFill="1" applyBorder="1" applyAlignment="1">
      <alignment horizontal="center" vertical="center" wrapText="1"/>
    </xf>
    <xf numFmtId="0" fontId="21" fillId="24" borderId="1" xfId="0" applyFont="1" applyFill="1" applyBorder="1" applyAlignment="1">
      <alignment horizontal="left" vertical="center" wrapText="1"/>
    </xf>
    <xf numFmtId="0" fontId="21" fillId="24" borderId="1" xfId="0" applyFont="1" applyFill="1" applyBorder="1" applyAlignment="1">
      <alignment horizontal="left" vertical="top" wrapText="1"/>
    </xf>
    <xf numFmtId="0" fontId="9" fillId="0" borderId="6" xfId="22"/>
    <xf numFmtId="0" fontId="9" fillId="0" borderId="93" xfId="22" applyBorder="1"/>
    <xf numFmtId="0" fontId="9" fillId="0" borderId="94" xfId="22" applyBorder="1"/>
    <xf numFmtId="0" fontId="9" fillId="0" borderId="95" xfId="22" applyBorder="1"/>
    <xf numFmtId="0" fontId="9" fillId="0" borderId="110" xfId="22" applyBorder="1"/>
    <xf numFmtId="0" fontId="9" fillId="0" borderId="111" xfId="22" applyBorder="1"/>
    <xf numFmtId="0" fontId="9" fillId="0" borderId="75" xfId="22" applyBorder="1"/>
    <xf numFmtId="0" fontId="9" fillId="0" borderId="75" xfId="22" applyBorder="1" applyAlignment="1">
      <alignment horizontal="center"/>
    </xf>
    <xf numFmtId="0" fontId="153" fillId="0" borderId="75" xfId="22" applyFont="1" applyBorder="1" applyAlignment="1">
      <alignment horizontal="center" vertical="center" wrapText="1"/>
    </xf>
    <xf numFmtId="0" fontId="153" fillId="0" borderId="75" xfId="22" applyFont="1" applyBorder="1" applyAlignment="1">
      <alignment vertical="center"/>
    </xf>
    <xf numFmtId="0" fontId="153" fillId="0" borderId="75" xfId="22" applyFont="1" applyBorder="1" applyAlignment="1">
      <alignment vertical="center" wrapText="1"/>
    </xf>
    <xf numFmtId="0" fontId="44" fillId="0" borderId="75" xfId="22" applyFont="1" applyBorder="1" applyAlignment="1">
      <alignment vertical="center" wrapText="1"/>
    </xf>
    <xf numFmtId="0" fontId="8" fillId="0" borderId="6" xfId="23" applyAlignment="1">
      <alignment vertical="center"/>
    </xf>
    <xf numFmtId="0" fontId="8" fillId="0" borderId="6" xfId="23"/>
    <xf numFmtId="0" fontId="153" fillId="0" borderId="75" xfId="23" applyFont="1" applyBorder="1" applyAlignment="1">
      <alignment horizontal="center" vertical="center"/>
    </xf>
    <xf numFmtId="0" fontId="153" fillId="0" borderId="6" xfId="23" applyFont="1" applyAlignment="1">
      <alignment horizontal="center" vertical="center"/>
    </xf>
    <xf numFmtId="0" fontId="153" fillId="0" borderId="83" xfId="23" applyFont="1" applyBorder="1" applyAlignment="1">
      <alignment vertical="center"/>
    </xf>
    <xf numFmtId="0" fontId="8" fillId="0" borderId="75" xfId="23" applyBorder="1" applyAlignment="1">
      <alignment vertical="center"/>
    </xf>
    <xf numFmtId="0" fontId="8" fillId="0" borderId="75" xfId="23" applyBorder="1"/>
    <xf numFmtId="0" fontId="153" fillId="0" borderId="122" xfId="23" applyFont="1" applyBorder="1" applyAlignment="1">
      <alignment vertical="center"/>
    </xf>
    <xf numFmtId="0" fontId="8" fillId="0" borderId="83" xfId="23" applyBorder="1" applyAlignment="1">
      <alignment vertical="center"/>
    </xf>
    <xf numFmtId="0" fontId="8" fillId="0" borderId="83" xfId="23" applyBorder="1"/>
    <xf numFmtId="0" fontId="8" fillId="0" borderId="75" xfId="23" applyBorder="1" applyAlignment="1">
      <alignment horizontal="left" vertical="center"/>
    </xf>
    <xf numFmtId="0" fontId="8" fillId="0" borderId="75" xfId="23" applyBorder="1" applyAlignment="1">
      <alignment wrapText="1"/>
    </xf>
    <xf numFmtId="0" fontId="8" fillId="0" borderId="75" xfId="23" applyBorder="1" applyAlignment="1">
      <alignment vertical="top" wrapText="1"/>
    </xf>
    <xf numFmtId="0" fontId="8" fillId="0" borderId="6" xfId="23" applyAlignment="1">
      <alignment wrapText="1"/>
    </xf>
    <xf numFmtId="0" fontId="8" fillId="0" borderId="75" xfId="23" applyBorder="1" applyAlignment="1">
      <alignment horizontal="left" vertical="center" wrapText="1"/>
    </xf>
    <xf numFmtId="0" fontId="8" fillId="0" borderId="83" xfId="23" applyBorder="1" applyAlignment="1">
      <alignment horizontal="left" vertical="center" wrapText="1"/>
    </xf>
    <xf numFmtId="0" fontId="8" fillId="0" borderId="6" xfId="23" applyAlignment="1">
      <alignment horizontal="left" vertical="center"/>
    </xf>
    <xf numFmtId="0" fontId="8" fillId="0" borderId="79" xfId="23" applyBorder="1" applyAlignment="1">
      <alignment horizontal="left" vertical="center"/>
    </xf>
    <xf numFmtId="0" fontId="44" fillId="0" borderId="6" xfId="23" applyFont="1" applyAlignment="1">
      <alignment horizontal="left" vertical="top"/>
    </xf>
    <xf numFmtId="0" fontId="44" fillId="0" borderId="75" xfId="23" applyFont="1" applyBorder="1" applyAlignment="1">
      <alignment horizontal="left" vertical="top"/>
    </xf>
    <xf numFmtId="0" fontId="44" fillId="0" borderId="75" xfId="23" applyFont="1" applyBorder="1" applyAlignment="1">
      <alignment horizontal="left" vertical="top" wrapText="1"/>
    </xf>
    <xf numFmtId="0" fontId="8" fillId="0" borderId="6" xfId="23" applyAlignment="1">
      <alignment vertical="top"/>
    </xf>
    <xf numFmtId="0" fontId="33" fillId="23" borderId="123" xfId="0" applyFont="1" applyFill="1" applyBorder="1" applyAlignment="1">
      <alignment vertical="top" wrapText="1"/>
    </xf>
    <xf numFmtId="0" fontId="21" fillId="0" borderId="40" xfId="0" applyFont="1" applyBorder="1" applyAlignment="1">
      <alignment horizontal="left" vertical="center" wrapText="1"/>
    </xf>
    <xf numFmtId="0" fontId="27" fillId="0" borderId="75" xfId="0" applyFont="1" applyBorder="1" applyAlignment="1">
      <alignment horizontal="center" vertical="center" wrapText="1"/>
    </xf>
    <xf numFmtId="0" fontId="21" fillId="0" borderId="75" xfId="0" applyFont="1" applyBorder="1" applyAlignment="1">
      <alignment horizontal="left" vertical="top" wrapText="1"/>
    </xf>
    <xf numFmtId="0" fontId="47" fillId="0" borderId="40" xfId="0" applyFont="1" applyBorder="1" applyAlignment="1">
      <alignment horizontal="center" vertical="top" wrapText="1"/>
    </xf>
    <xf numFmtId="0" fontId="47" fillId="0" borderId="41" xfId="0" applyFont="1" applyBorder="1" applyAlignment="1">
      <alignment horizontal="left" vertical="center" wrapText="1"/>
    </xf>
    <xf numFmtId="0" fontId="47" fillId="0" borderId="40" xfId="0" applyFont="1" applyBorder="1" applyAlignment="1">
      <alignment horizontal="left" vertical="center" wrapText="1"/>
    </xf>
    <xf numFmtId="0" fontId="18" fillId="0" borderId="40" xfId="0" applyFont="1" applyBorder="1" applyAlignment="1">
      <alignment horizontal="left" vertical="center" wrapText="1"/>
    </xf>
    <xf numFmtId="0" fontId="47" fillId="0" borderId="75" xfId="0" applyFont="1" applyBorder="1" applyAlignment="1">
      <alignment horizontal="left" vertical="center" wrapText="1"/>
    </xf>
    <xf numFmtId="0" fontId="18" fillId="0" borderId="75" xfId="0" applyFont="1" applyBorder="1" applyAlignment="1">
      <alignment horizontal="left" vertical="center" wrapText="1"/>
    </xf>
    <xf numFmtId="0" fontId="0" fillId="0" borderId="75" xfId="0" applyBorder="1" applyAlignment="1">
      <alignment horizontal="left" vertical="center"/>
    </xf>
    <xf numFmtId="0" fontId="55" fillId="0" borderId="40" xfId="0" applyFont="1" applyBorder="1" applyAlignment="1">
      <alignment horizontal="left" vertical="center" wrapText="1"/>
    </xf>
    <xf numFmtId="0" fontId="20" fillId="0" borderId="40" xfId="0" applyFont="1" applyBorder="1" applyAlignment="1">
      <alignment vertical="center" wrapText="1"/>
    </xf>
    <xf numFmtId="0" fontId="22" fillId="0" borderId="40" xfId="0" applyFont="1" applyBorder="1"/>
    <xf numFmtId="0" fontId="20" fillId="0" borderId="75" xfId="0" applyFont="1" applyBorder="1" applyAlignment="1">
      <alignment vertical="center" wrapText="1"/>
    </xf>
    <xf numFmtId="0" fontId="53" fillId="0" borderId="75" xfId="0" applyFont="1" applyBorder="1" applyAlignment="1">
      <alignment horizontal="center" vertical="center" wrapText="1"/>
    </xf>
    <xf numFmtId="0" fontId="0" fillId="0" borderId="6" xfId="0" applyBorder="1"/>
    <xf numFmtId="0" fontId="0" fillId="0" borderId="6" xfId="0" applyBorder="1" applyAlignment="1">
      <alignment vertical="center"/>
    </xf>
    <xf numFmtId="0" fontId="47" fillId="0" borderId="40" xfId="0" applyFont="1" applyBorder="1" applyAlignment="1">
      <alignment horizontal="left" vertical="top"/>
    </xf>
    <xf numFmtId="0" fontId="47" fillId="0" borderId="40" xfId="0" applyFont="1" applyBorder="1" applyAlignment="1">
      <alignment horizontal="center" vertical="top"/>
    </xf>
    <xf numFmtId="0" fontId="21" fillId="0" borderId="24" xfId="0" applyFont="1" applyBorder="1" applyAlignment="1">
      <alignment horizontal="center"/>
    </xf>
    <xf numFmtId="0" fontId="59" fillId="38" borderId="75" xfId="0" applyFont="1" applyFill="1" applyBorder="1" applyAlignment="1">
      <alignment horizontal="center" vertical="center" wrapText="1"/>
    </xf>
    <xf numFmtId="0" fontId="80" fillId="38" borderId="75" xfId="0" applyFont="1" applyFill="1" applyBorder="1" applyAlignment="1">
      <alignment horizontal="center" vertical="center" wrapText="1"/>
    </xf>
    <xf numFmtId="0" fontId="28" fillId="24" borderId="1" xfId="0" applyFont="1" applyFill="1" applyBorder="1" applyAlignment="1">
      <alignment vertical="center" wrapText="1"/>
    </xf>
    <xf numFmtId="0" fontId="29" fillId="24" borderId="1" xfId="0" applyFont="1" applyFill="1" applyBorder="1" applyAlignment="1">
      <alignment horizontal="center" vertical="center" wrapText="1"/>
    </xf>
    <xf numFmtId="0" fontId="137" fillId="24" borderId="1" xfId="0" applyFont="1" applyFill="1" applyBorder="1" applyAlignment="1">
      <alignment vertical="center" wrapText="1"/>
    </xf>
    <xf numFmtId="0" fontId="193" fillId="24" borderId="1" xfId="0" applyFont="1" applyFill="1" applyBorder="1" applyAlignment="1">
      <alignment horizontal="center" vertical="center" wrapText="1"/>
    </xf>
    <xf numFmtId="0" fontId="141" fillId="26" borderId="0" xfId="0" applyFont="1" applyFill="1"/>
    <xf numFmtId="0" fontId="194" fillId="10" borderId="1" xfId="0" applyFont="1" applyFill="1" applyBorder="1" applyAlignment="1">
      <alignment vertical="center"/>
    </xf>
    <xf numFmtId="0" fontId="15" fillId="38" borderId="48" xfId="0" applyFont="1" applyFill="1" applyBorder="1" applyAlignment="1">
      <alignment horizontal="left" vertical="top" wrapText="1"/>
    </xf>
    <xf numFmtId="14" fontId="22" fillId="0" borderId="40" xfId="0" applyNumberFormat="1" applyFont="1" applyBorder="1" applyAlignment="1">
      <alignment vertical="top"/>
    </xf>
    <xf numFmtId="0" fontId="22" fillId="0" borderId="40" xfId="0" applyFont="1" applyBorder="1" applyAlignment="1">
      <alignment vertical="top"/>
    </xf>
    <xf numFmtId="0" fontId="53" fillId="0" borderId="24" xfId="0" applyFont="1" applyBorder="1" applyAlignment="1">
      <alignment horizontal="center" vertical="center" wrapText="1"/>
    </xf>
    <xf numFmtId="0" fontId="21" fillId="0" borderId="40" xfId="0" applyFont="1" applyBorder="1" applyAlignment="1">
      <alignment vertical="center" wrapText="1"/>
    </xf>
    <xf numFmtId="0" fontId="53" fillId="0" borderId="24" xfId="0" applyFont="1" applyBorder="1" applyAlignment="1">
      <alignment horizontal="left" vertical="center" wrapText="1"/>
    </xf>
    <xf numFmtId="0" fontId="21" fillId="0" borderId="75" xfId="0" applyFont="1" applyBorder="1" applyAlignment="1">
      <alignment vertical="center" wrapText="1"/>
    </xf>
    <xf numFmtId="0" fontId="20" fillId="9" borderId="9" xfId="0" applyFont="1" applyFill="1" applyBorder="1" applyAlignment="1">
      <alignment horizontal="left" vertical="center" wrapText="1"/>
    </xf>
    <xf numFmtId="0" fontId="20" fillId="9" borderId="40" xfId="0" applyFont="1" applyFill="1" applyBorder="1" applyAlignment="1">
      <alignment horizontal="center" vertical="center" wrapText="1"/>
    </xf>
    <xf numFmtId="0" fontId="22" fillId="0" borderId="40" xfId="0" applyFont="1" applyBorder="1" applyAlignment="1">
      <alignment vertical="center"/>
    </xf>
    <xf numFmtId="0" fontId="22" fillId="15" borderId="40" xfId="0" applyFont="1" applyFill="1" applyBorder="1" applyAlignment="1">
      <alignment vertical="center"/>
    </xf>
    <xf numFmtId="0" fontId="20" fillId="9" borderId="24" xfId="0" applyFont="1" applyFill="1" applyBorder="1" applyAlignment="1">
      <alignment horizontal="center" vertical="center" wrapText="1"/>
    </xf>
    <xf numFmtId="0" fontId="22" fillId="0" borderId="24" xfId="0" applyFont="1" applyBorder="1" applyAlignment="1">
      <alignment vertical="center"/>
    </xf>
    <xf numFmtId="0" fontId="22" fillId="15" borderId="24" xfId="0" applyFont="1" applyFill="1" applyBorder="1" applyAlignment="1">
      <alignment vertical="center"/>
    </xf>
    <xf numFmtId="0" fontId="20" fillId="9" borderId="75" xfId="0" applyFont="1" applyFill="1" applyBorder="1" applyAlignment="1">
      <alignment horizontal="center" vertical="center" wrapText="1"/>
    </xf>
    <xf numFmtId="0" fontId="22" fillId="15" borderId="75" xfId="0" applyFont="1" applyFill="1" applyBorder="1" applyAlignment="1">
      <alignment vertical="center"/>
    </xf>
    <xf numFmtId="0" fontId="22" fillId="39" borderId="75" xfId="0" applyFont="1" applyFill="1" applyBorder="1" applyAlignment="1">
      <alignment vertical="center"/>
    </xf>
    <xf numFmtId="0" fontId="22" fillId="0" borderId="9" xfId="0" applyFont="1" applyBorder="1" applyAlignment="1">
      <alignment vertical="center"/>
    </xf>
    <xf numFmtId="0" fontId="22" fillId="15" borderId="11" xfId="0" applyFont="1" applyFill="1" applyBorder="1" applyAlignment="1">
      <alignment vertical="center"/>
    </xf>
    <xf numFmtId="0" fontId="18" fillId="0" borderId="75" xfId="0" applyFont="1" applyBorder="1" applyAlignment="1">
      <alignment vertical="center"/>
    </xf>
    <xf numFmtId="0" fontId="20" fillId="9" borderId="40" xfId="0" applyFont="1" applyFill="1" applyBorder="1" applyAlignment="1">
      <alignment horizontal="left" vertical="center" wrapText="1"/>
    </xf>
    <xf numFmtId="0" fontId="20" fillId="9" borderId="75" xfId="0" applyFont="1" applyFill="1" applyBorder="1" applyAlignment="1">
      <alignment horizontal="left" vertical="center" wrapText="1"/>
    </xf>
    <xf numFmtId="0" fontId="47" fillId="7" borderId="24" xfId="0" applyFont="1" applyFill="1" applyBorder="1" applyAlignment="1">
      <alignment horizontal="left" vertical="center" wrapText="1"/>
    </xf>
    <xf numFmtId="0" fontId="78" fillId="2" borderId="75" xfId="0" applyFont="1" applyFill="1" applyBorder="1" applyAlignment="1">
      <alignment horizontal="left" vertical="center" wrapText="1"/>
    </xf>
    <xf numFmtId="0" fontId="79" fillId="2" borderId="75" xfId="0" applyFont="1" applyFill="1" applyBorder="1" applyAlignment="1">
      <alignment horizontal="left" vertical="center" wrapText="1"/>
    </xf>
    <xf numFmtId="0" fontId="47" fillId="7" borderId="75" xfId="0" applyFont="1" applyFill="1" applyBorder="1" applyAlignment="1">
      <alignment horizontal="left" vertical="center" wrapText="1"/>
    </xf>
    <xf numFmtId="0" fontId="20" fillId="9" borderId="11" xfId="0" applyFont="1" applyFill="1" applyBorder="1" applyAlignment="1">
      <alignment horizontal="left" vertical="center" wrapText="1"/>
    </xf>
    <xf numFmtId="0" fontId="76" fillId="9" borderId="83" xfId="0" applyFont="1" applyFill="1" applyBorder="1" applyAlignment="1">
      <alignment horizontal="center" vertical="center" wrapText="1"/>
    </xf>
    <xf numFmtId="0" fontId="0" fillId="0" borderId="83" xfId="0" applyBorder="1"/>
    <xf numFmtId="0" fontId="22" fillId="0" borderId="83" xfId="0" applyFont="1" applyBorder="1" applyAlignment="1">
      <alignment vertical="center"/>
    </xf>
    <xf numFmtId="0" fontId="22" fillId="39" borderId="83" xfId="0" applyFont="1" applyFill="1" applyBorder="1" applyAlignment="1">
      <alignment vertical="center"/>
    </xf>
    <xf numFmtId="0" fontId="20" fillId="9" borderId="76" xfId="0" applyFont="1" applyFill="1" applyBorder="1" applyAlignment="1">
      <alignment horizontal="center" vertical="center" wrapText="1"/>
    </xf>
    <xf numFmtId="0" fontId="21" fillId="9" borderId="65" xfId="0" applyFont="1" applyFill="1" applyBorder="1" applyAlignment="1">
      <alignment horizontal="left" vertical="center" wrapText="1"/>
    </xf>
    <xf numFmtId="0" fontId="22" fillId="8" borderId="40" xfId="0" applyFont="1" applyFill="1" applyBorder="1" applyAlignment="1">
      <alignment horizontal="left" vertical="center" wrapText="1"/>
    </xf>
    <xf numFmtId="0" fontId="22" fillId="8" borderId="40" xfId="0" quotePrefix="1" applyFont="1" applyFill="1" applyBorder="1" applyAlignment="1">
      <alignment horizontal="left" vertical="center" wrapText="1"/>
    </xf>
    <xf numFmtId="0" fontId="22" fillId="8" borderId="40" xfId="0" applyFont="1" applyFill="1" applyBorder="1" applyAlignment="1">
      <alignment horizontal="center" vertical="center" wrapText="1"/>
    </xf>
    <xf numFmtId="0" fontId="22" fillId="8" borderId="75" xfId="0" applyFont="1" applyFill="1" applyBorder="1" applyAlignment="1">
      <alignment horizontal="left" vertical="center" wrapText="1"/>
    </xf>
    <xf numFmtId="0" fontId="22" fillId="8" borderId="75" xfId="0" quotePrefix="1" applyFont="1" applyFill="1" applyBorder="1" applyAlignment="1">
      <alignment horizontal="left" vertical="center" wrapText="1"/>
    </xf>
    <xf numFmtId="0" fontId="22" fillId="8" borderId="75" xfId="0" applyFont="1" applyFill="1" applyBorder="1" applyAlignment="1">
      <alignment horizontal="center" vertical="center" wrapText="1"/>
    </xf>
    <xf numFmtId="0" fontId="22" fillId="10" borderId="40" xfId="0" applyFont="1" applyFill="1" applyBorder="1" applyAlignment="1">
      <alignment horizontal="left" vertical="center" wrapText="1"/>
    </xf>
    <xf numFmtId="0" fontId="22" fillId="10" borderId="40" xfId="0" applyFont="1" applyFill="1" applyBorder="1" applyAlignment="1">
      <alignment horizontal="center" vertical="center" wrapText="1"/>
    </xf>
    <xf numFmtId="0" fontId="22" fillId="10" borderId="40" xfId="0" applyFont="1" applyFill="1" applyBorder="1" applyAlignment="1">
      <alignment horizontal="center" vertical="center"/>
    </xf>
    <xf numFmtId="0" fontId="22" fillId="0" borderId="75" xfId="0" applyFont="1" applyBorder="1" applyAlignment="1">
      <alignment horizontal="left" vertical="center" wrapText="1"/>
    </xf>
    <xf numFmtId="0" fontId="40" fillId="0" borderId="75" xfId="0" applyFont="1" applyBorder="1" applyAlignment="1">
      <alignment horizontal="left" vertical="center" wrapText="1"/>
    </xf>
    <xf numFmtId="0" fontId="40" fillId="0" borderId="75"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5" xfId="0" applyFont="1" applyBorder="1" applyAlignment="1">
      <alignment horizontal="center" vertical="center"/>
    </xf>
    <xf numFmtId="0" fontId="47" fillId="40" borderId="1" xfId="0" applyFont="1" applyFill="1" applyBorder="1" applyAlignment="1">
      <alignment horizontal="center" vertical="center" wrapText="1"/>
    </xf>
    <xf numFmtId="0" fontId="21" fillId="40" borderId="1" xfId="0" applyFont="1" applyFill="1" applyBorder="1" applyAlignment="1">
      <alignment horizontal="left" vertical="center" wrapText="1"/>
    </xf>
    <xf numFmtId="0" fontId="21" fillId="42" borderId="1" xfId="0" applyFont="1" applyFill="1" applyBorder="1" applyAlignment="1">
      <alignment horizontal="left" vertical="center" wrapText="1"/>
    </xf>
    <xf numFmtId="0" fontId="21" fillId="40" borderId="1" xfId="0" applyFont="1" applyFill="1" applyBorder="1" applyAlignment="1">
      <alignment horizontal="left" vertical="top" wrapText="1"/>
    </xf>
    <xf numFmtId="0" fontId="21" fillId="40" borderId="1" xfId="0" applyFont="1" applyFill="1" applyBorder="1" applyAlignment="1">
      <alignment vertical="center" wrapText="1"/>
    </xf>
    <xf numFmtId="0" fontId="21" fillId="42" borderId="1" xfId="0" applyFont="1" applyFill="1" applyBorder="1" applyAlignment="1">
      <alignment horizontal="left" vertical="top" wrapText="1"/>
    </xf>
    <xf numFmtId="0" fontId="40" fillId="43" borderId="1" xfId="0" applyFont="1" applyFill="1" applyBorder="1" applyAlignment="1">
      <alignment horizontal="left" vertical="top" wrapText="1"/>
    </xf>
    <xf numFmtId="0" fontId="40" fillId="43" borderId="1" xfId="0" applyFont="1" applyFill="1" applyBorder="1" applyAlignment="1">
      <alignment horizontal="left" vertical="top"/>
    </xf>
    <xf numFmtId="0" fontId="53" fillId="43" borderId="1" xfId="0" applyFont="1" applyFill="1" applyBorder="1" applyAlignment="1">
      <alignment horizontal="left" vertical="center" wrapText="1"/>
    </xf>
    <xf numFmtId="0" fontId="55" fillId="43" borderId="1" xfId="0" applyFont="1" applyFill="1" applyBorder="1" applyAlignment="1">
      <alignment horizontal="left" vertical="center" wrapText="1"/>
    </xf>
    <xf numFmtId="0" fontId="0" fillId="43" borderId="0" xfId="0" applyFill="1"/>
    <xf numFmtId="0" fontId="21" fillId="41" borderId="1" xfId="0" applyFont="1" applyFill="1" applyBorder="1" applyAlignment="1">
      <alignment horizontal="left" vertical="center" wrapText="1"/>
    </xf>
    <xf numFmtId="0" fontId="61" fillId="0" borderId="6" xfId="0" applyFont="1" applyBorder="1" applyAlignment="1">
      <alignment horizontal="left"/>
    </xf>
    <xf numFmtId="0" fontId="40" fillId="0" borderId="6" xfId="0" applyFont="1" applyBorder="1"/>
    <xf numFmtId="0" fontId="25" fillId="0" borderId="9" xfId="0" applyFont="1" applyBorder="1" applyAlignment="1">
      <alignment horizontal="center" vertical="top"/>
    </xf>
    <xf numFmtId="0" fontId="61" fillId="0" borderId="75" xfId="0" applyFont="1" applyBorder="1" applyAlignment="1">
      <alignment horizontal="left"/>
    </xf>
    <xf numFmtId="0" fontId="21" fillId="7" borderId="75" xfId="0" applyFont="1" applyFill="1" applyBorder="1" applyAlignment="1">
      <alignment horizontal="left" vertical="center" wrapText="1"/>
    </xf>
    <xf numFmtId="0" fontId="21" fillId="7" borderId="75" xfId="0" applyFont="1" applyFill="1" applyBorder="1" applyAlignment="1">
      <alignment horizontal="center" vertical="center" wrapText="1"/>
    </xf>
    <xf numFmtId="0" fontId="21" fillId="7" borderId="75" xfId="0" applyFont="1" applyFill="1" applyBorder="1" applyAlignment="1">
      <alignment horizontal="center" vertical="top" wrapText="1"/>
    </xf>
    <xf numFmtId="0" fontId="21" fillId="7" borderId="75" xfId="0" applyFont="1" applyFill="1" applyBorder="1" applyAlignment="1">
      <alignment horizontal="center" vertical="top"/>
    </xf>
    <xf numFmtId="0" fontId="53" fillId="7" borderId="75" xfId="0" applyFont="1" applyFill="1" applyBorder="1" applyAlignment="1">
      <alignment vertical="top" wrapText="1"/>
    </xf>
    <xf numFmtId="0" fontId="21" fillId="0" borderId="75" xfId="0" applyFont="1" applyBorder="1" applyAlignment="1">
      <alignment horizontal="center" vertical="center" wrapText="1"/>
    </xf>
    <xf numFmtId="0" fontId="53" fillId="0" borderId="75" xfId="0" applyFont="1" applyBorder="1" applyAlignment="1">
      <alignment vertical="top" wrapText="1"/>
    </xf>
    <xf numFmtId="0" fontId="21" fillId="0" borderId="75" xfId="0" applyFont="1" applyBorder="1" applyAlignment="1">
      <alignment horizontal="center" vertical="center"/>
    </xf>
    <xf numFmtId="0" fontId="21" fillId="23" borderId="1" xfId="0" applyFont="1" applyFill="1" applyBorder="1" applyAlignment="1">
      <alignment horizontal="left" vertical="center" wrapText="1"/>
    </xf>
    <xf numFmtId="0" fontId="21" fillId="23" borderId="1" xfId="0" applyFont="1" applyFill="1" applyBorder="1" applyAlignment="1">
      <alignment horizontal="center" vertical="center" wrapText="1"/>
    </xf>
    <xf numFmtId="0" fontId="53" fillId="23" borderId="1" xfId="0" applyFont="1" applyFill="1" applyBorder="1" applyAlignment="1">
      <alignment vertical="top" wrapText="1"/>
    </xf>
    <xf numFmtId="0" fontId="47" fillId="23" borderId="1" xfId="0" applyFont="1" applyFill="1" applyBorder="1" applyAlignment="1">
      <alignment horizontal="center" vertical="top" wrapText="1"/>
    </xf>
    <xf numFmtId="0" fontId="0" fillId="26" borderId="0" xfId="0" applyFill="1"/>
    <xf numFmtId="0" fontId="21" fillId="23" borderId="1" xfId="0" applyFont="1" applyFill="1" applyBorder="1" applyAlignment="1">
      <alignment vertical="center" wrapText="1"/>
    </xf>
    <xf numFmtId="0" fontId="54" fillId="26" borderId="1" xfId="0" applyFont="1" applyFill="1" applyBorder="1" applyAlignment="1">
      <alignment horizontal="center" vertical="center" wrapText="1"/>
    </xf>
    <xf numFmtId="0" fontId="21" fillId="26" borderId="1" xfId="0" applyFont="1" applyFill="1" applyBorder="1" applyAlignment="1">
      <alignment horizontal="center" vertical="top" wrapText="1"/>
    </xf>
    <xf numFmtId="0" fontId="21" fillId="26" borderId="1" xfId="0" applyFont="1" applyFill="1" applyBorder="1" applyAlignment="1">
      <alignment horizontal="center" vertical="top"/>
    </xf>
    <xf numFmtId="0" fontId="47" fillId="26" borderId="1" xfId="0" applyFont="1" applyFill="1" applyBorder="1" applyAlignment="1">
      <alignment horizontal="left" vertical="center" wrapText="1"/>
    </xf>
    <xf numFmtId="0" fontId="20" fillId="44" borderId="1" xfId="0" applyFont="1" applyFill="1" applyBorder="1" applyAlignment="1">
      <alignment vertical="center" wrapText="1"/>
    </xf>
    <xf numFmtId="0" fontId="47" fillId="26" borderId="1" xfId="0" applyFont="1" applyFill="1" applyBorder="1" applyAlignment="1">
      <alignment horizontal="center" vertical="center" wrapText="1"/>
    </xf>
    <xf numFmtId="0" fontId="54" fillId="23" borderId="24" xfId="0" applyFont="1" applyFill="1" applyBorder="1" applyAlignment="1">
      <alignment horizontal="center" vertical="center" wrapText="1"/>
    </xf>
    <xf numFmtId="0" fontId="21" fillId="26" borderId="9" xfId="0" applyFont="1" applyFill="1" applyBorder="1" applyAlignment="1">
      <alignment horizontal="center" vertical="top" wrapText="1"/>
    </xf>
    <xf numFmtId="0" fontId="21" fillId="26" borderId="9" xfId="0" applyFont="1" applyFill="1" applyBorder="1" applyAlignment="1">
      <alignment horizontal="center" vertical="top"/>
    </xf>
    <xf numFmtId="0" fontId="20" fillId="46" borderId="1" xfId="0" applyFont="1" applyFill="1" applyBorder="1" applyAlignment="1">
      <alignment horizontal="left" vertical="center" wrapText="1"/>
    </xf>
    <xf numFmtId="0" fontId="47" fillId="46" borderId="1" xfId="0" applyFont="1" applyFill="1" applyBorder="1" applyAlignment="1">
      <alignment horizontal="center" vertical="center" wrapText="1"/>
    </xf>
    <xf numFmtId="0" fontId="21" fillId="26" borderId="9" xfId="0" applyFont="1" applyFill="1" applyBorder="1" applyAlignment="1">
      <alignment horizontal="left" vertical="center" wrapText="1"/>
    </xf>
    <xf numFmtId="0" fontId="48" fillId="0" borderId="48" xfId="0" applyFont="1" applyBorder="1" applyAlignment="1">
      <alignment horizontal="center" vertical="center"/>
    </xf>
    <xf numFmtId="0" fontId="36" fillId="0" borderId="40" xfId="0" applyFont="1" applyBorder="1" applyAlignment="1">
      <alignment horizontal="center" vertical="center" wrapText="1"/>
    </xf>
    <xf numFmtId="0" fontId="36" fillId="0" borderId="75" xfId="0" applyFont="1" applyBorder="1" applyAlignment="1">
      <alignment horizontal="center" vertical="center" wrapText="1"/>
    </xf>
    <xf numFmtId="0" fontId="7" fillId="0" borderId="6" xfId="24"/>
    <xf numFmtId="0" fontId="18" fillId="0" borderId="75" xfId="24" applyFont="1" applyBorder="1" applyAlignment="1">
      <alignment horizontal="center" vertical="center"/>
    </xf>
    <xf numFmtId="0" fontId="47" fillId="0" borderId="75" xfId="24" applyFont="1" applyBorder="1" applyAlignment="1">
      <alignment horizontal="center" vertical="center" wrapText="1"/>
    </xf>
    <xf numFmtId="0" fontId="47" fillId="0" borderId="75" xfId="24" applyFont="1" applyBorder="1" applyAlignment="1">
      <alignment horizontal="center" vertical="center"/>
    </xf>
    <xf numFmtId="0" fontId="22" fillId="0" borderId="75" xfId="24" applyFont="1" applyBorder="1" applyAlignment="1">
      <alignment vertical="center" wrapText="1"/>
    </xf>
    <xf numFmtId="0" fontId="21" fillId="0" borderId="75" xfId="24" applyFont="1" applyBorder="1" applyAlignment="1">
      <alignment horizontal="center" vertical="center"/>
    </xf>
    <xf numFmtId="0" fontId="21" fillId="0" borderId="75" xfId="24" applyFont="1" applyBorder="1" applyAlignment="1">
      <alignment horizontal="center" vertical="center" wrapText="1"/>
    </xf>
    <xf numFmtId="0" fontId="56" fillId="0" borderId="75" xfId="24" applyFont="1" applyBorder="1" applyAlignment="1">
      <alignment horizontal="center" vertical="center"/>
    </xf>
    <xf numFmtId="0" fontId="7" fillId="0" borderId="75" xfId="24" applyBorder="1"/>
    <xf numFmtId="0" fontId="56" fillId="26" borderId="75" xfId="24" applyFont="1" applyFill="1" applyBorder="1" applyAlignment="1">
      <alignment horizontal="center" vertical="center"/>
    </xf>
    <xf numFmtId="0" fontId="22" fillId="0" borderId="75" xfId="24" applyFont="1" applyBorder="1" applyAlignment="1">
      <alignment vertical="center"/>
    </xf>
    <xf numFmtId="0" fontId="21" fillId="0" borderId="75" xfId="24" applyFont="1" applyBorder="1" applyAlignment="1">
      <alignment vertical="center"/>
    </xf>
    <xf numFmtId="0" fontId="137" fillId="26" borderId="75" xfId="15" applyFont="1" applyFill="1" applyBorder="1" applyAlignment="1" applyProtection="1">
      <alignment horizontal="left" vertical="top" wrapText="1"/>
      <protection locked="0"/>
    </xf>
    <xf numFmtId="0" fontId="59" fillId="2" borderId="6" xfId="24" applyFont="1" applyFill="1"/>
    <xf numFmtId="0" fontId="86" fillId="4" borderId="75" xfId="24" applyFont="1" applyFill="1" applyBorder="1" applyAlignment="1">
      <alignment horizontal="center" vertical="center"/>
    </xf>
    <xf numFmtId="0" fontId="86" fillId="4" borderId="75" xfId="24" applyFont="1" applyFill="1" applyBorder="1" applyAlignment="1">
      <alignment horizontal="center" vertical="center" wrapText="1"/>
    </xf>
    <xf numFmtId="0" fontId="116" fillId="4" borderId="75" xfId="24" applyFont="1" applyFill="1" applyBorder="1" applyAlignment="1">
      <alignment horizontal="center" vertical="center" wrapText="1"/>
    </xf>
    <xf numFmtId="0" fontId="141" fillId="0" borderId="75" xfId="24" applyFont="1" applyBorder="1" applyAlignment="1">
      <alignment horizontal="center" vertical="center" wrapText="1"/>
    </xf>
    <xf numFmtId="0" fontId="141" fillId="0" borderId="75" xfId="24" applyFont="1" applyBorder="1" applyAlignment="1">
      <alignment horizontal="left" vertical="center"/>
    </xf>
    <xf numFmtId="0" fontId="141" fillId="0" borderId="75" xfId="24" applyFont="1" applyBorder="1" applyAlignment="1">
      <alignment vertical="center" wrapText="1"/>
    </xf>
    <xf numFmtId="165" fontId="141" fillId="0" borderId="75" xfId="24" applyNumberFormat="1" applyFont="1" applyBorder="1" applyAlignment="1">
      <alignment horizontal="left" vertical="center" wrapText="1"/>
    </xf>
    <xf numFmtId="0" fontId="116" fillId="4" borderId="81" xfId="24" applyFont="1" applyFill="1" applyBorder="1" applyAlignment="1">
      <alignment horizontal="center" vertical="center" wrapText="1"/>
    </xf>
    <xf numFmtId="0" fontId="141" fillId="0" borderId="76" xfId="24" applyFont="1" applyBorder="1" applyAlignment="1">
      <alignment horizontal="left" vertical="center"/>
    </xf>
    <xf numFmtId="0" fontId="141" fillId="0" borderId="76" xfId="24" applyFont="1" applyBorder="1" applyAlignment="1">
      <alignment vertical="center" wrapText="1"/>
    </xf>
    <xf numFmtId="165" fontId="141" fillId="0" borderId="76" xfId="24" applyNumberFormat="1" applyFont="1" applyBorder="1" applyAlignment="1">
      <alignment horizontal="left" vertical="center" wrapText="1"/>
    </xf>
    <xf numFmtId="0" fontId="141" fillId="0" borderId="76" xfId="24" applyFont="1" applyBorder="1" applyAlignment="1">
      <alignment horizontal="center" vertical="center" wrapText="1"/>
    </xf>
    <xf numFmtId="0" fontId="141" fillId="0" borderId="78" xfId="24" applyFont="1" applyBorder="1" applyAlignment="1">
      <alignment horizontal="center" vertical="center" wrapText="1"/>
    </xf>
    <xf numFmtId="0" fontId="116" fillId="4" borderId="80" xfId="24" applyFont="1" applyFill="1" applyBorder="1" applyAlignment="1">
      <alignment horizontal="center" vertical="center" wrapText="1"/>
    </xf>
    <xf numFmtId="0" fontId="141" fillId="0" borderId="75" xfId="24" applyFont="1" applyBorder="1" applyAlignment="1">
      <alignment horizontal="left" vertical="center" wrapText="1"/>
    </xf>
    <xf numFmtId="0" fontId="141" fillId="0" borderId="77" xfId="24" applyFont="1" applyBorder="1" applyAlignment="1">
      <alignment horizontal="center" vertical="center" wrapText="1"/>
    </xf>
    <xf numFmtId="0" fontId="141" fillId="0" borderId="75" xfId="24" quotePrefix="1" applyFont="1" applyBorder="1" applyAlignment="1">
      <alignment horizontal="left" vertical="center" wrapText="1"/>
    </xf>
    <xf numFmtId="0" fontId="141" fillId="0" borderId="75" xfId="24" quotePrefix="1" applyFont="1" applyBorder="1" applyAlignment="1">
      <alignment horizontal="left" wrapText="1"/>
    </xf>
    <xf numFmtId="165" fontId="195" fillId="0" borderId="75" xfId="25" applyNumberFormat="1" applyFont="1" applyFill="1" applyBorder="1" applyAlignment="1">
      <alignment horizontal="left" vertical="center" wrapText="1"/>
    </xf>
    <xf numFmtId="165" fontId="141" fillId="0" borderId="75" xfId="24" applyNumberFormat="1" applyFont="1" applyBorder="1" applyAlignment="1">
      <alignment horizontal="center" vertical="center" wrapText="1"/>
    </xf>
    <xf numFmtId="0" fontId="195" fillId="0" borderId="75" xfId="25" applyFont="1" applyFill="1" applyBorder="1" applyAlignment="1">
      <alignment horizontal="center" vertical="center" wrapText="1"/>
    </xf>
    <xf numFmtId="0" fontId="141" fillId="0" borderId="75" xfId="24" applyFont="1" applyBorder="1" applyAlignment="1">
      <alignment horizontal="left"/>
    </xf>
    <xf numFmtId="0" fontId="141" fillId="0" borderId="75" xfId="24" applyFont="1" applyBorder="1" applyAlignment="1">
      <alignment horizontal="center" vertical="center"/>
    </xf>
    <xf numFmtId="0" fontId="141" fillId="0" borderId="75" xfId="24" applyFont="1" applyBorder="1" applyAlignment="1">
      <alignment horizontal="left" wrapText="1"/>
    </xf>
    <xf numFmtId="0" fontId="141" fillId="0" borderId="75" xfId="24" applyFont="1" applyBorder="1"/>
    <xf numFmtId="0" fontId="141" fillId="0" borderId="75" xfId="24" applyFont="1" applyBorder="1" applyAlignment="1">
      <alignment wrapText="1"/>
    </xf>
    <xf numFmtId="0" fontId="116" fillId="49" borderId="80" xfId="24" applyFont="1" applyFill="1" applyBorder="1" applyAlignment="1">
      <alignment horizontal="center" vertical="center" wrapText="1"/>
    </xf>
    <xf numFmtId="0" fontId="7" fillId="0" borderId="75" xfId="24" applyBorder="1" applyAlignment="1">
      <alignment wrapText="1"/>
    </xf>
    <xf numFmtId="0" fontId="7" fillId="0" borderId="77" xfId="24" applyBorder="1"/>
    <xf numFmtId="0" fontId="7" fillId="50" borderId="80" xfId="24" applyFill="1" applyBorder="1"/>
    <xf numFmtId="0" fontId="141" fillId="0" borderId="75" xfId="15" applyFont="1" applyBorder="1" applyAlignment="1">
      <alignment vertical="top" wrapText="1"/>
    </xf>
    <xf numFmtId="0" fontId="7" fillId="0" borderId="75" xfId="24" applyBorder="1" applyAlignment="1">
      <alignment horizontal="left" vertical="center" wrapText="1"/>
    </xf>
    <xf numFmtId="0" fontId="135" fillId="0" borderId="75" xfId="25" applyBorder="1" applyAlignment="1">
      <alignment wrapText="1"/>
    </xf>
    <xf numFmtId="0" fontId="7" fillId="50" borderId="156" xfId="24" applyFill="1" applyBorder="1"/>
    <xf numFmtId="0" fontId="141" fillId="0" borderId="83" xfId="24" applyFont="1" applyBorder="1"/>
    <xf numFmtId="0" fontId="7" fillId="0" borderId="83" xfId="24" applyBorder="1"/>
    <xf numFmtId="0" fontId="7" fillId="0" borderId="83" xfId="24" applyBorder="1" applyAlignment="1">
      <alignment wrapText="1"/>
    </xf>
    <xf numFmtId="0" fontId="7" fillId="0" borderId="151" xfId="24" applyBorder="1"/>
    <xf numFmtId="0" fontId="141" fillId="0" borderId="75" xfId="15" applyFont="1" applyBorder="1" applyAlignment="1">
      <alignment horizontal="left" vertical="center" wrapText="1"/>
    </xf>
    <xf numFmtId="0" fontId="141" fillId="0" borderId="75" xfId="25" applyFont="1" applyBorder="1" applyAlignment="1">
      <alignment horizontal="left" vertical="center" wrapText="1"/>
    </xf>
    <xf numFmtId="0" fontId="22" fillId="0" borderId="6" xfId="24" applyFont="1"/>
    <xf numFmtId="0" fontId="20" fillId="26" borderId="1" xfId="0" applyFont="1" applyFill="1" applyBorder="1" applyAlignment="1">
      <alignment vertical="center" wrapText="1"/>
    </xf>
    <xf numFmtId="0" fontId="82" fillId="8" borderId="24" xfId="0" applyFont="1" applyFill="1" applyBorder="1" applyAlignment="1">
      <alignment horizontal="center" vertical="center" wrapText="1"/>
    </xf>
    <xf numFmtId="0" fontId="83" fillId="8" borderId="24" xfId="0" applyFont="1" applyFill="1" applyBorder="1" applyAlignment="1">
      <alignment horizontal="center" vertical="center" wrapText="1"/>
    </xf>
    <xf numFmtId="0" fontId="83" fillId="6" borderId="24" xfId="0" applyFont="1" applyFill="1" applyBorder="1" applyAlignment="1">
      <alignment horizontal="center" vertical="center" wrapText="1"/>
    </xf>
    <xf numFmtId="0" fontId="21" fillId="0" borderId="9" xfId="0" applyFont="1" applyBorder="1" applyAlignment="1">
      <alignment vertical="top" wrapText="1"/>
    </xf>
    <xf numFmtId="0" fontId="0" fillId="0" borderId="0" xfId="0" applyAlignment="1">
      <alignment horizontal="left" vertical="center"/>
    </xf>
    <xf numFmtId="0" fontId="21" fillId="0" borderId="6" xfId="0" applyFont="1" applyBorder="1"/>
    <xf numFmtId="0" fontId="21" fillId="0" borderId="48" xfId="0" applyFont="1" applyBorder="1"/>
    <xf numFmtId="0" fontId="21" fillId="0" borderId="68" xfId="0" applyFont="1" applyBorder="1"/>
    <xf numFmtId="0" fontId="0" fillId="47" borderId="0" xfId="0" applyFill="1"/>
    <xf numFmtId="0" fontId="21" fillId="0" borderId="77" xfId="0" applyFont="1" applyBorder="1"/>
    <xf numFmtId="0" fontId="21" fillId="0" borderId="80" xfId="0" applyFont="1" applyBorder="1"/>
    <xf numFmtId="0" fontId="21" fillId="0" borderId="82" xfId="0" applyFont="1" applyBorder="1"/>
    <xf numFmtId="0" fontId="21" fillId="0" borderId="169" xfId="0" applyFont="1" applyBorder="1"/>
    <xf numFmtId="0" fontId="21" fillId="0" borderId="170" xfId="0" applyFont="1" applyBorder="1"/>
    <xf numFmtId="0" fontId="21" fillId="0" borderId="84" xfId="0" applyFont="1" applyBorder="1"/>
    <xf numFmtId="0" fontId="21" fillId="0" borderId="85" xfId="0" applyFont="1" applyBorder="1"/>
    <xf numFmtId="0" fontId="6" fillId="0" borderId="0" xfId="0" applyFont="1"/>
    <xf numFmtId="0" fontId="137" fillId="24" borderId="40" xfId="0" applyFont="1" applyFill="1" applyBorder="1" applyAlignment="1">
      <alignment horizontal="left" vertical="center" wrapText="1"/>
    </xf>
    <xf numFmtId="0" fontId="0" fillId="0" borderId="77" xfId="0" applyBorder="1" applyAlignment="1">
      <alignment vertical="center"/>
    </xf>
    <xf numFmtId="0" fontId="40" fillId="0" borderId="40" xfId="0" applyFont="1" applyBorder="1" applyAlignment="1">
      <alignment horizontal="left" vertical="top" wrapText="1"/>
    </xf>
    <xf numFmtId="0" fontId="155" fillId="0" borderId="6" xfId="16" applyFont="1"/>
    <xf numFmtId="0" fontId="21" fillId="0" borderId="6" xfId="26" applyFont="1"/>
    <xf numFmtId="0" fontId="6" fillId="0" borderId="6" xfId="26"/>
    <xf numFmtId="0" fontId="47" fillId="0" borderId="21" xfId="26" applyFont="1" applyBorder="1" applyAlignment="1">
      <alignment horizontal="center" vertical="center" wrapText="1"/>
    </xf>
    <xf numFmtId="0" fontId="47" fillId="0" borderId="22" xfId="26" applyFont="1" applyBorder="1" applyAlignment="1">
      <alignment horizontal="center" vertical="center" wrapText="1"/>
    </xf>
    <xf numFmtId="0" fontId="47" fillId="0" borderId="23" xfId="26" applyFont="1" applyBorder="1" applyAlignment="1">
      <alignment horizontal="center" vertical="center" wrapText="1"/>
    </xf>
    <xf numFmtId="14" fontId="31" fillId="0" borderId="24" xfId="26" applyNumberFormat="1" applyFont="1" applyBorder="1" applyAlignment="1">
      <alignment horizontal="right" vertical="top"/>
    </xf>
    <xf numFmtId="14" fontId="31" fillId="0" borderId="24" xfId="26" applyNumberFormat="1" applyFont="1" applyBorder="1" applyAlignment="1">
      <alignment horizontal="left" vertical="top"/>
    </xf>
    <xf numFmtId="0" fontId="48" fillId="0" borderId="24" xfId="26" applyFont="1" applyBorder="1" applyAlignment="1">
      <alignment vertical="top"/>
    </xf>
    <xf numFmtId="14" fontId="31" fillId="0" borderId="1" xfId="26" applyNumberFormat="1" applyFont="1" applyBorder="1" applyAlignment="1">
      <alignment horizontal="right" vertical="top"/>
    </xf>
    <xf numFmtId="0" fontId="21" fillId="0" borderId="1" xfId="26" applyFont="1" applyBorder="1" applyAlignment="1">
      <alignment vertical="top"/>
    </xf>
    <xf numFmtId="14" fontId="31" fillId="0" borderId="1" xfId="26" applyNumberFormat="1" applyFont="1" applyBorder="1" applyAlignment="1">
      <alignment horizontal="left" vertical="top"/>
    </xf>
    <xf numFmtId="0" fontId="48" fillId="0" borderId="1" xfId="26" applyFont="1" applyBorder="1" applyAlignment="1">
      <alignment vertical="top"/>
    </xf>
    <xf numFmtId="14" fontId="53" fillId="0" borderId="1" xfId="26" applyNumberFormat="1" applyFont="1" applyBorder="1" applyAlignment="1">
      <alignment horizontal="left" vertical="center" wrapText="1"/>
    </xf>
    <xf numFmtId="0" fontId="53" fillId="0" borderId="1" xfId="26" applyFont="1" applyBorder="1" applyAlignment="1">
      <alignment horizontal="left" vertical="center" wrapText="1"/>
    </xf>
    <xf numFmtId="0" fontId="53" fillId="0" borderId="1" xfId="26" applyFont="1" applyBorder="1" applyAlignment="1">
      <alignment horizontal="center" vertical="center" wrapText="1"/>
    </xf>
    <xf numFmtId="0" fontId="53" fillId="0" borderId="1" xfId="26" applyFont="1" applyBorder="1" applyAlignment="1">
      <alignment horizontal="center" vertical="top" wrapText="1"/>
    </xf>
    <xf numFmtId="14" fontId="22" fillId="0" borderId="6" xfId="26" applyNumberFormat="1" applyFont="1" applyAlignment="1">
      <alignment vertical="top"/>
    </xf>
    <xf numFmtId="0" fontId="22" fillId="0" borderId="6" xfId="26" applyFont="1" applyAlignment="1">
      <alignment vertical="top"/>
    </xf>
    <xf numFmtId="0" fontId="21" fillId="0" borderId="6" xfId="26" applyFont="1" applyAlignment="1">
      <alignment vertical="top"/>
    </xf>
    <xf numFmtId="14" fontId="31" fillId="0" borderId="40" xfId="26" applyNumberFormat="1" applyFont="1" applyBorder="1" applyAlignment="1">
      <alignment horizontal="right" vertical="top"/>
    </xf>
    <xf numFmtId="14" fontId="31" fillId="0" borderId="40" xfId="26" applyNumberFormat="1" applyFont="1" applyBorder="1" applyAlignment="1">
      <alignment horizontal="left" vertical="top"/>
    </xf>
    <xf numFmtId="0" fontId="53" fillId="0" borderId="40" xfId="26" applyFont="1" applyBorder="1" applyAlignment="1">
      <alignment horizontal="center" vertical="top" wrapText="1"/>
    </xf>
    <xf numFmtId="0" fontId="48" fillId="0" borderId="40" xfId="26" applyFont="1" applyBorder="1" applyAlignment="1">
      <alignment vertical="top"/>
    </xf>
    <xf numFmtId="0" fontId="26" fillId="23" borderId="1" xfId="0" applyFont="1" applyFill="1" applyBorder="1" applyAlignment="1">
      <alignment horizontal="center" vertical="center" wrapText="1"/>
    </xf>
    <xf numFmtId="0" fontId="21" fillId="23" borderId="1" xfId="0" applyFont="1" applyFill="1" applyBorder="1" applyAlignment="1">
      <alignment horizontal="left" vertical="top" wrapText="1"/>
    </xf>
    <xf numFmtId="0" fontId="59" fillId="38" borderId="6" xfId="0" applyFont="1" applyFill="1" applyBorder="1"/>
    <xf numFmtId="0" fontId="99" fillId="0" borderId="24" xfId="0" applyFont="1" applyBorder="1" applyAlignment="1">
      <alignment horizontal="center" vertical="center" wrapText="1"/>
    </xf>
    <xf numFmtId="0" fontId="99" fillId="0" borderId="173" xfId="0" applyFont="1" applyBorder="1" applyAlignment="1">
      <alignment horizontal="center" vertical="center" wrapText="1"/>
    </xf>
    <xf numFmtId="0" fontId="85" fillId="0" borderId="3" xfId="0" applyFont="1" applyBorder="1" applyAlignment="1">
      <alignment vertical="top" wrapText="1"/>
    </xf>
    <xf numFmtId="0" fontId="18" fillId="0" borderId="180" xfId="0" applyFont="1" applyBorder="1" applyAlignment="1">
      <alignment vertical="top" wrapText="1"/>
    </xf>
    <xf numFmtId="0" fontId="98" fillId="0" borderId="179" xfId="0" applyFont="1" applyBorder="1" applyAlignment="1">
      <alignment vertical="top" wrapText="1"/>
    </xf>
    <xf numFmtId="0" fontId="22" fillId="0" borderId="180" xfId="0" applyFont="1" applyBorder="1" applyAlignment="1">
      <alignment vertical="top" wrapText="1"/>
    </xf>
    <xf numFmtId="0" fontId="85" fillId="0" borderId="180" xfId="0" applyFont="1" applyBorder="1" applyAlignment="1">
      <alignment vertical="top" wrapText="1"/>
    </xf>
    <xf numFmtId="0" fontId="40" fillId="0" borderId="179" xfId="0" applyFont="1" applyBorder="1" applyAlignment="1">
      <alignment vertical="top" wrapText="1"/>
    </xf>
    <xf numFmtId="0" fontId="85" fillId="0" borderId="179" xfId="0" applyFont="1" applyBorder="1" applyAlignment="1">
      <alignment vertical="top" wrapText="1"/>
    </xf>
    <xf numFmtId="0" fontId="22" fillId="0" borderId="179" xfId="0" applyFont="1" applyBorder="1" applyAlignment="1">
      <alignment vertical="top" wrapText="1"/>
    </xf>
    <xf numFmtId="0" fontId="85" fillId="0" borderId="3" xfId="0" applyFont="1" applyBorder="1" applyAlignment="1">
      <alignment wrapText="1"/>
    </xf>
    <xf numFmtId="0" fontId="139" fillId="0" borderId="179" xfId="0" applyFont="1" applyBorder="1" applyAlignment="1">
      <alignment vertical="top" wrapText="1"/>
    </xf>
    <xf numFmtId="0" fontId="40" fillId="26" borderId="179" xfId="0" applyFont="1" applyFill="1" applyBorder="1" applyAlignment="1">
      <alignment vertical="top" wrapText="1"/>
    </xf>
    <xf numFmtId="0" fontId="202" fillId="0" borderId="1" xfId="0" applyFont="1" applyBorder="1" applyAlignment="1">
      <alignment horizontal="center" vertical="center" wrapText="1"/>
    </xf>
    <xf numFmtId="0" fontId="25" fillId="0" borderId="40" xfId="0" applyFont="1" applyBorder="1" applyAlignment="1">
      <alignment horizontal="center" vertical="top" wrapText="1"/>
    </xf>
    <xf numFmtId="0" fontId="40" fillId="0" borderId="40" xfId="0" applyFont="1" applyBorder="1" applyAlignment="1">
      <alignment vertical="top" wrapText="1"/>
    </xf>
    <xf numFmtId="0" fontId="30" fillId="0" borderId="75" xfId="0" applyFont="1" applyBorder="1" applyAlignment="1">
      <alignment horizontal="left" vertical="top" wrapText="1"/>
    </xf>
    <xf numFmtId="15" fontId="95" fillId="0" borderId="9" xfId="0" applyNumberFormat="1" applyFont="1" applyBorder="1" applyAlignment="1">
      <alignment horizontal="center" vertical="center" wrapText="1"/>
    </xf>
    <xf numFmtId="15" fontId="48" fillId="0" borderId="9" xfId="0" applyNumberFormat="1" applyFont="1" applyBorder="1" applyAlignment="1">
      <alignment horizontal="center" vertical="center" wrapText="1"/>
    </xf>
    <xf numFmtId="0" fontId="18" fillId="0" borderId="2" xfId="0" applyFont="1" applyBorder="1" applyAlignment="1">
      <alignment horizontal="center" vertical="center" wrapText="1"/>
    </xf>
    <xf numFmtId="15" fontId="95" fillId="0" borderId="24" xfId="0" applyNumberFormat="1" applyFont="1" applyBorder="1" applyAlignment="1">
      <alignment horizontal="center" vertical="center" wrapText="1"/>
    </xf>
    <xf numFmtId="0" fontId="44" fillId="0" borderId="75" xfId="0" applyFont="1" applyBorder="1" applyAlignment="1">
      <alignment vertical="center" wrapText="1"/>
    </xf>
    <xf numFmtId="0" fontId="137" fillId="5" borderId="1" xfId="0" applyFont="1" applyFill="1" applyBorder="1" applyAlignment="1">
      <alignment vertical="center" wrapText="1"/>
    </xf>
    <xf numFmtId="0" fontId="137" fillId="5" borderId="1" xfId="0" applyFont="1" applyFill="1" applyBorder="1" applyAlignment="1">
      <alignment horizontal="left" vertical="top" wrapText="1"/>
    </xf>
    <xf numFmtId="0" fontId="137" fillId="28" borderId="1" xfId="0" applyFont="1" applyFill="1" applyBorder="1" applyAlignment="1">
      <alignment horizontal="left" vertical="top" wrapText="1"/>
    </xf>
    <xf numFmtId="0" fontId="193" fillId="5" borderId="1" xfId="0" applyFont="1" applyFill="1" applyBorder="1" applyAlignment="1">
      <alignment horizontal="center" vertical="center" wrapText="1"/>
    </xf>
    <xf numFmtId="0" fontId="0" fillId="0" borderId="0" xfId="0" applyAlignment="1">
      <alignment horizontal="center" vertical="center"/>
    </xf>
    <xf numFmtId="0" fontId="203" fillId="54" borderId="75" xfId="0" applyFont="1" applyFill="1" applyBorder="1" applyAlignment="1">
      <alignment horizontal="center" vertical="center" wrapText="1"/>
    </xf>
    <xf numFmtId="0" fontId="205" fillId="29" borderId="75" xfId="0" applyFont="1" applyFill="1" applyBorder="1" applyAlignment="1">
      <alignment horizontal="center" vertical="center" wrapText="1"/>
    </xf>
    <xf numFmtId="0" fontId="206" fillId="29" borderId="75" xfId="0" applyFont="1" applyFill="1" applyBorder="1" applyAlignment="1">
      <alignment horizontal="center" vertical="center" wrapText="1"/>
    </xf>
    <xf numFmtId="0" fontId="206" fillId="29" borderId="75" xfId="0" applyFont="1" applyFill="1" applyBorder="1" applyAlignment="1">
      <alignment horizontal="center" vertical="center"/>
    </xf>
    <xf numFmtId="0" fontId="5" fillId="0" borderId="6" xfId="29"/>
    <xf numFmtId="0" fontId="48" fillId="0" borderId="6" xfId="29" applyFont="1" applyAlignment="1">
      <alignment horizontal="center" vertical="center"/>
    </xf>
    <xf numFmtId="0" fontId="21" fillId="0" borderId="6" xfId="0" applyFont="1" applyBorder="1" applyAlignment="1">
      <alignment horizontal="left" vertical="center" wrapText="1"/>
    </xf>
    <xf numFmtId="0" fontId="27" fillId="0" borderId="6" xfId="0" applyFont="1" applyBorder="1" applyAlignment="1">
      <alignment horizontal="center" vertical="center" wrapText="1"/>
    </xf>
    <xf numFmtId="0" fontId="29" fillId="0" borderId="1" xfId="0" applyFont="1" applyBorder="1" applyAlignment="1">
      <alignment horizontal="center" vertical="center" wrapText="1"/>
    </xf>
    <xf numFmtId="0" fontId="21" fillId="22" borderId="1" xfId="0" applyFont="1" applyFill="1" applyBorder="1" applyAlignment="1">
      <alignment horizontal="left" vertical="center" wrapText="1"/>
    </xf>
    <xf numFmtId="0" fontId="21" fillId="22" borderId="1" xfId="0" applyFont="1" applyFill="1" applyBorder="1" applyAlignment="1">
      <alignment horizontal="left" vertical="top" wrapText="1"/>
    </xf>
    <xf numFmtId="0" fontId="20" fillId="22" borderId="1" xfId="0" applyFont="1" applyFill="1" applyBorder="1" applyAlignment="1">
      <alignment horizontal="left" vertical="top" wrapText="1"/>
    </xf>
    <xf numFmtId="0" fontId="137" fillId="26" borderId="1" xfId="0" applyFont="1" applyFill="1" applyBorder="1" applyAlignment="1">
      <alignment horizontal="left" vertical="top" wrapText="1"/>
    </xf>
    <xf numFmtId="0" fontId="36" fillId="0" borderId="10" xfId="0" applyFont="1" applyBorder="1" applyAlignment="1">
      <alignment horizontal="center" vertical="center" wrapText="1"/>
    </xf>
    <xf numFmtId="0" fontId="137" fillId="26" borderId="1" xfId="0" applyFont="1" applyFill="1" applyBorder="1" applyAlignment="1">
      <alignment horizontal="left" vertical="center" wrapText="1"/>
    </xf>
    <xf numFmtId="0" fontId="137" fillId="26" borderId="1" xfId="0" applyFont="1" applyFill="1" applyBorder="1" applyAlignment="1">
      <alignment vertical="center" wrapText="1"/>
    </xf>
    <xf numFmtId="0" fontId="53" fillId="0" borderId="9" xfId="0" applyFont="1" applyBorder="1" applyAlignment="1">
      <alignment horizontal="center" vertical="center" wrapText="1"/>
    </xf>
    <xf numFmtId="0" fontId="21" fillId="0" borderId="9" xfId="0" applyFont="1" applyBorder="1" applyAlignment="1">
      <alignment horizontal="center"/>
    </xf>
    <xf numFmtId="0" fontId="18" fillId="4" borderId="10" xfId="0" applyFont="1" applyFill="1" applyBorder="1" applyAlignment="1">
      <alignment horizontal="left" vertical="center" wrapText="1"/>
    </xf>
    <xf numFmtId="0" fontId="27" fillId="26" borderId="1" xfId="0" applyFont="1" applyFill="1" applyBorder="1" applyAlignment="1">
      <alignment horizontal="center" vertical="center" wrapText="1"/>
    </xf>
    <xf numFmtId="0" fontId="27" fillId="0" borderId="40" xfId="0" applyFont="1" applyBorder="1" applyAlignment="1">
      <alignment horizontal="center" vertical="center" wrapText="1"/>
    </xf>
    <xf numFmtId="0" fontId="27" fillId="0" borderId="0" xfId="0" applyFont="1" applyAlignment="1">
      <alignment horizontal="center" vertical="center"/>
    </xf>
    <xf numFmtId="0" fontId="20" fillId="7" borderId="6" xfId="0" applyFont="1" applyFill="1" applyBorder="1" applyAlignment="1">
      <alignment horizontal="left" wrapText="1"/>
    </xf>
    <xf numFmtId="0" fontId="40" fillId="7" borderId="6" xfId="0" applyFont="1" applyFill="1" applyBorder="1" applyAlignment="1">
      <alignment horizontal="left" wrapText="1"/>
    </xf>
    <xf numFmtId="0" fontId="27" fillId="22" borderId="0" xfId="0" applyFont="1" applyFill="1" applyAlignment="1">
      <alignment horizontal="center" vertical="center"/>
    </xf>
    <xf numFmtId="0" fontId="18" fillId="0" borderId="0" xfId="0" applyFont="1" applyAlignment="1">
      <alignment vertical="center"/>
    </xf>
    <xf numFmtId="0" fontId="22" fillId="7" borderId="0" xfId="0" applyFont="1" applyFill="1"/>
    <xf numFmtId="0" fontId="18" fillId="0" borderId="0" xfId="0" applyFont="1"/>
    <xf numFmtId="0" fontId="22" fillId="7" borderId="1" xfId="0" applyFont="1" applyFill="1" applyBorder="1" applyAlignment="1">
      <alignment vertical="top"/>
    </xf>
    <xf numFmtId="0" fontId="22" fillId="0" borderId="6" xfId="0" applyFont="1" applyBorder="1"/>
    <xf numFmtId="0" fontId="22" fillId="0" borderId="0" xfId="0" applyFont="1" applyAlignment="1">
      <alignment horizontal="left"/>
    </xf>
    <xf numFmtId="0" fontId="22" fillId="0" borderId="0" xfId="0" applyFont="1" applyAlignment="1">
      <alignment wrapText="1"/>
    </xf>
    <xf numFmtId="0" fontId="50" fillId="7" borderId="6" xfId="0" applyFont="1" applyFill="1" applyBorder="1"/>
    <xf numFmtId="0" fontId="128" fillId="0" borderId="2" xfId="0" applyFont="1" applyBorder="1" applyAlignment="1">
      <alignment horizontal="center" vertical="top" wrapText="1"/>
    </xf>
    <xf numFmtId="0" fontId="18" fillId="2" borderId="24" xfId="0" applyFont="1" applyFill="1" applyBorder="1" applyAlignment="1">
      <alignment horizontal="left" vertical="top" wrapText="1"/>
    </xf>
    <xf numFmtId="0" fontId="18" fillId="2" borderId="25" xfId="0" applyFont="1" applyFill="1" applyBorder="1" applyAlignment="1">
      <alignment horizontal="left" vertical="top" wrapText="1"/>
    </xf>
    <xf numFmtId="0" fontId="18" fillId="0" borderId="24" xfId="0" applyFont="1" applyBorder="1" applyAlignment="1">
      <alignment horizontal="left" vertical="top" wrapText="1"/>
    </xf>
    <xf numFmtId="0" fontId="47" fillId="0" borderId="24" xfId="0" applyFont="1" applyBorder="1" applyAlignment="1">
      <alignment horizontal="left" vertical="top" wrapText="1"/>
    </xf>
    <xf numFmtId="0" fontId="47" fillId="0" borderId="65" xfId="0" applyFont="1" applyBorder="1" applyAlignment="1">
      <alignment horizontal="left" vertical="top" wrapText="1"/>
    </xf>
    <xf numFmtId="0" fontId="18" fillId="2" borderId="24" xfId="0" applyFont="1" applyFill="1" applyBorder="1" applyAlignment="1">
      <alignment horizontal="center" vertical="top" wrapText="1"/>
    </xf>
    <xf numFmtId="0" fontId="18" fillId="2" borderId="25" xfId="0" applyFont="1" applyFill="1" applyBorder="1" applyAlignment="1">
      <alignment horizontal="center" vertical="top" wrapText="1"/>
    </xf>
    <xf numFmtId="0" fontId="59" fillId="2" borderId="6" xfId="0" applyFont="1" applyFill="1" applyBorder="1"/>
    <xf numFmtId="0" fontId="61" fillId="0" borderId="9" xfId="0" applyFont="1" applyBorder="1" applyAlignment="1">
      <alignment vertical="top" wrapText="1"/>
    </xf>
    <xf numFmtId="0" fontId="47" fillId="7" borderId="10" xfId="0" applyFont="1" applyFill="1" applyBorder="1" applyAlignment="1">
      <alignment vertical="top" wrapText="1"/>
    </xf>
    <xf numFmtId="0" fontId="40" fillId="10" borderId="6" xfId="0" applyFont="1" applyFill="1" applyBorder="1" applyAlignment="1">
      <alignment horizontal="left" vertical="center"/>
    </xf>
    <xf numFmtId="0" fontId="54" fillId="0" borderId="2" xfId="0" applyFont="1" applyBorder="1" applyAlignment="1">
      <alignment horizontal="center" vertical="center" wrapText="1"/>
    </xf>
    <xf numFmtId="0" fontId="18" fillId="13" borderId="1" xfId="0" applyFont="1" applyFill="1" applyBorder="1" applyAlignment="1">
      <alignment horizontal="center" wrapText="1"/>
    </xf>
    <xf numFmtId="0" fontId="18" fillId="13" borderId="2" xfId="0" applyFont="1" applyFill="1" applyBorder="1" applyAlignment="1">
      <alignment horizontal="center" wrapText="1"/>
    </xf>
    <xf numFmtId="0" fontId="48" fillId="0" borderId="40" xfId="0" applyFont="1" applyBorder="1" applyAlignment="1">
      <alignment horizontal="left" wrapText="1"/>
    </xf>
    <xf numFmtId="0" fontId="47" fillId="0" borderId="49" xfId="0" applyFont="1" applyBorder="1" applyAlignment="1">
      <alignment horizontal="center" vertical="center" wrapText="1"/>
    </xf>
    <xf numFmtId="0" fontId="69" fillId="0" borderId="40" xfId="0" applyFont="1" applyBorder="1" applyAlignment="1">
      <alignment horizontal="center" vertical="center" wrapText="1"/>
    </xf>
    <xf numFmtId="0" fontId="68" fillId="0" borderId="40" xfId="0" applyFont="1" applyBorder="1" applyAlignment="1">
      <alignment horizontal="center" vertical="center" wrapText="1"/>
    </xf>
    <xf numFmtId="0" fontId="40" fillId="41" borderId="0" xfId="0" applyFont="1" applyFill="1" applyAlignment="1">
      <alignment horizontal="left" wrapText="1"/>
    </xf>
    <xf numFmtId="0" fontId="22" fillId="0" borderId="2" xfId="0" applyFont="1" applyBorder="1" applyAlignment="1">
      <alignment vertical="top"/>
    </xf>
    <xf numFmtId="0" fontId="72" fillId="2" borderId="6" xfId="0" applyFont="1" applyFill="1" applyBorder="1" applyAlignment="1">
      <alignment horizontal="center" vertical="center"/>
    </xf>
    <xf numFmtId="0" fontId="73" fillId="0" borderId="15" xfId="0" applyFont="1" applyBorder="1" applyAlignment="1">
      <alignment horizontal="left" vertical="top" wrapText="1" readingOrder="1"/>
    </xf>
    <xf numFmtId="0" fontId="73" fillId="0" borderId="18" xfId="0" applyFont="1" applyBorder="1" applyAlignment="1">
      <alignment horizontal="left" vertical="top" wrapText="1" readingOrder="1"/>
    </xf>
    <xf numFmtId="0" fontId="21" fillId="0" borderId="65" xfId="0" applyFont="1" applyBorder="1" applyAlignment="1">
      <alignment vertical="top" wrapText="1"/>
    </xf>
    <xf numFmtId="0" fontId="21" fillId="0" borderId="25" xfId="0" applyFont="1" applyBorder="1" applyAlignment="1">
      <alignment vertical="top" wrapText="1"/>
    </xf>
    <xf numFmtId="0" fontId="25" fillId="0" borderId="40" xfId="0" applyFont="1" applyBorder="1" applyAlignment="1">
      <alignment horizontal="center" vertical="center"/>
    </xf>
    <xf numFmtId="0" fontId="40" fillId="0" borderId="2" xfId="0" applyFont="1" applyBorder="1" applyAlignment="1">
      <alignment vertical="center" wrapText="1"/>
    </xf>
    <xf numFmtId="0" fontId="20" fillId="0" borderId="10" xfId="0" applyFont="1" applyBorder="1" applyAlignment="1">
      <alignment vertical="top" wrapText="1"/>
    </xf>
    <xf numFmtId="0" fontId="20" fillId="0" borderId="2" xfId="0" applyFont="1" applyBorder="1" applyAlignment="1">
      <alignment horizontal="center" vertical="center" wrapText="1"/>
    </xf>
    <xf numFmtId="0" fontId="20" fillId="0" borderId="2" xfId="0" applyFont="1" applyBorder="1" applyAlignment="1">
      <alignment horizontal="center" wrapText="1"/>
    </xf>
    <xf numFmtId="0" fontId="20" fillId="0" borderId="10" xfId="0" applyFont="1" applyBorder="1" applyAlignment="1">
      <alignment vertical="center" wrapText="1"/>
    </xf>
    <xf numFmtId="0" fontId="20" fillId="0" borderId="9" xfId="0" applyFont="1" applyBorder="1" applyAlignment="1">
      <alignment vertical="top" wrapText="1"/>
    </xf>
    <xf numFmtId="0" fontId="47" fillId="10" borderId="41" xfId="0" applyFont="1" applyFill="1" applyBorder="1" applyAlignment="1">
      <alignment horizontal="left" vertical="center" wrapText="1"/>
    </xf>
    <xf numFmtId="0" fontId="21" fillId="10" borderId="41" xfId="0" applyFont="1" applyFill="1" applyBorder="1" applyAlignment="1">
      <alignment horizontal="center" vertical="center" wrapText="1"/>
    </xf>
    <xf numFmtId="0" fontId="47" fillId="7" borderId="41" xfId="0" applyFont="1" applyFill="1" applyBorder="1" applyAlignment="1">
      <alignment horizontal="left" vertical="center" wrapText="1"/>
    </xf>
    <xf numFmtId="0" fontId="47" fillId="10" borderId="41" xfId="0" applyFont="1" applyFill="1" applyBorder="1" applyAlignment="1">
      <alignment horizontal="left" vertical="top" wrapText="1"/>
    </xf>
    <xf numFmtId="0" fontId="47" fillId="7" borderId="41" xfId="0" applyFont="1" applyFill="1" applyBorder="1" applyAlignment="1">
      <alignment horizontal="left" vertical="top" wrapText="1"/>
    </xf>
    <xf numFmtId="0" fontId="20" fillId="7" borderId="6" xfId="0" applyFont="1" applyFill="1" applyBorder="1"/>
    <xf numFmtId="0" fontId="61" fillId="7" borderId="10" xfId="0" applyFont="1" applyFill="1" applyBorder="1"/>
    <xf numFmtId="0" fontId="61" fillId="7" borderId="58" xfId="0" applyFont="1" applyFill="1" applyBorder="1"/>
    <xf numFmtId="0" fontId="61" fillId="7" borderId="59" xfId="0" applyFont="1" applyFill="1" applyBorder="1"/>
    <xf numFmtId="0" fontId="21" fillId="53" borderId="6" xfId="0" applyFont="1" applyFill="1" applyBorder="1"/>
    <xf numFmtId="0" fontId="47" fillId="0" borderId="48" xfId="0" applyFont="1" applyBorder="1"/>
    <xf numFmtId="0" fontId="18" fillId="0" borderId="24" xfId="0" applyFont="1" applyBorder="1" applyAlignment="1">
      <alignment horizontal="center" vertical="top" wrapText="1"/>
    </xf>
    <xf numFmtId="0" fontId="18" fillId="0" borderId="24" xfId="0" applyFont="1" applyBorder="1" applyAlignment="1">
      <alignment vertical="top" wrapText="1"/>
    </xf>
    <xf numFmtId="0" fontId="53" fillId="0" borderId="2" xfId="0" applyFont="1" applyBorder="1" applyAlignment="1">
      <alignment vertical="center" wrapText="1"/>
    </xf>
    <xf numFmtId="0" fontId="47" fillId="0" borderId="2" xfId="0" applyFont="1" applyBorder="1" applyAlignment="1">
      <alignment horizontal="left" vertical="center" wrapText="1"/>
    </xf>
    <xf numFmtId="0" fontId="20" fillId="0" borderId="24" xfId="0" applyFont="1" applyBorder="1" applyAlignment="1">
      <alignment horizontal="left" vertical="top" wrapText="1"/>
    </xf>
    <xf numFmtId="0" fontId="20" fillId="0" borderId="24" xfId="0" applyFont="1" applyBorder="1" applyAlignment="1">
      <alignment horizontal="center" vertical="center" wrapText="1"/>
    </xf>
    <xf numFmtId="0" fontId="41" fillId="2" borderId="6" xfId="0" applyFont="1" applyFill="1" applyBorder="1" applyAlignment="1">
      <alignment horizontal="center" vertical="center"/>
    </xf>
    <xf numFmtId="0" fontId="31" fillId="0" borderId="66" xfId="0" applyFont="1" applyBorder="1" applyAlignment="1">
      <alignment horizontal="center" vertical="center"/>
    </xf>
    <xf numFmtId="0" fontId="31" fillId="0" borderId="48" xfId="0" applyFont="1" applyBorder="1" applyAlignment="1">
      <alignment horizontal="center" vertical="center"/>
    </xf>
    <xf numFmtId="0" fontId="31" fillId="0" borderId="49" xfId="0" applyFont="1" applyBorder="1" applyAlignment="1">
      <alignment horizontal="center" vertical="center"/>
    </xf>
    <xf numFmtId="0" fontId="66" fillId="10" borderId="24" xfId="0" applyFont="1" applyFill="1" applyBorder="1" applyAlignment="1">
      <alignment horizontal="left" vertical="center" wrapText="1"/>
    </xf>
    <xf numFmtId="0" fontId="66" fillId="10" borderId="65" xfId="0" applyFont="1" applyFill="1" applyBorder="1" applyAlignment="1">
      <alignment horizontal="center" vertical="center" wrapText="1"/>
    </xf>
    <xf numFmtId="0" fontId="22" fillId="0" borderId="6" xfId="0" applyFont="1" applyBorder="1" applyAlignment="1">
      <alignment vertical="top"/>
    </xf>
    <xf numFmtId="0" fontId="22" fillId="0" borderId="6" xfId="0" applyFont="1" applyBorder="1" applyAlignment="1">
      <alignment horizontal="center" vertical="center"/>
    </xf>
    <xf numFmtId="0" fontId="18" fillId="0" borderId="6" xfId="0" applyFont="1" applyBorder="1" applyAlignment="1">
      <alignment vertical="top"/>
    </xf>
    <xf numFmtId="0" fontId="18" fillId="0" borderId="6" xfId="0" applyFont="1" applyBorder="1" applyAlignment="1">
      <alignment horizontal="left" vertical="center" wrapText="1"/>
    </xf>
    <xf numFmtId="0" fontId="44" fillId="0" borderId="6" xfId="0" applyFont="1" applyBorder="1"/>
    <xf numFmtId="49" fontId="22" fillId="0" borderId="1" xfId="0" applyNumberFormat="1" applyFont="1" applyBorder="1" applyAlignment="1">
      <alignment horizontal="center" vertical="center"/>
    </xf>
    <xf numFmtId="0" fontId="18" fillId="0" borderId="1" xfId="0" applyFont="1" applyBorder="1" applyAlignment="1">
      <alignment vertical="center" wrapText="1"/>
    </xf>
    <xf numFmtId="0" fontId="44" fillId="0" borderId="77" xfId="0" applyFont="1" applyBorder="1" applyAlignment="1">
      <alignment horizontal="left" vertical="top"/>
    </xf>
    <xf numFmtId="0" fontId="44" fillId="0" borderId="82" xfId="0" applyFont="1" applyBorder="1" applyAlignment="1">
      <alignment horizontal="left" vertical="top"/>
    </xf>
    <xf numFmtId="0" fontId="44" fillId="0" borderId="151" xfId="0" applyFont="1" applyBorder="1" applyAlignment="1">
      <alignment horizontal="left" vertical="top"/>
    </xf>
    <xf numFmtId="0" fontId="44" fillId="0" borderId="156" xfId="0" applyFont="1" applyBorder="1" applyAlignment="1">
      <alignment horizontal="left" vertical="top"/>
    </xf>
    <xf numFmtId="0" fontId="44" fillId="0" borderId="82" xfId="0" applyFont="1" applyBorder="1" applyAlignment="1">
      <alignment horizontal="left" vertical="top" wrapText="1"/>
    </xf>
    <xf numFmtId="0" fontId="44" fillId="0" borderId="80" xfId="0" applyFont="1" applyBorder="1" applyAlignment="1">
      <alignment horizontal="left" vertical="top"/>
    </xf>
    <xf numFmtId="0" fontId="44" fillId="0" borderId="75" xfId="0" applyFont="1" applyBorder="1" applyAlignment="1">
      <alignment horizontal="left" vertical="center"/>
    </xf>
    <xf numFmtId="0" fontId="44" fillId="0" borderId="75" xfId="0" applyFont="1" applyBorder="1" applyAlignment="1">
      <alignment horizontal="left" vertical="center" wrapText="1"/>
    </xf>
    <xf numFmtId="0" fontId="25" fillId="2" borderId="1" xfId="0" applyFont="1" applyFill="1" applyBorder="1" applyAlignment="1">
      <alignment horizontal="left" vertical="center" wrapText="1"/>
    </xf>
    <xf numFmtId="0" fontId="18" fillId="0" borderId="11" xfId="0" applyFont="1" applyBorder="1" applyAlignment="1">
      <alignment vertical="center" wrapText="1"/>
    </xf>
    <xf numFmtId="0" fontId="22" fillId="8" borderId="1" xfId="0" applyFont="1" applyFill="1" applyBorder="1" applyAlignment="1">
      <alignment horizontal="left" vertical="center" wrapText="1"/>
    </xf>
    <xf numFmtId="0" fontId="18" fillId="23" borderId="1" xfId="0" applyFont="1" applyFill="1" applyBorder="1" applyAlignment="1">
      <alignment horizontal="left" vertical="center" wrapText="1"/>
    </xf>
    <xf numFmtId="0" fontId="155" fillId="0" borderId="6" xfId="16" applyFont="1" applyAlignment="1">
      <alignment vertical="center"/>
    </xf>
    <xf numFmtId="0" fontId="21" fillId="7" borderId="24" xfId="0" applyFont="1" applyFill="1" applyBorder="1" applyAlignment="1">
      <alignment vertical="center" wrapText="1"/>
    </xf>
    <xf numFmtId="0" fontId="47" fillId="0" borderId="0" xfId="0" applyFont="1" applyAlignment="1">
      <alignment horizontal="left" wrapText="1"/>
    </xf>
    <xf numFmtId="0" fontId="52" fillId="0" borderId="0" xfId="0" applyFont="1" applyAlignment="1">
      <alignment horizontal="left" wrapText="1"/>
    </xf>
    <xf numFmtId="0" fontId="18" fillId="0" borderId="0" xfId="0" applyFont="1" applyAlignment="1">
      <alignment horizontal="left" wrapText="1"/>
    </xf>
    <xf numFmtId="0" fontId="42" fillId="0" borderId="0" xfId="0" applyFont="1" applyAlignment="1">
      <alignment horizontal="left" wrapText="1"/>
    </xf>
    <xf numFmtId="0" fontId="25" fillId="0" borderId="9" xfId="0" applyFont="1" applyBorder="1" applyAlignment="1">
      <alignment horizontal="center" vertical="top" wrapText="1"/>
    </xf>
    <xf numFmtId="0" fontId="25" fillId="0" borderId="2" xfId="0" applyFont="1" applyBorder="1" applyAlignment="1">
      <alignment horizontal="center" vertical="top" wrapText="1"/>
    </xf>
    <xf numFmtId="0" fontId="20" fillId="0" borderId="76" xfId="0" applyFont="1" applyBorder="1" applyAlignment="1">
      <alignment wrapText="1"/>
    </xf>
    <xf numFmtId="0" fontId="20" fillId="0" borderId="81" xfId="0" applyFont="1" applyBorder="1" applyAlignment="1">
      <alignment wrapText="1"/>
    </xf>
    <xf numFmtId="0" fontId="20" fillId="0" borderId="81" xfId="0" applyFont="1" applyBorder="1"/>
    <xf numFmtId="0" fontId="135" fillId="0" borderId="6" xfId="1" applyBorder="1" applyAlignment="1"/>
    <xf numFmtId="0" fontId="18" fillId="0" borderId="6" xfId="0" applyFont="1" applyBorder="1" applyAlignment="1">
      <alignment horizontal="center" vertical="center" textRotation="90" wrapText="1"/>
    </xf>
    <xf numFmtId="0" fontId="25" fillId="0" borderId="6" xfId="0" applyFont="1" applyBorder="1" applyAlignment="1">
      <alignment horizontal="left" vertical="top" wrapText="1"/>
    </xf>
    <xf numFmtId="0" fontId="18" fillId="22" borderId="1" xfId="0" applyFont="1" applyFill="1" applyBorder="1" applyAlignment="1">
      <alignment horizontal="left" vertical="center" wrapText="1"/>
    </xf>
    <xf numFmtId="0" fontId="40" fillId="22" borderId="1" xfId="0" applyFont="1" applyFill="1" applyBorder="1" applyAlignment="1">
      <alignment horizontal="left" vertical="center"/>
    </xf>
    <xf numFmtId="0" fontId="47" fillId="0" borderId="40" xfId="0" applyFont="1" applyBorder="1" applyAlignment="1">
      <alignment horizontal="center" vertical="center"/>
    </xf>
    <xf numFmtId="0" fontId="47" fillId="0" borderId="75" xfId="0" applyFont="1" applyBorder="1" applyAlignment="1">
      <alignment horizontal="center" vertical="center"/>
    </xf>
    <xf numFmtId="0" fontId="47" fillId="0" borderId="65" xfId="0" applyFont="1" applyBorder="1" applyAlignment="1">
      <alignment horizontal="center" vertical="center" wrapText="1"/>
    </xf>
    <xf numFmtId="0" fontId="44" fillId="0" borderId="76" xfId="0" applyFont="1" applyBorder="1" applyAlignment="1">
      <alignment horizontal="center" vertical="center"/>
    </xf>
    <xf numFmtId="0" fontId="139" fillId="0" borderId="49" xfId="0" applyFont="1" applyBorder="1" applyAlignment="1">
      <alignment horizontal="center" vertical="center"/>
    </xf>
    <xf numFmtId="0" fontId="139" fillId="0" borderId="48" xfId="0" applyFont="1" applyBorder="1" applyAlignment="1">
      <alignment horizontal="center" vertical="center"/>
    </xf>
    <xf numFmtId="0" fontId="139" fillId="0" borderId="24" xfId="0" applyFont="1" applyBorder="1" applyAlignment="1">
      <alignment horizontal="center" vertical="center"/>
    </xf>
    <xf numFmtId="0" fontId="44" fillId="0" borderId="0" xfId="0" applyFont="1" applyAlignment="1">
      <alignment horizontal="center" vertical="center"/>
    </xf>
    <xf numFmtId="0" fontId="99" fillId="0" borderId="42" xfId="0" applyFont="1" applyBorder="1" applyAlignment="1">
      <alignment horizontal="center" vertical="center" wrapText="1"/>
    </xf>
    <xf numFmtId="0" fontId="99" fillId="0" borderId="12" xfId="0" applyFont="1" applyBorder="1" applyAlignment="1">
      <alignment horizontal="center" vertical="center" wrapText="1"/>
    </xf>
    <xf numFmtId="0" fontId="99" fillId="0" borderId="40" xfId="0" applyFont="1" applyBorder="1" applyAlignment="1">
      <alignment horizontal="center" vertical="center" wrapText="1"/>
    </xf>
    <xf numFmtId="0" fontId="99" fillId="0" borderId="75" xfId="0" applyFont="1" applyBorder="1" applyAlignment="1">
      <alignment horizontal="center" vertical="center" wrapText="1"/>
    </xf>
    <xf numFmtId="0" fontId="61" fillId="0" borderId="9" xfId="0" applyFont="1" applyBorder="1"/>
    <xf numFmtId="0" fontId="61" fillId="0" borderId="2" xfId="0" applyFont="1" applyBorder="1"/>
    <xf numFmtId="0" fontId="58" fillId="59" borderId="1" xfId="0" applyFont="1" applyFill="1" applyBorder="1" applyAlignment="1">
      <alignment horizontal="center" vertical="center" wrapText="1"/>
    </xf>
    <xf numFmtId="0" fontId="54" fillId="26" borderId="1" xfId="0" applyFont="1" applyFill="1" applyBorder="1" applyAlignment="1">
      <alignment vertical="top" wrapText="1"/>
    </xf>
    <xf numFmtId="0" fontId="54" fillId="26" borderId="1" xfId="0" applyFont="1" applyFill="1" applyBorder="1" applyAlignment="1">
      <alignment horizontal="center" vertical="top" wrapText="1"/>
    </xf>
    <xf numFmtId="166" fontId="20" fillId="26" borderId="1" xfId="0" applyNumberFormat="1" applyFont="1" applyFill="1" applyBorder="1" applyAlignment="1">
      <alignment horizontal="center" vertical="center" wrapText="1"/>
    </xf>
    <xf numFmtId="166" fontId="54" fillId="26" borderId="1" xfId="0" applyNumberFormat="1" applyFont="1" applyFill="1" applyBorder="1" applyAlignment="1">
      <alignment horizontal="center" vertical="center" wrapText="1"/>
    </xf>
    <xf numFmtId="0" fontId="40" fillId="26" borderId="1" xfId="0" applyFont="1" applyFill="1" applyBorder="1" applyAlignment="1">
      <alignment vertical="top" wrapText="1"/>
    </xf>
    <xf numFmtId="2" fontId="40" fillId="0" borderId="40" xfId="0" applyNumberFormat="1" applyFont="1" applyBorder="1" applyAlignment="1">
      <alignment horizontal="center" vertical="center" wrapText="1"/>
    </xf>
    <xf numFmtId="2" fontId="25" fillId="0" borderId="40" xfId="0" applyNumberFormat="1" applyFont="1" applyBorder="1" applyAlignment="1">
      <alignment horizontal="center" vertical="center" wrapText="1"/>
    </xf>
    <xf numFmtId="2" fontId="40" fillId="0" borderId="40" xfId="0" quotePrefix="1" applyNumberFormat="1" applyFont="1" applyBorder="1" applyAlignment="1">
      <alignment horizontal="center" vertical="center" wrapText="1"/>
    </xf>
    <xf numFmtId="166" fontId="20" fillId="0" borderId="40" xfId="0" applyNumberFormat="1" applyFont="1" applyBorder="1" applyAlignment="1">
      <alignment horizontal="center" vertical="center" wrapText="1"/>
    </xf>
    <xf numFmtId="166" fontId="54" fillId="0" borderId="40" xfId="0" applyNumberFormat="1" applyFont="1" applyBorder="1" applyAlignment="1">
      <alignment horizontal="center" vertical="center" wrapText="1"/>
    </xf>
    <xf numFmtId="2" fontId="54" fillId="0" borderId="1" xfId="0" applyNumberFormat="1" applyFont="1" applyBorder="1" applyAlignment="1">
      <alignment horizontal="center" vertical="center" wrapText="1"/>
    </xf>
    <xf numFmtId="2" fontId="21" fillId="0" borderId="1" xfId="0" applyNumberFormat="1" applyFont="1" applyBorder="1" applyAlignment="1">
      <alignment horizontal="left" vertical="center" wrapText="1"/>
    </xf>
    <xf numFmtId="0" fontId="61" fillId="0" borderId="1" xfId="0" applyFont="1" applyBorder="1" applyAlignment="1">
      <alignment horizontal="left"/>
    </xf>
    <xf numFmtId="0" fontId="20" fillId="43" borderId="1" xfId="0" applyFont="1" applyFill="1" applyBorder="1" applyAlignment="1">
      <alignment horizontal="left" vertical="top" wrapText="1"/>
    </xf>
    <xf numFmtId="2" fontId="20" fillId="43" borderId="1" xfId="0" applyNumberFormat="1" applyFont="1" applyFill="1" applyBorder="1" applyAlignment="1">
      <alignment horizontal="left" vertical="center" wrapText="1"/>
    </xf>
    <xf numFmtId="0" fontId="0" fillId="43" borderId="6" xfId="0" applyFill="1" applyBorder="1"/>
    <xf numFmtId="0" fontId="25" fillId="22" borderId="1" xfId="0" applyFont="1" applyFill="1" applyBorder="1" applyAlignment="1">
      <alignment horizontal="left" vertical="center" wrapText="1"/>
    </xf>
    <xf numFmtId="0" fontId="198" fillId="0" borderId="75" xfId="16" applyFont="1" applyBorder="1" applyAlignment="1">
      <alignment vertical="center" wrapText="1"/>
    </xf>
    <xf numFmtId="0" fontId="199" fillId="0" borderId="75" xfId="16" applyFont="1" applyBorder="1" applyAlignment="1">
      <alignment vertical="center" wrapText="1"/>
    </xf>
    <xf numFmtId="0" fontId="209" fillId="0" borderId="75" xfId="16" applyFont="1" applyBorder="1" applyAlignment="1">
      <alignment horizontal="center" vertical="center" wrapText="1"/>
    </xf>
    <xf numFmtId="0" fontId="209" fillId="0" borderId="75" xfId="16" applyFont="1" applyBorder="1" applyAlignment="1">
      <alignment horizontal="left" vertical="center" wrapText="1"/>
    </xf>
    <xf numFmtId="0" fontId="48" fillId="0" borderId="1" xfId="0" applyFont="1" applyBorder="1" applyAlignment="1">
      <alignment vertical="center" wrapText="1"/>
    </xf>
    <xf numFmtId="169" fontId="209" fillId="0" borderId="75" xfId="27" applyFont="1" applyBorder="1" applyAlignment="1">
      <alignment horizontal="center" vertical="center" wrapText="1"/>
    </xf>
    <xf numFmtId="0" fontId="48" fillId="0" borderId="1" xfId="0" applyFont="1" applyBorder="1" applyAlignment="1">
      <alignment horizontal="left" vertical="center" wrapText="1"/>
    </xf>
    <xf numFmtId="0" fontId="48" fillId="9" borderId="1" xfId="0" applyFont="1" applyFill="1" applyBorder="1" applyAlignment="1">
      <alignment vertical="center" wrapText="1"/>
    </xf>
    <xf numFmtId="0" fontId="22" fillId="0" borderId="11" xfId="0" applyFont="1" applyBorder="1" applyAlignment="1">
      <alignment vertical="center"/>
    </xf>
    <xf numFmtId="0" fontId="18" fillId="0" borderId="9" xfId="0" applyFont="1" applyBorder="1" applyAlignment="1">
      <alignment horizontal="left" vertical="center" wrapText="1"/>
    </xf>
    <xf numFmtId="0" fontId="0" fillId="0" borderId="6" xfId="0" applyBorder="1" applyAlignment="1">
      <alignment horizontal="left" vertical="top"/>
    </xf>
    <xf numFmtId="0" fontId="21" fillId="0" borderId="24" xfId="0" applyFont="1" applyBorder="1" applyAlignment="1">
      <alignment horizontal="left" vertical="top" wrapText="1"/>
    </xf>
    <xf numFmtId="0" fontId="21" fillId="0" borderId="24" xfId="0" applyFont="1" applyBorder="1" applyAlignment="1">
      <alignment horizontal="left" vertical="top"/>
    </xf>
    <xf numFmtId="0" fontId="18" fillId="0" borderId="75" xfId="10" applyFont="1" applyBorder="1" applyAlignment="1">
      <alignment horizontal="left" vertical="center" wrapText="1"/>
    </xf>
    <xf numFmtId="0" fontId="0" fillId="0" borderId="1" xfId="0" applyBorder="1" applyAlignment="1">
      <alignment vertical="center"/>
    </xf>
    <xf numFmtId="0" fontId="77" fillId="0" borderId="1" xfId="0" applyFont="1" applyBorder="1" applyAlignment="1">
      <alignment horizontal="center" vertical="center"/>
    </xf>
    <xf numFmtId="0" fontId="47" fillId="0" borderId="6" xfId="0" applyFont="1" applyBorder="1" applyAlignment="1">
      <alignment vertical="center" wrapText="1"/>
    </xf>
    <xf numFmtId="0" fontId="47" fillId="0" borderId="6" xfId="0" applyFont="1" applyBorder="1" applyAlignment="1">
      <alignment horizontal="center" vertical="center" wrapText="1"/>
    </xf>
    <xf numFmtId="0" fontId="53" fillId="0" borderId="6" xfId="0" applyFont="1" applyBorder="1" applyAlignment="1">
      <alignment vertical="center" wrapText="1"/>
    </xf>
    <xf numFmtId="0" fontId="99" fillId="0" borderId="6" xfId="0" applyFont="1" applyBorder="1" applyAlignment="1">
      <alignment horizontal="center" vertical="center" wrapText="1"/>
    </xf>
    <xf numFmtId="0" fontId="99" fillId="0" borderId="6" xfId="0" applyFont="1" applyBorder="1" applyAlignment="1">
      <alignment vertical="center" wrapText="1"/>
    </xf>
    <xf numFmtId="0" fontId="0" fillId="0" borderId="6" xfId="0" applyBorder="1" applyAlignment="1">
      <alignment vertical="top"/>
    </xf>
    <xf numFmtId="0" fontId="114" fillId="0" borderId="6" xfId="0" applyFont="1" applyBorder="1"/>
    <xf numFmtId="0" fontId="114" fillId="0" borderId="6" xfId="0" applyFont="1" applyBorder="1" applyAlignment="1">
      <alignment vertical="center"/>
    </xf>
    <xf numFmtId="0" fontId="0" fillId="0" borderId="104" xfId="0" applyBorder="1"/>
    <xf numFmtId="0" fontId="0" fillId="0" borderId="99" xfId="0" applyBorder="1"/>
    <xf numFmtId="0" fontId="176" fillId="0" borderId="6" xfId="0" applyFont="1" applyBorder="1"/>
    <xf numFmtId="0" fontId="31" fillId="0" borderId="6" xfId="0" applyFont="1" applyBorder="1" applyAlignment="1">
      <alignment vertical="top"/>
    </xf>
    <xf numFmtId="0" fontId="21" fillId="22" borderId="75" xfId="0" applyFont="1" applyFill="1" applyBorder="1" applyAlignment="1">
      <alignment vertical="center" wrapText="1"/>
    </xf>
    <xf numFmtId="0" fontId="27" fillId="22" borderId="75" xfId="0" applyFont="1" applyFill="1" applyBorder="1" applyAlignment="1">
      <alignment horizontal="center" vertical="center" wrapText="1"/>
    </xf>
    <xf numFmtId="0" fontId="21" fillId="22" borderId="2" xfId="0" applyFont="1" applyFill="1" applyBorder="1" applyAlignment="1">
      <alignment horizontal="left" vertical="center" wrapText="1"/>
    </xf>
    <xf numFmtId="0" fontId="21" fillId="22" borderId="1" xfId="0" applyFont="1" applyFill="1" applyBorder="1" applyAlignment="1">
      <alignment horizontal="center" vertical="center" wrapText="1"/>
    </xf>
    <xf numFmtId="0" fontId="18" fillId="22" borderId="1" xfId="0" applyFont="1" applyFill="1" applyBorder="1" applyAlignment="1">
      <alignment vertical="center"/>
    </xf>
    <xf numFmtId="0" fontId="21" fillId="22" borderId="1" xfId="0" applyFont="1" applyFill="1" applyBorder="1" applyAlignment="1">
      <alignment vertical="center" wrapText="1"/>
    </xf>
    <xf numFmtId="0" fontId="27" fillId="22" borderId="1" xfId="0" applyFont="1" applyFill="1" applyBorder="1" applyAlignment="1">
      <alignment horizontal="center" vertical="center" wrapText="1"/>
    </xf>
    <xf numFmtId="0" fontId="164" fillId="38" borderId="6" xfId="0" applyFont="1" applyFill="1" applyBorder="1" applyAlignment="1">
      <alignment vertical="center"/>
    </xf>
    <xf numFmtId="0" fontId="164" fillId="0" borderId="6" xfId="0" applyFont="1" applyBorder="1" applyAlignment="1">
      <alignment horizontal="left" vertical="center"/>
    </xf>
    <xf numFmtId="0" fontId="164" fillId="0" borderId="6" xfId="0" applyFont="1" applyBorder="1" applyAlignment="1">
      <alignment vertical="center"/>
    </xf>
    <xf numFmtId="0" fontId="59" fillId="2" borderId="6" xfId="0" applyFont="1" applyFill="1" applyBorder="1" applyAlignment="1">
      <alignment vertical="center"/>
    </xf>
    <xf numFmtId="0" fontId="52" fillId="0" borderId="6" xfId="0" applyFont="1" applyBorder="1" applyAlignment="1">
      <alignment vertical="center" wrapText="1"/>
    </xf>
    <xf numFmtId="0" fontId="18" fillId="0" borderId="107" xfId="0" applyFont="1" applyBorder="1" applyAlignment="1">
      <alignment horizontal="left" vertical="center" wrapText="1"/>
    </xf>
    <xf numFmtId="0" fontId="114" fillId="0" borderId="105" xfId="0" applyFont="1" applyBorder="1" applyAlignment="1">
      <alignment vertical="center"/>
    </xf>
    <xf numFmtId="0" fontId="114" fillId="0" borderId="105" xfId="0" applyFont="1" applyBorder="1" applyAlignment="1">
      <alignment vertical="center" wrapText="1"/>
    </xf>
    <xf numFmtId="0" fontId="114" fillId="0" borderId="100" xfId="0" applyFont="1" applyBorder="1" applyAlignment="1">
      <alignment vertical="center" wrapText="1"/>
    </xf>
    <xf numFmtId="0" fontId="176" fillId="0" borderId="107" xfId="0" applyFont="1" applyBorder="1" applyAlignment="1">
      <alignment horizontal="left" vertical="center" wrapText="1"/>
    </xf>
    <xf numFmtId="0" fontId="114" fillId="0" borderId="100" xfId="0" applyFont="1" applyBorder="1" applyAlignment="1">
      <alignment vertical="center"/>
    </xf>
    <xf numFmtId="0" fontId="154" fillId="0" borderId="41" xfId="10" applyFont="1" applyBorder="1" applyAlignment="1">
      <alignment horizontal="center" vertical="center" wrapText="1"/>
    </xf>
    <xf numFmtId="0" fontId="154" fillId="0" borderId="40" xfId="10" applyFont="1" applyBorder="1" applyAlignment="1">
      <alignment horizontal="center" vertical="center" wrapText="1"/>
    </xf>
    <xf numFmtId="0" fontId="49" fillId="0" borderId="6" xfId="0" applyFont="1" applyBorder="1" applyAlignment="1">
      <alignment horizontal="left" vertical="center" wrapText="1"/>
    </xf>
    <xf numFmtId="0" fontId="49" fillId="0" borderId="6" xfId="0" applyFont="1" applyBorder="1" applyAlignment="1">
      <alignment horizontal="center" vertical="center" wrapText="1"/>
    </xf>
    <xf numFmtId="0" fontId="22" fillId="0" borderId="0" xfId="0" applyFont="1" applyAlignment="1">
      <alignment horizontal="center" vertical="center"/>
    </xf>
    <xf numFmtId="0" fontId="22" fillId="7" borderId="1" xfId="0" applyFont="1" applyFill="1" applyBorder="1" applyAlignment="1">
      <alignment horizontal="left" vertical="center"/>
    </xf>
    <xf numFmtId="0" fontId="22" fillId="7" borderId="1" xfId="0" applyFont="1" applyFill="1" applyBorder="1" applyAlignment="1">
      <alignment horizontal="center" vertical="center"/>
    </xf>
    <xf numFmtId="0" fontId="18" fillId="7" borderId="1" xfId="0" applyFont="1" applyFill="1" applyBorder="1" applyAlignment="1">
      <alignment vertical="top"/>
    </xf>
    <xf numFmtId="0" fontId="18" fillId="0" borderId="6" xfId="0" applyFont="1" applyBorder="1"/>
    <xf numFmtId="0" fontId="43" fillId="8" borderId="1" xfId="0" applyFont="1" applyFill="1" applyBorder="1" applyAlignment="1">
      <alignment horizontal="center" vertical="center"/>
    </xf>
    <xf numFmtId="0" fontId="22" fillId="7" borderId="1" xfId="0" applyFont="1" applyFill="1" applyBorder="1" applyAlignment="1">
      <alignment vertical="top" wrapText="1"/>
    </xf>
    <xf numFmtId="0" fontId="22" fillId="7" borderId="1" xfId="0" applyFont="1" applyFill="1" applyBorder="1"/>
    <xf numFmtId="0" fontId="215" fillId="0" borderId="1" xfId="0" applyFont="1" applyBorder="1" applyAlignment="1">
      <alignment vertical="center" wrapText="1"/>
    </xf>
    <xf numFmtId="0" fontId="40" fillId="7" borderId="1" xfId="0" applyFont="1" applyFill="1" applyBorder="1" applyAlignment="1">
      <alignment vertical="center" wrapText="1"/>
    </xf>
    <xf numFmtId="0" fontId="40" fillId="7" borderId="1" xfId="0" applyFont="1" applyFill="1" applyBorder="1" applyAlignment="1">
      <alignment vertical="center"/>
    </xf>
    <xf numFmtId="0" fontId="40" fillId="26" borderId="1" xfId="0" applyFont="1" applyFill="1" applyBorder="1" applyAlignment="1">
      <alignment vertical="center" wrapText="1"/>
    </xf>
    <xf numFmtId="0" fontId="40" fillId="26" borderId="1" xfId="0" applyFont="1" applyFill="1" applyBorder="1" applyAlignment="1">
      <alignment horizontal="left" vertical="top" wrapText="1"/>
    </xf>
    <xf numFmtId="0" fontId="22" fillId="44" borderId="1" xfId="0" applyFont="1" applyFill="1" applyBorder="1" applyAlignment="1">
      <alignment horizontal="left" vertical="center"/>
    </xf>
    <xf numFmtId="0" fontId="22" fillId="26" borderId="1" xfId="0" applyFont="1" applyFill="1" applyBorder="1"/>
    <xf numFmtId="0" fontId="22" fillId="26" borderId="1" xfId="0" applyFont="1" applyFill="1" applyBorder="1" applyAlignment="1">
      <alignment horizontal="center" vertical="center"/>
    </xf>
    <xf numFmtId="0" fontId="40" fillId="26"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8" fillId="7" borderId="1" xfId="0" applyFont="1" applyFill="1" applyBorder="1" applyAlignment="1">
      <alignment horizontal="left"/>
    </xf>
    <xf numFmtId="0" fontId="18" fillId="0" borderId="6" xfId="0" applyFont="1" applyBorder="1" applyAlignment="1">
      <alignment vertical="center"/>
    </xf>
    <xf numFmtId="0" fontId="22" fillId="7" borderId="6" xfId="0" applyFont="1" applyFill="1" applyBorder="1"/>
    <xf numFmtId="0" fontId="22" fillId="0" borderId="6" xfId="0" applyFont="1" applyBorder="1" applyAlignment="1">
      <alignment horizontal="left"/>
    </xf>
    <xf numFmtId="0" fontId="22" fillId="0" borderId="6" xfId="0" applyFont="1" applyBorder="1" applyAlignment="1">
      <alignment wrapText="1"/>
    </xf>
    <xf numFmtId="0" fontId="0" fillId="0" borderId="6" xfId="0" applyBorder="1" applyAlignment="1">
      <alignment horizontal="left" vertical="center"/>
    </xf>
    <xf numFmtId="0" fontId="0" fillId="0" borderId="1" xfId="0" applyBorder="1"/>
    <xf numFmtId="0" fontId="44" fillId="0" borderId="1" xfId="0" applyFont="1" applyBorder="1" applyAlignment="1">
      <alignment vertical="center"/>
    </xf>
    <xf numFmtId="0" fontId="0" fillId="0" borderId="1" xfId="0" applyBorder="1" applyAlignment="1">
      <alignment horizontal="center" vertical="center"/>
    </xf>
    <xf numFmtId="0" fontId="77" fillId="0" borderId="1" xfId="0" applyFont="1" applyBorder="1" applyAlignment="1">
      <alignment horizontal="center" vertical="center" wrapText="1"/>
    </xf>
    <xf numFmtId="0" fontId="77" fillId="0" borderId="1" xfId="0" applyFont="1" applyBorder="1" applyAlignment="1">
      <alignment vertical="center"/>
    </xf>
    <xf numFmtId="0" fontId="77" fillId="0" borderId="1" xfId="0" applyFont="1" applyBorder="1" applyAlignment="1">
      <alignment horizontal="left" vertical="center" wrapText="1"/>
    </xf>
    <xf numFmtId="0" fontId="211" fillId="0" borderId="1" xfId="0" applyFont="1" applyBorder="1" applyAlignment="1">
      <alignment vertical="center"/>
    </xf>
    <xf numFmtId="0" fontId="211" fillId="0" borderId="1" xfId="0" applyFont="1" applyBorder="1" applyAlignment="1">
      <alignment horizontal="center" vertical="center"/>
    </xf>
    <xf numFmtId="0" fontId="216" fillId="22" borderId="1" xfId="0" applyFont="1" applyFill="1" applyBorder="1" applyAlignment="1">
      <alignment vertical="top" wrapText="1"/>
    </xf>
    <xf numFmtId="0" fontId="218" fillId="22" borderId="1" xfId="0" applyFont="1" applyFill="1" applyBorder="1" applyAlignment="1">
      <alignment vertical="top" wrapText="1"/>
    </xf>
    <xf numFmtId="0" fontId="216" fillId="0" borderId="1" xfId="0" applyFont="1" applyBorder="1" applyAlignment="1">
      <alignment vertical="center" wrapText="1"/>
    </xf>
    <xf numFmtId="0" fontId="218" fillId="9" borderId="1" xfId="0" applyFont="1" applyFill="1" applyBorder="1" applyAlignment="1">
      <alignment vertical="top" wrapText="1"/>
    </xf>
    <xf numFmtId="0" fontId="51" fillId="10" borderId="24" xfId="0" applyFont="1" applyFill="1" applyBorder="1" applyAlignment="1">
      <alignment horizontal="left" vertical="center" wrapText="1"/>
    </xf>
    <xf numFmtId="0" fontId="218" fillId="7" borderId="1" xfId="0" applyFont="1" applyFill="1" applyBorder="1" applyAlignment="1">
      <alignment horizontal="center" vertical="top" wrapText="1"/>
    </xf>
    <xf numFmtId="0" fontId="218" fillId="7" borderId="1" xfId="0" applyFont="1" applyFill="1" applyBorder="1" applyAlignment="1">
      <alignment horizontal="center"/>
    </xf>
    <xf numFmtId="0" fontId="218" fillId="7" borderId="6" xfId="0" applyFont="1" applyFill="1" applyBorder="1"/>
    <xf numFmtId="0" fontId="218" fillId="0" borderId="1" xfId="0" applyFont="1" applyBorder="1" applyAlignment="1">
      <alignment horizontal="center" vertical="top" wrapText="1"/>
    </xf>
    <xf numFmtId="0" fontId="218" fillId="0" borderId="1" xfId="0" applyFont="1" applyBorder="1" applyAlignment="1">
      <alignment horizontal="center"/>
    </xf>
    <xf numFmtId="0" fontId="218" fillId="7" borderId="1" xfId="0" applyFont="1" applyFill="1" applyBorder="1" applyAlignment="1">
      <alignment horizontal="left"/>
    </xf>
    <xf numFmtId="0" fontId="218" fillId="0" borderId="1" xfId="0" applyFont="1" applyBorder="1" applyAlignment="1">
      <alignment horizontal="left" vertical="top" wrapText="1"/>
    </xf>
    <xf numFmtId="0" fontId="218" fillId="0" borderId="1" xfId="0" applyFont="1" applyBorder="1" applyAlignment="1">
      <alignment wrapText="1"/>
    </xf>
    <xf numFmtId="0" fontId="218" fillId="0" borderId="1" xfId="0" applyFont="1" applyBorder="1"/>
    <xf numFmtId="0" fontId="218" fillId="0" borderId="1" xfId="0" applyFont="1" applyBorder="1" applyAlignment="1">
      <alignment horizontal="left"/>
    </xf>
    <xf numFmtId="0" fontId="218" fillId="9" borderId="1" xfId="0" applyFont="1" applyFill="1" applyBorder="1" applyAlignment="1">
      <alignment horizontal="center" vertical="top" wrapText="1"/>
    </xf>
    <xf numFmtId="0" fontId="218" fillId="9" borderId="1" xfId="0" applyFont="1" applyFill="1" applyBorder="1" applyAlignment="1">
      <alignment horizontal="left"/>
    </xf>
    <xf numFmtId="0" fontId="218" fillId="9" borderId="1" xfId="0" applyFont="1" applyFill="1" applyBorder="1" applyAlignment="1">
      <alignment horizontal="center"/>
    </xf>
    <xf numFmtId="0" fontId="217" fillId="0" borderId="1" xfId="0" applyFont="1" applyBorder="1" applyAlignment="1">
      <alignment horizontal="left" vertical="center" wrapText="1"/>
    </xf>
    <xf numFmtId="0" fontId="218" fillId="0" borderId="1" xfId="0" applyFont="1" applyBorder="1" applyAlignment="1">
      <alignment horizontal="left" vertical="center" wrapText="1"/>
    </xf>
    <xf numFmtId="0" fontId="217" fillId="9" borderId="1" xfId="0" applyFont="1" applyFill="1" applyBorder="1" applyAlignment="1">
      <alignment horizontal="left" vertical="center" wrapText="1"/>
    </xf>
    <xf numFmtId="0" fontId="216" fillId="0" borderId="1" xfId="0" applyFont="1" applyBorder="1" applyAlignment="1">
      <alignment vertical="top" wrapText="1"/>
    </xf>
    <xf numFmtId="0" fontId="217" fillId="0" borderId="1" xfId="0" applyFont="1" applyBorder="1" applyAlignment="1">
      <alignment horizontal="left" vertical="top" wrapText="1"/>
    </xf>
    <xf numFmtId="0" fontId="21" fillId="26" borderId="24" xfId="0" applyFont="1" applyFill="1" applyBorder="1" applyAlignment="1">
      <alignment horizontal="left" vertical="center" wrapText="1"/>
    </xf>
    <xf numFmtId="0" fontId="21" fillId="0" borderId="24" xfId="0" applyFont="1" applyBorder="1" applyAlignment="1">
      <alignment horizontal="left" vertical="center" wrapText="1"/>
    </xf>
    <xf numFmtId="0" fontId="139" fillId="0" borderId="75" xfId="0" applyFont="1" applyBorder="1" applyAlignment="1">
      <alignment horizontal="center" vertical="center"/>
    </xf>
    <xf numFmtId="0" fontId="176" fillId="0" borderId="1" xfId="0" applyFont="1" applyBorder="1" applyAlignment="1">
      <alignment horizontal="center" vertical="center" wrapText="1"/>
    </xf>
    <xf numFmtId="0" fontId="176" fillId="0" borderId="1" xfId="0" applyFont="1" applyBorder="1" applyAlignment="1">
      <alignment vertical="center" wrapText="1"/>
    </xf>
    <xf numFmtId="0" fontId="114" fillId="0" borderId="1" xfId="0" applyFont="1" applyBorder="1" applyAlignment="1">
      <alignment vertical="top" wrapText="1"/>
    </xf>
    <xf numFmtId="0" fontId="182" fillId="7" borderId="1" xfId="0" applyFont="1" applyFill="1" applyBorder="1" applyAlignment="1">
      <alignment vertical="top" wrapText="1"/>
    </xf>
    <xf numFmtId="0" fontId="182" fillId="7" borderId="1" xfId="0" applyFont="1" applyFill="1" applyBorder="1" applyAlignment="1">
      <alignment vertical="center" wrapText="1"/>
    </xf>
    <xf numFmtId="0" fontId="182" fillId="0" borderId="1" xfId="0" applyFont="1" applyBorder="1" applyAlignment="1">
      <alignment vertical="top" wrapText="1"/>
    </xf>
    <xf numFmtId="0" fontId="182" fillId="0" borderId="1" xfId="0" applyFont="1" applyBorder="1" applyAlignment="1">
      <alignment horizontal="left" vertical="top" wrapText="1"/>
    </xf>
    <xf numFmtId="0" fontId="116" fillId="22" borderId="75" xfId="0" applyFont="1" applyFill="1" applyBorder="1" applyAlignment="1">
      <alignment vertical="center" wrapText="1"/>
    </xf>
    <xf numFmtId="0" fontId="116" fillId="22" borderId="76" xfId="0" applyFont="1" applyFill="1" applyBorder="1" applyAlignment="1">
      <alignment vertical="center" wrapText="1"/>
    </xf>
    <xf numFmtId="0" fontId="182" fillId="0" borderId="1" xfId="0" applyFont="1" applyBorder="1" applyAlignment="1">
      <alignment horizontal="center" vertical="top" wrapText="1"/>
    </xf>
    <xf numFmtId="0" fontId="182" fillId="0" borderId="1" xfId="0" applyFont="1" applyBorder="1" applyAlignment="1">
      <alignment horizontal="center" vertical="center" wrapText="1"/>
    </xf>
    <xf numFmtId="0" fontId="5" fillId="26" borderId="6" xfId="29" applyFill="1"/>
    <xf numFmtId="0" fontId="47" fillId="26" borderId="75" xfId="29" applyFont="1" applyFill="1" applyBorder="1" applyAlignment="1">
      <alignment vertical="center" wrapText="1"/>
    </xf>
    <xf numFmtId="0" fontId="47" fillId="0" borderId="75" xfId="29" applyFont="1" applyBorder="1" applyAlignment="1">
      <alignment horizontal="center" vertical="center" wrapText="1"/>
    </xf>
    <xf numFmtId="0" fontId="47" fillId="0" borderId="75" xfId="29" applyFont="1" applyBorder="1" applyAlignment="1">
      <alignment horizontal="center" vertical="center"/>
    </xf>
    <xf numFmtId="0" fontId="21" fillId="61" borderId="75" xfId="29" applyFont="1" applyFill="1" applyBorder="1" applyAlignment="1">
      <alignment vertical="center" wrapText="1"/>
    </xf>
    <xf numFmtId="0" fontId="54" fillId="0" borderId="75" xfId="29" applyFont="1" applyBorder="1" applyAlignment="1">
      <alignment horizontal="center" vertical="center" wrapText="1"/>
    </xf>
    <xf numFmtId="0" fontId="21" fillId="61" borderId="75" xfId="0" applyFont="1" applyFill="1" applyBorder="1" applyAlignment="1">
      <alignment vertical="center" wrapText="1"/>
    </xf>
    <xf numFmtId="0" fontId="21" fillId="61" borderId="75" xfId="0" applyFont="1" applyFill="1" applyBorder="1" applyAlignment="1">
      <alignment horizontal="left" vertical="center" wrapText="1"/>
    </xf>
    <xf numFmtId="0" fontId="20" fillId="0" borderId="75" xfId="29" applyFont="1" applyBorder="1" applyAlignment="1">
      <alignment vertical="center" wrapText="1"/>
    </xf>
    <xf numFmtId="0" fontId="47" fillId="0" borderId="9" xfId="0" applyFont="1" applyBorder="1" applyAlignment="1">
      <alignment horizontal="left" vertical="center" wrapText="1"/>
    </xf>
    <xf numFmtId="0" fontId="47" fillId="0" borderId="11" xfId="0" applyFont="1" applyBorder="1" applyAlignment="1">
      <alignment horizontal="left" vertical="center" wrapText="1"/>
    </xf>
    <xf numFmtId="0" fontId="18" fillId="0" borderId="40" xfId="0" applyFont="1" applyBorder="1" applyAlignment="1">
      <alignment horizontal="center" vertical="center" wrapText="1"/>
    </xf>
    <xf numFmtId="0" fontId="47" fillId="0" borderId="77" xfId="0" applyFont="1" applyBorder="1" applyAlignment="1">
      <alignment horizontal="left" vertical="center" wrapText="1"/>
    </xf>
    <xf numFmtId="0" fontId="211" fillId="0" borderId="1" xfId="0" applyFont="1" applyBorder="1" applyAlignment="1">
      <alignment horizontal="left" vertical="center"/>
    </xf>
    <xf numFmtId="0" fontId="53" fillId="0" borderId="75" xfId="29" applyFont="1" applyBorder="1" applyAlignment="1">
      <alignment horizontal="center" vertical="center" wrapText="1"/>
    </xf>
    <xf numFmtId="0" fontId="21" fillId="0" borderId="75" xfId="29" applyFont="1" applyBorder="1" applyAlignment="1">
      <alignment horizontal="center" vertical="top" wrapText="1"/>
    </xf>
    <xf numFmtId="0" fontId="21" fillId="0" borderId="75" xfId="29" applyFont="1" applyBorder="1" applyAlignment="1">
      <alignment horizontal="center" vertical="top"/>
    </xf>
    <xf numFmtId="0" fontId="100" fillId="0" borderId="1" xfId="0" applyFont="1" applyBorder="1" applyAlignment="1">
      <alignment horizontal="left" vertical="top" wrapText="1"/>
    </xf>
    <xf numFmtId="0" fontId="21" fillId="25" borderId="75" xfId="29" applyFont="1" applyFill="1" applyBorder="1" applyAlignment="1">
      <alignment horizontal="left" vertical="center" wrapText="1"/>
    </xf>
    <xf numFmtId="0" fontId="61" fillId="0" borderId="105" xfId="0" applyFont="1" applyBorder="1"/>
    <xf numFmtId="0" fontId="61" fillId="0" borderId="104" xfId="0" applyFont="1" applyBorder="1"/>
    <xf numFmtId="0" fontId="61" fillId="38" borderId="105" xfId="0" applyFont="1" applyFill="1" applyBorder="1" applyAlignment="1">
      <alignment vertical="center"/>
    </xf>
    <xf numFmtId="0" fontId="61" fillId="38" borderId="104" xfId="0" applyFont="1" applyFill="1" applyBorder="1" applyAlignment="1">
      <alignment vertical="center"/>
    </xf>
    <xf numFmtId="0" fontId="61" fillId="0" borderId="104" xfId="0" applyFont="1" applyBorder="1" applyAlignment="1">
      <alignment vertical="top" wrapText="1"/>
    </xf>
    <xf numFmtId="0" fontId="61" fillId="0" borderId="105" xfId="0" applyFont="1" applyBorder="1" applyAlignment="1">
      <alignment vertical="center"/>
    </xf>
    <xf numFmtId="0" fontId="61" fillId="0" borderId="104" xfId="0" applyFont="1" applyBorder="1" applyAlignment="1">
      <alignment vertical="center"/>
    </xf>
    <xf numFmtId="0" fontId="61" fillId="0" borderId="104" xfId="0" applyFont="1" applyBorder="1" applyAlignment="1">
      <alignment horizontal="left" vertical="top" wrapText="1"/>
    </xf>
    <xf numFmtId="0" fontId="61" fillId="0" borderId="105" xfId="0" applyFont="1" applyBorder="1" applyAlignment="1">
      <alignment wrapText="1"/>
    </xf>
    <xf numFmtId="0" fontId="61" fillId="0" borderId="104" xfId="0" applyFont="1" applyBorder="1" applyAlignment="1">
      <alignment wrapText="1"/>
    </xf>
    <xf numFmtId="0" fontId="61" fillId="26" borderId="105" xfId="0" applyFont="1" applyFill="1" applyBorder="1" applyAlignment="1">
      <alignment vertical="center" wrapText="1"/>
    </xf>
    <xf numFmtId="0" fontId="61" fillId="0" borderId="100" xfId="0" applyFont="1" applyBorder="1"/>
    <xf numFmtId="0" fontId="61" fillId="0" borderId="99" xfId="0" applyFont="1" applyBorder="1" applyAlignment="1">
      <alignment horizontal="left" vertical="top" wrapText="1"/>
    </xf>
    <xf numFmtId="0" fontId="61" fillId="0" borderId="105" xfId="0" applyFont="1" applyBorder="1" applyAlignment="1">
      <alignment vertical="center" wrapText="1"/>
    </xf>
    <xf numFmtId="0" fontId="61" fillId="0" borderId="104" xfId="0" applyFont="1" applyBorder="1" applyAlignment="1">
      <alignment horizontal="left" vertical="center" wrapText="1"/>
    </xf>
    <xf numFmtId="0" fontId="40" fillId="0" borderId="104" xfId="0" applyFont="1" applyBorder="1" applyAlignment="1">
      <alignment wrapText="1"/>
    </xf>
    <xf numFmtId="0" fontId="61" fillId="0" borderId="100" xfId="0" applyFont="1" applyBorder="1" applyAlignment="1">
      <alignment vertical="center" wrapText="1"/>
    </xf>
    <xf numFmtId="0" fontId="225" fillId="63" borderId="105" xfId="0" applyFont="1" applyFill="1" applyBorder="1" applyAlignment="1">
      <alignment horizontal="center" vertical="center" wrapText="1"/>
    </xf>
    <xf numFmtId="0" fontId="225" fillId="63" borderId="104" xfId="0" applyFont="1" applyFill="1" applyBorder="1" applyAlignment="1">
      <alignment vertical="center" wrapText="1"/>
    </xf>
    <xf numFmtId="0" fontId="114" fillId="64" borderId="104" xfId="0" applyFont="1" applyFill="1" applyBorder="1" applyAlignment="1">
      <alignment horizontal="center" vertical="center" wrapText="1"/>
    </xf>
    <xf numFmtId="0" fontId="114" fillId="27" borderId="104" xfId="0" applyFont="1" applyFill="1" applyBorder="1" applyAlignment="1">
      <alignment horizontal="center" vertical="center" wrapText="1"/>
    </xf>
    <xf numFmtId="0" fontId="114" fillId="65" borderId="104" xfId="0" applyFont="1" applyFill="1" applyBorder="1" applyAlignment="1">
      <alignment horizontal="center" vertical="center" wrapText="1"/>
    </xf>
    <xf numFmtId="0" fontId="114" fillId="66" borderId="104" xfId="0" applyFont="1" applyFill="1" applyBorder="1" applyAlignment="1">
      <alignment horizontal="center" vertical="center" wrapText="1"/>
    </xf>
    <xf numFmtId="0" fontId="114" fillId="67" borderId="104" xfId="0" applyFont="1" applyFill="1" applyBorder="1" applyAlignment="1">
      <alignment horizontal="center" vertical="center" wrapText="1"/>
    </xf>
    <xf numFmtId="0" fontId="114" fillId="68" borderId="104" xfId="0" applyFont="1" applyFill="1" applyBorder="1" applyAlignment="1">
      <alignment horizontal="center" vertical="center" wrapText="1"/>
    </xf>
    <xf numFmtId="0" fontId="114" fillId="69" borderId="104" xfId="0" applyFont="1" applyFill="1" applyBorder="1" applyAlignment="1">
      <alignment horizontal="center" vertical="center" wrapText="1"/>
    </xf>
    <xf numFmtId="0" fontId="114" fillId="70" borderId="104" xfId="0" applyFont="1" applyFill="1" applyBorder="1" applyAlignment="1">
      <alignment horizontal="center" vertical="center" wrapText="1"/>
    </xf>
    <xf numFmtId="0" fontId="114" fillId="22" borderId="104" xfId="0" applyFont="1" applyFill="1" applyBorder="1" applyAlignment="1">
      <alignment horizontal="center" vertical="center" wrapText="1"/>
    </xf>
    <xf numFmtId="0" fontId="224" fillId="47" borderId="104" xfId="0" applyFont="1" applyFill="1" applyBorder="1" applyAlignment="1">
      <alignment horizontal="center" vertical="center" wrapText="1"/>
    </xf>
    <xf numFmtId="0" fontId="114" fillId="71" borderId="99" xfId="0" applyFont="1" applyFill="1" applyBorder="1" applyAlignment="1">
      <alignment horizontal="center" vertical="center" wrapText="1"/>
    </xf>
    <xf numFmtId="0" fontId="243" fillId="0" borderId="40" xfId="0" applyFont="1" applyBorder="1" applyAlignment="1">
      <alignment horizontal="center" vertical="center" wrapText="1"/>
    </xf>
    <xf numFmtId="0" fontId="253" fillId="0" borderId="40" xfId="0" applyFont="1" applyBorder="1" applyAlignment="1">
      <alignment horizontal="center" vertical="center" wrapText="1"/>
    </xf>
    <xf numFmtId="0" fontId="227" fillId="0" borderId="40" xfId="0" applyFont="1" applyBorder="1" applyAlignment="1">
      <alignment horizontal="center" vertical="center" wrapText="1"/>
    </xf>
    <xf numFmtId="0" fontId="25" fillId="0" borderId="24" xfId="0" applyFont="1" applyBorder="1" applyAlignment="1">
      <alignment horizontal="left" vertical="top" wrapText="1"/>
    </xf>
    <xf numFmtId="0" fontId="25" fillId="0" borderId="75" xfId="0" applyFont="1" applyBorder="1" applyAlignment="1">
      <alignment horizontal="left" vertical="top" wrapText="1"/>
    </xf>
    <xf numFmtId="0" fontId="22" fillId="0" borderId="75" xfId="0" applyFont="1" applyBorder="1" applyAlignment="1">
      <alignment vertical="top"/>
    </xf>
    <xf numFmtId="0" fontId="50" fillId="0" borderId="1" xfId="0" applyFont="1" applyBorder="1" applyAlignment="1">
      <alignment horizontal="left" vertical="center"/>
    </xf>
    <xf numFmtId="0" fontId="50" fillId="0" borderId="1" xfId="0" applyFont="1" applyBorder="1" applyAlignment="1">
      <alignment horizontal="center" vertical="center"/>
    </xf>
    <xf numFmtId="0" fontId="40" fillId="0" borderId="1" xfId="0" applyFont="1" applyBorder="1" applyAlignment="1">
      <alignment horizontal="right" vertical="center"/>
    </xf>
    <xf numFmtId="0" fontId="21" fillId="61" borderId="1" xfId="29" applyFont="1" applyFill="1" applyBorder="1" applyAlignment="1">
      <alignment vertical="center" wrapText="1"/>
    </xf>
    <xf numFmtId="0" fontId="54" fillId="0" borderId="1" xfId="29" applyFont="1" applyBorder="1" applyAlignment="1">
      <alignment horizontal="center" vertical="center" wrapText="1"/>
    </xf>
    <xf numFmtId="0" fontId="21" fillId="0" borderId="1" xfId="29" applyFont="1" applyBorder="1" applyAlignment="1">
      <alignment horizontal="center" vertical="top"/>
    </xf>
    <xf numFmtId="0" fontId="21" fillId="0" borderId="1" xfId="29" applyFont="1" applyBorder="1" applyAlignment="1">
      <alignment vertical="top"/>
    </xf>
    <xf numFmtId="0" fontId="53" fillId="0" borderId="1" xfId="29" applyFont="1" applyBorder="1" applyAlignment="1">
      <alignment horizontal="left" vertical="center" wrapText="1"/>
    </xf>
    <xf numFmtId="0" fontId="55" fillId="0" borderId="1" xfId="29" applyFont="1" applyBorder="1" applyAlignment="1">
      <alignment horizontal="left" vertical="center" wrapText="1"/>
    </xf>
    <xf numFmtId="0" fontId="54" fillId="0" borderId="83" xfId="29" applyFont="1" applyBorder="1" applyAlignment="1">
      <alignment horizontal="center" vertical="center" wrapText="1"/>
    </xf>
    <xf numFmtId="0" fontId="20" fillId="0" borderId="1" xfId="29" applyFont="1" applyBorder="1" applyAlignment="1">
      <alignment vertical="center" wrapText="1"/>
    </xf>
    <xf numFmtId="0" fontId="21" fillId="0" borderId="1" xfId="29" applyFont="1" applyBorder="1" applyAlignment="1">
      <alignment horizontal="center" vertical="top" wrapText="1"/>
    </xf>
    <xf numFmtId="0" fontId="20" fillId="0" borderId="1" xfId="29" applyFont="1" applyBorder="1" applyAlignment="1">
      <alignment horizontal="left" vertical="center" wrapText="1"/>
    </xf>
    <xf numFmtId="0" fontId="21" fillId="0" borderId="1" xfId="29" applyFont="1" applyBorder="1" applyAlignment="1">
      <alignment vertical="top" wrapText="1"/>
    </xf>
    <xf numFmtId="0" fontId="21" fillId="0" borderId="1" xfId="29" applyFont="1" applyBorder="1" applyAlignment="1">
      <alignment vertical="center" wrapText="1"/>
    </xf>
    <xf numFmtId="0" fontId="47" fillId="0" borderId="1" xfId="29" applyFont="1" applyBorder="1" applyAlignment="1">
      <alignment horizontal="center" vertical="center" wrapText="1"/>
    </xf>
    <xf numFmtId="0" fontId="21" fillId="25" borderId="1" xfId="29" applyFont="1" applyFill="1" applyBorder="1" applyAlignment="1">
      <alignment horizontal="left" vertical="center" wrapText="1"/>
    </xf>
    <xf numFmtId="0" fontId="21" fillId="61" borderId="1" xfId="29" applyFont="1" applyFill="1" applyBorder="1" applyAlignment="1">
      <alignment horizontal="left" vertical="center" wrapText="1"/>
    </xf>
    <xf numFmtId="0" fontId="20" fillId="0" borderId="83" xfId="29" applyFont="1" applyBorder="1" applyAlignment="1">
      <alignment vertical="center" wrapText="1"/>
    </xf>
    <xf numFmtId="0" fontId="21" fillId="0" borderId="83" xfId="29" applyFont="1" applyBorder="1" applyAlignment="1">
      <alignment horizontal="center" vertical="top" wrapText="1"/>
    </xf>
    <xf numFmtId="0" fontId="21" fillId="0" borderId="83" xfId="29" applyFont="1" applyBorder="1" applyAlignment="1">
      <alignment horizontal="center" vertical="top"/>
    </xf>
    <xf numFmtId="0" fontId="21" fillId="7" borderId="40" xfId="0" applyFont="1" applyFill="1" applyBorder="1" applyAlignment="1">
      <alignment vertical="center" wrapText="1"/>
    </xf>
    <xf numFmtId="0" fontId="21" fillId="7" borderId="40" xfId="0" applyFont="1" applyFill="1" applyBorder="1" applyAlignment="1">
      <alignment horizontal="center" vertical="center"/>
    </xf>
    <xf numFmtId="0" fontId="55" fillId="0" borderId="24" xfId="0" applyFont="1" applyBorder="1" applyAlignment="1">
      <alignment horizontal="left" vertical="center" wrapText="1"/>
    </xf>
    <xf numFmtId="0" fontId="18" fillId="0" borderId="9" xfId="0" applyFont="1" applyBorder="1" applyAlignment="1">
      <alignment horizontal="center" vertical="center" wrapText="1"/>
    </xf>
    <xf numFmtId="0" fontId="123" fillId="0" borderId="6" xfId="0" applyFont="1" applyBorder="1" applyAlignment="1">
      <alignment horizontal="left" vertical="top"/>
    </xf>
    <xf numFmtId="0" fontId="3" fillId="0" borderId="48" xfId="0" applyFont="1" applyBorder="1"/>
    <xf numFmtId="0" fontId="3" fillId="0" borderId="49" xfId="0" applyFont="1" applyBorder="1"/>
    <xf numFmtId="0" fontId="3" fillId="0" borderId="10" xfId="0" applyFont="1" applyBorder="1"/>
    <xf numFmtId="0" fontId="3" fillId="0" borderId="2" xfId="0" applyFont="1" applyBorder="1"/>
    <xf numFmtId="0" fontId="3" fillId="0" borderId="75" xfId="0" applyFont="1" applyBorder="1"/>
    <xf numFmtId="0" fontId="3" fillId="26" borderId="4" xfId="0" applyFont="1" applyFill="1" applyBorder="1" applyAlignment="1">
      <alignment vertical="top" wrapText="1"/>
    </xf>
    <xf numFmtId="0" fontId="3" fillId="0" borderId="6" xfId="0" applyFont="1" applyBorder="1"/>
    <xf numFmtId="0" fontId="2" fillId="0" borderId="0" xfId="0" applyFont="1" applyAlignment="1">
      <alignment wrapText="1"/>
    </xf>
    <xf numFmtId="0" fontId="2" fillId="0" borderId="6" xfId="0" applyFont="1" applyBorder="1" applyAlignment="1">
      <alignment vertical="top" wrapText="1"/>
    </xf>
    <xf numFmtId="0" fontId="2" fillId="0" borderId="6" xfId="0" applyFont="1" applyBorder="1" applyAlignment="1">
      <alignment vertical="center"/>
    </xf>
    <xf numFmtId="0" fontId="2" fillId="0" borderId="0" xfId="0" applyFont="1" applyAlignment="1">
      <alignment vertical="top" wrapText="1"/>
    </xf>
    <xf numFmtId="0" fontId="2" fillId="0" borderId="0" xfId="0" applyFont="1" applyAlignment="1">
      <alignment vertical="center"/>
    </xf>
    <xf numFmtId="0" fontId="2" fillId="0" borderId="0" xfId="0" applyFont="1" applyAlignment="1">
      <alignment horizontal="left" vertical="top"/>
    </xf>
    <xf numFmtId="0" fontId="2" fillId="0" borderId="75" xfId="0" applyFont="1" applyBorder="1" applyAlignment="1">
      <alignment horizontal="left" vertical="center"/>
    </xf>
    <xf numFmtId="0" fontId="3" fillId="26" borderId="10" xfId="0" applyFont="1" applyFill="1" applyBorder="1"/>
    <xf numFmtId="0" fontId="3" fillId="26" borderId="2" xfId="0" applyFont="1" applyFill="1" applyBorder="1"/>
    <xf numFmtId="0" fontId="3" fillId="26" borderId="1" xfId="0" applyFont="1" applyFill="1" applyBorder="1"/>
    <xf numFmtId="0" fontId="3" fillId="26" borderId="24" xfId="0" applyFont="1" applyFill="1" applyBorder="1"/>
    <xf numFmtId="0" fontId="2" fillId="0" borderId="6" xfId="29" applyFont="1"/>
    <xf numFmtId="0" fontId="3" fillId="26" borderId="75" xfId="29" applyFont="1" applyFill="1" applyBorder="1"/>
    <xf numFmtId="0" fontId="3" fillId="26" borderId="1" xfId="29" applyFont="1" applyFill="1" applyBorder="1"/>
    <xf numFmtId="0" fontId="2" fillId="0" borderId="75" xfId="0" applyFont="1" applyBorder="1" applyAlignment="1">
      <alignment horizontal="left" vertical="center" wrapText="1"/>
    </xf>
    <xf numFmtId="0" fontId="2" fillId="0" borderId="6" xfId="0" applyFont="1" applyBorder="1" applyAlignment="1">
      <alignment horizontal="left"/>
    </xf>
    <xf numFmtId="0" fontId="2" fillId="0" borderId="6" xfId="0" applyFont="1" applyBorder="1" applyAlignment="1">
      <alignment horizontal="center"/>
    </xf>
    <xf numFmtId="0" fontId="2" fillId="0" borderId="77" xfId="0" applyFont="1" applyBorder="1" applyAlignment="1">
      <alignment vertical="top"/>
    </xf>
    <xf numFmtId="0" fontId="2" fillId="0" borderId="77" xfId="0" applyFont="1" applyBorder="1" applyAlignment="1">
      <alignment vertical="center"/>
    </xf>
    <xf numFmtId="0" fontId="3" fillId="0" borderId="179" xfId="0" applyFont="1" applyBorder="1" applyAlignment="1">
      <alignment vertical="top" wrapText="1"/>
    </xf>
    <xf numFmtId="0" fontId="3" fillId="0" borderId="6" xfId="0" applyFont="1" applyBorder="1" applyAlignment="1">
      <alignment vertical="center"/>
    </xf>
    <xf numFmtId="0" fontId="2" fillId="0" borderId="106" xfId="0" applyFont="1" applyBorder="1" applyAlignment="1">
      <alignment horizontal="center" vertical="center" wrapText="1"/>
    </xf>
    <xf numFmtId="0" fontId="2" fillId="0" borderId="6" xfId="0" applyFont="1" applyBorder="1" applyAlignment="1">
      <alignment vertical="center" wrapText="1"/>
    </xf>
    <xf numFmtId="0" fontId="3" fillId="26" borderId="80" xfId="10" applyFont="1" applyFill="1" applyBorder="1" applyAlignment="1">
      <alignment horizontal="center" vertical="center" wrapText="1"/>
    </xf>
    <xf numFmtId="0" fontId="3" fillId="26" borderId="75" xfId="10" applyFont="1" applyFill="1" applyBorder="1" applyAlignment="1">
      <alignment horizontal="center" vertical="center" wrapText="1"/>
    </xf>
    <xf numFmtId="0" fontId="3" fillId="26" borderId="75" xfId="10" applyFont="1" applyFill="1" applyBorder="1" applyAlignment="1">
      <alignment horizontal="center" vertical="center"/>
    </xf>
    <xf numFmtId="0" fontId="2" fillId="0" borderId="75" xfId="22" applyFont="1" applyBorder="1"/>
    <xf numFmtId="0" fontId="3" fillId="0" borderId="75" xfId="24" applyFont="1" applyBorder="1" applyAlignment="1">
      <alignment vertical="center" wrapText="1"/>
    </xf>
    <xf numFmtId="0" fontId="2" fillId="0" borderId="0" xfId="0" applyFont="1"/>
    <xf numFmtId="0" fontId="2" fillId="0" borderId="75" xfId="0" applyFont="1" applyBorder="1" applyAlignment="1">
      <alignment horizontal="left" vertical="center"/>
    </xf>
    <xf numFmtId="0" fontId="0" fillId="0" borderId="75" xfId="0" applyBorder="1" applyAlignment="1">
      <alignment horizontal="left" vertical="center"/>
    </xf>
    <xf numFmtId="0" fontId="47" fillId="0" borderId="11" xfId="0" applyFont="1" applyBorder="1" applyAlignment="1">
      <alignment horizontal="center" vertical="top" wrapText="1"/>
    </xf>
    <xf numFmtId="0" fontId="3" fillId="0" borderId="12" xfId="0" applyFont="1" applyBorder="1"/>
    <xf numFmtId="0" fontId="3" fillId="0" borderId="41" xfId="0" applyFont="1" applyBorder="1"/>
    <xf numFmtId="0" fontId="47" fillId="7" borderId="11" xfId="0" applyFont="1" applyFill="1" applyBorder="1" applyAlignment="1">
      <alignment horizontal="center" vertical="top" wrapText="1"/>
    </xf>
    <xf numFmtId="0" fontId="46" fillId="2" borderId="6" xfId="0" applyFont="1" applyFill="1" applyBorder="1" applyAlignment="1">
      <alignment horizontal="center" vertical="center"/>
    </xf>
    <xf numFmtId="0" fontId="3" fillId="0" borderId="6" xfId="0" applyFont="1" applyBorder="1"/>
    <xf numFmtId="0" fontId="57" fillId="0" borderId="48" xfId="0" applyFont="1" applyBorder="1" applyAlignment="1">
      <alignment horizontal="left" vertical="center" wrapText="1"/>
    </xf>
    <xf numFmtId="0" fontId="3" fillId="0" borderId="48" xfId="0" applyFont="1" applyBorder="1"/>
    <xf numFmtId="0" fontId="3" fillId="0" borderId="2" xfId="0" applyFont="1" applyBorder="1"/>
    <xf numFmtId="0" fontId="47" fillId="0" borderId="9" xfId="0" applyFont="1" applyBorder="1" applyAlignment="1">
      <alignment horizontal="left" vertical="center" wrapText="1"/>
    </xf>
    <xf numFmtId="0" fontId="3" fillId="0" borderId="10" xfId="0" applyFont="1" applyBorder="1"/>
    <xf numFmtId="0" fontId="53" fillId="7" borderId="9" xfId="0" applyFont="1" applyFill="1" applyBorder="1" applyAlignment="1">
      <alignment horizontal="center" vertical="center" wrapText="1"/>
    </xf>
    <xf numFmtId="0" fontId="47" fillId="7" borderId="9" xfId="0" applyFont="1" applyFill="1" applyBorder="1" applyAlignment="1">
      <alignment horizontal="center" vertical="top" wrapText="1"/>
    </xf>
    <xf numFmtId="0" fontId="47" fillId="0" borderId="9" xfId="0" applyFont="1" applyBorder="1" applyAlignment="1">
      <alignment horizontal="center" vertical="top" wrapText="1"/>
    </xf>
    <xf numFmtId="0" fontId="18" fillId="4" borderId="9" xfId="0" applyFont="1" applyFill="1" applyBorder="1" applyAlignment="1">
      <alignment horizontal="left" vertical="center" wrapText="1"/>
    </xf>
    <xf numFmtId="0" fontId="15" fillId="2" borderId="48" xfId="0" applyFont="1" applyFill="1" applyBorder="1" applyAlignment="1">
      <alignment horizontal="center" vertical="center" wrapText="1"/>
    </xf>
    <xf numFmtId="0" fontId="3" fillId="0" borderId="49" xfId="0" applyFont="1" applyBorder="1"/>
    <xf numFmtId="0" fontId="17" fillId="3" borderId="9" xfId="0" applyFont="1" applyFill="1" applyBorder="1" applyAlignment="1">
      <alignment horizontal="center" vertical="center" wrapText="1"/>
    </xf>
    <xf numFmtId="0" fontId="16" fillId="3" borderId="9" xfId="0" applyFont="1" applyFill="1" applyBorder="1" applyAlignment="1">
      <alignment horizontal="left" vertical="center" wrapText="1"/>
    </xf>
    <xf numFmtId="0" fontId="23" fillId="3" borderId="48" xfId="0" applyFont="1" applyFill="1" applyBorder="1" applyAlignment="1">
      <alignment horizontal="center" vertical="center" wrapText="1"/>
    </xf>
    <xf numFmtId="0" fontId="25" fillId="4" borderId="9" xfId="0" applyFont="1" applyFill="1" applyBorder="1" applyAlignment="1">
      <alignment horizontal="left" vertical="center" wrapText="1"/>
    </xf>
    <xf numFmtId="0" fontId="31" fillId="4" borderId="65" xfId="0" applyFont="1" applyFill="1" applyBorder="1" applyAlignment="1">
      <alignment horizontal="left" vertical="center" wrapText="1"/>
    </xf>
    <xf numFmtId="0" fontId="32" fillId="4" borderId="9" xfId="0" applyFont="1" applyFill="1" applyBorder="1" applyAlignment="1">
      <alignment horizontal="left" vertical="center" wrapText="1"/>
    </xf>
    <xf numFmtId="0" fontId="25" fillId="4" borderId="10" xfId="0" applyFont="1" applyFill="1" applyBorder="1" applyAlignment="1">
      <alignment horizontal="left" vertical="center" wrapText="1"/>
    </xf>
    <xf numFmtId="0" fontId="25" fillId="4" borderId="2" xfId="0" applyFont="1" applyFill="1" applyBorder="1" applyAlignment="1">
      <alignment horizontal="left" vertical="center" wrapText="1"/>
    </xf>
    <xf numFmtId="0" fontId="15" fillId="2" borderId="48" xfId="0" applyFont="1" applyFill="1" applyBorder="1" applyAlignment="1">
      <alignment horizontal="left" vertical="center" wrapText="1"/>
    </xf>
    <xf numFmtId="0" fontId="3" fillId="0" borderId="48" xfId="0" applyFont="1" applyBorder="1" applyAlignment="1">
      <alignment horizontal="left"/>
    </xf>
    <xf numFmtId="0" fontId="38" fillId="4" borderId="75" xfId="0" applyFont="1" applyFill="1" applyBorder="1" applyAlignment="1">
      <alignment horizontal="left" vertical="center" wrapText="1"/>
    </xf>
    <xf numFmtId="0" fontId="3" fillId="0" borderId="75" xfId="0" applyFont="1" applyBorder="1"/>
    <xf numFmtId="0" fontId="31" fillId="4" borderId="9" xfId="0" applyFont="1" applyFill="1" applyBorder="1" applyAlignment="1">
      <alignment horizontal="left" vertical="center" wrapText="1"/>
    </xf>
    <xf numFmtId="0" fontId="18" fillId="4" borderId="65" xfId="0" applyFont="1" applyFill="1" applyBorder="1" applyAlignment="1">
      <alignment horizontal="left" vertical="center" wrapText="1"/>
    </xf>
    <xf numFmtId="0" fontId="148" fillId="0" borderId="1" xfId="16" applyFont="1" applyBorder="1" applyAlignment="1">
      <alignment horizontal="left"/>
    </xf>
    <xf numFmtId="0" fontId="21" fillId="9" borderId="1" xfId="0" applyFont="1" applyFill="1" applyBorder="1" applyAlignment="1">
      <alignment horizontal="center" vertical="center" wrapText="1"/>
    </xf>
    <xf numFmtId="0" fontId="3" fillId="0" borderId="1" xfId="0" applyFont="1" applyBorder="1"/>
    <xf numFmtId="0" fontId="31" fillId="9" borderId="1" xfId="0" applyFont="1" applyFill="1" applyBorder="1" applyAlignment="1">
      <alignment horizontal="center" vertical="center" wrapText="1"/>
    </xf>
    <xf numFmtId="0" fontId="18" fillId="7" borderId="1" xfId="0" applyFont="1" applyFill="1" applyBorder="1" applyAlignment="1">
      <alignment horizontal="left" vertical="center" wrapText="1"/>
    </xf>
    <xf numFmtId="0" fontId="3" fillId="0" borderId="1" xfId="0" applyFont="1" applyBorder="1" applyAlignment="1">
      <alignment vertical="center"/>
    </xf>
    <xf numFmtId="0" fontId="41" fillId="2" borderId="6" xfId="0" applyFont="1" applyFill="1" applyBorder="1" applyAlignment="1">
      <alignment horizontal="center" vertical="center" wrapText="1"/>
    </xf>
    <xf numFmtId="0" fontId="42" fillId="0" borderId="6" xfId="0" applyFont="1" applyBorder="1" applyAlignment="1">
      <alignment horizontal="left" vertical="center" wrapText="1"/>
    </xf>
    <xf numFmtId="0" fontId="0" fillId="0" borderId="6" xfId="0" applyBorder="1"/>
    <xf numFmtId="0" fontId="18" fillId="0" borderId="1" xfId="0" applyFont="1" applyBorder="1" applyAlignment="1">
      <alignment vertical="top" wrapText="1"/>
    </xf>
    <xf numFmtId="0" fontId="18" fillId="0" borderId="1" xfId="0" applyFont="1" applyBorder="1" applyAlignment="1">
      <alignment horizontal="center" vertical="center" wrapText="1"/>
    </xf>
    <xf numFmtId="0" fontId="139" fillId="0" borderId="1" xfId="0" applyFont="1" applyBorder="1" applyAlignment="1">
      <alignment horizontal="center" vertical="center"/>
    </xf>
    <xf numFmtId="0" fontId="22" fillId="0" borderId="1" xfId="0" applyFont="1" applyBorder="1" applyAlignment="1">
      <alignment horizontal="left" vertical="center" wrapText="1"/>
    </xf>
    <xf numFmtId="0" fontId="25" fillId="26" borderId="1" xfId="0" applyFont="1" applyFill="1" applyBorder="1" applyAlignment="1">
      <alignment horizontal="left" vertical="top" wrapText="1"/>
    </xf>
    <xf numFmtId="0" fontId="148" fillId="26" borderId="75" xfId="19" applyFont="1" applyFill="1" applyBorder="1" applyAlignment="1">
      <alignment horizontal="left" vertical="top" wrapText="1"/>
    </xf>
    <xf numFmtId="0" fontId="148" fillId="26" borderId="75" xfId="17" applyFont="1" applyFill="1" applyBorder="1" applyAlignment="1">
      <alignment horizontal="left" vertical="top" wrapText="1"/>
    </xf>
    <xf numFmtId="0" fontId="144" fillId="26" borderId="77" xfId="15" applyFont="1" applyFill="1" applyBorder="1" applyAlignment="1">
      <alignment horizontal="left" vertical="top" wrapText="1"/>
    </xf>
    <xf numFmtId="0" fontId="144" fillId="26" borderId="82" xfId="15" applyFont="1" applyFill="1" applyBorder="1" applyAlignment="1">
      <alignment horizontal="left" vertical="top" wrapText="1"/>
    </xf>
    <xf numFmtId="0" fontId="144" fillId="26" borderId="80" xfId="15" applyFont="1" applyFill="1" applyBorder="1" applyAlignment="1">
      <alignment horizontal="left" vertical="top" wrapText="1"/>
    </xf>
    <xf numFmtId="168" fontId="143" fillId="33" borderId="77" xfId="21" applyNumberFormat="1" applyFont="1" applyFill="1" applyBorder="1" applyAlignment="1">
      <alignment horizontal="center" vertical="top" wrapText="1"/>
    </xf>
    <xf numFmtId="168" fontId="143" fillId="33" borderId="80" xfId="21" applyNumberFormat="1" applyFont="1" applyFill="1" applyBorder="1" applyAlignment="1">
      <alignment horizontal="center" vertical="top" wrapText="1"/>
    </xf>
    <xf numFmtId="0" fontId="148" fillId="0" borderId="75" xfId="19" applyFont="1" applyBorder="1" applyAlignment="1">
      <alignment horizontal="left" vertical="top" wrapText="1"/>
    </xf>
    <xf numFmtId="0" fontId="148" fillId="26" borderId="75" xfId="20" applyFont="1" applyFill="1" applyBorder="1" applyAlignment="1">
      <alignment horizontal="left" vertical="top" wrapText="1"/>
    </xf>
    <xf numFmtId="0" fontId="148" fillId="0" borderId="75" xfId="17" applyFont="1" applyBorder="1" applyAlignment="1">
      <alignment horizontal="left" vertical="top" wrapText="1"/>
    </xf>
    <xf numFmtId="0" fontId="153" fillId="26" borderId="77" xfId="15" applyFont="1" applyFill="1" applyBorder="1" applyAlignment="1">
      <alignment horizontal="left" vertical="top" wrapText="1"/>
    </xf>
    <xf numFmtId="0" fontId="153" fillId="26" borderId="80" xfId="15" applyFont="1" applyFill="1" applyBorder="1" applyAlignment="1">
      <alignment horizontal="left" vertical="top" wrapText="1"/>
    </xf>
    <xf numFmtId="0" fontId="154" fillId="0" borderId="77" xfId="15" applyFont="1" applyBorder="1" applyAlignment="1">
      <alignment horizontal="left" vertical="top" wrapText="1"/>
    </xf>
    <xf numFmtId="0" fontId="154" fillId="0" borderId="82" xfId="15" applyFont="1" applyBorder="1" applyAlignment="1">
      <alignment horizontal="left" vertical="top" wrapText="1"/>
    </xf>
    <xf numFmtId="0" fontId="154" fillId="0" borderId="80" xfId="15" applyFont="1" applyBorder="1" applyAlignment="1">
      <alignment horizontal="left" vertical="top" wrapText="1"/>
    </xf>
    <xf numFmtId="0" fontId="178" fillId="26" borderId="6" xfId="18" applyFont="1" applyFill="1" applyAlignment="1" applyProtection="1">
      <alignment horizontal="center" vertical="center" wrapText="1"/>
    </xf>
    <xf numFmtId="0" fontId="136" fillId="26" borderId="6" xfId="18" applyFont="1" applyFill="1" applyAlignment="1" applyProtection="1">
      <alignment vertical="center" wrapText="1"/>
    </xf>
    <xf numFmtId="0" fontId="166" fillId="26" borderId="79" xfId="15" applyFont="1" applyFill="1" applyBorder="1" applyAlignment="1">
      <alignment horizontal="left" vertical="top" wrapText="1"/>
    </xf>
    <xf numFmtId="0" fontId="182" fillId="26" borderId="77" xfId="19" applyFont="1" applyFill="1" applyBorder="1" applyAlignment="1">
      <alignment horizontal="left" vertical="top" wrapText="1"/>
    </xf>
    <xf numFmtId="0" fontId="182" fillId="26" borderId="82" xfId="19" applyFont="1" applyFill="1" applyBorder="1" applyAlignment="1">
      <alignment horizontal="left" vertical="top" wrapText="1"/>
    </xf>
    <xf numFmtId="0" fontId="182" fillId="26" borderId="80" xfId="19" applyFont="1" applyFill="1" applyBorder="1" applyAlignment="1">
      <alignment horizontal="left" vertical="top" wrapText="1"/>
    </xf>
    <xf numFmtId="0" fontId="182" fillId="26" borderId="77" xfId="19" applyFont="1" applyFill="1" applyBorder="1" applyAlignment="1">
      <alignment horizontal="center" vertical="top" wrapText="1"/>
    </xf>
    <xf numFmtId="0" fontId="182" fillId="26" borderId="80" xfId="19" applyFont="1" applyFill="1" applyBorder="1" applyAlignment="1">
      <alignment horizontal="center" vertical="top" wrapText="1"/>
    </xf>
    <xf numFmtId="0" fontId="157" fillId="0" borderId="1" xfId="16" applyFont="1" applyBorder="1" applyAlignment="1">
      <alignment horizontal="left" vertical="top"/>
    </xf>
    <xf numFmtId="0" fontId="49" fillId="0" borderId="1" xfId="0" applyFont="1" applyBorder="1" applyAlignment="1">
      <alignment horizontal="center" vertical="center" wrapText="1"/>
    </xf>
    <xf numFmtId="0" fontId="3" fillId="0" borderId="9" xfId="0" applyFont="1" applyBorder="1"/>
    <xf numFmtId="0" fontId="154" fillId="0" borderId="75" xfId="0" applyFont="1" applyBorder="1" applyAlignment="1">
      <alignment horizontal="center" vertical="top" wrapText="1"/>
    </xf>
    <xf numFmtId="0" fontId="154" fillId="0" borderId="75" xfId="0" applyFont="1" applyBorder="1" applyAlignment="1">
      <alignment horizontal="center" vertical="top"/>
    </xf>
    <xf numFmtId="0" fontId="154" fillId="0" borderId="153" xfId="0" applyFont="1" applyBorder="1" applyAlignment="1">
      <alignment horizontal="center" vertical="top" wrapText="1"/>
    </xf>
    <xf numFmtId="0" fontId="154" fillId="0" borderId="10" xfId="0" applyFont="1" applyBorder="1" applyAlignment="1">
      <alignment horizontal="center" vertical="top" wrapText="1"/>
    </xf>
    <xf numFmtId="0" fontId="154" fillId="0" borderId="2" xfId="0" applyFont="1" applyBorder="1" applyAlignment="1">
      <alignment horizontal="center" vertical="top" wrapText="1"/>
    </xf>
    <xf numFmtId="0" fontId="154" fillId="0" borderId="9" xfId="0" applyFont="1" applyBorder="1" applyAlignment="1">
      <alignment horizontal="center" vertical="top"/>
    </xf>
    <xf numFmtId="0" fontId="154" fillId="0" borderId="10" xfId="0" applyFont="1" applyBorder="1" applyAlignment="1">
      <alignment horizontal="center" vertical="top"/>
    </xf>
    <xf numFmtId="0" fontId="154" fillId="0" borderId="2" xfId="0" applyFont="1" applyBorder="1" applyAlignment="1">
      <alignment horizontal="center" vertical="top"/>
    </xf>
    <xf numFmtId="0" fontId="46" fillId="2" borderId="6" xfId="0" applyFont="1" applyFill="1" applyBorder="1" applyAlignment="1">
      <alignment horizontal="center" vertical="center" wrapText="1"/>
    </xf>
    <xf numFmtId="0" fontId="97" fillId="0" borderId="0" xfId="0" applyFont="1" applyAlignment="1">
      <alignment horizontal="left" vertical="center" wrapText="1"/>
    </xf>
    <xf numFmtId="0" fontId="114" fillId="0" borderId="0" xfId="0" applyFont="1"/>
    <xf numFmtId="0" fontId="153" fillId="0" borderId="48" xfId="0" applyFont="1" applyBorder="1" applyAlignment="1">
      <alignment horizontal="left" vertical="center" wrapText="1"/>
    </xf>
    <xf numFmtId="0" fontId="141" fillId="0" borderId="48" xfId="0" applyFont="1" applyBorder="1"/>
    <xf numFmtId="0" fontId="182" fillId="7" borderId="9" xfId="0" applyFont="1" applyFill="1" applyBorder="1" applyAlignment="1">
      <alignment horizontal="left" vertical="top" wrapText="1"/>
    </xf>
    <xf numFmtId="0" fontId="182" fillId="7" borderId="10" xfId="0" applyFont="1" applyFill="1" applyBorder="1" applyAlignment="1">
      <alignment horizontal="left" vertical="top" wrapText="1"/>
    </xf>
    <xf numFmtId="0" fontId="182" fillId="7" borderId="2" xfId="0" applyFont="1" applyFill="1" applyBorder="1" applyAlignment="1">
      <alignment horizontal="left" vertical="top" wrapText="1"/>
    </xf>
    <xf numFmtId="0" fontId="182" fillId="0" borderId="9" xfId="0" applyFont="1" applyBorder="1" applyAlignment="1">
      <alignment horizontal="left" vertical="center" wrapText="1"/>
    </xf>
    <xf numFmtId="0" fontId="141" fillId="0" borderId="10" xfId="0" applyFont="1" applyBorder="1"/>
    <xf numFmtId="0" fontId="141" fillId="0" borderId="2" xfId="0" applyFont="1" applyBorder="1"/>
    <xf numFmtId="0" fontId="154" fillId="0" borderId="152" xfId="0" applyFont="1" applyBorder="1" applyAlignment="1">
      <alignment horizontal="center" vertical="top" wrapText="1"/>
    </xf>
    <xf numFmtId="0" fontId="154" fillId="0" borderId="86" xfId="0" applyFont="1" applyBorder="1" applyAlignment="1">
      <alignment horizontal="center" vertical="top" wrapText="1"/>
    </xf>
    <xf numFmtId="0" fontId="154" fillId="0" borderId="87" xfId="0" applyFont="1" applyBorder="1" applyAlignment="1">
      <alignment horizontal="center" vertical="top" wrapText="1"/>
    </xf>
    <xf numFmtId="0" fontId="154" fillId="0" borderId="154" xfId="0" applyFont="1" applyBorder="1" applyAlignment="1">
      <alignment horizontal="center" vertical="top"/>
    </xf>
    <xf numFmtId="0" fontId="154" fillId="0" borderId="86" xfId="0" applyFont="1" applyBorder="1" applyAlignment="1">
      <alignment horizontal="center" vertical="top"/>
    </xf>
    <xf numFmtId="0" fontId="154" fillId="0" borderId="87" xfId="0" applyFont="1" applyBorder="1" applyAlignment="1">
      <alignment horizontal="center" vertical="top"/>
    </xf>
    <xf numFmtId="0" fontId="49" fillId="0" borderId="24" xfId="0" applyFont="1" applyBorder="1" applyAlignment="1">
      <alignment horizontal="center" vertical="center" wrapText="1"/>
    </xf>
    <xf numFmtId="0" fontId="3" fillId="0" borderId="24" xfId="0" applyFont="1" applyBorder="1"/>
    <xf numFmtId="0" fontId="51" fillId="10" borderId="1" xfId="0" applyFont="1" applyFill="1" applyBorder="1" applyAlignment="1">
      <alignment horizontal="left" vertical="center" wrapText="1"/>
    </xf>
    <xf numFmtId="0" fontId="51" fillId="10" borderId="24" xfId="0" applyFont="1" applyFill="1" applyBorder="1" applyAlignment="1">
      <alignment horizontal="center" vertical="center" wrapText="1"/>
    </xf>
    <xf numFmtId="0" fontId="43" fillId="10" borderId="24" xfId="0" applyFont="1" applyFill="1" applyBorder="1" applyAlignment="1">
      <alignment horizontal="center" vertical="center" wrapText="1"/>
    </xf>
    <xf numFmtId="0" fontId="49" fillId="0" borderId="40" xfId="0" applyFont="1" applyBorder="1" applyAlignment="1">
      <alignment horizontal="center" vertical="center" wrapText="1"/>
    </xf>
    <xf numFmtId="0" fontId="3" fillId="0" borderId="40" xfId="0" applyFont="1" applyBorder="1"/>
    <xf numFmtId="0" fontId="49" fillId="0" borderId="11" xfId="0" applyFont="1" applyBorder="1" applyAlignment="1">
      <alignment horizontal="center" vertical="center" wrapText="1"/>
    </xf>
    <xf numFmtId="0" fontId="49" fillId="0" borderId="6" xfId="0" applyFont="1" applyBorder="1" applyAlignment="1">
      <alignment horizontal="center" vertical="center" wrapText="1"/>
    </xf>
    <xf numFmtId="0" fontId="49" fillId="0" borderId="12" xfId="0" applyFont="1" applyBorder="1" applyAlignment="1">
      <alignment horizontal="center" vertical="center" wrapText="1"/>
    </xf>
    <xf numFmtId="0" fontId="157" fillId="0" borderId="75" xfId="16" applyFont="1" applyBorder="1" applyAlignment="1">
      <alignment horizontal="left" vertical="top"/>
    </xf>
    <xf numFmtId="0" fontId="49" fillId="0" borderId="9" xfId="0" applyFont="1" applyBorder="1" applyAlignment="1">
      <alignment horizontal="center" vertical="center" wrapText="1"/>
    </xf>
    <xf numFmtId="0" fontId="51" fillId="10" borderId="9" xfId="0" applyFont="1" applyFill="1" applyBorder="1" applyAlignment="1">
      <alignment horizontal="left" vertical="center" wrapText="1"/>
    </xf>
    <xf numFmtId="0" fontId="51" fillId="10" borderId="9" xfId="0" applyFont="1" applyFill="1" applyBorder="1" applyAlignment="1">
      <alignment horizontal="center" vertical="center" wrapText="1"/>
    </xf>
    <xf numFmtId="0" fontId="49" fillId="7" borderId="9" xfId="0" applyFont="1" applyFill="1" applyBorder="1" applyAlignment="1">
      <alignment horizontal="left" vertical="center" wrapText="1"/>
    </xf>
    <xf numFmtId="0" fontId="42" fillId="0" borderId="0" xfId="0" applyFont="1" applyAlignment="1">
      <alignment horizontal="left" vertical="center" wrapText="1"/>
    </xf>
    <xf numFmtId="0" fontId="0" fillId="0" borderId="0" xfId="0"/>
    <xf numFmtId="0" fontId="47" fillId="0" borderId="48" xfId="0" applyFont="1" applyBorder="1" applyAlignment="1">
      <alignment horizontal="left" vertical="center" wrapText="1"/>
    </xf>
    <xf numFmtId="0" fontId="49" fillId="7" borderId="9" xfId="0" applyFont="1" applyFill="1" applyBorder="1" applyAlignment="1">
      <alignment horizontal="left" vertical="top" wrapText="1"/>
    </xf>
    <xf numFmtId="0" fontId="49" fillId="0" borderId="9" xfId="0" applyFont="1" applyBorder="1" applyAlignment="1">
      <alignment horizontal="left" vertical="center" wrapText="1"/>
    </xf>
    <xf numFmtId="0" fontId="128" fillId="0" borderId="9" xfId="0" applyFont="1" applyBorder="1" applyAlignment="1">
      <alignment horizontal="center" vertical="top" wrapText="1"/>
    </xf>
    <xf numFmtId="0" fontId="122" fillId="0" borderId="10" xfId="0" applyFont="1" applyBorder="1" applyAlignment="1">
      <alignment vertical="top"/>
    </xf>
    <xf numFmtId="0" fontId="122" fillId="0" borderId="2" xfId="0" applyFont="1" applyBorder="1" applyAlignment="1">
      <alignment vertical="top"/>
    </xf>
    <xf numFmtId="0" fontId="131" fillId="0" borderId="9" xfId="0" applyFont="1" applyBorder="1" applyAlignment="1">
      <alignment horizontal="center" vertical="top" wrapText="1"/>
    </xf>
    <xf numFmtId="0" fontId="121" fillId="2" borderId="6" xfId="0" applyFont="1" applyFill="1" applyBorder="1" applyAlignment="1">
      <alignment horizontal="center" vertical="top" wrapText="1"/>
    </xf>
    <xf numFmtId="0" fontId="122" fillId="0" borderId="6" xfId="0" applyFont="1" applyBorder="1" applyAlignment="1">
      <alignment vertical="top"/>
    </xf>
    <xf numFmtId="0" fontId="124" fillId="0" borderId="0" xfId="0" applyFont="1" applyAlignment="1">
      <alignment horizontal="left" vertical="top" wrapText="1"/>
    </xf>
    <xf numFmtId="0" fontId="123" fillId="0" borderId="0" xfId="0" applyFont="1" applyAlignment="1">
      <alignment vertical="top"/>
    </xf>
    <xf numFmtId="0" fontId="126" fillId="0" borderId="9" xfId="0" applyFont="1" applyBorder="1" applyAlignment="1">
      <alignment horizontal="left" vertical="top" wrapText="1"/>
    </xf>
    <xf numFmtId="0" fontId="148" fillId="0" borderId="75" xfId="16" applyFont="1" applyBorder="1" applyAlignment="1">
      <alignment horizontal="left" vertical="top"/>
    </xf>
    <xf numFmtId="0" fontId="55" fillId="0" borderId="11" xfId="0" applyFont="1" applyBorder="1" applyAlignment="1">
      <alignment horizontal="left" vertical="top" wrapText="1"/>
    </xf>
    <xf numFmtId="0" fontId="3" fillId="0" borderId="41" xfId="0" applyFont="1" applyBorder="1" applyAlignment="1">
      <alignment horizontal="left" vertical="top"/>
    </xf>
    <xf numFmtId="0" fontId="55" fillId="0" borderId="9" xfId="0" applyFont="1" applyBorder="1" applyAlignment="1">
      <alignment horizontal="left" vertical="top" wrapText="1"/>
    </xf>
    <xf numFmtId="0" fontId="3" fillId="0" borderId="2" xfId="0" applyFont="1" applyBorder="1" applyAlignment="1">
      <alignment horizontal="left" vertical="top"/>
    </xf>
    <xf numFmtId="0" fontId="3" fillId="0" borderId="12" xfId="0" applyFont="1" applyBorder="1" applyAlignment="1">
      <alignment horizontal="left" vertical="top"/>
    </xf>
    <xf numFmtId="0" fontId="53" fillId="0" borderId="11" xfId="0" applyFont="1" applyBorder="1" applyAlignment="1">
      <alignment horizontal="left" vertical="top" wrapText="1"/>
    </xf>
    <xf numFmtId="0" fontId="3" fillId="0" borderId="10" xfId="0" applyFont="1" applyBorder="1" applyAlignment="1">
      <alignment horizontal="left" vertical="top"/>
    </xf>
    <xf numFmtId="0" fontId="53" fillId="0" borderId="9" xfId="0" applyFont="1" applyBorder="1" applyAlignment="1">
      <alignment horizontal="left" vertical="top" wrapText="1"/>
    </xf>
    <xf numFmtId="0" fontId="148" fillId="0" borderId="75" xfId="16" applyFont="1" applyBorder="1" applyAlignment="1">
      <alignment horizontal="left" vertical="center"/>
    </xf>
    <xf numFmtId="0" fontId="3" fillId="0" borderId="6" xfId="0" applyFont="1" applyBorder="1" applyAlignment="1">
      <alignment horizontal="center" vertical="center"/>
    </xf>
    <xf numFmtId="0" fontId="52" fillId="0" borderId="0" xfId="0" applyFont="1" applyAlignment="1">
      <alignment horizontal="left" vertical="top" wrapText="1"/>
    </xf>
    <xf numFmtId="0" fontId="0" fillId="0" borderId="0" xfId="0" applyAlignment="1">
      <alignment horizontal="left" vertical="top"/>
    </xf>
    <xf numFmtId="0" fontId="100" fillId="0" borderId="9" xfId="0" applyFont="1" applyBorder="1" applyAlignment="1">
      <alignment horizontal="center" vertical="center"/>
    </xf>
    <xf numFmtId="0" fontId="207" fillId="0" borderId="10" xfId="0" applyFont="1" applyBorder="1" applyAlignment="1">
      <alignment horizontal="center" vertical="center"/>
    </xf>
    <xf numFmtId="0" fontId="207" fillId="0" borderId="2" xfId="0" applyFont="1" applyBorder="1" applyAlignment="1">
      <alignment horizontal="center" vertical="center"/>
    </xf>
    <xf numFmtId="0" fontId="18" fillId="0" borderId="9" xfId="0" applyFont="1" applyBorder="1" applyAlignment="1">
      <alignment horizontal="left" vertical="top" wrapText="1"/>
    </xf>
    <xf numFmtId="0" fontId="22" fillId="22" borderId="40" xfId="0" applyFont="1" applyFill="1" applyBorder="1" applyAlignment="1">
      <alignment horizontal="left" vertical="center" wrapText="1"/>
    </xf>
    <xf numFmtId="0" fontId="3" fillId="22" borderId="24" xfId="0" applyFont="1" applyFill="1" applyBorder="1" applyAlignment="1">
      <alignment horizontal="left" vertical="center"/>
    </xf>
    <xf numFmtId="0" fontId="18" fillId="0" borderId="75" xfId="0" applyFont="1" applyBorder="1" applyAlignment="1">
      <alignment horizontal="left" vertical="top" wrapText="1"/>
    </xf>
    <xf numFmtId="0" fontId="18" fillId="0" borderId="83" xfId="0" applyFont="1" applyBorder="1" applyAlignment="1">
      <alignment horizontal="left" vertical="top" wrapText="1"/>
    </xf>
    <xf numFmtId="0" fontId="25" fillId="0" borderId="9" xfId="0" applyFont="1" applyBorder="1" applyAlignment="1">
      <alignment horizontal="left" vertical="top" wrapText="1"/>
    </xf>
    <xf numFmtId="0" fontId="18" fillId="0" borderId="9" xfId="0" applyFont="1" applyBorder="1" applyAlignment="1">
      <alignment horizontal="center" vertical="center" wrapText="1"/>
    </xf>
    <xf numFmtId="0" fontId="55" fillId="0" borderId="9" xfId="0" applyFont="1" applyBorder="1" applyAlignment="1">
      <alignment horizontal="center" vertical="center" wrapText="1"/>
    </xf>
    <xf numFmtId="0" fontId="53" fillId="0" borderId="9" xfId="0" applyFont="1" applyBorder="1" applyAlignment="1">
      <alignment horizontal="center" vertical="center" wrapText="1"/>
    </xf>
    <xf numFmtId="0" fontId="18" fillId="0" borderId="9" xfId="0" applyFont="1" applyBorder="1" applyAlignment="1">
      <alignment horizontal="left" vertical="center" wrapText="1"/>
    </xf>
    <xf numFmtId="0" fontId="52" fillId="0" borderId="0" xfId="0" applyFont="1" applyAlignment="1">
      <alignment horizontal="left" vertical="center" wrapText="1"/>
    </xf>
    <xf numFmtId="0" fontId="54" fillId="0" borderId="9" xfId="0" applyFont="1" applyBorder="1" applyAlignment="1">
      <alignment vertical="center"/>
    </xf>
    <xf numFmtId="0" fontId="18" fillId="10" borderId="9" xfId="0" applyFont="1" applyFill="1" applyBorder="1" applyAlignment="1">
      <alignment horizontal="left" vertical="top" wrapText="1"/>
    </xf>
    <xf numFmtId="0" fontId="148" fillId="0" borderId="1" xfId="16" applyFont="1" applyBorder="1" applyAlignment="1">
      <alignment horizontal="left" vertical="center"/>
    </xf>
    <xf numFmtId="0" fontId="148" fillId="0" borderId="1" xfId="16" applyFont="1" applyBorder="1" applyAlignment="1">
      <alignment horizontal="left" vertical="top"/>
    </xf>
    <xf numFmtId="0" fontId="55" fillId="0" borderId="1" xfId="0" applyFont="1" applyBorder="1" applyAlignment="1">
      <alignment horizontal="left" vertical="top" wrapText="1"/>
    </xf>
    <xf numFmtId="0" fontId="3" fillId="0" borderId="1" xfId="0" applyFont="1" applyBorder="1" applyAlignment="1">
      <alignment horizontal="left" vertical="top"/>
    </xf>
    <xf numFmtId="0" fontId="53" fillId="0" borderId="1" xfId="0" applyFont="1" applyBorder="1" applyAlignment="1">
      <alignment horizontal="left" vertical="top" wrapText="1"/>
    </xf>
    <xf numFmtId="0" fontId="128" fillId="0" borderId="1" xfId="0" applyFont="1" applyBorder="1" applyAlignment="1">
      <alignment horizontal="left" vertical="top" wrapText="1"/>
    </xf>
    <xf numFmtId="0" fontId="122" fillId="0" borderId="1" xfId="0" applyFont="1" applyBorder="1" applyAlignment="1">
      <alignment horizontal="left" vertical="top"/>
    </xf>
    <xf numFmtId="0" fontId="42" fillId="0" borderId="6" xfId="0" applyFont="1" applyBorder="1" applyAlignment="1">
      <alignment horizontal="left" vertical="top" wrapText="1"/>
    </xf>
    <xf numFmtId="0" fontId="0" fillId="0" borderId="6" xfId="0" applyBorder="1" applyAlignment="1">
      <alignment horizontal="left" vertical="top"/>
    </xf>
    <xf numFmtId="0" fontId="119" fillId="0" borderId="1" xfId="0" applyFont="1" applyBorder="1" applyAlignment="1">
      <alignment horizontal="left" vertical="top"/>
    </xf>
    <xf numFmtId="0" fontId="132" fillId="0" borderId="1" xfId="0" applyFont="1" applyBorder="1" applyAlignment="1">
      <alignment horizontal="left" vertical="top"/>
    </xf>
    <xf numFmtId="0" fontId="133" fillId="7" borderId="1" xfId="0" applyFont="1" applyFill="1" applyBorder="1" applyAlignment="1">
      <alignment horizontal="left" vertical="top" wrapText="1"/>
    </xf>
    <xf numFmtId="0" fontId="187" fillId="0" borderId="1" xfId="0" applyFont="1" applyBorder="1" applyAlignment="1">
      <alignment horizontal="left" vertical="top"/>
    </xf>
    <xf numFmtId="0" fontId="126" fillId="0" borderId="1" xfId="0" applyFont="1" applyBorder="1" applyAlignment="1">
      <alignment horizontal="left" vertical="top" wrapText="1"/>
    </xf>
    <xf numFmtId="0" fontId="60" fillId="2" borderId="9" xfId="0" applyFont="1" applyFill="1" applyBorder="1" applyAlignment="1">
      <alignment horizontal="center" vertical="center" wrapText="1"/>
    </xf>
    <xf numFmtId="0" fontId="60" fillId="2" borderId="9" xfId="0" applyFont="1" applyFill="1" applyBorder="1" applyAlignment="1">
      <alignment horizontal="center" vertical="center"/>
    </xf>
    <xf numFmtId="0" fontId="61" fillId="29" borderId="9" xfId="0" applyFont="1" applyFill="1" applyBorder="1" applyAlignment="1">
      <alignment horizontal="center" vertical="center" wrapText="1"/>
    </xf>
    <xf numFmtId="0" fontId="61" fillId="29" borderId="2" xfId="0" applyFont="1" applyFill="1" applyBorder="1" applyAlignment="1">
      <alignment horizontal="center" vertical="center" wrapText="1"/>
    </xf>
    <xf numFmtId="0" fontId="46" fillId="2" borderId="107" xfId="0" applyFont="1" applyFill="1" applyBorder="1" applyAlignment="1">
      <alignment horizontal="center" vertical="center" wrapText="1"/>
    </xf>
    <xf numFmtId="0" fontId="46" fillId="2" borderId="106" xfId="0" applyFont="1" applyFill="1" applyBorder="1" applyAlignment="1">
      <alignment horizontal="center" vertical="center" wrapText="1"/>
    </xf>
    <xf numFmtId="0" fontId="176" fillId="33" borderId="105" xfId="0" applyFont="1" applyFill="1" applyBorder="1" applyAlignment="1">
      <alignment horizontal="center"/>
    </xf>
    <xf numFmtId="0" fontId="176" fillId="33" borderId="104" xfId="0" applyFont="1" applyFill="1" applyBorder="1" applyAlignment="1">
      <alignment horizontal="center"/>
    </xf>
    <xf numFmtId="0" fontId="60" fillId="62" borderId="105" xfId="0" applyFont="1" applyFill="1" applyBorder="1" applyAlignment="1">
      <alignment horizontal="center" vertical="center"/>
    </xf>
    <xf numFmtId="0" fontId="60" fillId="62" borderId="104" xfId="0" applyFont="1" applyFill="1" applyBorder="1" applyAlignment="1">
      <alignment horizontal="center" vertical="center"/>
    </xf>
    <xf numFmtId="0" fontId="60" fillId="2" borderId="105" xfId="0" applyFont="1" applyFill="1" applyBorder="1" applyAlignment="1">
      <alignment horizontal="center" vertical="center"/>
    </xf>
    <xf numFmtId="0" fontId="3" fillId="0" borderId="104" xfId="0" applyFont="1" applyBorder="1"/>
    <xf numFmtId="0" fontId="114" fillId="0" borderId="105" xfId="0" applyFont="1" applyBorder="1" applyAlignment="1">
      <alignment horizontal="left" vertical="center" wrapText="1"/>
    </xf>
    <xf numFmtId="0" fontId="60" fillId="2" borderId="105" xfId="0" applyFont="1" applyFill="1" applyBorder="1" applyAlignment="1">
      <alignment horizontal="center" vertical="center" wrapText="1"/>
    </xf>
    <xf numFmtId="0" fontId="60" fillId="2" borderId="104" xfId="0" applyFont="1" applyFill="1" applyBorder="1" applyAlignment="1">
      <alignment horizontal="center" vertical="center"/>
    </xf>
    <xf numFmtId="0" fontId="46" fillId="33" borderId="107" xfId="0" applyFont="1" applyFill="1" applyBorder="1" applyAlignment="1">
      <alignment horizontal="center" vertical="center" wrapText="1"/>
    </xf>
    <xf numFmtId="0" fontId="46" fillId="33" borderId="106" xfId="0" applyFont="1" applyFill="1" applyBorder="1" applyAlignment="1">
      <alignment horizontal="center" vertical="center" wrapText="1"/>
    </xf>
    <xf numFmtId="0" fontId="60" fillId="33" borderId="105" xfId="0" applyFont="1" applyFill="1" applyBorder="1" applyAlignment="1">
      <alignment horizontal="center"/>
    </xf>
    <xf numFmtId="0" fontId="60" fillId="33" borderId="104" xfId="0" applyFont="1" applyFill="1" applyBorder="1" applyAlignment="1">
      <alignment horizontal="center"/>
    </xf>
    <xf numFmtId="0" fontId="60" fillId="0" borderId="9" xfId="0" applyFont="1" applyBorder="1" applyAlignment="1">
      <alignment horizontal="center" vertical="center" wrapText="1"/>
    </xf>
    <xf numFmtId="0" fontId="61" fillId="0" borderId="9" xfId="0" applyFont="1" applyBorder="1" applyAlignment="1">
      <alignment horizontal="left" vertical="top" wrapText="1"/>
    </xf>
    <xf numFmtId="0" fontId="0" fillId="0" borderId="75" xfId="0" applyBorder="1" applyAlignment="1">
      <alignment horizontal="center" vertical="center"/>
    </xf>
    <xf numFmtId="0" fontId="2" fillId="0" borderId="75" xfId="0" applyFont="1" applyBorder="1" applyAlignment="1">
      <alignment horizontal="left" vertical="top"/>
    </xf>
    <xf numFmtId="0" fontId="61" fillId="0" borderId="9" xfId="0" applyFont="1" applyBorder="1" applyAlignment="1">
      <alignment horizontal="left" vertical="center" wrapText="1"/>
    </xf>
    <xf numFmtId="0" fontId="25" fillId="0" borderId="9" xfId="0" applyFont="1" applyBorder="1" applyAlignment="1">
      <alignment vertical="center" wrapText="1"/>
    </xf>
    <xf numFmtId="0" fontId="62" fillId="0" borderId="0" xfId="0" applyFont="1" applyAlignment="1">
      <alignment vertical="center" wrapText="1"/>
    </xf>
    <xf numFmtId="0" fontId="25" fillId="0" borderId="9" xfId="0" applyFont="1" applyBorder="1" applyAlignment="1">
      <alignment horizontal="center" vertical="center" wrapText="1"/>
    </xf>
    <xf numFmtId="0" fontId="55" fillId="35" borderId="75" xfId="0" applyFont="1" applyFill="1" applyBorder="1" applyAlignment="1">
      <alignment horizontal="center" vertical="center" wrapText="1"/>
    </xf>
    <xf numFmtId="0" fontId="55" fillId="35" borderId="75" xfId="0" applyFont="1" applyFill="1" applyBorder="1" applyAlignment="1">
      <alignment horizontal="center" vertical="center" textRotation="90" wrapText="1"/>
    </xf>
    <xf numFmtId="0" fontId="188" fillId="34" borderId="77" xfId="0" applyFont="1" applyFill="1" applyBorder="1" applyAlignment="1">
      <alignment horizontal="center" vertical="center" wrapText="1"/>
    </xf>
    <xf numFmtId="0" fontId="188" fillId="34" borderId="82" xfId="0" applyFont="1" applyFill="1" applyBorder="1" applyAlignment="1">
      <alignment horizontal="center" vertical="center" wrapText="1"/>
    </xf>
    <xf numFmtId="0" fontId="188" fillId="34" borderId="80" xfId="0" applyFont="1" applyFill="1" applyBorder="1" applyAlignment="1">
      <alignment horizontal="center" vertical="center" wrapText="1"/>
    </xf>
    <xf numFmtId="0" fontId="47" fillId="0" borderId="9" xfId="0" applyFont="1" applyBorder="1" applyAlignment="1">
      <alignment vertical="top" wrapText="1"/>
    </xf>
    <xf numFmtId="0" fontId="47" fillId="0" borderId="11" xfId="0" applyFont="1" applyBorder="1" applyAlignment="1">
      <alignment vertical="top" wrapText="1"/>
    </xf>
    <xf numFmtId="0" fontId="57" fillId="0" borderId="6" xfId="0" applyFont="1" applyBorder="1" applyAlignment="1">
      <alignment horizontal="left" vertical="center" wrapText="1"/>
    </xf>
    <xf numFmtId="0" fontId="55" fillId="35" borderId="83" xfId="0" applyFont="1" applyFill="1" applyBorder="1" applyAlignment="1">
      <alignment horizontal="center" vertical="center" textRotation="90" wrapText="1"/>
    </xf>
    <xf numFmtId="0" fontId="55" fillId="35" borderId="76" xfId="0" applyFont="1" applyFill="1" applyBorder="1" applyAlignment="1">
      <alignment horizontal="center" vertical="center" textRotation="90" wrapText="1"/>
    </xf>
    <xf numFmtId="0" fontId="53" fillId="0" borderId="2" xfId="0" applyFont="1" applyBorder="1" applyAlignment="1">
      <alignment horizontal="center" vertical="center" wrapText="1"/>
    </xf>
    <xf numFmtId="0" fontId="3" fillId="0" borderId="77" xfId="0" applyFont="1" applyBorder="1" applyAlignment="1">
      <alignment horizontal="center"/>
    </xf>
    <xf numFmtId="0" fontId="3" fillId="0" borderId="82" xfId="0" applyFont="1" applyBorder="1" applyAlignment="1">
      <alignment horizontal="center"/>
    </xf>
    <xf numFmtId="0" fontId="3" fillId="0" borderId="80" xfId="0" applyFont="1" applyBorder="1" applyAlignment="1">
      <alignment horizontal="center"/>
    </xf>
    <xf numFmtId="0" fontId="2" fillId="0" borderId="77" xfId="0" applyFont="1" applyBorder="1" applyAlignment="1">
      <alignment horizontal="left" vertical="top"/>
    </xf>
    <xf numFmtId="0" fontId="0" fillId="0" borderId="82" xfId="0" applyBorder="1" applyAlignment="1">
      <alignment horizontal="left" vertical="top"/>
    </xf>
    <xf numFmtId="0" fontId="0" fillId="0" borderId="80" xfId="0" applyBorder="1" applyAlignment="1">
      <alignment horizontal="left" vertical="top"/>
    </xf>
    <xf numFmtId="0" fontId="21" fillId="0" borderId="9" xfId="0" applyFont="1" applyBorder="1" applyAlignment="1">
      <alignment horizontal="center"/>
    </xf>
    <xf numFmtId="0" fontId="21" fillId="0" borderId="2" xfId="0" applyFont="1" applyBorder="1" applyAlignment="1">
      <alignment horizontal="center"/>
    </xf>
    <xf numFmtId="0" fontId="21" fillId="0" borderId="11" xfId="0" applyFont="1" applyBorder="1" applyAlignment="1">
      <alignment horizontal="center"/>
    </xf>
    <xf numFmtId="0" fontId="21" fillId="0" borderId="41" xfId="0" applyFont="1" applyBorder="1" applyAlignment="1">
      <alignment horizontal="center"/>
    </xf>
    <xf numFmtId="0" fontId="21" fillId="0" borderId="75" xfId="0" applyFont="1" applyBorder="1" applyAlignment="1">
      <alignment horizontal="center"/>
    </xf>
    <xf numFmtId="0" fontId="46" fillId="2" borderId="75" xfId="0" applyFont="1" applyFill="1" applyBorder="1" applyAlignment="1">
      <alignment horizontal="center" vertical="center"/>
    </xf>
    <xf numFmtId="0" fontId="57" fillId="0" borderId="75" xfId="0" applyFont="1" applyBorder="1" applyAlignment="1">
      <alignment horizontal="left" vertical="center" wrapText="1"/>
    </xf>
    <xf numFmtId="0" fontId="139" fillId="0" borderId="75" xfId="0" applyFont="1" applyBorder="1" applyAlignment="1">
      <alignment horizontal="left" vertical="center"/>
    </xf>
    <xf numFmtId="0" fontId="89" fillId="0" borderId="75" xfId="0" applyFont="1" applyBorder="1" applyAlignment="1">
      <alignment horizontal="left" vertical="center" wrapText="1"/>
    </xf>
    <xf numFmtId="0" fontId="53" fillId="0" borderId="48" xfId="0" applyFont="1" applyBorder="1" applyAlignment="1">
      <alignment horizontal="left" vertical="center" wrapText="1"/>
    </xf>
    <xf numFmtId="0" fontId="40" fillId="0" borderId="78" xfId="0" applyFont="1" applyBorder="1" applyAlignment="1">
      <alignment horizontal="left" vertical="center"/>
    </xf>
    <xf numFmtId="0" fontId="2" fillId="0" borderId="79" xfId="0" applyFont="1" applyBorder="1" applyAlignment="1">
      <alignment horizontal="left" vertical="center"/>
    </xf>
    <xf numFmtId="0" fontId="18" fillId="3" borderId="9" xfId="0" applyFont="1" applyFill="1" applyBorder="1" applyAlignment="1">
      <alignment horizontal="left" vertical="center" wrapText="1"/>
    </xf>
    <xf numFmtId="0" fontId="18" fillId="3" borderId="65" xfId="0" applyFont="1" applyFill="1" applyBorder="1" applyAlignment="1">
      <alignment horizontal="left" vertical="center" wrapText="1"/>
    </xf>
    <xf numFmtId="0" fontId="25" fillId="3" borderId="9" xfId="0" applyFont="1" applyFill="1" applyBorder="1" applyAlignment="1">
      <alignment horizontal="left" vertical="center" wrapText="1"/>
    </xf>
    <xf numFmtId="0" fontId="66" fillId="10" borderId="9" xfId="0" applyFont="1" applyFill="1" applyBorder="1" applyAlignment="1">
      <alignment horizontal="left" vertical="center" wrapText="1"/>
    </xf>
    <xf numFmtId="0" fontId="66" fillId="10" borderId="10" xfId="0" applyFont="1" applyFill="1" applyBorder="1" applyAlignment="1">
      <alignment vertical="center" wrapText="1"/>
    </xf>
    <xf numFmtId="0" fontId="18" fillId="12" borderId="9" xfId="0" applyFont="1" applyFill="1" applyBorder="1" applyAlignment="1">
      <alignment horizontal="left" vertical="center" wrapText="1"/>
    </xf>
    <xf numFmtId="0" fontId="66" fillId="10" borderId="9" xfId="0" applyFont="1" applyFill="1" applyBorder="1" applyAlignment="1">
      <alignment vertical="center" wrapText="1"/>
    </xf>
    <xf numFmtId="0" fontId="66" fillId="10" borderId="2" xfId="0" applyFont="1" applyFill="1" applyBorder="1" applyAlignment="1">
      <alignment vertical="center" wrapText="1"/>
    </xf>
    <xf numFmtId="0" fontId="66" fillId="10" borderId="11" xfId="0" applyFont="1" applyFill="1" applyBorder="1" applyAlignment="1">
      <alignment horizontal="left" vertical="center" wrapText="1"/>
    </xf>
    <xf numFmtId="0" fontId="18" fillId="3" borderId="9" xfId="0" applyFont="1" applyFill="1" applyBorder="1" applyAlignment="1">
      <alignment horizontal="center" vertical="center" wrapText="1"/>
    </xf>
    <xf numFmtId="0" fontId="66" fillId="10" borderId="75" xfId="0" applyFont="1" applyFill="1" applyBorder="1" applyAlignment="1">
      <alignment horizontal="left" vertical="center" wrapText="1"/>
    </xf>
    <xf numFmtId="0" fontId="63" fillId="2" borderId="6" xfId="0" applyFont="1" applyFill="1" applyBorder="1" applyAlignment="1">
      <alignment horizontal="center" vertical="center" wrapText="1"/>
    </xf>
    <xf numFmtId="0" fontId="64" fillId="0" borderId="9" xfId="0" applyFont="1" applyBorder="1" applyAlignment="1">
      <alignment horizontal="left" vertical="center" wrapText="1"/>
    </xf>
    <xf numFmtId="0" fontId="65" fillId="10" borderId="9" xfId="0" applyFont="1" applyFill="1" applyBorder="1" applyAlignment="1">
      <alignment horizontal="left" vertical="center" wrapText="1"/>
    </xf>
    <xf numFmtId="0" fontId="25" fillId="0" borderId="9" xfId="0" applyFont="1" applyBorder="1" applyAlignment="1">
      <alignment horizontal="left" vertical="center" wrapText="1"/>
    </xf>
    <xf numFmtId="0" fontId="64" fillId="0" borderId="10" xfId="0" applyFont="1" applyBorder="1" applyAlignment="1">
      <alignment horizontal="left" vertical="center" wrapText="1"/>
    </xf>
    <xf numFmtId="0" fontId="64" fillId="0" borderId="2" xfId="0" applyFont="1" applyBorder="1" applyAlignment="1">
      <alignment horizontal="left" vertical="center" wrapText="1"/>
    </xf>
    <xf numFmtId="0" fontId="21" fillId="0" borderId="9" xfId="0" applyFont="1" applyBorder="1"/>
    <xf numFmtId="0" fontId="68" fillId="0" borderId="9" xfId="0" applyFont="1" applyBorder="1" applyAlignment="1">
      <alignment horizontal="center" vertical="center"/>
    </xf>
    <xf numFmtId="2" fontId="47" fillId="0" borderId="9" xfId="0" applyNumberFormat="1" applyFont="1" applyBorder="1" applyAlignment="1">
      <alignment horizontal="center" vertical="center" wrapText="1"/>
    </xf>
    <xf numFmtId="0" fontId="69" fillId="0" borderId="9" xfId="0" applyFont="1" applyBorder="1" applyAlignment="1">
      <alignment horizontal="center" vertical="center"/>
    </xf>
    <xf numFmtId="0" fontId="47" fillId="7" borderId="9" xfId="0" applyFont="1" applyFill="1" applyBorder="1" applyAlignment="1">
      <alignment horizontal="center" vertical="center" wrapText="1"/>
    </xf>
    <xf numFmtId="0" fontId="47" fillId="8" borderId="9" xfId="0" applyFont="1" applyFill="1" applyBorder="1" applyAlignment="1">
      <alignment horizontal="center" vertical="center" wrapText="1"/>
    </xf>
    <xf numFmtId="0" fontId="47" fillId="8" borderId="9" xfId="0" applyFont="1" applyFill="1" applyBorder="1" applyAlignment="1">
      <alignment horizontal="left" vertical="center" wrapText="1"/>
    </xf>
    <xf numFmtId="0" fontId="68" fillId="0" borderId="9" xfId="0" applyFont="1" applyBorder="1" applyAlignment="1">
      <alignment horizontal="center" vertical="center" wrapText="1"/>
    </xf>
    <xf numFmtId="0" fontId="69" fillId="0" borderId="9" xfId="0" applyFont="1" applyBorder="1" applyAlignment="1">
      <alignment horizontal="center" vertical="center" wrapText="1"/>
    </xf>
    <xf numFmtId="0" fontId="68" fillId="0" borderId="9" xfId="0" applyFont="1" applyBorder="1" applyAlignment="1">
      <alignment horizontal="center" wrapText="1"/>
    </xf>
    <xf numFmtId="0" fontId="20" fillId="0" borderId="40" xfId="0" applyFont="1" applyBorder="1" applyAlignment="1">
      <alignment horizontal="left" vertical="center" wrapText="1"/>
    </xf>
    <xf numFmtId="0" fontId="3" fillId="0" borderId="42" xfId="0" applyFont="1" applyBorder="1"/>
    <xf numFmtId="0" fontId="54" fillId="0" borderId="40" xfId="0" applyFont="1" applyBorder="1" applyAlignment="1">
      <alignment horizontal="center" vertical="center" wrapText="1"/>
    </xf>
    <xf numFmtId="0" fontId="48" fillId="0" borderId="9" xfId="0" applyFont="1" applyBorder="1" applyAlignment="1">
      <alignment horizontal="left" wrapText="1"/>
    </xf>
    <xf numFmtId="0" fontId="22" fillId="0" borderId="9" xfId="0" applyFont="1" applyBorder="1"/>
    <xf numFmtId="0" fontId="47" fillId="0" borderId="9" xfId="0" applyFont="1" applyBorder="1" applyAlignment="1">
      <alignment horizontal="center" wrapText="1"/>
    </xf>
    <xf numFmtId="0" fontId="62" fillId="0" borderId="9" xfId="0" applyFont="1" applyBorder="1" applyAlignment="1">
      <alignment horizontal="left" vertical="center" wrapText="1"/>
    </xf>
    <xf numFmtId="0" fontId="48" fillId="0" borderId="9" xfId="0" applyFont="1" applyBorder="1" applyAlignment="1">
      <alignment horizontal="center" wrapText="1"/>
    </xf>
    <xf numFmtId="0" fontId="21" fillId="0" borderId="40" xfId="0" applyFont="1" applyBorder="1" applyAlignment="1">
      <alignment horizontal="left" vertical="center" wrapText="1"/>
    </xf>
    <xf numFmtId="0" fontId="2" fillId="0" borderId="1" xfId="0" applyFont="1" applyBorder="1" applyAlignment="1">
      <alignment horizontal="left" vertical="center" wrapText="1"/>
    </xf>
    <xf numFmtId="0" fontId="68" fillId="0" borderId="1" xfId="0" applyFont="1" applyBorder="1" applyAlignment="1">
      <alignment horizontal="center" vertical="center" wrapText="1"/>
    </xf>
    <xf numFmtId="0" fontId="47" fillId="0" borderId="1" xfId="0" applyFont="1" applyBorder="1" applyAlignment="1">
      <alignment horizontal="center" vertical="top" wrapText="1"/>
    </xf>
    <xf numFmtId="0" fontId="22" fillId="0" borderId="1" xfId="0" applyFont="1" applyBorder="1" applyAlignment="1">
      <alignment horizontal="center"/>
    </xf>
    <xf numFmtId="0" fontId="55"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46" fillId="2" borderId="1" xfId="0" applyFont="1" applyFill="1" applyBorder="1" applyAlignment="1">
      <alignment horizontal="center" vertical="center" wrapText="1"/>
    </xf>
    <xf numFmtId="0" fontId="57" fillId="0" borderId="1" xfId="0" applyFont="1" applyBorder="1" applyAlignment="1">
      <alignment horizontal="left" vertical="center" wrapText="1"/>
    </xf>
    <xf numFmtId="0" fontId="0" fillId="0" borderId="1" xfId="0" applyBorder="1"/>
    <xf numFmtId="0" fontId="47" fillId="0" borderId="1" xfId="0" applyFont="1" applyBorder="1" applyAlignment="1">
      <alignment horizontal="left" vertical="center"/>
    </xf>
    <xf numFmtId="0" fontId="53" fillId="0" borderId="1" xfId="0" applyFont="1" applyBorder="1" applyAlignment="1">
      <alignment horizontal="left" vertical="center" wrapText="1"/>
    </xf>
    <xf numFmtId="2" fontId="54" fillId="0" borderId="1" xfId="0" applyNumberFormat="1" applyFont="1" applyBorder="1" applyAlignment="1">
      <alignment horizontal="center" vertical="center" wrapText="1"/>
    </xf>
    <xf numFmtId="0" fontId="48" fillId="0" borderId="1" xfId="0" applyFont="1" applyBorder="1" applyAlignment="1">
      <alignment horizontal="center" wrapText="1"/>
    </xf>
    <xf numFmtId="0" fontId="22" fillId="0" borderId="1" xfId="0" applyFont="1" applyBorder="1"/>
    <xf numFmtId="2" fontId="47" fillId="0" borderId="1" xfId="0" applyNumberFormat="1" applyFont="1" applyBorder="1" applyAlignment="1">
      <alignment horizontal="center" vertical="center" wrapText="1"/>
    </xf>
    <xf numFmtId="0" fontId="47" fillId="0" borderId="1" xfId="0" applyFont="1" applyBorder="1" applyAlignment="1">
      <alignment horizontal="left" vertical="center" wrapText="1"/>
    </xf>
    <xf numFmtId="0" fontId="68" fillId="14" borderId="9" xfId="0" applyFont="1" applyFill="1" applyBorder="1" applyAlignment="1">
      <alignment horizontal="center" vertical="center"/>
    </xf>
    <xf numFmtId="0" fontId="40" fillId="43" borderId="5" xfId="0" applyFont="1" applyFill="1" applyBorder="1" applyAlignment="1">
      <alignment horizontal="left" vertical="center"/>
    </xf>
    <xf numFmtId="0" fontId="40" fillId="43" borderId="65" xfId="0" applyFont="1" applyFill="1" applyBorder="1" applyAlignment="1">
      <alignment horizontal="left" vertical="center"/>
    </xf>
    <xf numFmtId="0" fontId="40" fillId="43" borderId="5" xfId="0" applyFont="1" applyFill="1" applyBorder="1" applyAlignment="1">
      <alignment horizontal="left" vertical="center" wrapText="1"/>
    </xf>
    <xf numFmtId="0" fontId="40" fillId="43" borderId="65" xfId="0" applyFont="1" applyFill="1" applyBorder="1" applyAlignment="1">
      <alignment horizontal="left" vertical="center" wrapText="1"/>
    </xf>
    <xf numFmtId="0" fontId="21" fillId="0" borderId="9" xfId="0" applyFont="1" applyBorder="1" applyAlignment="1">
      <alignment horizontal="center" vertical="center"/>
    </xf>
    <xf numFmtId="0" fontId="47" fillId="0" borderId="9" xfId="0" applyFont="1" applyBorder="1" applyAlignment="1">
      <alignment horizontal="center" vertical="center" wrapText="1"/>
    </xf>
    <xf numFmtId="0" fontId="47" fillId="7" borderId="11" xfId="0" applyFont="1" applyFill="1" applyBorder="1" applyAlignment="1">
      <alignment horizontal="center" vertical="center" wrapText="1"/>
    </xf>
    <xf numFmtId="0" fontId="47" fillId="7" borderId="11" xfId="0" applyFont="1" applyFill="1" applyBorder="1" applyAlignment="1">
      <alignment horizontal="left" vertical="center" wrapText="1"/>
    </xf>
    <xf numFmtId="0" fontId="47" fillId="7" borderId="12" xfId="0" applyFont="1" applyFill="1" applyBorder="1" applyAlignment="1">
      <alignment horizontal="center" vertical="center" wrapText="1"/>
    </xf>
    <xf numFmtId="0" fontId="47" fillId="7" borderId="9" xfId="0" applyFont="1" applyFill="1" applyBorder="1" applyAlignment="1">
      <alignment horizontal="left" vertical="center" wrapText="1"/>
    </xf>
    <xf numFmtId="0" fontId="47" fillId="7" borderId="10" xfId="0" applyFont="1" applyFill="1" applyBorder="1" applyAlignment="1">
      <alignment horizontal="center" vertical="center" wrapText="1"/>
    </xf>
    <xf numFmtId="0" fontId="47" fillId="14" borderId="9" xfId="0" applyFont="1" applyFill="1" applyBorder="1" applyAlignment="1">
      <alignment horizontal="left" vertical="center" wrapText="1"/>
    </xf>
    <xf numFmtId="0" fontId="68" fillId="14" borderId="9" xfId="0" applyFont="1" applyFill="1" applyBorder="1" applyAlignment="1">
      <alignment horizontal="center" vertical="center" wrapText="1"/>
    </xf>
    <xf numFmtId="0" fontId="69" fillId="14" borderId="9" xfId="0" applyFont="1" applyFill="1" applyBorder="1" applyAlignment="1">
      <alignment horizontal="center" vertical="center" wrapText="1"/>
    </xf>
    <xf numFmtId="0" fontId="69" fillId="14" borderId="9" xfId="0" applyFont="1" applyFill="1" applyBorder="1" applyAlignment="1">
      <alignment horizontal="center" vertical="center"/>
    </xf>
    <xf numFmtId="0" fontId="68" fillId="14" borderId="65" xfId="0" applyFont="1" applyFill="1" applyBorder="1" applyAlignment="1">
      <alignment horizontal="center" vertical="center"/>
    </xf>
    <xf numFmtId="0" fontId="68" fillId="14" borderId="48" xfId="0" applyFont="1" applyFill="1" applyBorder="1" applyAlignment="1">
      <alignment horizontal="center" vertical="center"/>
    </xf>
    <xf numFmtId="0" fontId="68" fillId="14" borderId="49" xfId="0" applyFont="1" applyFill="1" applyBorder="1" applyAlignment="1">
      <alignment horizontal="center" vertical="center"/>
    </xf>
    <xf numFmtId="0" fontId="21" fillId="0" borderId="11" xfId="0" applyFont="1" applyBorder="1" applyAlignment="1">
      <alignment horizontal="left" vertical="center" wrapText="1"/>
    </xf>
    <xf numFmtId="0" fontId="3" fillId="0" borderId="5" xfId="0" applyFont="1" applyBorder="1"/>
    <xf numFmtId="0" fontId="3" fillId="0" borderId="65" xfId="0" applyFont="1" applyBorder="1"/>
    <xf numFmtId="0" fontId="46" fillId="2" borderId="9" xfId="0" applyFont="1" applyFill="1" applyBorder="1" applyAlignment="1">
      <alignment horizontal="center" vertical="center" wrapText="1"/>
    </xf>
    <xf numFmtId="0" fontId="52" fillId="0" borderId="9" xfId="0" applyFont="1" applyBorder="1" applyAlignment="1">
      <alignment horizontal="left" vertical="center" wrapText="1"/>
    </xf>
    <xf numFmtId="0" fontId="69" fillId="0" borderId="40" xfId="0" applyFont="1" applyBorder="1" applyAlignment="1">
      <alignment horizontal="center" vertical="center" wrapText="1"/>
    </xf>
    <xf numFmtId="0" fontId="68" fillId="14" borderId="10" xfId="0" applyFont="1" applyFill="1" applyBorder="1" applyAlignment="1">
      <alignment horizontal="center" vertical="center"/>
    </xf>
    <xf numFmtId="0" fontId="68" fillId="14" borderId="2" xfId="0" applyFont="1" applyFill="1" applyBorder="1" applyAlignment="1">
      <alignment horizontal="center" vertical="center"/>
    </xf>
    <xf numFmtId="0" fontId="68" fillId="10" borderId="1" xfId="0" applyFont="1" applyFill="1" applyBorder="1" applyAlignment="1">
      <alignment horizontal="center" vertical="center" wrapText="1"/>
    </xf>
    <xf numFmtId="0" fontId="68" fillId="10" borderId="1" xfId="0" applyFont="1" applyFill="1" applyBorder="1" applyAlignment="1">
      <alignment horizontal="center" vertical="top" wrapText="1"/>
    </xf>
    <xf numFmtId="0" fontId="47" fillId="10" borderId="1" xfId="0" applyFont="1" applyFill="1" applyBorder="1" applyAlignment="1">
      <alignment horizontal="center" vertical="center" wrapText="1"/>
    </xf>
    <xf numFmtId="0" fontId="46" fillId="2" borderId="1" xfId="0" applyFont="1" applyFill="1" applyBorder="1" applyAlignment="1">
      <alignment horizontal="center" vertical="center"/>
    </xf>
    <xf numFmtId="0" fontId="64" fillId="9" borderId="1" xfId="0" applyFont="1" applyFill="1" applyBorder="1" applyAlignment="1">
      <alignment horizontal="left" vertical="center" wrapText="1"/>
    </xf>
    <xf numFmtId="0" fontId="47" fillId="10" borderId="1" xfId="0" applyFont="1" applyFill="1" applyBorder="1" applyAlignment="1">
      <alignment horizontal="left" vertical="center"/>
    </xf>
    <xf numFmtId="0" fontId="69" fillId="9" borderId="1" xfId="0" applyFont="1" applyFill="1" applyBorder="1" applyAlignment="1">
      <alignment horizontal="center" vertical="center" wrapText="1"/>
    </xf>
    <xf numFmtId="0" fontId="68" fillId="0" borderId="1" xfId="0" applyFont="1"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horizontal="left" vertical="top"/>
    </xf>
    <xf numFmtId="0" fontId="47" fillId="0" borderId="1" xfId="0" applyFont="1" applyBorder="1" applyAlignment="1">
      <alignment horizontal="center" vertical="center" wrapText="1"/>
    </xf>
    <xf numFmtId="2" fontId="68" fillId="58" borderId="1" xfId="0" applyNumberFormat="1" applyFont="1" applyFill="1" applyBorder="1" applyAlignment="1">
      <alignment horizontal="center" vertical="center" wrapText="1"/>
    </xf>
    <xf numFmtId="0" fontId="3" fillId="58" borderId="1" xfId="0" applyFont="1" applyFill="1" applyBorder="1"/>
    <xf numFmtId="0" fontId="47" fillId="0" borderId="11" xfId="0" applyFont="1" applyBorder="1" applyAlignment="1">
      <alignment horizontal="left" vertical="center" wrapText="1"/>
    </xf>
    <xf numFmtId="0" fontId="53" fillId="0" borderId="9" xfId="0" applyFont="1" applyBorder="1" applyAlignment="1">
      <alignment horizontal="left" vertical="center" wrapText="1"/>
    </xf>
    <xf numFmtId="0" fontId="21" fillId="0" borderId="9" xfId="0" applyFont="1" applyBorder="1" applyAlignment="1">
      <alignment horizontal="left" vertical="top" wrapText="1"/>
    </xf>
    <xf numFmtId="0" fontId="31" fillId="0" borderId="9" xfId="0" applyFont="1" applyBorder="1" applyAlignment="1">
      <alignment horizontal="left" wrapText="1"/>
    </xf>
    <xf numFmtId="0" fontId="21" fillId="0" borderId="9" xfId="0" applyFont="1" applyBorder="1" applyAlignment="1">
      <alignment horizontal="left" vertical="center" wrapText="1"/>
    </xf>
    <xf numFmtId="0" fontId="57" fillId="0" borderId="0" xfId="0" applyFont="1" applyAlignment="1">
      <alignment vertical="center" wrapText="1"/>
    </xf>
    <xf numFmtId="0" fontId="2" fillId="0" borderId="77" xfId="0" applyFont="1" applyBorder="1" applyAlignment="1">
      <alignment horizontal="center" vertical="center"/>
    </xf>
    <xf numFmtId="0" fontId="2" fillId="0" borderId="82" xfId="0" applyFont="1" applyBorder="1" applyAlignment="1">
      <alignment horizontal="center" vertical="center"/>
    </xf>
    <xf numFmtId="0" fontId="2" fillId="0" borderId="80" xfId="0" applyFont="1" applyBorder="1" applyAlignment="1">
      <alignment horizontal="center" vertical="center"/>
    </xf>
    <xf numFmtId="0" fontId="47" fillId="0" borderId="75" xfId="0" applyFont="1" applyBorder="1" applyAlignment="1">
      <alignment horizontal="left" vertical="center" wrapText="1"/>
    </xf>
    <xf numFmtId="0" fontId="53" fillId="0" borderId="42" xfId="0" applyFont="1" applyBorder="1" applyAlignment="1">
      <alignment horizontal="center" vertical="center" wrapText="1"/>
    </xf>
    <xf numFmtId="0" fontId="53" fillId="0" borderId="65" xfId="0" applyFont="1" applyBorder="1" applyAlignment="1">
      <alignment horizontal="center" vertical="center" wrapText="1"/>
    </xf>
    <xf numFmtId="0" fontId="53" fillId="0" borderId="75" xfId="0" applyFont="1" applyBorder="1" applyAlignment="1">
      <alignment horizontal="center" vertical="center" wrapText="1"/>
    </xf>
    <xf numFmtId="0" fontId="53" fillId="0" borderId="11" xfId="0" applyFont="1" applyBorder="1" applyAlignment="1">
      <alignment horizontal="center" vertical="center" wrapText="1"/>
    </xf>
    <xf numFmtId="0" fontId="2" fillId="0" borderId="77" xfId="0" applyFont="1" applyBorder="1" applyAlignment="1">
      <alignment horizontal="left" vertical="center"/>
    </xf>
    <xf numFmtId="0" fontId="2" fillId="0" borderId="82" xfId="0" applyFont="1" applyBorder="1" applyAlignment="1">
      <alignment horizontal="left" vertical="center"/>
    </xf>
    <xf numFmtId="0" fontId="2" fillId="0" borderId="80" xfId="0" applyFont="1" applyBorder="1" applyAlignment="1">
      <alignment horizontal="left" vertical="center"/>
    </xf>
    <xf numFmtId="0" fontId="53" fillId="0" borderId="60" xfId="0" applyFont="1" applyBorder="1" applyAlignment="1">
      <alignment horizontal="center" vertical="center" wrapText="1"/>
    </xf>
    <xf numFmtId="0" fontId="3" fillId="0" borderId="16" xfId="0" applyFont="1" applyBorder="1"/>
    <xf numFmtId="0" fontId="53" fillId="0" borderId="141" xfId="0" applyFont="1" applyBorder="1" applyAlignment="1">
      <alignment horizontal="left" vertical="center" wrapText="1"/>
    </xf>
    <xf numFmtId="0" fontId="3" fillId="0" borderId="61" xfId="0" applyFont="1" applyBorder="1"/>
    <xf numFmtId="0" fontId="47" fillId="0" borderId="75" xfId="0" applyFont="1" applyBorder="1" applyAlignment="1">
      <alignment vertical="center" wrapText="1"/>
    </xf>
    <xf numFmtId="0" fontId="52" fillId="0" borderId="75" xfId="0" applyFont="1" applyBorder="1" applyAlignment="1">
      <alignment vertical="center" wrapText="1"/>
    </xf>
    <xf numFmtId="0" fontId="21" fillId="0" borderId="65" xfId="0" applyFont="1" applyBorder="1" applyAlignment="1">
      <alignment horizontal="left" vertical="center" wrapText="1"/>
    </xf>
    <xf numFmtId="0" fontId="53" fillId="0" borderId="65" xfId="0" applyFont="1" applyBorder="1" applyAlignment="1">
      <alignment horizontal="left" vertical="center" wrapText="1"/>
    </xf>
    <xf numFmtId="0" fontId="47" fillId="7" borderId="75" xfId="0" applyFont="1" applyFill="1" applyBorder="1" applyAlignment="1">
      <alignment horizontal="left" vertical="center" wrapText="1"/>
    </xf>
    <xf numFmtId="0" fontId="47" fillId="7" borderId="75" xfId="0" applyFont="1" applyFill="1" applyBorder="1" applyAlignment="1">
      <alignment horizontal="center" vertical="center" wrapText="1"/>
    </xf>
    <xf numFmtId="0" fontId="47" fillId="7" borderId="65" xfId="0" applyFont="1" applyFill="1" applyBorder="1" applyAlignment="1">
      <alignment horizontal="left" vertical="center" wrapText="1"/>
    </xf>
    <xf numFmtId="0" fontId="47" fillId="7" borderId="65" xfId="0" applyFont="1" applyFill="1" applyBorder="1" applyAlignment="1">
      <alignment horizontal="center" vertical="center" wrapText="1"/>
    </xf>
    <xf numFmtId="0" fontId="41" fillId="2" borderId="9" xfId="0" applyFont="1" applyFill="1" applyBorder="1" applyAlignment="1">
      <alignment horizontal="center" vertical="center" wrapText="1"/>
    </xf>
    <xf numFmtId="0" fontId="78" fillId="2" borderId="75" xfId="0" applyFont="1" applyFill="1" applyBorder="1" applyAlignment="1">
      <alignment horizontal="left" vertical="center" wrapText="1"/>
    </xf>
    <xf numFmtId="0" fontId="78" fillId="2" borderId="75" xfId="0" applyFont="1" applyFill="1" applyBorder="1" applyAlignment="1">
      <alignment horizontal="center" vertical="center" wrapText="1"/>
    </xf>
    <xf numFmtId="0" fontId="79" fillId="2" borderId="75" xfId="0" applyFont="1" applyFill="1" applyBorder="1" applyAlignment="1">
      <alignment horizontal="left" vertical="center" wrapText="1"/>
    </xf>
    <xf numFmtId="0" fontId="75" fillId="0" borderId="0" xfId="0" applyFont="1" applyAlignment="1">
      <alignment horizontal="left" vertical="center" wrapText="1"/>
    </xf>
    <xf numFmtId="0" fontId="41" fillId="2" borderId="40" xfId="0" applyFont="1" applyFill="1" applyBorder="1" applyAlignment="1">
      <alignment horizontal="center" vertical="center" wrapText="1"/>
    </xf>
    <xf numFmtId="0" fontId="2" fillId="0" borderId="75" xfId="0" applyFont="1" applyBorder="1" applyAlignment="1">
      <alignment vertical="center"/>
    </xf>
    <xf numFmtId="0" fontId="0" fillId="0" borderId="75" xfId="0" applyBorder="1" applyAlignment="1">
      <alignment vertical="center"/>
    </xf>
    <xf numFmtId="0" fontId="78" fillId="2" borderId="9" xfId="0" applyFont="1" applyFill="1" applyBorder="1" applyAlignment="1">
      <alignment horizontal="left" vertical="center" wrapText="1"/>
    </xf>
    <xf numFmtId="0" fontId="78" fillId="2" borderId="9" xfId="0" applyFont="1" applyFill="1" applyBorder="1" applyAlignment="1">
      <alignment horizontal="center" vertical="center" wrapText="1"/>
    </xf>
    <xf numFmtId="0" fontId="21" fillId="0" borderId="65" xfId="0" applyFont="1" applyBorder="1" applyAlignment="1">
      <alignment horizontal="center"/>
    </xf>
    <xf numFmtId="0" fontId="59" fillId="38" borderId="77" xfId="0" applyFont="1" applyFill="1" applyBorder="1" applyAlignment="1">
      <alignment horizontal="center" vertical="center" wrapText="1"/>
    </xf>
    <xf numFmtId="0" fontId="59" fillId="38" borderId="80" xfId="0" applyFont="1" applyFill="1" applyBorder="1" applyAlignment="1">
      <alignment horizontal="center" vertical="center" wrapText="1"/>
    </xf>
    <xf numFmtId="0" fontId="186" fillId="0" borderId="6" xfId="0" applyFont="1" applyBorder="1" applyAlignment="1">
      <alignment horizontal="left" vertical="center" wrapText="1"/>
    </xf>
    <xf numFmtId="0" fontId="203" fillId="54" borderId="77" xfId="0" applyFont="1" applyFill="1" applyBorder="1" applyAlignment="1">
      <alignment horizontal="center" vertical="center" wrapText="1"/>
    </xf>
    <xf numFmtId="0" fontId="203" fillId="54" borderId="80" xfId="0" applyFont="1" applyFill="1" applyBorder="1" applyAlignment="1">
      <alignment horizontal="center" vertical="center" wrapText="1"/>
    </xf>
    <xf numFmtId="0" fontId="59" fillId="2" borderId="75" xfId="0" applyFont="1" applyFill="1" applyBorder="1" applyAlignment="1">
      <alignment horizontal="center" vertical="center" wrapText="1"/>
    </xf>
    <xf numFmtId="0" fontId="21" fillId="0" borderId="31" xfId="0" applyFont="1" applyBorder="1"/>
    <xf numFmtId="0" fontId="3" fillId="0" borderId="36" xfId="0" applyFont="1" applyBorder="1"/>
    <xf numFmtId="0" fontId="3" fillId="0" borderId="38" xfId="0" applyFont="1" applyBorder="1"/>
    <xf numFmtId="0" fontId="25" fillId="0" borderId="32" xfId="0" applyFont="1" applyBorder="1" applyAlignment="1">
      <alignment horizontal="center" vertical="center"/>
    </xf>
    <xf numFmtId="0" fontId="3" fillId="0" borderId="33" xfId="0" applyFont="1" applyBorder="1"/>
    <xf numFmtId="0" fontId="3" fillId="0" borderId="34" xfId="0" applyFont="1" applyBorder="1"/>
    <xf numFmtId="0" fontId="21" fillId="0" borderId="35" xfId="0" applyFont="1" applyBorder="1"/>
    <xf numFmtId="0" fontId="3" fillId="0" borderId="37" xfId="0" applyFont="1" applyBorder="1"/>
    <xf numFmtId="0" fontId="3" fillId="0" borderId="70" xfId="0" applyFont="1" applyBorder="1"/>
    <xf numFmtId="0" fontId="40" fillId="0" borderId="9" xfId="0" applyFont="1" applyBorder="1" applyAlignment="1">
      <alignment horizontal="center" vertical="center"/>
    </xf>
    <xf numFmtId="0" fontId="25" fillId="0" borderId="11" xfId="0" applyFont="1" applyBorder="1" applyAlignment="1">
      <alignment horizontal="center" vertical="center"/>
    </xf>
    <xf numFmtId="0" fontId="18" fillId="0" borderId="30" xfId="0" applyFont="1" applyBorder="1" applyAlignment="1">
      <alignment horizontal="center" vertical="center"/>
    </xf>
    <xf numFmtId="0" fontId="3" fillId="0" borderId="39" xfId="0" applyFont="1" applyBorder="1"/>
    <xf numFmtId="0" fontId="0" fillId="0" borderId="75" xfId="0" applyBorder="1" applyAlignment="1">
      <alignment vertical="center" wrapText="1"/>
    </xf>
    <xf numFmtId="0" fontId="25" fillId="0" borderId="30" xfId="0" applyFont="1" applyBorder="1" applyAlignment="1">
      <alignment horizontal="center" vertical="center"/>
    </xf>
    <xf numFmtId="0" fontId="46" fillId="2" borderId="9" xfId="0" applyFont="1" applyFill="1" applyBorder="1" applyAlignment="1">
      <alignment horizontal="center" vertical="center"/>
    </xf>
    <xf numFmtId="0" fontId="48" fillId="0" borderId="9" xfId="0" applyFont="1" applyBorder="1" applyAlignment="1">
      <alignment horizontal="center" vertical="center" wrapText="1"/>
    </xf>
    <xf numFmtId="0" fontId="54" fillId="0" borderId="0" xfId="0" applyFont="1" applyAlignment="1">
      <alignment vertical="center" wrapText="1"/>
    </xf>
    <xf numFmtId="0" fontId="3" fillId="0" borderId="75" xfId="0" applyFont="1" applyBorder="1" applyAlignment="1">
      <alignment horizontal="center"/>
    </xf>
    <xf numFmtId="0" fontId="55" fillId="10" borderId="11" xfId="0" applyFont="1" applyFill="1" applyBorder="1" applyAlignment="1">
      <alignment horizontal="left" vertical="top" wrapText="1"/>
    </xf>
    <xf numFmtId="0" fontId="57" fillId="0" borderId="9" xfId="0" applyFont="1" applyBorder="1" applyAlignment="1">
      <alignment horizontal="left" vertical="center" wrapText="1"/>
    </xf>
    <xf numFmtId="49" fontId="81" fillId="0" borderId="9" xfId="0" applyNumberFormat="1" applyFont="1" applyBorder="1" applyAlignment="1">
      <alignment horizontal="left" vertical="center" wrapText="1"/>
    </xf>
    <xf numFmtId="0" fontId="18" fillId="8" borderId="9" xfId="0" applyFont="1" applyFill="1" applyBorder="1" applyAlignment="1">
      <alignment horizontal="center" vertical="center" wrapText="1"/>
    </xf>
    <xf numFmtId="0" fontId="18" fillId="0" borderId="9" xfId="0" applyFont="1" applyBorder="1" applyAlignment="1">
      <alignment horizontal="right" vertical="center" wrapText="1"/>
    </xf>
    <xf numFmtId="0" fontId="41" fillId="2" borderId="6" xfId="0" applyFont="1" applyFill="1" applyBorder="1" applyAlignment="1">
      <alignment horizontal="center" vertical="center"/>
    </xf>
    <xf numFmtId="0" fontId="31" fillId="16" borderId="9" xfId="0" applyFont="1" applyFill="1" applyBorder="1" applyAlignment="1">
      <alignment horizontal="center" vertical="center" wrapText="1"/>
    </xf>
    <xf numFmtId="0" fontId="18" fillId="10" borderId="9" xfId="0" applyFont="1" applyFill="1" applyBorder="1" applyAlignment="1">
      <alignment horizontal="right" vertical="center" wrapText="1"/>
    </xf>
    <xf numFmtId="0" fontId="40" fillId="0" borderId="9" xfId="0" applyFont="1" applyBorder="1" applyAlignment="1">
      <alignment horizontal="left" vertical="center" wrapText="1"/>
    </xf>
    <xf numFmtId="0" fontId="22" fillId="7" borderId="9" xfId="0" applyFont="1" applyFill="1" applyBorder="1" applyAlignment="1">
      <alignment horizontal="left" vertical="center" wrapText="1"/>
    </xf>
    <xf numFmtId="0" fontId="54" fillId="0" borderId="9" xfId="0" applyFont="1" applyBorder="1" applyAlignment="1">
      <alignment horizontal="center" vertical="center" wrapText="1"/>
    </xf>
    <xf numFmtId="0" fontId="53" fillId="0" borderId="0" xfId="0" applyFont="1" applyAlignment="1">
      <alignment horizontal="left" vertical="top" wrapText="1"/>
    </xf>
    <xf numFmtId="0" fontId="47" fillId="17" borderId="11" xfId="0" applyFont="1" applyFill="1" applyBorder="1" applyAlignment="1">
      <alignment horizontal="center" vertical="center" wrapText="1"/>
    </xf>
    <xf numFmtId="0" fontId="3" fillId="17" borderId="12" xfId="0" applyFont="1" applyFill="1" applyBorder="1"/>
    <xf numFmtId="0" fontId="3" fillId="17" borderId="41" xfId="0" applyFont="1" applyFill="1" applyBorder="1"/>
    <xf numFmtId="0" fontId="41" fillId="2" borderId="9" xfId="0" applyFont="1" applyFill="1" applyBorder="1" applyAlignment="1">
      <alignment horizontal="left" vertical="center" wrapText="1"/>
    </xf>
    <xf numFmtId="0" fontId="75" fillId="51" borderId="6" xfId="0" applyFont="1" applyFill="1" applyBorder="1" applyAlignment="1">
      <alignment horizontal="left" vertical="center" wrapText="1"/>
    </xf>
    <xf numFmtId="0" fontId="3" fillId="52" borderId="6" xfId="0" applyFont="1" applyFill="1" applyBorder="1"/>
    <xf numFmtId="0" fontId="196" fillId="23" borderId="75" xfId="0" applyFont="1" applyFill="1" applyBorder="1" applyAlignment="1">
      <alignment horizontal="left" vertical="center" wrapText="1"/>
    </xf>
    <xf numFmtId="0" fontId="46" fillId="2" borderId="6" xfId="0" applyFont="1" applyFill="1" applyBorder="1" applyAlignment="1">
      <alignment horizontal="center" vertical="top"/>
    </xf>
    <xf numFmtId="0" fontId="47" fillId="44" borderId="9" xfId="0" applyFont="1" applyFill="1" applyBorder="1" applyAlignment="1">
      <alignment horizontal="center" vertical="top"/>
    </xf>
    <xf numFmtId="0" fontId="3" fillId="26" borderId="10" xfId="0" applyFont="1" applyFill="1" applyBorder="1"/>
    <xf numFmtId="0" fontId="3" fillId="26" borderId="2" xfId="0" applyFont="1" applyFill="1" applyBorder="1"/>
    <xf numFmtId="0" fontId="31" fillId="0" borderId="9" xfId="0" applyFont="1" applyBorder="1" applyAlignment="1">
      <alignment vertical="center" wrapText="1"/>
    </xf>
    <xf numFmtId="0" fontId="47" fillId="44" borderId="65" xfId="0" applyFont="1" applyFill="1" applyBorder="1" applyAlignment="1">
      <alignment horizontal="center" vertical="top" wrapText="1"/>
    </xf>
    <xf numFmtId="0" fontId="3" fillId="26" borderId="48" xfId="0" applyFont="1" applyFill="1" applyBorder="1"/>
    <xf numFmtId="0" fontId="3" fillId="26" borderId="49" xfId="0" applyFont="1" applyFill="1" applyBorder="1"/>
    <xf numFmtId="0" fontId="47" fillId="7" borderId="9" xfId="0" applyFont="1" applyFill="1" applyBorder="1" applyAlignment="1">
      <alignment horizontal="center" vertical="top"/>
    </xf>
    <xf numFmtId="0" fontId="21" fillId="0" borderId="40" xfId="0" applyFont="1" applyBorder="1" applyAlignment="1">
      <alignment horizontal="center" vertical="center" wrapText="1"/>
    </xf>
    <xf numFmtId="0" fontId="21" fillId="0" borderId="9" xfId="0" applyFont="1" applyBorder="1" applyAlignment="1">
      <alignment horizontal="center" vertical="top"/>
    </xf>
    <xf numFmtId="0" fontId="47" fillId="45" borderId="9" xfId="0" applyFont="1" applyFill="1" applyBorder="1" applyAlignment="1">
      <alignment horizontal="left" vertical="center" wrapText="1"/>
    </xf>
    <xf numFmtId="0" fontId="3" fillId="45" borderId="10" xfId="0" applyFont="1" applyFill="1" applyBorder="1"/>
    <xf numFmtId="0" fontId="3" fillId="45" borderId="2" xfId="0" applyFont="1" applyFill="1" applyBorder="1"/>
    <xf numFmtId="0" fontId="21" fillId="0" borderId="9" xfId="0" applyFont="1" applyBorder="1" applyAlignment="1">
      <alignment horizontal="center" vertical="top" wrapText="1"/>
    </xf>
    <xf numFmtId="0" fontId="21" fillId="0" borderId="10" xfId="0" applyFont="1" applyBorder="1" applyAlignment="1">
      <alignment horizontal="center" vertical="top" wrapText="1"/>
    </xf>
    <xf numFmtId="0" fontId="21" fillId="0" borderId="2" xfId="0" applyFont="1" applyBorder="1" applyAlignment="1">
      <alignment horizontal="center" vertical="top" wrapText="1"/>
    </xf>
    <xf numFmtId="0" fontId="21" fillId="0" borderId="10" xfId="0" applyFont="1" applyBorder="1" applyAlignment="1">
      <alignment horizontal="center" vertical="top"/>
    </xf>
    <xf numFmtId="0" fontId="21" fillId="0" borderId="2" xfId="0" applyFont="1" applyBorder="1" applyAlignment="1">
      <alignment horizontal="center" vertical="top"/>
    </xf>
    <xf numFmtId="0" fontId="31" fillId="0" borderId="0" xfId="0" applyFont="1" applyAlignment="1">
      <alignment horizontal="center" vertical="center"/>
    </xf>
    <xf numFmtId="0" fontId="47" fillId="45" borderId="11" xfId="0" applyFont="1" applyFill="1" applyBorder="1" applyAlignment="1">
      <alignment horizontal="left" vertical="center" wrapText="1"/>
    </xf>
    <xf numFmtId="0" fontId="3" fillId="45" borderId="12" xfId="0" applyFont="1" applyFill="1" applyBorder="1"/>
    <xf numFmtId="0" fontId="3" fillId="45" borderId="41" xfId="0" applyFont="1" applyFill="1" applyBorder="1"/>
    <xf numFmtId="0" fontId="47" fillId="0" borderId="9" xfId="0" applyFont="1" applyBorder="1" applyAlignment="1">
      <alignment horizontal="center" vertical="top"/>
    </xf>
    <xf numFmtId="0" fontId="47" fillId="0" borderId="10" xfId="0" applyFont="1" applyBorder="1" applyAlignment="1">
      <alignment horizontal="center" vertical="top"/>
    </xf>
    <xf numFmtId="0" fontId="47" fillId="0" borderId="2" xfId="0" applyFont="1" applyBorder="1" applyAlignment="1">
      <alignment horizontal="center" vertical="top"/>
    </xf>
    <xf numFmtId="0" fontId="220" fillId="60" borderId="40" xfId="0" applyFont="1" applyFill="1" applyBorder="1" applyAlignment="1">
      <alignment horizontal="left" vertical="center" wrapText="1"/>
    </xf>
    <xf numFmtId="0" fontId="220" fillId="60" borderId="24" xfId="0" applyFont="1" applyFill="1" applyBorder="1" applyAlignment="1">
      <alignment horizontal="left" vertical="center" wrapText="1"/>
    </xf>
    <xf numFmtId="0" fontId="137" fillId="0" borderId="10" xfId="0" applyFont="1" applyBorder="1"/>
    <xf numFmtId="0" fontId="137" fillId="0" borderId="2" xfId="0" applyFont="1" applyBorder="1"/>
    <xf numFmtId="0" fontId="3" fillId="0" borderId="1" xfId="0" applyFont="1" applyBorder="1" applyAlignment="1">
      <alignment horizontal="center"/>
    </xf>
    <xf numFmtId="0" fontId="47" fillId="0" borderId="10" xfId="0" applyFont="1" applyBorder="1" applyAlignment="1">
      <alignment horizontal="center" vertical="center" wrapText="1"/>
    </xf>
    <xf numFmtId="0" fontId="47" fillId="0" borderId="2" xfId="0" applyFont="1" applyBorder="1" applyAlignment="1">
      <alignment horizontal="center" vertical="center" wrapText="1"/>
    </xf>
    <xf numFmtId="0" fontId="53" fillId="0" borderId="10" xfId="0" applyFont="1" applyBorder="1" applyAlignment="1">
      <alignment horizontal="center" vertical="center" wrapText="1"/>
    </xf>
    <xf numFmtId="0" fontId="0" fillId="0" borderId="76" xfId="0" applyBorder="1" applyAlignment="1">
      <alignment horizontal="left" vertical="center"/>
    </xf>
    <xf numFmtId="0" fontId="53" fillId="0" borderId="158" xfId="0" applyFont="1" applyBorder="1" applyAlignment="1">
      <alignment horizontal="center" vertical="center" wrapText="1"/>
    </xf>
    <xf numFmtId="0" fontId="53" fillId="0" borderId="183" xfId="0" applyFont="1" applyBorder="1" applyAlignment="1">
      <alignment horizontal="center" vertical="center" wrapText="1"/>
    </xf>
    <xf numFmtId="0" fontId="139" fillId="0" borderId="1" xfId="0" applyFont="1" applyBorder="1" applyAlignment="1">
      <alignment vertical="center"/>
    </xf>
    <xf numFmtId="0" fontId="47" fillId="0" borderId="65" xfId="0" applyFont="1" applyBorder="1" applyAlignment="1">
      <alignment horizontal="left" vertical="center" wrapText="1"/>
    </xf>
    <xf numFmtId="0" fontId="211" fillId="0" borderId="1" xfId="0" applyFont="1"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xf>
    <xf numFmtId="0" fontId="75" fillId="0" borderId="6" xfId="0" applyFont="1" applyBorder="1" applyAlignment="1">
      <alignment horizontal="left" vertical="top" wrapText="1"/>
    </xf>
    <xf numFmtId="0" fontId="0" fillId="0" borderId="6" xfId="0" applyBorder="1" applyAlignment="1">
      <alignment vertical="top"/>
    </xf>
    <xf numFmtId="0" fontId="210" fillId="0" borderId="9" xfId="0" applyFont="1" applyBorder="1" applyAlignment="1">
      <alignment horizontal="center" vertical="center"/>
    </xf>
    <xf numFmtId="0" fontId="210" fillId="0" borderId="10" xfId="0" applyFont="1" applyBorder="1" applyAlignment="1">
      <alignment horizontal="center" vertical="center"/>
    </xf>
    <xf numFmtId="0" fontId="210" fillId="0" borderId="2" xfId="0" applyFont="1" applyBorder="1" applyAlignment="1">
      <alignment horizontal="center" vertical="center"/>
    </xf>
    <xf numFmtId="0" fontId="21" fillId="26" borderId="9" xfId="0" applyFont="1" applyFill="1" applyBorder="1" applyAlignment="1">
      <alignment horizontal="center" vertical="top" wrapText="1"/>
    </xf>
    <xf numFmtId="0" fontId="21" fillId="26" borderId="9" xfId="0" applyFont="1" applyFill="1" applyBorder="1" applyAlignment="1">
      <alignment horizontal="center" vertical="top"/>
    </xf>
    <xf numFmtId="0" fontId="47" fillId="29" borderId="9" xfId="0" applyFont="1" applyFill="1" applyBorder="1" applyAlignment="1">
      <alignment horizontal="left" vertical="center" wrapText="1"/>
    </xf>
    <xf numFmtId="0" fontId="3" fillId="29" borderId="10" xfId="0" applyFont="1" applyFill="1" applyBorder="1"/>
    <xf numFmtId="0" fontId="3" fillId="29" borderId="2" xfId="0" applyFont="1" applyFill="1" applyBorder="1"/>
    <xf numFmtId="0" fontId="53" fillId="0" borderId="9" xfId="0" applyFont="1" applyBorder="1" applyAlignment="1">
      <alignment horizontal="center" vertical="center"/>
    </xf>
    <xf numFmtId="0" fontId="21" fillId="46" borderId="9" xfId="0" applyFont="1" applyFill="1" applyBorder="1" applyAlignment="1">
      <alignment horizontal="center" vertical="top" wrapText="1"/>
    </xf>
    <xf numFmtId="0" fontId="3" fillId="47" borderId="10" xfId="0" applyFont="1" applyFill="1" applyBorder="1"/>
    <xf numFmtId="0" fontId="3" fillId="47" borderId="2" xfId="0" applyFont="1" applyFill="1" applyBorder="1"/>
    <xf numFmtId="0" fontId="21" fillId="46" borderId="9" xfId="0" applyFont="1" applyFill="1" applyBorder="1" applyAlignment="1">
      <alignment horizontal="center" vertical="top"/>
    </xf>
    <xf numFmtId="0" fontId="55" fillId="0" borderId="10"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182" xfId="0" applyFont="1" applyBorder="1" applyAlignment="1">
      <alignment horizontal="center" vertical="center" wrapText="1"/>
    </xf>
    <xf numFmtId="0" fontId="55" fillId="0" borderId="158" xfId="0" applyFont="1" applyBorder="1" applyAlignment="1">
      <alignment horizontal="center" vertical="center" wrapText="1"/>
    </xf>
    <xf numFmtId="0" fontId="55" fillId="0" borderId="183" xfId="0" applyFont="1" applyBorder="1" applyAlignment="1">
      <alignment horizontal="center" vertical="center" wrapText="1"/>
    </xf>
    <xf numFmtId="0" fontId="53" fillId="0" borderId="182" xfId="0" applyFont="1" applyBorder="1" applyAlignment="1">
      <alignment horizontal="center" vertical="center" wrapText="1"/>
    </xf>
    <xf numFmtId="0" fontId="46" fillId="2" borderId="48" xfId="0" applyFont="1" applyFill="1" applyBorder="1" applyAlignment="1">
      <alignment horizontal="center" vertical="center"/>
    </xf>
    <xf numFmtId="0" fontId="47" fillId="3" borderId="9" xfId="0" applyFont="1" applyFill="1" applyBorder="1" applyAlignment="1">
      <alignment horizontal="left" vertical="center" wrapText="1"/>
    </xf>
    <xf numFmtId="0" fontId="47" fillId="0" borderId="65" xfId="0" applyFont="1" applyBorder="1" applyAlignment="1">
      <alignment horizontal="center" vertical="center" wrapText="1"/>
    </xf>
    <xf numFmtId="0" fontId="47" fillId="0" borderId="48" xfId="0" applyFont="1" applyBorder="1" applyAlignment="1">
      <alignment horizontal="center" vertical="center" wrapText="1"/>
    </xf>
    <xf numFmtId="0" fontId="47" fillId="0" borderId="49" xfId="0" applyFont="1" applyBorder="1" applyAlignment="1">
      <alignment horizontal="center" vertical="center" wrapText="1"/>
    </xf>
    <xf numFmtId="0" fontId="47" fillId="3" borderId="10" xfId="0" applyFont="1" applyFill="1" applyBorder="1" applyAlignment="1">
      <alignment horizontal="left" vertical="center" wrapText="1"/>
    </xf>
    <xf numFmtId="0" fontId="47" fillId="3" borderId="2" xfId="0" applyFont="1" applyFill="1" applyBorder="1" applyAlignment="1">
      <alignment horizontal="left" vertical="center" wrapText="1"/>
    </xf>
    <xf numFmtId="0" fontId="55" fillId="0" borderId="1" xfId="29" applyFont="1" applyBorder="1" applyAlignment="1">
      <alignment horizontal="center" vertical="center" wrapText="1"/>
    </xf>
    <xf numFmtId="0" fontId="3" fillId="0" borderId="1" xfId="29" applyFont="1" applyBorder="1"/>
    <xf numFmtId="0" fontId="2" fillId="0" borderId="1" xfId="0" applyFont="1" applyBorder="1" applyAlignment="1">
      <alignment horizontal="left" vertical="center"/>
    </xf>
    <xf numFmtId="0" fontId="53" fillId="0" borderId="1" xfId="29" applyFont="1" applyBorder="1" applyAlignment="1">
      <alignment horizontal="center" vertical="center" wrapText="1"/>
    </xf>
    <xf numFmtId="0" fontId="47" fillId="0" borderId="1" xfId="29" applyFont="1" applyBorder="1" applyAlignment="1">
      <alignment vertical="center" wrapText="1"/>
    </xf>
    <xf numFmtId="0" fontId="18" fillId="56" borderId="1" xfId="29" applyFont="1" applyFill="1" applyBorder="1" applyAlignment="1">
      <alignment horizontal="left" vertical="center" wrapText="1"/>
    </xf>
    <xf numFmtId="0" fontId="3" fillId="56" borderId="1" xfId="29" applyFont="1" applyFill="1" applyBorder="1"/>
    <xf numFmtId="0" fontId="21" fillId="61" borderId="1" xfId="29" applyFont="1" applyFill="1" applyBorder="1" applyAlignment="1">
      <alignment horizontal="left" vertical="center" wrapText="1"/>
    </xf>
    <xf numFmtId="0" fontId="21" fillId="0" borderId="1" xfId="29" applyFont="1" applyBorder="1" applyAlignment="1">
      <alignment horizontal="center" vertical="top"/>
    </xf>
    <xf numFmtId="0" fontId="47" fillId="0" borderId="1" xfId="29" applyFont="1" applyBorder="1" applyAlignment="1">
      <alignment horizontal="left" vertical="center" wrapText="1"/>
    </xf>
    <xf numFmtId="0" fontId="46" fillId="2" borderId="48" xfId="29" applyFont="1" applyFill="1" applyBorder="1" applyAlignment="1">
      <alignment horizontal="center" vertical="center"/>
    </xf>
    <xf numFmtId="0" fontId="3" fillId="0" borderId="48" xfId="29" applyFont="1" applyBorder="1"/>
    <xf numFmtId="0" fontId="52" fillId="0" borderId="6" xfId="29" applyFont="1" applyAlignment="1">
      <alignment horizontal="left" vertical="center" wrapText="1"/>
    </xf>
    <xf numFmtId="0" fontId="2" fillId="0" borderId="6" xfId="29" applyFont="1"/>
    <xf numFmtId="0" fontId="31" fillId="0" borderId="6" xfId="29" applyFont="1" applyAlignment="1">
      <alignment horizontal="center" vertical="center"/>
    </xf>
    <xf numFmtId="0" fontId="18" fillId="56" borderId="75" xfId="29" applyFont="1" applyFill="1" applyBorder="1" applyAlignment="1">
      <alignment horizontal="left" vertical="center" wrapText="1"/>
    </xf>
    <xf numFmtId="0" fontId="3" fillId="56" borderId="75" xfId="29" applyFont="1" applyFill="1" applyBorder="1"/>
    <xf numFmtId="0" fontId="21" fillId="0" borderId="1" xfId="29" applyFont="1" applyBorder="1" applyAlignment="1">
      <alignment horizontal="center" vertical="top" wrapText="1"/>
    </xf>
    <xf numFmtId="0" fontId="46" fillId="55" borderId="9" xfId="0" applyFont="1" applyFill="1" applyBorder="1" applyAlignment="1">
      <alignment horizontal="left" vertical="center" wrapText="1"/>
    </xf>
    <xf numFmtId="0" fontId="3" fillId="27" borderId="10" xfId="0" applyFont="1" applyFill="1" applyBorder="1" applyAlignment="1">
      <alignment horizontal="left" vertical="center"/>
    </xf>
    <xf numFmtId="0" fontId="3" fillId="27" borderId="2" xfId="0" applyFont="1" applyFill="1" applyBorder="1" applyAlignment="1">
      <alignment horizontal="left" vertical="center"/>
    </xf>
    <xf numFmtId="0" fontId="52" fillId="7" borderId="9" xfId="0" applyFont="1" applyFill="1" applyBorder="1" applyAlignment="1">
      <alignment horizontal="left" vertical="center" wrapText="1"/>
    </xf>
    <xf numFmtId="0" fontId="3" fillId="0" borderId="10" xfId="0" applyFont="1" applyBorder="1" applyAlignment="1">
      <alignment horizontal="left" vertical="center"/>
    </xf>
    <xf numFmtId="0" fontId="3" fillId="0" borderId="2" xfId="0" applyFont="1" applyBorder="1" applyAlignment="1">
      <alignment horizontal="left" vertical="center"/>
    </xf>
    <xf numFmtId="0" fontId="18" fillId="0" borderId="40" xfId="0" applyFont="1" applyBorder="1" applyAlignment="1">
      <alignment horizontal="left" vertical="center" wrapText="1"/>
    </xf>
    <xf numFmtId="0" fontId="3" fillId="0" borderId="24" xfId="0" applyFont="1" applyBorder="1" applyAlignment="1">
      <alignment horizontal="left" vertical="center"/>
    </xf>
    <xf numFmtId="0" fontId="3" fillId="0" borderId="10" xfId="0" applyFont="1" applyBorder="1" applyAlignment="1">
      <alignment horizontal="center" vertical="center"/>
    </xf>
    <xf numFmtId="0" fontId="3" fillId="0" borderId="2" xfId="0" applyFont="1" applyBorder="1" applyAlignment="1">
      <alignment horizontal="center" vertical="center"/>
    </xf>
    <xf numFmtId="0" fontId="41" fillId="2" borderId="6" xfId="24" applyFont="1" applyFill="1" applyAlignment="1">
      <alignment horizontal="center" vertical="center" wrapText="1"/>
    </xf>
    <xf numFmtId="0" fontId="3" fillId="0" borderId="6" xfId="24" applyFont="1"/>
    <xf numFmtId="0" fontId="52" fillId="0" borderId="75" xfId="24" applyFont="1" applyBorder="1" applyAlignment="1">
      <alignment horizontal="left" vertical="center" wrapText="1"/>
    </xf>
    <xf numFmtId="0" fontId="7" fillId="0" borderId="75" xfId="24" applyBorder="1"/>
    <xf numFmtId="0" fontId="7" fillId="0" borderId="75" xfId="24" applyBorder="1" applyAlignment="1">
      <alignment horizontal="left" vertical="center"/>
    </xf>
    <xf numFmtId="0" fontId="31" fillId="0" borderId="0" xfId="0" applyFont="1" applyAlignment="1">
      <alignment horizontal="left" vertical="top" wrapText="1"/>
    </xf>
    <xf numFmtId="0" fontId="42" fillId="0" borderId="48" xfId="0" applyFont="1" applyBorder="1" applyAlignment="1">
      <alignment vertical="top" wrapText="1"/>
    </xf>
    <xf numFmtId="0" fontId="48" fillId="0" borderId="0" xfId="0" applyFont="1" applyAlignment="1">
      <alignment vertical="top" wrapText="1"/>
    </xf>
    <xf numFmtId="0" fontId="18" fillId="0" borderId="11" xfId="0" applyFont="1" applyBorder="1" applyAlignment="1">
      <alignment horizontal="center" vertical="center" textRotation="90" wrapText="1"/>
    </xf>
    <xf numFmtId="0" fontId="139" fillId="0" borderId="5" xfId="0" applyFont="1" applyBorder="1" applyAlignment="1">
      <alignment horizontal="center"/>
    </xf>
    <xf numFmtId="0" fontId="139" fillId="0" borderId="65" xfId="0" applyFont="1" applyBorder="1" applyAlignment="1">
      <alignment horizontal="center"/>
    </xf>
    <xf numFmtId="0" fontId="31" fillId="0" borderId="11" xfId="0" applyFont="1" applyBorder="1" applyAlignment="1">
      <alignment horizontal="center" vertical="center" textRotation="90"/>
    </xf>
    <xf numFmtId="0" fontId="139" fillId="0" borderId="5" xfId="0" applyFont="1" applyBorder="1"/>
    <xf numFmtId="0" fontId="139" fillId="0" borderId="65" xfId="0" applyFont="1" applyBorder="1"/>
    <xf numFmtId="0" fontId="87" fillId="2" borderId="48" xfId="0" applyFont="1" applyFill="1" applyBorder="1" applyAlignment="1">
      <alignment horizontal="center" vertical="center" wrapText="1"/>
    </xf>
    <xf numFmtId="0" fontId="87" fillId="2" borderId="49" xfId="0" applyFont="1" applyFill="1" applyBorder="1" applyAlignment="1">
      <alignment horizontal="center" vertical="center" wrapText="1"/>
    </xf>
    <xf numFmtId="0" fontId="46" fillId="2" borderId="6" xfId="0" applyFont="1" applyFill="1" applyBorder="1" applyAlignment="1">
      <alignment horizontal="center" vertical="top" wrapText="1"/>
    </xf>
    <xf numFmtId="0" fontId="52" fillId="0" borderId="0" xfId="0" applyFont="1" applyAlignment="1">
      <alignment vertical="top" wrapText="1"/>
    </xf>
    <xf numFmtId="0" fontId="40" fillId="0" borderId="51" xfId="0" applyFont="1" applyBorder="1" applyAlignment="1">
      <alignment horizontal="left" vertical="center" wrapText="1"/>
    </xf>
    <xf numFmtId="0" fontId="3" fillId="0" borderId="52" xfId="0" applyFont="1" applyBorder="1"/>
    <xf numFmtId="0" fontId="3" fillId="0" borderId="53" xfId="0" applyFont="1" applyBorder="1"/>
    <xf numFmtId="0" fontId="40" fillId="0" borderId="11" xfId="0" applyFont="1" applyBorder="1" applyAlignment="1">
      <alignment horizontal="left" vertical="top"/>
    </xf>
    <xf numFmtId="0" fontId="60" fillId="2" borderId="45" xfId="0" applyFont="1" applyFill="1" applyBorder="1" applyAlignment="1">
      <alignment horizontal="left" vertical="center"/>
    </xf>
    <xf numFmtId="0" fontId="3" fillId="0" borderId="46" xfId="0" applyFont="1" applyBorder="1"/>
    <xf numFmtId="0" fontId="3" fillId="0" borderId="47" xfId="0" applyFont="1" applyBorder="1"/>
    <xf numFmtId="0" fontId="40" fillId="0" borderId="45" xfId="0" applyFont="1" applyBorder="1" applyAlignment="1">
      <alignment horizontal="left" vertical="center"/>
    </xf>
    <xf numFmtId="0" fontId="40" fillId="0" borderId="54" xfId="0" applyFont="1" applyBorder="1" applyAlignment="1">
      <alignment horizontal="left" vertical="center"/>
    </xf>
    <xf numFmtId="0" fontId="3" fillId="0" borderId="55" xfId="0" applyFont="1" applyBorder="1"/>
    <xf numFmtId="0" fontId="3" fillId="0" borderId="56" xfId="0" applyFont="1" applyBorder="1"/>
    <xf numFmtId="0" fontId="40" fillId="0" borderId="43" xfId="0" applyFont="1" applyBorder="1" applyAlignment="1">
      <alignment horizontal="left" vertical="center"/>
    </xf>
    <xf numFmtId="0" fontId="3" fillId="0" borderId="50" xfId="0" applyFont="1" applyBorder="1"/>
    <xf numFmtId="0" fontId="3" fillId="0" borderId="44" xfId="0" applyFont="1" applyBorder="1"/>
    <xf numFmtId="0" fontId="60" fillId="2" borderId="54" xfId="0" applyFont="1" applyFill="1" applyBorder="1" applyAlignment="1">
      <alignment horizontal="left" vertical="center"/>
    </xf>
    <xf numFmtId="0" fontId="40" fillId="0" borderId="9" xfId="0" applyFont="1" applyBorder="1" applyAlignment="1">
      <alignment horizontal="left"/>
    </xf>
    <xf numFmtId="0" fontId="40" fillId="0" borderId="9" xfId="0" applyFont="1" applyBorder="1" applyAlignment="1">
      <alignment horizontal="left" vertical="center"/>
    </xf>
    <xf numFmtId="0" fontId="60" fillId="2" borderId="57" xfId="0" applyFont="1" applyFill="1" applyBorder="1" applyAlignment="1">
      <alignment horizontal="left" vertical="center"/>
    </xf>
    <xf numFmtId="0" fontId="3" fillId="0" borderId="58" xfId="0" applyFont="1" applyBorder="1"/>
    <xf numFmtId="0" fontId="3" fillId="0" borderId="59" xfId="0" applyFont="1" applyBorder="1"/>
    <xf numFmtId="0" fontId="40" fillId="0" borderId="57" xfId="0" applyFont="1" applyBorder="1" applyAlignment="1">
      <alignment horizontal="left"/>
    </xf>
    <xf numFmtId="0" fontId="40" fillId="0" borderId="51" xfId="0" applyFont="1" applyBorder="1" applyAlignment="1">
      <alignment horizontal="left" vertical="center"/>
    </xf>
    <xf numFmtId="0" fontId="40" fillId="0" borderId="65" xfId="0" applyFont="1" applyBorder="1" applyAlignment="1">
      <alignment horizontal="left" vertical="center"/>
    </xf>
    <xf numFmtId="0" fontId="40" fillId="0" borderId="5" xfId="0" applyFont="1" applyBorder="1" applyAlignment="1">
      <alignment horizontal="left"/>
    </xf>
    <xf numFmtId="0" fontId="61" fillId="0" borderId="9" xfId="0" applyFont="1" applyBorder="1" applyAlignment="1">
      <alignment horizontal="left" vertical="center"/>
    </xf>
    <xf numFmtId="0" fontId="40" fillId="0" borderId="43" xfId="0" applyFont="1" applyBorder="1" applyAlignment="1">
      <alignment horizontal="left"/>
    </xf>
    <xf numFmtId="0" fontId="164" fillId="0" borderId="75" xfId="14" applyFont="1" applyBorder="1" applyAlignment="1">
      <alignment horizontal="left" vertical="top" wrapText="1"/>
    </xf>
    <xf numFmtId="0" fontId="146" fillId="0" borderId="79" xfId="4" applyFont="1" applyBorder="1" applyAlignment="1" applyProtection="1">
      <alignment horizontal="center" vertical="center"/>
    </xf>
    <xf numFmtId="0" fontId="150" fillId="0" borderId="75" xfId="14" applyFont="1" applyBorder="1" applyAlignment="1">
      <alignment horizontal="left" vertical="top" wrapText="1"/>
    </xf>
    <xf numFmtId="0" fontId="164" fillId="0" borderId="77" xfId="14" applyFont="1" applyBorder="1" applyAlignment="1">
      <alignment horizontal="center" vertical="top" wrapText="1"/>
    </xf>
    <xf numFmtId="0" fontId="164" fillId="0" borderId="82" xfId="14" applyFont="1" applyBorder="1" applyAlignment="1">
      <alignment horizontal="center" vertical="top" wrapText="1"/>
    </xf>
    <xf numFmtId="0" fontId="164" fillId="0" borderId="80" xfId="14" applyFont="1" applyBorder="1" applyAlignment="1">
      <alignment horizontal="center" vertical="top" wrapText="1"/>
    </xf>
    <xf numFmtId="0" fontId="150" fillId="0" borderId="77" xfId="14" applyFont="1" applyBorder="1" applyAlignment="1">
      <alignment horizontal="left" vertical="top" wrapText="1"/>
    </xf>
    <xf numFmtId="0" fontId="150" fillId="0" borderId="82" xfId="14" applyFont="1" applyBorder="1" applyAlignment="1">
      <alignment horizontal="left" vertical="top" wrapText="1"/>
    </xf>
    <xf numFmtId="0" fontId="150" fillId="0" borderId="80" xfId="14" applyFont="1" applyBorder="1" applyAlignment="1">
      <alignment horizontal="left" vertical="top" wrapText="1"/>
    </xf>
    <xf numFmtId="0" fontId="150" fillId="0" borderId="75" xfId="14" applyFont="1" applyBorder="1" applyAlignment="1">
      <alignment horizontal="center" vertical="top" wrapText="1"/>
    </xf>
    <xf numFmtId="15" fontId="164" fillId="0" borderId="77" xfId="14" applyNumberFormat="1" applyFont="1" applyBorder="1" applyAlignment="1">
      <alignment horizontal="center" vertical="top" wrapText="1"/>
    </xf>
    <xf numFmtId="15" fontId="164" fillId="0" borderId="82" xfId="14" applyNumberFormat="1" applyFont="1" applyBorder="1" applyAlignment="1">
      <alignment horizontal="center" vertical="top" wrapText="1"/>
    </xf>
    <xf numFmtId="15" fontId="164" fillId="0" borderId="80" xfId="14" applyNumberFormat="1" applyFont="1" applyBorder="1" applyAlignment="1">
      <alignment horizontal="center" vertical="top" wrapText="1"/>
    </xf>
    <xf numFmtId="0" fontId="164" fillId="0" borderId="77" xfId="14" applyFont="1" applyBorder="1" applyAlignment="1">
      <alignment horizontal="left" vertical="top" wrapText="1"/>
    </xf>
    <xf numFmtId="0" fontId="164" fillId="0" borderId="82" xfId="14" applyFont="1" applyBorder="1" applyAlignment="1">
      <alignment horizontal="left" vertical="top" wrapText="1"/>
    </xf>
    <xf numFmtId="0" fontId="164" fillId="0" borderId="80" xfId="14" applyFont="1" applyBorder="1" applyAlignment="1">
      <alignment horizontal="left" vertical="top" wrapText="1"/>
    </xf>
    <xf numFmtId="9" fontId="164" fillId="0" borderId="77" xfId="14" applyNumberFormat="1" applyFont="1" applyBorder="1" applyAlignment="1">
      <alignment horizontal="center" vertical="top" wrapText="1"/>
    </xf>
    <xf numFmtId="9" fontId="164" fillId="0" borderId="82" xfId="14" applyNumberFormat="1" applyFont="1" applyBorder="1" applyAlignment="1">
      <alignment horizontal="center" vertical="top" wrapText="1"/>
    </xf>
    <xf numFmtId="9" fontId="164" fillId="0" borderId="80" xfId="14" applyNumberFormat="1" applyFont="1" applyBorder="1" applyAlignment="1">
      <alignment horizontal="center" vertical="top" wrapText="1"/>
    </xf>
    <xf numFmtId="0" fontId="114" fillId="0" borderId="75" xfId="15" applyFont="1" applyBorder="1" applyAlignment="1">
      <alignment horizontal="left" vertical="top" wrapText="1"/>
    </xf>
    <xf numFmtId="0" fontId="114" fillId="0" borderId="77" xfId="15" applyFont="1" applyBorder="1" applyAlignment="1">
      <alignment horizontal="center" vertical="top"/>
    </xf>
    <xf numFmtId="0" fontId="114" fillId="0" borderId="82" xfId="15" applyFont="1" applyBorder="1" applyAlignment="1">
      <alignment horizontal="center" vertical="top"/>
    </xf>
    <xf numFmtId="0" fontId="114" fillId="0" borderId="80" xfId="15" applyFont="1" applyBorder="1" applyAlignment="1">
      <alignment horizontal="center" vertical="top"/>
    </xf>
    <xf numFmtId="0" fontId="176" fillId="32" borderId="77" xfId="15" applyFont="1" applyFill="1" applyBorder="1" applyAlignment="1">
      <alignment horizontal="left" vertical="top"/>
    </xf>
    <xf numFmtId="0" fontId="176" fillId="32" borderId="82" xfId="15" applyFont="1" applyFill="1" applyBorder="1" applyAlignment="1">
      <alignment horizontal="left" vertical="top"/>
    </xf>
    <xf numFmtId="0" fontId="176" fillId="32" borderId="80" xfId="15" applyFont="1" applyFill="1" applyBorder="1" applyAlignment="1">
      <alignment horizontal="left" vertical="top"/>
    </xf>
    <xf numFmtId="0" fontId="176" fillId="32" borderId="77" xfId="15" applyFont="1" applyFill="1" applyBorder="1" applyAlignment="1">
      <alignment horizontal="center" vertical="top" wrapText="1"/>
    </xf>
    <xf numFmtId="0" fontId="176" fillId="32" borderId="80" xfId="15" applyFont="1" applyFill="1" applyBorder="1" applyAlignment="1">
      <alignment horizontal="center" vertical="top" wrapText="1"/>
    </xf>
    <xf numFmtId="0" fontId="44" fillId="32" borderId="77" xfId="15" applyFont="1" applyFill="1" applyBorder="1" applyAlignment="1">
      <alignment horizontal="left" vertical="top" wrapText="1"/>
    </xf>
    <xf numFmtId="0" fontId="176" fillId="32" borderId="82" xfId="15" applyFont="1" applyFill="1" applyBorder="1" applyAlignment="1">
      <alignment horizontal="left" vertical="top" wrapText="1"/>
    </xf>
    <xf numFmtId="0" fontId="176" fillId="32" borderId="80" xfId="15" applyFont="1" applyFill="1" applyBorder="1" applyAlignment="1">
      <alignment horizontal="left" vertical="top" wrapText="1"/>
    </xf>
    <xf numFmtId="0" fontId="114" fillId="0" borderId="77" xfId="15" applyFont="1" applyBorder="1" applyAlignment="1">
      <alignment horizontal="center"/>
    </xf>
    <xf numFmtId="0" fontId="114" fillId="0" borderId="82" xfId="15" applyFont="1" applyBorder="1" applyAlignment="1">
      <alignment horizontal="center"/>
    </xf>
    <xf numFmtId="0" fontId="114" fillId="0" borderId="80" xfId="15" applyFont="1" applyBorder="1" applyAlignment="1">
      <alignment horizontal="center"/>
    </xf>
    <xf numFmtId="0" fontId="114" fillId="0" borderId="77" xfId="15" applyFont="1" applyBorder="1" applyAlignment="1">
      <alignment horizontal="left" vertical="top" wrapText="1"/>
    </xf>
    <xf numFmtId="0" fontId="114" fillId="0" borderId="82" xfId="15" applyFont="1" applyBorder="1" applyAlignment="1">
      <alignment horizontal="left" vertical="top" wrapText="1"/>
    </xf>
    <xf numFmtId="0" fontId="114" fillId="0" borderId="80" xfId="15" applyFont="1" applyBorder="1" applyAlignment="1">
      <alignment horizontal="left" vertical="top" wrapText="1"/>
    </xf>
    <xf numFmtId="0" fontId="114" fillId="0" borderId="77" xfId="15" applyFont="1" applyBorder="1" applyAlignment="1">
      <alignment horizontal="center" vertical="top" wrapText="1"/>
    </xf>
    <xf numFmtId="0" fontId="114" fillId="0" borderId="82" xfId="15" applyFont="1" applyBorder="1" applyAlignment="1">
      <alignment horizontal="center" vertical="top" wrapText="1"/>
    </xf>
    <xf numFmtId="0" fontId="114" fillId="0" borderId="80" xfId="15" applyFont="1" applyBorder="1" applyAlignment="1">
      <alignment horizontal="center" vertical="top" wrapText="1"/>
    </xf>
    <xf numFmtId="0" fontId="0" fillId="0" borderId="77" xfId="13" applyFont="1" applyBorder="1" applyAlignment="1">
      <alignment horizontal="left" vertical="top"/>
    </xf>
    <xf numFmtId="0" fontId="114" fillId="0" borderId="82" xfId="13" applyFont="1" applyBorder="1" applyAlignment="1">
      <alignment horizontal="left" vertical="top"/>
    </xf>
    <xf numFmtId="0" fontId="114" fillId="0" borderId="80" xfId="13" applyFont="1" applyBorder="1" applyAlignment="1">
      <alignment horizontal="left" vertical="top"/>
    </xf>
    <xf numFmtId="0" fontId="47" fillId="0" borderId="166" xfId="0" applyFont="1" applyBorder="1" applyAlignment="1">
      <alignment horizontal="center" vertical="top"/>
    </xf>
    <xf numFmtId="0" fontId="3" fillId="0" borderId="167" xfId="0" applyFont="1" applyBorder="1"/>
    <xf numFmtId="0" fontId="3" fillId="0" borderId="168" xfId="0" applyFont="1" applyBorder="1"/>
    <xf numFmtId="0" fontId="47" fillId="0" borderId="126" xfId="0" applyFont="1" applyBorder="1" applyAlignment="1">
      <alignment horizontal="left"/>
    </xf>
    <xf numFmtId="0" fontId="139" fillId="0" borderId="127" xfId="0" applyFont="1" applyBorder="1" applyAlignment="1">
      <alignment horizontal="left"/>
    </xf>
    <xf numFmtId="0" fontId="139" fillId="0" borderId="108" xfId="0" applyFont="1" applyBorder="1" applyAlignment="1">
      <alignment horizontal="left"/>
    </xf>
    <xf numFmtId="0" fontId="88" fillId="2" borderId="77" xfId="0" applyFont="1" applyFill="1" applyBorder="1"/>
    <xf numFmtId="0" fontId="88" fillId="2" borderId="82" xfId="0" applyFont="1" applyFill="1" applyBorder="1"/>
    <xf numFmtId="0" fontId="88" fillId="2" borderId="80" xfId="0" applyFont="1" applyFill="1" applyBorder="1"/>
    <xf numFmtId="0" fontId="75" fillId="53" borderId="77" xfId="0" applyFont="1" applyFill="1" applyBorder="1" applyAlignment="1">
      <alignment wrapText="1"/>
    </xf>
    <xf numFmtId="0" fontId="75" fillId="53" borderId="82" xfId="0" applyFont="1" applyFill="1" applyBorder="1" applyAlignment="1">
      <alignment wrapText="1"/>
    </xf>
    <xf numFmtId="0" fontId="75" fillId="53" borderId="80" xfId="0" applyFont="1" applyFill="1" applyBorder="1" applyAlignment="1">
      <alignment wrapText="1"/>
    </xf>
    <xf numFmtId="0" fontId="54" fillId="0" borderId="77" xfId="0" applyFont="1" applyBorder="1"/>
    <xf numFmtId="0" fontId="54" fillId="0" borderId="82" xfId="0" applyFont="1" applyBorder="1"/>
    <xf numFmtId="0" fontId="54" fillId="0" borderId="80" xfId="0" applyFont="1" applyBorder="1"/>
    <xf numFmtId="0" fontId="54" fillId="0" borderId="82" xfId="0" applyFont="1" applyBorder="1" applyAlignment="1">
      <alignment wrapText="1"/>
    </xf>
    <xf numFmtId="0" fontId="54" fillId="0" borderId="80" xfId="0" applyFont="1" applyBorder="1" applyAlignment="1">
      <alignment wrapText="1"/>
    </xf>
    <xf numFmtId="0" fontId="54" fillId="0" borderId="77" xfId="0" applyFont="1" applyBorder="1" applyAlignment="1">
      <alignment wrapText="1"/>
    </xf>
    <xf numFmtId="0" fontId="21" fillId="0" borderId="12" xfId="0" applyFont="1" applyBorder="1" applyAlignment="1">
      <alignment horizontal="center"/>
    </xf>
    <xf numFmtId="0" fontId="21" fillId="0" borderId="6" xfId="0" applyFont="1" applyBorder="1" applyAlignment="1">
      <alignment horizontal="center"/>
    </xf>
    <xf numFmtId="0" fontId="20" fillId="0" borderId="77" xfId="0" applyFont="1" applyBorder="1"/>
    <xf numFmtId="0" fontId="20" fillId="0" borderId="82" xfId="0" applyFont="1" applyBorder="1"/>
    <xf numFmtId="0" fontId="20" fillId="0" borderId="80" xfId="0" applyFont="1" applyBorder="1"/>
    <xf numFmtId="0" fontId="20" fillId="57" borderId="77" xfId="0" applyFont="1" applyFill="1" applyBorder="1"/>
    <xf numFmtId="0" fontId="20" fillId="57" borderId="82" xfId="0" applyFont="1" applyFill="1" applyBorder="1"/>
    <xf numFmtId="0" fontId="20" fillId="57" borderId="80" xfId="0" applyFont="1" applyFill="1" applyBorder="1"/>
    <xf numFmtId="0" fontId="20" fillId="57" borderId="82" xfId="0" applyFont="1" applyFill="1" applyBorder="1" applyAlignment="1">
      <alignment wrapText="1"/>
    </xf>
    <xf numFmtId="0" fontId="20" fillId="57" borderId="80" xfId="0" applyFont="1" applyFill="1" applyBorder="1" applyAlignment="1">
      <alignment wrapText="1"/>
    </xf>
    <xf numFmtId="0" fontId="21" fillId="0" borderId="77" xfId="0" applyFont="1" applyBorder="1" applyAlignment="1">
      <alignment horizontal="left"/>
    </xf>
    <xf numFmtId="0" fontId="21" fillId="0" borderId="82" xfId="0" applyFont="1" applyBorder="1" applyAlignment="1">
      <alignment horizontal="left"/>
    </xf>
    <xf numFmtId="0" fontId="21" fillId="0" borderId="80" xfId="0" applyFont="1" applyBorder="1" applyAlignment="1">
      <alignment horizontal="left"/>
    </xf>
    <xf numFmtId="0" fontId="20" fillId="0" borderId="181" xfId="0" applyFont="1" applyBorder="1"/>
    <xf numFmtId="0" fontId="21" fillId="0" borderId="84" xfId="0" applyFont="1" applyBorder="1" applyAlignment="1">
      <alignment horizontal="center"/>
    </xf>
    <xf numFmtId="0" fontId="21" fillId="0" borderId="85" xfId="0" applyFont="1" applyBorder="1" applyAlignment="1">
      <alignment horizontal="center"/>
    </xf>
    <xf numFmtId="0" fontId="21" fillId="0" borderId="160" xfId="0" applyFont="1" applyBorder="1" applyAlignment="1">
      <alignment horizontal="center"/>
    </xf>
    <xf numFmtId="0" fontId="21" fillId="0" borderId="13" xfId="0" applyFont="1" applyBorder="1" applyAlignment="1">
      <alignment horizontal="center"/>
    </xf>
    <xf numFmtId="0" fontId="21" fillId="0" borderId="161" xfId="0" applyFont="1" applyBorder="1" applyAlignment="1">
      <alignment horizontal="center"/>
    </xf>
    <xf numFmtId="0" fontId="47" fillId="0" borderId="91" xfId="0" applyFont="1" applyBorder="1" applyAlignment="1">
      <alignment horizontal="left" vertical="top" wrapText="1"/>
    </xf>
    <xf numFmtId="0" fontId="3" fillId="0" borderId="90" xfId="0" applyFont="1" applyBorder="1" applyAlignment="1">
      <alignment horizontal="left" vertical="top"/>
    </xf>
    <xf numFmtId="0" fontId="3" fillId="0" borderId="89" xfId="0" applyFont="1" applyBorder="1" applyAlignment="1">
      <alignment horizontal="left" vertical="top"/>
    </xf>
    <xf numFmtId="0" fontId="47" fillId="0" borderId="162" xfId="0" applyFont="1" applyBorder="1" applyAlignment="1">
      <alignment horizontal="left" wrapText="1"/>
    </xf>
    <xf numFmtId="0" fontId="3" fillId="0" borderId="63" xfId="0" applyFont="1" applyBorder="1" applyAlignment="1">
      <alignment horizontal="left"/>
    </xf>
    <xf numFmtId="0" fontId="3" fillId="0" borderId="163" xfId="0" applyFont="1" applyBorder="1" applyAlignment="1">
      <alignment horizontal="left"/>
    </xf>
    <xf numFmtId="0" fontId="47" fillId="0" borderId="164" xfId="0" applyFont="1" applyBorder="1" applyAlignment="1">
      <alignment horizontal="center"/>
    </xf>
    <xf numFmtId="0" fontId="47" fillId="0" borderId="68" xfId="0" applyFont="1" applyBorder="1" applyAlignment="1">
      <alignment horizontal="center"/>
    </xf>
    <xf numFmtId="0" fontId="47" fillId="0" borderId="165" xfId="0" applyFont="1" applyBorder="1" applyAlignment="1">
      <alignment horizontal="center"/>
    </xf>
    <xf numFmtId="0" fontId="47" fillId="0" borderId="78" xfId="0" applyFont="1" applyBorder="1" applyAlignment="1">
      <alignment horizontal="center"/>
    </xf>
    <xf numFmtId="0" fontId="47" fillId="0" borderId="79" xfId="0" applyFont="1" applyBorder="1" applyAlignment="1">
      <alignment horizontal="center"/>
    </xf>
    <xf numFmtId="0" fontId="47" fillId="0" borderId="81" xfId="0" applyFont="1" applyBorder="1" applyAlignment="1">
      <alignment horizontal="center"/>
    </xf>
    <xf numFmtId="0" fontId="21" fillId="0" borderId="151" xfId="0" applyFont="1" applyBorder="1" applyAlignment="1">
      <alignment horizontal="center"/>
    </xf>
    <xf numFmtId="0" fontId="21" fillId="0" borderId="155" xfId="0" applyFont="1" applyBorder="1" applyAlignment="1">
      <alignment horizontal="center"/>
    </xf>
    <xf numFmtId="0" fontId="21" fillId="0" borderId="156" xfId="0" applyFont="1" applyBorder="1" applyAlignment="1">
      <alignment horizontal="center"/>
    </xf>
    <xf numFmtId="0" fontId="21" fillId="0" borderId="78" xfId="0" applyFont="1" applyBorder="1" applyAlignment="1">
      <alignment horizontal="center"/>
    </xf>
    <xf numFmtId="0" fontId="21" fillId="0" borderId="79" xfId="0" applyFont="1" applyBorder="1" applyAlignment="1">
      <alignment horizontal="center"/>
    </xf>
    <xf numFmtId="0" fontId="21" fillId="0" borderId="81" xfId="0" applyFont="1" applyBorder="1" applyAlignment="1">
      <alignment horizontal="center"/>
    </xf>
    <xf numFmtId="0" fontId="47" fillId="0" borderId="141" xfId="0" applyFont="1" applyBorder="1" applyAlignment="1">
      <alignment horizontal="left"/>
    </xf>
    <xf numFmtId="0" fontId="3" fillId="0" borderId="6" xfId="0" applyFont="1" applyBorder="1" applyAlignment="1">
      <alignment horizontal="left"/>
    </xf>
    <xf numFmtId="0" fontId="3" fillId="0" borderId="61" xfId="0" applyFont="1" applyBorder="1" applyAlignment="1">
      <alignment horizontal="left"/>
    </xf>
    <xf numFmtId="0" fontId="22" fillId="0" borderId="9" xfId="0" applyFont="1" applyBorder="1" applyAlignment="1">
      <alignment horizontal="left" vertical="center"/>
    </xf>
    <xf numFmtId="0" fontId="48" fillId="0" borderId="9" xfId="0" applyFont="1" applyBorder="1" applyAlignment="1">
      <alignment horizontal="center"/>
    </xf>
    <xf numFmtId="0" fontId="31" fillId="0" borderId="9" xfId="0" applyFont="1" applyBorder="1" applyAlignment="1">
      <alignment horizontal="center" vertical="top" wrapText="1"/>
    </xf>
    <xf numFmtId="0" fontId="89" fillId="0" borderId="9" xfId="0" applyFont="1" applyBorder="1" applyAlignment="1">
      <alignment vertical="top" wrapText="1"/>
    </xf>
    <xf numFmtId="0" fontId="22" fillId="0" borderId="9" xfId="0" applyFont="1" applyBorder="1" applyAlignment="1">
      <alignment vertical="top" wrapText="1"/>
    </xf>
    <xf numFmtId="0" fontId="22" fillId="0" borderId="9" xfId="0" applyFont="1" applyBorder="1" applyAlignment="1">
      <alignment horizontal="left" vertical="center" wrapText="1"/>
    </xf>
    <xf numFmtId="0" fontId="89" fillId="0" borderId="9" xfId="0" applyFont="1" applyBorder="1" applyAlignment="1">
      <alignment horizontal="left"/>
    </xf>
    <xf numFmtId="0" fontId="18" fillId="0" borderId="40" xfId="0" applyFont="1" applyBorder="1" applyAlignment="1">
      <alignment horizontal="center" vertical="top" wrapText="1"/>
    </xf>
    <xf numFmtId="0" fontId="18" fillId="0" borderId="40" xfId="0" applyFont="1" applyBorder="1" applyAlignment="1">
      <alignment horizontal="left" vertical="top" wrapText="1"/>
    </xf>
    <xf numFmtId="0" fontId="18" fillId="0" borderId="40" xfId="0" applyFont="1" applyBorder="1" applyAlignment="1">
      <alignment vertical="top" wrapText="1"/>
    </xf>
    <xf numFmtId="0" fontId="42" fillId="0" borderId="48" xfId="0" applyFont="1" applyBorder="1" applyAlignment="1">
      <alignment horizontal="left" vertical="top" wrapText="1"/>
    </xf>
    <xf numFmtId="0" fontId="2" fillId="0" borderId="75" xfId="0" applyFont="1" applyBorder="1" applyAlignment="1">
      <alignment horizontal="left"/>
    </xf>
    <xf numFmtId="0" fontId="0" fillId="0" borderId="77" xfId="0" applyBorder="1" applyAlignment="1">
      <alignment horizontal="left" vertical="top"/>
    </xf>
    <xf numFmtId="0" fontId="0" fillId="0" borderId="77" xfId="0" applyBorder="1" applyAlignment="1">
      <alignment horizontal="left" vertical="center"/>
    </xf>
    <xf numFmtId="0" fontId="0" fillId="0" borderId="82" xfId="0" applyBorder="1" applyAlignment="1">
      <alignment horizontal="left" vertical="center"/>
    </xf>
    <xf numFmtId="0" fontId="0" fillId="0" borderId="80" xfId="0" applyBorder="1" applyAlignment="1">
      <alignment horizontal="left" vertical="center"/>
    </xf>
    <xf numFmtId="0" fontId="52" fillId="0" borderId="11" xfId="0" applyFont="1" applyBorder="1" applyAlignment="1">
      <alignment horizontal="left" vertical="center" wrapText="1"/>
    </xf>
    <xf numFmtId="0" fontId="47" fillId="0" borderId="40" xfId="0" applyFont="1" applyBorder="1" applyAlignment="1">
      <alignment horizontal="center" vertical="center" wrapText="1"/>
    </xf>
    <xf numFmtId="0" fontId="47" fillId="0" borderId="11" xfId="0" applyFont="1" applyBorder="1" applyAlignment="1">
      <alignment horizontal="center" vertical="center" wrapText="1"/>
    </xf>
    <xf numFmtId="0" fontId="47" fillId="0" borderId="41" xfId="0" applyFont="1" applyBorder="1" applyAlignment="1">
      <alignment horizontal="center" vertical="center" wrapText="1"/>
    </xf>
    <xf numFmtId="0" fontId="47" fillId="0" borderId="75" xfId="0" applyFont="1" applyBorder="1" applyAlignment="1">
      <alignment horizontal="center" vertical="center" wrapText="1"/>
    </xf>
    <xf numFmtId="0" fontId="99" fillId="0" borderId="75" xfId="0" applyFont="1" applyBorder="1" applyAlignment="1">
      <alignment horizontal="center" vertical="center" wrapText="1"/>
    </xf>
    <xf numFmtId="0" fontId="3" fillId="0" borderId="75" xfId="0" applyFont="1" applyBorder="1" applyAlignment="1">
      <alignment horizontal="center" vertical="center" wrapText="1"/>
    </xf>
    <xf numFmtId="0" fontId="157" fillId="0" borderId="75" xfId="16" applyFont="1" applyBorder="1" applyAlignment="1">
      <alignment horizontal="left" vertical="center"/>
    </xf>
    <xf numFmtId="0" fontId="136" fillId="2" borderId="6" xfId="1" applyFont="1" applyFill="1" applyBorder="1" applyAlignment="1">
      <alignment horizontal="center" vertical="center"/>
    </xf>
    <xf numFmtId="0" fontId="136" fillId="0" borderId="6" xfId="1" applyFont="1" applyBorder="1" applyAlignment="1"/>
    <xf numFmtId="0" fontId="44" fillId="0" borderId="75" xfId="0" applyFont="1" applyBorder="1" applyAlignment="1">
      <alignment horizontal="left" vertical="center"/>
    </xf>
    <xf numFmtId="0" fontId="44" fillId="0" borderId="83" xfId="0" applyFont="1" applyBorder="1" applyAlignment="1">
      <alignment horizontal="left" vertical="center"/>
    </xf>
    <xf numFmtId="0" fontId="2" fillId="0" borderId="157" xfId="0" applyFont="1" applyBorder="1" applyAlignment="1">
      <alignment horizontal="left"/>
    </xf>
    <xf numFmtId="0" fontId="2" fillId="0" borderId="158" xfId="0" applyFont="1" applyBorder="1" applyAlignment="1">
      <alignment horizontal="left"/>
    </xf>
    <xf numFmtId="0" fontId="2" fillId="0" borderId="159" xfId="0" applyFont="1" applyBorder="1" applyAlignment="1">
      <alignment horizontal="left"/>
    </xf>
    <xf numFmtId="0" fontId="90" fillId="3" borderId="9" xfId="0" applyFont="1" applyFill="1" applyBorder="1" applyAlignment="1">
      <alignment horizontal="center" vertical="center" wrapText="1"/>
    </xf>
    <xf numFmtId="0" fontId="54" fillId="3" borderId="40" xfId="0" applyFont="1" applyFill="1" applyBorder="1" applyAlignment="1">
      <alignment horizontal="center" vertical="center" wrapText="1"/>
    </xf>
    <xf numFmtId="0" fontId="54" fillId="3" borderId="9" xfId="0" applyFont="1" applyFill="1" applyBorder="1" applyAlignment="1">
      <alignment horizontal="center" vertical="center" wrapText="1"/>
    </xf>
    <xf numFmtId="0" fontId="54" fillId="3" borderId="24" xfId="0" applyFont="1" applyFill="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53" fillId="0" borderId="40" xfId="0" applyFont="1" applyBorder="1" applyAlignment="1">
      <alignment horizontal="center" vertical="center" wrapText="1"/>
    </xf>
    <xf numFmtId="0" fontId="53" fillId="0" borderId="24" xfId="0" applyFont="1" applyBorder="1" applyAlignment="1">
      <alignment horizontal="center" vertical="center" wrapText="1"/>
    </xf>
    <xf numFmtId="0" fontId="234" fillId="0" borderId="76" xfId="0" applyFont="1" applyBorder="1" applyAlignment="1">
      <alignment horizontal="center" vertical="center"/>
    </xf>
    <xf numFmtId="0" fontId="2" fillId="0" borderId="65" xfId="0" applyFont="1" applyBorder="1" applyAlignment="1">
      <alignment horizontal="center"/>
    </xf>
    <xf numFmtId="0" fontId="2" fillId="0" borderId="48" xfId="0" applyFont="1" applyBorder="1" applyAlignment="1">
      <alignment horizontal="center"/>
    </xf>
    <xf numFmtId="0" fontId="2" fillId="0" borderId="49" xfId="0" applyFont="1" applyBorder="1" applyAlignment="1">
      <alignment horizontal="center"/>
    </xf>
    <xf numFmtId="0" fontId="92" fillId="0" borderId="40" xfId="0" applyFont="1" applyBorder="1" applyAlignment="1">
      <alignment horizontal="center" vertical="top" wrapText="1"/>
    </xf>
    <xf numFmtId="0" fontId="92" fillId="0" borderId="24" xfId="0" applyFont="1" applyBorder="1" applyAlignment="1">
      <alignment horizontal="center" vertical="top" wrapText="1"/>
    </xf>
    <xf numFmtId="0" fontId="92" fillId="0" borderId="11" xfId="0" applyFont="1" applyBorder="1" applyAlignment="1">
      <alignment horizontal="center" vertical="top" wrapText="1"/>
    </xf>
    <xf numFmtId="0" fontId="92" fillId="0" borderId="41" xfId="0" applyFont="1" applyBorder="1" applyAlignment="1">
      <alignment horizontal="center" vertical="top" wrapText="1"/>
    </xf>
    <xf numFmtId="0" fontId="92" fillId="0" borderId="65" xfId="0" applyFont="1" applyBorder="1" applyAlignment="1">
      <alignment horizontal="center" vertical="top" wrapText="1"/>
    </xf>
    <xf numFmtId="0" fontId="92" fillId="0" borderId="49" xfId="0" applyFont="1" applyBorder="1" applyAlignment="1">
      <alignment horizontal="center" vertical="top" wrapText="1"/>
    </xf>
    <xf numFmtId="0" fontId="25" fillId="0" borderId="40" xfId="0" applyFont="1" applyBorder="1" applyAlignment="1">
      <alignment horizontal="center" vertical="top" wrapText="1"/>
    </xf>
    <xf numFmtId="0" fontId="25" fillId="0" borderId="24" xfId="0" applyFont="1" applyBorder="1" applyAlignment="1">
      <alignment horizontal="center" vertical="top" wrapText="1"/>
    </xf>
    <xf numFmtId="0" fontId="254" fillId="0" borderId="1" xfId="0" applyFont="1" applyBorder="1" applyAlignment="1">
      <alignment horizontal="left"/>
    </xf>
    <xf numFmtId="0" fontId="254" fillId="0" borderId="2" xfId="0" applyFont="1" applyBorder="1" applyAlignment="1">
      <alignment horizontal="left"/>
    </xf>
    <xf numFmtId="0" fontId="92" fillId="0" borderId="42" xfId="0" applyFont="1" applyBorder="1" applyAlignment="1">
      <alignment horizontal="center" vertical="top" wrapText="1"/>
    </xf>
    <xf numFmtId="0" fontId="92" fillId="0" borderId="5" xfId="0" applyFont="1" applyBorder="1" applyAlignment="1">
      <alignment horizontal="center" vertical="top" wrapText="1"/>
    </xf>
    <xf numFmtId="0" fontId="92" fillId="0" borderId="66" xfId="0" applyFont="1" applyBorder="1" applyAlignment="1">
      <alignment horizontal="center" vertical="top" wrapText="1"/>
    </xf>
    <xf numFmtId="0" fontId="25" fillId="0" borderId="42" xfId="0" applyFont="1" applyBorder="1" applyAlignment="1">
      <alignment horizontal="center" vertical="top" wrapText="1"/>
    </xf>
    <xf numFmtId="0" fontId="92" fillId="0" borderId="75" xfId="0" applyFont="1" applyBorder="1" applyAlignment="1">
      <alignment horizontal="center" vertical="top" wrapText="1"/>
    </xf>
    <xf numFmtId="0" fontId="25" fillId="0" borderId="75" xfId="0" applyFont="1" applyBorder="1" applyAlignment="1">
      <alignment horizontal="center" vertical="top" wrapText="1"/>
    </xf>
    <xf numFmtId="0" fontId="53" fillId="0" borderId="41" xfId="0" applyFont="1" applyBorder="1" applyAlignment="1">
      <alignment horizontal="center" vertical="center" wrapText="1"/>
    </xf>
    <xf numFmtId="0" fontId="53" fillId="0" borderId="49" xfId="0" applyFont="1" applyBorder="1" applyAlignment="1">
      <alignment horizontal="center" vertical="center" wrapText="1"/>
    </xf>
    <xf numFmtId="0" fontId="247" fillId="0" borderId="1" xfId="0" applyFont="1" applyBorder="1" applyAlignment="1">
      <alignment horizontal="center" vertical="center" textRotation="90" wrapText="1"/>
    </xf>
    <xf numFmtId="0" fontId="247" fillId="0" borderId="40" xfId="0" applyFont="1" applyBorder="1" applyAlignment="1">
      <alignment horizontal="center" vertical="center" textRotation="90" wrapText="1"/>
    </xf>
    <xf numFmtId="0" fontId="247" fillId="0" borderId="24" xfId="0" applyFont="1" applyBorder="1" applyAlignment="1">
      <alignment horizontal="center" vertical="center" textRotation="90" wrapText="1"/>
    </xf>
    <xf numFmtId="0" fontId="243" fillId="0" borderId="40" xfId="0" applyFont="1" applyBorder="1" applyAlignment="1">
      <alignment horizontal="center" vertical="center" wrapText="1"/>
    </xf>
    <xf numFmtId="0" fontId="243" fillId="0" borderId="42" xfId="0" applyFont="1" applyBorder="1" applyAlignment="1">
      <alignment horizontal="center" vertical="center" wrapText="1"/>
    </xf>
    <xf numFmtId="0" fontId="230" fillId="60" borderId="40" xfId="0" applyFont="1" applyFill="1" applyBorder="1" applyAlignment="1">
      <alignment horizontal="center" vertical="center" textRotation="90" wrapText="1"/>
    </xf>
    <xf numFmtId="0" fontId="230" fillId="60" borderId="42" xfId="0" applyFont="1" applyFill="1" applyBorder="1" applyAlignment="1">
      <alignment horizontal="center" vertical="center" textRotation="90" wrapText="1"/>
    </xf>
    <xf numFmtId="0" fontId="243" fillId="0" borderId="1" xfId="0" applyFont="1" applyBorder="1" applyAlignment="1">
      <alignment horizontal="center" vertical="center" wrapText="1"/>
    </xf>
    <xf numFmtId="0" fontId="246" fillId="0" borderId="40" xfId="0" applyFont="1" applyBorder="1" applyAlignment="1">
      <alignment horizontal="center" vertical="center"/>
    </xf>
    <xf numFmtId="0" fontId="245" fillId="0" borderId="1" xfId="0" applyFont="1" applyBorder="1" applyAlignment="1">
      <alignment horizontal="center" vertical="center" wrapText="1"/>
    </xf>
    <xf numFmtId="0" fontId="244" fillId="0" borderId="40" xfId="0" applyFont="1" applyBorder="1"/>
    <xf numFmtId="0" fontId="228" fillId="60" borderId="1" xfId="0" applyFont="1" applyFill="1" applyBorder="1" applyAlignment="1">
      <alignment horizontal="center" vertical="center" textRotation="90" wrapText="1"/>
    </xf>
    <xf numFmtId="0" fontId="226" fillId="60" borderId="1" xfId="0" applyFont="1" applyFill="1" applyBorder="1" applyAlignment="1">
      <alignment horizontal="center" vertical="center" textRotation="90"/>
    </xf>
    <xf numFmtId="0" fontId="234" fillId="0" borderId="6" xfId="0" applyFont="1" applyBorder="1" applyAlignment="1">
      <alignment horizontal="center" vertical="center"/>
    </xf>
    <xf numFmtId="0" fontId="234" fillId="0" borderId="66" xfId="0" applyFont="1" applyBorder="1" applyAlignment="1">
      <alignment horizontal="center" vertical="center"/>
    </xf>
    <xf numFmtId="0" fontId="237" fillId="60" borderId="40" xfId="0" applyFont="1" applyFill="1" applyBorder="1" applyAlignment="1">
      <alignment horizontal="center" vertical="center" textRotation="90" wrapText="1"/>
    </xf>
    <xf numFmtId="0" fontId="237" fillId="60" borderId="42" xfId="0" applyFont="1" applyFill="1" applyBorder="1" applyAlignment="1">
      <alignment horizontal="center" vertical="center" textRotation="90" wrapText="1"/>
    </xf>
    <xf numFmtId="0" fontId="248" fillId="0" borderId="1" xfId="0" applyFont="1" applyBorder="1" applyAlignment="1">
      <alignment horizontal="center" vertical="center"/>
    </xf>
    <xf numFmtId="0" fontId="257" fillId="60" borderId="40" xfId="0" applyFont="1" applyFill="1" applyBorder="1" applyAlignment="1">
      <alignment horizontal="center" vertical="center" textRotation="90" wrapText="1"/>
    </xf>
    <xf numFmtId="0" fontId="229" fillId="60" borderId="42" xfId="0" applyFont="1" applyFill="1" applyBorder="1" applyAlignment="1">
      <alignment horizontal="center" vertical="center" textRotation="90" wrapText="1"/>
    </xf>
    <xf numFmtId="0" fontId="235" fillId="0" borderId="1" xfId="0" applyFont="1" applyBorder="1" applyAlignment="1">
      <alignment horizontal="center" vertical="center" wrapText="1"/>
    </xf>
    <xf numFmtId="0" fontId="236" fillId="0" borderId="1" xfId="0" applyFont="1" applyBorder="1" applyAlignment="1">
      <alignment horizontal="center" vertical="center"/>
    </xf>
    <xf numFmtId="0" fontId="238" fillId="60" borderId="1" xfId="0" applyFont="1" applyFill="1" applyBorder="1" applyAlignment="1">
      <alignment horizontal="center" vertical="center" wrapText="1"/>
    </xf>
    <xf numFmtId="0" fontId="239" fillId="60" borderId="40" xfId="0" applyFont="1" applyFill="1" applyBorder="1"/>
    <xf numFmtId="0" fontId="253" fillId="0" borderId="1" xfId="0" applyFont="1" applyBorder="1" applyAlignment="1">
      <alignment horizontal="left" vertical="center" wrapText="1"/>
    </xf>
    <xf numFmtId="0" fontId="233" fillId="0" borderId="1" xfId="0" applyFont="1" applyBorder="1"/>
    <xf numFmtId="0" fontId="252" fillId="2" borderId="1" xfId="1" applyFont="1" applyFill="1" applyBorder="1" applyAlignment="1">
      <alignment horizontal="center" vertical="center"/>
    </xf>
    <xf numFmtId="0" fontId="252" fillId="0" borderId="1" xfId="1" applyFont="1" applyBorder="1" applyAlignment="1"/>
    <xf numFmtId="0" fontId="241" fillId="0" borderId="1" xfId="0" applyFont="1" applyBorder="1" applyAlignment="1">
      <alignment horizontal="left" vertical="center" wrapText="1"/>
    </xf>
    <xf numFmtId="0" fontId="232" fillId="0" borderId="1" xfId="0" applyFont="1" applyBorder="1"/>
    <xf numFmtId="0" fontId="249" fillId="0" borderId="1" xfId="0" applyFont="1" applyBorder="1" applyAlignment="1">
      <alignment horizontal="left" wrapText="1"/>
    </xf>
    <xf numFmtId="0" fontId="248" fillId="0" borderId="1" xfId="0" applyFont="1" applyBorder="1"/>
    <xf numFmtId="0" fontId="243" fillId="17" borderId="1" xfId="0" applyFont="1" applyFill="1" applyBorder="1" applyAlignment="1">
      <alignment horizontal="left" vertical="center" wrapText="1"/>
    </xf>
    <xf numFmtId="0" fontId="244" fillId="0" borderId="1" xfId="0" applyFont="1" applyBorder="1"/>
    <xf numFmtId="0" fontId="240" fillId="0" borderId="1" xfId="0" applyFont="1" applyBorder="1" applyAlignment="1">
      <alignment horizontal="left" vertical="center" wrapText="1"/>
    </xf>
    <xf numFmtId="0" fontId="239" fillId="0" borderId="1" xfId="0" applyFont="1" applyBorder="1"/>
    <xf numFmtId="0" fontId="2" fillId="0" borderId="77" xfId="0" applyFont="1" applyBorder="1" applyAlignment="1">
      <alignment horizontal="center" vertical="top"/>
    </xf>
    <xf numFmtId="0" fontId="2" fillId="0" borderId="82" xfId="0" applyFont="1" applyBorder="1" applyAlignment="1">
      <alignment horizontal="center" vertical="top"/>
    </xf>
    <xf numFmtId="0" fontId="2" fillId="0" borderId="80" xfId="0" applyFont="1" applyBorder="1" applyAlignment="1">
      <alignment horizontal="center" vertical="top"/>
    </xf>
    <xf numFmtId="0" fontId="0" fillId="0" borderId="75" xfId="0" applyBorder="1" applyAlignment="1">
      <alignment horizontal="center"/>
    </xf>
    <xf numFmtId="0" fontId="2" fillId="0" borderId="77" xfId="0" applyFont="1" applyBorder="1" applyAlignment="1">
      <alignment horizontal="left"/>
    </xf>
    <xf numFmtId="0" fontId="0" fillId="0" borderId="82" xfId="0" applyBorder="1" applyAlignment="1">
      <alignment horizontal="left"/>
    </xf>
    <xf numFmtId="0" fontId="0" fillId="0" borderId="80" xfId="0" applyBorder="1" applyAlignment="1">
      <alignment horizontal="left"/>
    </xf>
    <xf numFmtId="0" fontId="25" fillId="0" borderId="9" xfId="0" applyFont="1" applyBorder="1" applyAlignment="1">
      <alignment horizontal="center" vertical="top" wrapText="1"/>
    </xf>
    <xf numFmtId="0" fontId="25" fillId="0" borderId="2" xfId="0" applyFont="1" applyBorder="1" applyAlignment="1">
      <alignment horizontal="center" vertical="top" wrapText="1"/>
    </xf>
    <xf numFmtId="0" fontId="137" fillId="0" borderId="24" xfId="0" applyFont="1" applyBorder="1"/>
    <xf numFmtId="0" fontId="137" fillId="0" borderId="41" xfId="0" applyFont="1" applyBorder="1"/>
    <xf numFmtId="0" fontId="137" fillId="0" borderId="65" xfId="0" applyFont="1" applyBorder="1"/>
    <xf numFmtId="0" fontId="137" fillId="0" borderId="49" xfId="0" applyFont="1" applyBorder="1"/>
    <xf numFmtId="0" fontId="75" fillId="0" borderId="9" xfId="0" applyFont="1" applyBorder="1" applyAlignment="1">
      <alignment horizontal="left" vertical="center" wrapText="1"/>
    </xf>
    <xf numFmtId="0" fontId="25" fillId="0" borderId="9" xfId="0" applyFont="1" applyBorder="1" applyAlignment="1">
      <alignment horizontal="left" wrapText="1"/>
    </xf>
    <xf numFmtId="0" fontId="2" fillId="0" borderId="155" xfId="0" applyFont="1" applyBorder="1" applyAlignment="1">
      <alignment horizontal="left" vertical="top"/>
    </xf>
    <xf numFmtId="0" fontId="22" fillId="0" borderId="40" xfId="0" applyFont="1" applyBorder="1" applyAlignment="1">
      <alignment vertical="center" wrapText="1"/>
    </xf>
    <xf numFmtId="0" fontId="31" fillId="0" borderId="9" xfId="0" applyFont="1" applyBorder="1" applyAlignment="1">
      <alignment horizontal="right" vertical="top" wrapText="1"/>
    </xf>
    <xf numFmtId="0" fontId="40" fillId="0" borderId="40" xfId="0" applyFont="1" applyBorder="1" applyAlignment="1">
      <alignment horizontal="left" vertical="center" wrapText="1"/>
    </xf>
    <xf numFmtId="0" fontId="40" fillId="0" borderId="40" xfId="0" applyFont="1" applyBorder="1" applyAlignment="1">
      <alignment horizontal="center" vertical="center" wrapText="1"/>
    </xf>
    <xf numFmtId="0" fontId="16" fillId="10" borderId="9" xfId="0" applyFont="1" applyFill="1" applyBorder="1" applyAlignment="1">
      <alignment horizontal="right" vertical="center" wrapText="1"/>
    </xf>
    <xf numFmtId="0" fontId="75" fillId="0" borderId="48" xfId="0" applyFont="1" applyBorder="1" applyAlignment="1">
      <alignment horizontal="left" vertical="center" wrapText="1"/>
    </xf>
    <xf numFmtId="0" fontId="70" fillId="0" borderId="9" xfId="0" applyFont="1" applyBorder="1" applyAlignment="1">
      <alignment horizontal="center" vertical="center" wrapText="1"/>
    </xf>
    <xf numFmtId="0" fontId="223" fillId="0" borderId="10" xfId="0" applyFont="1" applyBorder="1"/>
    <xf numFmtId="0" fontId="223" fillId="0" borderId="2" xfId="0" applyFont="1" applyBorder="1"/>
    <xf numFmtId="0" fontId="3" fillId="0" borderId="10" xfId="0" applyFont="1" applyBorder="1" applyAlignment="1">
      <alignment vertical="center"/>
    </xf>
    <xf numFmtId="0" fontId="3" fillId="0" borderId="2" xfId="0" applyFont="1" applyBorder="1" applyAlignment="1">
      <alignment vertical="center"/>
    </xf>
    <xf numFmtId="0" fontId="54" fillId="0" borderId="10" xfId="0" applyFont="1" applyBorder="1" applyAlignment="1">
      <alignment horizontal="center" vertical="center" wrapText="1"/>
    </xf>
    <xf numFmtId="0" fontId="54" fillId="0" borderId="11" xfId="0" applyFont="1" applyBorder="1" applyAlignment="1">
      <alignment horizontal="center" vertical="center" wrapText="1"/>
    </xf>
    <xf numFmtId="0" fontId="54" fillId="0" borderId="12" xfId="0" applyFont="1" applyBorder="1" applyAlignment="1">
      <alignment horizontal="center" vertical="center" wrapText="1"/>
    </xf>
    <xf numFmtId="0" fontId="54" fillId="0" borderId="41" xfId="0" applyFont="1" applyBorder="1" applyAlignment="1">
      <alignment horizontal="center" vertical="center" wrapText="1"/>
    </xf>
    <xf numFmtId="0" fontId="70" fillId="0" borderId="40" xfId="0" applyFont="1" applyBorder="1" applyAlignment="1">
      <alignment horizontal="center" vertical="center" wrapText="1"/>
    </xf>
    <xf numFmtId="0" fontId="223" fillId="0" borderId="24" xfId="0" applyFont="1" applyBorder="1"/>
    <xf numFmtId="0" fontId="22" fillId="0" borderId="9" xfId="0" applyFont="1" applyBorder="1" applyAlignment="1">
      <alignment horizontal="left" vertical="top" wrapText="1"/>
    </xf>
    <xf numFmtId="0" fontId="42" fillId="0" borderId="9" xfId="0" applyFont="1" applyBorder="1" applyAlignment="1">
      <alignment horizontal="left" vertical="top" wrapText="1"/>
    </xf>
    <xf numFmtId="0" fontId="22" fillId="0" borderId="67" xfId="0" applyFont="1" applyBorder="1" applyAlignment="1">
      <alignment vertical="center" wrapText="1"/>
    </xf>
    <xf numFmtId="0" fontId="22" fillId="0" borderId="68" xfId="0" applyFont="1" applyBorder="1" applyAlignment="1">
      <alignment vertical="center" wrapText="1"/>
    </xf>
    <xf numFmtId="0" fontId="22" fillId="0" borderId="69" xfId="0" applyFont="1" applyBorder="1" applyAlignment="1">
      <alignment vertical="center" wrapText="1"/>
    </xf>
    <xf numFmtId="0" fontId="22" fillId="0" borderId="73" xfId="0" applyFont="1" applyBorder="1" applyAlignment="1">
      <alignment vertical="center" wrapText="1"/>
    </xf>
    <xf numFmtId="0" fontId="22" fillId="0" borderId="13" xfId="0" applyFont="1" applyBorder="1" applyAlignment="1">
      <alignment vertical="center" wrapText="1"/>
    </xf>
    <xf numFmtId="0" fontId="22" fillId="0" borderId="142" xfId="0" applyFont="1" applyBorder="1" applyAlignment="1">
      <alignment vertical="center" wrapText="1"/>
    </xf>
    <xf numFmtId="0" fontId="85" fillId="0" borderId="62" xfId="0" applyFont="1" applyBorder="1" applyAlignment="1">
      <alignment horizontal="center" vertical="top" wrapText="1"/>
    </xf>
    <xf numFmtId="0" fontId="85" fillId="0" borderId="63" xfId="0" applyFont="1" applyBorder="1" applyAlignment="1">
      <alignment horizontal="center" vertical="top" wrapText="1"/>
    </xf>
    <xf numFmtId="0" fontId="85" fillId="0" borderId="64" xfId="0" applyFont="1" applyBorder="1" applyAlignment="1">
      <alignment horizontal="center" vertical="top" wrapText="1"/>
    </xf>
    <xf numFmtId="0" fontId="85" fillId="0" borderId="62" xfId="0" applyFont="1" applyBorder="1" applyAlignment="1">
      <alignment vertical="top" wrapText="1"/>
    </xf>
    <xf numFmtId="0" fontId="85" fillId="0" borderId="63" xfId="0" applyFont="1" applyBorder="1" applyAlignment="1">
      <alignment vertical="top" wrapText="1"/>
    </xf>
    <xf numFmtId="0" fontId="85" fillId="0" borderId="64" xfId="0" applyFont="1" applyBorder="1" applyAlignment="1">
      <alignment vertical="top" wrapText="1"/>
    </xf>
    <xf numFmtId="0" fontId="18" fillId="0" borderId="62" xfId="0" applyFont="1" applyBorder="1" applyAlignment="1">
      <alignment vertical="top" wrapText="1"/>
    </xf>
    <xf numFmtId="0" fontId="18" fillId="0" borderId="63" xfId="0" applyFont="1" applyBorder="1" applyAlignment="1">
      <alignment vertical="top" wrapText="1"/>
    </xf>
    <xf numFmtId="0" fontId="18" fillId="0" borderId="64" xfId="0" applyFont="1" applyBorder="1" applyAlignment="1">
      <alignment vertical="top" wrapText="1"/>
    </xf>
    <xf numFmtId="0" fontId="22" fillId="0" borderId="62" xfId="0" applyFont="1" applyBorder="1" applyAlignment="1">
      <alignment vertical="top" wrapText="1"/>
    </xf>
    <xf numFmtId="0" fontId="22" fillId="0" borderId="63" xfId="0" applyFont="1" applyBorder="1" applyAlignment="1">
      <alignment vertical="top" wrapText="1"/>
    </xf>
    <xf numFmtId="0" fontId="22" fillId="0" borderId="64" xfId="0" applyFont="1" applyBorder="1" applyAlignment="1">
      <alignment vertical="top" wrapText="1"/>
    </xf>
    <xf numFmtId="0" fontId="25" fillId="0" borderId="62" xfId="0" applyFont="1" applyBorder="1" applyAlignment="1">
      <alignment vertical="top" wrapText="1"/>
    </xf>
    <xf numFmtId="0" fontId="25" fillId="0" borderId="63" xfId="0" applyFont="1" applyBorder="1" applyAlignment="1">
      <alignment vertical="top" wrapText="1"/>
    </xf>
    <xf numFmtId="0" fontId="25" fillId="0" borderId="64" xfId="0" applyFont="1" applyBorder="1" applyAlignment="1">
      <alignment vertical="top" wrapText="1"/>
    </xf>
    <xf numFmtId="0" fontId="85" fillId="47" borderId="62" xfId="0" applyFont="1" applyFill="1" applyBorder="1" applyAlignment="1">
      <alignment vertical="top" wrapText="1"/>
    </xf>
    <xf numFmtId="0" fontId="85" fillId="47" borderId="63" xfId="0" applyFont="1" applyFill="1" applyBorder="1" applyAlignment="1">
      <alignment vertical="top" wrapText="1"/>
    </xf>
    <xf numFmtId="0" fontId="85" fillId="47" borderId="64" xfId="0" applyFont="1" applyFill="1" applyBorder="1" applyAlignment="1">
      <alignment vertical="top" wrapText="1"/>
    </xf>
    <xf numFmtId="0" fontId="158" fillId="0" borderId="174" xfId="0" applyFont="1" applyBorder="1" applyAlignment="1">
      <alignment horizontal="center" vertical="center" wrapText="1"/>
    </xf>
    <xf numFmtId="0" fontId="158" fillId="0" borderId="175" xfId="0" applyFont="1" applyBorder="1" applyAlignment="1">
      <alignment horizontal="center" vertical="center" wrapText="1"/>
    </xf>
    <xf numFmtId="0" fontId="158" fillId="0" borderId="123" xfId="0" applyFont="1" applyBorder="1" applyAlignment="1">
      <alignment horizontal="center" vertical="center" wrapText="1"/>
    </xf>
    <xf numFmtId="0" fontId="52" fillId="0" borderId="176" xfId="0" applyFont="1" applyBorder="1" applyAlignment="1">
      <alignment vertical="top" wrapText="1"/>
    </xf>
    <xf numFmtId="0" fontId="52" fillId="0" borderId="177" xfId="0" applyFont="1" applyBorder="1" applyAlignment="1">
      <alignment vertical="top" wrapText="1"/>
    </xf>
    <xf numFmtId="0" fontId="52" fillId="0" borderId="178" xfId="0" applyFont="1" applyBorder="1" applyAlignment="1">
      <alignment vertical="top" wrapText="1"/>
    </xf>
    <xf numFmtId="0" fontId="54" fillId="26" borderId="40" xfId="0" applyFont="1" applyFill="1" applyBorder="1" applyAlignment="1">
      <alignment horizontal="left" vertical="center" wrapText="1"/>
    </xf>
    <xf numFmtId="0" fontId="3" fillId="26" borderId="42" xfId="0" applyFont="1" applyFill="1" applyBorder="1"/>
    <xf numFmtId="0" fontId="3" fillId="26" borderId="24" xfId="0" applyFont="1" applyFill="1" applyBorder="1"/>
    <xf numFmtId="0" fontId="58" fillId="10" borderId="9" xfId="0" applyFont="1" applyFill="1" applyBorder="1" applyAlignment="1">
      <alignment horizontal="center" vertical="center" wrapText="1"/>
    </xf>
    <xf numFmtId="0" fontId="25" fillId="2" borderId="65" xfId="0" applyFont="1" applyFill="1" applyBorder="1" applyAlignment="1">
      <alignment horizontal="center" vertical="center" wrapText="1"/>
    </xf>
    <xf numFmtId="0" fontId="18" fillId="2" borderId="9" xfId="0" applyFont="1" applyFill="1" applyBorder="1" applyAlignment="1">
      <alignment horizontal="left" vertical="center" wrapText="1"/>
    </xf>
    <xf numFmtId="0" fontId="54" fillId="0" borderId="9" xfId="0" applyFont="1" applyBorder="1" applyAlignment="1">
      <alignment horizontal="left" vertical="center" wrapText="1"/>
    </xf>
    <xf numFmtId="0" fontId="22" fillId="0" borderId="11" xfId="0" applyFont="1" applyBorder="1" applyAlignment="1">
      <alignment horizontal="left" vertical="center" wrapText="1"/>
    </xf>
    <xf numFmtId="0" fontId="22" fillId="0" borderId="65" xfId="0" applyFont="1" applyBorder="1" applyAlignment="1">
      <alignment horizontal="left" vertical="center" wrapText="1"/>
    </xf>
    <xf numFmtId="0" fontId="22" fillId="10" borderId="11" xfId="0" applyFont="1" applyFill="1" applyBorder="1" applyAlignment="1">
      <alignment horizontal="left" vertical="center" wrapText="1"/>
    </xf>
    <xf numFmtId="0" fontId="22" fillId="10" borderId="65" xfId="0" applyFont="1" applyFill="1" applyBorder="1" applyAlignment="1">
      <alignment horizontal="left" vertical="center" wrapText="1"/>
    </xf>
    <xf numFmtId="0" fontId="88" fillId="2" borderId="6" xfId="0" applyFont="1" applyFill="1" applyBorder="1" applyAlignment="1">
      <alignment horizontal="center" vertical="center"/>
    </xf>
    <xf numFmtId="0" fontId="31" fillId="2" borderId="9" xfId="0" applyFont="1" applyFill="1" applyBorder="1" applyAlignment="1">
      <alignment horizontal="center" vertical="center" wrapText="1"/>
    </xf>
    <xf numFmtId="0" fontId="94" fillId="0" borderId="11" xfId="0" applyFont="1" applyBorder="1" applyAlignment="1">
      <alignment horizontal="left" vertical="center" wrapText="1"/>
    </xf>
    <xf numFmtId="0" fontId="25" fillId="2" borderId="9" xfId="0" applyFont="1" applyFill="1" applyBorder="1" applyAlignment="1">
      <alignment horizontal="left" vertical="center" wrapText="1"/>
    </xf>
    <xf numFmtId="14" fontId="22" fillId="0" borderId="77" xfId="26" applyNumberFormat="1" applyFont="1" applyBorder="1" applyAlignment="1">
      <alignment horizontal="left" vertical="top"/>
    </xf>
    <xf numFmtId="14" fontId="22" fillId="0" borderId="82" xfId="26" applyNumberFormat="1" applyFont="1" applyBorder="1" applyAlignment="1">
      <alignment horizontal="left" vertical="top"/>
    </xf>
    <xf numFmtId="14" fontId="22" fillId="0" borderId="80" xfId="26" applyNumberFormat="1" applyFont="1" applyBorder="1" applyAlignment="1">
      <alignment horizontal="left" vertical="top"/>
    </xf>
    <xf numFmtId="0" fontId="53" fillId="0" borderId="9" xfId="26" applyFont="1" applyBorder="1" applyAlignment="1">
      <alignment horizontal="center" vertical="top" wrapText="1"/>
    </xf>
    <xf numFmtId="0" fontId="3" fillId="0" borderId="10" xfId="26" applyFont="1" applyBorder="1"/>
    <xf numFmtId="0" fontId="3" fillId="0" borderId="2" xfId="26" applyFont="1" applyBorder="1"/>
    <xf numFmtId="14" fontId="22" fillId="0" borderId="151" xfId="26" applyNumberFormat="1" applyFont="1" applyBorder="1" applyAlignment="1">
      <alignment horizontal="left" vertical="center"/>
    </xf>
    <xf numFmtId="14" fontId="22" fillId="0" borderId="155" xfId="26" applyNumberFormat="1" applyFont="1" applyBorder="1" applyAlignment="1">
      <alignment horizontal="left" vertical="center"/>
    </xf>
    <xf numFmtId="14" fontId="22" fillId="0" borderId="156" xfId="26" applyNumberFormat="1" applyFont="1" applyBorder="1" applyAlignment="1">
      <alignment horizontal="left" vertical="center"/>
    </xf>
    <xf numFmtId="0" fontId="111" fillId="0" borderId="6" xfId="26" applyFont="1" applyAlignment="1">
      <alignment horizontal="center" vertical="center" wrapText="1"/>
    </xf>
    <xf numFmtId="0" fontId="6" fillId="0" borderId="6" xfId="26"/>
    <xf numFmtId="0" fontId="52" fillId="0" borderId="6" xfId="26" applyFont="1" applyAlignment="1">
      <alignment horizontal="left" vertical="center" wrapText="1"/>
    </xf>
    <xf numFmtId="0" fontId="47" fillId="0" borderId="11" xfId="26" applyFont="1" applyBorder="1" applyAlignment="1">
      <alignment horizontal="left" vertical="center" wrapText="1"/>
    </xf>
    <xf numFmtId="0" fontId="3" fillId="0" borderId="12" xfId="26" applyFont="1" applyBorder="1"/>
    <xf numFmtId="0" fontId="3" fillId="0" borderId="41" xfId="26" applyFont="1" applyBorder="1"/>
    <xf numFmtId="0" fontId="47" fillId="0" borderId="171" xfId="26" applyFont="1" applyBorder="1" applyAlignment="1">
      <alignment horizontal="center" vertical="center" wrapText="1"/>
    </xf>
    <xf numFmtId="0" fontId="3" fillId="0" borderId="63" xfId="26" applyFont="1" applyBorder="1"/>
    <xf numFmtId="0" fontId="3" fillId="0" borderId="172" xfId="26" applyFont="1" applyBorder="1"/>
    <xf numFmtId="0" fontId="53" fillId="0" borderId="65" xfId="26" applyFont="1" applyBorder="1" applyAlignment="1">
      <alignment horizontal="center" vertical="top" wrapText="1"/>
    </xf>
    <xf numFmtId="0" fontId="3" fillId="0" borderId="48" xfId="26" applyFont="1" applyBorder="1"/>
    <xf numFmtId="0" fontId="3" fillId="0" borderId="49" xfId="26" applyFont="1" applyBorder="1"/>
    <xf numFmtId="0" fontId="0" fillId="0" borderId="75" xfId="0" applyBorder="1" applyAlignment="1">
      <alignment horizontal="left" vertical="top"/>
    </xf>
    <xf numFmtId="0" fontId="47" fillId="0" borderId="11" xfId="0" applyFont="1" applyBorder="1" applyAlignment="1">
      <alignment horizontal="left" vertical="top" wrapText="1"/>
    </xf>
    <xf numFmtId="0" fontId="40" fillId="0" borderId="9" xfId="0" applyFont="1" applyBorder="1" applyAlignment="1">
      <alignment horizontal="center" vertical="top" wrapText="1"/>
    </xf>
    <xf numFmtId="0" fontId="32" fillId="2" borderId="9" xfId="0" applyFont="1" applyFill="1" applyBorder="1" applyAlignment="1">
      <alignment horizontal="left" vertical="center" wrapText="1"/>
    </xf>
    <xf numFmtId="0" fontId="32" fillId="2" borderId="10" xfId="0" applyFont="1" applyFill="1" applyBorder="1" applyAlignment="1">
      <alignment horizontal="left" vertical="center" wrapText="1"/>
    </xf>
    <xf numFmtId="0" fontId="32" fillId="2" borderId="2" xfId="0" applyFont="1" applyFill="1" applyBorder="1" applyAlignment="1">
      <alignment horizontal="left" vertical="center" wrapText="1"/>
    </xf>
    <xf numFmtId="0" fontId="32" fillId="4" borderId="10" xfId="0" applyFont="1" applyFill="1" applyBorder="1" applyAlignment="1">
      <alignment horizontal="left" vertical="center" wrapText="1"/>
    </xf>
    <xf numFmtId="0" fontId="32" fillId="4" borderId="2" xfId="0" applyFont="1" applyFill="1" applyBorder="1" applyAlignment="1">
      <alignment horizontal="left" vertical="center" wrapText="1"/>
    </xf>
    <xf numFmtId="0" fontId="47" fillId="0" borderId="9" xfId="0" applyFont="1" applyBorder="1" applyAlignment="1">
      <alignment horizontal="left" vertical="top" wrapText="1"/>
    </xf>
    <xf numFmtId="0" fontId="54" fillId="4" borderId="9" xfId="0" applyFont="1" applyFill="1" applyBorder="1" applyAlignment="1">
      <alignment horizontal="center" vertical="center" wrapText="1"/>
    </xf>
    <xf numFmtId="0" fontId="75" fillId="7" borderId="6" xfId="0" applyFont="1" applyFill="1" applyBorder="1" applyAlignment="1">
      <alignment horizontal="left" vertical="center" wrapText="1"/>
    </xf>
    <xf numFmtId="0" fontId="20" fillId="0" borderId="9" xfId="0" applyFont="1" applyBorder="1" applyAlignment="1">
      <alignment horizontal="left" vertical="center" wrapText="1"/>
    </xf>
    <xf numFmtId="0" fontId="0" fillId="0" borderId="75" xfId="0" applyBorder="1" applyAlignment="1">
      <alignment horizontal="left"/>
    </xf>
    <xf numFmtId="0" fontId="55" fillId="0" borderId="11" xfId="0" applyFont="1" applyBorder="1" applyAlignment="1">
      <alignment horizontal="center" vertical="center" wrapText="1"/>
    </xf>
    <xf numFmtId="0" fontId="55" fillId="0" borderId="65" xfId="0" applyFont="1" applyBorder="1" applyAlignment="1">
      <alignment horizontal="center" vertical="center" wrapText="1"/>
    </xf>
    <xf numFmtId="0" fontId="18" fillId="2" borderId="9" xfId="0" applyFont="1" applyFill="1" applyBorder="1" applyAlignment="1">
      <alignment horizontal="center" vertical="center" wrapText="1"/>
    </xf>
    <xf numFmtId="0" fontId="0" fillId="0" borderId="0" xfId="0" applyAlignment="1">
      <alignment vertical="center"/>
    </xf>
    <xf numFmtId="9" fontId="46" fillId="2" borderId="6" xfId="0" applyNumberFormat="1" applyFont="1" applyFill="1" applyBorder="1" applyAlignment="1">
      <alignment horizontal="center" vertical="center" wrapText="1"/>
    </xf>
    <xf numFmtId="0" fontId="22" fillId="0" borderId="0" xfId="0" applyFont="1" applyAlignment="1">
      <alignment horizontal="left" vertical="center"/>
    </xf>
    <xf numFmtId="0" fontId="0" fillId="0" borderId="0" xfId="0" applyAlignment="1">
      <alignment horizontal="left" vertical="center"/>
    </xf>
    <xf numFmtId="0" fontId="22" fillId="0" borderId="0" xfId="0" applyFont="1" applyAlignment="1">
      <alignment horizontal="left" vertical="top" wrapText="1"/>
    </xf>
    <xf numFmtId="0" fontId="18" fillId="0" borderId="48" xfId="0" applyFont="1" applyBorder="1" applyAlignment="1">
      <alignment horizontal="left" vertical="top" wrapText="1"/>
    </xf>
    <xf numFmtId="0" fontId="139" fillId="0" borderId="48" xfId="0" applyFont="1" applyBorder="1"/>
    <xf numFmtId="0" fontId="47" fillId="0" borderId="9" xfId="0" applyFont="1" applyBorder="1" applyAlignment="1">
      <alignment horizontal="center" vertical="center"/>
    </xf>
    <xf numFmtId="0" fontId="47" fillId="0" borderId="10" xfId="0" applyFont="1" applyBorder="1" applyAlignment="1">
      <alignment horizontal="center" vertical="center"/>
    </xf>
    <xf numFmtId="0" fontId="117" fillId="0" borderId="0" xfId="0" applyFont="1" applyAlignment="1">
      <alignment horizontal="left" vertical="top" wrapText="1"/>
    </xf>
    <xf numFmtId="0" fontId="22" fillId="0" borderId="0" xfId="0" applyFont="1" applyAlignment="1">
      <alignment horizontal="center" vertical="top"/>
    </xf>
    <xf numFmtId="0" fontId="22" fillId="0" borderId="0" xfId="0" applyFont="1" applyAlignment="1">
      <alignment horizontal="left" vertical="center" wrapText="1"/>
    </xf>
    <xf numFmtId="0" fontId="18" fillId="0" borderId="75" xfId="0" applyFont="1" applyBorder="1" applyAlignment="1">
      <alignment horizontal="left" vertical="center"/>
    </xf>
    <xf numFmtId="0" fontId="18" fillId="0" borderId="75" xfId="0" applyFont="1" applyBorder="1" applyAlignment="1">
      <alignment horizontal="left" vertical="center" wrapText="1"/>
    </xf>
    <xf numFmtId="0" fontId="18" fillId="0" borderId="6" xfId="0" applyFont="1" applyBorder="1" applyAlignment="1">
      <alignment horizontal="left" vertical="top" wrapText="1"/>
    </xf>
    <xf numFmtId="0" fontId="139" fillId="0" borderId="6" xfId="0" applyFont="1" applyBorder="1"/>
    <xf numFmtId="0" fontId="18" fillId="0" borderId="6" xfId="0" applyFont="1" applyBorder="1" applyAlignment="1">
      <alignment horizontal="left" vertical="center" wrapText="1"/>
    </xf>
    <xf numFmtId="0" fontId="44" fillId="0" borderId="6" xfId="0" applyFont="1" applyBorder="1"/>
    <xf numFmtId="0" fontId="208" fillId="0" borderId="6" xfId="16" applyFont="1" applyAlignment="1">
      <alignment horizontal="left" vertical="top" wrapText="1"/>
    </xf>
    <xf numFmtId="0" fontId="197" fillId="0" borderId="6" xfId="26" applyFont="1" applyAlignment="1">
      <alignment horizontal="left" vertical="center"/>
    </xf>
    <xf numFmtId="169" fontId="164" fillId="0" borderId="6" xfId="28" applyFont="1" applyAlignment="1">
      <alignment horizontal="left" vertical="center" wrapText="1"/>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14" fillId="0" borderId="1" xfId="0" applyFont="1" applyBorder="1" applyAlignment="1">
      <alignment horizontal="center" vertical="center" wrapText="1"/>
    </xf>
    <xf numFmtId="0" fontId="2" fillId="0" borderId="24" xfId="0" applyFont="1" applyBorder="1" applyAlignment="1">
      <alignment horizontal="left" vertical="center" wrapText="1"/>
    </xf>
    <xf numFmtId="0" fontId="255" fillId="0" borderId="42" xfId="0" applyFont="1" applyBorder="1" applyAlignment="1">
      <alignment horizontal="center" vertical="center" wrapText="1"/>
    </xf>
    <xf numFmtId="0" fontId="255" fillId="0" borderId="24" xfId="0" applyFont="1" applyBorder="1" applyAlignment="1">
      <alignment horizontal="center" vertical="center" wrapText="1"/>
    </xf>
    <xf numFmtId="0" fontId="47" fillId="0" borderId="24" xfId="0" applyFont="1" applyBorder="1" applyAlignment="1">
      <alignment horizontal="center" vertical="center" wrapText="1"/>
    </xf>
    <xf numFmtId="0" fontId="116" fillId="0" borderId="1" xfId="0" applyFont="1" applyBorder="1" applyAlignment="1">
      <alignment horizontal="left" vertical="center" wrapText="1"/>
    </xf>
    <xf numFmtId="9" fontId="46" fillId="2" borderId="1" xfId="0" applyNumberFormat="1" applyFont="1" applyFill="1" applyBorder="1" applyAlignment="1">
      <alignment horizontal="center" vertical="center" wrapText="1"/>
    </xf>
    <xf numFmtId="0" fontId="47" fillId="0" borderId="24" xfId="0" applyFont="1" applyBorder="1" applyAlignment="1">
      <alignment horizontal="center" vertical="center"/>
    </xf>
    <xf numFmtId="0" fontId="46" fillId="54" borderId="6" xfId="0" applyFont="1" applyFill="1" applyBorder="1" applyAlignment="1">
      <alignment horizontal="center" vertical="center" wrapText="1"/>
    </xf>
    <xf numFmtId="0" fontId="3" fillId="29" borderId="6" xfId="0" applyFont="1" applyFill="1" applyBorder="1"/>
    <xf numFmtId="0" fontId="84" fillId="38" borderId="48" xfId="0" applyFont="1" applyFill="1" applyBorder="1" applyAlignment="1">
      <alignment horizontal="left" vertical="center" wrapText="1"/>
    </xf>
    <xf numFmtId="0" fontId="96" fillId="0" borderId="9" xfId="0" applyFont="1" applyBorder="1" applyAlignment="1">
      <alignment horizontal="left" vertical="center" wrapText="1"/>
    </xf>
    <xf numFmtId="0" fontId="15" fillId="2" borderId="6" xfId="0" applyFont="1" applyFill="1" applyBorder="1" applyAlignment="1">
      <alignment horizontal="center" vertical="top" wrapText="1"/>
    </xf>
    <xf numFmtId="0" fontId="2" fillId="0" borderId="1" xfId="0" applyFont="1" applyBorder="1" applyAlignment="1">
      <alignment vertical="center"/>
    </xf>
    <xf numFmtId="0" fontId="0" fillId="0" borderId="77" xfId="0" applyBorder="1" applyAlignment="1">
      <alignment horizontal="center"/>
    </xf>
    <xf numFmtId="0" fontId="0" fillId="0" borderId="80" xfId="0" applyBorder="1" applyAlignment="1">
      <alignment horizontal="center"/>
    </xf>
    <xf numFmtId="0" fontId="0" fillId="0" borderId="1" xfId="0" applyBorder="1" applyAlignment="1">
      <alignment vertical="center"/>
    </xf>
    <xf numFmtId="0" fontId="47" fillId="7"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78" fillId="2" borderId="1" xfId="0" applyFont="1" applyFill="1" applyBorder="1" applyAlignment="1">
      <alignment horizontal="center" vertical="center" wrapText="1"/>
    </xf>
    <xf numFmtId="0" fontId="47" fillId="7" borderId="2" xfId="0" applyFont="1" applyFill="1" applyBorder="1" applyAlignment="1">
      <alignment horizontal="center" vertical="center" wrapText="1"/>
    </xf>
    <xf numFmtId="0" fontId="0" fillId="0" borderId="151" xfId="0" applyBorder="1" applyAlignment="1">
      <alignment horizontal="center"/>
    </xf>
    <xf numFmtId="0" fontId="0" fillId="0" borderId="156" xfId="0" applyBorder="1" applyAlignment="1">
      <alignment horizontal="center"/>
    </xf>
    <xf numFmtId="0" fontId="59" fillId="2" borderId="75" xfId="0" applyFont="1" applyFill="1" applyBorder="1" applyAlignment="1">
      <alignment horizontal="left" vertical="center" wrapText="1"/>
    </xf>
    <xf numFmtId="0" fontId="2" fillId="0" borderId="78" xfId="0" applyFont="1" applyBorder="1" applyAlignment="1">
      <alignment horizontal="left" vertical="center" wrapText="1"/>
    </xf>
    <xf numFmtId="0" fontId="0" fillId="0" borderId="79" xfId="0" applyBorder="1" applyAlignment="1">
      <alignment horizontal="left" vertical="center"/>
    </xf>
    <xf numFmtId="0" fontId="0" fillId="0" borderId="81" xfId="0" applyBorder="1" applyAlignment="1">
      <alignment horizontal="left" vertical="center"/>
    </xf>
    <xf numFmtId="0" fontId="114" fillId="0" borderId="132" xfId="0" applyFont="1" applyBorder="1" applyAlignment="1">
      <alignment horizontal="center"/>
    </xf>
    <xf numFmtId="0" fontId="114" fillId="0" borderId="99" xfId="0" applyFont="1" applyBorder="1" applyAlignment="1">
      <alignment horizontal="center"/>
    </xf>
    <xf numFmtId="0" fontId="114" fillId="0" borderId="75" xfId="0" applyFont="1" applyBorder="1" applyAlignment="1">
      <alignment horizontal="center"/>
    </xf>
    <xf numFmtId="0" fontId="114" fillId="0" borderId="104" xfId="0" applyFont="1" applyBorder="1" applyAlignment="1">
      <alignment horizontal="center"/>
    </xf>
    <xf numFmtId="0" fontId="0" fillId="0" borderId="155" xfId="0" applyBorder="1" applyAlignment="1">
      <alignment horizontal="center"/>
    </xf>
    <xf numFmtId="0" fontId="0" fillId="0" borderId="78" xfId="0" applyBorder="1" applyAlignment="1">
      <alignment horizontal="center"/>
    </xf>
    <xf numFmtId="0" fontId="0" fillId="0" borderId="79" xfId="0" applyBorder="1" applyAlignment="1">
      <alignment horizontal="center"/>
    </xf>
    <xf numFmtId="0" fontId="0" fillId="0" borderId="81" xfId="0" applyBorder="1" applyAlignment="1">
      <alignment horizontal="center"/>
    </xf>
    <xf numFmtId="0" fontId="114" fillId="0" borderId="114" xfId="0" applyFont="1" applyBorder="1" applyAlignment="1">
      <alignment horizontal="center" vertical="center" wrapText="1"/>
    </xf>
    <xf numFmtId="0" fontId="114" fillId="0" borderId="106" xfId="0" applyFont="1" applyBorder="1" applyAlignment="1">
      <alignment horizontal="center" vertical="center" wrapText="1"/>
    </xf>
    <xf numFmtId="0" fontId="52" fillId="0" borderId="6" xfId="0" applyFont="1" applyBorder="1" applyAlignment="1">
      <alignment horizontal="left" vertical="center" wrapText="1"/>
    </xf>
    <xf numFmtId="0" fontId="48" fillId="0" borderId="114" xfId="0" applyFont="1" applyBorder="1" applyAlignment="1">
      <alignment horizontal="center" vertical="center" wrapText="1"/>
    </xf>
    <xf numFmtId="0" fontId="46" fillId="2" borderId="67" xfId="0" applyFont="1" applyFill="1" applyBorder="1" applyAlignment="1">
      <alignment horizontal="center" vertical="center"/>
    </xf>
    <xf numFmtId="0" fontId="3" fillId="0" borderId="68" xfId="0" applyFont="1" applyBorder="1"/>
    <xf numFmtId="0" fontId="3" fillId="0" borderId="72" xfId="0" applyFont="1" applyBorder="1"/>
    <xf numFmtId="0" fontId="3" fillId="0" borderId="73" xfId="0" applyFont="1" applyBorder="1"/>
    <xf numFmtId="0" fontId="3" fillId="0" borderId="13" xfId="0" applyFont="1" applyBorder="1"/>
    <xf numFmtId="0" fontId="3" fillId="0" borderId="74" xfId="0" applyFont="1" applyBorder="1"/>
    <xf numFmtId="169" fontId="171" fillId="0" borderId="75" xfId="28" applyFont="1" applyBorder="1" applyAlignment="1">
      <alignment horizontal="left" vertical="center" wrapText="1"/>
    </xf>
    <xf numFmtId="0" fontId="25" fillId="4" borderId="9" xfId="0" applyFont="1" applyFill="1" applyBorder="1" applyAlignment="1">
      <alignment horizontal="center" vertical="center" wrapText="1"/>
    </xf>
    <xf numFmtId="0" fontId="60" fillId="0" borderId="65" xfId="0" applyFont="1" applyBorder="1" applyAlignment="1">
      <alignment horizontal="left" vertical="top" wrapText="1"/>
    </xf>
    <xf numFmtId="0" fontId="60" fillId="0" borderId="9" xfId="0" applyFont="1" applyBorder="1" applyAlignment="1">
      <alignment horizontal="left" vertical="center" wrapText="1"/>
    </xf>
    <xf numFmtId="0" fontId="60" fillId="0" borderId="11" xfId="0" applyFont="1" applyBorder="1" applyAlignment="1">
      <alignment horizontal="left" vertical="top" wrapText="1"/>
    </xf>
    <xf numFmtId="0" fontId="25" fillId="0" borderId="10" xfId="0" applyFont="1" applyBorder="1" applyAlignment="1">
      <alignment horizontal="center" vertical="center" wrapText="1"/>
    </xf>
    <xf numFmtId="0" fontId="25" fillId="0" borderId="2" xfId="0" applyFont="1" applyBorder="1" applyAlignment="1">
      <alignment horizontal="center" vertical="center" wrapText="1"/>
    </xf>
    <xf numFmtId="2" fontId="25" fillId="0" borderId="1" xfId="0" applyNumberFormat="1" applyFont="1" applyBorder="1" applyAlignment="1">
      <alignment horizontal="center" vertical="center" wrapText="1"/>
    </xf>
    <xf numFmtId="169" fontId="155" fillId="0" borderId="75" xfId="28" applyFont="1" applyBorder="1" applyAlignment="1">
      <alignment horizontal="left" wrapText="1"/>
    </xf>
    <xf numFmtId="0" fontId="22" fillId="0" borderId="182" xfId="0" applyFont="1" applyBorder="1" applyAlignment="1">
      <alignment horizontal="left"/>
    </xf>
    <xf numFmtId="0" fontId="22" fillId="0" borderId="158" xfId="0" applyFont="1" applyBorder="1" applyAlignment="1">
      <alignment horizontal="left"/>
    </xf>
    <xf numFmtId="0" fontId="22" fillId="0" borderId="183" xfId="0" applyFont="1" applyBorder="1" applyAlignment="1">
      <alignment horizontal="left"/>
    </xf>
    <xf numFmtId="0" fontId="21" fillId="0" borderId="182" xfId="0" applyFont="1" applyBorder="1" applyAlignment="1">
      <alignment horizontal="center"/>
    </xf>
    <xf numFmtId="0" fontId="21" fillId="0" borderId="158" xfId="0" applyFont="1" applyBorder="1" applyAlignment="1">
      <alignment horizontal="center"/>
    </xf>
    <xf numFmtId="0" fontId="21" fillId="0" borderId="183" xfId="0" applyFont="1" applyBorder="1" applyAlignment="1">
      <alignment horizontal="center"/>
    </xf>
    <xf numFmtId="0" fontId="144" fillId="0" borderId="94" xfId="2" applyFont="1" applyBorder="1" applyAlignment="1">
      <alignment horizontal="left"/>
    </xf>
    <xf numFmtId="0" fontId="141" fillId="0" borderId="94" xfId="2" applyFont="1" applyBorder="1" applyAlignment="1">
      <alignment horizontal="left"/>
    </xf>
    <xf numFmtId="0" fontId="141" fillId="0" borderId="91" xfId="2" applyFont="1" applyBorder="1" applyAlignment="1">
      <alignment horizontal="left"/>
    </xf>
    <xf numFmtId="0" fontId="141" fillId="0" borderId="90" xfId="2" applyFont="1" applyBorder="1" applyAlignment="1">
      <alignment horizontal="left"/>
    </xf>
    <xf numFmtId="0" fontId="141" fillId="0" borderId="89" xfId="2" applyFont="1" applyBorder="1" applyAlignment="1">
      <alignment horizontal="left"/>
    </xf>
    <xf numFmtId="0" fontId="141" fillId="0" borderId="91" xfId="2" applyFont="1" applyBorder="1" applyAlignment="1">
      <alignment horizontal="center"/>
    </xf>
    <xf numFmtId="0" fontId="141" fillId="0" borderId="89" xfId="2" applyFont="1" applyBorder="1" applyAlignment="1">
      <alignment horizontal="center"/>
    </xf>
    <xf numFmtId="0" fontId="143" fillId="0" borderId="95" xfId="2" applyFont="1" applyBorder="1" applyAlignment="1">
      <alignment horizontal="center" vertical="center"/>
    </xf>
    <xf numFmtId="0" fontId="143" fillId="0" borderId="93" xfId="2" applyFont="1" applyBorder="1" applyAlignment="1">
      <alignment horizontal="center" vertical="center"/>
    </xf>
    <xf numFmtId="0" fontId="143" fillId="0" borderId="111" xfId="2" applyFont="1" applyBorder="1" applyAlignment="1">
      <alignment horizontal="center" vertical="center" wrapText="1"/>
    </xf>
    <xf numFmtId="0" fontId="143" fillId="0" borderId="110" xfId="2" applyFont="1" applyBorder="1" applyAlignment="1">
      <alignment horizontal="center" vertical="center" wrapText="1"/>
    </xf>
    <xf numFmtId="0" fontId="142" fillId="0" borderId="98" xfId="2" applyFont="1" applyBorder="1" applyAlignment="1">
      <alignment horizontal="center" vertical="center"/>
    </xf>
    <xf numFmtId="0" fontId="142" fillId="0" borderId="97" xfId="2" applyFont="1" applyBorder="1" applyAlignment="1">
      <alignment horizontal="center" vertical="center"/>
    </xf>
    <xf numFmtId="0" fontId="142" fillId="0" borderId="96" xfId="2" applyFont="1" applyBorder="1" applyAlignment="1">
      <alignment horizontal="center" vertical="center"/>
    </xf>
    <xf numFmtId="0" fontId="142" fillId="0" borderId="95" xfId="2" applyFont="1" applyBorder="1" applyAlignment="1">
      <alignment horizontal="center" vertical="center"/>
    </xf>
    <xf numFmtId="0" fontId="142" fillId="0" borderId="6" xfId="2" applyFont="1" applyAlignment="1">
      <alignment horizontal="center" vertical="center"/>
    </xf>
    <xf numFmtId="0" fontId="142" fillId="0" borderId="94" xfId="2" applyFont="1" applyBorder="1" applyAlignment="1">
      <alignment horizontal="center" vertical="center"/>
    </xf>
    <xf numFmtId="0" fontId="142" fillId="0" borderId="93" xfId="2" applyFont="1" applyBorder="1" applyAlignment="1">
      <alignment horizontal="center" vertical="center"/>
    </xf>
    <xf numFmtId="0" fontId="136" fillId="0" borderId="115" xfId="7" applyFont="1" applyBorder="1" applyAlignment="1">
      <alignment horizontal="left" vertical="top" wrapText="1"/>
    </xf>
    <xf numFmtId="0" fontId="136" fillId="0" borderId="80" xfId="7" applyFont="1" applyBorder="1" applyAlignment="1">
      <alignment horizontal="left" vertical="top" wrapText="1"/>
    </xf>
    <xf numFmtId="0" fontId="146" fillId="26" borderId="6" xfId="4" applyFont="1" applyFill="1" applyBorder="1" applyAlignment="1" applyProtection="1">
      <alignment horizontal="center" vertical="center" wrapText="1"/>
    </xf>
    <xf numFmtId="0" fontId="150" fillId="26" borderId="94" xfId="6" applyFont="1" applyFill="1" applyBorder="1" applyAlignment="1">
      <alignment horizontal="left" vertical="top" wrapText="1"/>
    </xf>
    <xf numFmtId="0" fontId="141" fillId="0" borderId="94" xfId="2" applyFont="1" applyBorder="1" applyAlignment="1">
      <alignment horizontal="left" vertical="top" wrapText="1"/>
    </xf>
    <xf numFmtId="0" fontId="136" fillId="0" borderId="113" xfId="7" applyFont="1" applyBorder="1" applyAlignment="1">
      <alignment horizontal="left" vertical="top" wrapText="1"/>
    </xf>
    <xf numFmtId="0" fontId="136" fillId="0" borderId="108" xfId="7" applyFont="1" applyBorder="1" applyAlignment="1">
      <alignment horizontal="left" vertical="top" wrapText="1"/>
    </xf>
    <xf numFmtId="0" fontId="148" fillId="0" borderId="75" xfId="5" applyFont="1" applyBorder="1" applyAlignment="1">
      <alignment horizontal="left" vertical="top" wrapText="1"/>
    </xf>
    <xf numFmtId="0" fontId="148" fillId="0" borderId="6" xfId="5" applyFont="1" applyAlignment="1">
      <alignment horizontal="left" wrapText="1"/>
    </xf>
    <xf numFmtId="0" fontId="154" fillId="0" borderId="6" xfId="2" applyFont="1" applyAlignment="1">
      <alignment horizontal="left" wrapText="1"/>
    </xf>
    <xf numFmtId="0" fontId="136" fillId="0" borderId="116" xfId="7" applyFont="1" applyBorder="1" applyAlignment="1">
      <alignment horizontal="left" vertical="top" wrapText="1"/>
    </xf>
    <xf numFmtId="0" fontId="136" fillId="0" borderId="102" xfId="7" applyFont="1" applyBorder="1" applyAlignment="1">
      <alignment horizontal="left" vertical="top" wrapText="1"/>
    </xf>
    <xf numFmtId="0" fontId="152" fillId="0" borderId="91" xfId="5" applyFont="1" applyBorder="1" applyAlignment="1">
      <alignment horizontal="right" vertical="top" wrapText="1"/>
    </xf>
    <xf numFmtId="0" fontId="152" fillId="0" borderId="90" xfId="5" applyFont="1" applyBorder="1" applyAlignment="1">
      <alignment horizontal="right" vertical="top" wrapText="1"/>
    </xf>
    <xf numFmtId="0" fontId="44" fillId="0" borderId="117" xfId="2" applyFont="1" applyBorder="1" applyAlignment="1">
      <alignment horizontal="right" vertical="top" wrapText="1"/>
    </xf>
    <xf numFmtId="0" fontId="152" fillId="0" borderId="75" xfId="5" applyFont="1" applyBorder="1" applyAlignment="1">
      <alignment horizontal="center" vertical="center" wrapText="1"/>
    </xf>
    <xf numFmtId="0" fontId="136" fillId="0" borderId="77" xfId="5" applyFont="1" applyBorder="1" applyAlignment="1">
      <alignment horizontal="center" vertical="center" wrapText="1"/>
    </xf>
    <xf numFmtId="0" fontId="136" fillId="0" borderId="82" xfId="5" applyFont="1" applyBorder="1" applyAlignment="1">
      <alignment horizontal="center" vertical="center" wrapText="1"/>
    </xf>
    <xf numFmtId="0" fontId="136" fillId="0" borderId="80" xfId="5" applyFont="1" applyBorder="1" applyAlignment="1">
      <alignment horizontal="center" vertical="center" wrapText="1"/>
    </xf>
    <xf numFmtId="0" fontId="21" fillId="0" borderId="75" xfId="8" applyFont="1" applyBorder="1" applyAlignment="1">
      <alignment horizontal="left" vertical="top"/>
    </xf>
    <xf numFmtId="0" fontId="158" fillId="0" borderId="6" xfId="9" applyFont="1" applyAlignment="1">
      <alignment horizontal="center"/>
    </xf>
    <xf numFmtId="0" fontId="12" fillId="0" borderId="6" xfId="9"/>
    <xf numFmtId="0" fontId="158" fillId="9" borderId="6" xfId="9" applyFont="1" applyFill="1" applyAlignment="1">
      <alignment horizontal="center" vertical="center" wrapText="1"/>
    </xf>
    <xf numFmtId="0" fontId="159" fillId="0" borderId="6" xfId="9" applyFont="1"/>
    <xf numFmtId="0" fontId="163" fillId="0" borderId="73" xfId="9" applyFont="1" applyBorder="1" applyAlignment="1">
      <alignment horizontal="left" vertical="top" wrapText="1"/>
    </xf>
    <xf numFmtId="0" fontId="159" fillId="0" borderId="13" xfId="9" applyFont="1" applyBorder="1"/>
    <xf numFmtId="0" fontId="155" fillId="26" borderId="76" xfId="10" applyFont="1" applyFill="1" applyBorder="1" applyAlignment="1">
      <alignment horizontal="center" vertical="center" textRotation="90" wrapText="1"/>
    </xf>
    <xf numFmtId="0" fontId="155" fillId="26" borderId="75" xfId="10" applyFont="1" applyFill="1" applyBorder="1" applyAlignment="1">
      <alignment horizontal="center" vertical="center" textRotation="90" wrapText="1"/>
    </xf>
    <xf numFmtId="0" fontId="18" fillId="0" borderId="75" xfId="10" applyFont="1" applyBorder="1" applyAlignment="1">
      <alignment horizontal="left" vertical="center" wrapText="1"/>
    </xf>
    <xf numFmtId="0" fontId="94" fillId="0" borderId="75" xfId="10" applyBorder="1" applyAlignment="1">
      <alignment vertical="center"/>
    </xf>
    <xf numFmtId="0" fontId="158" fillId="0" borderId="6" xfId="10" applyFont="1" applyAlignment="1">
      <alignment horizontal="center" vertical="center"/>
    </xf>
    <xf numFmtId="0" fontId="94" fillId="0" borderId="6" xfId="10"/>
    <xf numFmtId="0" fontId="52" fillId="0" borderId="6" xfId="10" applyFont="1" applyAlignment="1">
      <alignment horizontal="left" vertical="center" wrapText="1"/>
    </xf>
    <xf numFmtId="0" fontId="18" fillId="0" borderId="6" xfId="10" applyFont="1" applyAlignment="1">
      <alignment horizontal="left" vertical="center"/>
    </xf>
    <xf numFmtId="0" fontId="44" fillId="0" borderId="40" xfId="10" applyFont="1" applyBorder="1" applyAlignment="1">
      <alignment horizontal="center" vertical="center" wrapText="1"/>
    </xf>
    <xf numFmtId="0" fontId="44" fillId="0" borderId="42" xfId="10" applyFont="1" applyBorder="1"/>
    <xf numFmtId="0" fontId="44" fillId="0" borderId="11" xfId="10" applyFont="1" applyBorder="1" applyAlignment="1">
      <alignment horizontal="center" vertical="center"/>
    </xf>
    <xf numFmtId="0" fontId="44" fillId="0" borderId="5" xfId="10" applyFont="1" applyBorder="1"/>
    <xf numFmtId="0" fontId="176" fillId="0" borderId="10" xfId="10" applyFont="1" applyBorder="1" applyAlignment="1">
      <alignment horizontal="center" vertical="center" wrapText="1"/>
    </xf>
    <xf numFmtId="0" fontId="114" fillId="0" borderId="10" xfId="10" applyFont="1" applyBorder="1"/>
    <xf numFmtId="0" fontId="114" fillId="0" borderId="2" xfId="10" applyFont="1" applyBorder="1"/>
    <xf numFmtId="0" fontId="44" fillId="0" borderId="75" xfId="10" applyFont="1" applyBorder="1" applyAlignment="1">
      <alignment horizontal="center" vertical="center" wrapText="1"/>
    </xf>
    <xf numFmtId="0" fontId="155" fillId="26" borderId="1" xfId="10" applyFont="1" applyFill="1" applyBorder="1" applyAlignment="1">
      <alignment horizontal="center" vertical="center" textRotation="90"/>
    </xf>
    <xf numFmtId="0" fontId="21" fillId="0" borderId="75" xfId="10" applyFont="1" applyBorder="1" applyAlignment="1">
      <alignment horizontal="center" vertical="top" wrapText="1"/>
    </xf>
    <xf numFmtId="0" fontId="94" fillId="0" borderId="75" xfId="10" applyBorder="1"/>
    <xf numFmtId="0" fontId="47" fillId="0" borderId="75" xfId="10" applyFont="1" applyBorder="1" applyAlignment="1">
      <alignment horizontal="center" vertical="top" wrapText="1"/>
    </xf>
    <xf numFmtId="0" fontId="49" fillId="0" borderId="75" xfId="10" applyFont="1" applyBorder="1" applyAlignment="1">
      <alignment horizontal="left" vertical="center"/>
    </xf>
    <xf numFmtId="0" fontId="22" fillId="0" borderId="6" xfId="10" applyFont="1" applyAlignment="1">
      <alignment horizontal="left" vertical="center" wrapText="1"/>
    </xf>
    <xf numFmtId="0" fontId="143" fillId="0" borderId="147" xfId="13" applyFont="1" applyBorder="1" applyAlignment="1">
      <alignment horizontal="left" vertical="top" wrapText="1"/>
    </xf>
    <xf numFmtId="0" fontId="143" fillId="0" borderId="84" xfId="13" applyFont="1" applyBorder="1" applyAlignment="1">
      <alignment horizontal="left" vertical="top" wrapText="1"/>
    </xf>
    <xf numFmtId="0" fontId="143" fillId="0" borderId="149" xfId="13" applyFont="1" applyBorder="1" applyAlignment="1">
      <alignment horizontal="left" vertical="top" wrapText="1"/>
    </xf>
    <xf numFmtId="0" fontId="178" fillId="0" borderId="79" xfId="13" applyFont="1" applyBorder="1" applyAlignment="1">
      <alignment horizontal="left" vertical="top"/>
    </xf>
    <xf numFmtId="0" fontId="142" fillId="26" borderId="75" xfId="16" applyFont="1" applyFill="1" applyBorder="1" applyAlignment="1">
      <alignment horizontal="left" vertical="top" wrapText="1"/>
    </xf>
    <xf numFmtId="0" fontId="153" fillId="0" borderId="6" xfId="16" applyFont="1" applyAlignment="1">
      <alignment horizontal="left" vertical="top" wrapText="1"/>
    </xf>
    <xf numFmtId="0" fontId="143" fillId="26" borderId="147" xfId="13" applyFont="1" applyFill="1" applyBorder="1" applyAlignment="1">
      <alignment horizontal="left" vertical="top" wrapText="1"/>
    </xf>
    <xf numFmtId="0" fontId="143" fillId="26" borderId="84" xfId="13" applyFont="1" applyFill="1" applyBorder="1" applyAlignment="1">
      <alignment horizontal="left" vertical="top" wrapText="1"/>
    </xf>
    <xf numFmtId="0" fontId="143" fillId="26" borderId="149" xfId="13" applyFont="1" applyFill="1" applyBorder="1" applyAlignment="1">
      <alignment horizontal="left" vertical="top" wrapText="1"/>
    </xf>
    <xf numFmtId="0" fontId="143" fillId="0" borderId="151" xfId="13" applyFont="1" applyBorder="1" applyAlignment="1">
      <alignment horizontal="left" vertical="top" wrapText="1"/>
    </xf>
    <xf numFmtId="0" fontId="142" fillId="0" borderId="149" xfId="13" applyFont="1" applyBorder="1" applyAlignment="1">
      <alignment horizontal="left" vertical="top" wrapText="1"/>
    </xf>
    <xf numFmtId="0" fontId="180" fillId="26" borderId="147" xfId="13" applyFont="1" applyFill="1" applyBorder="1" applyAlignment="1">
      <alignment horizontal="left" vertical="top" wrapText="1"/>
    </xf>
    <xf numFmtId="0" fontId="180" fillId="26" borderId="84" xfId="13" applyFont="1" applyFill="1" applyBorder="1" applyAlignment="1">
      <alignment horizontal="left" vertical="top" wrapText="1"/>
    </xf>
    <xf numFmtId="0" fontId="143" fillId="26" borderId="151" xfId="13" applyFont="1" applyFill="1" applyBorder="1" applyAlignment="1">
      <alignment horizontal="left" vertical="top" wrapText="1"/>
    </xf>
    <xf numFmtId="0" fontId="21" fillId="9" borderId="141" xfId="10" applyFont="1" applyFill="1" applyBorder="1" applyAlignment="1">
      <alignment vertical="center" wrapText="1"/>
    </xf>
    <xf numFmtId="0" fontId="159" fillId="0" borderId="61" xfId="10" applyFont="1" applyBorder="1"/>
    <xf numFmtId="0" fontId="175" fillId="0" borderId="13" xfId="12" applyFont="1" applyBorder="1" applyAlignment="1">
      <alignment horizontal="center" vertical="center"/>
    </xf>
    <xf numFmtId="0" fontId="175" fillId="0" borderId="13" xfId="12" applyFont="1" applyBorder="1" applyAlignment="1"/>
    <xf numFmtId="0" fontId="47" fillId="0" borderId="67" xfId="10" applyFont="1" applyBorder="1" applyAlignment="1">
      <alignment vertical="center" wrapText="1"/>
    </xf>
    <xf numFmtId="0" fontId="159" fillId="0" borderId="69" xfId="10" applyFont="1" applyBorder="1"/>
    <xf numFmtId="0" fontId="21" fillId="0" borderId="141" xfId="10" applyFont="1" applyBorder="1" applyAlignment="1">
      <alignment vertical="center" wrapText="1"/>
    </xf>
    <xf numFmtId="0" fontId="21" fillId="9" borderId="141" xfId="10" applyFont="1" applyFill="1" applyBorder="1" applyAlignment="1">
      <alignment horizontal="left" vertical="center" wrapText="1"/>
    </xf>
    <xf numFmtId="0" fontId="21" fillId="9" borderId="67" xfId="10" applyFont="1" applyFill="1" applyBorder="1" applyAlignment="1">
      <alignment vertical="center" wrapText="1"/>
    </xf>
    <xf numFmtId="0" fontId="21" fillId="0" borderId="73" xfId="10" applyFont="1" applyBorder="1" applyAlignment="1">
      <alignment vertical="center" wrapText="1"/>
    </xf>
    <xf numFmtId="0" fontId="159" fillId="0" borderId="142" xfId="10" applyFont="1" applyBorder="1"/>
    <xf numFmtId="0" fontId="47" fillId="9" borderId="62" xfId="10" applyFont="1" applyFill="1" applyBorder="1" applyAlignment="1">
      <alignment vertical="center" wrapText="1"/>
    </xf>
    <xf numFmtId="0" fontId="159" fillId="0" borderId="64" xfId="10" applyFont="1" applyBorder="1"/>
    <xf numFmtId="0" fontId="21" fillId="0" borderId="143" xfId="10" applyFont="1" applyBorder="1" applyAlignment="1">
      <alignment vertical="center" wrapText="1"/>
    </xf>
    <xf numFmtId="0" fontId="159" fillId="0" borderId="71" xfId="10" applyFont="1" applyBorder="1"/>
    <xf numFmtId="0" fontId="21" fillId="0" borderId="120" xfId="10" applyFont="1" applyBorder="1" applyAlignment="1">
      <alignment vertical="center" wrapText="1"/>
    </xf>
    <xf numFmtId="0" fontId="159" fillId="0" borderId="8" xfId="10" applyFont="1" applyBorder="1"/>
    <xf numFmtId="0" fontId="175" fillId="0" borderId="6" xfId="12" applyFont="1" applyAlignment="1">
      <alignment horizontal="center" vertical="center"/>
    </xf>
    <xf numFmtId="0" fontId="175" fillId="0" borderId="6" xfId="12" applyFont="1" applyAlignment="1"/>
    <xf numFmtId="0" fontId="175" fillId="0" borderId="48" xfId="12" applyFont="1" applyBorder="1" applyAlignment="1"/>
    <xf numFmtId="0" fontId="47" fillId="0" borderId="9" xfId="10" applyFont="1" applyBorder="1" applyAlignment="1">
      <alignment vertical="center" wrapText="1"/>
    </xf>
    <xf numFmtId="0" fontId="159" fillId="0" borderId="10" xfId="10" applyFont="1" applyBorder="1"/>
    <xf numFmtId="0" fontId="159" fillId="0" borderId="2" xfId="10" applyFont="1" applyBorder="1"/>
    <xf numFmtId="0" fontId="47" fillId="9" borderId="9" xfId="10" applyFont="1" applyFill="1" applyBorder="1" applyAlignment="1">
      <alignment vertical="center" wrapText="1"/>
    </xf>
    <xf numFmtId="0" fontId="20" fillId="0" borderId="120" xfId="10" applyFont="1" applyBorder="1" applyAlignment="1">
      <alignment vertical="center" wrapText="1"/>
    </xf>
    <xf numFmtId="0" fontId="175" fillId="0" borderId="48" xfId="12" applyFont="1" applyBorder="1" applyAlignment="1">
      <alignment horizontal="center" vertical="center"/>
    </xf>
    <xf numFmtId="0" fontId="54" fillId="9" borderId="120" xfId="10" applyFont="1" applyFill="1" applyBorder="1" applyAlignment="1">
      <alignment horizontal="left" vertical="center" wrapText="1"/>
    </xf>
    <xf numFmtId="0" fontId="20" fillId="0" borderId="120" xfId="10" applyFont="1" applyBorder="1" applyAlignment="1">
      <alignment horizontal="left" vertical="center" wrapText="1"/>
    </xf>
    <xf numFmtId="0" fontId="20" fillId="0" borderId="121" xfId="10" applyFont="1" applyBorder="1" applyAlignment="1">
      <alignment vertical="center" wrapText="1"/>
    </xf>
    <xf numFmtId="0" fontId="159" fillId="0" borderId="139" xfId="10" applyFont="1" applyBorder="1"/>
    <xf numFmtId="0" fontId="20" fillId="0" borderId="62" xfId="10" applyFont="1" applyBorder="1" applyAlignment="1">
      <alignment vertical="center" wrapText="1"/>
    </xf>
    <xf numFmtId="0" fontId="172" fillId="0" borderId="119" xfId="10" applyFont="1" applyBorder="1" applyAlignment="1">
      <alignment vertical="center" wrapText="1"/>
    </xf>
    <xf numFmtId="0" fontId="159" fillId="0" borderId="140" xfId="10" applyFont="1" applyBorder="1"/>
    <xf numFmtId="0" fontId="172" fillId="0" borderId="120" xfId="10" applyFont="1" applyBorder="1" applyAlignment="1">
      <alignment vertical="center" wrapText="1"/>
    </xf>
    <xf numFmtId="0" fontId="75" fillId="0" borderId="141" xfId="10" applyFont="1" applyBorder="1" applyAlignment="1">
      <alignment horizontal="center" vertical="top" wrapText="1"/>
    </xf>
    <xf numFmtId="0" fontId="47" fillId="0" borderId="67" xfId="10" applyFont="1" applyBorder="1" applyAlignment="1">
      <alignment horizontal="left" wrapText="1"/>
    </xf>
    <xf numFmtId="0" fontId="52" fillId="0" borderId="141" xfId="10" applyFont="1" applyBorder="1" applyAlignment="1">
      <alignment horizontal="center" vertical="top" wrapText="1"/>
    </xf>
    <xf numFmtId="0" fontId="20" fillId="0" borderId="141" xfId="10" applyFont="1" applyBorder="1" applyAlignment="1">
      <alignment wrapText="1"/>
    </xf>
    <xf numFmtId="0" fontId="75" fillId="0" borderId="73" xfId="10" applyFont="1" applyBorder="1" applyAlignment="1">
      <alignment vertical="top" wrapText="1"/>
    </xf>
    <xf numFmtId="0" fontId="75" fillId="0" borderId="141" xfId="10" applyFont="1" applyBorder="1" applyAlignment="1">
      <alignment vertical="top" wrapText="1"/>
    </xf>
    <xf numFmtId="0" fontId="21" fillId="0" borderId="141" xfId="10" applyFont="1" applyBorder="1" applyAlignment="1">
      <alignment horizontal="left" vertical="center" wrapText="1"/>
    </xf>
    <xf numFmtId="0" fontId="21" fillId="0" borderId="67" xfId="10" applyFont="1" applyBorder="1" applyAlignment="1">
      <alignment vertical="center" wrapText="1"/>
    </xf>
    <xf numFmtId="0" fontId="158" fillId="0" borderId="6" xfId="4" applyFont="1" applyAlignment="1" applyProtection="1">
      <alignment horizontal="center"/>
    </xf>
    <xf numFmtId="0" fontId="166" fillId="0" borderId="6" xfId="11" applyFont="1" applyAlignment="1">
      <alignment horizontal="left" vertical="top" wrapText="1"/>
    </xf>
    <xf numFmtId="0" fontId="166" fillId="0" borderId="6" xfId="11" applyFont="1" applyAlignment="1">
      <alignment wrapText="1"/>
    </xf>
    <xf numFmtId="0" fontId="136" fillId="0" borderId="6" xfId="11" applyFont="1" applyAlignment="1">
      <alignment horizontal="center" vertical="center" wrapText="1"/>
    </xf>
    <xf numFmtId="0" fontId="136" fillId="30" borderId="91" xfId="11" applyFont="1" applyFill="1" applyBorder="1" applyAlignment="1">
      <alignment horizontal="center" vertical="center" wrapText="1"/>
    </xf>
    <xf numFmtId="0" fontId="136" fillId="30" borderId="90" xfId="11" applyFont="1" applyFill="1" applyBorder="1" applyAlignment="1">
      <alignment horizontal="center" vertical="center" wrapText="1"/>
    </xf>
    <xf numFmtId="0" fontId="136" fillId="30" borderId="89" xfId="11" applyFont="1" applyFill="1" applyBorder="1" applyAlignment="1">
      <alignment horizontal="center" vertical="center" wrapText="1"/>
    </xf>
    <xf numFmtId="0" fontId="136" fillId="0" borderId="124" xfId="11" applyFont="1" applyBorder="1" applyAlignment="1">
      <alignment horizontal="center" vertical="center" wrapText="1"/>
    </xf>
    <xf numFmtId="0" fontId="136" fillId="0" borderId="129" xfId="11" applyFont="1" applyBorder="1" applyAlignment="1">
      <alignment horizontal="center" vertical="center" wrapText="1"/>
    </xf>
    <xf numFmtId="0" fontId="136" fillId="0" borderId="125" xfId="11" applyFont="1" applyBorder="1" applyAlignment="1">
      <alignment horizontal="center" vertical="center" wrapText="1"/>
    </xf>
    <xf numFmtId="0" fontId="136" fillId="0" borderId="130" xfId="11" applyFont="1" applyBorder="1" applyAlignment="1">
      <alignment horizontal="center" vertical="center" wrapText="1"/>
    </xf>
    <xf numFmtId="0" fontId="136" fillId="0" borderId="97" xfId="11" applyFont="1" applyBorder="1" applyAlignment="1">
      <alignment horizontal="center" vertical="center" wrapText="1"/>
    </xf>
    <xf numFmtId="0" fontId="136" fillId="0" borderId="94" xfId="11" applyFont="1" applyBorder="1" applyAlignment="1">
      <alignment horizontal="center" vertical="center" wrapText="1"/>
    </xf>
    <xf numFmtId="0" fontId="143" fillId="0" borderId="126" xfId="11" applyFont="1" applyBorder="1" applyAlignment="1">
      <alignment horizontal="center" vertical="center" wrapText="1"/>
    </xf>
    <xf numFmtId="0" fontId="143" fillId="0" borderId="127" xfId="11" applyFont="1" applyBorder="1" applyAlignment="1">
      <alignment horizontal="center" vertical="center" wrapText="1"/>
    </xf>
    <xf numFmtId="0" fontId="143" fillId="0" borderId="108" xfId="11" applyFont="1" applyBorder="1" applyAlignment="1">
      <alignment horizontal="center" vertical="center" wrapText="1"/>
    </xf>
    <xf numFmtId="0" fontId="136" fillId="0" borderId="128" xfId="11" applyFont="1" applyBorder="1" applyAlignment="1">
      <alignment horizontal="center" vertical="center" wrapText="1"/>
    </xf>
    <xf numFmtId="0" fontId="136" fillId="0" borderId="133" xfId="11" applyFont="1" applyBorder="1" applyAlignment="1">
      <alignment horizontal="center" vertical="center" wrapText="1"/>
    </xf>
    <xf numFmtId="0" fontId="136" fillId="0" borderId="131" xfId="11" applyFont="1" applyBorder="1" applyAlignment="1">
      <alignment horizontal="center" vertical="top" wrapText="1"/>
    </xf>
    <xf numFmtId="0" fontId="136" fillId="0" borderId="102" xfId="11" applyFont="1" applyBorder="1" applyAlignment="1">
      <alignment horizontal="center" vertical="top" wrapText="1"/>
    </xf>
    <xf numFmtId="167" fontId="136" fillId="30" borderId="78" xfId="11" applyNumberFormat="1" applyFont="1" applyFill="1" applyBorder="1" applyAlignment="1">
      <alignment horizontal="left" vertical="center"/>
    </xf>
    <xf numFmtId="167" fontId="136" fillId="30" borderId="79" xfId="11" applyNumberFormat="1" applyFont="1" applyFill="1" applyBorder="1" applyAlignment="1">
      <alignment horizontal="left" vertical="center"/>
    </xf>
    <xf numFmtId="167" fontId="136" fillId="30" borderId="81" xfId="11" applyNumberFormat="1" applyFont="1" applyFill="1" applyBorder="1" applyAlignment="1">
      <alignment horizontal="left" vertical="center"/>
    </xf>
    <xf numFmtId="0" fontId="155" fillId="30" borderId="90" xfId="11" applyFont="1" applyFill="1" applyBorder="1" applyAlignment="1">
      <alignment horizontal="center" vertical="center" wrapText="1"/>
    </xf>
    <xf numFmtId="0" fontId="155" fillId="30" borderId="89" xfId="11" applyFont="1" applyFill="1" applyBorder="1" applyAlignment="1">
      <alignment horizontal="center" vertical="center" wrapText="1"/>
    </xf>
    <xf numFmtId="0" fontId="143" fillId="0" borderId="134" xfId="11" applyFont="1" applyBorder="1" applyAlignment="1">
      <alignment horizontal="center" vertical="top" wrapText="1"/>
    </xf>
    <xf numFmtId="0" fontId="143" fillId="0" borderId="117" xfId="11" applyFont="1" applyBorder="1" applyAlignment="1">
      <alignment horizontal="center" vertical="top" wrapText="1"/>
    </xf>
    <xf numFmtId="0" fontId="136" fillId="0" borderId="126" xfId="11" applyFont="1" applyBorder="1" applyAlignment="1">
      <alignment horizontal="center" vertical="top" wrapText="1"/>
    </xf>
    <xf numFmtId="0" fontId="136" fillId="0" borderId="108" xfId="11" applyFont="1" applyBorder="1" applyAlignment="1">
      <alignment horizontal="center" vertical="top" wrapText="1"/>
    </xf>
    <xf numFmtId="0" fontId="136" fillId="0" borderId="77" xfId="11" applyFont="1" applyBorder="1" applyAlignment="1">
      <alignment horizontal="center" vertical="top" wrapText="1"/>
    </xf>
    <xf numFmtId="0" fontId="136" fillId="0" borderId="80" xfId="11" applyFont="1" applyBorder="1" applyAlignment="1">
      <alignment horizontal="center" vertical="top" wrapText="1"/>
    </xf>
    <xf numFmtId="0" fontId="185" fillId="0" borderId="79" xfId="20" applyFont="1" applyBorder="1" applyAlignment="1">
      <alignment horizontal="left" vertical="top" wrapText="1"/>
    </xf>
    <xf numFmtId="0" fontId="44" fillId="0" borderId="6" xfId="20" applyFont="1" applyAlignment="1">
      <alignment horizontal="left" vertical="center"/>
    </xf>
    <xf numFmtId="0" fontId="44" fillId="0" borderId="6" xfId="20" applyFont="1" applyAlignment="1">
      <alignment horizontal="center" vertical="center" wrapText="1"/>
    </xf>
    <xf numFmtId="0" fontId="146" fillId="0" borderId="75" xfId="20" applyFont="1" applyBorder="1" applyAlignment="1">
      <alignment horizontal="center" vertical="center" wrapText="1"/>
    </xf>
    <xf numFmtId="0" fontId="10" fillId="0" borderId="77" xfId="20" applyBorder="1" applyAlignment="1">
      <alignment horizontal="center" vertical="center"/>
    </xf>
    <xf numFmtId="0" fontId="10" fillId="0" borderId="80" xfId="20" applyBorder="1" applyAlignment="1">
      <alignment horizontal="center" vertical="center"/>
    </xf>
    <xf numFmtId="0" fontId="44" fillId="36" borderId="77" xfId="20" applyFont="1" applyFill="1" applyBorder="1" applyAlignment="1">
      <alignment horizontal="center" vertical="center"/>
    </xf>
    <xf numFmtId="0" fontId="44" fillId="36" borderId="82" xfId="20" applyFont="1" applyFill="1" applyBorder="1" applyAlignment="1">
      <alignment horizontal="center" vertical="center"/>
    </xf>
    <xf numFmtId="0" fontId="44" fillId="36" borderId="80" xfId="20" applyFont="1" applyFill="1" applyBorder="1" applyAlignment="1">
      <alignment horizontal="center" vertical="center"/>
    </xf>
    <xf numFmtId="0" fontId="191" fillId="0" borderId="77" xfId="22" applyFont="1" applyBorder="1" applyAlignment="1">
      <alignment horizontal="center" vertical="center" wrapText="1"/>
    </xf>
    <xf numFmtId="0" fontId="191" fillId="0" borderId="82" xfId="22" applyFont="1" applyBorder="1" applyAlignment="1">
      <alignment horizontal="center" vertical="center" wrapText="1"/>
    </xf>
    <xf numFmtId="0" fontId="191" fillId="0" borderId="80" xfId="22" applyFont="1" applyBorder="1" applyAlignment="1">
      <alignment horizontal="center" vertical="center" wrapText="1"/>
    </xf>
    <xf numFmtId="0" fontId="2" fillId="0" borderId="75" xfId="0" applyFont="1" applyBorder="1" applyAlignment="1">
      <alignment horizontal="left" vertical="top" wrapText="1"/>
    </xf>
    <xf numFmtId="0" fontId="8" fillId="0" borderId="77" xfId="23" applyBorder="1" applyAlignment="1">
      <alignment horizontal="left" vertical="top"/>
    </xf>
    <xf numFmtId="0" fontId="8" fillId="0" borderId="82" xfId="23" applyBorder="1" applyAlignment="1">
      <alignment horizontal="left" vertical="top"/>
    </xf>
    <xf numFmtId="0" fontId="8" fillId="0" borderId="80" xfId="23" applyBorder="1" applyAlignment="1">
      <alignment horizontal="left" vertical="top"/>
    </xf>
    <xf numFmtId="0" fontId="44" fillId="0" borderId="75" xfId="23" applyFont="1" applyBorder="1" applyAlignment="1">
      <alignment horizontal="center" vertical="top" wrapText="1"/>
    </xf>
    <xf numFmtId="0" fontId="8" fillId="0" borderId="75" xfId="23" applyBorder="1" applyAlignment="1">
      <alignment horizontal="center" vertical="center"/>
    </xf>
    <xf numFmtId="0" fontId="146" fillId="0" borderId="77" xfId="23" applyFont="1" applyBorder="1" applyAlignment="1">
      <alignment horizontal="center" vertical="center" wrapText="1"/>
    </xf>
    <xf numFmtId="0" fontId="146" fillId="0" borderId="82" xfId="23" applyFont="1" applyBorder="1" applyAlignment="1">
      <alignment horizontal="center" vertical="center"/>
    </xf>
    <xf numFmtId="0" fontId="146" fillId="0" borderId="80" xfId="23" applyFont="1" applyBorder="1" applyAlignment="1">
      <alignment horizontal="center" vertical="center"/>
    </xf>
    <xf numFmtId="0" fontId="154" fillId="0" borderId="75" xfId="23" applyFont="1" applyBorder="1" applyAlignment="1">
      <alignment horizontal="left" vertical="top" wrapText="1"/>
    </xf>
    <xf numFmtId="0" fontId="153" fillId="0" borderId="75" xfId="23" applyFont="1" applyBorder="1" applyAlignment="1">
      <alignment horizontal="center" vertical="center"/>
    </xf>
    <xf numFmtId="0" fontId="153" fillId="0" borderId="75" xfId="23" applyFont="1" applyBorder="1" applyAlignment="1">
      <alignment vertical="center"/>
    </xf>
    <xf numFmtId="0" fontId="8" fillId="0" borderId="75" xfId="23" applyBorder="1" applyAlignment="1">
      <alignment horizontal="left" vertical="center"/>
    </xf>
    <xf numFmtId="0" fontId="8" fillId="0" borderId="75" xfId="23" applyBorder="1" applyAlignment="1">
      <alignment horizontal="left" vertical="center" wrapText="1"/>
    </xf>
    <xf numFmtId="0" fontId="44" fillId="0" borderId="75" xfId="23" applyFont="1" applyBorder="1" applyAlignment="1">
      <alignment horizontal="left" vertical="center"/>
    </xf>
    <xf numFmtId="0" fontId="153" fillId="0" borderId="77" xfId="23" applyFont="1" applyBorder="1" applyAlignment="1">
      <alignment horizontal="left" vertical="center" wrapText="1"/>
    </xf>
    <xf numFmtId="0" fontId="154" fillId="0" borderId="82" xfId="23" applyFont="1" applyBorder="1" applyAlignment="1">
      <alignment horizontal="left" vertical="center" wrapText="1"/>
    </xf>
    <xf numFmtId="0" fontId="154" fillId="0" borderId="80" xfId="23" applyFont="1" applyBorder="1" applyAlignment="1">
      <alignment horizontal="left" vertical="center" wrapText="1"/>
    </xf>
    <xf numFmtId="0" fontId="158" fillId="0" borderId="75" xfId="24" applyFont="1" applyBorder="1" applyAlignment="1">
      <alignment horizontal="center" vertical="center" wrapText="1"/>
    </xf>
    <xf numFmtId="0" fontId="35" fillId="0" borderId="75" xfId="24" applyFont="1" applyBorder="1"/>
    <xf numFmtId="0" fontId="31" fillId="48" borderId="75" xfId="24" applyFont="1" applyFill="1" applyBorder="1" applyAlignment="1">
      <alignment horizontal="center" vertical="center"/>
    </xf>
    <xf numFmtId="0" fontId="176" fillId="48" borderId="75" xfId="24" applyFont="1" applyFill="1" applyBorder="1" applyAlignment="1">
      <alignment horizontal="center"/>
    </xf>
    <xf numFmtId="0" fontId="178" fillId="0" borderId="79" xfId="0" applyFont="1" applyBorder="1" applyAlignment="1">
      <alignment horizontal="center" vertical="top"/>
    </xf>
    <xf numFmtId="0" fontId="146" fillId="0" borderId="6" xfId="4" applyFont="1" applyBorder="1" applyAlignment="1" applyProtection="1">
      <alignment horizontal="center" vertical="top" wrapText="1"/>
    </xf>
    <xf numFmtId="0" fontId="146" fillId="0" borderId="6" xfId="4" applyFont="1" applyBorder="1" applyAlignment="1" applyProtection="1">
      <alignment vertical="top" wrapText="1"/>
    </xf>
    <xf numFmtId="0" fontId="46" fillId="2" borderId="6" xfId="31" applyFont="1" applyFill="1" applyAlignment="1">
      <alignment horizontal="center" vertical="center"/>
    </xf>
    <xf numFmtId="0" fontId="3" fillId="0" borderId="6" xfId="31" applyFont="1"/>
    <xf numFmtId="0" fontId="1" fillId="0" borderId="6" xfId="31"/>
    <xf numFmtId="0" fontId="57" fillId="0" borderId="48" xfId="31" applyFont="1" applyBorder="1" applyAlignment="1">
      <alignment horizontal="left" vertical="center" wrapText="1"/>
    </xf>
    <xf numFmtId="0" fontId="3" fillId="0" borderId="48" xfId="31" applyFont="1" applyBorder="1"/>
    <xf numFmtId="0" fontId="53" fillId="0" borderId="1" xfId="31" applyFont="1" applyBorder="1" applyAlignment="1">
      <alignment horizontal="center" vertical="center" wrapText="1"/>
    </xf>
    <xf numFmtId="0" fontId="53" fillId="0" borderId="1" xfId="31" applyFont="1" applyBorder="1" applyAlignment="1">
      <alignment vertical="center" wrapText="1"/>
    </xf>
    <xf numFmtId="0" fontId="53" fillId="6" borderId="9" xfId="31" applyFont="1" applyFill="1" applyBorder="1" applyAlignment="1">
      <alignment horizontal="left" vertical="center" wrapText="1"/>
    </xf>
    <xf numFmtId="0" fontId="3" fillId="0" borderId="10" xfId="31" applyFont="1" applyBorder="1"/>
    <xf numFmtId="0" fontId="1" fillId="0" borderId="2" xfId="31" applyBorder="1"/>
    <xf numFmtId="0" fontId="53" fillId="6" borderId="1" xfId="31" applyFont="1" applyFill="1" applyBorder="1" applyAlignment="1">
      <alignment vertical="top" wrapText="1"/>
    </xf>
    <xf numFmtId="0" fontId="21" fillId="0" borderId="1" xfId="31" applyFont="1" applyBorder="1" applyAlignment="1">
      <alignment vertical="top" wrapText="1"/>
    </xf>
    <xf numFmtId="0" fontId="47" fillId="0" borderId="1" xfId="31" applyFont="1" applyBorder="1" applyAlignment="1">
      <alignment horizontal="left" vertical="center" wrapText="1"/>
    </xf>
    <xf numFmtId="0" fontId="21" fillId="0" borderId="1" xfId="31" applyFont="1" applyBorder="1" applyAlignment="1">
      <alignment horizontal="left" vertical="center" wrapText="1"/>
    </xf>
    <xf numFmtId="0" fontId="21" fillId="0" borderId="1" xfId="31" applyFont="1" applyBorder="1"/>
    <xf numFmtId="0" fontId="21" fillId="0" borderId="9" xfId="31" applyFont="1" applyBorder="1"/>
    <xf numFmtId="0" fontId="1" fillId="0" borderId="10" xfId="31" applyBorder="1"/>
    <xf numFmtId="0" fontId="53" fillId="0" borderId="1" xfId="31" applyFont="1" applyBorder="1" applyAlignment="1">
      <alignment vertical="top" wrapText="1"/>
    </xf>
    <xf numFmtId="0" fontId="47" fillId="0" borderId="9" xfId="31" applyFont="1" applyBorder="1" applyAlignment="1">
      <alignment horizontal="left" vertical="center" wrapText="1"/>
    </xf>
    <xf numFmtId="0" fontId="3" fillId="0" borderId="2" xfId="31" applyFont="1" applyBorder="1"/>
    <xf numFmtId="0" fontId="53" fillId="7" borderId="9" xfId="31" applyFont="1" applyFill="1" applyBorder="1" applyAlignment="1">
      <alignment horizontal="center" vertical="center" wrapText="1"/>
    </xf>
    <xf numFmtId="0" fontId="53" fillId="7" borderId="10" xfId="31" applyFont="1" applyFill="1" applyBorder="1" applyAlignment="1">
      <alignment horizontal="center" vertical="center" wrapText="1"/>
    </xf>
    <xf numFmtId="0" fontId="53" fillId="7" borderId="1" xfId="31" applyFont="1" applyFill="1" applyBorder="1" applyAlignment="1">
      <alignment horizontal="center" vertical="center" wrapText="1"/>
    </xf>
    <xf numFmtId="0" fontId="55" fillId="0" borderId="1" xfId="31" applyFont="1" applyBorder="1" applyAlignment="1">
      <alignment horizontal="center" vertical="center" wrapText="1"/>
    </xf>
    <xf numFmtId="0" fontId="47" fillId="0" borderId="1" xfId="31" applyFont="1" applyBorder="1" applyAlignment="1">
      <alignment vertical="top" wrapText="1"/>
    </xf>
    <xf numFmtId="0" fontId="47" fillId="0" borderId="9" xfId="31" applyFont="1" applyBorder="1" applyAlignment="1">
      <alignment horizontal="center" vertical="top" wrapText="1"/>
    </xf>
    <xf numFmtId="0" fontId="47" fillId="0" borderId="10" xfId="31" applyFont="1" applyBorder="1" applyAlignment="1">
      <alignment horizontal="center" vertical="top" wrapText="1"/>
    </xf>
    <xf numFmtId="0" fontId="47" fillId="7" borderId="9" xfId="31" applyFont="1" applyFill="1" applyBorder="1" applyAlignment="1">
      <alignment horizontal="center" vertical="top" wrapText="1"/>
    </xf>
    <xf numFmtId="0" fontId="47" fillId="7" borderId="1" xfId="31" applyFont="1" applyFill="1" applyBorder="1" applyAlignment="1">
      <alignment vertical="top" wrapText="1"/>
    </xf>
    <xf numFmtId="0" fontId="47" fillId="0" borderId="1" xfId="31" applyFont="1" applyBorder="1" applyAlignment="1">
      <alignment horizontal="center" vertical="top" wrapText="1"/>
    </xf>
    <xf numFmtId="0" fontId="47" fillId="0" borderId="40" xfId="31" applyFont="1" applyBorder="1" applyAlignment="1">
      <alignment vertical="top" wrapText="1"/>
    </xf>
    <xf numFmtId="0" fontId="47" fillId="0" borderId="11" xfId="31" applyFont="1" applyBorder="1" applyAlignment="1">
      <alignment horizontal="center" vertical="top" wrapText="1"/>
    </xf>
    <xf numFmtId="0" fontId="47" fillId="0" borderId="12" xfId="31" applyFont="1" applyBorder="1" applyAlignment="1">
      <alignment horizontal="center" vertical="top" wrapText="1"/>
    </xf>
    <xf numFmtId="0" fontId="3" fillId="0" borderId="12" xfId="31" applyFont="1" applyBorder="1"/>
    <xf numFmtId="0" fontId="3" fillId="0" borderId="41" xfId="31" applyFont="1" applyBorder="1"/>
    <xf numFmtId="0" fontId="47" fillId="7" borderId="11" xfId="31" applyFont="1" applyFill="1" applyBorder="1" applyAlignment="1">
      <alignment horizontal="center" vertical="top" wrapText="1"/>
    </xf>
    <xf numFmtId="0" fontId="47" fillId="7" borderId="40" xfId="31" applyFont="1" applyFill="1" applyBorder="1" applyAlignment="1">
      <alignment vertical="top" wrapText="1"/>
    </xf>
    <xf numFmtId="0" fontId="47" fillId="0" borderId="40" xfId="31" applyFont="1" applyBorder="1" applyAlignment="1">
      <alignment horizontal="center" vertical="top" wrapText="1"/>
    </xf>
    <xf numFmtId="0" fontId="1" fillId="0" borderId="75" xfId="31" applyBorder="1" applyAlignment="1">
      <alignment horizontal="left" vertical="center"/>
    </xf>
  </cellXfs>
  <cellStyles count="32">
    <cellStyle name="Hyperlink" xfId="1" builtinId="8"/>
    <cellStyle name="Hyperlink 2" xfId="4" xr:uid="{00000000-0005-0000-0000-000001000000}"/>
    <cellStyle name="Hyperlink 2 2" xfId="18" xr:uid="{00000000-0005-0000-0000-000002000000}"/>
    <cellStyle name="Hyperlink 2 2 3" xfId="6" xr:uid="{00000000-0005-0000-0000-000003000000}"/>
    <cellStyle name="Hyperlink 3" xfId="12" xr:uid="{00000000-0005-0000-0000-000004000000}"/>
    <cellStyle name="Hyperlink 4" xfId="25" xr:uid="{00000000-0005-0000-0000-000005000000}"/>
    <cellStyle name="Normal" xfId="0" builtinId="0"/>
    <cellStyle name="Normal 10" xfId="26" xr:uid="{00000000-0005-0000-0000-000007000000}"/>
    <cellStyle name="Normal 10 10" xfId="7" xr:uid="{00000000-0005-0000-0000-000008000000}"/>
    <cellStyle name="Normal 10 2" xfId="15" xr:uid="{00000000-0005-0000-0000-000009000000}"/>
    <cellStyle name="Normal 10 2 2 2" xfId="16" xr:uid="{00000000-0005-0000-0000-00000A000000}"/>
    <cellStyle name="Normal 10 3 14" xfId="27" xr:uid="{00000000-0005-0000-0000-00000B000000}"/>
    <cellStyle name="Normal 10 3_Reassesment Record gm jan 25 2" xfId="17" xr:uid="{00000000-0005-0000-0000-00000C000000}"/>
    <cellStyle name="Normal 11" xfId="29" xr:uid="{00000000-0005-0000-0000-00000D000000}"/>
    <cellStyle name="Normal 12" xfId="30" xr:uid="{00000000-0005-0000-0000-00000E000000}"/>
    <cellStyle name="Normal 13" xfId="31" xr:uid="{FEACDF38-DEB4-4A83-B441-DB657B60BFCC}"/>
    <cellStyle name="Normal 2" xfId="2" xr:uid="{00000000-0005-0000-0000-00000F000000}"/>
    <cellStyle name="Normal 2 11 3 2" xfId="13" xr:uid="{00000000-0005-0000-0000-000010000000}"/>
    <cellStyle name="Normal 2 2" xfId="20" xr:uid="{00000000-0005-0000-0000-000011000000}"/>
    <cellStyle name="Normal 2 4 4" xfId="28" xr:uid="{00000000-0005-0000-0000-000012000000}"/>
    <cellStyle name="Normal 2 42" xfId="8" xr:uid="{00000000-0005-0000-0000-000013000000}"/>
    <cellStyle name="Normal 3" xfId="9" xr:uid="{00000000-0005-0000-0000-000014000000}"/>
    <cellStyle name="Normal 3 10 2" xfId="11" xr:uid="{00000000-0005-0000-0000-000015000000}"/>
    <cellStyle name="Normal 37 3" xfId="14" xr:uid="{00000000-0005-0000-0000-000016000000}"/>
    <cellStyle name="Normal 4" xfId="5" xr:uid="{00000000-0005-0000-0000-000017000000}"/>
    <cellStyle name="Normal 5" xfId="10" xr:uid="{00000000-0005-0000-0000-000018000000}"/>
    <cellStyle name="Normal 6" xfId="19" xr:uid="{00000000-0005-0000-0000-000019000000}"/>
    <cellStyle name="Normal 7" xfId="22" xr:uid="{00000000-0005-0000-0000-00001A000000}"/>
    <cellStyle name="Normal 8" xfId="23" xr:uid="{00000000-0005-0000-0000-00001B000000}"/>
    <cellStyle name="Normal 9" xfId="24" xr:uid="{00000000-0005-0000-0000-00001C000000}"/>
    <cellStyle name="Percent 2" xfId="3" xr:uid="{00000000-0005-0000-0000-00001D000000}"/>
    <cellStyle name="Percent 3" xfId="21" xr:uid="{00000000-0005-0000-0000-00001E000000}"/>
  </cellStyles>
  <dxfs count="128">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b val="0"/>
        <strike val="0"/>
        <outline val="0"/>
        <shadow val="0"/>
        <vertAlign val="baseline"/>
        <sz val="11"/>
        <name val="Calibri"/>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1"/>
        <name val="Calibri"/>
        <scheme val="minor"/>
      </font>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s>
  <tableStyles count="8" defaultTableStyle="TableStyleMedium2" defaultPivotStyle="PivotStyleLight16">
    <tableStyle name="RC-18-style" pivot="0" count="3" xr9:uid="{00000000-0011-0000-FFFF-FFFF00000000}">
      <tableStyleElement type="headerRow" dxfId="127"/>
      <tableStyleElement type="firstRowStripe" dxfId="126"/>
      <tableStyleElement type="secondRowStripe" dxfId="125"/>
    </tableStyle>
    <tableStyle name="RC-18 Stefan Training RC-style" pivot="0" count="3" xr9:uid="{00000000-0011-0000-FFFF-FFFF01000000}">
      <tableStyleElement type="headerRow" dxfId="124"/>
      <tableStyleElement type="firstRowStripe" dxfId="123"/>
      <tableStyleElement type="secondRowStripe" dxfId="122"/>
    </tableStyle>
    <tableStyle name="RC-18 KyleTraining RC-style" pivot="0" count="3" xr9:uid="{00000000-0011-0000-FFFF-FFFF02000000}">
      <tableStyleElement type="headerRow" dxfId="121"/>
      <tableStyleElement type="firstRowStripe" dxfId="120"/>
      <tableStyleElement type="secondRowStripe" dxfId="119"/>
    </tableStyle>
    <tableStyle name=" RC-18 Jenn Training RC-style" pivot="0" count="3" xr9:uid="{00000000-0011-0000-FFFF-FFFF03000000}">
      <tableStyleElement type="headerRow" dxfId="118"/>
      <tableStyleElement type="firstRowStripe" dxfId="117"/>
      <tableStyleElement type="secondRowStripe" dxfId="116"/>
    </tableStyle>
    <tableStyle name=" RC-18 AshleyTraining RC-style" pivot="0" count="3" xr9:uid="{00000000-0011-0000-FFFF-FFFF04000000}">
      <tableStyleElement type="headerRow" dxfId="115"/>
      <tableStyleElement type="firstRowStripe" dxfId="114"/>
      <tableStyleElement type="secondRowStripe" dxfId="113"/>
    </tableStyle>
    <tableStyle name=" RC-18 Siva Training RC-style" pivot="0" count="3" xr9:uid="{00000000-0011-0000-FFFF-FFFF05000000}">
      <tableStyleElement type="headerRow" dxfId="112"/>
      <tableStyleElement type="firstRowStripe" dxfId="111"/>
      <tableStyleElement type="secondRowStripe" dxfId="110"/>
    </tableStyle>
    <tableStyle name=" RC-18 Troy Training RC-style" pivot="0" count="3" xr9:uid="{00000000-0011-0000-FFFF-FFFF06000000}">
      <tableStyleElement type="headerRow" dxfId="109"/>
      <tableStyleElement type="firstRowStripe" dxfId="108"/>
      <tableStyleElement type="secondRowStripe" dxfId="107"/>
    </tableStyle>
    <tableStyle name="RC-25-style" pivot="0" count="3" xr9:uid="{00000000-0011-0000-FFFF-FFFF07000000}">
      <tableStyleElement type="headerRow" dxfId="106"/>
      <tableStyleElement type="firstRowStripe" dxfId="105"/>
      <tableStyleElement type="secondRowStripe" dxfId="104"/>
    </tableStyle>
  </tableStyles>
  <colors>
    <mruColors>
      <color rgb="FFFFCC66"/>
      <color rgb="FF089949"/>
      <color rgb="FFFFFFFF"/>
      <color rgb="FF00CC99"/>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1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3.xml"/><Relationship Id="rId89" Type="http://schemas.openxmlformats.org/officeDocument/2006/relationships/worksheet" Target="worksheets/sheet88.xml"/><Relationship Id="rId112" Type="http://schemas.openxmlformats.org/officeDocument/2006/relationships/externalLink" Target="externalLinks/externalLink11.xml"/><Relationship Id="rId16" Type="http://schemas.openxmlformats.org/officeDocument/2006/relationships/worksheet" Target="worksheets/sheet16.xml"/><Relationship Id="rId107" Type="http://schemas.openxmlformats.org/officeDocument/2006/relationships/externalLink" Target="externalLinks/externalLink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3.xml"/><Relationship Id="rId79" Type="http://schemas.openxmlformats.org/officeDocument/2006/relationships/worksheet" Target="worksheets/sheet78.xml"/><Relationship Id="rId102" Type="http://schemas.openxmlformats.org/officeDocument/2006/relationships/externalLink" Target="externalLinks/externalLink1.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89.xml"/><Relationship Id="rId95" Type="http://schemas.openxmlformats.org/officeDocument/2006/relationships/worksheet" Target="worksheets/sheet9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chartsheet" Target="chartsheets/sheet1.xml"/><Relationship Id="rId113" Type="http://schemas.openxmlformats.org/officeDocument/2006/relationships/externalLink" Target="externalLinks/externalLink12.xml"/><Relationship Id="rId118" Type="http://schemas.openxmlformats.org/officeDocument/2006/relationships/externalLink" Target="externalLinks/externalLink17.xml"/><Relationship Id="rId80" Type="http://schemas.openxmlformats.org/officeDocument/2006/relationships/worksheet" Target="worksheets/sheet79.xml"/><Relationship Id="rId85" Type="http://schemas.openxmlformats.org/officeDocument/2006/relationships/worksheet" Target="worksheets/sheet84.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xml"/><Relationship Id="rId108" Type="http://schemas.openxmlformats.org/officeDocument/2006/relationships/externalLink" Target="externalLinks/externalLink7.xml"/><Relationship Id="rId124" Type="http://schemas.openxmlformats.org/officeDocument/2006/relationships/customXml" Target="../customXml/item1.xml"/><Relationship Id="rId54" Type="http://schemas.openxmlformats.org/officeDocument/2006/relationships/worksheet" Target="worksheets/sheet54.xml"/><Relationship Id="rId70" Type="http://schemas.openxmlformats.org/officeDocument/2006/relationships/worksheet" Target="worksheets/sheet69.xml"/><Relationship Id="rId75" Type="http://schemas.openxmlformats.org/officeDocument/2006/relationships/worksheet" Target="worksheets/sheet74.xml"/><Relationship Id="rId91" Type="http://schemas.openxmlformats.org/officeDocument/2006/relationships/worksheet" Target="worksheets/sheet90.xml"/><Relationship Id="rId96" Type="http://schemas.openxmlformats.org/officeDocument/2006/relationships/worksheet" Target="worksheets/sheet9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13.xml"/><Relationship Id="rId119" Type="http://schemas.openxmlformats.org/officeDocument/2006/relationships/theme" Target="theme/theme1.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0.xml"/><Relationship Id="rId86" Type="http://schemas.openxmlformats.org/officeDocument/2006/relationships/worksheet" Target="worksheets/sheet8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5.xml"/><Relationship Id="rId97" Type="http://schemas.openxmlformats.org/officeDocument/2006/relationships/worksheet" Target="worksheets/sheet96.xml"/><Relationship Id="rId104" Type="http://schemas.openxmlformats.org/officeDocument/2006/relationships/externalLink" Target="externalLinks/externalLink3.xml"/><Relationship Id="rId120" Type="http://schemas.openxmlformats.org/officeDocument/2006/relationships/styles" Target="styles.xml"/><Relationship Id="rId125"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0.xml"/><Relationship Id="rId92" Type="http://schemas.openxmlformats.org/officeDocument/2006/relationships/worksheet" Target="worksheets/sheet9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6.xml"/><Relationship Id="rId110" Type="http://schemas.openxmlformats.org/officeDocument/2006/relationships/externalLink" Target="externalLinks/externalLink9.xml"/><Relationship Id="rId115" Type="http://schemas.openxmlformats.org/officeDocument/2006/relationships/externalLink" Target="externalLinks/externalLink14.xml"/><Relationship Id="rId61" Type="http://schemas.openxmlformats.org/officeDocument/2006/relationships/worksheet" Target="worksheets/sheet61.xml"/><Relationship Id="rId82" Type="http://schemas.openxmlformats.org/officeDocument/2006/relationships/worksheet" Target="worksheets/sheet8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6.xml"/><Relationship Id="rId100" Type="http://schemas.openxmlformats.org/officeDocument/2006/relationships/worksheet" Target="worksheets/sheet99.xml"/><Relationship Id="rId105" Type="http://schemas.openxmlformats.org/officeDocument/2006/relationships/externalLink" Target="externalLinks/externalLink4.xml"/><Relationship Id="rId12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1.xml"/><Relationship Id="rId93" Type="http://schemas.openxmlformats.org/officeDocument/2006/relationships/worksheet" Target="worksheets/sheet92.xml"/><Relationship Id="rId98" Type="http://schemas.openxmlformats.org/officeDocument/2006/relationships/worksheet" Target="worksheets/sheet97.xml"/><Relationship Id="rId121"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2.xml"/><Relationship Id="rId88" Type="http://schemas.openxmlformats.org/officeDocument/2006/relationships/worksheet" Target="worksheets/sheet87.xml"/><Relationship Id="rId111" Type="http://schemas.openxmlformats.org/officeDocument/2006/relationships/externalLink" Target="externalLinks/externalLink1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2.xml"/><Relationship Id="rId78" Type="http://schemas.openxmlformats.org/officeDocument/2006/relationships/worksheet" Target="worksheets/sheet77.xml"/><Relationship Id="rId94" Type="http://schemas.openxmlformats.org/officeDocument/2006/relationships/worksheet" Target="worksheets/sheet93.xml"/><Relationship Id="rId99" Type="http://schemas.openxmlformats.org/officeDocument/2006/relationships/worksheet" Target="worksheets/sheet98.xml"/><Relationship Id="rId101" Type="http://schemas.openxmlformats.org/officeDocument/2006/relationships/worksheet" Target="worksheets/sheet100.xml"/><Relationship Id="rId12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5384064"/>
        <c:axId val="195385600"/>
      </c:barChart>
      <c:catAx>
        <c:axId val="195384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5600"/>
        <c:crosses val="autoZero"/>
        <c:auto val="1"/>
        <c:lblAlgn val="ctr"/>
        <c:lblOffset val="100"/>
        <c:noMultiLvlLbl val="0"/>
      </c:catAx>
      <c:valAx>
        <c:axId val="19538560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400-000000000000}">
  <sheetPr>
    <tabColor rgb="FF00B050"/>
  </sheetPr>
  <sheetViews>
    <sheetView zoomScale="107" workbookViewId="0" zoomToFit="1"/>
  </sheetViews>
  <pageMargins left="0.7" right="0.7" top="0.75" bottom="0.75" header="0.3" footer="0.3"/>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26</xdr:col>
      <xdr:colOff>28575</xdr:colOff>
      <xdr:row>5</xdr:row>
      <xdr:rowOff>552450</xdr:rowOff>
    </xdr:from>
    <xdr:ext cx="219075" cy="295275"/>
    <xdr:sp macro="" textlink="">
      <xdr:nvSpPr>
        <xdr:cNvPr id="3" name="Shape 3">
          <a:extLst>
            <a:ext uri="{FF2B5EF4-FFF2-40B4-BE49-F238E27FC236}">
              <a16:creationId xmlns:a16="http://schemas.microsoft.com/office/drawing/2014/main" id="{00000000-0008-0000-2B00-000003000000}"/>
            </a:ext>
          </a:extLst>
        </xdr:cNvPr>
        <xdr:cNvSpPr txBox="1"/>
      </xdr:nvSpPr>
      <xdr:spPr>
        <a:xfrm>
          <a:off x="5241225" y="3637125"/>
          <a:ext cx="209550"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26</xdr:col>
      <xdr:colOff>28575</xdr:colOff>
      <xdr:row>40</xdr:row>
      <xdr:rowOff>0</xdr:rowOff>
    </xdr:from>
    <xdr:ext cx="219075" cy="295275"/>
    <xdr:sp macro="" textlink="">
      <xdr:nvSpPr>
        <xdr:cNvPr id="2" name="Shape 3">
          <a:extLst>
            <a:ext uri="{FF2B5EF4-FFF2-40B4-BE49-F238E27FC236}">
              <a16:creationId xmlns:a16="http://schemas.microsoft.com/office/drawing/2014/main" id="{670F37D7-6870-4A32-97A7-C10BAFC6186B}"/>
            </a:ext>
          </a:extLst>
        </xdr:cNvPr>
        <xdr:cNvSpPr txBox="1"/>
      </xdr:nvSpPr>
      <xdr:spPr>
        <a:xfrm>
          <a:off x="7858125" y="2657475"/>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41</xdr:row>
      <xdr:rowOff>0</xdr:rowOff>
    </xdr:from>
    <xdr:ext cx="219075" cy="295275"/>
    <xdr:sp macro="" textlink="">
      <xdr:nvSpPr>
        <xdr:cNvPr id="3" name="Shape 3">
          <a:extLst>
            <a:ext uri="{FF2B5EF4-FFF2-40B4-BE49-F238E27FC236}">
              <a16:creationId xmlns:a16="http://schemas.microsoft.com/office/drawing/2014/main" id="{599FD1F6-24E8-444F-9CA7-DA8528CA2A66}"/>
            </a:ext>
          </a:extLst>
        </xdr:cNvPr>
        <xdr:cNvSpPr txBox="1"/>
      </xdr:nvSpPr>
      <xdr:spPr>
        <a:xfrm>
          <a:off x="8461375" y="114744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-28575</xdr:colOff>
      <xdr:row>21</xdr:row>
      <xdr:rowOff>-19050</xdr:rowOff>
    </xdr:from>
    <xdr:ext cx="219075" cy="209550"/>
    <xdr:sp macro="" textlink="">
      <xdr:nvSpPr>
        <xdr:cNvPr id="4" name="Shape 4">
          <a:extLst>
            <a:ext uri="{FF2B5EF4-FFF2-40B4-BE49-F238E27FC236}">
              <a16:creationId xmlns:a16="http://schemas.microsoft.com/office/drawing/2014/main" id="{00000000-0008-0000-3200-000004000000}"/>
            </a:ext>
          </a:extLst>
        </xdr:cNvPr>
        <xdr:cNvSpPr/>
      </xdr:nvSpPr>
      <xdr:spPr>
        <a:xfrm>
          <a:off x="5245988" y="3684750"/>
          <a:ext cx="200025" cy="190500"/>
        </a:xfrm>
        <a:prstGeom prst="rect">
          <a:avLst/>
        </a:prstGeom>
        <a:noFill/>
        <a:ln w="25400" cap="flat" cmpd="sng">
          <a:solidFill>
            <a:schemeClr val="dk1">
              <a:alpha val="97254"/>
            </a:schemeClr>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xdr:colOff>
      <xdr:row>23</xdr:row>
      <xdr:rowOff>-19050</xdr:rowOff>
    </xdr:from>
    <xdr:ext cx="209550" cy="209550"/>
    <xdr:sp macro="" textlink="">
      <xdr:nvSpPr>
        <xdr:cNvPr id="5" name="Shape 5">
          <a:extLst>
            <a:ext uri="{FF2B5EF4-FFF2-40B4-BE49-F238E27FC236}">
              <a16:creationId xmlns:a16="http://schemas.microsoft.com/office/drawing/2014/main" id="{00000000-0008-0000-3200-000005000000}"/>
            </a:ext>
          </a:extLst>
        </xdr:cNvPr>
        <xdr:cNvSpPr/>
      </xdr:nvSpPr>
      <xdr:spPr>
        <a:xfrm>
          <a:off x="5250750" y="3684750"/>
          <a:ext cx="190500" cy="190500"/>
        </a:xfrm>
        <a:prstGeom prst="rect">
          <a:avLst/>
        </a:prstGeom>
        <a:noFill/>
        <a:ln w="25400" cap="flat" cmpd="sng">
          <a:solidFill>
            <a:schemeClr val="dk1">
              <a:alpha val="97254"/>
            </a:schemeClr>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absoluteAnchor>
    <xdr:pos x="0" y="0"/>
    <xdr:ext cx="8652617" cy="6284720"/>
    <xdr:graphicFrame macro="">
      <xdr:nvGraphicFramePr>
        <xdr:cNvPr id="2" name="Chart 1">
          <a:extLst>
            <a:ext uri="{FF2B5EF4-FFF2-40B4-BE49-F238E27FC236}">
              <a16:creationId xmlns:a16="http://schemas.microsoft.com/office/drawing/2014/main" id="{41FDE76C-691C-074C-D3E5-5CCD61E4E2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oneCellAnchor>
    <xdr:from>
      <xdr:col>2</xdr:col>
      <xdr:colOff>266700</xdr:colOff>
      <xdr:row>27</xdr:row>
      <xdr:rowOff>9525</xdr:rowOff>
    </xdr:from>
    <xdr:ext cx="228600" cy="209550"/>
    <xdr:sp macro="" textlink="">
      <xdr:nvSpPr>
        <xdr:cNvPr id="6" name="Shape 6">
          <a:extLst>
            <a:ext uri="{FF2B5EF4-FFF2-40B4-BE49-F238E27FC236}">
              <a16:creationId xmlns:a16="http://schemas.microsoft.com/office/drawing/2014/main" id="{00000000-0008-0000-5E00-000006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28</xdr:row>
      <xdr:rowOff>9525</xdr:rowOff>
    </xdr:from>
    <xdr:ext cx="228600" cy="209550"/>
    <xdr:sp macro="" textlink="">
      <xdr:nvSpPr>
        <xdr:cNvPr id="2" name="Shape 6">
          <a:extLst>
            <a:ext uri="{FF2B5EF4-FFF2-40B4-BE49-F238E27FC236}">
              <a16:creationId xmlns:a16="http://schemas.microsoft.com/office/drawing/2014/main" id="{00000000-0008-0000-5E00-000002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xdr:row>
      <xdr:rowOff>0</xdr:rowOff>
    </xdr:from>
    <xdr:ext cx="228600" cy="209550"/>
    <xdr:sp macro="" textlink="">
      <xdr:nvSpPr>
        <xdr:cNvPr id="3" name="Shape 6">
          <a:extLst>
            <a:ext uri="{FF2B5EF4-FFF2-40B4-BE49-F238E27FC236}">
              <a16:creationId xmlns:a16="http://schemas.microsoft.com/office/drawing/2014/main" id="{00000000-0008-0000-5E00-000003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xdr:row>
      <xdr:rowOff>9525</xdr:rowOff>
    </xdr:from>
    <xdr:ext cx="228600" cy="209550"/>
    <xdr:sp macro="" textlink="">
      <xdr:nvSpPr>
        <xdr:cNvPr id="4" name="Shape 6">
          <a:extLst>
            <a:ext uri="{FF2B5EF4-FFF2-40B4-BE49-F238E27FC236}">
              <a16:creationId xmlns:a16="http://schemas.microsoft.com/office/drawing/2014/main" id="{00000000-0008-0000-5E00-000004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xdr:row>
      <xdr:rowOff>0</xdr:rowOff>
    </xdr:from>
    <xdr:ext cx="228600" cy="209550"/>
    <xdr:sp macro="" textlink="">
      <xdr:nvSpPr>
        <xdr:cNvPr id="5" name="Shape 6">
          <a:extLst>
            <a:ext uri="{FF2B5EF4-FFF2-40B4-BE49-F238E27FC236}">
              <a16:creationId xmlns:a16="http://schemas.microsoft.com/office/drawing/2014/main" id="{00000000-0008-0000-5E00-000005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60961</xdr:colOff>
      <xdr:row>66</xdr:row>
      <xdr:rowOff>38100</xdr:rowOff>
    </xdr:from>
    <xdr:to>
      <xdr:col>5</xdr:col>
      <xdr:colOff>182881</xdr:colOff>
      <xdr:row>86</xdr:row>
      <xdr:rowOff>38100</xdr:rowOff>
    </xdr:to>
    <xdr:pic>
      <xdr:nvPicPr>
        <xdr:cNvPr id="2" name="Picture 1">
          <a:extLst>
            <a:ext uri="{FF2B5EF4-FFF2-40B4-BE49-F238E27FC236}">
              <a16:creationId xmlns:a16="http://schemas.microsoft.com/office/drawing/2014/main" id="{14C5D4E2-BF8C-4CCF-B173-4201CF3C6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5421" y="54018180"/>
          <a:ext cx="3497580" cy="3505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FTC/Desktop/TCM/Jan%2011/RC-11-%20New%20equipment%20-%20Variovac%20PS.xlsx" TargetMode="External"/><Relationship Id="rId1" Type="http://schemas.openxmlformats.org/officeDocument/2006/relationships/externalLinkPath" Target="/Users/FTC/Desktop/TCM/Jan%2011/RC-11-%20New%20equipment%20-%20Variovac%20P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G:/Users/R/Desktop/FTC/Canadian%20Meats/CM%20July%2015%20to%20be%20uploaded/Customer%20Complaint%20Log%20and%20Trends.xlsx" TargetMode="External"/><Relationship Id="rId1" Type="http://schemas.openxmlformats.org/officeDocument/2006/relationships/externalLinkPath" Target="/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weetsfromtheearth-my.sharepoint.com/G:/Users/R/Desktop/FTC/Canadian%20Meats/CM%20July%2015%20to%20be%20uploaded/Customer%20Complaint%20Log%20and%20Trend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FTC/Desktop/TCM/Jan%2011/Records%20-TCM-%20January%2011%20,%202023.xlsx" TargetMode="External"/><Relationship Id="rId1" Type="http://schemas.openxmlformats.org/officeDocument/2006/relationships/externalLinkPath" Target="/Users/FTC/Desktop/TCM/Jan%2011/Records%20-TCM-%20January%2011%20,%202023.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FTC/Desktop/RC-25.xlsx" TargetMode="External"/><Relationship Id="rId1" Type="http://schemas.openxmlformats.org/officeDocument/2006/relationships/externalLinkPath" Target="/Users/FTC/Desktop/RC-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Ivana/Desktop/FTC/Richardson/2016%20documents/Records/Records%20RO%20(up%20to_%2060)%20Oct%2027.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Users/FTC/Documents/Zahra/Rootree%20SQF/September%2012,%202022/Document%20Index%20-%20File%201-50%20WIP%20November%2016,%202018.xlsm" TargetMode="External"/><Relationship Id="rId1" Type="http://schemas.openxmlformats.org/officeDocument/2006/relationships/externalLinkPath" Target="/Users/FTC/Documents/Zahra/Rootree%20SQF/September%2012,%202022/Document%20Index%20-%20File%201-50%20WIP%20November%2016,%202018.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weetsfromtheearth-my.sharepoint.com/Users/Dejan/Downloads/Records(up%20to# 60) (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G:/Users/R/Desktop/FTC/Canadian%20Meats/CM%20July%2015%20to%20be%20uploaded/Records%20CM.xls" TargetMode="External"/><Relationship Id="rId1" Type="http://schemas.openxmlformats.org/officeDocument/2006/relationships/externalLinkPath" Target="/G:/Users/R/Desktop/FTC/Canadian%20Meats/CM%20July%2015%20to%20be%20uploaded/Records%20C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weetsfromtheearth-my.sharepoint.com/G:/Users/R/Desktop/FTC/Canadian%20Meats/CM%20July%2015%20to%20be%20uploaded/Records%20C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14 "/>
      <sheetName val="RC-11- New equipment - Variovac"/>
    </sheetNames>
    <definedNames>
      <definedName name="CalendarYear" refersTo="#REF!"/>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Discontinued"/>
      <sheetName val="RC-23 Outside Contractor"/>
      <sheetName val="RC-24"/>
      <sheetName val="RC-25"/>
      <sheetName val="RC-26"/>
      <sheetName val="RC-27"/>
      <sheetName val="RC-28"/>
      <sheetName val="RC-29"/>
      <sheetName val="RC-30"/>
      <sheetName val="RC-30A-dis"/>
      <sheetName val="RC-30B-Dis"/>
      <sheetName val="RC-30C-Dis"/>
      <sheetName val="RC-31"/>
      <sheetName val="RC-32"/>
      <sheetName val="RC-33"/>
      <sheetName val="RC-34"/>
      <sheetName val="RC-36"/>
      <sheetName val="RC-38"/>
      <sheetName val="RC-380"/>
      <sheetName val="RC-39"/>
      <sheetName val=" RC-40A"/>
      <sheetName val="RC-40B"/>
      <sheetName val="RC-41"/>
      <sheetName val="RC-42A"/>
      <sheetName val="Sheet1"/>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ification Schedule"/>
      <sheetName val="List of Records"/>
      <sheetName val="RC-1"/>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sheetName val="RC-23 Outside Contractor"/>
      <sheetName val="RC-24"/>
      <sheetName val="RC-25"/>
      <sheetName val="RC-26"/>
      <sheetName val="RC-27"/>
      <sheetName val="RC-28"/>
      <sheetName val="RC-29"/>
      <sheetName val="RC-30A"/>
      <sheetName val="RC-30B"/>
      <sheetName val="RC-30C"/>
      <sheetName val="RC-31"/>
      <sheetName val="RC-32"/>
      <sheetName val="RC-33"/>
      <sheetName val="RC-34"/>
      <sheetName val="RC-36"/>
      <sheetName val="RC-38"/>
      <sheetName val="RC-380"/>
      <sheetName val="RC-39"/>
      <sheetName val=" RC-40A"/>
      <sheetName val="RC-40B"/>
      <sheetName val="RC-41"/>
      <sheetName val="Copy of RC-41"/>
      <sheetName val="RC-42A"/>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6"/>
      <sheetName val="Document index "/>
      <sheetName val="RC-01"/>
      <sheetName val="RC-02"/>
      <sheetName val="RC-03"/>
      <sheetName val="RC-04"/>
      <sheetName val="RC-05"/>
      <sheetName val="RC-07"/>
      <sheetName val="RC-08"/>
      <sheetName val="RC-09"/>
      <sheetName val="OBS"/>
      <sheetName val="RC-10"/>
      <sheetName val="RC-11"/>
      <sheetName val="RC-12-A"/>
      <sheetName val="RC-12-B"/>
      <sheetName val="RC-13-A"/>
      <sheetName val="RC-13-B"/>
      <sheetName val="RC-14A"/>
      <sheetName val="RC-14B"/>
      <sheetName val="RC-14C"/>
      <sheetName val="RC-15"/>
      <sheetName val="RC-16"/>
      <sheetName val="RC-17"/>
      <sheetName val="RC-18"/>
      <sheetName val="RC-19"/>
      <sheetName val="RC-21"/>
      <sheetName val="RC-22"/>
      <sheetName val="RC-23"/>
      <sheetName val="RC-24"/>
      <sheetName val="RC-25"/>
      <sheetName val="RC-27"/>
      <sheetName val="RC-29"/>
      <sheetName val="RC-30"/>
      <sheetName val="RC-31"/>
      <sheetName val="RC-32"/>
      <sheetName val="RC-33"/>
      <sheetName val="RC-34"/>
      <sheetName val="RC-37"/>
      <sheetName val="RC-38"/>
      <sheetName val="RC-39"/>
      <sheetName val="RC-40"/>
      <sheetName val="RC-41"/>
      <sheetName val="RC-42"/>
      <sheetName val="RC-43"/>
      <sheetName val="RC-45 (A)"/>
      <sheetName val="RC-45 (B)"/>
      <sheetName val="RC-45 (C)"/>
      <sheetName val="RC-45 (D)"/>
      <sheetName val="RC-47"/>
      <sheetName val="RC-48"/>
      <sheetName val="RC-49"/>
      <sheetName val="RC-50"/>
      <sheetName val="RC-51"/>
      <sheetName val="RC-52"/>
      <sheetName val="RC-53"/>
      <sheetName val="RC-54"/>
      <sheetName val="RC-55 "/>
      <sheetName val="RC-56 "/>
      <sheetName val="RC-57"/>
      <sheetName val="RC-58"/>
      <sheetName val="RC-59"/>
      <sheetName val="RC-60"/>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c Index"/>
      <sheetName val="RC-01"/>
      <sheetName val="RC-02"/>
      <sheetName val="RC-03"/>
      <sheetName val="RC-04"/>
      <sheetName val="RC-05"/>
      <sheetName val="RC-06"/>
      <sheetName val="RC-07"/>
      <sheetName val="RC-08"/>
      <sheetName val="RC-09"/>
      <sheetName val="RC-10"/>
      <sheetName val="RC-11"/>
      <sheetName val="RC-12"/>
      <sheetName val="RC-13"/>
      <sheetName val="RC-14"/>
      <sheetName val="RC-15"/>
      <sheetName val="RC-16"/>
      <sheetName val="RC-17"/>
      <sheetName val="RC-18"/>
      <sheetName val="RC-19"/>
      <sheetName val="RC-20"/>
      <sheetName val="RC-21"/>
      <sheetName val="RC-22"/>
      <sheetName val="RC-23"/>
      <sheetName val="RC-24"/>
      <sheetName val="RC-25"/>
      <sheetName val="RC-26"/>
      <sheetName val="RC-27"/>
      <sheetName val="RC-28"/>
      <sheetName val="RC-29"/>
      <sheetName val="RC-30"/>
      <sheetName val="RC-31"/>
      <sheetName val="RC-322"/>
      <sheetName val="RC-33"/>
      <sheetName val="RC-34"/>
      <sheetName val="RC-35"/>
      <sheetName val="RC-36"/>
      <sheetName val="RC-37"/>
      <sheetName val="RC-22 (2)"/>
      <sheetName val="RC-38"/>
      <sheetName val="RC-39"/>
      <sheetName val="RC-40"/>
      <sheetName val="RC-41"/>
      <sheetName val="RC-48"/>
      <sheetName val="RC-49"/>
      <sheetName val="RC-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_810" displayName="Table_810" ref="A6:H29" headerRowCount="0" headerRowDxfId="103" dataDxfId="102" totalsRowDxfId="100" tableBorderDxfId="101">
  <tableColumns count="8">
    <tableColumn id="2" xr3:uid="{00000000-0010-0000-0000-000002000000}" name="Column2" dataDxfId="99"/>
    <tableColumn id="3" xr3:uid="{00000000-0010-0000-0000-000003000000}" name="Column3" dataDxfId="98"/>
    <tableColumn id="4" xr3:uid="{00000000-0010-0000-0000-000004000000}" name="Column4" dataDxfId="97"/>
    <tableColumn id="5" xr3:uid="{00000000-0010-0000-0000-000005000000}" name="Column5" dataDxfId="96"/>
    <tableColumn id="6" xr3:uid="{00000000-0010-0000-0000-000006000000}" name="Column6" dataDxfId="95"/>
    <tableColumn id="7" xr3:uid="{00000000-0010-0000-0000-000007000000}" name="Column7" dataDxfId="94"/>
    <tableColumn id="8" xr3:uid="{00000000-0010-0000-0000-000008000000}" name="Column8" dataDxfId="93"/>
    <tableColumn id="9" xr3:uid="{00000000-0010-0000-0000-000009000000}" name="Column9" dataDxfId="92"/>
  </tableColumns>
  <tableStyleInfo name="RC-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cs.google.com/spreadsheets/d/1IobiFLBg7LCdamOqDqt_6-qBNMVgCb-vB1tYGKp_V9s/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sheetPr>
  <dimension ref="A1:P1010"/>
  <sheetViews>
    <sheetView topLeftCell="A93" zoomScaleNormal="100" workbookViewId="0">
      <selection activeCell="B104" sqref="B104"/>
    </sheetView>
  </sheetViews>
  <sheetFormatPr defaultColWidth="14.453125" defaultRowHeight="15" customHeight="1" x14ac:dyDescent="0.35"/>
  <cols>
    <col min="1" max="1" width="31.54296875" customWidth="1"/>
    <col min="2" max="2" width="6.453125" customWidth="1"/>
    <col min="3" max="3" width="18.453125" customWidth="1"/>
    <col min="4" max="4" width="7" customWidth="1"/>
    <col min="5" max="16" width="5.453125" customWidth="1"/>
  </cols>
  <sheetData>
    <row r="1" spans="1:16" ht="22.5" customHeight="1" x14ac:dyDescent="0.35">
      <c r="A1" s="1405" t="s">
        <v>0</v>
      </c>
      <c r="B1" s="1397"/>
      <c r="C1" s="1397"/>
      <c r="D1" s="1397"/>
      <c r="E1" s="1397"/>
      <c r="F1" s="1397"/>
      <c r="G1" s="1397"/>
      <c r="H1" s="1397"/>
      <c r="I1" s="1397"/>
      <c r="J1" s="1397"/>
      <c r="K1" s="1397"/>
      <c r="L1" s="1397"/>
      <c r="M1" s="1397"/>
      <c r="N1" s="1397"/>
      <c r="O1" s="1397"/>
      <c r="P1" s="1406"/>
    </row>
    <row r="2" spans="1:16" ht="22.5" customHeight="1" x14ac:dyDescent="0.35">
      <c r="A2" s="774" t="s">
        <v>1</v>
      </c>
      <c r="B2" s="1352"/>
      <c r="C2" s="1352"/>
      <c r="D2" s="1352"/>
      <c r="E2" s="1352"/>
      <c r="F2" s="1352"/>
      <c r="G2" s="1352"/>
      <c r="H2" s="1352"/>
      <c r="I2" s="1352"/>
      <c r="J2" s="1352"/>
      <c r="K2" s="1352"/>
      <c r="L2" s="1352"/>
      <c r="M2" s="1352"/>
      <c r="N2" s="1352"/>
      <c r="O2" s="1352"/>
      <c r="P2" s="1353"/>
    </row>
    <row r="3" spans="1:16" ht="29" x14ac:dyDescent="0.35">
      <c r="A3" s="1" t="s">
        <v>2</v>
      </c>
      <c r="B3" s="1" t="s">
        <v>3</v>
      </c>
      <c r="C3" s="1" t="s">
        <v>4</v>
      </c>
      <c r="D3" s="1" t="s">
        <v>5</v>
      </c>
      <c r="E3" s="1407" t="s">
        <v>6</v>
      </c>
      <c r="F3" s="1400"/>
      <c r="G3" s="1400"/>
      <c r="H3" s="1400"/>
      <c r="I3" s="1400"/>
      <c r="J3" s="1400"/>
      <c r="K3" s="1400"/>
      <c r="L3" s="1400"/>
      <c r="M3" s="1400"/>
      <c r="N3" s="1400"/>
      <c r="O3" s="1400"/>
      <c r="P3" s="1398"/>
    </row>
    <row r="4" spans="1:16" ht="14.5" x14ac:dyDescent="0.35">
      <c r="A4" s="1408" t="s">
        <v>7</v>
      </c>
      <c r="B4" s="1400"/>
      <c r="C4" s="1398"/>
      <c r="D4" s="1"/>
      <c r="E4" s="2" t="s">
        <v>8</v>
      </c>
      <c r="F4" s="2" t="s">
        <v>9</v>
      </c>
      <c r="G4" s="2" t="s">
        <v>10</v>
      </c>
      <c r="H4" s="2" t="s">
        <v>11</v>
      </c>
      <c r="I4" s="2" t="s">
        <v>12</v>
      </c>
      <c r="J4" s="2" t="s">
        <v>13</v>
      </c>
      <c r="K4" s="2" t="s">
        <v>14</v>
      </c>
      <c r="L4" s="2" t="s">
        <v>15</v>
      </c>
      <c r="M4" s="2" t="s">
        <v>16</v>
      </c>
      <c r="N4" s="2" t="s">
        <v>17</v>
      </c>
      <c r="O4" s="2" t="s">
        <v>18</v>
      </c>
      <c r="P4" s="2" t="s">
        <v>19</v>
      </c>
    </row>
    <row r="5" spans="1:16" ht="28.5" customHeight="1" x14ac:dyDescent="0.35">
      <c r="A5" s="3" t="str">
        <f>HYPERLINK("https://drive.google.com/open?id=1TcMXj3FpuG7HpGDSZgLxS3ux6Nj5R7XO","HACCP PLAN: Cooked")</f>
        <v>HACCP PLAN: Cooked</v>
      </c>
      <c r="B5" s="4" t="s">
        <v>20</v>
      </c>
      <c r="C5" s="5" t="s">
        <v>21</v>
      </c>
      <c r="D5" s="6" t="s">
        <v>22</v>
      </c>
      <c r="E5" s="7"/>
      <c r="F5" s="8"/>
      <c r="G5" s="7"/>
      <c r="H5" s="7"/>
      <c r="I5" s="7"/>
      <c r="J5" s="7"/>
      <c r="K5" s="7"/>
      <c r="L5" s="7"/>
      <c r="M5" s="7"/>
      <c r="N5" s="7"/>
      <c r="O5" s="7"/>
      <c r="P5" s="7"/>
    </row>
    <row r="6" spans="1:16" ht="28.5" customHeight="1" x14ac:dyDescent="0.35">
      <c r="A6" s="3" t="str">
        <f>HYPERLINK("https://drive.google.com/open?id=10kIvYQBuMLfjbf5DJks5RaSnGGcoo4r_","HACCP PLAN: Fermented/ Acidified")</f>
        <v>HACCP PLAN: Fermented/ Acidified</v>
      </c>
      <c r="B6" s="4" t="s">
        <v>20</v>
      </c>
      <c r="C6" s="5" t="s">
        <v>21</v>
      </c>
      <c r="D6" s="6" t="s">
        <v>22</v>
      </c>
      <c r="E6" s="7"/>
      <c r="F6" s="8"/>
      <c r="G6" s="7"/>
      <c r="H6" s="7"/>
      <c r="I6" s="7"/>
      <c r="J6" s="7"/>
      <c r="K6" s="7"/>
      <c r="L6" s="7"/>
      <c r="M6" s="7"/>
      <c r="N6" s="7"/>
      <c r="O6" s="7" t="s">
        <v>23</v>
      </c>
      <c r="P6" s="7"/>
    </row>
    <row r="7" spans="1:16" ht="28.5" customHeight="1" x14ac:dyDescent="0.35">
      <c r="A7" s="3" t="str">
        <f>HYPERLINK("https://drive.google.com/open?id=1BE7002-mmqHdTfxXuY0kBwKZzUSleSTi","HACCP PLAN: Jerky")</f>
        <v>HACCP PLAN: Jerky</v>
      </c>
      <c r="B7" s="4" t="s">
        <v>20</v>
      </c>
      <c r="C7" s="5" t="s">
        <v>21</v>
      </c>
      <c r="D7" s="6" t="s">
        <v>22</v>
      </c>
      <c r="E7" s="7"/>
      <c r="F7" s="8"/>
      <c r="G7" s="7"/>
      <c r="H7" s="7"/>
      <c r="I7" s="7"/>
      <c r="J7" s="7"/>
      <c r="K7" s="7"/>
      <c r="L7" s="7"/>
      <c r="M7" s="7"/>
      <c r="N7" s="7"/>
      <c r="O7" s="7"/>
      <c r="P7" s="7"/>
    </row>
    <row r="8" spans="1:16" ht="28.5" customHeight="1" x14ac:dyDescent="0.35">
      <c r="A8" s="3" t="str">
        <f>HYPERLINK("https://drive.google.com/open?id=1a4qmF3X4N7rHYZF-Zn_DrhMCyEgz-qhb","Pre-requisite Programs")</f>
        <v>Pre-requisite Programs</v>
      </c>
      <c r="B8" s="4" t="s">
        <v>20</v>
      </c>
      <c r="C8" s="5" t="s">
        <v>21</v>
      </c>
      <c r="D8" s="6" t="s">
        <v>22</v>
      </c>
      <c r="E8" s="7"/>
      <c r="F8" s="8"/>
      <c r="G8" s="7"/>
      <c r="H8" s="7"/>
      <c r="I8" s="7"/>
      <c r="J8" s="7"/>
      <c r="K8" s="7"/>
      <c r="L8" s="7"/>
      <c r="M8" s="7"/>
      <c r="N8" s="7"/>
      <c r="O8" s="7"/>
      <c r="P8" s="7"/>
    </row>
    <row r="9" spans="1:16" ht="28.5" customHeight="1" x14ac:dyDescent="0.35">
      <c r="A9" s="3" t="str">
        <f>HYPERLINK("https://drive.google.com/open?id=1yAX1qPeX3uYQx0aM6iNitgksexmsooT8","Manuals")</f>
        <v>Manuals</v>
      </c>
      <c r="B9" s="4" t="s">
        <v>20</v>
      </c>
      <c r="C9" s="5" t="s">
        <v>21</v>
      </c>
      <c r="D9" s="6" t="s">
        <v>22</v>
      </c>
      <c r="E9" s="7"/>
      <c r="F9" s="8"/>
      <c r="G9" s="7"/>
      <c r="H9" s="7"/>
      <c r="I9" s="7"/>
      <c r="J9" s="7"/>
      <c r="K9" s="7"/>
      <c r="L9" s="7"/>
      <c r="M9" s="7"/>
      <c r="N9" s="7"/>
      <c r="O9" s="7"/>
      <c r="P9" s="7"/>
    </row>
    <row r="10" spans="1:16" ht="28.5" customHeight="1" x14ac:dyDescent="0.35">
      <c r="A10" s="3" t="str">
        <f>HYPERLINK("https://drive.google.com/open?id=1GqGE0MI12moRQPl2YgglrKok9CTi26h5","HACCP Validation ")</f>
        <v xml:space="preserve">HACCP Validation </v>
      </c>
      <c r="B10" s="4" t="s">
        <v>20</v>
      </c>
      <c r="C10" s="5" t="s">
        <v>21</v>
      </c>
      <c r="D10" s="6" t="s">
        <v>22</v>
      </c>
      <c r="E10" s="7"/>
      <c r="F10" s="8"/>
      <c r="G10" s="7"/>
      <c r="H10" s="7"/>
      <c r="I10" s="7"/>
      <c r="J10" s="7"/>
      <c r="K10" s="7"/>
      <c r="L10" s="7"/>
      <c r="M10" s="7"/>
      <c r="N10" s="7"/>
      <c r="O10" s="7"/>
      <c r="P10" s="7"/>
    </row>
    <row r="11" spans="1:16" ht="30.75" customHeight="1" x14ac:dyDescent="0.35">
      <c r="A11" s="1409" t="s">
        <v>24</v>
      </c>
      <c r="B11" s="1397"/>
      <c r="C11" s="1397"/>
      <c r="D11" s="1397"/>
      <c r="E11" s="1397"/>
      <c r="F11" s="1397"/>
      <c r="G11" s="1397"/>
      <c r="H11" s="1397"/>
      <c r="I11" s="1397"/>
      <c r="J11" s="1397"/>
      <c r="K11" s="1397"/>
      <c r="L11" s="1397"/>
      <c r="M11" s="1397"/>
      <c r="N11" s="1397"/>
      <c r="O11" s="1397"/>
      <c r="P11" s="1406"/>
    </row>
    <row r="12" spans="1:16" ht="29" x14ac:dyDescent="0.35">
      <c r="A12" s="1" t="s">
        <v>25</v>
      </c>
      <c r="B12" s="1" t="s">
        <v>3</v>
      </c>
      <c r="C12" s="1" t="s">
        <v>4</v>
      </c>
      <c r="D12" s="9" t="s">
        <v>5</v>
      </c>
      <c r="E12" s="1407" t="s">
        <v>6</v>
      </c>
      <c r="F12" s="1400"/>
      <c r="G12" s="1400"/>
      <c r="H12" s="1400"/>
      <c r="I12" s="1400"/>
      <c r="J12" s="1400"/>
      <c r="K12" s="1400"/>
      <c r="L12" s="1400"/>
      <c r="M12" s="1400"/>
      <c r="N12" s="1400"/>
      <c r="O12" s="1400"/>
      <c r="P12" s="1398"/>
    </row>
    <row r="13" spans="1:16" ht="23.25" customHeight="1" x14ac:dyDescent="0.35">
      <c r="A13" s="1410" t="s">
        <v>26</v>
      </c>
      <c r="B13" s="1400"/>
      <c r="C13" s="1400"/>
      <c r="D13" s="1398"/>
      <c r="E13" s="2" t="s">
        <v>8</v>
      </c>
      <c r="F13" s="2" t="s">
        <v>9</v>
      </c>
      <c r="G13" s="2" t="s">
        <v>10</v>
      </c>
      <c r="H13" s="2" t="s">
        <v>11</v>
      </c>
      <c r="I13" s="2" t="s">
        <v>12</v>
      </c>
      <c r="J13" s="2" t="s">
        <v>13</v>
      </c>
      <c r="K13" s="2" t="s">
        <v>27</v>
      </c>
      <c r="L13" s="2" t="s">
        <v>15</v>
      </c>
      <c r="M13" s="2" t="s">
        <v>16</v>
      </c>
      <c r="N13" s="2" t="s">
        <v>17</v>
      </c>
      <c r="O13" s="2" t="s">
        <v>18</v>
      </c>
      <c r="P13" s="2" t="s">
        <v>19</v>
      </c>
    </row>
    <row r="14" spans="1:16" ht="32.25" customHeight="1" x14ac:dyDescent="0.35">
      <c r="A14" s="707" t="s">
        <v>28</v>
      </c>
      <c r="B14" s="10" t="s">
        <v>29</v>
      </c>
      <c r="C14" s="5" t="s">
        <v>30</v>
      </c>
      <c r="D14" s="11" t="s">
        <v>31</v>
      </c>
      <c r="E14" s="7"/>
      <c r="F14" s="7"/>
      <c r="G14" s="773"/>
      <c r="H14" s="7"/>
      <c r="I14" s="7"/>
      <c r="J14" s="773"/>
      <c r="K14" s="7"/>
      <c r="L14" s="7"/>
      <c r="M14" s="773"/>
      <c r="N14" s="7"/>
      <c r="O14" s="7"/>
      <c r="P14" s="773"/>
    </row>
    <row r="15" spans="1:16" ht="32.25" customHeight="1" x14ac:dyDescent="0.35">
      <c r="A15" s="664" t="s">
        <v>32</v>
      </c>
      <c r="B15" s="388" t="s">
        <v>33</v>
      </c>
      <c r="C15" s="12" t="s">
        <v>34</v>
      </c>
      <c r="D15" s="6" t="s">
        <v>35</v>
      </c>
      <c r="E15" s="8"/>
      <c r="F15" s="8"/>
      <c r="G15" s="8"/>
      <c r="H15" s="8"/>
      <c r="I15" s="8"/>
      <c r="J15" s="8"/>
      <c r="K15" s="8"/>
      <c r="L15" s="8"/>
      <c r="M15" s="8"/>
      <c r="N15" s="8"/>
      <c r="O15" s="8"/>
      <c r="P15" s="8"/>
    </row>
    <row r="16" spans="1:16" ht="32.25" customHeight="1" x14ac:dyDescent="0.35">
      <c r="A16" s="664" t="s">
        <v>36</v>
      </c>
      <c r="B16" s="388" t="s">
        <v>37</v>
      </c>
      <c r="C16" s="12" t="s">
        <v>34</v>
      </c>
      <c r="D16" s="6" t="s">
        <v>35</v>
      </c>
      <c r="E16" s="8"/>
      <c r="F16" s="8"/>
      <c r="G16" s="8"/>
      <c r="H16" s="8"/>
      <c r="I16" s="8"/>
      <c r="J16" s="8"/>
      <c r="K16" s="8"/>
      <c r="L16" s="8"/>
      <c r="M16" s="8"/>
      <c r="N16" s="8"/>
      <c r="O16" s="8"/>
      <c r="P16" s="8"/>
    </row>
    <row r="17" spans="1:16" ht="32.25" customHeight="1" x14ac:dyDescent="0.35">
      <c r="A17" s="664" t="s">
        <v>38</v>
      </c>
      <c r="B17" s="388" t="s">
        <v>39</v>
      </c>
      <c r="C17" s="12" t="s">
        <v>34</v>
      </c>
      <c r="D17" s="6" t="s">
        <v>35</v>
      </c>
      <c r="E17" s="8"/>
      <c r="F17" s="8"/>
      <c r="G17" s="8"/>
      <c r="H17" s="8"/>
      <c r="I17" s="8"/>
      <c r="J17" s="8"/>
      <c r="K17" s="8"/>
      <c r="L17" s="8"/>
      <c r="M17" s="8"/>
      <c r="N17" s="8"/>
      <c r="O17" s="8"/>
      <c r="P17" s="8"/>
    </row>
    <row r="18" spans="1:16" ht="32.25" customHeight="1" x14ac:dyDescent="0.35">
      <c r="A18" s="664" t="s">
        <v>40</v>
      </c>
      <c r="B18" s="388" t="s">
        <v>41</v>
      </c>
      <c r="C18" s="12" t="s">
        <v>34</v>
      </c>
      <c r="D18" s="6" t="s">
        <v>35</v>
      </c>
      <c r="E18" s="8"/>
      <c r="F18" s="8"/>
      <c r="G18" s="8"/>
      <c r="H18" s="8"/>
      <c r="I18" s="8"/>
      <c r="J18" s="8"/>
      <c r="K18" s="8"/>
      <c r="L18" s="8"/>
      <c r="M18" s="8"/>
      <c r="N18" s="8"/>
      <c r="O18" s="8"/>
      <c r="P18" s="8"/>
    </row>
    <row r="19" spans="1:16" ht="32.25" customHeight="1" x14ac:dyDescent="0.35">
      <c r="A19" s="664" t="s">
        <v>42</v>
      </c>
      <c r="B19" s="388" t="s">
        <v>43</v>
      </c>
      <c r="C19" s="12" t="s">
        <v>34</v>
      </c>
      <c r="D19" s="6" t="s">
        <v>35</v>
      </c>
      <c r="E19" s="8"/>
      <c r="F19" s="8"/>
      <c r="G19" s="8"/>
      <c r="H19" s="8"/>
      <c r="I19" s="8"/>
      <c r="J19" s="8"/>
      <c r="K19" s="8"/>
      <c r="L19" s="8"/>
      <c r="M19" s="8"/>
      <c r="N19" s="8"/>
      <c r="O19" s="8"/>
      <c r="P19" s="8"/>
    </row>
    <row r="20" spans="1:16" ht="32.25" customHeight="1" x14ac:dyDescent="0.35">
      <c r="A20" s="664" t="s">
        <v>44</v>
      </c>
      <c r="B20" s="388" t="s">
        <v>45</v>
      </c>
      <c r="C20" s="12" t="s">
        <v>34</v>
      </c>
      <c r="D20" s="6" t="s">
        <v>35</v>
      </c>
      <c r="E20" s="8"/>
      <c r="F20" s="8"/>
      <c r="G20" s="8"/>
      <c r="H20" s="8"/>
      <c r="I20" s="8"/>
      <c r="J20" s="8"/>
      <c r="K20" s="8"/>
      <c r="L20" s="8"/>
      <c r="M20" s="8"/>
      <c r="N20" s="8"/>
      <c r="O20" s="8"/>
      <c r="P20" s="8"/>
    </row>
    <row r="21" spans="1:16" ht="33" customHeight="1" x14ac:dyDescent="0.35">
      <c r="A21" s="664" t="s">
        <v>46</v>
      </c>
      <c r="B21" s="388" t="s">
        <v>47</v>
      </c>
      <c r="C21" s="5" t="s">
        <v>21</v>
      </c>
      <c r="D21" s="6" t="s">
        <v>22</v>
      </c>
      <c r="E21" s="7"/>
      <c r="F21" s="7"/>
      <c r="G21" s="7"/>
      <c r="H21" s="7"/>
      <c r="I21" s="7"/>
      <c r="J21" s="7"/>
      <c r="K21" s="8"/>
      <c r="L21" s="7"/>
      <c r="M21" s="8"/>
      <c r="N21" s="8"/>
      <c r="O21" s="7"/>
      <c r="P21" s="7"/>
    </row>
    <row r="22" spans="1:16" ht="32.25" customHeight="1" x14ac:dyDescent="0.35">
      <c r="A22" s="921" t="s">
        <v>48</v>
      </c>
      <c r="B22" s="388" t="s">
        <v>49</v>
      </c>
      <c r="C22" s="5" t="s">
        <v>21</v>
      </c>
      <c r="D22" s="6" t="s">
        <v>22</v>
      </c>
      <c r="E22" s="7"/>
      <c r="F22" s="7"/>
      <c r="G22" s="7"/>
      <c r="H22" s="7"/>
      <c r="I22" s="7"/>
      <c r="J22" s="7"/>
      <c r="K22" s="7"/>
      <c r="L22" s="7"/>
      <c r="M22" s="8"/>
      <c r="N22" s="7"/>
      <c r="O22" s="7"/>
      <c r="P22" s="7"/>
    </row>
    <row r="23" spans="1:16" ht="21.75" customHeight="1" x14ac:dyDescent="0.35">
      <c r="A23" s="1410" t="s">
        <v>50</v>
      </c>
      <c r="B23" s="1413"/>
      <c r="C23" s="1413"/>
      <c r="D23" s="1413"/>
      <c r="E23" s="1413"/>
      <c r="F23" s="1413"/>
      <c r="G23" s="1413"/>
      <c r="H23" s="1413"/>
      <c r="I23" s="1413"/>
      <c r="J23" s="1413"/>
      <c r="K23" s="1413"/>
      <c r="L23" s="1413"/>
      <c r="M23" s="1413"/>
      <c r="N23" s="1413"/>
      <c r="O23" s="1413"/>
      <c r="P23" s="1414"/>
    </row>
    <row r="24" spans="1:16" ht="30.75" customHeight="1" x14ac:dyDescent="0.35">
      <c r="A24" s="522" t="s">
        <v>51</v>
      </c>
      <c r="B24" s="388" t="s">
        <v>52</v>
      </c>
      <c r="C24" s="12" t="s">
        <v>53</v>
      </c>
      <c r="D24" s="6" t="s">
        <v>54</v>
      </c>
      <c r="E24" s="8"/>
      <c r="F24" s="8"/>
      <c r="G24" s="8"/>
      <c r="H24" s="8"/>
      <c r="I24" s="8"/>
      <c r="J24" s="8"/>
      <c r="K24" s="8"/>
      <c r="L24" s="8"/>
      <c r="M24" s="8"/>
      <c r="N24" s="8"/>
      <c r="O24" s="8"/>
      <c r="P24" s="8"/>
    </row>
    <row r="25" spans="1:16" ht="30.75" customHeight="1" x14ac:dyDescent="0.35">
      <c r="A25" s="522" t="s">
        <v>55</v>
      </c>
      <c r="B25" s="388" t="s">
        <v>56</v>
      </c>
      <c r="C25" s="12" t="s">
        <v>53</v>
      </c>
      <c r="D25" s="6" t="s">
        <v>35</v>
      </c>
      <c r="E25" s="8"/>
      <c r="F25" s="8"/>
      <c r="G25" s="8"/>
      <c r="H25" s="8"/>
      <c r="I25" s="8"/>
      <c r="J25" s="8"/>
      <c r="K25" s="8"/>
      <c r="L25" s="8"/>
      <c r="M25" s="8"/>
      <c r="N25" s="8"/>
      <c r="O25" s="8"/>
      <c r="P25" s="8"/>
    </row>
    <row r="26" spans="1:16" ht="30.75" customHeight="1" x14ac:dyDescent="0.35">
      <c r="A26" s="522" t="s">
        <v>57</v>
      </c>
      <c r="B26" s="388" t="s">
        <v>58</v>
      </c>
      <c r="C26" s="12" t="s">
        <v>53</v>
      </c>
      <c r="D26" s="6" t="s">
        <v>35</v>
      </c>
      <c r="E26" s="8"/>
      <c r="F26" s="8"/>
      <c r="G26" s="8"/>
      <c r="H26" s="8"/>
      <c r="I26" s="8"/>
      <c r="J26" s="8"/>
      <c r="K26" s="8"/>
      <c r="L26" s="8"/>
      <c r="M26" s="8"/>
      <c r="N26" s="8"/>
      <c r="O26" s="8"/>
      <c r="P26" s="8"/>
    </row>
    <row r="27" spans="1:16" ht="30.75" customHeight="1" x14ac:dyDescent="0.35">
      <c r="A27" s="522" t="s">
        <v>59</v>
      </c>
      <c r="B27" s="388" t="str">
        <f>HYPERLINK("https://docs.google.com/spreadsheets/d/18jimc-EQg2CZ43oTIf70yfkNG4x2CBvIgNDZCPbbiSI/edit#gid=423573207","RC-10")</f>
        <v>RC-10</v>
      </c>
      <c r="C27" s="5" t="s">
        <v>21</v>
      </c>
      <c r="D27" s="6" t="s">
        <v>60</v>
      </c>
      <c r="E27" s="7"/>
      <c r="G27" s="7"/>
      <c r="H27" s="7"/>
      <c r="I27" s="7"/>
      <c r="J27" s="7"/>
      <c r="K27" s="7"/>
      <c r="L27" s="7"/>
      <c r="M27" s="8"/>
      <c r="N27" s="7"/>
      <c r="O27" s="7"/>
      <c r="P27" s="7"/>
    </row>
    <row r="28" spans="1:16" ht="22.5" customHeight="1" x14ac:dyDescent="0.35">
      <c r="A28" s="1404" t="s">
        <v>61</v>
      </c>
      <c r="B28" s="1400"/>
      <c r="C28" s="1400"/>
      <c r="D28" s="1400"/>
      <c r="E28" s="1014"/>
      <c r="F28" s="1014"/>
      <c r="G28" s="1014"/>
      <c r="H28" s="1014"/>
      <c r="I28" s="1014"/>
      <c r="J28" s="1014"/>
      <c r="K28" s="1014"/>
      <c r="L28" s="1014"/>
      <c r="M28" s="1014"/>
      <c r="N28" s="1014"/>
      <c r="O28" s="1014"/>
      <c r="P28" s="14"/>
    </row>
    <row r="29" spans="1:16" ht="30.75" customHeight="1" x14ac:dyDescent="0.35">
      <c r="A29" s="770" t="s">
        <v>62</v>
      </c>
      <c r="B29" s="15" t="s">
        <v>63</v>
      </c>
      <c r="C29" s="431" t="s">
        <v>64</v>
      </c>
      <c r="D29" s="6" t="s">
        <v>22</v>
      </c>
      <c r="E29" s="7"/>
      <c r="F29" s="7"/>
      <c r="G29" s="7"/>
      <c r="H29" s="7"/>
      <c r="I29" s="8"/>
      <c r="J29" s="7"/>
      <c r="K29" s="7"/>
      <c r="L29" s="7"/>
      <c r="M29" s="7"/>
      <c r="N29" s="7"/>
      <c r="O29" s="7"/>
      <c r="P29" s="7"/>
    </row>
    <row r="30" spans="1:16" ht="30.75" customHeight="1" x14ac:dyDescent="0.35">
      <c r="A30" s="1010" t="s">
        <v>65</v>
      </c>
      <c r="B30" s="388" t="s">
        <v>66</v>
      </c>
      <c r="C30" s="1008" t="s">
        <v>67</v>
      </c>
      <c r="D30" s="6" t="s">
        <v>68</v>
      </c>
      <c r="E30" s="7"/>
      <c r="F30" s="8"/>
      <c r="G30" s="7"/>
      <c r="H30" s="7"/>
      <c r="I30" s="8"/>
      <c r="J30" s="7"/>
      <c r="K30" s="7"/>
      <c r="L30" s="8"/>
      <c r="M30" s="7"/>
      <c r="N30" s="7"/>
      <c r="O30" s="8"/>
      <c r="P30" s="7"/>
    </row>
    <row r="31" spans="1:16" ht="30.75" customHeight="1" x14ac:dyDescent="0.35">
      <c r="A31" s="1010" t="s">
        <v>69</v>
      </c>
      <c r="B31" s="388" t="s">
        <v>70</v>
      </c>
      <c r="C31" s="1008" t="s">
        <v>71</v>
      </c>
      <c r="D31" s="6" t="s">
        <v>35</v>
      </c>
      <c r="E31" s="8"/>
      <c r="F31" s="8"/>
      <c r="G31" s="8"/>
      <c r="H31" s="8"/>
      <c r="I31" s="8"/>
      <c r="J31" s="8"/>
      <c r="K31" s="8"/>
      <c r="L31" s="8"/>
      <c r="M31" s="8"/>
      <c r="N31" s="8"/>
      <c r="O31" s="8"/>
      <c r="P31" s="8"/>
    </row>
    <row r="32" spans="1:16" ht="30.75" customHeight="1" x14ac:dyDescent="0.35">
      <c r="A32" s="1010" t="s">
        <v>72</v>
      </c>
      <c r="B32" s="388" t="s">
        <v>73</v>
      </c>
      <c r="C32" s="1008" t="s">
        <v>67</v>
      </c>
      <c r="D32" s="6" t="s">
        <v>68</v>
      </c>
      <c r="E32" s="7"/>
      <c r="F32" s="8"/>
      <c r="G32" s="7"/>
      <c r="H32" s="7"/>
      <c r="I32" s="8"/>
      <c r="J32" s="7"/>
      <c r="K32" s="7"/>
      <c r="L32" s="8"/>
      <c r="M32" s="7"/>
      <c r="N32" s="7"/>
      <c r="O32" s="8"/>
      <c r="P32" s="7"/>
    </row>
    <row r="33" spans="1:16" ht="30.75" customHeight="1" x14ac:dyDescent="0.35">
      <c r="A33" s="1010" t="s">
        <v>74</v>
      </c>
      <c r="B33" s="388" t="s">
        <v>75</v>
      </c>
      <c r="C33" s="1008" t="s">
        <v>76</v>
      </c>
      <c r="D33" s="6" t="s">
        <v>35</v>
      </c>
      <c r="E33" s="8"/>
      <c r="F33" s="8"/>
      <c r="G33" s="8"/>
      <c r="H33" s="8"/>
      <c r="I33" s="8"/>
      <c r="J33" s="8"/>
      <c r="K33" s="8"/>
      <c r="L33" s="8"/>
      <c r="M33" s="8"/>
      <c r="N33" s="8"/>
      <c r="O33" s="8"/>
      <c r="P33" s="8"/>
    </row>
    <row r="34" spans="1:16" ht="30.75" customHeight="1" x14ac:dyDescent="0.35">
      <c r="A34" s="770" t="s">
        <v>77</v>
      </c>
      <c r="B34" s="769" t="s">
        <v>78</v>
      </c>
      <c r="C34" s="430" t="s">
        <v>64</v>
      </c>
      <c r="D34" s="6" t="s">
        <v>22</v>
      </c>
      <c r="E34" s="7"/>
      <c r="F34" s="7"/>
      <c r="G34" s="7"/>
      <c r="H34" s="7"/>
      <c r="I34" s="8"/>
      <c r="J34" s="7"/>
      <c r="K34" s="7"/>
      <c r="L34" s="7"/>
      <c r="M34" s="7"/>
      <c r="N34" s="7"/>
      <c r="O34" s="7"/>
      <c r="P34" s="7"/>
    </row>
    <row r="35" spans="1:16" ht="30.75" customHeight="1" x14ac:dyDescent="0.35">
      <c r="A35" s="1010" t="s">
        <v>79</v>
      </c>
      <c r="B35" s="1015" t="s">
        <v>80</v>
      </c>
      <c r="C35" s="1008" t="s">
        <v>81</v>
      </c>
      <c r="D35" s="6" t="s">
        <v>68</v>
      </c>
      <c r="E35" s="7"/>
      <c r="F35" s="8"/>
      <c r="G35" s="7"/>
      <c r="H35" s="7"/>
      <c r="I35" s="8"/>
      <c r="J35" s="7"/>
      <c r="K35" s="7"/>
      <c r="L35" s="8"/>
      <c r="M35" s="7"/>
      <c r="N35" s="7"/>
      <c r="O35" s="8"/>
      <c r="P35" s="7"/>
    </row>
    <row r="36" spans="1:16" ht="30.75" customHeight="1" x14ac:dyDescent="0.35">
      <c r="A36" s="1011" t="s">
        <v>82</v>
      </c>
      <c r="B36" s="388" t="s">
        <v>83</v>
      </c>
      <c r="C36" s="1008" t="s">
        <v>84</v>
      </c>
      <c r="D36" s="6" t="s">
        <v>85</v>
      </c>
      <c r="E36" s="7"/>
      <c r="F36" s="7"/>
      <c r="G36" s="7"/>
      <c r="H36" s="7"/>
      <c r="I36" s="8"/>
      <c r="J36" s="7"/>
      <c r="K36" s="7"/>
      <c r="L36" s="7"/>
      <c r="M36" s="7"/>
      <c r="N36" s="7"/>
      <c r="O36" s="8"/>
      <c r="P36" s="7"/>
    </row>
    <row r="37" spans="1:16" ht="30.75" customHeight="1" x14ac:dyDescent="0.35">
      <c r="A37" s="1011" t="s">
        <v>86</v>
      </c>
      <c r="B37" s="388" t="s">
        <v>87</v>
      </c>
      <c r="C37" s="1008" t="s">
        <v>84</v>
      </c>
      <c r="D37" s="6" t="s">
        <v>85</v>
      </c>
      <c r="E37" s="7"/>
      <c r="F37" s="7"/>
      <c r="G37" s="7"/>
      <c r="H37" s="7"/>
      <c r="I37" s="8"/>
      <c r="J37" s="7"/>
      <c r="K37" s="7"/>
      <c r="L37" s="7"/>
      <c r="M37" s="7"/>
      <c r="N37" s="7"/>
      <c r="O37" s="8"/>
      <c r="P37" s="7"/>
    </row>
    <row r="38" spans="1:16" ht="30.75" customHeight="1" x14ac:dyDescent="0.35">
      <c r="A38" s="1011" t="s">
        <v>88</v>
      </c>
      <c r="B38" s="388" t="s">
        <v>89</v>
      </c>
      <c r="C38" s="1008" t="s">
        <v>84</v>
      </c>
      <c r="D38" s="6" t="s">
        <v>85</v>
      </c>
      <c r="E38" s="7"/>
      <c r="F38" s="7"/>
      <c r="G38" s="7"/>
      <c r="H38" s="7"/>
      <c r="I38" s="8"/>
      <c r="J38" s="7"/>
      <c r="K38" s="7"/>
      <c r="L38" s="7"/>
      <c r="M38" s="7"/>
      <c r="N38" s="7"/>
      <c r="O38" s="8"/>
      <c r="P38" s="7"/>
    </row>
    <row r="39" spans="1:16" ht="30.75" customHeight="1" x14ac:dyDescent="0.35">
      <c r="A39" s="770" t="s">
        <v>90</v>
      </c>
      <c r="B39" s="15" t="s">
        <v>91</v>
      </c>
      <c r="C39" s="1008" t="s">
        <v>84</v>
      </c>
      <c r="D39" s="6" t="s">
        <v>85</v>
      </c>
      <c r="E39" s="7"/>
      <c r="F39" s="7"/>
      <c r="G39" s="7"/>
      <c r="H39" s="7"/>
      <c r="I39" s="8"/>
      <c r="J39" s="7"/>
      <c r="K39" s="7"/>
      <c r="L39" s="7"/>
      <c r="M39" s="7"/>
      <c r="N39" s="7"/>
      <c r="O39" s="8"/>
      <c r="P39" s="7"/>
    </row>
    <row r="40" spans="1:16" ht="30.75" customHeight="1" x14ac:dyDescent="0.35">
      <c r="A40" s="770" t="s">
        <v>92</v>
      </c>
      <c r="B40" s="15" t="s">
        <v>93</v>
      </c>
      <c r="C40" s="1008" t="s">
        <v>84</v>
      </c>
      <c r="D40" s="6" t="s">
        <v>85</v>
      </c>
      <c r="E40" s="7"/>
      <c r="F40" s="7"/>
      <c r="G40" s="7"/>
      <c r="H40" s="7"/>
      <c r="I40" s="8"/>
      <c r="J40" s="7"/>
      <c r="K40" s="7"/>
      <c r="L40" s="7"/>
      <c r="M40" s="7"/>
      <c r="N40" s="7"/>
      <c r="O40" s="8"/>
      <c r="P40" s="7"/>
    </row>
    <row r="41" spans="1:16" ht="30.75" customHeight="1" x14ac:dyDescent="0.35">
      <c r="A41" s="1011" t="s">
        <v>94</v>
      </c>
      <c r="B41" s="388" t="s">
        <v>95</v>
      </c>
      <c r="C41" s="1008" t="s">
        <v>30</v>
      </c>
      <c r="D41" s="6" t="s">
        <v>85</v>
      </c>
      <c r="E41" s="7"/>
      <c r="F41" s="8"/>
      <c r="G41" s="7"/>
      <c r="H41" s="7"/>
      <c r="I41" s="8"/>
      <c r="J41" s="7"/>
      <c r="K41" s="7"/>
      <c r="L41" s="8"/>
      <c r="M41" s="7"/>
      <c r="N41" s="7"/>
      <c r="O41" s="8"/>
      <c r="P41" s="7"/>
    </row>
    <row r="42" spans="1:16" ht="30.75" customHeight="1" x14ac:dyDescent="0.35">
      <c r="A42" s="1011" t="s">
        <v>96</v>
      </c>
      <c r="B42" s="388" t="s">
        <v>97</v>
      </c>
      <c r="C42" s="1008" t="s">
        <v>30</v>
      </c>
      <c r="D42" s="6" t="s">
        <v>85</v>
      </c>
      <c r="E42" s="7"/>
      <c r="F42" s="8"/>
      <c r="G42" s="7"/>
      <c r="H42" s="7"/>
      <c r="I42" s="8"/>
      <c r="J42" s="7"/>
      <c r="K42" s="7"/>
      <c r="L42" s="8"/>
      <c r="M42" s="7"/>
      <c r="N42" s="7"/>
      <c r="O42" s="8"/>
      <c r="P42" s="7"/>
    </row>
    <row r="43" spans="1:16" ht="30.75" customHeight="1" x14ac:dyDescent="0.35">
      <c r="A43" s="1010" t="s">
        <v>98</v>
      </c>
      <c r="B43" s="388" t="s">
        <v>99</v>
      </c>
      <c r="C43" s="1008" t="s">
        <v>64</v>
      </c>
      <c r="D43" s="6" t="s">
        <v>22</v>
      </c>
      <c r="E43" s="18"/>
      <c r="F43" s="18"/>
      <c r="G43" s="18"/>
      <c r="H43" s="18"/>
      <c r="I43" s="8"/>
      <c r="J43" s="18"/>
      <c r="K43" s="18"/>
      <c r="L43" s="18"/>
      <c r="M43" s="18"/>
      <c r="N43" s="18"/>
      <c r="O43" s="18"/>
      <c r="P43" s="18"/>
    </row>
    <row r="44" spans="1:16" ht="15.75" customHeight="1" x14ac:dyDescent="0.35">
      <c r="A44" s="1404" t="s">
        <v>100</v>
      </c>
      <c r="B44" s="1400"/>
      <c r="C44" s="1398"/>
      <c r="D44" s="9" t="s">
        <v>5</v>
      </c>
      <c r="E44" s="7"/>
      <c r="F44" s="7"/>
      <c r="G44" s="7"/>
      <c r="H44" s="7"/>
      <c r="I44" s="7"/>
      <c r="J44" s="7"/>
      <c r="K44" s="7"/>
      <c r="L44" s="7"/>
      <c r="M44" s="7"/>
      <c r="N44" s="7"/>
      <c r="O44" s="7"/>
      <c r="P44" s="7"/>
    </row>
    <row r="45" spans="1:16" ht="45" customHeight="1" x14ac:dyDescent="0.35">
      <c r="A45" s="13" t="s">
        <v>101</v>
      </c>
      <c r="B45" s="388" t="s">
        <v>102</v>
      </c>
      <c r="C45" s="16" t="s">
        <v>103</v>
      </c>
      <c r="D45" s="6" t="s">
        <v>22</v>
      </c>
      <c r="E45" s="7"/>
      <c r="F45" s="7"/>
      <c r="G45" s="7"/>
      <c r="H45" s="7"/>
      <c r="I45" s="7"/>
      <c r="J45" s="7"/>
      <c r="K45" s="7"/>
      <c r="L45" s="7"/>
      <c r="M45" s="7"/>
      <c r="N45" s="7"/>
      <c r="O45" s="7"/>
      <c r="P45" s="7"/>
    </row>
    <row r="46" spans="1:16" ht="41.5" customHeight="1" x14ac:dyDescent="0.35">
      <c r="A46" s="5" t="s">
        <v>104</v>
      </c>
      <c r="B46" s="388" t="s">
        <v>105</v>
      </c>
      <c r="C46" s="16" t="s">
        <v>103</v>
      </c>
      <c r="D46" s="6" t="s">
        <v>22</v>
      </c>
      <c r="E46" s="7"/>
      <c r="F46" s="7"/>
      <c r="G46" s="7"/>
      <c r="H46" s="7"/>
      <c r="I46" s="7"/>
      <c r="J46" s="7"/>
      <c r="K46" s="7"/>
      <c r="L46" s="7"/>
      <c r="M46" s="7"/>
      <c r="N46" s="7"/>
      <c r="O46" s="7"/>
      <c r="P46" s="7"/>
    </row>
    <row r="47" spans="1:16" ht="30" customHeight="1" x14ac:dyDescent="0.35">
      <c r="A47" s="13" t="s">
        <v>106</v>
      </c>
      <c r="B47" s="388" t="s">
        <v>107</v>
      </c>
      <c r="C47" s="16" t="s">
        <v>103</v>
      </c>
      <c r="D47" s="6" t="s">
        <v>22</v>
      </c>
      <c r="E47" s="19"/>
      <c r="F47" s="19"/>
      <c r="G47" s="19"/>
      <c r="H47" s="19"/>
      <c r="I47" s="19"/>
      <c r="J47" s="19"/>
      <c r="K47" s="19"/>
      <c r="L47" s="19"/>
      <c r="M47" s="19"/>
      <c r="N47" s="19"/>
      <c r="O47" s="19"/>
      <c r="P47" s="19"/>
    </row>
    <row r="48" spans="1:16" ht="27" customHeight="1" x14ac:dyDescent="0.35">
      <c r="A48" s="13" t="s">
        <v>108</v>
      </c>
      <c r="B48" s="388" t="s">
        <v>109</v>
      </c>
      <c r="C48" s="16" t="s">
        <v>110</v>
      </c>
      <c r="D48" s="6" t="s">
        <v>35</v>
      </c>
      <c r="E48" s="8"/>
      <c r="F48" s="8"/>
      <c r="G48" s="8"/>
      <c r="H48" s="8"/>
      <c r="I48" s="8"/>
      <c r="J48" s="8"/>
      <c r="K48" s="8"/>
      <c r="L48" s="8"/>
      <c r="M48" s="8"/>
      <c r="N48" s="8"/>
      <c r="O48" s="8"/>
      <c r="P48" s="8"/>
    </row>
    <row r="49" spans="1:16" ht="15.75" customHeight="1" x14ac:dyDescent="0.35">
      <c r="A49" s="1404" t="s">
        <v>111</v>
      </c>
      <c r="B49" s="1400"/>
      <c r="C49" s="1398"/>
      <c r="D49" s="9" t="s">
        <v>5</v>
      </c>
      <c r="E49" s="7"/>
      <c r="F49" s="7"/>
      <c r="G49" s="7"/>
      <c r="H49" s="7"/>
      <c r="I49" s="7"/>
      <c r="J49" s="7"/>
      <c r="K49" s="7"/>
      <c r="L49" s="7"/>
      <c r="M49" s="7"/>
      <c r="N49" s="7"/>
      <c r="O49" s="7"/>
      <c r="P49" s="7"/>
    </row>
    <row r="50" spans="1:16" ht="35.25" customHeight="1" x14ac:dyDescent="0.35">
      <c r="A50" s="13" t="s">
        <v>112</v>
      </c>
      <c r="B50" s="388" t="s">
        <v>113</v>
      </c>
      <c r="C50" s="16" t="s">
        <v>114</v>
      </c>
      <c r="D50" s="6" t="s">
        <v>85</v>
      </c>
      <c r="E50" s="18"/>
      <c r="F50" s="18"/>
      <c r="G50" s="18"/>
      <c r="H50" s="18"/>
      <c r="I50" s="18"/>
      <c r="J50" s="8"/>
      <c r="K50" s="18"/>
      <c r="L50" s="18"/>
      <c r="M50" s="18"/>
      <c r="N50" s="18"/>
      <c r="O50" s="18"/>
      <c r="P50" s="18"/>
    </row>
    <row r="51" spans="1:16" ht="35.25" customHeight="1" x14ac:dyDescent="0.35">
      <c r="A51" s="13" t="s">
        <v>115</v>
      </c>
      <c r="B51" s="388" t="s">
        <v>116</v>
      </c>
      <c r="C51" s="12" t="s">
        <v>117</v>
      </c>
      <c r="D51" s="6" t="s">
        <v>35</v>
      </c>
      <c r="E51" s="8"/>
      <c r="F51" s="8"/>
      <c r="G51" s="8"/>
      <c r="H51" s="8"/>
      <c r="I51" s="8"/>
      <c r="J51" s="8"/>
      <c r="K51" s="8"/>
      <c r="L51" s="8"/>
      <c r="M51" s="8"/>
      <c r="N51" s="8"/>
      <c r="O51" s="8"/>
      <c r="P51" s="8"/>
    </row>
    <row r="52" spans="1:16" ht="35.25" customHeight="1" x14ac:dyDescent="0.35">
      <c r="A52" s="13" t="s">
        <v>118</v>
      </c>
      <c r="B52" s="388" t="s">
        <v>119</v>
      </c>
      <c r="C52" s="12" t="s">
        <v>117</v>
      </c>
      <c r="D52" s="6" t="s">
        <v>35</v>
      </c>
      <c r="E52" s="8"/>
      <c r="F52" s="8"/>
      <c r="G52" s="8"/>
      <c r="H52" s="8"/>
      <c r="I52" s="8"/>
      <c r="J52" s="8"/>
      <c r="K52" s="8"/>
      <c r="L52" s="8"/>
      <c r="M52" s="8"/>
      <c r="N52" s="8"/>
      <c r="O52" s="8"/>
      <c r="P52" s="8"/>
    </row>
    <row r="53" spans="1:16" ht="35.25" customHeight="1" x14ac:dyDescent="0.35">
      <c r="A53" s="13" t="s">
        <v>120</v>
      </c>
      <c r="B53" s="388" t="s">
        <v>121</v>
      </c>
      <c r="C53" s="12" t="s">
        <v>117</v>
      </c>
      <c r="D53" s="6" t="s">
        <v>35</v>
      </c>
      <c r="E53" s="8"/>
      <c r="F53" s="8"/>
      <c r="G53" s="8"/>
      <c r="H53" s="8"/>
      <c r="I53" s="8"/>
      <c r="J53" s="8"/>
      <c r="K53" s="8"/>
      <c r="L53" s="8"/>
      <c r="M53" s="8"/>
      <c r="N53" s="8"/>
      <c r="O53" s="8"/>
      <c r="P53" s="8"/>
    </row>
    <row r="54" spans="1:16" ht="35.25" customHeight="1" x14ac:dyDescent="0.35">
      <c r="A54" s="13" t="s">
        <v>122</v>
      </c>
      <c r="B54" s="388" t="s">
        <v>123</v>
      </c>
      <c r="C54" s="12" t="s">
        <v>117</v>
      </c>
      <c r="D54" s="6" t="s">
        <v>35</v>
      </c>
      <c r="E54" s="8"/>
      <c r="F54" s="8"/>
      <c r="G54" s="8"/>
      <c r="H54" s="8"/>
      <c r="I54" s="8"/>
      <c r="J54" s="8"/>
      <c r="K54" s="8"/>
      <c r="L54" s="8"/>
      <c r="M54" s="8"/>
      <c r="N54" s="8"/>
      <c r="O54" s="8"/>
      <c r="P54" s="8"/>
    </row>
    <row r="55" spans="1:16" ht="35.25" customHeight="1" x14ac:dyDescent="0.35">
      <c r="A55" s="12" t="s">
        <v>124</v>
      </c>
      <c r="B55" s="388" t="s">
        <v>125</v>
      </c>
      <c r="C55" s="16" t="s">
        <v>114</v>
      </c>
      <c r="D55" s="6" t="s">
        <v>85</v>
      </c>
      <c r="E55" s="18"/>
      <c r="F55" s="18"/>
      <c r="G55" s="18"/>
      <c r="H55" s="18"/>
      <c r="I55" s="18"/>
      <c r="J55" s="8"/>
      <c r="K55" s="18"/>
      <c r="L55" s="18"/>
      <c r="M55" s="18"/>
      <c r="N55" s="18"/>
      <c r="O55" s="18"/>
      <c r="P55" s="8"/>
    </row>
    <row r="56" spans="1:16" ht="35.25" customHeight="1" x14ac:dyDescent="0.35">
      <c r="A56" s="13" t="s">
        <v>126</v>
      </c>
      <c r="B56" s="388" t="s">
        <v>127</v>
      </c>
      <c r="C56" s="12" t="s">
        <v>128</v>
      </c>
      <c r="D56" s="6" t="s">
        <v>22</v>
      </c>
      <c r="E56" s="18"/>
      <c r="F56" s="18"/>
      <c r="G56" s="18"/>
      <c r="H56" s="18"/>
      <c r="I56" s="18"/>
      <c r="J56" s="8"/>
      <c r="K56" s="18"/>
      <c r="L56" s="18"/>
      <c r="M56" s="18"/>
      <c r="N56" s="18"/>
      <c r="O56" s="18"/>
      <c r="P56" s="8"/>
    </row>
    <row r="57" spans="1:16" ht="35.25" customHeight="1" x14ac:dyDescent="0.35">
      <c r="A57" s="778" t="s">
        <v>129</v>
      </c>
      <c r="B57" s="1016" t="s">
        <v>130</v>
      </c>
      <c r="C57" s="12" t="s">
        <v>117</v>
      </c>
      <c r="D57" s="6" t="s">
        <v>35</v>
      </c>
      <c r="E57" s="8"/>
      <c r="F57" s="8"/>
      <c r="G57" s="8"/>
      <c r="H57" s="8"/>
      <c r="I57" s="8"/>
      <c r="J57" s="8"/>
      <c r="K57" s="8"/>
      <c r="L57" s="8"/>
      <c r="M57" s="8"/>
      <c r="N57" s="8"/>
      <c r="O57" s="8"/>
      <c r="P57" s="8"/>
    </row>
    <row r="58" spans="1:16" ht="35.25" customHeight="1" x14ac:dyDescent="0.35">
      <c r="A58" s="1180" t="s">
        <v>131</v>
      </c>
      <c r="B58" s="1181" t="s">
        <v>132</v>
      </c>
      <c r="C58" s="1182" t="s">
        <v>117</v>
      </c>
      <c r="D58" s="1183" t="s">
        <v>35</v>
      </c>
      <c r="E58" s="1184"/>
      <c r="F58" s="1184"/>
      <c r="G58" s="1184"/>
      <c r="H58" s="1184" t="s">
        <v>133</v>
      </c>
      <c r="I58" s="1184"/>
      <c r="J58" s="1184"/>
      <c r="K58" s="1184"/>
      <c r="L58" s="1184"/>
      <c r="M58" s="1184"/>
      <c r="N58" s="1184"/>
      <c r="O58" s="1184"/>
      <c r="P58" s="1184"/>
    </row>
    <row r="59" spans="1:16" ht="15.75" customHeight="1" x14ac:dyDescent="0.35">
      <c r="A59" s="1411" t="s">
        <v>134</v>
      </c>
      <c r="B59" s="1397"/>
      <c r="C59" s="1398"/>
      <c r="D59" s="9" t="s">
        <v>5</v>
      </c>
      <c r="E59" s="7"/>
      <c r="F59" s="7"/>
      <c r="G59" s="7"/>
      <c r="H59" s="7"/>
      <c r="I59" s="7"/>
      <c r="J59" s="7"/>
      <c r="K59" s="7"/>
      <c r="L59" s="7"/>
      <c r="M59" s="7"/>
      <c r="N59" s="7"/>
      <c r="O59" s="7"/>
      <c r="P59" s="7"/>
    </row>
    <row r="60" spans="1:16" ht="29.25" customHeight="1" x14ac:dyDescent="0.35">
      <c r="A60" s="13" t="s">
        <v>135</v>
      </c>
      <c r="B60" s="388" t="s">
        <v>136</v>
      </c>
      <c r="C60" s="16" t="s">
        <v>64</v>
      </c>
      <c r="D60" s="6" t="s">
        <v>22</v>
      </c>
      <c r="E60" s="7"/>
      <c r="F60" s="7"/>
      <c r="G60" s="7"/>
      <c r="H60" s="7"/>
      <c r="I60" s="7"/>
      <c r="J60" s="7"/>
      <c r="K60" s="8"/>
      <c r="L60" s="7"/>
      <c r="M60" s="7"/>
      <c r="N60" s="7"/>
      <c r="O60" s="7"/>
      <c r="P60" s="7"/>
    </row>
    <row r="61" spans="1:16" ht="29.25" customHeight="1" x14ac:dyDescent="0.35">
      <c r="A61" s="13" t="s">
        <v>137</v>
      </c>
      <c r="B61" s="388" t="s">
        <v>138</v>
      </c>
      <c r="C61" s="16" t="s">
        <v>64</v>
      </c>
      <c r="D61" s="6" t="s">
        <v>22</v>
      </c>
      <c r="E61" s="7"/>
      <c r="F61" s="7"/>
      <c r="G61" s="7"/>
      <c r="H61" s="7"/>
      <c r="I61" s="7"/>
      <c r="J61" s="7"/>
      <c r="K61" s="8"/>
      <c r="L61" s="7"/>
      <c r="M61" s="7"/>
      <c r="N61" s="7"/>
      <c r="O61" s="7"/>
      <c r="P61" s="7"/>
    </row>
    <row r="62" spans="1:16" ht="29.25" customHeight="1" x14ac:dyDescent="0.35">
      <c r="A62" s="13" t="s">
        <v>139</v>
      </c>
      <c r="B62" s="388" t="s">
        <v>140</v>
      </c>
      <c r="C62" s="16" t="s">
        <v>64</v>
      </c>
      <c r="D62" s="6" t="s">
        <v>22</v>
      </c>
      <c r="E62" s="7"/>
      <c r="F62" s="7"/>
      <c r="G62" s="7"/>
      <c r="H62" s="7"/>
      <c r="I62" s="7"/>
      <c r="J62" s="7"/>
      <c r="K62" s="8"/>
      <c r="L62" s="7"/>
      <c r="M62" s="7"/>
      <c r="N62" s="7"/>
      <c r="O62" s="7"/>
      <c r="P62" s="7"/>
    </row>
    <row r="63" spans="1:16" ht="29.25" customHeight="1" x14ac:dyDescent="0.35">
      <c r="A63" s="12" t="s">
        <v>141</v>
      </c>
      <c r="B63" s="388" t="s">
        <v>142</v>
      </c>
      <c r="C63" s="16" t="s">
        <v>64</v>
      </c>
      <c r="D63" s="6" t="s">
        <v>22</v>
      </c>
      <c r="E63" s="7"/>
      <c r="F63" s="7"/>
      <c r="G63" s="7"/>
      <c r="H63" s="7"/>
      <c r="I63" s="7"/>
      <c r="J63" s="7"/>
      <c r="K63" s="8"/>
      <c r="L63" s="7"/>
      <c r="M63" s="7"/>
      <c r="N63" s="7"/>
      <c r="O63" s="7"/>
      <c r="P63" s="7"/>
    </row>
    <row r="64" spans="1:16" ht="29.25" customHeight="1" x14ac:dyDescent="0.35">
      <c r="A64" s="12" t="s">
        <v>143</v>
      </c>
      <c r="B64" s="388" t="s">
        <v>144</v>
      </c>
      <c r="C64" s="16" t="s">
        <v>64</v>
      </c>
      <c r="D64" s="6" t="s">
        <v>22</v>
      </c>
      <c r="E64" s="7"/>
      <c r="F64" s="7"/>
      <c r="G64" s="7"/>
      <c r="H64" s="7"/>
      <c r="I64" s="7"/>
      <c r="J64" s="7"/>
      <c r="K64" s="8"/>
      <c r="L64" s="7"/>
      <c r="M64" s="7"/>
      <c r="N64" s="7"/>
      <c r="O64" s="7"/>
      <c r="P64" s="7"/>
    </row>
    <row r="65" spans="1:16" ht="29.25" customHeight="1" x14ac:dyDescent="0.35">
      <c r="A65" s="12" t="s">
        <v>145</v>
      </c>
      <c r="B65" s="388" t="s">
        <v>146</v>
      </c>
      <c r="C65" s="16" t="s">
        <v>64</v>
      </c>
      <c r="D65" s="6" t="s">
        <v>22</v>
      </c>
      <c r="E65" s="7"/>
      <c r="F65" s="7"/>
      <c r="G65" s="7"/>
      <c r="H65" s="7"/>
      <c r="I65" s="7"/>
      <c r="J65" s="7"/>
      <c r="K65" s="8"/>
      <c r="L65" s="7"/>
      <c r="M65" s="7"/>
      <c r="N65" s="7"/>
      <c r="O65" s="7"/>
      <c r="P65" s="7"/>
    </row>
    <row r="66" spans="1:16" ht="29.25" customHeight="1" x14ac:dyDescent="0.35">
      <c r="A66" s="12" t="s">
        <v>147</v>
      </c>
      <c r="B66" s="388" t="s">
        <v>148</v>
      </c>
      <c r="C66" s="16" t="s">
        <v>64</v>
      </c>
      <c r="D66" s="6" t="s">
        <v>22</v>
      </c>
      <c r="E66" s="7"/>
      <c r="F66" s="7"/>
      <c r="G66" s="7"/>
      <c r="H66" s="7"/>
      <c r="I66" s="7"/>
      <c r="J66" s="7"/>
      <c r="K66" s="8"/>
      <c r="L66" s="7"/>
      <c r="M66" s="7"/>
      <c r="N66" s="7"/>
      <c r="O66" s="7"/>
      <c r="P66" s="7"/>
    </row>
    <row r="67" spans="1:16" ht="29.25" customHeight="1" x14ac:dyDescent="0.35">
      <c r="A67" s="12" t="s">
        <v>149</v>
      </c>
      <c r="B67" s="388" t="s">
        <v>150</v>
      </c>
      <c r="C67" s="16" t="s">
        <v>64</v>
      </c>
      <c r="D67" s="6" t="s">
        <v>22</v>
      </c>
      <c r="E67" s="7"/>
      <c r="F67" s="7"/>
      <c r="G67" s="7"/>
      <c r="H67" s="7"/>
      <c r="I67" s="7"/>
      <c r="J67" s="7"/>
      <c r="K67" s="8"/>
      <c r="L67" s="7"/>
      <c r="M67" s="7"/>
      <c r="N67" s="7"/>
      <c r="O67" s="7"/>
      <c r="P67" s="7"/>
    </row>
    <row r="68" spans="1:16" ht="29.25" customHeight="1" x14ac:dyDescent="0.35">
      <c r="A68" s="12" t="s">
        <v>151</v>
      </c>
      <c r="B68" s="388" t="s">
        <v>152</v>
      </c>
      <c r="C68" s="16" t="s">
        <v>64</v>
      </c>
      <c r="D68" s="6" t="s">
        <v>22</v>
      </c>
      <c r="E68" s="7"/>
      <c r="F68" s="7"/>
      <c r="G68" s="7"/>
      <c r="H68" s="7"/>
      <c r="I68" s="7"/>
      <c r="J68" s="7"/>
      <c r="K68" s="8"/>
      <c r="L68" s="7"/>
      <c r="M68" s="7"/>
      <c r="N68" s="7"/>
      <c r="O68" s="7"/>
      <c r="P68" s="7"/>
    </row>
    <row r="69" spans="1:16" ht="29.25" customHeight="1" x14ac:dyDescent="0.35">
      <c r="A69" s="12" t="s">
        <v>153</v>
      </c>
      <c r="B69" s="388" t="s">
        <v>154</v>
      </c>
      <c r="C69" s="16" t="s">
        <v>64</v>
      </c>
      <c r="D69" s="6" t="s">
        <v>22</v>
      </c>
      <c r="E69" s="7"/>
      <c r="F69" s="7"/>
      <c r="G69" s="7"/>
      <c r="H69" s="7"/>
      <c r="I69" s="7"/>
      <c r="J69" s="7"/>
      <c r="K69" s="8"/>
      <c r="L69" s="7"/>
      <c r="M69" s="7"/>
      <c r="N69" s="7"/>
      <c r="O69" s="7"/>
      <c r="P69" s="7"/>
    </row>
    <row r="70" spans="1:16" ht="29.25" customHeight="1" x14ac:dyDescent="0.35">
      <c r="A70" s="12" t="s">
        <v>155</v>
      </c>
      <c r="B70" s="388" t="str">
        <f>HYPERLINK("https://drive.google.com/open?id=17S25423f97_wf8gH_lL-zdE2TDRwx1AlI-R1oEeqMYU","RC-35")</f>
        <v>RC-35</v>
      </c>
      <c r="C70" s="16" t="s">
        <v>64</v>
      </c>
      <c r="D70" s="6" t="s">
        <v>22</v>
      </c>
      <c r="E70" s="7"/>
      <c r="F70" s="7"/>
      <c r="G70" s="7"/>
      <c r="H70" s="7"/>
      <c r="I70" s="7"/>
      <c r="J70" s="7"/>
      <c r="K70" s="8"/>
      <c r="L70" s="7"/>
      <c r="M70" s="7"/>
      <c r="N70" s="7"/>
      <c r="O70" s="7"/>
      <c r="P70" s="7"/>
    </row>
    <row r="71" spans="1:16" ht="15.75" customHeight="1" x14ac:dyDescent="0.35">
      <c r="A71" s="1412" t="s">
        <v>156</v>
      </c>
      <c r="B71" s="1400"/>
      <c r="C71" s="1398"/>
      <c r="D71" s="9" t="s">
        <v>5</v>
      </c>
      <c r="E71" s="7"/>
      <c r="F71" s="7"/>
      <c r="G71" s="7"/>
      <c r="H71" s="7"/>
      <c r="I71" s="7"/>
      <c r="J71" s="7"/>
      <c r="K71" s="7"/>
      <c r="L71" s="7"/>
      <c r="M71" s="7"/>
      <c r="N71" s="7"/>
      <c r="O71" s="7"/>
      <c r="P71" s="7"/>
    </row>
    <row r="72" spans="1:16" ht="32.25" customHeight="1" x14ac:dyDescent="0.35">
      <c r="A72" s="12" t="s">
        <v>157</v>
      </c>
      <c r="B72" s="388" t="s">
        <v>158</v>
      </c>
      <c r="C72" s="12" t="s">
        <v>117</v>
      </c>
      <c r="D72" s="6" t="s">
        <v>35</v>
      </c>
      <c r="E72" s="7"/>
      <c r="F72" s="7"/>
      <c r="G72" s="7"/>
      <c r="H72" s="7"/>
      <c r="I72" s="7"/>
      <c r="J72" s="7"/>
      <c r="K72" s="7"/>
      <c r="L72" s="7"/>
      <c r="M72" s="7"/>
      <c r="N72" s="7"/>
      <c r="O72" s="7"/>
      <c r="P72" s="7"/>
    </row>
    <row r="73" spans="1:16" ht="32.25" customHeight="1" x14ac:dyDescent="0.35">
      <c r="A73" s="429" t="s">
        <v>159</v>
      </c>
      <c r="B73" s="388" t="s">
        <v>160</v>
      </c>
      <c r="C73" s="12" t="s">
        <v>117</v>
      </c>
      <c r="D73" s="6" t="s">
        <v>35</v>
      </c>
      <c r="E73" s="22"/>
      <c r="F73" s="22"/>
      <c r="G73" s="22"/>
      <c r="H73" s="22"/>
      <c r="I73" s="22"/>
      <c r="J73" s="22"/>
      <c r="K73" s="22"/>
      <c r="L73" s="22"/>
      <c r="M73" s="22"/>
      <c r="N73" s="22"/>
      <c r="O73" s="22"/>
      <c r="P73" s="22"/>
    </row>
    <row r="74" spans="1:16" ht="32.25" customHeight="1" x14ac:dyDescent="0.35">
      <c r="A74" s="12" t="s">
        <v>161</v>
      </c>
      <c r="B74" s="388" t="s">
        <v>162</v>
      </c>
      <c r="C74" s="12" t="s">
        <v>117</v>
      </c>
      <c r="D74" s="6" t="s">
        <v>35</v>
      </c>
      <c r="E74" s="8"/>
      <c r="F74" s="8"/>
      <c r="G74" s="8"/>
      <c r="H74" s="8"/>
      <c r="I74" s="8"/>
      <c r="J74" s="8"/>
      <c r="K74" s="8"/>
      <c r="L74" s="8"/>
      <c r="M74" s="8"/>
      <c r="N74" s="8"/>
      <c r="O74" s="8"/>
      <c r="P74" s="8"/>
    </row>
    <row r="75" spans="1:16" ht="47.5" customHeight="1" x14ac:dyDescent="0.35">
      <c r="A75" s="12" t="s">
        <v>163</v>
      </c>
      <c r="B75" s="388" t="s">
        <v>164</v>
      </c>
      <c r="C75" s="641" t="s">
        <v>165</v>
      </c>
      <c r="D75" s="6"/>
      <c r="E75" s="8"/>
      <c r="F75" s="8"/>
      <c r="G75" s="8"/>
      <c r="H75" s="8"/>
      <c r="I75" s="8"/>
      <c r="J75" s="8"/>
      <c r="K75" s="8"/>
      <c r="L75" s="8"/>
      <c r="M75" s="8"/>
      <c r="N75" s="8"/>
      <c r="O75" s="8"/>
      <c r="P75" s="8"/>
    </row>
    <row r="76" spans="1:16" ht="32.25" customHeight="1" x14ac:dyDescent="0.35">
      <c r="A76" s="23" t="s">
        <v>166</v>
      </c>
      <c r="B76" s="1004" t="s">
        <v>167</v>
      </c>
      <c r="C76" s="5" t="s">
        <v>76</v>
      </c>
      <c r="D76" s="6" t="s">
        <v>54</v>
      </c>
      <c r="E76" s="8"/>
      <c r="F76" s="8"/>
      <c r="G76" s="8"/>
      <c r="H76" s="8"/>
      <c r="I76" s="8"/>
      <c r="J76" s="8"/>
      <c r="K76" s="8"/>
      <c r="L76" s="8"/>
      <c r="M76" s="8"/>
      <c r="N76" s="8"/>
      <c r="O76" s="8"/>
      <c r="P76" s="8"/>
    </row>
    <row r="77" spans="1:16" ht="32.25" customHeight="1" x14ac:dyDescent="0.35">
      <c r="A77" s="23" t="s">
        <v>168</v>
      </c>
      <c r="B77" s="1004" t="s">
        <v>169</v>
      </c>
      <c r="C77" s="5" t="s">
        <v>76</v>
      </c>
      <c r="D77" s="6" t="s">
        <v>54</v>
      </c>
      <c r="E77" s="8"/>
      <c r="F77" s="8"/>
      <c r="G77" s="8"/>
      <c r="H77" s="8"/>
      <c r="I77" s="8"/>
      <c r="J77" s="8"/>
      <c r="K77" s="8"/>
      <c r="L77" s="8"/>
      <c r="M77" s="8"/>
      <c r="N77" s="8"/>
      <c r="O77" s="8"/>
      <c r="P77" s="8"/>
    </row>
    <row r="78" spans="1:16" ht="32.25" customHeight="1" x14ac:dyDescent="0.35">
      <c r="A78" s="12" t="s">
        <v>170</v>
      </c>
      <c r="B78" s="388" t="s">
        <v>171</v>
      </c>
      <c r="C78" s="12" t="s">
        <v>128</v>
      </c>
      <c r="D78" s="6" t="s">
        <v>22</v>
      </c>
      <c r="E78" s="24"/>
      <c r="F78" s="24"/>
      <c r="G78" s="24"/>
      <c r="H78" s="24"/>
      <c r="I78" s="24"/>
      <c r="J78" s="24"/>
      <c r="K78" s="24"/>
      <c r="L78" s="8"/>
      <c r="M78" s="24"/>
      <c r="N78" s="24"/>
      <c r="O78" s="24"/>
      <c r="P78" s="24"/>
    </row>
    <row r="79" spans="1:16" ht="32.25" customHeight="1" x14ac:dyDescent="0.35">
      <c r="A79" s="437" t="s">
        <v>172</v>
      </c>
      <c r="B79" s="547" t="s">
        <v>173</v>
      </c>
      <c r="C79" s="16" t="s">
        <v>30</v>
      </c>
      <c r="D79" s="6" t="s">
        <v>31</v>
      </c>
      <c r="E79" s="24"/>
      <c r="F79" s="24"/>
      <c r="G79" s="24"/>
      <c r="H79" s="24"/>
      <c r="I79" s="24"/>
      <c r="J79" s="8"/>
      <c r="K79" s="24"/>
      <c r="L79" s="8"/>
      <c r="M79" s="24"/>
      <c r="N79" s="24"/>
      <c r="O79" s="24"/>
      <c r="P79" s="8"/>
    </row>
    <row r="80" spans="1:16" ht="15.75" customHeight="1" x14ac:dyDescent="0.35">
      <c r="A80" s="1404" t="s">
        <v>174</v>
      </c>
      <c r="B80" s="1400"/>
      <c r="C80" s="1398"/>
      <c r="D80" s="9" t="s">
        <v>5</v>
      </c>
      <c r="E80" s="7"/>
      <c r="F80" s="7"/>
      <c r="G80" s="7"/>
      <c r="H80" s="7"/>
      <c r="I80" s="7"/>
      <c r="J80" s="7"/>
      <c r="K80" s="7"/>
      <c r="L80" s="7"/>
      <c r="M80" s="7"/>
      <c r="N80" s="7"/>
      <c r="O80" s="7"/>
      <c r="P80" s="7"/>
    </row>
    <row r="81" spans="1:16" ht="35.25" customHeight="1" x14ac:dyDescent="0.35">
      <c r="A81" s="12" t="s">
        <v>175</v>
      </c>
      <c r="B81" s="388" t="s">
        <v>176</v>
      </c>
      <c r="C81" s="12" t="s">
        <v>64</v>
      </c>
      <c r="D81" s="6" t="s">
        <v>22</v>
      </c>
      <c r="E81" s="18"/>
      <c r="F81" s="18"/>
      <c r="G81" s="18"/>
      <c r="H81" s="18"/>
      <c r="I81" s="18"/>
      <c r="J81" s="18"/>
      <c r="K81" s="8"/>
      <c r="L81" s="18"/>
      <c r="M81" s="18"/>
      <c r="N81" s="18"/>
      <c r="O81" s="18"/>
      <c r="P81" s="18"/>
    </row>
    <row r="82" spans="1:16" ht="48" customHeight="1" x14ac:dyDescent="0.35">
      <c r="A82" s="429" t="s">
        <v>177</v>
      </c>
      <c r="B82" s="388" t="s">
        <v>178</v>
      </c>
      <c r="C82" s="12" t="s">
        <v>179</v>
      </c>
      <c r="D82" s="21"/>
      <c r="E82" s="18"/>
      <c r="F82" s="18"/>
      <c r="G82" s="18"/>
      <c r="H82" s="18"/>
      <c r="I82" s="18"/>
      <c r="J82" s="18"/>
      <c r="K82" s="18"/>
      <c r="L82" s="18"/>
      <c r="M82" s="18"/>
      <c r="N82" s="18"/>
      <c r="O82" s="18"/>
      <c r="P82" s="18"/>
    </row>
    <row r="83" spans="1:16" ht="35.25" customHeight="1" x14ac:dyDescent="0.35">
      <c r="A83" s="12" t="s">
        <v>180</v>
      </c>
      <c r="B83" s="25" t="s">
        <v>181</v>
      </c>
      <c r="C83" s="12" t="s">
        <v>182</v>
      </c>
      <c r="D83" s="6" t="s">
        <v>22</v>
      </c>
      <c r="E83" s="18"/>
      <c r="F83" s="18"/>
      <c r="G83" s="18"/>
      <c r="H83" s="18"/>
      <c r="I83" s="18"/>
      <c r="J83" s="18"/>
      <c r="K83" s="8"/>
      <c r="L83" s="18"/>
      <c r="M83" s="18"/>
      <c r="N83" s="18"/>
      <c r="O83" s="18"/>
      <c r="P83" s="18"/>
    </row>
    <row r="84" spans="1:16" ht="35.25" customHeight="1" x14ac:dyDescent="0.35">
      <c r="A84" s="12" t="s">
        <v>183</v>
      </c>
      <c r="B84" s="25" t="s">
        <v>184</v>
      </c>
      <c r="C84" s="12" t="s">
        <v>182</v>
      </c>
      <c r="D84" s="6" t="s">
        <v>22</v>
      </c>
      <c r="E84" s="18"/>
      <c r="F84" s="18"/>
      <c r="G84" s="18"/>
      <c r="H84" s="18"/>
      <c r="I84" s="18"/>
      <c r="J84" s="18"/>
      <c r="K84" s="8"/>
      <c r="L84" s="18"/>
      <c r="M84" s="18"/>
      <c r="N84" s="18"/>
      <c r="O84" s="18"/>
      <c r="P84" s="18"/>
    </row>
    <row r="85" spans="1:16" ht="15.75" customHeight="1" x14ac:dyDescent="0.35">
      <c r="A85" s="1404" t="s">
        <v>185</v>
      </c>
      <c r="B85" s="1400"/>
      <c r="C85" s="1398"/>
      <c r="D85" s="9" t="s">
        <v>5</v>
      </c>
      <c r="E85" s="7"/>
      <c r="F85" s="7"/>
      <c r="G85" s="7"/>
      <c r="H85" s="7"/>
      <c r="I85" s="7"/>
      <c r="J85" s="7"/>
      <c r="K85" s="7"/>
      <c r="L85" s="7"/>
      <c r="M85" s="7"/>
      <c r="N85" s="7"/>
      <c r="O85" s="7"/>
      <c r="P85" s="7"/>
    </row>
    <row r="86" spans="1:16" ht="44.25" customHeight="1" x14ac:dyDescent="0.35">
      <c r="A86" s="12" t="s">
        <v>186</v>
      </c>
      <c r="B86" s="388" t="s">
        <v>187</v>
      </c>
      <c r="C86" s="16" t="s">
        <v>188</v>
      </c>
      <c r="D86" s="6" t="s">
        <v>85</v>
      </c>
      <c r="E86" s="7"/>
      <c r="F86" s="8"/>
      <c r="G86" s="7"/>
      <c r="H86" s="7"/>
      <c r="I86" s="7"/>
      <c r="J86" s="7"/>
      <c r="K86" s="7"/>
      <c r="L86" s="8"/>
      <c r="M86" s="7"/>
      <c r="N86" s="7"/>
      <c r="O86" s="7"/>
      <c r="P86" s="7"/>
    </row>
    <row r="87" spans="1:16" ht="44.25" customHeight="1" x14ac:dyDescent="0.35">
      <c r="A87" s="12" t="s">
        <v>189</v>
      </c>
      <c r="B87" s="388" t="s">
        <v>190</v>
      </c>
      <c r="C87" s="16" t="s">
        <v>191</v>
      </c>
      <c r="D87" s="6" t="s">
        <v>35</v>
      </c>
      <c r="E87" s="8"/>
      <c r="F87" s="8"/>
      <c r="G87" s="8"/>
      <c r="H87" s="8"/>
      <c r="I87" s="8"/>
      <c r="J87" s="8"/>
      <c r="K87" s="8"/>
      <c r="L87" s="8"/>
      <c r="M87" s="8"/>
      <c r="N87" s="8"/>
      <c r="O87" s="8"/>
      <c r="P87" s="8"/>
    </row>
    <row r="88" spans="1:16" ht="44.25" customHeight="1" x14ac:dyDescent="0.35">
      <c r="A88" s="12" t="s">
        <v>192</v>
      </c>
      <c r="B88" s="388" t="s">
        <v>193</v>
      </c>
      <c r="C88" s="16" t="s">
        <v>194</v>
      </c>
      <c r="D88" s="6" t="s">
        <v>35</v>
      </c>
      <c r="E88" s="8"/>
      <c r="F88" s="8"/>
      <c r="G88" s="8"/>
      <c r="H88" s="8"/>
      <c r="I88" s="8"/>
      <c r="J88" s="8"/>
      <c r="K88" s="8"/>
      <c r="L88" s="8"/>
      <c r="M88" s="8"/>
      <c r="N88" s="8"/>
      <c r="O88" s="8"/>
      <c r="P88" s="8"/>
    </row>
    <row r="89" spans="1:16" ht="44.25" customHeight="1" x14ac:dyDescent="0.35">
      <c r="A89" s="12" t="s">
        <v>195</v>
      </c>
      <c r="B89" s="388" t="s">
        <v>196</v>
      </c>
      <c r="C89" s="16" t="s">
        <v>194</v>
      </c>
      <c r="D89" s="6" t="s">
        <v>35</v>
      </c>
      <c r="E89" s="8"/>
      <c r="F89" s="8"/>
      <c r="G89" s="8"/>
      <c r="H89" s="8"/>
      <c r="I89" s="8"/>
      <c r="J89" s="8"/>
      <c r="K89" s="8"/>
      <c r="L89" s="8"/>
      <c r="M89" s="8"/>
      <c r="N89" s="8"/>
      <c r="O89" s="8"/>
      <c r="P89" s="8"/>
    </row>
    <row r="90" spans="1:16" ht="44.25" customHeight="1" x14ac:dyDescent="0.35">
      <c r="A90" s="21" t="s">
        <v>197</v>
      </c>
      <c r="B90" s="1017" t="s">
        <v>198</v>
      </c>
      <c r="C90" s="21" t="s">
        <v>197</v>
      </c>
      <c r="D90" s="20"/>
      <c r="E90" s="26"/>
      <c r="F90" s="26"/>
      <c r="G90" s="26"/>
      <c r="H90" s="26"/>
      <c r="I90" s="26"/>
      <c r="J90" s="26"/>
      <c r="K90" s="26"/>
      <c r="L90" s="26"/>
      <c r="M90" s="26"/>
      <c r="N90" s="26"/>
      <c r="O90" s="26"/>
      <c r="P90" s="26"/>
    </row>
    <row r="91" spans="1:16" ht="44.25" customHeight="1" x14ac:dyDescent="0.35">
      <c r="A91" s="17" t="s">
        <v>199</v>
      </c>
      <c r="B91" s="388" t="s">
        <v>200</v>
      </c>
      <c r="C91" s="16" t="s">
        <v>201</v>
      </c>
      <c r="D91" s="20"/>
      <c r="E91" s="7"/>
      <c r="F91" s="7"/>
      <c r="G91" s="7"/>
      <c r="H91" s="7"/>
      <c r="I91" s="7"/>
      <c r="J91" s="7"/>
      <c r="K91" s="7"/>
      <c r="L91" s="7"/>
      <c r="M91" s="7"/>
      <c r="N91" s="7"/>
      <c r="O91" s="7"/>
      <c r="P91" s="7"/>
    </row>
    <row r="92" spans="1:16" ht="44.25" customHeight="1" x14ac:dyDescent="0.35">
      <c r="A92" s="12" t="s">
        <v>202</v>
      </c>
      <c r="B92" s="388" t="s">
        <v>203</v>
      </c>
      <c r="C92" s="16" t="s">
        <v>194</v>
      </c>
      <c r="D92" s="6" t="s">
        <v>35</v>
      </c>
      <c r="E92" s="8"/>
      <c r="F92" s="8"/>
      <c r="G92" s="8"/>
      <c r="H92" s="8"/>
      <c r="I92" s="8"/>
      <c r="J92" s="8"/>
      <c r="K92" s="8"/>
      <c r="L92" s="8"/>
      <c r="M92" s="8"/>
      <c r="N92" s="8"/>
      <c r="O92" s="8"/>
      <c r="P92" s="8"/>
    </row>
    <row r="93" spans="1:16" ht="44.25" customHeight="1" x14ac:dyDescent="0.35">
      <c r="A93" s="12" t="s">
        <v>202</v>
      </c>
      <c r="B93" s="388" t="s">
        <v>204</v>
      </c>
      <c r="C93" s="16" t="s">
        <v>194</v>
      </c>
      <c r="D93" s="6" t="s">
        <v>35</v>
      </c>
      <c r="E93" s="8"/>
      <c r="F93" s="8"/>
      <c r="G93" s="8"/>
      <c r="H93" s="8"/>
      <c r="I93" s="8"/>
      <c r="J93" s="8"/>
      <c r="K93" s="8"/>
      <c r="L93" s="8"/>
      <c r="M93" s="8"/>
      <c r="N93" s="8"/>
      <c r="O93" s="8"/>
      <c r="P93" s="8"/>
    </row>
    <row r="94" spans="1:16" ht="44.25" customHeight="1" x14ac:dyDescent="0.35">
      <c r="A94" s="12" t="s">
        <v>202</v>
      </c>
      <c r="B94" s="388" t="s">
        <v>205</v>
      </c>
      <c r="C94" s="16" t="s">
        <v>194</v>
      </c>
      <c r="D94" s="6" t="s">
        <v>35</v>
      </c>
      <c r="E94" s="8"/>
      <c r="F94" s="8"/>
      <c r="G94" s="8"/>
      <c r="H94" s="8"/>
      <c r="I94" s="8"/>
      <c r="J94" s="8"/>
      <c r="K94" s="8"/>
      <c r="L94" s="8"/>
      <c r="M94" s="8"/>
      <c r="N94" s="8"/>
      <c r="O94" s="8"/>
      <c r="P94" s="8"/>
    </row>
    <row r="95" spans="1:16" ht="44.25" customHeight="1" x14ac:dyDescent="0.35">
      <c r="A95" s="12" t="s">
        <v>206</v>
      </c>
      <c r="B95" s="388" t="s">
        <v>207</v>
      </c>
      <c r="C95" s="16" t="s">
        <v>208</v>
      </c>
      <c r="D95" s="6" t="s">
        <v>22</v>
      </c>
      <c r="E95" s="7"/>
      <c r="F95" s="7"/>
      <c r="G95" s="7"/>
      <c r="H95" s="7"/>
      <c r="I95" s="7"/>
      <c r="J95" s="7"/>
      <c r="K95" s="7"/>
      <c r="L95" s="7"/>
      <c r="M95" s="7"/>
      <c r="N95" s="7"/>
      <c r="O95" s="7"/>
      <c r="P95" s="7"/>
    </row>
    <row r="96" spans="1:16" ht="44.25" customHeight="1" x14ac:dyDescent="0.35">
      <c r="A96" s="12" t="s">
        <v>209</v>
      </c>
      <c r="B96" s="388" t="s">
        <v>210</v>
      </c>
      <c r="C96" s="16" t="s">
        <v>211</v>
      </c>
      <c r="D96" s="6" t="s">
        <v>22</v>
      </c>
      <c r="E96" s="7"/>
      <c r="F96" s="7"/>
      <c r="G96" s="7"/>
      <c r="H96" s="7"/>
      <c r="I96" s="7"/>
      <c r="J96" s="7"/>
      <c r="K96" s="7"/>
      <c r="L96" s="7"/>
      <c r="M96" s="7"/>
      <c r="N96" s="7"/>
      <c r="O96" s="7"/>
      <c r="P96" s="7"/>
    </row>
    <row r="97" spans="1:16" ht="44.25" customHeight="1" x14ac:dyDescent="0.35">
      <c r="A97" s="12" t="s">
        <v>212</v>
      </c>
      <c r="B97" s="25" t="s">
        <v>213</v>
      </c>
      <c r="C97" s="12" t="s">
        <v>214</v>
      </c>
      <c r="D97" s="6" t="s">
        <v>68</v>
      </c>
      <c r="E97" s="27"/>
      <c r="F97" s="27"/>
      <c r="G97" s="27"/>
      <c r="H97" s="27"/>
      <c r="I97" s="27"/>
      <c r="J97" s="27"/>
      <c r="K97" s="27"/>
      <c r="L97" s="27"/>
      <c r="M97" s="27"/>
      <c r="N97" s="27"/>
      <c r="O97" s="27"/>
      <c r="P97" s="27"/>
    </row>
    <row r="98" spans="1:16" ht="44.25" customHeight="1" x14ac:dyDescent="0.35">
      <c r="A98" s="12" t="s">
        <v>215</v>
      </c>
      <c r="B98" s="25" t="s">
        <v>216</v>
      </c>
      <c r="C98" s="12" t="s">
        <v>217</v>
      </c>
      <c r="D98" s="6" t="s">
        <v>22</v>
      </c>
      <c r="E98" s="7"/>
      <c r="F98" s="7"/>
      <c r="G98" s="7"/>
      <c r="H98" s="7"/>
      <c r="I98" s="7"/>
      <c r="J98" s="7"/>
      <c r="K98" s="7"/>
      <c r="L98" s="7"/>
      <c r="M98" s="7"/>
      <c r="N98" s="7"/>
      <c r="O98" s="7"/>
      <c r="P98" s="7"/>
    </row>
    <row r="99" spans="1:16" ht="44.25" customHeight="1" x14ac:dyDescent="0.35">
      <c r="A99" s="21" t="s">
        <v>197</v>
      </c>
      <c r="B99" s="25" t="s">
        <v>218</v>
      </c>
      <c r="C99" s="21" t="s">
        <v>197</v>
      </c>
      <c r="D99" s="21"/>
      <c r="E99" s="19"/>
      <c r="F99" s="19"/>
      <c r="G99" s="19"/>
      <c r="H99" s="19"/>
      <c r="I99" s="19"/>
      <c r="J99" s="19"/>
      <c r="K99" s="19"/>
      <c r="L99" s="19"/>
      <c r="M99" s="19"/>
      <c r="N99" s="19"/>
      <c r="O99" s="19"/>
      <c r="P99" s="19"/>
    </row>
    <row r="100" spans="1:16" ht="44.25" customHeight="1" x14ac:dyDescent="0.35">
      <c r="A100" s="12" t="s">
        <v>219</v>
      </c>
      <c r="B100" s="388" t="s">
        <v>220</v>
      </c>
      <c r="C100" s="16" t="s">
        <v>117</v>
      </c>
      <c r="D100" s="6" t="s">
        <v>35</v>
      </c>
      <c r="E100" s="7"/>
      <c r="F100" s="7"/>
      <c r="G100" s="7"/>
      <c r="H100" s="7"/>
      <c r="I100" s="7"/>
      <c r="J100" s="7"/>
      <c r="K100" s="7"/>
      <c r="L100" s="7"/>
      <c r="M100" s="7"/>
      <c r="N100" s="7"/>
      <c r="O100" s="7"/>
      <c r="P100" s="7"/>
    </row>
    <row r="101" spans="1:16" ht="44.25" customHeight="1" x14ac:dyDescent="0.35">
      <c r="A101" s="12" t="s">
        <v>221</v>
      </c>
      <c r="B101" s="388" t="s">
        <v>222</v>
      </c>
      <c r="C101" s="16" t="s">
        <v>64</v>
      </c>
      <c r="D101" s="6" t="s">
        <v>22</v>
      </c>
      <c r="E101" s="7"/>
      <c r="F101" s="7"/>
      <c r="G101" s="7"/>
      <c r="H101" s="7"/>
      <c r="I101" s="7"/>
      <c r="J101" s="7"/>
      <c r="K101" s="7"/>
      <c r="L101" s="7"/>
      <c r="M101" s="7"/>
      <c r="N101" s="7"/>
      <c r="O101" s="7"/>
      <c r="P101" s="7"/>
    </row>
    <row r="102" spans="1:16" ht="44.25" customHeight="1" x14ac:dyDescent="0.35">
      <c r="A102" s="12" t="s">
        <v>223</v>
      </c>
      <c r="B102" s="388" t="s">
        <v>224</v>
      </c>
      <c r="C102" s="16" t="s">
        <v>117</v>
      </c>
      <c r="D102" s="6" t="s">
        <v>35</v>
      </c>
      <c r="E102" s="8"/>
      <c r="F102" s="8"/>
      <c r="G102" s="8"/>
      <c r="H102" s="8"/>
      <c r="I102" s="8"/>
      <c r="J102" s="8"/>
      <c r="K102" s="8"/>
      <c r="L102" s="8"/>
      <c r="M102" s="8"/>
      <c r="N102" s="8"/>
      <c r="O102" s="8"/>
      <c r="P102" s="8"/>
    </row>
    <row r="103" spans="1:16" ht="44.25" customHeight="1" x14ac:dyDescent="0.35">
      <c r="A103" s="545" t="s">
        <v>225</v>
      </c>
      <c r="B103" s="388" t="s">
        <v>226</v>
      </c>
      <c r="C103" s="1008" t="s">
        <v>128</v>
      </c>
      <c r="D103" s="6" t="s">
        <v>22</v>
      </c>
      <c r="E103" s="7"/>
      <c r="F103" s="7"/>
      <c r="G103" s="7"/>
      <c r="H103" s="7"/>
      <c r="I103" s="7"/>
      <c r="J103" s="7"/>
      <c r="K103" s="7"/>
      <c r="L103" s="7"/>
      <c r="M103" s="7"/>
      <c r="N103" s="7"/>
      <c r="O103" s="7"/>
      <c r="P103" s="7"/>
    </row>
    <row r="104" spans="1:16" ht="44.25" customHeight="1" x14ac:dyDescent="0.35">
      <c r="A104" s="12" t="s">
        <v>227</v>
      </c>
      <c r="B104" s="29" t="s">
        <v>228</v>
      </c>
      <c r="C104" s="16" t="s">
        <v>117</v>
      </c>
      <c r="D104" s="6" t="s">
        <v>35</v>
      </c>
      <c r="E104" s="19"/>
      <c r="F104" s="19"/>
      <c r="G104" s="19"/>
      <c r="H104" s="19"/>
      <c r="I104" s="19"/>
      <c r="J104" s="19"/>
      <c r="K104" s="19"/>
      <c r="L104" s="19"/>
      <c r="M104" s="19"/>
      <c r="N104" s="19"/>
      <c r="O104" s="19"/>
      <c r="P104" s="19"/>
    </row>
    <row r="105" spans="1:16" ht="44.25" customHeight="1" x14ac:dyDescent="0.35">
      <c r="A105" s="545" t="s">
        <v>229</v>
      </c>
      <c r="B105" s="1009" t="s">
        <v>230</v>
      </c>
      <c r="C105" s="16" t="s">
        <v>64</v>
      </c>
      <c r="D105" s="6" t="s">
        <v>22</v>
      </c>
      <c r="E105" s="19"/>
      <c r="F105" s="19"/>
      <c r="G105" s="19"/>
      <c r="H105" s="19"/>
      <c r="I105" s="19"/>
      <c r="J105" s="19"/>
      <c r="K105" s="19"/>
      <c r="L105" s="19"/>
      <c r="M105" s="19"/>
      <c r="N105" s="19"/>
      <c r="O105" s="19"/>
      <c r="P105" s="19"/>
    </row>
    <row r="106" spans="1:16" ht="19.5" customHeight="1" x14ac:dyDescent="0.35">
      <c r="A106" s="1404" t="s">
        <v>231</v>
      </c>
      <c r="B106" s="1400"/>
      <c r="C106" s="1398"/>
      <c r="D106" s="9" t="s">
        <v>5</v>
      </c>
      <c r="E106" s="19"/>
      <c r="F106" s="19"/>
      <c r="G106" s="19"/>
      <c r="H106" s="19"/>
      <c r="I106" s="19"/>
      <c r="J106" s="19"/>
      <c r="K106" s="19"/>
      <c r="L106" s="19"/>
      <c r="M106" s="19"/>
      <c r="N106" s="19"/>
      <c r="O106" s="19"/>
      <c r="P106" s="19"/>
    </row>
    <row r="107" spans="1:16" ht="29.5" customHeight="1" x14ac:dyDescent="0.35">
      <c r="A107" s="12" t="s">
        <v>232</v>
      </c>
      <c r="B107" s="20" t="s">
        <v>20</v>
      </c>
      <c r="C107" s="20"/>
      <c r="D107" s="20"/>
      <c r="E107" s="7"/>
      <c r="F107" s="7"/>
      <c r="G107" s="7"/>
      <c r="H107" s="7"/>
      <c r="I107" s="7"/>
      <c r="J107" s="7"/>
      <c r="K107" s="7"/>
      <c r="L107" s="7"/>
      <c r="M107" s="7"/>
      <c r="N107" s="7"/>
      <c r="O107" s="7"/>
      <c r="P107" s="7"/>
    </row>
    <row r="108" spans="1:16" ht="28.4" customHeight="1" x14ac:dyDescent="0.35">
      <c r="A108" s="12" t="s">
        <v>233</v>
      </c>
      <c r="B108" s="20" t="s">
        <v>20</v>
      </c>
      <c r="C108" s="20"/>
      <c r="D108" s="20"/>
      <c r="E108" s="7"/>
      <c r="F108" s="7"/>
      <c r="G108" s="7"/>
      <c r="H108" s="7"/>
      <c r="I108" s="7"/>
      <c r="J108" s="7"/>
      <c r="K108" s="7"/>
      <c r="L108" s="7"/>
      <c r="M108" s="7"/>
      <c r="N108" s="7"/>
      <c r="O108" s="7"/>
      <c r="P108" s="7"/>
    </row>
    <row r="109" spans="1:16" ht="42.65" customHeight="1" x14ac:dyDescent="0.35">
      <c r="A109" s="16" t="s">
        <v>234</v>
      </c>
      <c r="B109" s="20" t="s">
        <v>20</v>
      </c>
      <c r="C109" s="20"/>
      <c r="D109" s="20"/>
      <c r="E109" s="7"/>
      <c r="F109" s="7"/>
      <c r="G109" s="7"/>
      <c r="H109" s="7"/>
      <c r="I109" s="7"/>
      <c r="J109" s="7"/>
      <c r="K109" s="7"/>
      <c r="L109" s="7"/>
      <c r="M109" s="7"/>
      <c r="N109" s="7"/>
      <c r="O109" s="7"/>
      <c r="P109" s="7"/>
    </row>
    <row r="110" spans="1:16" ht="15.75" customHeight="1" x14ac:dyDescent="0.35">
      <c r="A110" s="16" t="s">
        <v>235</v>
      </c>
      <c r="B110" s="20" t="s">
        <v>20</v>
      </c>
      <c r="C110" s="20"/>
      <c r="D110" s="20"/>
      <c r="E110" s="7"/>
      <c r="F110" s="7"/>
      <c r="G110" s="7"/>
      <c r="H110" s="7"/>
      <c r="I110" s="7"/>
      <c r="J110" s="7"/>
      <c r="K110" s="7"/>
      <c r="L110" s="7"/>
      <c r="M110" s="7"/>
      <c r="N110" s="7"/>
      <c r="O110" s="7"/>
      <c r="P110" s="7"/>
    </row>
    <row r="111" spans="1:16" ht="15.75" customHeight="1" x14ac:dyDescent="0.35">
      <c r="A111" s="16" t="s">
        <v>236</v>
      </c>
      <c r="B111" s="20" t="s">
        <v>20</v>
      </c>
      <c r="C111" s="20"/>
      <c r="D111" s="20"/>
      <c r="E111" s="7"/>
      <c r="F111" s="7"/>
      <c r="G111" s="7"/>
      <c r="H111" s="7"/>
      <c r="I111" s="7"/>
      <c r="J111" s="7"/>
      <c r="K111" s="7"/>
      <c r="L111" s="7"/>
      <c r="M111" s="7"/>
      <c r="N111" s="7"/>
      <c r="O111" s="7"/>
      <c r="P111" s="7"/>
    </row>
    <row r="112" spans="1:16" ht="15.75" customHeight="1" x14ac:dyDescent="0.35">
      <c r="A112" s="16" t="s">
        <v>237</v>
      </c>
      <c r="B112" s="20" t="s">
        <v>20</v>
      </c>
      <c r="C112" s="20"/>
      <c r="D112" s="20"/>
      <c r="E112" s="7"/>
      <c r="F112" s="7"/>
      <c r="G112" s="7"/>
      <c r="H112" s="7"/>
      <c r="I112" s="7"/>
      <c r="J112" s="7"/>
      <c r="K112" s="7"/>
      <c r="L112" s="7"/>
      <c r="M112" s="7"/>
      <c r="N112" s="7"/>
      <c r="O112" s="7"/>
      <c r="P112" s="7"/>
    </row>
    <row r="113" spans="1:16" ht="15.75" customHeight="1" x14ac:dyDescent="0.35">
      <c r="A113" s="16" t="s">
        <v>238</v>
      </c>
      <c r="B113" s="20" t="s">
        <v>20</v>
      </c>
      <c r="C113" s="20"/>
      <c r="D113" s="20"/>
      <c r="E113" s="7"/>
      <c r="F113" s="7"/>
      <c r="G113" s="7"/>
      <c r="H113" s="7"/>
      <c r="I113" s="7"/>
      <c r="J113" s="7"/>
      <c r="K113" s="7"/>
      <c r="L113" s="7"/>
      <c r="M113" s="7"/>
      <c r="N113" s="7"/>
      <c r="O113" s="7"/>
      <c r="P113" s="7"/>
    </row>
    <row r="114" spans="1:16" ht="15.75" customHeight="1" x14ac:dyDescent="0.35">
      <c r="A114" s="16" t="s">
        <v>239</v>
      </c>
      <c r="B114" s="20" t="s">
        <v>20</v>
      </c>
      <c r="C114" s="20"/>
      <c r="D114" s="20"/>
      <c r="E114" s="7"/>
      <c r="F114" s="7"/>
      <c r="G114" s="7"/>
      <c r="H114" s="7"/>
      <c r="I114" s="7"/>
      <c r="J114" s="7"/>
      <c r="K114" s="7"/>
      <c r="L114" s="7"/>
      <c r="M114" s="7"/>
      <c r="N114" s="7"/>
      <c r="O114" s="7"/>
      <c r="P114" s="7"/>
    </row>
    <row r="115" spans="1:16" ht="15.75" customHeight="1" x14ac:dyDescent="0.35">
      <c r="A115" s="16" t="s">
        <v>240</v>
      </c>
      <c r="B115" s="20" t="s">
        <v>20</v>
      </c>
      <c r="C115" s="20"/>
      <c r="D115" s="20"/>
      <c r="E115" s="7"/>
      <c r="F115" s="7"/>
      <c r="G115" s="7"/>
      <c r="H115" s="7"/>
      <c r="I115" s="7"/>
      <c r="J115" s="7"/>
      <c r="K115" s="7"/>
      <c r="L115" s="7"/>
      <c r="M115" s="7"/>
      <c r="N115" s="7"/>
      <c r="O115" s="7"/>
      <c r="P115" s="7"/>
    </row>
    <row r="116" spans="1:16" ht="15.75" customHeight="1" x14ac:dyDescent="0.35">
      <c r="A116" s="16" t="s">
        <v>241</v>
      </c>
      <c r="B116" s="20" t="s">
        <v>20</v>
      </c>
      <c r="C116" s="20"/>
      <c r="D116" s="20"/>
      <c r="E116" s="7"/>
      <c r="F116" s="7"/>
      <c r="G116" s="7"/>
      <c r="H116" s="7"/>
      <c r="I116" s="7"/>
      <c r="J116" s="7"/>
      <c r="K116" s="7"/>
      <c r="L116" s="7"/>
      <c r="M116" s="7"/>
      <c r="N116" s="7"/>
      <c r="O116" s="7"/>
      <c r="P116" s="7"/>
    </row>
    <row r="117" spans="1:16" ht="15.75" customHeight="1" x14ac:dyDescent="0.35">
      <c r="A117" s="16" t="s">
        <v>242</v>
      </c>
      <c r="B117" s="20" t="s">
        <v>20</v>
      </c>
      <c r="C117" s="20"/>
      <c r="D117" s="20"/>
      <c r="E117" s="7"/>
      <c r="F117" s="7"/>
      <c r="G117" s="7"/>
      <c r="H117" s="7"/>
      <c r="I117" s="7"/>
      <c r="J117" s="7"/>
      <c r="K117" s="7"/>
      <c r="L117" s="7"/>
      <c r="M117" s="7"/>
      <c r="N117" s="7"/>
      <c r="O117" s="7"/>
      <c r="P117" s="7"/>
    </row>
    <row r="118" spans="1:16" ht="15.75" customHeight="1" x14ac:dyDescent="0.35">
      <c r="A118" s="16" t="s">
        <v>243</v>
      </c>
      <c r="B118" s="20" t="s">
        <v>20</v>
      </c>
      <c r="C118" s="20"/>
      <c r="D118" s="20"/>
      <c r="E118" s="7"/>
      <c r="F118" s="7"/>
      <c r="G118" s="7"/>
      <c r="H118" s="7"/>
      <c r="I118" s="7"/>
      <c r="J118" s="7"/>
      <c r="K118" s="7"/>
      <c r="L118" s="7"/>
      <c r="M118" s="7"/>
      <c r="N118" s="7"/>
      <c r="O118" s="7"/>
      <c r="P118" s="7"/>
    </row>
    <row r="119" spans="1:16" ht="15.75" customHeight="1" x14ac:dyDescent="0.35"/>
    <row r="120" spans="1:16" ht="15.75" customHeight="1" x14ac:dyDescent="0.35"/>
    <row r="121" spans="1:16" ht="15.75" customHeight="1" x14ac:dyDescent="0.35"/>
    <row r="122" spans="1:16" ht="15.75" customHeight="1" x14ac:dyDescent="0.35"/>
    <row r="123" spans="1:16" ht="15.75" customHeight="1" x14ac:dyDescent="0.35"/>
    <row r="124" spans="1:16" ht="15.75" customHeight="1" x14ac:dyDescent="0.35"/>
    <row r="125" spans="1:16" ht="15.75" customHeight="1" x14ac:dyDescent="0.35"/>
    <row r="126" spans="1:16" ht="15.75" customHeight="1" x14ac:dyDescent="0.35"/>
    <row r="127" spans="1:16" ht="15.75" customHeight="1" x14ac:dyDescent="0.35"/>
    <row r="128" spans="1:16"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sheetData>
  <customSheetViews>
    <customSheetView guid="{4BF20491-7026-4471-B368-240266DAC8E9}" filter="1" showAutoFilter="1">
      <pageMargins left="0" right="0" top="0" bottom="0" header="0" footer="0"/>
      <autoFilter ref="A1:Q11" xr:uid="{565AA74B-D93B-4532-B302-198A60392C21}"/>
    </customSheetView>
  </customSheetViews>
  <mergeCells count="15">
    <mergeCell ref="A80:C80"/>
    <mergeCell ref="A85:C85"/>
    <mergeCell ref="A106:C106"/>
    <mergeCell ref="A1:P1"/>
    <mergeCell ref="E3:P3"/>
    <mergeCell ref="A4:C4"/>
    <mergeCell ref="A11:P11"/>
    <mergeCell ref="E12:P12"/>
    <mergeCell ref="A13:D13"/>
    <mergeCell ref="A28:D28"/>
    <mergeCell ref="A44:C44"/>
    <mergeCell ref="A49:C49"/>
    <mergeCell ref="A59:C59"/>
    <mergeCell ref="A71:C71"/>
    <mergeCell ref="A23:P23"/>
  </mergeCells>
  <conditionalFormatting sqref="F5:F10 E15:P20 K15:K21 M21:M22 E24:P26 M27 I29:I30 F30 L30 O30 E31:P31 L32 O32 F32:F33 I32:I43 E33:H33 J33:P33 F35 L35 O35:O42 F41:F42 L41:L42 E48:P48 J50:J58 E51:P54 P51:P58 E57:O58 K60:K70 E74:P77 L74:L79 K81 K83:K84 F86:F89 L86:L89 E87:P89 E92:P94 E102:P102">
    <cfRule type="cellIs" dxfId="91" priority="13" operator="equal">
      <formula>"Select"</formula>
    </cfRule>
    <cfRule type="cellIs" dxfId="90" priority="14" operator="equal">
      <formula>"AK"</formula>
    </cfRule>
    <cfRule type="cellIs" dxfId="89" priority="15" operator="equal">
      <formula>"TW"</formula>
    </cfRule>
    <cfRule type="cellIs" dxfId="88" priority="16" operator="equal">
      <formula>"RG"</formula>
    </cfRule>
  </conditionalFormatting>
  <conditionalFormatting sqref="J79">
    <cfRule type="cellIs" dxfId="87" priority="9" operator="equal">
      <formula>"Select"</formula>
    </cfRule>
    <cfRule type="cellIs" dxfId="86" priority="10" operator="equal">
      <formula>"AK"</formula>
    </cfRule>
    <cfRule type="cellIs" dxfId="85" priority="11" operator="equal">
      <formula>"TW"</formula>
    </cfRule>
    <cfRule type="cellIs" dxfId="84" priority="12" operator="equal">
      <formula>"RG"</formula>
    </cfRule>
  </conditionalFormatting>
  <conditionalFormatting sqref="N21">
    <cfRule type="cellIs" dxfId="83" priority="1" operator="equal">
      <formula>"Select"</formula>
    </cfRule>
    <cfRule type="cellIs" dxfId="82" priority="2" operator="equal">
      <formula>"AK"</formula>
    </cfRule>
    <cfRule type="cellIs" dxfId="81" priority="3" operator="equal">
      <formula>"TW"</formula>
    </cfRule>
    <cfRule type="cellIs" dxfId="80" priority="4" operator="equal">
      <formula>"RG"</formula>
    </cfRule>
  </conditionalFormatting>
  <conditionalFormatting sqref="P79">
    <cfRule type="cellIs" dxfId="79" priority="5" operator="equal">
      <formula>"Select"</formula>
    </cfRule>
    <cfRule type="cellIs" dxfId="78" priority="6" operator="equal">
      <formula>"AK"</formula>
    </cfRule>
    <cfRule type="cellIs" dxfId="77" priority="7" operator="equal">
      <formula>"TW"</formula>
    </cfRule>
    <cfRule type="cellIs" dxfId="76" priority="8" operator="equal">
      <formula>"RG"</formula>
    </cfRule>
  </conditionalFormatting>
  <dataValidations count="1">
    <dataValidation type="list" allowBlank="1" showInputMessage="1" prompt="Select..." sqref="F5:F10 E102:P102 K20:K21 M21:M22 E15:N19 G31:H31 F30:F33 I29:I32 L30:L33 O30:O33 E48:P48 F35 L35 F41:F42 L41:L42 O35:O42 E51:I54 J50:J58 P53:P56 P31 K60:K70 K57:P58 L76:L79 K81 K83:K84 F86:F89 L86:L89 M76:M77 E92:P94 M87:P89 L20:N20 O15:P20 E20:J20 K53:O54 K51:P52 E33 P33 E31 G33:K33 M33:N33 J31:K31 M31:N31 E57:I58 E74:I77 N74:P77 J74:M75 J76:K77 E87:E89 G87:K89 I34:I43 J79 P79 N21 M27 E24:P26" xr:uid="{00000000-0002-0000-0000-000000000000}">
      <formula1>TaskOwner</formula1>
    </dataValidation>
  </dataValidations>
  <hyperlinks>
    <hyperlink ref="B14" location="RC-1!A1" display="RC-1" xr:uid="{00000000-0004-0000-0000-000000000000}"/>
    <hyperlink ref="B15" location="RC-2!A1" display="RC-2" xr:uid="{00000000-0004-0000-0000-000001000000}"/>
    <hyperlink ref="B17" location="RC-3!A1" display="RC-3" xr:uid="{00000000-0004-0000-0000-000002000000}"/>
    <hyperlink ref="B18" location="RC-4!A1" display="RC-4" xr:uid="{00000000-0004-0000-0000-000003000000}"/>
    <hyperlink ref="B20" location="RC-5!A1" display="RC-5" xr:uid="{00000000-0004-0000-0000-000004000000}"/>
    <hyperlink ref="B21" location="RC-6!A1" display="RC-6" xr:uid="{00000000-0004-0000-0000-000005000000}"/>
    <hyperlink ref="B22" location="RC-7!A1" display="RC-7" xr:uid="{00000000-0004-0000-0000-000006000000}"/>
    <hyperlink ref="B24" location="RC-8A!A1" display="RC-8A" xr:uid="{00000000-0004-0000-0000-000007000000}"/>
    <hyperlink ref="B25" location="RC-8B!A1" display="RC-8B" xr:uid="{00000000-0004-0000-0000-000008000000}"/>
    <hyperlink ref="B26" location="RC-9!A1" display="RC-9" xr:uid="{00000000-0004-0000-0000-000009000000}"/>
    <hyperlink ref="B29" location="RC-11!A1" display="RC-11" xr:uid="{00000000-0004-0000-0000-00000A000000}"/>
    <hyperlink ref="B30" location="RC-12!A1" display="RC-12" xr:uid="{00000000-0004-0000-0000-00000B000000}"/>
    <hyperlink ref="B31" location="RC-12B!A1" display="RC-12B" xr:uid="{00000000-0004-0000-0000-00000C000000}"/>
    <hyperlink ref="B32" location="RC-13!A1" display="RC-13" xr:uid="{00000000-0004-0000-0000-00000D000000}"/>
    <hyperlink ref="B33" location="RC-13B!A1" display="RC-13B" xr:uid="{00000000-0004-0000-0000-00000E000000}"/>
    <hyperlink ref="B34" location="RC-14!A1" display="RC-14" xr:uid="{00000000-0004-0000-0000-00000F000000}"/>
    <hyperlink ref="B35" location="RC-15!A1" display="RC-15" xr:uid="{00000000-0004-0000-0000-000010000000}"/>
    <hyperlink ref="B36" location="RC-16A!A1" display="RC-16A" xr:uid="{00000000-0004-0000-0000-000011000000}"/>
    <hyperlink ref="B37" location="RC-16B!A1" display="RC-16B" xr:uid="{00000000-0004-0000-0000-000012000000}"/>
    <hyperlink ref="B38" location="RC-16C!A1" display="RC-16C" xr:uid="{00000000-0004-0000-0000-000013000000}"/>
    <hyperlink ref="B39" location="RC-16D!A1" display="RC-16D" xr:uid="{00000000-0004-0000-0000-000014000000}"/>
    <hyperlink ref="B41" location="RC-17!A1" display="RC-17" xr:uid="{00000000-0004-0000-0000-000015000000}"/>
    <hyperlink ref="B43" location="RC-25!A1" display="RC-25" xr:uid="{00000000-0004-0000-0000-000016000000}"/>
    <hyperlink ref="B45" location="RC-18!A1" display="RC-18" xr:uid="{00000000-0004-0000-0000-000017000000}"/>
    <hyperlink ref="B46" location="RC-19!A1" display="RC-19" xr:uid="{00000000-0004-0000-0000-000018000000}"/>
    <hyperlink ref="B47" location="RC-44!A1" display="RC-44" xr:uid="{00000000-0004-0000-0000-000019000000}"/>
    <hyperlink ref="B48" location="RC-20!A1" display="RC-20" xr:uid="{00000000-0004-0000-0000-00001A000000}"/>
    <hyperlink ref="B50" location="RC-21!A1" display="RC-21" xr:uid="{00000000-0004-0000-0000-00001B000000}"/>
    <hyperlink ref="B51" location="RC-22!A1" display="RC-22" xr:uid="{00000000-0004-0000-0000-00001C000000}"/>
    <hyperlink ref="B53" location="RC-23!A1" display="RC-23" xr:uid="{00000000-0004-0000-0000-00001D000000}"/>
    <hyperlink ref="B55" location="RC-24!A1" display="RC-24" xr:uid="{00000000-0004-0000-0000-00001E000000}"/>
    <hyperlink ref="B56" location="RC-26!A1" display="RC-26" xr:uid="{00000000-0004-0000-0000-00001F000000}"/>
    <hyperlink ref="B57" location="RC-66!A1" display="RC-66" xr:uid="{00000000-0004-0000-0000-000020000000}"/>
    <hyperlink ref="B60" location="RC-27!A1" display="RC-27" xr:uid="{00000000-0004-0000-0000-000021000000}"/>
    <hyperlink ref="B61" location="RC-28!A1" display="RC-28" xr:uid="{00000000-0004-0000-0000-000022000000}"/>
    <hyperlink ref="B62" location="RC-29!A1" display="RC-29" xr:uid="{00000000-0004-0000-0000-000023000000}"/>
    <hyperlink ref="B63" location="RC-30A!A1" display="RC-30" xr:uid="{00000000-0004-0000-0000-000024000000}"/>
    <hyperlink ref="B64" location="RC-30B!A1" display="RC-30B" xr:uid="{00000000-0004-0000-0000-000025000000}"/>
    <hyperlink ref="B65" location="RC-30C!A1" display="RC-30C" xr:uid="{00000000-0004-0000-0000-000026000000}"/>
    <hyperlink ref="B66" location="RC-31!A1" display="RC-31" xr:uid="{00000000-0004-0000-0000-000027000000}"/>
    <hyperlink ref="B67" location="RC-32!A1" display="RC-32" xr:uid="{00000000-0004-0000-0000-000028000000}"/>
    <hyperlink ref="B68" location="RC-33!A1" display="RC-33" xr:uid="{00000000-0004-0000-0000-000029000000}"/>
    <hyperlink ref="B69" location="RC-34!A1" display="RC-34" xr:uid="{00000000-0004-0000-0000-00002A000000}"/>
    <hyperlink ref="B72" location="RC-36!A1" display="RC-36" xr:uid="{00000000-0004-0000-0000-00002B000000}"/>
    <hyperlink ref="B73" location="null!A1" display="RC-38" xr:uid="{00000000-0004-0000-0000-00002C000000}"/>
    <hyperlink ref="B74" location="RC-39!A1" display="RC-39" xr:uid="{00000000-0004-0000-0000-00002D000000}"/>
    <hyperlink ref="B76" location="RC-40B!A1" display="RC-40" xr:uid="{00000000-0004-0000-0000-00002E000000}"/>
    <hyperlink ref="B78" location="RC-70!A1" display="RC-70" xr:uid="{00000000-0004-0000-0000-00002F000000}"/>
    <hyperlink ref="B81" location="RC-45!A1" display="RC-45" xr:uid="{00000000-0004-0000-0000-000030000000}"/>
    <hyperlink ref="B82" location="RC-48!A1" display="RC-48" xr:uid="{00000000-0004-0000-0000-000031000000}"/>
    <hyperlink ref="B83" location="RC-49A!A1" display="RC-49A" xr:uid="{00000000-0004-0000-0000-000032000000}"/>
    <hyperlink ref="B84" location="RC-49B!A1" display="RC-49B" xr:uid="{00000000-0004-0000-0000-000033000000}"/>
    <hyperlink ref="B86" location="RC-41!A1" display="RC-41" xr:uid="{00000000-0004-0000-0000-000034000000}"/>
    <hyperlink ref="B87" location="RC-42A!A1" display="RC-42A" xr:uid="{00000000-0004-0000-0000-000035000000}"/>
    <hyperlink ref="B88" location="RC-42B!A1" display="RC-42B" xr:uid="{00000000-0004-0000-0000-000036000000}"/>
    <hyperlink ref="B89" location="RC-42C!A1" display="RC-42C" xr:uid="{00000000-0004-0000-0000-000037000000}"/>
    <hyperlink ref="B90" location="RC-43!A1" display="RC-43" xr:uid="{00000000-0004-0000-0000-000038000000}"/>
    <hyperlink ref="B91" location="RC-47!A1" display="RC-47" xr:uid="{00000000-0004-0000-0000-000039000000}"/>
    <hyperlink ref="B92" location="RC-50A!A1" display="RC-50" xr:uid="{00000000-0004-0000-0000-00003A000000}"/>
    <hyperlink ref="B95" location="RC-51!A1" display="RC-51" xr:uid="{00000000-0004-0000-0000-00003B000000}"/>
    <hyperlink ref="B97" location="RC-52!A1" display="RC-52" xr:uid="{00000000-0004-0000-0000-00003C000000}"/>
    <hyperlink ref="B98" location="RC-53!A1" display="RC-53" xr:uid="{00000000-0004-0000-0000-00003D000000}"/>
    <hyperlink ref="B99" location="RC-54!A1" display="RC-54" xr:uid="{00000000-0004-0000-0000-00003E000000}"/>
    <hyperlink ref="B100" location="RC-64!A1" display="RC-64" xr:uid="{00000000-0004-0000-0000-00003F000000}"/>
    <hyperlink ref="B101" location="RC-67!A1" display="RC-67" xr:uid="{00000000-0004-0000-0000-000040000000}"/>
    <hyperlink ref="B102" location="RC-68!A1" display="RC-68" xr:uid="{00000000-0004-0000-0000-000041000000}"/>
    <hyperlink ref="B103" location="RC-69!A1" display="RC-69" xr:uid="{00000000-0004-0000-0000-000042000000}"/>
    <hyperlink ref="B104" location="RC-74!A1" display="RC-74" xr:uid="{00000000-0004-0000-0000-000043000000}"/>
    <hyperlink ref="B77" location="RC-40B!A1" display="RC-40" xr:uid="{00000000-0004-0000-0000-000044000000}"/>
    <hyperlink ref="B93" location="RC-50A!A1" display="RC-50" xr:uid="{00000000-0004-0000-0000-000045000000}"/>
    <hyperlink ref="B94" location="RC-50A!A1" display="RC-50" xr:uid="{00000000-0004-0000-0000-000046000000}"/>
  </hyperlinks>
  <printOptions horizontalCentered="1"/>
  <pageMargins left="0.27559055118110237" right="0.19685039370078741" top="0.47244094488188981" bottom="0.59055118110236227" header="0" footer="0"/>
  <pageSetup orientation="landscape" r:id="rId1"/>
  <headerFooter>
    <oddHeader>&amp;LThe Great Canadian Meat Company&amp;R&amp;A</oddHeader>
    <oddFooter>&amp;L&amp;"-,Italic"Prepared by Food Technology Consulting 
  Approved by: MU&amp;CPage  &amp;P&amp;R&amp;"-,Italic"Rev. Date: March 18,2023
 Rev. # 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F137"/>
  <sheetViews>
    <sheetView topLeftCell="A104" zoomScaleNormal="100" zoomScalePageLayoutView="133" workbookViewId="0">
      <selection activeCell="A119" sqref="A119"/>
    </sheetView>
  </sheetViews>
  <sheetFormatPr defaultColWidth="14.453125" defaultRowHeight="15" customHeight="1" x14ac:dyDescent="0.35"/>
  <cols>
    <col min="1" max="1" width="32" customWidth="1"/>
    <col min="2" max="2" width="11.1796875" customWidth="1"/>
    <col min="3" max="3" width="30.54296875" customWidth="1"/>
    <col min="4" max="4" width="22.1796875" customWidth="1"/>
    <col min="5" max="5" width="28.453125" customWidth="1"/>
    <col min="6" max="6" width="42.81640625" customWidth="1"/>
  </cols>
  <sheetData>
    <row r="1" spans="1:6" ht="24" customHeight="1" x14ac:dyDescent="0.35">
      <c r="A1" s="1415" t="s">
        <v>244</v>
      </c>
      <c r="B1" s="1416"/>
      <c r="C1" s="1416"/>
      <c r="D1" s="1416"/>
      <c r="E1" s="1416"/>
      <c r="F1" s="30"/>
    </row>
    <row r="2" spans="1:6" ht="29.5" thickBot="1" x14ac:dyDescent="0.4">
      <c r="A2" s="1" t="s">
        <v>25</v>
      </c>
      <c r="B2" s="1" t="s">
        <v>3</v>
      </c>
      <c r="C2" s="1" t="s">
        <v>245</v>
      </c>
      <c r="D2" s="1" t="s">
        <v>4</v>
      </c>
      <c r="E2" s="1" t="s">
        <v>246</v>
      </c>
      <c r="F2" s="31"/>
    </row>
    <row r="3" spans="1:6" thickBot="1" x14ac:dyDescent="0.4">
      <c r="A3" s="1408" t="s">
        <v>7</v>
      </c>
      <c r="B3" s="1400"/>
      <c r="C3" s="1400"/>
      <c r="D3" s="1400"/>
      <c r="E3" s="1398"/>
      <c r="F3" s="31"/>
    </row>
    <row r="4" spans="1:6" ht="26.5" thickBot="1" x14ac:dyDescent="0.4">
      <c r="A4" s="3" t="str">
        <f>HYPERLINK("https://drive.google.com/open?id=1TcMXj3FpuG7HpGDSZgLxS3ux6Nj5R7XO","HACCP PLAN: Cooked")</f>
        <v>HACCP PLAN: Cooked</v>
      </c>
      <c r="B4" s="4" t="s">
        <v>20</v>
      </c>
      <c r="C4" s="5" t="s">
        <v>247</v>
      </c>
      <c r="D4" s="5" t="s">
        <v>248</v>
      </c>
      <c r="E4" s="5" t="s">
        <v>249</v>
      </c>
      <c r="F4" s="32"/>
    </row>
    <row r="5" spans="1:6" ht="26.5" thickBot="1" x14ac:dyDescent="0.4">
      <c r="A5" s="3" t="str">
        <f>HYPERLINK("https://drive.google.com/open?id=10kIvYQBuMLfjbf5DJks5RaSnGGcoo4r_","HACCP PLAN: Fermented/ Acidified")</f>
        <v>HACCP PLAN: Fermented/ Acidified</v>
      </c>
      <c r="B5" s="4" t="s">
        <v>20</v>
      </c>
      <c r="C5" s="5" t="s">
        <v>247</v>
      </c>
      <c r="D5" s="5" t="s">
        <v>248</v>
      </c>
      <c r="E5" s="5" t="s">
        <v>249</v>
      </c>
      <c r="F5" s="32"/>
    </row>
    <row r="6" spans="1:6" ht="26.5" thickBot="1" x14ac:dyDescent="0.4">
      <c r="A6" s="3" t="str">
        <f>HYPERLINK("https://drive.google.com/open?id=1BE7002-mmqHdTfxXuY0kBwKZzUSleSTi","HACCP PLAN: Jerky")</f>
        <v>HACCP PLAN: Jerky</v>
      </c>
      <c r="B6" s="4" t="s">
        <v>20</v>
      </c>
      <c r="C6" s="5" t="s">
        <v>247</v>
      </c>
      <c r="D6" s="5" t="s">
        <v>248</v>
      </c>
      <c r="E6" s="5" t="s">
        <v>249</v>
      </c>
      <c r="F6" s="32"/>
    </row>
    <row r="7" spans="1:6" ht="26.5" thickBot="1" x14ac:dyDescent="0.4">
      <c r="A7" s="3" t="str">
        <f>HYPERLINK("https://drive.google.com/open?id=1a4qmF3X4N7rHYZF-Zn_DrhMCyEgz-qhb","Pre-requisite Programs")</f>
        <v>Pre-requisite Programs</v>
      </c>
      <c r="B7" s="4" t="s">
        <v>20</v>
      </c>
      <c r="C7" s="5" t="s">
        <v>247</v>
      </c>
      <c r="D7" s="5" t="s">
        <v>248</v>
      </c>
      <c r="E7" s="5" t="s">
        <v>249</v>
      </c>
      <c r="F7" s="32"/>
    </row>
    <row r="8" spans="1:6" ht="26.5" thickBot="1" x14ac:dyDescent="0.4">
      <c r="A8" s="3" t="str">
        <f>HYPERLINK("https://drive.google.com/open?id=1yAX1qPeX3uYQx0aM6iNitgksexmsooT8","Manuals")</f>
        <v>Manuals</v>
      </c>
      <c r="B8" s="4" t="s">
        <v>20</v>
      </c>
      <c r="C8" s="5" t="s">
        <v>247</v>
      </c>
      <c r="D8" s="5" t="s">
        <v>248</v>
      </c>
      <c r="E8" s="5" t="s">
        <v>249</v>
      </c>
      <c r="F8" s="31"/>
    </row>
    <row r="9" spans="1:6" ht="26.5" thickBot="1" x14ac:dyDescent="0.4">
      <c r="A9" s="539" t="str">
        <f>HYPERLINK("https://drive.google.com/open?id=1GqGE0MI12moRQPl2YgglrKok9CTi26h5","HACCP Validation ")</f>
        <v xml:space="preserve">HACCP Validation </v>
      </c>
      <c r="B9" s="540" t="s">
        <v>20</v>
      </c>
      <c r="C9" s="541" t="s">
        <v>247</v>
      </c>
      <c r="D9" s="541" t="s">
        <v>248</v>
      </c>
      <c r="E9" s="541" t="s">
        <v>249</v>
      </c>
      <c r="F9" s="31"/>
    </row>
    <row r="10" spans="1:6" ht="26.5" thickBot="1" x14ac:dyDescent="0.4">
      <c r="A10" s="542" t="s">
        <v>250</v>
      </c>
      <c r="B10" s="543" t="s">
        <v>20</v>
      </c>
      <c r="C10" s="544" t="s">
        <v>247</v>
      </c>
      <c r="D10" s="544" t="s">
        <v>248</v>
      </c>
      <c r="E10" s="544" t="s">
        <v>249</v>
      </c>
      <c r="F10" s="538"/>
    </row>
    <row r="11" spans="1:6" ht="23.25" customHeight="1" thickBot="1" x14ac:dyDescent="0.4">
      <c r="A11" s="1417" t="s">
        <v>26</v>
      </c>
      <c r="B11" s="1418"/>
      <c r="C11" s="1418"/>
      <c r="D11" s="1418"/>
      <c r="E11" s="1418"/>
      <c r="F11" s="538"/>
    </row>
    <row r="12" spans="1:6" ht="26.5" thickBot="1" x14ac:dyDescent="0.4">
      <c r="A12" s="703" t="s">
        <v>251</v>
      </c>
      <c r="B12" s="704" t="s">
        <v>29</v>
      </c>
      <c r="C12" s="703" t="s">
        <v>252</v>
      </c>
      <c r="D12" s="705" t="s">
        <v>253</v>
      </c>
      <c r="E12" s="706" t="s">
        <v>254</v>
      </c>
      <c r="F12" s="32"/>
    </row>
    <row r="13" spans="1:6" ht="26.5" thickBot="1" x14ac:dyDescent="0.4">
      <c r="A13" s="707" t="s">
        <v>255</v>
      </c>
      <c r="B13" s="708" t="s">
        <v>256</v>
      </c>
      <c r="C13" s="707" t="s">
        <v>257</v>
      </c>
      <c r="D13" s="709" t="s">
        <v>258</v>
      </c>
      <c r="E13" s="710" t="s">
        <v>259</v>
      </c>
      <c r="F13" s="32"/>
    </row>
    <row r="14" spans="1:6" ht="26.5" thickBot="1" x14ac:dyDescent="0.4">
      <c r="A14" s="664" t="s">
        <v>260</v>
      </c>
      <c r="B14" s="388" t="s">
        <v>261</v>
      </c>
      <c r="C14" s="12" t="s">
        <v>262</v>
      </c>
      <c r="D14" s="12" t="s">
        <v>117</v>
      </c>
      <c r="E14" s="16" t="s">
        <v>263</v>
      </c>
      <c r="F14" s="32"/>
    </row>
    <row r="15" spans="1:6" ht="30" customHeight="1" thickBot="1" x14ac:dyDescent="0.4">
      <c r="A15" s="664" t="s">
        <v>32</v>
      </c>
      <c r="B15" s="388" t="s">
        <v>33</v>
      </c>
      <c r="C15" s="12" t="s">
        <v>264</v>
      </c>
      <c r="D15" s="12" t="s">
        <v>117</v>
      </c>
      <c r="E15" s="16" t="s">
        <v>265</v>
      </c>
      <c r="F15" s="33"/>
    </row>
    <row r="16" spans="1:6" ht="26.5" thickBot="1" x14ac:dyDescent="0.4">
      <c r="A16" s="5" t="s">
        <v>38</v>
      </c>
      <c r="B16" s="388" t="s">
        <v>39</v>
      </c>
      <c r="C16" s="12" t="s">
        <v>266</v>
      </c>
      <c r="D16" s="12" t="s">
        <v>117</v>
      </c>
      <c r="E16" s="16" t="s">
        <v>267</v>
      </c>
      <c r="F16" s="31"/>
    </row>
    <row r="17" spans="1:6" ht="26.5" thickBot="1" x14ac:dyDescent="0.4">
      <c r="A17" s="664" t="s">
        <v>268</v>
      </c>
      <c r="B17" s="388" t="s">
        <v>269</v>
      </c>
      <c r="C17" s="12" t="s">
        <v>262</v>
      </c>
      <c r="D17" s="12" t="s">
        <v>117</v>
      </c>
      <c r="E17" s="16" t="s">
        <v>270</v>
      </c>
      <c r="F17" s="31"/>
    </row>
    <row r="18" spans="1:6" ht="26.5" thickBot="1" x14ac:dyDescent="0.4">
      <c r="A18" s="5" t="s">
        <v>271</v>
      </c>
      <c r="B18" s="388" t="s">
        <v>41</v>
      </c>
      <c r="C18" s="12" t="s">
        <v>264</v>
      </c>
      <c r="D18" s="12" t="s">
        <v>117</v>
      </c>
      <c r="E18" s="16" t="s">
        <v>272</v>
      </c>
      <c r="F18" s="31"/>
    </row>
    <row r="19" spans="1:6" ht="26.5" thickBot="1" x14ac:dyDescent="0.4">
      <c r="A19" s="5" t="s">
        <v>44</v>
      </c>
      <c r="B19" s="388" t="s">
        <v>45</v>
      </c>
      <c r="C19" s="12" t="s">
        <v>266</v>
      </c>
      <c r="D19" s="12" t="s">
        <v>117</v>
      </c>
      <c r="E19" s="16" t="s">
        <v>273</v>
      </c>
      <c r="F19" s="31"/>
    </row>
    <row r="20" spans="1:6" ht="26" x14ac:dyDescent="0.35">
      <c r="A20" s="5" t="s">
        <v>46</v>
      </c>
      <c r="B20" s="388" t="s">
        <v>47</v>
      </c>
      <c r="C20" s="12" t="s">
        <v>274</v>
      </c>
      <c r="D20" s="5" t="s">
        <v>64</v>
      </c>
      <c r="E20" s="16" t="s">
        <v>275</v>
      </c>
      <c r="F20" s="31"/>
    </row>
    <row r="21" spans="1:6" ht="26.5" thickBot="1" x14ac:dyDescent="0.4">
      <c r="A21" s="702" t="s">
        <v>48</v>
      </c>
      <c r="B21" s="388" t="s">
        <v>49</v>
      </c>
      <c r="C21" s="12" t="s">
        <v>276</v>
      </c>
      <c r="D21" s="12" t="s">
        <v>64</v>
      </c>
      <c r="E21" s="16" t="s">
        <v>277</v>
      </c>
      <c r="F21" s="31"/>
    </row>
    <row r="22" spans="1:6" ht="21.75" customHeight="1" thickBot="1" x14ac:dyDescent="0.4">
      <c r="A22" s="1410" t="s">
        <v>50</v>
      </c>
      <c r="B22" s="1400"/>
      <c r="C22" s="1400"/>
      <c r="D22" s="1400"/>
      <c r="E22" s="1398"/>
      <c r="F22" s="31"/>
    </row>
    <row r="23" spans="1:6" ht="26.5" thickBot="1" x14ac:dyDescent="0.4">
      <c r="A23" s="12" t="s">
        <v>51</v>
      </c>
      <c r="B23" s="388" t="s">
        <v>52</v>
      </c>
      <c r="C23" s="16" t="s">
        <v>278</v>
      </c>
      <c r="D23" s="12" t="s">
        <v>76</v>
      </c>
      <c r="E23" s="16" t="s">
        <v>279</v>
      </c>
      <c r="F23" s="31"/>
    </row>
    <row r="24" spans="1:6" ht="26" x14ac:dyDescent="0.35">
      <c r="A24" s="12" t="s">
        <v>55</v>
      </c>
      <c r="B24" s="388" t="s">
        <v>56</v>
      </c>
      <c r="C24" s="16" t="s">
        <v>278</v>
      </c>
      <c r="D24" s="12" t="s">
        <v>117</v>
      </c>
      <c r="E24" s="16" t="s">
        <v>279</v>
      </c>
      <c r="F24" s="31"/>
    </row>
    <row r="25" spans="1:6" ht="41.15" customHeight="1" thickBot="1" x14ac:dyDescent="0.4">
      <c r="A25" s="12" t="s">
        <v>57</v>
      </c>
      <c r="B25" s="388" t="s">
        <v>58</v>
      </c>
      <c r="C25" s="16" t="s">
        <v>280</v>
      </c>
      <c r="D25" s="12" t="s">
        <v>117</v>
      </c>
      <c r="E25" s="16" t="s">
        <v>281</v>
      </c>
      <c r="F25" s="31"/>
    </row>
    <row r="26" spans="1:6" ht="32.5" customHeight="1" thickBot="1" x14ac:dyDescent="0.4">
      <c r="A26" s="12" t="s">
        <v>282</v>
      </c>
      <c r="B26" s="388" t="str">
        <f>HYPERLINK("https://docs.google.com/spreadsheets/d/18jimc-EQg2CZ43oTIf70yfkNG4x2CBvIgNDZCPbbiSI/edit#gid=423573207","RC-10")</f>
        <v>RC-10</v>
      </c>
      <c r="C26" s="16" t="s">
        <v>283</v>
      </c>
      <c r="D26" s="16" t="s">
        <v>67</v>
      </c>
      <c r="E26" s="16" t="s">
        <v>284</v>
      </c>
      <c r="F26" s="31"/>
    </row>
    <row r="27" spans="1:6" ht="32.5" customHeight="1" thickBot="1" x14ac:dyDescent="0.4">
      <c r="A27" s="12" t="s">
        <v>285</v>
      </c>
      <c r="B27" s="547" t="s">
        <v>286</v>
      </c>
      <c r="C27" s="16" t="s">
        <v>283</v>
      </c>
      <c r="D27" s="16" t="s">
        <v>67</v>
      </c>
      <c r="E27" s="16" t="s">
        <v>284</v>
      </c>
      <c r="F27" s="31"/>
    </row>
    <row r="28" spans="1:6" ht="32.5" customHeight="1" thickBot="1" x14ac:dyDescent="0.4">
      <c r="A28" s="12" t="s">
        <v>287</v>
      </c>
      <c r="B28" s="547" t="s">
        <v>288</v>
      </c>
      <c r="C28" s="16" t="s">
        <v>283</v>
      </c>
      <c r="D28" s="16" t="s">
        <v>67</v>
      </c>
      <c r="E28" s="16" t="s">
        <v>289</v>
      </c>
      <c r="F28" s="31"/>
    </row>
    <row r="29" spans="1:6" ht="32.5" customHeight="1" thickBot="1" x14ac:dyDescent="0.4">
      <c r="A29" s="12" t="s">
        <v>290</v>
      </c>
      <c r="B29" s="547" t="s">
        <v>291</v>
      </c>
      <c r="C29" s="16" t="s">
        <v>283</v>
      </c>
      <c r="D29" s="16" t="s">
        <v>67</v>
      </c>
      <c r="E29" s="16" t="s">
        <v>289</v>
      </c>
      <c r="F29" s="31"/>
    </row>
    <row r="30" spans="1:6" ht="32.5" customHeight="1" thickBot="1" x14ac:dyDescent="0.4">
      <c r="A30" s="12" t="s">
        <v>292</v>
      </c>
      <c r="B30" s="547" t="s">
        <v>293</v>
      </c>
      <c r="C30" s="16" t="s">
        <v>283</v>
      </c>
      <c r="D30" s="16" t="s">
        <v>67</v>
      </c>
      <c r="E30" s="16" t="s">
        <v>294</v>
      </c>
      <c r="F30" s="31"/>
    </row>
    <row r="31" spans="1:6" ht="32.5" customHeight="1" thickBot="1" x14ac:dyDescent="0.4">
      <c r="A31" s="12" t="s">
        <v>295</v>
      </c>
      <c r="B31" s="547" t="s">
        <v>296</v>
      </c>
      <c r="C31" s="16" t="s">
        <v>283</v>
      </c>
      <c r="D31" s="16" t="s">
        <v>67</v>
      </c>
      <c r="E31" s="16" t="s">
        <v>297</v>
      </c>
      <c r="F31" s="31"/>
    </row>
    <row r="32" spans="1:6" ht="22.5" customHeight="1" thickBot="1" x14ac:dyDescent="0.4">
      <c r="A32" s="1404" t="s">
        <v>61</v>
      </c>
      <c r="B32" s="1400"/>
      <c r="C32" s="1400"/>
      <c r="D32" s="1400"/>
      <c r="E32" s="1398"/>
      <c r="F32" s="31"/>
    </row>
    <row r="33" spans="1:6" ht="33.65" customHeight="1" thickBot="1" x14ac:dyDescent="0.4">
      <c r="A33" s="768" t="s">
        <v>62</v>
      </c>
      <c r="B33" s="769" t="s">
        <v>63</v>
      </c>
      <c r="C33" s="431" t="s">
        <v>283</v>
      </c>
      <c r="D33" s="431" t="s">
        <v>64</v>
      </c>
      <c r="E33" s="431" t="s">
        <v>298</v>
      </c>
      <c r="F33" s="31"/>
    </row>
    <row r="34" spans="1:6" ht="27.75" customHeight="1" thickBot="1" x14ac:dyDescent="0.4">
      <c r="A34" s="5" t="s">
        <v>65</v>
      </c>
      <c r="B34" s="388" t="s">
        <v>66</v>
      </c>
      <c r="C34" s="16" t="s">
        <v>299</v>
      </c>
      <c r="D34" s="16" t="s">
        <v>67</v>
      </c>
      <c r="E34" s="34" t="s">
        <v>300</v>
      </c>
      <c r="F34" s="31"/>
    </row>
    <row r="35" spans="1:6" ht="37.4" customHeight="1" thickBot="1" x14ac:dyDescent="0.4">
      <c r="A35" s="5" t="s">
        <v>69</v>
      </c>
      <c r="B35" s="388" t="s">
        <v>70</v>
      </c>
      <c r="C35" s="16" t="s">
        <v>299</v>
      </c>
      <c r="D35" s="16" t="s">
        <v>117</v>
      </c>
      <c r="E35" s="16" t="s">
        <v>301</v>
      </c>
      <c r="F35" s="31"/>
    </row>
    <row r="36" spans="1:6" ht="41.25" customHeight="1" thickBot="1" x14ac:dyDescent="0.4">
      <c r="A36" s="5" t="s">
        <v>72</v>
      </c>
      <c r="B36" s="388" t="s">
        <v>73</v>
      </c>
      <c r="C36" s="16" t="s">
        <v>302</v>
      </c>
      <c r="D36" s="16" t="s">
        <v>67</v>
      </c>
      <c r="E36" s="16" t="s">
        <v>303</v>
      </c>
      <c r="F36" s="31"/>
    </row>
    <row r="37" spans="1:6" ht="31.5" customHeight="1" thickBot="1" x14ac:dyDescent="0.4">
      <c r="A37" s="5" t="s">
        <v>74</v>
      </c>
      <c r="B37" s="388" t="s">
        <v>75</v>
      </c>
      <c r="C37" s="16" t="s">
        <v>302</v>
      </c>
      <c r="D37" s="16" t="s">
        <v>117</v>
      </c>
      <c r="E37" s="16" t="s">
        <v>304</v>
      </c>
      <c r="F37" s="31"/>
    </row>
    <row r="38" spans="1:6" s="772" customFormat="1" ht="38.5" customHeight="1" thickBot="1" x14ac:dyDescent="0.4">
      <c r="A38" s="770" t="s">
        <v>77</v>
      </c>
      <c r="B38" s="771" t="s">
        <v>78</v>
      </c>
      <c r="C38" s="431" t="s">
        <v>305</v>
      </c>
      <c r="D38" s="430" t="s">
        <v>64</v>
      </c>
      <c r="E38" s="431" t="s">
        <v>306</v>
      </c>
      <c r="F38" s="1357"/>
    </row>
    <row r="39" spans="1:6" ht="38.15" customHeight="1" thickBot="1" x14ac:dyDescent="0.4">
      <c r="A39" s="5" t="s">
        <v>79</v>
      </c>
      <c r="B39" s="388" t="s">
        <v>80</v>
      </c>
      <c r="C39" s="16" t="s">
        <v>307</v>
      </c>
      <c r="D39" s="16"/>
      <c r="E39" s="16" t="s">
        <v>308</v>
      </c>
      <c r="F39" s="31"/>
    </row>
    <row r="40" spans="1:6" ht="26.5" thickBot="1" x14ac:dyDescent="0.4">
      <c r="A40" s="17" t="s">
        <v>82</v>
      </c>
      <c r="B40" s="388" t="s">
        <v>83</v>
      </c>
      <c r="C40" s="16" t="s">
        <v>117</v>
      </c>
      <c r="D40" s="16" t="s">
        <v>188</v>
      </c>
      <c r="E40" s="16" t="s">
        <v>309</v>
      </c>
      <c r="F40" s="31"/>
    </row>
    <row r="41" spans="1:6" ht="26.5" thickBot="1" x14ac:dyDescent="0.4">
      <c r="A41" s="17" t="s">
        <v>86</v>
      </c>
      <c r="B41" s="388" t="s">
        <v>87</v>
      </c>
      <c r="C41" s="16" t="s">
        <v>81</v>
      </c>
      <c r="D41" s="16" t="s">
        <v>188</v>
      </c>
      <c r="E41" s="16" t="s">
        <v>309</v>
      </c>
      <c r="F41" s="31"/>
    </row>
    <row r="42" spans="1:6" ht="26.5" thickBot="1" x14ac:dyDescent="0.4">
      <c r="A42" s="17" t="s">
        <v>88</v>
      </c>
      <c r="B42" s="388" t="s">
        <v>89</v>
      </c>
      <c r="C42" s="16" t="s">
        <v>81</v>
      </c>
      <c r="D42" s="16" t="s">
        <v>188</v>
      </c>
      <c r="E42" s="16" t="s">
        <v>309</v>
      </c>
      <c r="F42" s="31"/>
    </row>
    <row r="43" spans="1:6" ht="35.15" customHeight="1" thickBot="1" x14ac:dyDescent="0.4">
      <c r="A43" s="991" t="s">
        <v>90</v>
      </c>
      <c r="B43" s="994" t="s">
        <v>91</v>
      </c>
      <c r="C43" s="992" t="s">
        <v>310</v>
      </c>
      <c r="D43" s="992" t="s">
        <v>114</v>
      </c>
      <c r="E43" s="16" t="s">
        <v>311</v>
      </c>
      <c r="F43" s="31"/>
    </row>
    <row r="44" spans="1:6" ht="65.150000000000006" customHeight="1" thickBot="1" x14ac:dyDescent="0.4">
      <c r="A44" s="524" t="s">
        <v>92</v>
      </c>
      <c r="B44" s="525" t="s">
        <v>93</v>
      </c>
      <c r="C44" s="993" t="s">
        <v>312</v>
      </c>
      <c r="D44" s="993" t="s">
        <v>114</v>
      </c>
      <c r="E44" s="993" t="s">
        <v>313</v>
      </c>
      <c r="F44" s="31"/>
    </row>
    <row r="45" spans="1:6" ht="35.15" customHeight="1" thickBot="1" x14ac:dyDescent="0.4">
      <c r="A45" s="17" t="s">
        <v>94</v>
      </c>
      <c r="B45" s="388" t="s">
        <v>95</v>
      </c>
      <c r="C45" s="16" t="s">
        <v>314</v>
      </c>
      <c r="D45" s="526" t="s">
        <v>114</v>
      </c>
      <c r="E45" s="16" t="s">
        <v>315</v>
      </c>
      <c r="F45" s="31"/>
    </row>
    <row r="46" spans="1:6" ht="35.15" customHeight="1" thickBot="1" x14ac:dyDescent="0.4">
      <c r="A46" s="17" t="s">
        <v>96</v>
      </c>
      <c r="B46" s="388" t="s">
        <v>97</v>
      </c>
      <c r="C46" s="12" t="s">
        <v>316</v>
      </c>
      <c r="D46" s="526" t="s">
        <v>114</v>
      </c>
      <c r="E46" s="16" t="s">
        <v>317</v>
      </c>
      <c r="F46" s="31"/>
    </row>
    <row r="47" spans="1:6" ht="35.15" customHeight="1" thickBot="1" x14ac:dyDescent="0.4">
      <c r="A47" s="17" t="s">
        <v>318</v>
      </c>
      <c r="B47" s="388" t="s">
        <v>319</v>
      </c>
      <c r="C47" s="12" t="s">
        <v>320</v>
      </c>
      <c r="D47" s="526" t="s">
        <v>321</v>
      </c>
      <c r="E47" s="16" t="s">
        <v>322</v>
      </c>
      <c r="F47" s="31"/>
    </row>
    <row r="48" spans="1:6" ht="29.5" customHeight="1" thickBot="1" x14ac:dyDescent="0.4">
      <c r="A48" s="12" t="s">
        <v>98</v>
      </c>
      <c r="B48" s="388" t="s">
        <v>99</v>
      </c>
      <c r="C48" s="12" t="s">
        <v>323</v>
      </c>
      <c r="D48" s="12" t="s">
        <v>324</v>
      </c>
      <c r="E48" s="16" t="s">
        <v>325</v>
      </c>
      <c r="F48" s="32"/>
    </row>
    <row r="49" spans="1:6" ht="39" customHeight="1" thickBot="1" x14ac:dyDescent="0.4">
      <c r="A49" s="545" t="s">
        <v>326</v>
      </c>
      <c r="B49" s="547" t="s">
        <v>327</v>
      </c>
      <c r="C49" s="16" t="s">
        <v>64</v>
      </c>
      <c r="D49" s="546"/>
      <c r="E49" s="16" t="s">
        <v>328</v>
      </c>
      <c r="F49" s="32"/>
    </row>
    <row r="50" spans="1:6" ht="15.75" customHeight="1" thickBot="1" x14ac:dyDescent="0.4">
      <c r="A50" s="1404" t="s">
        <v>100</v>
      </c>
      <c r="B50" s="1400"/>
      <c r="C50" s="1400"/>
      <c r="D50" s="1400"/>
      <c r="E50" s="1398"/>
      <c r="F50" s="31"/>
    </row>
    <row r="51" spans="1:6" ht="38.5" customHeight="1" thickBot="1" x14ac:dyDescent="0.4">
      <c r="A51" s="921" t="s">
        <v>329</v>
      </c>
      <c r="B51" s="388" t="s">
        <v>102</v>
      </c>
      <c r="C51" s="16" t="s">
        <v>330</v>
      </c>
      <c r="D51" s="16" t="s">
        <v>331</v>
      </c>
      <c r="E51" s="16" t="s">
        <v>332</v>
      </c>
      <c r="F51" s="31"/>
    </row>
    <row r="52" spans="1:6" ht="38.5" customHeight="1" thickBot="1" x14ac:dyDescent="0.4">
      <c r="A52" s="921" t="s">
        <v>333</v>
      </c>
      <c r="B52" s="388" t="s">
        <v>334</v>
      </c>
      <c r="C52" s="16" t="s">
        <v>330</v>
      </c>
      <c r="D52" s="16" t="s">
        <v>331</v>
      </c>
      <c r="E52" s="16" t="s">
        <v>335</v>
      </c>
      <c r="F52" s="31"/>
    </row>
    <row r="53" spans="1:6" ht="38.5" customHeight="1" thickBot="1" x14ac:dyDescent="0.4">
      <c r="A53" s="921" t="s">
        <v>336</v>
      </c>
      <c r="B53" s="388" t="s">
        <v>337</v>
      </c>
      <c r="C53" s="16" t="s">
        <v>330</v>
      </c>
      <c r="D53" s="16" t="s">
        <v>331</v>
      </c>
      <c r="E53" s="16" t="s">
        <v>335</v>
      </c>
      <c r="F53" s="31"/>
    </row>
    <row r="54" spans="1:6" ht="38.5" customHeight="1" thickBot="1" x14ac:dyDescent="0.4">
      <c r="A54" s="664" t="s">
        <v>104</v>
      </c>
      <c r="B54" s="388" t="s">
        <v>105</v>
      </c>
      <c r="C54" s="16" t="s">
        <v>330</v>
      </c>
      <c r="D54" s="16" t="s">
        <v>331</v>
      </c>
      <c r="E54" s="16" t="s">
        <v>332</v>
      </c>
      <c r="F54" s="31"/>
    </row>
    <row r="55" spans="1:6" ht="27" customHeight="1" thickBot="1" x14ac:dyDescent="0.4">
      <c r="A55" s="921" t="s">
        <v>108</v>
      </c>
      <c r="B55" s="388" t="s">
        <v>109</v>
      </c>
      <c r="C55" s="16" t="s">
        <v>338</v>
      </c>
      <c r="D55" s="16"/>
      <c r="E55" s="16" t="s">
        <v>339</v>
      </c>
      <c r="F55" s="31"/>
    </row>
    <row r="56" spans="1:6" ht="15.75" customHeight="1" thickBot="1" x14ac:dyDescent="0.4">
      <c r="A56" s="1404" t="s">
        <v>111</v>
      </c>
      <c r="B56" s="1400"/>
      <c r="C56" s="1400"/>
      <c r="D56" s="1400"/>
      <c r="E56" s="1398"/>
      <c r="F56" s="31"/>
    </row>
    <row r="57" spans="1:6" ht="26.25" customHeight="1" thickBot="1" x14ac:dyDescent="0.4">
      <c r="A57" s="13" t="s">
        <v>340</v>
      </c>
      <c r="B57" s="388" t="s">
        <v>113</v>
      </c>
      <c r="C57" s="12" t="s">
        <v>341</v>
      </c>
      <c r="D57" s="16" t="s">
        <v>114</v>
      </c>
      <c r="E57" s="16" t="s">
        <v>342</v>
      </c>
      <c r="F57" s="32"/>
    </row>
    <row r="58" spans="1:6" ht="28.5" customHeight="1" thickBot="1" x14ac:dyDescent="0.4">
      <c r="A58" s="921" t="s">
        <v>115</v>
      </c>
      <c r="B58" s="388" t="s">
        <v>116</v>
      </c>
      <c r="C58" s="12" t="s">
        <v>341</v>
      </c>
      <c r="D58" s="12" t="s">
        <v>343</v>
      </c>
      <c r="E58" s="16" t="s">
        <v>344</v>
      </c>
      <c r="F58" s="32"/>
    </row>
    <row r="59" spans="1:6" ht="28.5" customHeight="1" thickBot="1" x14ac:dyDescent="0.4">
      <c r="A59" s="921" t="s">
        <v>345</v>
      </c>
      <c r="B59" s="388" t="s">
        <v>119</v>
      </c>
      <c r="C59" s="12" t="s">
        <v>341</v>
      </c>
      <c r="D59" s="12" t="s">
        <v>343</v>
      </c>
      <c r="E59" s="16" t="s">
        <v>346</v>
      </c>
      <c r="F59" s="32"/>
    </row>
    <row r="60" spans="1:6" ht="28.5" customHeight="1" thickBot="1" x14ac:dyDescent="0.4">
      <c r="A60" s="921" t="s">
        <v>120</v>
      </c>
      <c r="B60" s="388" t="s">
        <v>121</v>
      </c>
      <c r="C60" s="12" t="s">
        <v>347</v>
      </c>
      <c r="D60" s="12" t="s">
        <v>343</v>
      </c>
      <c r="E60" s="16" t="s">
        <v>348</v>
      </c>
      <c r="F60" s="32"/>
    </row>
    <row r="61" spans="1:6" ht="35.15" customHeight="1" thickBot="1" x14ac:dyDescent="0.4">
      <c r="A61" s="1018" t="s">
        <v>349</v>
      </c>
      <c r="B61" s="982" t="s">
        <v>123</v>
      </c>
      <c r="C61" s="1018" t="s">
        <v>350</v>
      </c>
      <c r="D61" s="12" t="s">
        <v>343</v>
      </c>
      <c r="E61" s="1019" t="s">
        <v>351</v>
      </c>
      <c r="F61" s="32"/>
    </row>
    <row r="62" spans="1:6" ht="36" customHeight="1" thickBot="1" x14ac:dyDescent="0.4">
      <c r="A62" s="522" t="s">
        <v>124</v>
      </c>
      <c r="B62" s="388" t="s">
        <v>125</v>
      </c>
      <c r="C62" s="12" t="s">
        <v>352</v>
      </c>
      <c r="D62" s="12" t="s">
        <v>353</v>
      </c>
      <c r="E62" s="16" t="s">
        <v>354</v>
      </c>
      <c r="F62" s="32"/>
    </row>
    <row r="63" spans="1:6" ht="31.4" customHeight="1" thickBot="1" x14ac:dyDescent="0.4">
      <c r="A63" s="921" t="s">
        <v>126</v>
      </c>
      <c r="B63" s="388" t="s">
        <v>127</v>
      </c>
      <c r="C63" s="12" t="s">
        <v>355</v>
      </c>
      <c r="D63" s="12"/>
      <c r="E63" s="16" t="s">
        <v>356</v>
      </c>
      <c r="F63" s="32"/>
    </row>
    <row r="64" spans="1:6" ht="38.5" customHeight="1" thickBot="1" x14ac:dyDescent="0.4">
      <c r="A64" s="1185" t="s">
        <v>129</v>
      </c>
      <c r="B64" s="1186" t="s">
        <v>130</v>
      </c>
      <c r="C64" s="1005" t="s">
        <v>357</v>
      </c>
      <c r="D64" s="1005" t="s">
        <v>117</v>
      </c>
      <c r="E64" s="1006" t="s">
        <v>358</v>
      </c>
      <c r="F64" s="32"/>
    </row>
    <row r="65" spans="1:6" ht="48" customHeight="1" thickBot="1" x14ac:dyDescent="0.4">
      <c r="A65" s="1185" t="s">
        <v>359</v>
      </c>
      <c r="B65" s="1186" t="s">
        <v>132</v>
      </c>
      <c r="C65" s="1005" t="s">
        <v>357</v>
      </c>
      <c r="D65" s="1005" t="s">
        <v>117</v>
      </c>
      <c r="E65" s="1006" t="s">
        <v>360</v>
      </c>
      <c r="F65" s="32"/>
    </row>
    <row r="66" spans="1:6" ht="15.75" customHeight="1" thickBot="1" x14ac:dyDescent="0.4">
      <c r="A66" s="1419" t="s">
        <v>134</v>
      </c>
      <c r="B66" s="1400"/>
      <c r="C66" s="1400"/>
      <c r="D66" s="1400"/>
      <c r="E66" s="1398"/>
      <c r="F66" s="31"/>
    </row>
    <row r="67" spans="1:6" ht="28.4" customHeight="1" thickBot="1" x14ac:dyDescent="0.4">
      <c r="A67" s="921" t="s">
        <v>135</v>
      </c>
      <c r="B67" s="388" t="s">
        <v>136</v>
      </c>
      <c r="C67" s="16" t="s">
        <v>361</v>
      </c>
      <c r="D67" s="16"/>
      <c r="E67" s="16" t="s">
        <v>362</v>
      </c>
      <c r="F67" s="31"/>
    </row>
    <row r="68" spans="1:6" ht="15.75" customHeight="1" thickBot="1" x14ac:dyDescent="0.4">
      <c r="A68" s="921" t="s">
        <v>137</v>
      </c>
      <c r="B68" s="388" t="s">
        <v>138</v>
      </c>
      <c r="C68" s="16" t="s">
        <v>361</v>
      </c>
      <c r="D68" s="16"/>
      <c r="E68" s="16" t="s">
        <v>362</v>
      </c>
      <c r="F68" s="31"/>
    </row>
    <row r="69" spans="1:6" ht="15.75" customHeight="1" thickBot="1" x14ac:dyDescent="0.4">
      <c r="A69" s="921" t="s">
        <v>139</v>
      </c>
      <c r="B69" s="388" t="s">
        <v>140</v>
      </c>
      <c r="C69" s="16" t="s">
        <v>363</v>
      </c>
      <c r="D69" s="16"/>
      <c r="E69" s="16" t="s">
        <v>362</v>
      </c>
      <c r="F69" s="31"/>
    </row>
    <row r="70" spans="1:6" ht="32.25" customHeight="1" thickBot="1" x14ac:dyDescent="0.4">
      <c r="A70" s="522" t="s">
        <v>364</v>
      </c>
      <c r="B70" s="388" t="s">
        <v>365</v>
      </c>
      <c r="C70" s="16" t="s">
        <v>366</v>
      </c>
      <c r="D70" s="16"/>
      <c r="E70" s="16" t="s">
        <v>367</v>
      </c>
      <c r="F70" s="31"/>
    </row>
    <row r="71" spans="1:6" ht="15.75" customHeight="1" thickBot="1" x14ac:dyDescent="0.4">
      <c r="A71" s="522" t="s">
        <v>368</v>
      </c>
      <c r="B71" s="388" t="s">
        <v>369</v>
      </c>
      <c r="C71" s="16" t="s">
        <v>366</v>
      </c>
      <c r="D71" s="16"/>
      <c r="E71" s="16" t="s">
        <v>367</v>
      </c>
      <c r="F71" s="31"/>
    </row>
    <row r="72" spans="1:6" ht="29.5" customHeight="1" thickBot="1" x14ac:dyDescent="0.4">
      <c r="A72" s="522" t="s">
        <v>370</v>
      </c>
      <c r="B72" s="388" t="s">
        <v>371</v>
      </c>
      <c r="C72" s="16" t="s">
        <v>366</v>
      </c>
      <c r="D72" s="16"/>
      <c r="E72" s="16" t="s">
        <v>367</v>
      </c>
      <c r="F72" s="31"/>
    </row>
    <row r="73" spans="1:6" ht="29.5" customHeight="1" thickBot="1" x14ac:dyDescent="0.4">
      <c r="A73" s="522" t="s">
        <v>372</v>
      </c>
      <c r="B73" s="388" t="s">
        <v>373</v>
      </c>
      <c r="C73" s="16" t="s">
        <v>366</v>
      </c>
      <c r="D73" s="16"/>
      <c r="E73" s="16" t="s">
        <v>367</v>
      </c>
      <c r="F73" s="31"/>
    </row>
    <row r="74" spans="1:6" ht="29.5" customHeight="1" thickBot="1" x14ac:dyDescent="0.4">
      <c r="A74" s="522" t="s">
        <v>374</v>
      </c>
      <c r="B74" s="388" t="s">
        <v>375</v>
      </c>
      <c r="C74" s="16" t="s">
        <v>366</v>
      </c>
      <c r="D74" s="16"/>
      <c r="E74" s="16" t="s">
        <v>367</v>
      </c>
      <c r="F74" s="31"/>
    </row>
    <row r="75" spans="1:6" ht="29.5" customHeight="1" thickBot="1" x14ac:dyDescent="0.4">
      <c r="A75" s="522" t="s">
        <v>376</v>
      </c>
      <c r="B75" s="388" t="s">
        <v>142</v>
      </c>
      <c r="C75" s="16" t="s">
        <v>366</v>
      </c>
      <c r="D75" s="16"/>
      <c r="E75" s="16" t="s">
        <v>377</v>
      </c>
      <c r="F75" s="31"/>
    </row>
    <row r="76" spans="1:6" ht="36.65" customHeight="1" thickBot="1" x14ac:dyDescent="0.4">
      <c r="A76" s="522" t="s">
        <v>147</v>
      </c>
      <c r="B76" s="388" t="s">
        <v>148</v>
      </c>
      <c r="C76" s="16" t="s">
        <v>378</v>
      </c>
      <c r="D76" s="16" t="s">
        <v>64</v>
      </c>
      <c r="E76" s="16" t="s">
        <v>379</v>
      </c>
      <c r="F76" s="31"/>
    </row>
    <row r="77" spans="1:6" ht="29.15" customHeight="1" thickBot="1" x14ac:dyDescent="0.4">
      <c r="A77" s="522" t="s">
        <v>149</v>
      </c>
      <c r="B77" s="388" t="s">
        <v>150</v>
      </c>
      <c r="C77" s="16" t="s">
        <v>380</v>
      </c>
      <c r="D77" s="16" t="s">
        <v>64</v>
      </c>
      <c r="E77" s="16" t="s">
        <v>362</v>
      </c>
      <c r="F77" s="31"/>
    </row>
    <row r="78" spans="1:6" ht="39" customHeight="1" thickBot="1" x14ac:dyDescent="0.4">
      <c r="A78" s="522" t="s">
        <v>151</v>
      </c>
      <c r="B78" s="388" t="s">
        <v>152</v>
      </c>
      <c r="C78" s="16" t="s">
        <v>381</v>
      </c>
      <c r="D78" s="16"/>
      <c r="E78" s="16" t="s">
        <v>362</v>
      </c>
      <c r="F78" s="31"/>
    </row>
    <row r="79" spans="1:6" ht="26.15" customHeight="1" thickBot="1" x14ac:dyDescent="0.4">
      <c r="A79" s="12" t="s">
        <v>153</v>
      </c>
      <c r="B79" s="388" t="s">
        <v>154</v>
      </c>
      <c r="C79" s="16" t="s">
        <v>381</v>
      </c>
      <c r="D79" s="16"/>
      <c r="E79" s="16" t="s">
        <v>362</v>
      </c>
      <c r="F79" s="31"/>
    </row>
    <row r="80" spans="1:6" ht="27" customHeight="1" thickBot="1" x14ac:dyDescent="0.4">
      <c r="A80" s="12" t="s">
        <v>155</v>
      </c>
      <c r="B80" s="388" t="str">
        <f>HYPERLINK("https://drive.google.com/open?id=17S25423f97_wf8gH_lL-zdE2TDRwx1AlI-R1oEeqMYU","RC-35")</f>
        <v>RC-35</v>
      </c>
      <c r="C80" s="16" t="s">
        <v>363</v>
      </c>
      <c r="D80" s="16"/>
      <c r="E80" s="16" t="s">
        <v>382</v>
      </c>
      <c r="F80" s="31"/>
    </row>
    <row r="81" spans="1:6" ht="15.75" customHeight="1" thickBot="1" x14ac:dyDescent="0.4">
      <c r="A81" s="1412" t="s">
        <v>156</v>
      </c>
      <c r="B81" s="1400"/>
      <c r="C81" s="1400"/>
      <c r="D81" s="1400"/>
      <c r="E81" s="1398"/>
      <c r="F81" s="31"/>
    </row>
    <row r="82" spans="1:6" ht="28.4" customHeight="1" thickBot="1" x14ac:dyDescent="0.4">
      <c r="A82" s="12" t="s">
        <v>157</v>
      </c>
      <c r="B82" s="388" t="s">
        <v>158</v>
      </c>
      <c r="C82" s="16" t="s">
        <v>383</v>
      </c>
      <c r="D82" s="12" t="s">
        <v>117</v>
      </c>
      <c r="E82" s="16" t="s">
        <v>301</v>
      </c>
      <c r="F82" s="31"/>
    </row>
    <row r="83" spans="1:6" ht="27" customHeight="1" thickBot="1" x14ac:dyDescent="0.4">
      <c r="A83" s="429" t="s">
        <v>159</v>
      </c>
      <c r="B83" s="388" t="s">
        <v>160</v>
      </c>
      <c r="C83" s="429" t="s">
        <v>384</v>
      </c>
      <c r="D83" s="12" t="s">
        <v>117</v>
      </c>
      <c r="E83" s="16" t="s">
        <v>385</v>
      </c>
      <c r="F83" s="35"/>
    </row>
    <row r="84" spans="1:6" ht="30.75" customHeight="1" thickBot="1" x14ac:dyDescent="0.4">
      <c r="A84" s="522" t="s">
        <v>161</v>
      </c>
      <c r="B84" s="388" t="s">
        <v>162</v>
      </c>
      <c r="C84" s="16" t="s">
        <v>386</v>
      </c>
      <c r="D84" s="12" t="s">
        <v>117</v>
      </c>
      <c r="E84" s="16" t="s">
        <v>379</v>
      </c>
      <c r="F84" s="31"/>
    </row>
    <row r="85" spans="1:6" ht="47.5" customHeight="1" thickBot="1" x14ac:dyDescent="0.4">
      <c r="A85" s="522" t="s">
        <v>387</v>
      </c>
      <c r="B85" s="388" t="s">
        <v>164</v>
      </c>
      <c r="C85" s="16" t="s">
        <v>388</v>
      </c>
      <c r="D85" s="641" t="s">
        <v>389</v>
      </c>
      <c r="E85" s="16" t="s">
        <v>390</v>
      </c>
      <c r="F85" s="31"/>
    </row>
    <row r="86" spans="1:6" ht="37.4" customHeight="1" thickBot="1" x14ac:dyDescent="0.4">
      <c r="A86" s="430" t="s">
        <v>166</v>
      </c>
      <c r="B86" s="432" t="s">
        <v>391</v>
      </c>
      <c r="C86" s="431" t="s">
        <v>392</v>
      </c>
      <c r="D86" s="430" t="s">
        <v>76</v>
      </c>
      <c r="E86" s="431" t="s">
        <v>393</v>
      </c>
      <c r="F86" s="31"/>
    </row>
    <row r="87" spans="1:6" ht="37.4" customHeight="1" thickBot="1" x14ac:dyDescent="0.4">
      <c r="A87" s="939" t="s">
        <v>394</v>
      </c>
      <c r="B87" s="432" t="s">
        <v>395</v>
      </c>
      <c r="C87" s="431" t="s">
        <v>392</v>
      </c>
      <c r="D87" s="430" t="s">
        <v>76</v>
      </c>
      <c r="E87" s="431" t="s">
        <v>396</v>
      </c>
      <c r="F87" s="31"/>
    </row>
    <row r="88" spans="1:6" ht="51.75" customHeight="1" thickBot="1" x14ac:dyDescent="0.4">
      <c r="A88" s="437" t="s">
        <v>172</v>
      </c>
      <c r="B88" s="747" t="s">
        <v>173</v>
      </c>
      <c r="C88" s="748" t="s">
        <v>397</v>
      </c>
      <c r="D88" s="748" t="s">
        <v>398</v>
      </c>
      <c r="E88" s="748" t="s">
        <v>399</v>
      </c>
      <c r="F88" s="745"/>
    </row>
    <row r="89" spans="1:6" ht="51.75" customHeight="1" thickBot="1" x14ac:dyDescent="0.4">
      <c r="A89" s="1002" t="s">
        <v>400</v>
      </c>
      <c r="B89" s="1003" t="s">
        <v>401</v>
      </c>
      <c r="C89" s="431" t="s">
        <v>402</v>
      </c>
      <c r="D89" s="430" t="s">
        <v>76</v>
      </c>
      <c r="E89" s="748" t="s">
        <v>403</v>
      </c>
      <c r="F89" s="745"/>
    </row>
    <row r="90" spans="1:6" ht="15.75" customHeight="1" thickBot="1" x14ac:dyDescent="0.4">
      <c r="A90" s="1420" t="s">
        <v>174</v>
      </c>
      <c r="B90" s="1397"/>
      <c r="C90" s="1397"/>
      <c r="D90" s="1397"/>
      <c r="E90" s="1406"/>
      <c r="F90" s="31"/>
    </row>
    <row r="91" spans="1:6" ht="45.65" customHeight="1" x14ac:dyDescent="0.35">
      <c r="A91" s="12" t="s">
        <v>175</v>
      </c>
      <c r="B91" s="388" t="s">
        <v>176</v>
      </c>
      <c r="C91" s="12" t="s">
        <v>404</v>
      </c>
      <c r="D91" s="12" t="s">
        <v>405</v>
      </c>
      <c r="E91" s="16" t="s">
        <v>406</v>
      </c>
    </row>
    <row r="92" spans="1:6" ht="32.5" customHeight="1" x14ac:dyDescent="0.35">
      <c r="A92" s="522" t="s">
        <v>407</v>
      </c>
      <c r="B92" s="388" t="s">
        <v>178</v>
      </c>
      <c r="C92" s="12" t="s">
        <v>408</v>
      </c>
      <c r="D92" s="12" t="s">
        <v>409</v>
      </c>
      <c r="E92" s="16" t="s">
        <v>410</v>
      </c>
    </row>
    <row r="93" spans="1:6" ht="37.4" customHeight="1" x14ac:dyDescent="0.35">
      <c r="A93" s="12" t="s">
        <v>411</v>
      </c>
      <c r="B93" s="388" t="s">
        <v>412</v>
      </c>
      <c r="C93" s="12" t="s">
        <v>408</v>
      </c>
      <c r="D93" s="12" t="s">
        <v>182</v>
      </c>
      <c r="E93" s="16" t="s">
        <v>413</v>
      </c>
    </row>
    <row r="94" spans="1:6" ht="42" customHeight="1" x14ac:dyDescent="0.35">
      <c r="A94" s="12" t="s">
        <v>414</v>
      </c>
      <c r="B94" s="388" t="s">
        <v>415</v>
      </c>
      <c r="C94" s="12" t="s">
        <v>408</v>
      </c>
      <c r="D94" s="12" t="s">
        <v>182</v>
      </c>
      <c r="E94" s="16" t="s">
        <v>413</v>
      </c>
    </row>
    <row r="95" spans="1:6" ht="15.75" customHeight="1" x14ac:dyDescent="0.35">
      <c r="A95" s="1404" t="s">
        <v>185</v>
      </c>
      <c r="B95" s="1400"/>
      <c r="C95" s="1400"/>
      <c r="D95" s="1400"/>
      <c r="E95" s="1398"/>
    </row>
    <row r="96" spans="1:6" ht="29.15" customHeight="1" x14ac:dyDescent="0.35">
      <c r="A96" s="12" t="s">
        <v>186</v>
      </c>
      <c r="B96" s="388" t="s">
        <v>187</v>
      </c>
      <c r="C96" s="16" t="s">
        <v>416</v>
      </c>
      <c r="D96" s="16" t="s">
        <v>188</v>
      </c>
      <c r="E96" s="34" t="s">
        <v>417</v>
      </c>
    </row>
    <row r="97" spans="1:5" ht="27" customHeight="1" x14ac:dyDescent="0.35">
      <c r="A97" s="12" t="s">
        <v>189</v>
      </c>
      <c r="B97" s="388" t="s">
        <v>190</v>
      </c>
      <c r="C97" s="16" t="s">
        <v>418</v>
      </c>
      <c r="D97" s="16" t="s">
        <v>194</v>
      </c>
      <c r="E97" s="34" t="s">
        <v>419</v>
      </c>
    </row>
    <row r="98" spans="1:5" ht="30.65" customHeight="1" x14ac:dyDescent="0.35">
      <c r="A98" s="12" t="s">
        <v>192</v>
      </c>
      <c r="B98" s="388" t="s">
        <v>193</v>
      </c>
      <c r="C98" s="16" t="s">
        <v>418</v>
      </c>
      <c r="D98" s="16" t="s">
        <v>194</v>
      </c>
      <c r="E98" s="34" t="s">
        <v>419</v>
      </c>
    </row>
    <row r="99" spans="1:5" ht="30" customHeight="1" x14ac:dyDescent="0.35">
      <c r="A99" s="12" t="s">
        <v>195</v>
      </c>
      <c r="B99" s="388" t="s">
        <v>196</v>
      </c>
      <c r="C99" s="16" t="s">
        <v>418</v>
      </c>
      <c r="D99" s="16" t="s">
        <v>194</v>
      </c>
      <c r="E99" s="34" t="s">
        <v>419</v>
      </c>
    </row>
    <row r="100" spans="1:5" ht="27.65" customHeight="1" x14ac:dyDescent="0.35">
      <c r="A100" s="1005" t="s">
        <v>420</v>
      </c>
      <c r="B100" s="1020" t="s">
        <v>198</v>
      </c>
      <c r="C100" s="1006" t="s">
        <v>421</v>
      </c>
      <c r="D100" s="1006" t="s">
        <v>422</v>
      </c>
      <c r="E100" s="1007" t="s">
        <v>423</v>
      </c>
    </row>
    <row r="101" spans="1:5" ht="36.65" customHeight="1" x14ac:dyDescent="0.35">
      <c r="A101" s="17" t="s">
        <v>199</v>
      </c>
      <c r="B101" s="388" t="s">
        <v>200</v>
      </c>
      <c r="C101" s="16" t="s">
        <v>416</v>
      </c>
      <c r="D101" s="16" t="s">
        <v>201</v>
      </c>
      <c r="E101" s="16" t="s">
        <v>424</v>
      </c>
    </row>
    <row r="102" spans="1:5" ht="35.5" customHeight="1" x14ac:dyDescent="0.35">
      <c r="A102" s="12" t="s">
        <v>202</v>
      </c>
      <c r="B102" s="388" t="s">
        <v>203</v>
      </c>
      <c r="C102" s="16" t="s">
        <v>425</v>
      </c>
      <c r="D102" s="16" t="s">
        <v>426</v>
      </c>
      <c r="E102" s="34" t="s">
        <v>427</v>
      </c>
    </row>
    <row r="103" spans="1:5" ht="29.5" customHeight="1" x14ac:dyDescent="0.35">
      <c r="A103" s="12" t="s">
        <v>202</v>
      </c>
      <c r="B103" s="388" t="s">
        <v>204</v>
      </c>
      <c r="C103" s="16" t="s">
        <v>425</v>
      </c>
      <c r="D103" s="16" t="s">
        <v>426</v>
      </c>
      <c r="E103" s="34" t="s">
        <v>427</v>
      </c>
    </row>
    <row r="104" spans="1:5" ht="29.5" customHeight="1" x14ac:dyDescent="0.35">
      <c r="A104" s="12" t="s">
        <v>202</v>
      </c>
      <c r="B104" s="388" t="s">
        <v>205</v>
      </c>
      <c r="C104" s="16" t="s">
        <v>425</v>
      </c>
      <c r="D104" s="16" t="s">
        <v>426</v>
      </c>
      <c r="E104" s="34" t="s">
        <v>427</v>
      </c>
    </row>
    <row r="105" spans="1:5" ht="29.5" customHeight="1" x14ac:dyDescent="0.35">
      <c r="A105" s="12" t="s">
        <v>206</v>
      </c>
      <c r="B105" s="388" t="s">
        <v>207</v>
      </c>
      <c r="C105" s="16" t="s">
        <v>428</v>
      </c>
      <c r="D105" s="16"/>
      <c r="E105" s="16" t="s">
        <v>429</v>
      </c>
    </row>
    <row r="106" spans="1:5" ht="29.5" customHeight="1" x14ac:dyDescent="0.35">
      <c r="A106" s="12" t="s">
        <v>209</v>
      </c>
      <c r="B106" s="388" t="s">
        <v>210</v>
      </c>
      <c r="C106" s="16" t="s">
        <v>316</v>
      </c>
      <c r="D106" s="16"/>
      <c r="E106" s="16" t="s">
        <v>429</v>
      </c>
    </row>
    <row r="107" spans="1:5" ht="29.5" customHeight="1" x14ac:dyDescent="0.35">
      <c r="A107" s="12" t="s">
        <v>430</v>
      </c>
      <c r="B107" s="388" t="s">
        <v>431</v>
      </c>
      <c r="C107" s="16" t="s">
        <v>432</v>
      </c>
      <c r="D107" s="16"/>
      <c r="E107" s="16" t="s">
        <v>433</v>
      </c>
    </row>
    <row r="108" spans="1:5" ht="35.15" customHeight="1" x14ac:dyDescent="0.35">
      <c r="A108" s="12" t="s">
        <v>434</v>
      </c>
      <c r="B108" s="388" t="s">
        <v>435</v>
      </c>
      <c r="C108" s="16" t="s">
        <v>432</v>
      </c>
      <c r="D108" s="16"/>
      <c r="E108" s="16" t="s">
        <v>433</v>
      </c>
    </row>
    <row r="109" spans="1:5" ht="27.65" customHeight="1" x14ac:dyDescent="0.35">
      <c r="A109" s="12" t="s">
        <v>436</v>
      </c>
      <c r="B109" s="388" t="s">
        <v>437</v>
      </c>
      <c r="C109" s="16" t="s">
        <v>438</v>
      </c>
      <c r="D109" s="16"/>
      <c r="E109" s="16" t="s">
        <v>439</v>
      </c>
    </row>
    <row r="110" spans="1:5" s="938" customFormat="1" ht="31.4" customHeight="1" x14ac:dyDescent="0.35">
      <c r="A110" s="845" t="s">
        <v>440</v>
      </c>
      <c r="B110" s="966" t="s">
        <v>213</v>
      </c>
      <c r="C110" s="967" t="s">
        <v>357</v>
      </c>
      <c r="D110" s="967" t="s">
        <v>441</v>
      </c>
      <c r="E110" s="967" t="s">
        <v>442</v>
      </c>
    </row>
    <row r="111" spans="1:5" ht="41.5" customHeight="1" x14ac:dyDescent="0.35">
      <c r="A111" s="12" t="s">
        <v>215</v>
      </c>
      <c r="B111" s="388" t="s">
        <v>216</v>
      </c>
      <c r="C111" s="16" t="s">
        <v>443</v>
      </c>
      <c r="D111" s="16"/>
      <c r="E111" s="16" t="s">
        <v>444</v>
      </c>
    </row>
    <row r="112" spans="1:5" ht="42.65" customHeight="1" x14ac:dyDescent="0.35">
      <c r="A112" s="12" t="s">
        <v>219</v>
      </c>
      <c r="B112" s="388" t="s">
        <v>220</v>
      </c>
      <c r="C112" s="16" t="s">
        <v>445</v>
      </c>
      <c r="D112" s="16" t="s">
        <v>446</v>
      </c>
      <c r="E112" s="16" t="s">
        <v>447</v>
      </c>
    </row>
    <row r="113" spans="1:5" ht="39.65" customHeight="1" x14ac:dyDescent="0.35">
      <c r="A113" s="12" t="s">
        <v>221</v>
      </c>
      <c r="B113" s="388" t="s">
        <v>222</v>
      </c>
      <c r="C113" s="16" t="s">
        <v>448</v>
      </c>
      <c r="D113" s="16" t="s">
        <v>64</v>
      </c>
      <c r="E113" s="16" t="s">
        <v>449</v>
      </c>
    </row>
    <row r="114" spans="1:5" ht="45.65" customHeight="1" x14ac:dyDescent="0.35">
      <c r="A114" s="12" t="s">
        <v>223</v>
      </c>
      <c r="B114" s="388" t="s">
        <v>224</v>
      </c>
      <c r="C114" s="16" t="s">
        <v>450</v>
      </c>
      <c r="D114" s="16" t="s">
        <v>117</v>
      </c>
      <c r="E114" s="16" t="s">
        <v>447</v>
      </c>
    </row>
    <row r="115" spans="1:5" ht="27.65" customHeight="1" x14ac:dyDescent="0.35">
      <c r="A115" s="545" t="s">
        <v>225</v>
      </c>
      <c r="B115" s="388" t="s">
        <v>226</v>
      </c>
      <c r="C115" s="28" t="s">
        <v>451</v>
      </c>
      <c r="D115" s="28" t="s">
        <v>452</v>
      </c>
      <c r="E115" s="16" t="s">
        <v>453</v>
      </c>
    </row>
    <row r="116" spans="1:5" ht="33" customHeight="1" x14ac:dyDescent="0.35">
      <c r="A116" s="746" t="s">
        <v>227</v>
      </c>
      <c r="B116" s="864" t="s">
        <v>228</v>
      </c>
      <c r="C116" s="643" t="s">
        <v>454</v>
      </c>
      <c r="D116" s="16" t="s">
        <v>117</v>
      </c>
      <c r="E116" s="643" t="s">
        <v>447</v>
      </c>
    </row>
    <row r="117" spans="1:5" ht="33" customHeight="1" x14ac:dyDescent="0.35">
      <c r="A117" s="437" t="s">
        <v>455</v>
      </c>
      <c r="B117" s="865" t="s">
        <v>456</v>
      </c>
      <c r="C117" s="748" t="s">
        <v>457</v>
      </c>
      <c r="D117" s="985"/>
      <c r="E117" s="748" t="s">
        <v>447</v>
      </c>
    </row>
    <row r="118" spans="1:5" ht="38.5" customHeight="1" x14ac:dyDescent="0.35">
      <c r="A118" s="437" t="s">
        <v>458</v>
      </c>
      <c r="B118" s="865" t="s">
        <v>230</v>
      </c>
      <c r="C118" s="748"/>
      <c r="D118" s="748" t="s">
        <v>64</v>
      </c>
      <c r="E118" s="748" t="s">
        <v>459</v>
      </c>
    </row>
    <row r="119" spans="1:5" ht="38.5" customHeight="1" x14ac:dyDescent="0.35">
      <c r="A119" s="437" t="s">
        <v>460</v>
      </c>
      <c r="B119" s="865" t="s">
        <v>107</v>
      </c>
      <c r="C119" s="748" t="s">
        <v>461</v>
      </c>
      <c r="D119" s="748" t="s">
        <v>462</v>
      </c>
      <c r="E119" s="748" t="s">
        <v>463</v>
      </c>
    </row>
    <row r="120" spans="1:5" ht="38.5" customHeight="1" x14ac:dyDescent="0.35">
      <c r="A120" s="437" t="s">
        <v>464</v>
      </c>
      <c r="B120" s="865" t="s">
        <v>465</v>
      </c>
      <c r="C120" s="748" t="s">
        <v>466</v>
      </c>
      <c r="D120" s="748" t="s">
        <v>462</v>
      </c>
      <c r="E120" s="748" t="s">
        <v>467</v>
      </c>
    </row>
    <row r="121" spans="1:5" ht="38.5" customHeight="1" x14ac:dyDescent="0.35">
      <c r="A121" s="437" t="s">
        <v>468</v>
      </c>
      <c r="B121" s="865" t="s">
        <v>469</v>
      </c>
      <c r="C121" s="748" t="s">
        <v>466</v>
      </c>
      <c r="D121" s="748" t="s">
        <v>462</v>
      </c>
      <c r="E121" s="748" t="s">
        <v>470</v>
      </c>
    </row>
    <row r="122" spans="1:5" ht="15.75" customHeight="1" x14ac:dyDescent="0.35">
      <c r="A122" s="1420" t="s">
        <v>231</v>
      </c>
      <c r="B122" s="1397"/>
      <c r="C122" s="1397"/>
      <c r="D122" s="1397"/>
      <c r="E122" s="1406"/>
    </row>
    <row r="123" spans="1:5" ht="33.65" customHeight="1" x14ac:dyDescent="0.35">
      <c r="A123" s="12" t="s">
        <v>232</v>
      </c>
      <c r="B123" s="20" t="s">
        <v>20</v>
      </c>
      <c r="C123" s="20" t="s">
        <v>20</v>
      </c>
      <c r="D123" s="20"/>
      <c r="E123" s="36" t="s">
        <v>471</v>
      </c>
    </row>
    <row r="124" spans="1:5" ht="24.65" customHeight="1" x14ac:dyDescent="0.35">
      <c r="A124" s="12" t="s">
        <v>233</v>
      </c>
      <c r="B124" s="20" t="s">
        <v>20</v>
      </c>
      <c r="C124" s="20" t="s">
        <v>20</v>
      </c>
      <c r="D124" s="20"/>
      <c r="E124" s="36" t="s">
        <v>472</v>
      </c>
    </row>
    <row r="125" spans="1:5" ht="15.75" customHeight="1" x14ac:dyDescent="0.35">
      <c r="A125" s="16" t="s">
        <v>234</v>
      </c>
      <c r="B125" s="20" t="s">
        <v>20</v>
      </c>
      <c r="C125" s="20" t="s">
        <v>20</v>
      </c>
      <c r="D125" s="20"/>
      <c r="E125" s="36" t="s">
        <v>473</v>
      </c>
    </row>
    <row r="126" spans="1:5" ht="15.75" customHeight="1" x14ac:dyDescent="0.35">
      <c r="A126" s="16" t="s">
        <v>235</v>
      </c>
      <c r="B126" s="20" t="s">
        <v>20</v>
      </c>
      <c r="C126" s="20" t="s">
        <v>20</v>
      </c>
      <c r="D126" s="20"/>
      <c r="E126" s="37" t="s">
        <v>474</v>
      </c>
    </row>
    <row r="127" spans="1:5" ht="15.75" customHeight="1" x14ac:dyDescent="0.35">
      <c r="A127" s="16" t="s">
        <v>236</v>
      </c>
      <c r="B127" s="20" t="s">
        <v>20</v>
      </c>
      <c r="C127" s="20" t="s">
        <v>20</v>
      </c>
      <c r="D127" s="20"/>
      <c r="E127" s="37" t="s">
        <v>474</v>
      </c>
    </row>
    <row r="128" spans="1:5" ht="15.75" customHeight="1" x14ac:dyDescent="0.35">
      <c r="A128" s="16" t="s">
        <v>237</v>
      </c>
      <c r="B128" s="20" t="s">
        <v>20</v>
      </c>
      <c r="C128" s="20" t="s">
        <v>20</v>
      </c>
      <c r="D128" s="20"/>
      <c r="E128" s="37" t="s">
        <v>474</v>
      </c>
    </row>
    <row r="129" spans="1:5" ht="15.75" customHeight="1" x14ac:dyDescent="0.35">
      <c r="A129" s="16" t="s">
        <v>238</v>
      </c>
      <c r="B129" s="20" t="s">
        <v>20</v>
      </c>
      <c r="C129" s="20" t="s">
        <v>20</v>
      </c>
      <c r="D129" s="20"/>
      <c r="E129" s="37" t="s">
        <v>474</v>
      </c>
    </row>
    <row r="130" spans="1:5" ht="15.75" customHeight="1" x14ac:dyDescent="0.35">
      <c r="A130" s="16" t="s">
        <v>239</v>
      </c>
      <c r="B130" s="20" t="s">
        <v>20</v>
      </c>
      <c r="C130" s="20" t="s">
        <v>20</v>
      </c>
      <c r="D130" s="20"/>
      <c r="E130" s="37" t="s">
        <v>474</v>
      </c>
    </row>
    <row r="131" spans="1:5" ht="15.75" customHeight="1" x14ac:dyDescent="0.35">
      <c r="A131" s="16" t="s">
        <v>240</v>
      </c>
      <c r="B131" s="20" t="s">
        <v>20</v>
      </c>
      <c r="C131" s="20" t="s">
        <v>20</v>
      </c>
      <c r="D131" s="20"/>
      <c r="E131" s="38">
        <v>41163</v>
      </c>
    </row>
    <row r="132" spans="1:5" ht="15.75" customHeight="1" x14ac:dyDescent="0.35">
      <c r="A132" s="16" t="s">
        <v>241</v>
      </c>
      <c r="B132" s="20" t="s">
        <v>20</v>
      </c>
      <c r="C132" s="20" t="s">
        <v>20</v>
      </c>
      <c r="D132" s="20"/>
      <c r="E132" s="37" t="s">
        <v>474</v>
      </c>
    </row>
    <row r="133" spans="1:5" ht="15.75" customHeight="1" x14ac:dyDescent="0.35">
      <c r="A133" s="16" t="s">
        <v>242</v>
      </c>
      <c r="B133" s="20" t="s">
        <v>20</v>
      </c>
      <c r="C133" s="20" t="s">
        <v>20</v>
      </c>
      <c r="D133" s="20"/>
      <c r="E133" s="39" t="s">
        <v>475</v>
      </c>
    </row>
    <row r="134" spans="1:5" ht="15.65" customHeight="1" x14ac:dyDescent="0.35">
      <c r="A134" s="16" t="s">
        <v>243</v>
      </c>
      <c r="B134" s="20" t="s">
        <v>20</v>
      </c>
      <c r="C134" s="20" t="s">
        <v>20</v>
      </c>
      <c r="D134" s="20"/>
      <c r="E134" s="37" t="s">
        <v>476</v>
      </c>
    </row>
    <row r="135" spans="1:5" ht="15.75" customHeight="1" x14ac:dyDescent="0.35">
      <c r="A135" s="40"/>
      <c r="B135" s="41"/>
      <c r="C135" s="42"/>
      <c r="D135" s="42"/>
      <c r="E135" s="42"/>
    </row>
    <row r="136" spans="1:5" ht="15.75" customHeight="1" x14ac:dyDescent="0.35"/>
    <row r="137" spans="1:5" ht="15.75" customHeight="1" x14ac:dyDescent="0.35"/>
  </sheetData>
  <autoFilter ref="A2:E134" xr:uid="{00000000-0009-0000-0000-000001000000}"/>
  <mergeCells count="12">
    <mergeCell ref="A66:E66"/>
    <mergeCell ref="A81:E81"/>
    <mergeCell ref="A90:E90"/>
    <mergeCell ref="A95:E95"/>
    <mergeCell ref="A122:E122"/>
    <mergeCell ref="A50:E50"/>
    <mergeCell ref="A56:E56"/>
    <mergeCell ref="A1:E1"/>
    <mergeCell ref="A3:E3"/>
    <mergeCell ref="A11:E11"/>
    <mergeCell ref="A22:E22"/>
    <mergeCell ref="A32:E32"/>
  </mergeCells>
  <phoneticPr fontId="138" type="noConversion"/>
  <hyperlinks>
    <hyperlink ref="A11" r:id="rId1" xr:uid="{00000000-0004-0000-0100-000000000000}"/>
    <hyperlink ref="B12" location="RC-1!A1" display="RC-1" xr:uid="{00000000-0004-0000-0100-000001000000}"/>
    <hyperlink ref="B15" location="RC-2!A1" display="RC-2" xr:uid="{00000000-0004-0000-0100-000002000000}"/>
    <hyperlink ref="B16" location="RC-3!A1" display="RC-3" xr:uid="{00000000-0004-0000-0100-000003000000}"/>
    <hyperlink ref="B18" location="RC-4!A1" display="RC-4" xr:uid="{00000000-0004-0000-0100-000004000000}"/>
    <hyperlink ref="B19" location="RC-5!A1" display="RC-5" xr:uid="{00000000-0004-0000-0100-000005000000}"/>
    <hyperlink ref="B20" location="RC-6!A1" display="RC-6" xr:uid="{00000000-0004-0000-0100-000006000000}"/>
    <hyperlink ref="B21" location="RC-7!A1" display="RC-7" xr:uid="{00000000-0004-0000-0100-000007000000}"/>
    <hyperlink ref="B23" location="RC-8A!A1" display="RC-8A" xr:uid="{00000000-0004-0000-0100-000008000000}"/>
    <hyperlink ref="B24" location="RC-8B!A1" display="RC-8B" xr:uid="{00000000-0004-0000-0100-000009000000}"/>
    <hyperlink ref="B25" location="RC-9!A1" display="RC-9" xr:uid="{00000000-0004-0000-0100-00000A000000}"/>
    <hyperlink ref="B33" location="RC-11!A1" display="RC-11" xr:uid="{00000000-0004-0000-0100-00000B000000}"/>
    <hyperlink ref="B34" location="RC-12!A1" display="RC-12" xr:uid="{00000000-0004-0000-0100-00000C000000}"/>
    <hyperlink ref="B35" location="RC-12B!A1" display="RC-12B" xr:uid="{00000000-0004-0000-0100-00000D000000}"/>
    <hyperlink ref="B36" location="RC-13!A1" display="RC-13" xr:uid="{00000000-0004-0000-0100-00000E000000}"/>
    <hyperlink ref="B37" location="RC-13B!A1" display="RC-13B" xr:uid="{00000000-0004-0000-0100-00000F000000}"/>
    <hyperlink ref="B38" location="RC-14!A1" display="RC-14" xr:uid="{00000000-0004-0000-0100-000010000000}"/>
    <hyperlink ref="B39" location="RC-15!A1" display="RC-15" xr:uid="{00000000-0004-0000-0100-000011000000}"/>
    <hyperlink ref="B40" location="RC-16A!A1" display="RC-16A" xr:uid="{00000000-0004-0000-0100-000012000000}"/>
    <hyperlink ref="B41" location="RC-16B!A1" display="RC-16B" xr:uid="{00000000-0004-0000-0100-000013000000}"/>
    <hyperlink ref="B42" location="RC-16C!A1" display="RC-16C" xr:uid="{00000000-0004-0000-0100-000014000000}"/>
    <hyperlink ref="B43" location="RC-16D!A1" display="RC-16D" xr:uid="{00000000-0004-0000-0100-000015000000}"/>
    <hyperlink ref="B45" location="RC-17!A1" display="RC-17" xr:uid="{00000000-0004-0000-0100-000016000000}"/>
    <hyperlink ref="B48" location="RC-25!A1" display="RC-25" xr:uid="{00000000-0004-0000-0100-000017000000}"/>
    <hyperlink ref="B51" location="RC-18!A1" display="RC-18" xr:uid="{00000000-0004-0000-0100-000018000000}"/>
    <hyperlink ref="B54" location="RC-19!A1" display="RC-19" xr:uid="{00000000-0004-0000-0100-000019000000}"/>
    <hyperlink ref="B55" location="RC-20!A1" display="RC-20" xr:uid="{00000000-0004-0000-0100-00001A000000}"/>
    <hyperlink ref="B57" location="RC-21!A1" display="RC-21" xr:uid="{00000000-0004-0000-0100-00001B000000}"/>
    <hyperlink ref="B58" location="RC-22!A1" display="RC-22" xr:uid="{00000000-0004-0000-0100-00001C000000}"/>
    <hyperlink ref="B60" location="RC-23!A1" display="RC-23" xr:uid="{00000000-0004-0000-0100-00001D000000}"/>
    <hyperlink ref="B62" location="RC-24!A1" display="RC-24" xr:uid="{00000000-0004-0000-0100-00001E000000}"/>
    <hyperlink ref="B63" location="RC-26!A1" display="RC-26" xr:uid="{00000000-0004-0000-0100-00001F000000}"/>
    <hyperlink ref="B64" location="RC-66!A1" display="RC-66" xr:uid="{00000000-0004-0000-0100-000020000000}"/>
    <hyperlink ref="B67" location="RC-27!A1" display="RC-27" xr:uid="{00000000-0004-0000-0100-000021000000}"/>
    <hyperlink ref="B68" location="RC-28!A1" display="RC-28" xr:uid="{00000000-0004-0000-0100-000022000000}"/>
    <hyperlink ref="B69" location="RC-29!A1" display="RC-29" xr:uid="{00000000-0004-0000-0100-000023000000}"/>
    <hyperlink ref="B70" location="RC-30A!A1" display="RC-30" xr:uid="{00000000-0004-0000-0100-000024000000}"/>
    <hyperlink ref="B71" location="RC-30B!A1" display="RC-30B" xr:uid="{00000000-0004-0000-0100-000025000000}"/>
    <hyperlink ref="B72" location="RC-30C!A1" display="RC-30C" xr:uid="{00000000-0004-0000-0100-000026000000}"/>
    <hyperlink ref="B76" location="RC-31!A1" display="RC-31" xr:uid="{00000000-0004-0000-0100-000027000000}"/>
    <hyperlink ref="B77" location="RC-32!A1" display="RC-32" xr:uid="{00000000-0004-0000-0100-000028000000}"/>
    <hyperlink ref="B78" location="RC-33!A1" display="RC-33" xr:uid="{00000000-0004-0000-0100-000029000000}"/>
    <hyperlink ref="B79" location="RC-34!A1" display="RC-34" xr:uid="{00000000-0004-0000-0100-00002A000000}"/>
    <hyperlink ref="B82" location="RC-36!A1" display="RC-36" xr:uid="{00000000-0004-0000-0100-00002B000000}"/>
    <hyperlink ref="B83" location="null!A1" display="RC-38" xr:uid="{00000000-0004-0000-0100-00002C000000}"/>
    <hyperlink ref="B84" location="RC-39!A1" display="RC-39" xr:uid="{00000000-0004-0000-0100-00002D000000}"/>
    <hyperlink ref="B91" location="RC-45!A1" display="RC-45" xr:uid="{00000000-0004-0000-0100-00002E000000}"/>
    <hyperlink ref="B92" location="RC-48!A1" display="RC-48" xr:uid="{00000000-0004-0000-0100-00002F000000}"/>
    <hyperlink ref="B94" location="null!A1" display="RC-49" xr:uid="{00000000-0004-0000-0100-000030000000}"/>
    <hyperlink ref="B96" location="RC-41!A1" display="RC-41" xr:uid="{00000000-0004-0000-0100-000031000000}"/>
    <hyperlink ref="B97" location="RC-42A!A1" display="RC-42A" xr:uid="{00000000-0004-0000-0100-000032000000}"/>
    <hyperlink ref="B98" location="RC-42B!A1" display="RC-42B" xr:uid="{00000000-0004-0000-0100-000033000000}"/>
    <hyperlink ref="B99" location="RC-42C!A1" display="RC-42C" xr:uid="{00000000-0004-0000-0100-000034000000}"/>
    <hyperlink ref="B100" location="RC-43!A1" display="RC-43" xr:uid="{00000000-0004-0000-0100-000035000000}"/>
    <hyperlink ref="B101" location="RC-47!A1" display="RC-47" xr:uid="{00000000-0004-0000-0100-000036000000}"/>
    <hyperlink ref="B102" location="RC-50A!A1" display="RC-50" xr:uid="{00000000-0004-0000-0100-000037000000}"/>
    <hyperlink ref="B105" location="RC-51!A1" display="RC-51" xr:uid="{00000000-0004-0000-0100-000038000000}"/>
    <hyperlink ref="B110" location="RC-52!A1" display="RC-52" xr:uid="{00000000-0004-0000-0100-000039000000}"/>
    <hyperlink ref="B111" location="RC-55!A1" display="RC-55" xr:uid="{00000000-0004-0000-0100-00003A000000}"/>
    <hyperlink ref="B112" location="RC-64!A1" display="RC-64" xr:uid="{00000000-0004-0000-0100-00003B000000}"/>
    <hyperlink ref="B113" location="RC-67!A1" display="RC-67" xr:uid="{00000000-0004-0000-0100-00003C000000}"/>
    <hyperlink ref="B114" location="RC-68!A1" display="RC-68" xr:uid="{00000000-0004-0000-0100-00003D000000}"/>
    <hyperlink ref="B115" location="RC-69!A1" display="RC-69" xr:uid="{00000000-0004-0000-0100-00003E000000}"/>
    <hyperlink ref="B116" location="RC-74!A1" display="RC-74" xr:uid="{00000000-0004-0000-0100-00003F000000}"/>
    <hyperlink ref="B59" location="RC-22!A1" display="RC-22" xr:uid="{00000000-0004-0000-0100-000040000000}"/>
    <hyperlink ref="B86" location="' RC-40A'!A1" display="RC-40A" xr:uid="{00000000-0004-0000-0100-000041000000}"/>
    <hyperlink ref="B65" location="RC-66!A1" display="RC-66" xr:uid="{00000000-0004-0000-0100-000042000000}"/>
    <hyperlink ref="B104" location="RC-50A!A1" display="RC-50" xr:uid="{00000000-0004-0000-0100-000043000000}"/>
    <hyperlink ref="B103" location="RC-50A!A1" display="RC-50" xr:uid="{00000000-0004-0000-0100-000044000000}"/>
    <hyperlink ref="B52" location="RC-18!A1" display="RC-18" xr:uid="{00000000-0004-0000-0100-000045000000}"/>
    <hyperlink ref="B53" location="RC-18!A1" display="RC-18" xr:uid="{00000000-0004-0000-0100-000046000000}"/>
    <hyperlink ref="B93" location="null!A1" display="RC-49" xr:uid="{00000000-0004-0000-0100-000047000000}"/>
  </hyperlinks>
  <printOptions horizontalCentered="1"/>
  <pageMargins left="0.27559055118110237" right="0.1875" top="0.47244094488188981" bottom="0.59375" header="0" footer="0"/>
  <pageSetup orientation="landscape" r:id="rId2"/>
  <headerFooter>
    <oddHeader>&amp;L&amp;"-,Italic"&amp;9The Great Canadian Meat Company&amp;R&amp;"-,Italic"&amp;9&amp;A</oddHeader>
    <oddFooter>&amp;L&amp;"-,Italic"&amp;9Prepared by Food Technology Consulting 
Approved by: MU&amp;C&amp;"-,Italic"&amp;9Page  &amp;P&amp;R&amp;"-,Italic"&amp;9Revision Date: March 17,2023
 Revision# 04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Y957"/>
  <sheetViews>
    <sheetView zoomScaleNormal="100" zoomScalePageLayoutView="70" workbookViewId="0">
      <selection activeCell="E7" sqref="E7"/>
    </sheetView>
  </sheetViews>
  <sheetFormatPr defaultColWidth="14.453125" defaultRowHeight="15" customHeight="1" x14ac:dyDescent="0.35"/>
  <cols>
    <col min="1" max="1" width="50.1796875" customWidth="1"/>
    <col min="2" max="14" width="6.453125" customWidth="1"/>
  </cols>
  <sheetData>
    <row r="1" spans="1:25" ht="26.25" customHeight="1" x14ac:dyDescent="0.35">
      <c r="A1" s="1427" t="s">
        <v>28</v>
      </c>
      <c r="B1" s="1395"/>
      <c r="C1" s="1395"/>
      <c r="D1" s="1395"/>
      <c r="E1" s="1395"/>
      <c r="F1" s="1395"/>
      <c r="G1" s="1395"/>
      <c r="H1" s="1395"/>
      <c r="I1" s="1395"/>
      <c r="J1" s="1395"/>
      <c r="K1" s="1395"/>
      <c r="L1" s="1395"/>
      <c r="M1" s="1395"/>
      <c r="N1" s="1395"/>
    </row>
    <row r="2" spans="1:25" ht="62.25" customHeight="1" x14ac:dyDescent="0.35">
      <c r="A2" s="1428" t="s">
        <v>477</v>
      </c>
      <c r="B2" s="1429"/>
      <c r="C2" s="1429"/>
      <c r="D2" s="1429"/>
      <c r="E2" s="1429"/>
      <c r="F2" s="1429"/>
      <c r="G2" s="1429"/>
      <c r="H2" s="1429"/>
      <c r="I2" s="1429"/>
      <c r="J2" s="1429"/>
      <c r="K2" s="1429"/>
      <c r="L2" s="1429"/>
      <c r="M2" s="1429"/>
      <c r="N2" s="1429"/>
      <c r="O2" s="136"/>
      <c r="P2" s="136"/>
      <c r="Q2" s="136"/>
    </row>
    <row r="3" spans="1:25" ht="32.25" customHeight="1" x14ac:dyDescent="0.35">
      <c r="A3" s="43" t="s">
        <v>478</v>
      </c>
      <c r="B3" s="1207" t="s">
        <v>479</v>
      </c>
      <c r="C3" s="1207" t="s">
        <v>480</v>
      </c>
      <c r="D3" s="1207" t="s">
        <v>481</v>
      </c>
      <c r="E3" s="1207" t="s">
        <v>482</v>
      </c>
      <c r="F3" s="1207" t="s">
        <v>483</v>
      </c>
      <c r="G3" s="1207" t="s">
        <v>484</v>
      </c>
      <c r="H3" s="1207" t="s">
        <v>485</v>
      </c>
      <c r="I3" s="1207" t="s">
        <v>486</v>
      </c>
      <c r="J3" s="1207" t="s">
        <v>487</v>
      </c>
      <c r="K3" s="1207" t="s">
        <v>488</v>
      </c>
      <c r="L3" s="1207" t="s">
        <v>489</v>
      </c>
      <c r="M3" s="1207" t="s">
        <v>490</v>
      </c>
      <c r="N3" s="1207" t="s">
        <v>491</v>
      </c>
      <c r="O3" s="1221"/>
      <c r="P3" s="1021"/>
      <c r="Q3" s="1021"/>
      <c r="R3" s="44"/>
      <c r="S3" s="44"/>
      <c r="T3" s="44"/>
      <c r="U3" s="44"/>
      <c r="V3" s="44"/>
      <c r="W3" s="44"/>
      <c r="X3" s="44"/>
      <c r="Y3" s="44"/>
    </row>
    <row r="4" spans="1:25" ht="48" customHeight="1" x14ac:dyDescent="0.35">
      <c r="A4" s="1208" t="s">
        <v>492</v>
      </c>
      <c r="B4" s="1203" t="s">
        <v>493</v>
      </c>
      <c r="C4" s="1209"/>
      <c r="D4" s="1209"/>
      <c r="E4" s="1204" t="s">
        <v>494</v>
      </c>
      <c r="F4" s="1204"/>
      <c r="G4" s="1204"/>
      <c r="H4" s="1204"/>
      <c r="I4" s="1204"/>
      <c r="J4" s="1204"/>
      <c r="K4" s="113" t="s">
        <v>494</v>
      </c>
      <c r="L4" s="1209"/>
      <c r="M4" s="1209"/>
      <c r="N4" s="1209"/>
      <c r="O4" s="1222"/>
      <c r="P4" s="1022"/>
      <c r="Q4" s="1022"/>
    </row>
    <row r="5" spans="1:25" ht="102" customHeight="1" x14ac:dyDescent="0.35">
      <c r="A5" s="85" t="s">
        <v>495</v>
      </c>
      <c r="B5" s="1203" t="s">
        <v>496</v>
      </c>
      <c r="C5" s="1024"/>
      <c r="D5" s="1024"/>
      <c r="E5" s="1024"/>
      <c r="F5" s="1024"/>
      <c r="G5" s="1024"/>
      <c r="H5" s="1024"/>
      <c r="I5" s="1024"/>
      <c r="J5" s="1024"/>
      <c r="K5" s="1024"/>
      <c r="L5" s="1024"/>
      <c r="M5" s="1024"/>
      <c r="N5" s="1024"/>
      <c r="O5" s="1025"/>
      <c r="P5" s="136"/>
      <c r="Q5" s="136"/>
    </row>
    <row r="6" spans="1:25" ht="90" customHeight="1" x14ac:dyDescent="0.35">
      <c r="A6" s="7" t="s">
        <v>497</v>
      </c>
      <c r="B6" s="1203" t="s">
        <v>496</v>
      </c>
      <c r="C6" s="1024"/>
      <c r="D6" s="1024"/>
      <c r="E6" s="1024"/>
      <c r="F6" s="1024"/>
      <c r="G6" s="1024"/>
      <c r="H6" s="1024"/>
      <c r="I6" s="1024"/>
      <c r="J6" s="1024"/>
      <c r="K6" s="1024"/>
      <c r="L6" s="1024"/>
      <c r="M6" s="1024"/>
      <c r="N6" s="1024"/>
      <c r="O6" s="1025"/>
      <c r="P6" s="136"/>
      <c r="Q6" s="136"/>
    </row>
    <row r="7" spans="1:25" ht="130.5" customHeight="1" x14ac:dyDescent="0.35">
      <c r="A7" s="7" t="s">
        <v>498</v>
      </c>
      <c r="B7" s="1203" t="s">
        <v>499</v>
      </c>
      <c r="C7" s="1024"/>
      <c r="D7" s="1024"/>
      <c r="E7" s="1204" t="s">
        <v>494</v>
      </c>
      <c r="F7" s="1204"/>
      <c r="G7" s="1204"/>
      <c r="H7" s="1204"/>
      <c r="I7" s="1204"/>
      <c r="J7" s="1204"/>
      <c r="K7" s="1204" t="s">
        <v>494</v>
      </c>
      <c r="L7" s="1024"/>
      <c r="M7" s="1024"/>
      <c r="N7" s="1024"/>
      <c r="O7" s="1025"/>
      <c r="P7" s="136"/>
      <c r="Q7" s="136"/>
    </row>
    <row r="8" spans="1:25" ht="69.75" customHeight="1" x14ac:dyDescent="0.35">
      <c r="A8" s="7" t="s">
        <v>500</v>
      </c>
      <c r="B8" s="1203" t="s">
        <v>496</v>
      </c>
      <c r="C8" s="1205"/>
      <c r="D8" s="1205"/>
      <c r="E8" s="1205"/>
      <c r="F8" s="1205"/>
      <c r="G8" s="1205"/>
      <c r="H8" s="1205"/>
      <c r="I8" s="1205"/>
      <c r="J8" s="1205"/>
      <c r="K8" s="1205"/>
      <c r="L8" s="1205"/>
      <c r="M8" s="1205"/>
      <c r="N8" s="1205"/>
      <c r="O8" s="1206"/>
      <c r="P8" s="1023"/>
      <c r="Q8" s="1023"/>
    </row>
    <row r="9" spans="1:25" ht="132.75" customHeight="1" x14ac:dyDescent="0.35">
      <c r="A9" s="7" t="s">
        <v>501</v>
      </c>
      <c r="B9" s="1203" t="s">
        <v>496</v>
      </c>
      <c r="C9" s="1024"/>
      <c r="D9" s="1024"/>
      <c r="E9" s="1024"/>
      <c r="F9" s="1024"/>
      <c r="G9" s="1024"/>
      <c r="H9" s="1024"/>
      <c r="I9" s="1024"/>
      <c r="J9" s="1024"/>
      <c r="K9" s="1024"/>
      <c r="L9" s="1024"/>
      <c r="M9" s="1024"/>
      <c r="N9" s="1024"/>
      <c r="O9" s="1025"/>
      <c r="P9" s="136"/>
      <c r="Q9" s="136"/>
    </row>
    <row r="10" spans="1:25" ht="93" customHeight="1" x14ac:dyDescent="0.35">
      <c r="A10" s="7" t="s">
        <v>502</v>
      </c>
      <c r="B10" s="1203" t="s">
        <v>496</v>
      </c>
      <c r="C10" s="1024"/>
      <c r="D10" s="1024"/>
      <c r="E10" s="1024"/>
      <c r="F10" s="1024"/>
      <c r="G10" s="1024"/>
      <c r="H10" s="1024"/>
      <c r="I10" s="1024"/>
      <c r="J10" s="1024"/>
      <c r="K10" s="1024"/>
      <c r="L10" s="1024"/>
      <c r="M10" s="1024"/>
      <c r="N10" s="1024"/>
      <c r="O10" s="1025"/>
      <c r="P10" s="136"/>
      <c r="Q10" s="136"/>
    </row>
    <row r="11" spans="1:25" ht="105.75" customHeight="1" x14ac:dyDescent="0.35">
      <c r="A11" s="7" t="s">
        <v>503</v>
      </c>
      <c r="B11" s="1203" t="s">
        <v>504</v>
      </c>
      <c r="C11" s="1204" t="s">
        <v>494</v>
      </c>
      <c r="D11" s="1024"/>
      <c r="E11" s="1024"/>
      <c r="F11" s="1024"/>
      <c r="G11" s="1024"/>
      <c r="H11" s="1024"/>
      <c r="I11" s="1024"/>
      <c r="J11" s="1024"/>
      <c r="K11" s="45"/>
      <c r="L11" s="1024"/>
      <c r="M11" s="1024"/>
      <c r="N11" s="1024"/>
      <c r="O11" s="1025"/>
      <c r="P11" s="136"/>
      <c r="Q11" s="136"/>
    </row>
    <row r="12" spans="1:25" ht="115.5" customHeight="1" x14ac:dyDescent="0.35">
      <c r="A12" s="7" t="s">
        <v>505</v>
      </c>
      <c r="B12" s="1203" t="s">
        <v>496</v>
      </c>
      <c r="C12" s="1024"/>
      <c r="D12" s="1024"/>
      <c r="E12" s="1024"/>
      <c r="F12" s="1024"/>
      <c r="G12" s="1024"/>
      <c r="H12" s="1024"/>
      <c r="I12" s="1024"/>
      <c r="J12" s="1024"/>
      <c r="K12" s="1024"/>
      <c r="L12" s="1024"/>
      <c r="M12" s="1024"/>
      <c r="N12" s="1024"/>
      <c r="O12" s="1025"/>
      <c r="P12" s="136"/>
      <c r="Q12" s="136"/>
    </row>
    <row r="13" spans="1:25" ht="170.25" customHeight="1" x14ac:dyDescent="0.35">
      <c r="A13" s="7" t="s">
        <v>506</v>
      </c>
      <c r="B13" s="133" t="s">
        <v>507</v>
      </c>
      <c r="C13" s="1024"/>
      <c r="D13" s="1024"/>
      <c r="E13" s="1024"/>
      <c r="F13" s="1024"/>
      <c r="G13" s="1024"/>
      <c r="H13" s="1024"/>
      <c r="I13" s="1024"/>
      <c r="J13" s="1024"/>
      <c r="K13" s="1024"/>
      <c r="L13" s="1024"/>
      <c r="M13" s="1024"/>
      <c r="N13" s="1024"/>
      <c r="O13" s="1025"/>
      <c r="P13" s="136"/>
      <c r="Q13" s="136"/>
    </row>
    <row r="14" spans="1:25" ht="105.75" customHeight="1" x14ac:dyDescent="0.35">
      <c r="A14" s="7" t="s">
        <v>508</v>
      </c>
      <c r="B14" s="133" t="s">
        <v>507</v>
      </c>
      <c r="C14" s="1024"/>
      <c r="D14" s="1024"/>
      <c r="E14" s="1024"/>
      <c r="F14" s="1024"/>
      <c r="G14" s="1024"/>
      <c r="H14" s="1024"/>
      <c r="I14" s="1024"/>
      <c r="J14" s="1024"/>
      <c r="K14" s="1024"/>
      <c r="L14" s="1024"/>
      <c r="M14" s="1024"/>
      <c r="N14" s="1024"/>
      <c r="O14" s="1025"/>
      <c r="P14" s="136"/>
      <c r="Q14" s="136"/>
    </row>
    <row r="15" spans="1:25" ht="37.5" customHeight="1" x14ac:dyDescent="0.35">
      <c r="A15" s="1430" t="s">
        <v>509</v>
      </c>
      <c r="B15" s="1423"/>
      <c r="C15" s="1423"/>
      <c r="D15" s="1423"/>
      <c r="E15" s="1423"/>
      <c r="F15" s="1423"/>
      <c r="G15" s="1423"/>
      <c r="H15" s="1423"/>
      <c r="I15" s="1423"/>
      <c r="J15" s="1423"/>
      <c r="K15" s="1423"/>
      <c r="L15" s="1423"/>
      <c r="M15" s="1423"/>
      <c r="N15" s="1423"/>
      <c r="O15" s="1025"/>
      <c r="P15" s="136"/>
      <c r="Q15" s="136"/>
    </row>
    <row r="16" spans="1:25" s="995" customFormat="1" ht="26.25" customHeight="1" x14ac:dyDescent="0.35">
      <c r="A16" s="82" t="s">
        <v>510</v>
      </c>
      <c r="B16" s="1204" t="s">
        <v>493</v>
      </c>
      <c r="C16" s="113"/>
      <c r="D16" s="113"/>
      <c r="E16" s="113" t="s">
        <v>494</v>
      </c>
      <c r="F16" s="113"/>
      <c r="G16" s="113"/>
      <c r="H16" s="113"/>
      <c r="I16" s="113"/>
      <c r="J16" s="113"/>
      <c r="K16" s="113" t="s">
        <v>494</v>
      </c>
      <c r="L16" s="113"/>
      <c r="M16" s="113"/>
      <c r="N16" s="113"/>
      <c r="O16" s="1086"/>
      <c r="P16" s="1202"/>
      <c r="Q16" s="1202"/>
    </row>
    <row r="17" spans="1:17" s="995" customFormat="1" ht="26.25" customHeight="1" x14ac:dyDescent="0.35">
      <c r="A17" s="82" t="s">
        <v>511</v>
      </c>
      <c r="B17" s="1204" t="s">
        <v>493</v>
      </c>
      <c r="C17" s="113"/>
      <c r="D17" s="113"/>
      <c r="E17" s="113" t="s">
        <v>494</v>
      </c>
      <c r="F17" s="113"/>
      <c r="G17" s="113"/>
      <c r="H17" s="113"/>
      <c r="I17" s="113"/>
      <c r="J17" s="113"/>
      <c r="K17" s="113" t="s">
        <v>494</v>
      </c>
      <c r="L17" s="113"/>
      <c r="M17" s="113"/>
      <c r="N17" s="113"/>
      <c r="O17" s="1086"/>
      <c r="P17" s="1202"/>
      <c r="Q17" s="1202"/>
    </row>
    <row r="18" spans="1:17" s="995" customFormat="1" ht="24.75" customHeight="1" x14ac:dyDescent="0.35">
      <c r="A18" s="82" t="s">
        <v>512</v>
      </c>
      <c r="B18" s="1204" t="s">
        <v>493</v>
      </c>
      <c r="C18" s="113"/>
      <c r="D18" s="113"/>
      <c r="E18" s="113" t="s">
        <v>494</v>
      </c>
      <c r="F18" s="113"/>
      <c r="G18" s="113"/>
      <c r="H18" s="113"/>
      <c r="I18" s="113"/>
      <c r="J18" s="113"/>
      <c r="K18" s="113" t="s">
        <v>494</v>
      </c>
      <c r="L18" s="113"/>
      <c r="M18" s="113"/>
      <c r="N18" s="113"/>
      <c r="O18" s="1086"/>
      <c r="P18" s="1202"/>
      <c r="Q18" s="1202"/>
    </row>
    <row r="19" spans="1:17" s="995" customFormat="1" ht="24.75" customHeight="1" x14ac:dyDescent="0.35">
      <c r="A19" s="1166" t="s">
        <v>513</v>
      </c>
      <c r="B19" s="1204" t="s">
        <v>493</v>
      </c>
      <c r="C19" s="113"/>
      <c r="D19" s="113"/>
      <c r="E19" s="113" t="s">
        <v>494</v>
      </c>
      <c r="F19" s="113"/>
      <c r="G19" s="113"/>
      <c r="H19" s="113"/>
      <c r="I19" s="113"/>
      <c r="J19" s="113"/>
      <c r="K19" s="113" t="s">
        <v>494</v>
      </c>
      <c r="L19" s="113"/>
      <c r="M19" s="113"/>
      <c r="N19" s="113"/>
      <c r="O19" s="1086"/>
      <c r="P19" s="1202"/>
      <c r="Q19" s="1202"/>
    </row>
    <row r="20" spans="1:17" s="995" customFormat="1" ht="24.75" customHeight="1" x14ac:dyDescent="0.35">
      <c r="A20" s="82" t="s">
        <v>514</v>
      </c>
      <c r="B20" s="1204" t="s">
        <v>493</v>
      </c>
      <c r="C20" s="113"/>
      <c r="D20" s="113"/>
      <c r="E20" s="113" t="s">
        <v>494</v>
      </c>
      <c r="F20" s="113"/>
      <c r="G20" s="113"/>
      <c r="H20" s="113"/>
      <c r="I20" s="113"/>
      <c r="J20" s="113"/>
      <c r="K20" s="113" t="s">
        <v>494</v>
      </c>
      <c r="L20" s="113"/>
      <c r="M20" s="113"/>
      <c r="N20" s="113"/>
      <c r="O20" s="1086"/>
      <c r="P20" s="1202"/>
      <c r="Q20" s="1202"/>
    </row>
    <row r="21" spans="1:17" s="995" customFormat="1" ht="24.75" customHeight="1" x14ac:dyDescent="0.35">
      <c r="A21" s="82" t="s">
        <v>515</v>
      </c>
      <c r="B21" s="1204" t="s">
        <v>493</v>
      </c>
      <c r="C21" s="113"/>
      <c r="D21" s="113"/>
      <c r="E21" s="113" t="s">
        <v>494</v>
      </c>
      <c r="F21" s="113"/>
      <c r="G21" s="113"/>
      <c r="H21" s="113"/>
      <c r="I21" s="113"/>
      <c r="J21" s="113"/>
      <c r="K21" s="113" t="s">
        <v>494</v>
      </c>
      <c r="L21" s="113"/>
      <c r="M21" s="113"/>
      <c r="N21" s="113"/>
      <c r="O21" s="1086"/>
      <c r="P21" s="1202"/>
      <c r="Q21" s="1202"/>
    </row>
    <row r="22" spans="1:17" s="995" customFormat="1" ht="24.75" customHeight="1" x14ac:dyDescent="0.35">
      <c r="A22" s="328" t="s">
        <v>516</v>
      </c>
      <c r="B22" s="1204" t="s">
        <v>493</v>
      </c>
      <c r="C22" s="113"/>
      <c r="D22" s="113"/>
      <c r="E22" s="113" t="s">
        <v>494</v>
      </c>
      <c r="F22" s="113"/>
      <c r="G22" s="113"/>
      <c r="H22" s="113"/>
      <c r="I22" s="113"/>
      <c r="J22" s="113"/>
      <c r="K22" s="113" t="s">
        <v>494</v>
      </c>
      <c r="L22" s="113"/>
      <c r="M22" s="113"/>
      <c r="N22" s="113"/>
      <c r="O22" s="1086"/>
      <c r="P22" s="1202"/>
      <c r="Q22" s="1202"/>
    </row>
    <row r="23" spans="1:17" s="995" customFormat="1" ht="24.75" customHeight="1" x14ac:dyDescent="0.35">
      <c r="A23" s="328" t="s">
        <v>517</v>
      </c>
      <c r="B23" s="1204" t="s">
        <v>493</v>
      </c>
      <c r="C23" s="113"/>
      <c r="D23" s="113"/>
      <c r="E23" s="113" t="s">
        <v>494</v>
      </c>
      <c r="F23" s="113"/>
      <c r="G23" s="113"/>
      <c r="H23" s="113"/>
      <c r="I23" s="113"/>
      <c r="J23" s="113"/>
      <c r="K23" s="113" t="s">
        <v>494</v>
      </c>
      <c r="L23" s="113"/>
      <c r="M23" s="113"/>
      <c r="N23" s="113"/>
      <c r="O23" s="1086"/>
      <c r="P23" s="1202"/>
      <c r="Q23" s="1202"/>
    </row>
    <row r="24" spans="1:17" s="995" customFormat="1" ht="24.75" customHeight="1" x14ac:dyDescent="0.35">
      <c r="A24" s="328" t="s">
        <v>518</v>
      </c>
      <c r="B24" s="1204" t="s">
        <v>493</v>
      </c>
      <c r="C24" s="113"/>
      <c r="D24" s="113"/>
      <c r="E24" s="113" t="s">
        <v>494</v>
      </c>
      <c r="F24" s="113"/>
      <c r="G24" s="113"/>
      <c r="H24" s="113"/>
      <c r="I24" s="113"/>
      <c r="J24" s="113"/>
      <c r="K24" s="113" t="s">
        <v>494</v>
      </c>
      <c r="L24" s="113"/>
      <c r="M24" s="113"/>
      <c r="N24" s="113"/>
      <c r="O24" s="1086"/>
      <c r="P24" s="1202"/>
      <c r="Q24" s="1202"/>
    </row>
    <row r="25" spans="1:17" s="995" customFormat="1" ht="24.75" customHeight="1" x14ac:dyDescent="0.35">
      <c r="A25" s="1210" t="s">
        <v>519</v>
      </c>
      <c r="B25" s="1204" t="s">
        <v>493</v>
      </c>
      <c r="C25" s="113"/>
      <c r="D25" s="113"/>
      <c r="E25" s="113" t="s">
        <v>494</v>
      </c>
      <c r="F25" s="113"/>
      <c r="G25" s="113"/>
      <c r="H25" s="113"/>
      <c r="I25" s="113"/>
      <c r="J25" s="113"/>
      <c r="K25" s="113" t="s">
        <v>494</v>
      </c>
      <c r="L25" s="113"/>
      <c r="M25" s="113"/>
      <c r="N25" s="113"/>
      <c r="O25" s="1086"/>
      <c r="P25" s="1202"/>
      <c r="Q25" s="1202"/>
    </row>
    <row r="26" spans="1:17" s="995" customFormat="1" ht="24.75" customHeight="1" x14ac:dyDescent="0.35">
      <c r="A26" s="1210" t="s">
        <v>520</v>
      </c>
      <c r="B26" s="1204" t="s">
        <v>493</v>
      </c>
      <c r="C26" s="113"/>
      <c r="D26" s="113"/>
      <c r="E26" s="113" t="s">
        <v>494</v>
      </c>
      <c r="F26" s="113"/>
      <c r="G26" s="113"/>
      <c r="H26" s="113"/>
      <c r="I26" s="113"/>
      <c r="J26" s="113"/>
      <c r="K26" s="113" t="s">
        <v>494</v>
      </c>
      <c r="L26" s="113"/>
      <c r="M26" s="113"/>
      <c r="N26" s="113"/>
      <c r="O26" s="1086"/>
      <c r="P26" s="1202"/>
      <c r="Q26" s="1202"/>
    </row>
    <row r="27" spans="1:17" s="995" customFormat="1" ht="24.75" customHeight="1" x14ac:dyDescent="0.35">
      <c r="A27" s="1210" t="s">
        <v>521</v>
      </c>
      <c r="B27" s="1204" t="s">
        <v>493</v>
      </c>
      <c r="C27" s="113"/>
      <c r="D27" s="113"/>
      <c r="E27" s="113" t="s">
        <v>494</v>
      </c>
      <c r="F27" s="113"/>
      <c r="G27" s="113"/>
      <c r="H27" s="113"/>
      <c r="I27" s="113"/>
      <c r="J27" s="113"/>
      <c r="K27" s="113" t="s">
        <v>494</v>
      </c>
      <c r="L27" s="113"/>
      <c r="M27" s="113"/>
      <c r="N27" s="113"/>
      <c r="O27" s="1086"/>
      <c r="P27" s="1202"/>
      <c r="Q27" s="1202"/>
    </row>
    <row r="28" spans="1:17" s="995" customFormat="1" ht="24.75" customHeight="1" x14ac:dyDescent="0.35">
      <c r="A28" s="1210" t="s">
        <v>522</v>
      </c>
      <c r="B28" s="1204" t="s">
        <v>493</v>
      </c>
      <c r="C28" s="113"/>
      <c r="D28" s="113"/>
      <c r="E28" s="113" t="s">
        <v>494</v>
      </c>
      <c r="F28" s="113"/>
      <c r="G28" s="113"/>
      <c r="H28" s="113"/>
      <c r="I28" s="113"/>
      <c r="J28" s="113"/>
      <c r="K28" s="113" t="s">
        <v>494</v>
      </c>
      <c r="L28" s="113"/>
      <c r="M28" s="113"/>
      <c r="N28" s="113"/>
      <c r="O28" s="1086"/>
      <c r="P28" s="1202"/>
      <c r="Q28" s="1202"/>
    </row>
    <row r="29" spans="1:17" s="995" customFormat="1" ht="24.75" customHeight="1" x14ac:dyDescent="0.35">
      <c r="A29" s="1210" t="s">
        <v>523</v>
      </c>
      <c r="B29" s="1204" t="s">
        <v>493</v>
      </c>
      <c r="C29" s="113"/>
      <c r="D29" s="113"/>
      <c r="E29" s="113" t="s">
        <v>494</v>
      </c>
      <c r="F29" s="113"/>
      <c r="G29" s="113"/>
      <c r="H29" s="113"/>
      <c r="I29" s="113"/>
      <c r="J29" s="113"/>
      <c r="K29" s="113" t="s">
        <v>494</v>
      </c>
      <c r="L29" s="113"/>
      <c r="M29" s="113"/>
      <c r="N29" s="113"/>
      <c r="O29" s="1086"/>
      <c r="P29" s="1202"/>
      <c r="Q29" s="1202"/>
    </row>
    <row r="30" spans="1:17" s="995" customFormat="1" ht="24.75" customHeight="1" x14ac:dyDescent="0.35">
      <c r="A30" s="1210" t="s">
        <v>524</v>
      </c>
      <c r="B30" s="1204" t="s">
        <v>493</v>
      </c>
      <c r="C30" s="113"/>
      <c r="D30" s="113"/>
      <c r="E30" s="113" t="s">
        <v>494</v>
      </c>
      <c r="F30" s="113"/>
      <c r="G30" s="113"/>
      <c r="H30" s="113"/>
      <c r="I30" s="113"/>
      <c r="J30" s="113"/>
      <c r="K30" s="113" t="s">
        <v>494</v>
      </c>
      <c r="L30" s="113"/>
      <c r="M30" s="113"/>
      <c r="N30" s="113"/>
      <c r="O30" s="1086"/>
      <c r="P30" s="1202"/>
      <c r="Q30" s="1202"/>
    </row>
    <row r="31" spans="1:17" s="995" customFormat="1" ht="24.75" customHeight="1" x14ac:dyDescent="0.35">
      <c r="A31" s="1210" t="s">
        <v>525</v>
      </c>
      <c r="B31" s="1204" t="s">
        <v>493</v>
      </c>
      <c r="C31" s="113"/>
      <c r="D31" s="113"/>
      <c r="E31" s="113" t="s">
        <v>494</v>
      </c>
      <c r="F31" s="113"/>
      <c r="G31" s="113"/>
      <c r="H31" s="113"/>
      <c r="I31" s="113"/>
      <c r="J31" s="113"/>
      <c r="K31" s="113" t="s">
        <v>494</v>
      </c>
      <c r="L31" s="113"/>
      <c r="M31" s="113"/>
      <c r="N31" s="113"/>
      <c r="O31" s="1086"/>
      <c r="P31" s="1202"/>
      <c r="Q31" s="1202"/>
    </row>
    <row r="32" spans="1:17" s="995" customFormat="1" ht="26.25" customHeight="1" x14ac:dyDescent="0.35">
      <c r="A32" s="328" t="s">
        <v>526</v>
      </c>
      <c r="B32" s="1204" t="s">
        <v>493</v>
      </c>
      <c r="C32" s="113"/>
      <c r="D32" s="113"/>
      <c r="E32" s="113" t="s">
        <v>494</v>
      </c>
      <c r="F32" s="113"/>
      <c r="G32" s="113"/>
      <c r="H32" s="113"/>
      <c r="I32" s="113"/>
      <c r="J32" s="113"/>
      <c r="K32" s="113" t="s">
        <v>494</v>
      </c>
      <c r="L32" s="113"/>
      <c r="M32" s="113"/>
      <c r="N32" s="113"/>
      <c r="O32" s="1086"/>
      <c r="P32" s="1202"/>
      <c r="Q32" s="1202"/>
    </row>
    <row r="33" spans="1:17" s="995" customFormat="1" ht="26.25" customHeight="1" x14ac:dyDescent="0.35">
      <c r="A33" s="328" t="s">
        <v>527</v>
      </c>
      <c r="B33" s="1204" t="s">
        <v>493</v>
      </c>
      <c r="C33" s="113"/>
      <c r="D33" s="113"/>
      <c r="E33" s="113" t="s">
        <v>494</v>
      </c>
      <c r="F33" s="113"/>
      <c r="G33" s="113"/>
      <c r="H33" s="113"/>
      <c r="I33" s="113"/>
      <c r="J33" s="113"/>
      <c r="K33" s="113" t="s">
        <v>494</v>
      </c>
      <c r="L33" s="113"/>
      <c r="M33" s="113"/>
      <c r="N33" s="113"/>
      <c r="O33" s="1086"/>
      <c r="P33" s="1202"/>
      <c r="Q33" s="1202"/>
    </row>
    <row r="34" spans="1:17" s="995" customFormat="1" ht="26.25" customHeight="1" x14ac:dyDescent="0.35">
      <c r="A34" s="328" t="s">
        <v>528</v>
      </c>
      <c r="B34" s="1204" t="s">
        <v>493</v>
      </c>
      <c r="C34" s="113"/>
      <c r="D34" s="113"/>
      <c r="E34" s="113" t="s">
        <v>494</v>
      </c>
      <c r="F34" s="113"/>
      <c r="G34" s="113"/>
      <c r="H34" s="113"/>
      <c r="I34" s="113"/>
      <c r="J34" s="113"/>
      <c r="K34" s="113" t="s">
        <v>494</v>
      </c>
      <c r="L34" s="113"/>
      <c r="M34" s="113"/>
      <c r="N34" s="113"/>
      <c r="O34" s="1086"/>
      <c r="P34" s="1202"/>
      <c r="Q34" s="1202"/>
    </row>
    <row r="35" spans="1:17" s="995" customFormat="1" ht="24.75" customHeight="1" x14ac:dyDescent="0.35">
      <c r="A35" s="328" t="s">
        <v>529</v>
      </c>
      <c r="B35" s="1204" t="s">
        <v>493</v>
      </c>
      <c r="C35" s="113"/>
      <c r="D35" s="113"/>
      <c r="E35" s="113" t="s">
        <v>494</v>
      </c>
      <c r="F35" s="113"/>
      <c r="G35" s="113"/>
      <c r="H35" s="113"/>
      <c r="I35" s="113"/>
      <c r="J35" s="113"/>
      <c r="K35" s="113" t="s">
        <v>494</v>
      </c>
      <c r="L35" s="113"/>
      <c r="M35" s="113"/>
      <c r="N35" s="113"/>
      <c r="O35" s="1086"/>
      <c r="P35" s="1202"/>
      <c r="Q35" s="1202"/>
    </row>
    <row r="36" spans="1:17" s="995" customFormat="1" ht="26.25" customHeight="1" x14ac:dyDescent="0.35">
      <c r="A36" s="1211" t="s">
        <v>530</v>
      </c>
      <c r="B36" s="1204" t="s">
        <v>493</v>
      </c>
      <c r="C36" s="113"/>
      <c r="D36" s="113"/>
      <c r="E36" s="113" t="s">
        <v>494</v>
      </c>
      <c r="F36" s="113"/>
      <c r="G36" s="113"/>
      <c r="H36" s="113"/>
      <c r="I36" s="113"/>
      <c r="J36" s="113"/>
      <c r="K36" s="113" t="s">
        <v>494</v>
      </c>
      <c r="L36" s="113"/>
      <c r="M36" s="113"/>
      <c r="N36" s="113"/>
      <c r="O36" s="1086"/>
      <c r="P36" s="1202"/>
      <c r="Q36" s="1202"/>
    </row>
    <row r="37" spans="1:17" s="995" customFormat="1" ht="24.75" customHeight="1" x14ac:dyDescent="0.35">
      <c r="A37" s="328" t="s">
        <v>531</v>
      </c>
      <c r="B37" s="1204" t="s">
        <v>493</v>
      </c>
      <c r="C37" s="113"/>
      <c r="D37" s="113"/>
      <c r="E37" s="113" t="s">
        <v>494</v>
      </c>
      <c r="F37" s="113"/>
      <c r="G37" s="113"/>
      <c r="H37" s="113"/>
      <c r="I37" s="113"/>
      <c r="J37" s="113"/>
      <c r="K37" s="113" t="s">
        <v>494</v>
      </c>
      <c r="L37" s="113"/>
      <c r="M37" s="113"/>
      <c r="N37" s="113"/>
      <c r="O37" s="1086"/>
      <c r="P37" s="1202"/>
      <c r="Q37" s="1202"/>
    </row>
    <row r="38" spans="1:17" s="995" customFormat="1" ht="24.75" customHeight="1" x14ac:dyDescent="0.35">
      <c r="A38" s="328" t="s">
        <v>532</v>
      </c>
      <c r="B38" s="1204" t="s">
        <v>493</v>
      </c>
      <c r="C38" s="113"/>
      <c r="D38" s="113"/>
      <c r="E38" s="113" t="s">
        <v>494</v>
      </c>
      <c r="F38" s="113"/>
      <c r="G38" s="113"/>
      <c r="H38" s="113"/>
      <c r="I38" s="113"/>
      <c r="J38" s="113"/>
      <c r="K38" s="113" t="s">
        <v>494</v>
      </c>
      <c r="L38" s="113"/>
      <c r="M38" s="113"/>
      <c r="N38" s="113"/>
      <c r="O38" s="1086"/>
      <c r="P38" s="1202"/>
      <c r="Q38" s="1202"/>
    </row>
    <row r="39" spans="1:17" s="995" customFormat="1" ht="24.75" customHeight="1" x14ac:dyDescent="0.35">
      <c r="A39" s="328" t="s">
        <v>533</v>
      </c>
      <c r="B39" s="1204" t="s">
        <v>493</v>
      </c>
      <c r="C39" s="113"/>
      <c r="D39" s="113"/>
      <c r="E39" s="113" t="s">
        <v>494</v>
      </c>
      <c r="F39" s="113"/>
      <c r="G39" s="113"/>
      <c r="H39" s="113"/>
      <c r="I39" s="113"/>
      <c r="J39" s="113"/>
      <c r="K39" s="113" t="s">
        <v>494</v>
      </c>
      <c r="L39" s="113"/>
      <c r="M39" s="113"/>
      <c r="N39" s="113"/>
      <c r="O39" s="1086"/>
      <c r="P39" s="1202"/>
      <c r="Q39" s="1202"/>
    </row>
    <row r="40" spans="1:17" s="995" customFormat="1" ht="24.75" customHeight="1" x14ac:dyDescent="0.35">
      <c r="A40" s="328" t="s">
        <v>534</v>
      </c>
      <c r="B40" s="1204" t="s">
        <v>493</v>
      </c>
      <c r="C40" s="113"/>
      <c r="D40" s="113"/>
      <c r="E40" s="113" t="s">
        <v>494</v>
      </c>
      <c r="F40" s="113"/>
      <c r="G40" s="113"/>
      <c r="H40" s="113"/>
      <c r="I40" s="113"/>
      <c r="J40" s="113"/>
      <c r="K40" s="113" t="s">
        <v>494</v>
      </c>
      <c r="L40" s="113"/>
      <c r="M40" s="113"/>
      <c r="N40" s="113"/>
      <c r="O40" s="1086"/>
      <c r="P40" s="1202"/>
      <c r="Q40" s="1202"/>
    </row>
    <row r="41" spans="1:17" s="995" customFormat="1" ht="24.75" customHeight="1" x14ac:dyDescent="0.35">
      <c r="A41" s="328" t="s">
        <v>535</v>
      </c>
      <c r="B41" s="1204" t="s">
        <v>493</v>
      </c>
      <c r="C41" s="113"/>
      <c r="D41" s="113"/>
      <c r="E41" s="113" t="s">
        <v>494</v>
      </c>
      <c r="F41" s="113"/>
      <c r="G41" s="113"/>
      <c r="H41" s="113"/>
      <c r="I41" s="113"/>
      <c r="J41" s="113"/>
      <c r="K41" s="113" t="s">
        <v>494</v>
      </c>
      <c r="L41" s="113"/>
      <c r="M41" s="113"/>
      <c r="N41" s="113"/>
      <c r="O41" s="1086"/>
      <c r="P41" s="1202"/>
      <c r="Q41" s="1202"/>
    </row>
    <row r="42" spans="1:17" s="995" customFormat="1" ht="24.75" customHeight="1" x14ac:dyDescent="0.35">
      <c r="A42" s="1212" t="s">
        <v>536</v>
      </c>
      <c r="B42" s="1204" t="s">
        <v>493</v>
      </c>
      <c r="C42" s="113"/>
      <c r="D42" s="113"/>
      <c r="E42" s="113" t="s">
        <v>494</v>
      </c>
      <c r="F42" s="113"/>
      <c r="G42" s="113"/>
      <c r="H42" s="113"/>
      <c r="I42" s="113"/>
      <c r="J42" s="113"/>
      <c r="K42" s="113" t="s">
        <v>494</v>
      </c>
      <c r="L42" s="113"/>
      <c r="M42" s="113"/>
      <c r="N42" s="113"/>
      <c r="O42" s="1086"/>
      <c r="P42" s="1202"/>
      <c r="Q42" s="1202"/>
    </row>
    <row r="43" spans="1:17" s="995" customFormat="1" ht="24.75" customHeight="1" x14ac:dyDescent="0.35">
      <c r="A43" s="328" t="s">
        <v>537</v>
      </c>
      <c r="B43" s="1204" t="s">
        <v>493</v>
      </c>
      <c r="C43" s="113"/>
      <c r="D43" s="113"/>
      <c r="E43" s="113" t="s">
        <v>494</v>
      </c>
      <c r="F43" s="113"/>
      <c r="G43" s="113"/>
      <c r="H43" s="113"/>
      <c r="I43" s="113"/>
      <c r="J43" s="113"/>
      <c r="K43" s="113" t="s">
        <v>494</v>
      </c>
      <c r="L43" s="113"/>
      <c r="M43" s="113"/>
      <c r="N43" s="113"/>
      <c r="O43" s="1086"/>
      <c r="P43" s="1202"/>
      <c r="Q43" s="1202"/>
    </row>
    <row r="44" spans="1:17" s="995" customFormat="1" ht="24.75" customHeight="1" x14ac:dyDescent="0.35">
      <c r="A44" s="328" t="s">
        <v>535</v>
      </c>
      <c r="B44" s="1204" t="s">
        <v>493</v>
      </c>
      <c r="C44" s="113"/>
      <c r="D44" s="113"/>
      <c r="E44" s="113" t="s">
        <v>494</v>
      </c>
      <c r="F44" s="113"/>
      <c r="G44" s="113"/>
      <c r="H44" s="113"/>
      <c r="I44" s="113"/>
      <c r="J44" s="113"/>
      <c r="K44" s="113" t="s">
        <v>494</v>
      </c>
      <c r="L44" s="113"/>
      <c r="M44" s="113"/>
      <c r="N44" s="113"/>
      <c r="O44" s="1086"/>
      <c r="P44" s="1202"/>
      <c r="Q44" s="1202"/>
    </row>
    <row r="45" spans="1:17" s="995" customFormat="1" ht="24.75" customHeight="1" x14ac:dyDescent="0.35">
      <c r="A45" s="328" t="s">
        <v>538</v>
      </c>
      <c r="B45" s="1204" t="s">
        <v>493</v>
      </c>
      <c r="C45" s="113"/>
      <c r="D45" s="113"/>
      <c r="E45" s="113" t="s">
        <v>494</v>
      </c>
      <c r="F45" s="113"/>
      <c r="G45" s="113"/>
      <c r="H45" s="113"/>
      <c r="I45" s="113"/>
      <c r="J45" s="113"/>
      <c r="K45" s="113" t="s">
        <v>494</v>
      </c>
      <c r="L45" s="113"/>
      <c r="M45" s="113"/>
      <c r="N45" s="113"/>
      <c r="O45" s="1086"/>
      <c r="P45" s="1202"/>
      <c r="Q45" s="1202"/>
    </row>
    <row r="46" spans="1:17" s="995" customFormat="1" ht="24.75" customHeight="1" x14ac:dyDescent="0.35">
      <c r="A46" s="328" t="s">
        <v>539</v>
      </c>
      <c r="B46" s="1204" t="s">
        <v>493</v>
      </c>
      <c r="C46" s="113"/>
      <c r="D46" s="113"/>
      <c r="E46" s="113" t="s">
        <v>494</v>
      </c>
      <c r="F46" s="113"/>
      <c r="G46" s="113"/>
      <c r="H46" s="113"/>
      <c r="I46" s="113"/>
      <c r="J46" s="113"/>
      <c r="K46" s="113" t="s">
        <v>494</v>
      </c>
      <c r="L46" s="113"/>
      <c r="M46" s="113"/>
      <c r="N46" s="113"/>
      <c r="O46" s="1086"/>
      <c r="P46" s="1202"/>
      <c r="Q46" s="1202"/>
    </row>
    <row r="47" spans="1:17" s="995" customFormat="1" ht="26.25" customHeight="1" x14ac:dyDescent="0.35">
      <c r="A47" s="328" t="s">
        <v>540</v>
      </c>
      <c r="B47" s="1204" t="s">
        <v>493</v>
      </c>
      <c r="C47" s="113"/>
      <c r="D47" s="113"/>
      <c r="E47" s="113" t="s">
        <v>494</v>
      </c>
      <c r="F47" s="113"/>
      <c r="G47" s="113"/>
      <c r="H47" s="113"/>
      <c r="I47" s="113"/>
      <c r="J47" s="113"/>
      <c r="K47" s="113" t="s">
        <v>494</v>
      </c>
      <c r="L47" s="113"/>
      <c r="M47" s="113"/>
      <c r="N47" s="113"/>
      <c r="O47" s="1086"/>
      <c r="P47" s="1202"/>
      <c r="Q47" s="1202"/>
    </row>
    <row r="48" spans="1:17" s="995" customFormat="1" ht="24.75" customHeight="1" x14ac:dyDescent="0.35">
      <c r="A48" s="328" t="s">
        <v>541</v>
      </c>
      <c r="B48" s="1204" t="s">
        <v>493</v>
      </c>
      <c r="C48" s="113"/>
      <c r="D48" s="113"/>
      <c r="E48" s="113" t="s">
        <v>494</v>
      </c>
      <c r="F48" s="113"/>
      <c r="G48" s="113"/>
      <c r="H48" s="113"/>
      <c r="I48" s="113"/>
      <c r="J48" s="113"/>
      <c r="K48" s="113" t="s">
        <v>494</v>
      </c>
      <c r="L48" s="113"/>
      <c r="M48" s="113"/>
      <c r="N48" s="113"/>
      <c r="O48" s="1086"/>
      <c r="P48" s="1202"/>
      <c r="Q48" s="1202"/>
    </row>
    <row r="49" spans="1:17" s="995" customFormat="1" ht="24.75" customHeight="1" x14ac:dyDescent="0.35">
      <c r="A49" s="1213" t="s">
        <v>542</v>
      </c>
      <c r="B49" s="1204" t="s">
        <v>493</v>
      </c>
      <c r="C49" s="113"/>
      <c r="D49" s="113"/>
      <c r="E49" s="113" t="s">
        <v>494</v>
      </c>
      <c r="F49" s="113"/>
      <c r="G49" s="113"/>
      <c r="H49" s="113"/>
      <c r="I49" s="113"/>
      <c r="J49" s="113"/>
      <c r="K49" s="113" t="s">
        <v>494</v>
      </c>
      <c r="L49" s="113"/>
      <c r="M49" s="113"/>
      <c r="N49" s="113"/>
      <c r="O49" s="1086"/>
      <c r="P49" s="1202"/>
      <c r="Q49" s="1202"/>
    </row>
    <row r="50" spans="1:17" s="995" customFormat="1" ht="30.75" customHeight="1" x14ac:dyDescent="0.35">
      <c r="A50" s="1213" t="s">
        <v>543</v>
      </c>
      <c r="B50" s="1204" t="s">
        <v>493</v>
      </c>
      <c r="C50" s="113"/>
      <c r="D50" s="113"/>
      <c r="E50" s="113" t="s">
        <v>494</v>
      </c>
      <c r="F50" s="113"/>
      <c r="G50" s="113"/>
      <c r="H50" s="113"/>
      <c r="I50" s="113"/>
      <c r="J50" s="113"/>
      <c r="K50" s="113" t="s">
        <v>494</v>
      </c>
      <c r="L50" s="113"/>
      <c r="M50" s="113"/>
      <c r="N50" s="113"/>
      <c r="O50" s="1086"/>
      <c r="P50" s="1202"/>
      <c r="Q50" s="1202"/>
    </row>
    <row r="51" spans="1:17" s="642" customFormat="1" ht="31.5" customHeight="1" x14ac:dyDescent="0.35">
      <c r="A51" s="1434" t="s">
        <v>544</v>
      </c>
      <c r="B51" s="1434"/>
      <c r="C51" s="1434"/>
      <c r="D51" s="1434"/>
      <c r="E51" s="1434"/>
      <c r="F51" s="1434"/>
      <c r="G51" s="1434"/>
      <c r="H51" s="1434"/>
      <c r="I51" s="1434"/>
      <c r="J51" s="1434"/>
      <c r="K51" s="1434"/>
      <c r="L51" s="1434"/>
      <c r="M51" s="1434"/>
      <c r="N51" s="1434"/>
      <c r="O51" s="1223"/>
      <c r="P51" s="1026"/>
      <c r="Q51" s="1026"/>
    </row>
    <row r="52" spans="1:17" ht="31.4" customHeight="1" x14ac:dyDescent="0.35">
      <c r="A52" s="1214" t="s">
        <v>545</v>
      </c>
      <c r="B52" s="1215" t="s">
        <v>499</v>
      </c>
      <c r="C52" s="1216"/>
      <c r="D52" s="1216"/>
      <c r="E52" s="1217" t="s">
        <v>494</v>
      </c>
      <c r="F52" s="1217"/>
      <c r="G52" s="1217"/>
      <c r="H52" s="1217"/>
      <c r="I52" s="1217"/>
      <c r="J52" s="1217"/>
      <c r="K52" s="1217" t="s">
        <v>494</v>
      </c>
      <c r="L52" s="1216"/>
      <c r="M52" s="1216"/>
      <c r="N52" s="1216"/>
      <c r="O52" s="1025"/>
      <c r="P52" s="136"/>
      <c r="Q52" s="136"/>
    </row>
    <row r="53" spans="1:17" ht="32.15" customHeight="1" x14ac:dyDescent="0.35">
      <c r="A53" s="1214" t="s">
        <v>546</v>
      </c>
      <c r="B53" s="1215" t="s">
        <v>499</v>
      </c>
      <c r="C53" s="1216"/>
      <c r="D53" s="1216"/>
      <c r="E53" s="1217" t="s">
        <v>494</v>
      </c>
      <c r="F53" s="1217"/>
      <c r="G53" s="1217"/>
      <c r="H53" s="1217"/>
      <c r="I53" s="1217"/>
      <c r="J53" s="1217"/>
      <c r="K53" s="1217" t="s">
        <v>494</v>
      </c>
      <c r="L53" s="1216"/>
      <c r="M53" s="1216"/>
      <c r="N53" s="1216"/>
      <c r="O53" s="1025"/>
      <c r="P53" s="136"/>
      <c r="Q53" s="136"/>
    </row>
    <row r="54" spans="1:17" ht="28.4" customHeight="1" x14ac:dyDescent="0.35">
      <c r="A54" s="1214" t="s">
        <v>547</v>
      </c>
      <c r="B54" s="1215" t="s">
        <v>499</v>
      </c>
      <c r="C54" s="1216"/>
      <c r="D54" s="1216"/>
      <c r="E54" s="1217" t="s">
        <v>494</v>
      </c>
      <c r="F54" s="1217"/>
      <c r="G54" s="1217"/>
      <c r="H54" s="1217"/>
      <c r="I54" s="1217"/>
      <c r="J54" s="1217"/>
      <c r="K54" s="1217" t="s">
        <v>494</v>
      </c>
      <c r="L54" s="1216"/>
      <c r="M54" s="1216"/>
      <c r="N54" s="1216"/>
      <c r="O54" s="1025"/>
      <c r="P54" s="136"/>
      <c r="Q54" s="136"/>
    </row>
    <row r="55" spans="1:17" ht="29.5" customHeight="1" x14ac:dyDescent="0.35">
      <c r="A55" s="1214" t="s">
        <v>548</v>
      </c>
      <c r="B55" s="1215" t="s">
        <v>499</v>
      </c>
      <c r="C55" s="1216"/>
      <c r="D55" s="1216"/>
      <c r="E55" s="1217" t="s">
        <v>494</v>
      </c>
      <c r="F55" s="1217"/>
      <c r="G55" s="1217"/>
      <c r="H55" s="1217"/>
      <c r="I55" s="1217"/>
      <c r="J55" s="1217"/>
      <c r="K55" s="1217" t="s">
        <v>494</v>
      </c>
      <c r="L55" s="1216"/>
      <c r="M55" s="1216"/>
      <c r="N55" s="1216"/>
      <c r="O55" s="1025"/>
      <c r="P55" s="136"/>
      <c r="Q55" s="136"/>
    </row>
    <row r="56" spans="1:17" ht="33" customHeight="1" x14ac:dyDescent="0.35">
      <c r="A56" s="1214" t="s">
        <v>549</v>
      </c>
      <c r="B56" s="1215" t="s">
        <v>499</v>
      </c>
      <c r="C56" s="1216"/>
      <c r="D56" s="1216"/>
      <c r="E56" s="1217" t="s">
        <v>494</v>
      </c>
      <c r="F56" s="1217"/>
      <c r="G56" s="1217"/>
      <c r="H56" s="1217"/>
      <c r="I56" s="1217"/>
      <c r="J56" s="1217"/>
      <c r="K56" s="1217" t="s">
        <v>494</v>
      </c>
      <c r="L56" s="1216"/>
      <c r="M56" s="1216"/>
      <c r="N56" s="1216"/>
      <c r="O56" s="1025"/>
      <c r="P56" s="136"/>
      <c r="Q56" s="136"/>
    </row>
    <row r="57" spans="1:17" ht="33" customHeight="1" x14ac:dyDescent="0.35">
      <c r="A57" s="1218" t="s">
        <v>550</v>
      </c>
      <c r="B57" s="1215" t="s">
        <v>499</v>
      </c>
      <c r="C57" s="1216"/>
      <c r="D57" s="1216"/>
      <c r="E57" s="1217" t="s">
        <v>494</v>
      </c>
      <c r="F57" s="1217"/>
      <c r="G57" s="1217"/>
      <c r="H57" s="1217"/>
      <c r="I57" s="1217"/>
      <c r="J57" s="1217"/>
      <c r="K57" s="1217" t="s">
        <v>494</v>
      </c>
      <c r="L57" s="1216"/>
      <c r="M57" s="1216"/>
      <c r="N57" s="1216"/>
      <c r="O57" s="1025"/>
      <c r="P57" s="136"/>
      <c r="Q57" s="136"/>
    </row>
    <row r="58" spans="1:17" ht="33" customHeight="1" x14ac:dyDescent="0.35">
      <c r="A58" s="1218" t="s">
        <v>551</v>
      </c>
      <c r="B58" s="1215" t="s">
        <v>499</v>
      </c>
      <c r="C58" s="1216"/>
      <c r="D58" s="1216"/>
      <c r="E58" s="1217" t="s">
        <v>494</v>
      </c>
      <c r="F58" s="1217"/>
      <c r="G58" s="1217"/>
      <c r="H58" s="1217"/>
      <c r="I58" s="1217"/>
      <c r="J58" s="1217"/>
      <c r="K58" s="1217" t="s">
        <v>494</v>
      </c>
      <c r="L58" s="1216"/>
      <c r="M58" s="1216"/>
      <c r="N58" s="1216"/>
      <c r="O58" s="1025"/>
      <c r="P58" s="136"/>
      <c r="Q58" s="136"/>
    </row>
    <row r="59" spans="1:17" ht="33" customHeight="1" x14ac:dyDescent="0.35">
      <c r="A59" s="1218" t="s">
        <v>552</v>
      </c>
      <c r="B59" s="1215" t="s">
        <v>499</v>
      </c>
      <c r="C59" s="1216"/>
      <c r="D59" s="1216"/>
      <c r="E59" s="1217" t="s">
        <v>494</v>
      </c>
      <c r="F59" s="1217"/>
      <c r="G59" s="1217"/>
      <c r="H59" s="1217"/>
      <c r="I59" s="1217"/>
      <c r="J59" s="1217"/>
      <c r="K59" s="1217" t="s">
        <v>494</v>
      </c>
      <c r="L59" s="1216"/>
      <c r="M59" s="1216"/>
      <c r="N59" s="1216"/>
      <c r="O59" s="1025"/>
      <c r="P59" s="136"/>
      <c r="Q59" s="136"/>
    </row>
    <row r="60" spans="1:17" ht="33" customHeight="1" x14ac:dyDescent="0.35">
      <c r="A60" s="1218" t="s">
        <v>553</v>
      </c>
      <c r="B60" s="1215" t="s">
        <v>499</v>
      </c>
      <c r="C60" s="1216"/>
      <c r="D60" s="1216"/>
      <c r="E60" s="1217" t="s">
        <v>494</v>
      </c>
      <c r="F60" s="1217"/>
      <c r="G60" s="1217"/>
      <c r="H60" s="1217"/>
      <c r="I60" s="1217"/>
      <c r="J60" s="1217"/>
      <c r="K60" s="1217" t="s">
        <v>494</v>
      </c>
      <c r="L60" s="1216"/>
      <c r="M60" s="1216"/>
      <c r="N60" s="1216"/>
      <c r="O60" s="1025"/>
      <c r="P60" s="136"/>
      <c r="Q60" s="136"/>
    </row>
    <row r="61" spans="1:17" ht="33" customHeight="1" x14ac:dyDescent="0.35">
      <c r="A61" s="1218" t="s">
        <v>554</v>
      </c>
      <c r="B61" s="1215" t="s">
        <v>499</v>
      </c>
      <c r="C61" s="1216"/>
      <c r="D61" s="1216"/>
      <c r="E61" s="1217" t="s">
        <v>494</v>
      </c>
      <c r="F61" s="1217"/>
      <c r="G61" s="1217"/>
      <c r="H61" s="1217"/>
      <c r="I61" s="1217"/>
      <c r="J61" s="1217"/>
      <c r="K61" s="1217" t="s">
        <v>494</v>
      </c>
      <c r="L61" s="1216"/>
      <c r="M61" s="1216"/>
      <c r="N61" s="1216"/>
      <c r="O61" s="1025"/>
      <c r="P61" s="136"/>
      <c r="Q61" s="136"/>
    </row>
    <row r="62" spans="1:17" ht="62.25" customHeight="1" x14ac:dyDescent="0.35">
      <c r="A62" s="7" t="s">
        <v>555</v>
      </c>
      <c r="B62" s="1203" t="s">
        <v>496</v>
      </c>
      <c r="C62" s="1209"/>
      <c r="D62" s="1209"/>
      <c r="E62" s="1024"/>
      <c r="F62" s="1024"/>
      <c r="G62" s="1024"/>
      <c r="H62" s="1024"/>
      <c r="I62" s="1024"/>
      <c r="J62" s="1024"/>
      <c r="K62" s="1024"/>
      <c r="L62" s="1024"/>
      <c r="M62" s="1024"/>
      <c r="N62" s="1024"/>
      <c r="O62" s="1222"/>
      <c r="P62" s="1022"/>
      <c r="Q62" s="1022"/>
    </row>
    <row r="63" spans="1:17" ht="47.25" customHeight="1" x14ac:dyDescent="0.35">
      <c r="A63" s="7" t="s">
        <v>556</v>
      </c>
      <c r="B63" s="1203" t="s">
        <v>496</v>
      </c>
      <c r="C63" s="1209"/>
      <c r="D63" s="1209"/>
      <c r="E63" s="1024"/>
      <c r="F63" s="1024"/>
      <c r="G63" s="1024"/>
      <c r="H63" s="1024"/>
      <c r="I63" s="1024"/>
      <c r="J63" s="1024"/>
      <c r="K63" s="1024"/>
      <c r="L63" s="1024"/>
      <c r="M63" s="1024"/>
      <c r="N63" s="1024"/>
      <c r="O63" s="1222"/>
      <c r="P63" s="1022"/>
      <c r="Q63" s="1022"/>
    </row>
    <row r="64" spans="1:17" ht="23.5" customHeight="1" x14ac:dyDescent="0.35">
      <c r="A64" s="1431" t="s">
        <v>557</v>
      </c>
      <c r="B64" s="1431"/>
      <c r="C64" s="1209"/>
      <c r="D64" s="1209"/>
      <c r="E64" s="1024"/>
      <c r="F64" s="1024"/>
      <c r="G64" s="1024"/>
      <c r="H64" s="1024"/>
      <c r="I64" s="1024"/>
      <c r="J64" s="1024"/>
      <c r="K64" s="1024"/>
      <c r="L64" s="1024"/>
      <c r="M64" s="1024"/>
      <c r="N64" s="1024"/>
      <c r="O64" s="1222"/>
      <c r="P64" s="1022"/>
      <c r="Q64" s="1022"/>
    </row>
    <row r="65" spans="1:25" ht="25" customHeight="1" x14ac:dyDescent="0.35">
      <c r="A65" s="1431" t="s">
        <v>558</v>
      </c>
      <c r="B65" s="1432"/>
      <c r="C65" s="45"/>
      <c r="D65" s="45"/>
      <c r="E65" s="45"/>
      <c r="F65" s="45"/>
      <c r="G65" s="45"/>
      <c r="H65" s="45"/>
      <c r="I65" s="45"/>
      <c r="J65" s="45"/>
      <c r="K65" s="45"/>
      <c r="L65" s="45"/>
      <c r="M65" s="45"/>
      <c r="N65" s="45"/>
      <c r="O65" s="1025"/>
      <c r="P65" s="136"/>
      <c r="Q65" s="136"/>
    </row>
    <row r="66" spans="1:25" ht="35.25" customHeight="1" x14ac:dyDescent="0.35">
      <c r="A66" s="1433" t="s">
        <v>559</v>
      </c>
      <c r="B66" s="1423"/>
      <c r="C66" s="1423"/>
      <c r="D66" s="1423"/>
      <c r="E66" s="1423"/>
      <c r="F66" s="1423"/>
      <c r="G66" s="1423"/>
      <c r="H66" s="1423"/>
      <c r="I66" s="1423"/>
      <c r="J66" s="1423"/>
      <c r="K66" s="1423"/>
      <c r="L66" s="1423"/>
      <c r="M66" s="1423"/>
      <c r="N66" s="1423"/>
      <c r="O66" s="1025"/>
      <c r="P66" s="136"/>
      <c r="Q66" s="136"/>
    </row>
    <row r="67" spans="1:25" ht="65.25" customHeight="1" x14ac:dyDescent="0.35">
      <c r="A67" s="1219" t="s">
        <v>560</v>
      </c>
      <c r="B67" s="1425" t="s">
        <v>561</v>
      </c>
      <c r="C67" s="1426"/>
      <c r="D67" s="1426"/>
      <c r="E67" s="1426"/>
      <c r="F67" s="1426"/>
      <c r="G67" s="1425" t="s">
        <v>562</v>
      </c>
      <c r="H67" s="1426"/>
      <c r="I67" s="1426"/>
      <c r="J67" s="1426"/>
      <c r="K67" s="1219" t="s">
        <v>563</v>
      </c>
      <c r="L67" s="1425" t="s">
        <v>564</v>
      </c>
      <c r="M67" s="1426"/>
      <c r="N67" s="1219" t="s">
        <v>565</v>
      </c>
      <c r="O67" s="1224"/>
      <c r="P67" s="1027"/>
      <c r="Q67" s="1027"/>
      <c r="R67" s="1359"/>
      <c r="S67" s="1359"/>
      <c r="T67" s="1359"/>
      <c r="U67" s="1359"/>
      <c r="V67" s="1359"/>
      <c r="W67" s="1359"/>
      <c r="X67" s="1359"/>
      <c r="Y67" s="1359"/>
    </row>
    <row r="68" spans="1:25" ht="36" customHeight="1" x14ac:dyDescent="0.35">
      <c r="A68" s="329"/>
      <c r="B68" s="1422"/>
      <c r="C68" s="1423"/>
      <c r="D68" s="1423"/>
      <c r="E68" s="1423"/>
      <c r="F68" s="1423"/>
      <c r="G68" s="1424"/>
      <c r="H68" s="1423"/>
      <c r="I68" s="1423"/>
      <c r="J68" s="1423"/>
      <c r="K68" s="1220"/>
      <c r="L68" s="1422"/>
      <c r="M68" s="1423"/>
      <c r="N68" s="1220"/>
      <c r="O68" s="1025"/>
      <c r="P68" s="136"/>
      <c r="Q68" s="136"/>
    </row>
    <row r="69" spans="1:25" ht="36" customHeight="1" x14ac:dyDescent="0.35">
      <c r="A69" s="329"/>
      <c r="B69" s="1422"/>
      <c r="C69" s="1423"/>
      <c r="D69" s="1423"/>
      <c r="E69" s="1423"/>
      <c r="F69" s="1423"/>
      <c r="G69" s="1424"/>
      <c r="H69" s="1423"/>
      <c r="I69" s="1423"/>
      <c r="J69" s="1423"/>
      <c r="K69" s="1220"/>
      <c r="L69" s="1422"/>
      <c r="M69" s="1423"/>
      <c r="N69" s="1220"/>
      <c r="O69" s="1025"/>
      <c r="P69" s="136"/>
      <c r="Q69" s="136"/>
    </row>
    <row r="70" spans="1:25" ht="36" customHeight="1" x14ac:dyDescent="0.35">
      <c r="A70" s="329"/>
      <c r="B70" s="1422"/>
      <c r="C70" s="1423"/>
      <c r="D70" s="1423"/>
      <c r="E70" s="1423"/>
      <c r="F70" s="1423"/>
      <c r="G70" s="1424"/>
      <c r="H70" s="1423"/>
      <c r="I70" s="1423"/>
      <c r="J70" s="1423"/>
      <c r="K70" s="1220"/>
      <c r="L70" s="1422"/>
      <c r="M70" s="1423"/>
      <c r="N70" s="1220"/>
      <c r="O70" s="1025"/>
      <c r="P70" s="136"/>
      <c r="Q70" s="136"/>
    </row>
    <row r="71" spans="1:25" ht="36" customHeight="1" x14ac:dyDescent="0.35">
      <c r="A71" s="329"/>
      <c r="B71" s="1422"/>
      <c r="C71" s="1423"/>
      <c r="D71" s="1423"/>
      <c r="E71" s="1423"/>
      <c r="F71" s="1423"/>
      <c r="G71" s="1424"/>
      <c r="H71" s="1423"/>
      <c r="I71" s="1423"/>
      <c r="J71" s="1423"/>
      <c r="K71" s="1220"/>
      <c r="L71" s="1422"/>
      <c r="M71" s="1423"/>
      <c r="N71" s="1220"/>
      <c r="O71" s="1025"/>
      <c r="P71" s="136"/>
      <c r="Q71" s="136"/>
    </row>
    <row r="72" spans="1:25" ht="36" customHeight="1" x14ac:dyDescent="0.35">
      <c r="A72" s="329"/>
      <c r="B72" s="1422"/>
      <c r="C72" s="1423"/>
      <c r="D72" s="1423"/>
      <c r="E72" s="1423"/>
      <c r="F72" s="1423"/>
      <c r="G72" s="1424"/>
      <c r="H72" s="1423"/>
      <c r="I72" s="1423"/>
      <c r="J72" s="1423"/>
      <c r="K72" s="1220"/>
      <c r="L72" s="1422"/>
      <c r="M72" s="1423"/>
      <c r="N72" s="1220"/>
      <c r="O72" s="1025"/>
      <c r="P72" s="136"/>
      <c r="Q72" s="136"/>
    </row>
    <row r="73" spans="1:25" ht="36" customHeight="1" x14ac:dyDescent="0.35">
      <c r="A73" s="329"/>
      <c r="B73" s="1422"/>
      <c r="C73" s="1423"/>
      <c r="D73" s="1423"/>
      <c r="E73" s="1423"/>
      <c r="F73" s="1423"/>
      <c r="G73" s="1424"/>
      <c r="H73" s="1423"/>
      <c r="I73" s="1423"/>
      <c r="J73" s="1423"/>
      <c r="K73" s="1220"/>
      <c r="L73" s="1422"/>
      <c r="M73" s="1423"/>
      <c r="N73" s="1220"/>
      <c r="O73" s="1025"/>
      <c r="P73" s="136"/>
      <c r="Q73" s="136"/>
    </row>
    <row r="74" spans="1:25" ht="36" customHeight="1" x14ac:dyDescent="0.35">
      <c r="A74" s="329"/>
      <c r="B74" s="1422"/>
      <c r="C74" s="1423"/>
      <c r="D74" s="1423"/>
      <c r="E74" s="1423"/>
      <c r="F74" s="1423"/>
      <c r="G74" s="1424"/>
      <c r="H74" s="1423"/>
      <c r="I74" s="1423"/>
      <c r="J74" s="1423"/>
      <c r="K74" s="1220"/>
      <c r="L74" s="1422"/>
      <c r="M74" s="1423"/>
      <c r="N74" s="1220"/>
      <c r="O74" s="1025"/>
      <c r="P74" s="136"/>
      <c r="Q74" s="136"/>
    </row>
    <row r="75" spans="1:25" ht="36" customHeight="1" x14ac:dyDescent="0.35">
      <c r="A75" s="329"/>
      <c r="B75" s="1422"/>
      <c r="C75" s="1423"/>
      <c r="D75" s="1423"/>
      <c r="E75" s="1423"/>
      <c r="F75" s="1423"/>
      <c r="G75" s="1424"/>
      <c r="H75" s="1423"/>
      <c r="I75" s="1423"/>
      <c r="J75" s="1423"/>
      <c r="K75" s="1220"/>
      <c r="L75" s="1422"/>
      <c r="M75" s="1423"/>
      <c r="N75" s="1220"/>
      <c r="O75" s="1025"/>
      <c r="P75" s="136"/>
      <c r="Q75" s="136"/>
    </row>
    <row r="76" spans="1:25" s="926" customFormat="1" ht="32.25" customHeight="1" x14ac:dyDescent="0.3">
      <c r="A76" s="1421" t="s">
        <v>566</v>
      </c>
      <c r="B76" s="1421"/>
      <c r="C76" s="1421"/>
      <c r="D76" s="1421"/>
      <c r="E76" s="1421"/>
      <c r="F76" s="1421"/>
      <c r="G76" s="1421"/>
      <c r="H76" s="1421"/>
      <c r="I76" s="1421"/>
      <c r="J76" s="1421"/>
      <c r="K76" s="1421"/>
      <c r="L76" s="1421"/>
      <c r="M76" s="1421"/>
      <c r="N76" s="1421"/>
      <c r="O76" s="1225"/>
    </row>
    <row r="77" spans="1:25" s="926" customFormat="1" ht="32.25" customHeight="1" x14ac:dyDescent="0.3">
      <c r="A77" s="1421" t="s">
        <v>566</v>
      </c>
      <c r="B77" s="1421"/>
      <c r="C77" s="1421"/>
      <c r="D77" s="1421"/>
      <c r="E77" s="1421"/>
      <c r="F77" s="1421"/>
      <c r="G77" s="1421"/>
      <c r="H77" s="1421"/>
      <c r="I77" s="1421"/>
      <c r="J77" s="1421"/>
      <c r="K77" s="1421"/>
      <c r="L77" s="1421"/>
      <c r="M77" s="1421"/>
      <c r="N77" s="1421"/>
      <c r="O77" s="1225"/>
    </row>
    <row r="78" spans="1:25" ht="15.75" customHeight="1" x14ac:dyDescent="0.35">
      <c r="A78" s="1360"/>
      <c r="B78" s="1361"/>
      <c r="C78" s="761"/>
      <c r="D78" s="761"/>
      <c r="E78" s="761"/>
      <c r="F78" s="761"/>
      <c r="G78" s="761"/>
      <c r="H78" s="761"/>
      <c r="I78" s="761"/>
      <c r="J78" s="761"/>
      <c r="K78" s="761"/>
      <c r="L78" s="761"/>
      <c r="M78" s="761"/>
      <c r="N78" s="761"/>
    </row>
    <row r="79" spans="1:25" ht="15.75" customHeight="1" x14ac:dyDescent="0.35">
      <c r="A79" s="1362"/>
      <c r="B79" s="1363"/>
    </row>
    <row r="80" spans="1:25" ht="15.75" customHeight="1" x14ac:dyDescent="0.35">
      <c r="A80" s="1362"/>
      <c r="B80" s="1363"/>
    </row>
    <row r="81" spans="1:2" ht="15.75" customHeight="1" x14ac:dyDescent="0.35">
      <c r="A81" s="1362"/>
      <c r="B81" s="1363"/>
    </row>
    <row r="82" spans="1:2" ht="15.75" customHeight="1" x14ac:dyDescent="0.35">
      <c r="A82" s="1362"/>
      <c r="B82" s="1363"/>
    </row>
    <row r="83" spans="1:2" ht="15.75" customHeight="1" x14ac:dyDescent="0.35">
      <c r="A83" s="1362"/>
      <c r="B83" s="1363"/>
    </row>
    <row r="84" spans="1:2" ht="15.75" customHeight="1" x14ac:dyDescent="0.35">
      <c r="A84" s="1362"/>
      <c r="B84" s="1363"/>
    </row>
    <row r="85" spans="1:2" ht="15.75" customHeight="1" x14ac:dyDescent="0.35">
      <c r="A85" s="1362"/>
      <c r="B85" s="1363"/>
    </row>
    <row r="86" spans="1:2" ht="15.75" customHeight="1" x14ac:dyDescent="0.35">
      <c r="A86" s="1362"/>
      <c r="B86" s="1363"/>
    </row>
    <row r="87" spans="1:2" ht="15.75" customHeight="1" x14ac:dyDescent="0.35">
      <c r="A87" s="1362"/>
      <c r="B87" s="1363"/>
    </row>
    <row r="88" spans="1:2" ht="15.75" customHeight="1" x14ac:dyDescent="0.35">
      <c r="A88" s="1362"/>
      <c r="B88" s="1363"/>
    </row>
    <row r="89" spans="1:2" ht="15.75" customHeight="1" x14ac:dyDescent="0.35">
      <c r="A89" s="1362"/>
      <c r="B89" s="1363"/>
    </row>
    <row r="90" spans="1:2" ht="15.75" customHeight="1" x14ac:dyDescent="0.35">
      <c r="A90" s="1362"/>
      <c r="B90" s="1363"/>
    </row>
    <row r="91" spans="1:2" ht="15.75" customHeight="1" x14ac:dyDescent="0.35">
      <c r="A91" s="1362"/>
      <c r="B91" s="1363"/>
    </row>
    <row r="92" spans="1:2" ht="15.75" customHeight="1" x14ac:dyDescent="0.35">
      <c r="A92" s="1362"/>
      <c r="B92" s="1363"/>
    </row>
    <row r="93" spans="1:2" ht="15.75" customHeight="1" x14ac:dyDescent="0.35">
      <c r="A93" s="1362"/>
      <c r="B93" s="1363"/>
    </row>
    <row r="94" spans="1:2" ht="15.75" customHeight="1" x14ac:dyDescent="0.35">
      <c r="A94" s="1362"/>
      <c r="B94" s="1363"/>
    </row>
    <row r="95" spans="1:2" ht="15.75" customHeight="1" x14ac:dyDescent="0.35">
      <c r="A95" s="1362"/>
      <c r="B95" s="1363"/>
    </row>
    <row r="96" spans="1:2" ht="15.75" customHeight="1" x14ac:dyDescent="0.35">
      <c r="A96" s="1362"/>
      <c r="B96" s="1363"/>
    </row>
    <row r="97" spans="1:2" ht="15.75" customHeight="1" x14ac:dyDescent="0.35">
      <c r="A97" s="1362"/>
      <c r="B97" s="1363"/>
    </row>
    <row r="98" spans="1:2" ht="15.75" customHeight="1" x14ac:dyDescent="0.35">
      <c r="A98" s="1362"/>
      <c r="B98" s="1363"/>
    </row>
    <row r="99" spans="1:2" ht="15.75" customHeight="1" x14ac:dyDescent="0.35">
      <c r="A99" s="1362"/>
      <c r="B99" s="1363"/>
    </row>
    <row r="100" spans="1:2" ht="15.75" customHeight="1" x14ac:dyDescent="0.35">
      <c r="A100" s="1362"/>
      <c r="B100" s="1363"/>
    </row>
    <row r="101" spans="1:2" ht="15.75" customHeight="1" x14ac:dyDescent="0.35">
      <c r="A101" s="1362"/>
      <c r="B101" s="1363"/>
    </row>
    <row r="102" spans="1:2" ht="15.75" customHeight="1" x14ac:dyDescent="0.35">
      <c r="A102" s="1362"/>
      <c r="B102" s="1363"/>
    </row>
    <row r="103" spans="1:2" ht="15.75" customHeight="1" x14ac:dyDescent="0.35">
      <c r="A103" s="1362"/>
      <c r="B103" s="1363"/>
    </row>
    <row r="104" spans="1:2" ht="15.75" customHeight="1" x14ac:dyDescent="0.35">
      <c r="A104" s="1362"/>
      <c r="B104" s="1363"/>
    </row>
    <row r="105" spans="1:2" ht="15.75" customHeight="1" x14ac:dyDescent="0.35">
      <c r="A105" s="1362"/>
      <c r="B105" s="1363"/>
    </row>
    <row r="106" spans="1:2" ht="15.75" customHeight="1" x14ac:dyDescent="0.35">
      <c r="A106" s="1362"/>
      <c r="B106" s="1363"/>
    </row>
    <row r="107" spans="1:2" ht="15.75" customHeight="1" x14ac:dyDescent="0.35">
      <c r="A107" s="1362"/>
      <c r="B107" s="1363"/>
    </row>
    <row r="108" spans="1:2" ht="15.75" customHeight="1" x14ac:dyDescent="0.35">
      <c r="A108" s="1362"/>
      <c r="B108" s="1363"/>
    </row>
    <row r="109" spans="1:2" ht="15.75" customHeight="1" x14ac:dyDescent="0.35">
      <c r="A109" s="1362"/>
      <c r="B109" s="1363"/>
    </row>
    <row r="110" spans="1:2" ht="15.75" customHeight="1" x14ac:dyDescent="0.35">
      <c r="A110" s="1362"/>
      <c r="B110" s="1363"/>
    </row>
    <row r="111" spans="1:2" ht="15.75" customHeight="1" x14ac:dyDescent="0.35">
      <c r="A111" s="1362"/>
      <c r="B111" s="1363"/>
    </row>
    <row r="112" spans="1:2" ht="15.75" customHeight="1" x14ac:dyDescent="0.35">
      <c r="A112" s="1362"/>
      <c r="B112" s="1363"/>
    </row>
    <row r="113" spans="1:2" ht="15.75" customHeight="1" x14ac:dyDescent="0.35">
      <c r="A113" s="1362"/>
      <c r="B113" s="1363"/>
    </row>
    <row r="114" spans="1:2" ht="15.75" customHeight="1" x14ac:dyDescent="0.35">
      <c r="A114" s="1362"/>
      <c r="B114" s="1363"/>
    </row>
    <row r="115" spans="1:2" ht="15.75" customHeight="1" x14ac:dyDescent="0.35">
      <c r="A115" s="1362"/>
      <c r="B115" s="1363"/>
    </row>
    <row r="116" spans="1:2" ht="15.75" customHeight="1" x14ac:dyDescent="0.35">
      <c r="A116" s="1362"/>
      <c r="B116" s="1363"/>
    </row>
    <row r="117" spans="1:2" ht="15.75" customHeight="1" x14ac:dyDescent="0.35">
      <c r="A117" s="1362"/>
      <c r="B117" s="1363"/>
    </row>
    <row r="118" spans="1:2" ht="15.75" customHeight="1" x14ac:dyDescent="0.35">
      <c r="A118" s="1362"/>
      <c r="B118" s="1363"/>
    </row>
    <row r="119" spans="1:2" ht="15.75" customHeight="1" x14ac:dyDescent="0.35">
      <c r="A119" s="1362"/>
      <c r="B119" s="1363"/>
    </row>
    <row r="120" spans="1:2" ht="15.75" customHeight="1" x14ac:dyDescent="0.35">
      <c r="A120" s="1362"/>
      <c r="B120" s="1363"/>
    </row>
    <row r="121" spans="1:2" ht="15.75" customHeight="1" x14ac:dyDescent="0.35">
      <c r="A121" s="1362"/>
      <c r="B121" s="1363"/>
    </row>
    <row r="122" spans="1:2" ht="15.75" customHeight="1" x14ac:dyDescent="0.35">
      <c r="A122" s="1362"/>
      <c r="B122" s="1363"/>
    </row>
    <row r="123" spans="1:2" ht="15.75" customHeight="1" x14ac:dyDescent="0.35">
      <c r="A123" s="1362"/>
      <c r="B123" s="1363"/>
    </row>
    <row r="124" spans="1:2" ht="15.75" customHeight="1" x14ac:dyDescent="0.35">
      <c r="A124" s="1362"/>
      <c r="B124" s="1363"/>
    </row>
    <row r="125" spans="1:2" ht="15.75" customHeight="1" x14ac:dyDescent="0.35">
      <c r="A125" s="1362"/>
      <c r="B125" s="1363"/>
    </row>
    <row r="126" spans="1:2" ht="15.75" customHeight="1" x14ac:dyDescent="0.35">
      <c r="A126" s="1362"/>
      <c r="B126" s="1363"/>
    </row>
    <row r="127" spans="1:2" ht="15.75" customHeight="1" x14ac:dyDescent="0.35">
      <c r="A127" s="1362"/>
      <c r="B127" s="1363"/>
    </row>
    <row r="128" spans="1:2" ht="15.75" customHeight="1" x14ac:dyDescent="0.35">
      <c r="A128" s="1362"/>
      <c r="B128" s="1363"/>
    </row>
    <row r="129" spans="1:2" ht="15.75" customHeight="1" x14ac:dyDescent="0.35">
      <c r="A129" s="1362"/>
      <c r="B129" s="1363"/>
    </row>
    <row r="130" spans="1:2" ht="15.75" customHeight="1" x14ac:dyDescent="0.35">
      <c r="A130" s="1362"/>
      <c r="B130" s="1363"/>
    </row>
    <row r="131" spans="1:2" ht="15.75" customHeight="1" x14ac:dyDescent="0.35">
      <c r="A131" s="1362"/>
      <c r="B131" s="1363"/>
    </row>
    <row r="132" spans="1:2" ht="15.75" customHeight="1" x14ac:dyDescent="0.35">
      <c r="A132" s="1362"/>
      <c r="B132" s="1363"/>
    </row>
    <row r="133" spans="1:2" ht="15.75" customHeight="1" x14ac:dyDescent="0.35">
      <c r="A133" s="1362"/>
      <c r="B133" s="1363"/>
    </row>
    <row r="134" spans="1:2" ht="15.75" customHeight="1" x14ac:dyDescent="0.35">
      <c r="A134" s="1362"/>
      <c r="B134" s="1363"/>
    </row>
    <row r="135" spans="1:2" ht="15.75" customHeight="1" x14ac:dyDescent="0.35">
      <c r="A135" s="1362"/>
      <c r="B135" s="1363"/>
    </row>
    <row r="136" spans="1:2" ht="15.75" customHeight="1" x14ac:dyDescent="0.35">
      <c r="A136" s="1362"/>
      <c r="B136" s="1363"/>
    </row>
    <row r="137" spans="1:2" ht="15.75" customHeight="1" x14ac:dyDescent="0.35">
      <c r="A137" s="1362"/>
      <c r="B137" s="1363"/>
    </row>
    <row r="138" spans="1:2" ht="15.75" customHeight="1" x14ac:dyDescent="0.35">
      <c r="A138" s="1362"/>
      <c r="B138" s="1363"/>
    </row>
    <row r="139" spans="1:2" ht="15.75" customHeight="1" x14ac:dyDescent="0.35">
      <c r="A139" s="1362"/>
      <c r="B139" s="1363"/>
    </row>
    <row r="140" spans="1:2" ht="15.75" customHeight="1" x14ac:dyDescent="0.35">
      <c r="A140" s="1362"/>
      <c r="B140" s="1363"/>
    </row>
    <row r="141" spans="1:2" ht="15.75" customHeight="1" x14ac:dyDescent="0.35">
      <c r="A141" s="1362"/>
      <c r="B141" s="1363"/>
    </row>
    <row r="142" spans="1:2" ht="15.75" customHeight="1" x14ac:dyDescent="0.35">
      <c r="A142" s="1362"/>
      <c r="B142" s="1363"/>
    </row>
    <row r="143" spans="1:2" ht="15.75" customHeight="1" x14ac:dyDescent="0.35">
      <c r="A143" s="1362"/>
      <c r="B143" s="1363"/>
    </row>
    <row r="144" spans="1:2" ht="15.75" customHeight="1" x14ac:dyDescent="0.35">
      <c r="A144" s="1362"/>
      <c r="B144" s="1363"/>
    </row>
    <row r="145" spans="1:2" ht="15.75" customHeight="1" x14ac:dyDescent="0.35">
      <c r="A145" s="1362"/>
      <c r="B145" s="1363"/>
    </row>
    <row r="146" spans="1:2" ht="15.75" customHeight="1" x14ac:dyDescent="0.35">
      <c r="A146" s="1362"/>
      <c r="B146" s="1363"/>
    </row>
    <row r="147" spans="1:2" ht="15.75" customHeight="1" x14ac:dyDescent="0.35">
      <c r="A147" s="1362"/>
      <c r="B147" s="1363"/>
    </row>
    <row r="148" spans="1:2" ht="15.75" customHeight="1" x14ac:dyDescent="0.35">
      <c r="A148" s="1362"/>
      <c r="B148" s="1363"/>
    </row>
    <row r="149" spans="1:2" ht="15.75" customHeight="1" x14ac:dyDescent="0.35">
      <c r="A149" s="1362"/>
      <c r="B149" s="1363"/>
    </row>
    <row r="150" spans="1:2" ht="15.75" customHeight="1" x14ac:dyDescent="0.35">
      <c r="A150" s="1362"/>
      <c r="B150" s="1363"/>
    </row>
    <row r="151" spans="1:2" ht="15.75" customHeight="1" x14ac:dyDescent="0.35">
      <c r="A151" s="1362"/>
      <c r="B151" s="1363"/>
    </row>
    <row r="152" spans="1:2" ht="15.75" customHeight="1" x14ac:dyDescent="0.35">
      <c r="A152" s="1362"/>
      <c r="B152" s="1363"/>
    </row>
    <row r="153" spans="1:2" ht="15.75" customHeight="1" x14ac:dyDescent="0.35">
      <c r="A153" s="1362"/>
      <c r="B153" s="1363"/>
    </row>
    <row r="154" spans="1:2" ht="15.75" customHeight="1" x14ac:dyDescent="0.35">
      <c r="A154" s="1362"/>
      <c r="B154" s="1363"/>
    </row>
    <row r="155" spans="1:2" ht="15.75" customHeight="1" x14ac:dyDescent="0.35">
      <c r="A155" s="1362"/>
      <c r="B155" s="1363"/>
    </row>
    <row r="156" spans="1:2" ht="15.75" customHeight="1" x14ac:dyDescent="0.35">
      <c r="A156" s="1362"/>
      <c r="B156" s="1363"/>
    </row>
    <row r="157" spans="1:2" ht="15.75" customHeight="1" x14ac:dyDescent="0.35">
      <c r="A157" s="1362"/>
      <c r="B157" s="1363"/>
    </row>
    <row r="158" spans="1:2" ht="15.75" customHeight="1" x14ac:dyDescent="0.35">
      <c r="A158" s="1362"/>
      <c r="B158" s="1363"/>
    </row>
    <row r="159" spans="1:2" ht="15.75" customHeight="1" x14ac:dyDescent="0.35">
      <c r="A159" s="1362"/>
      <c r="B159" s="1363"/>
    </row>
    <row r="160" spans="1:2" ht="15.75" customHeight="1" x14ac:dyDescent="0.35">
      <c r="A160" s="1362"/>
      <c r="B160" s="1363"/>
    </row>
    <row r="161" spans="1:2" ht="15.75" customHeight="1" x14ac:dyDescent="0.35">
      <c r="A161" s="1362"/>
      <c r="B161" s="1363"/>
    </row>
    <row r="162" spans="1:2" ht="15.75" customHeight="1" x14ac:dyDescent="0.35">
      <c r="A162" s="1362"/>
      <c r="B162" s="1363"/>
    </row>
    <row r="163" spans="1:2" ht="15.75" customHeight="1" x14ac:dyDescent="0.35">
      <c r="A163" s="1362"/>
      <c r="B163" s="1363"/>
    </row>
    <row r="164" spans="1:2" ht="15.75" customHeight="1" x14ac:dyDescent="0.35">
      <c r="A164" s="1362"/>
      <c r="B164" s="1363"/>
    </row>
    <row r="165" spans="1:2" ht="15.75" customHeight="1" x14ac:dyDescent="0.35">
      <c r="A165" s="1362"/>
      <c r="B165" s="1363"/>
    </row>
    <row r="166" spans="1:2" ht="15.75" customHeight="1" x14ac:dyDescent="0.35">
      <c r="A166" s="1362"/>
      <c r="B166" s="1363"/>
    </row>
    <row r="167" spans="1:2" ht="15.75" customHeight="1" x14ac:dyDescent="0.35">
      <c r="A167" s="1362"/>
      <c r="B167" s="1363"/>
    </row>
    <row r="168" spans="1:2" ht="15.75" customHeight="1" x14ac:dyDescent="0.35">
      <c r="A168" s="1362"/>
      <c r="B168" s="1363"/>
    </row>
    <row r="169" spans="1:2" ht="15.75" customHeight="1" x14ac:dyDescent="0.35">
      <c r="A169" s="1362"/>
      <c r="B169" s="1363"/>
    </row>
    <row r="170" spans="1:2" ht="15.75" customHeight="1" x14ac:dyDescent="0.35">
      <c r="A170" s="1362"/>
      <c r="B170" s="1363"/>
    </row>
    <row r="171" spans="1:2" ht="15.75" customHeight="1" x14ac:dyDescent="0.35">
      <c r="A171" s="1362"/>
      <c r="B171" s="1363"/>
    </row>
    <row r="172" spans="1:2" ht="15.75" customHeight="1" x14ac:dyDescent="0.35">
      <c r="A172" s="1362"/>
      <c r="B172" s="1363"/>
    </row>
    <row r="173" spans="1:2" ht="15.75" customHeight="1" x14ac:dyDescent="0.35">
      <c r="A173" s="1362"/>
      <c r="B173" s="1363"/>
    </row>
    <row r="174" spans="1:2" ht="15.75" customHeight="1" x14ac:dyDescent="0.35">
      <c r="A174" s="1362"/>
      <c r="B174" s="1363"/>
    </row>
    <row r="175" spans="1:2" ht="15.75" customHeight="1" x14ac:dyDescent="0.35">
      <c r="A175" s="1362"/>
      <c r="B175" s="1363"/>
    </row>
    <row r="176" spans="1:2" ht="15.75" customHeight="1" x14ac:dyDescent="0.35">
      <c r="A176" s="1362"/>
      <c r="B176" s="1363"/>
    </row>
    <row r="177" spans="1:2" ht="15.75" customHeight="1" x14ac:dyDescent="0.35">
      <c r="A177" s="1362"/>
      <c r="B177" s="1363"/>
    </row>
    <row r="178" spans="1:2" ht="15.75" customHeight="1" x14ac:dyDescent="0.35">
      <c r="A178" s="1362"/>
      <c r="B178" s="1363"/>
    </row>
    <row r="179" spans="1:2" ht="15.75" customHeight="1" x14ac:dyDescent="0.35">
      <c r="A179" s="1362"/>
      <c r="B179" s="1363"/>
    </row>
    <row r="180" spans="1:2" ht="15.75" customHeight="1" x14ac:dyDescent="0.35">
      <c r="A180" s="1362"/>
      <c r="B180" s="1363"/>
    </row>
    <row r="181" spans="1:2" ht="15.75" customHeight="1" x14ac:dyDescent="0.35">
      <c r="A181" s="1362"/>
      <c r="B181" s="1363"/>
    </row>
    <row r="182" spans="1:2" ht="15.75" customHeight="1" x14ac:dyDescent="0.35">
      <c r="A182" s="1362"/>
      <c r="B182" s="1363"/>
    </row>
    <row r="183" spans="1:2" ht="15.75" customHeight="1" x14ac:dyDescent="0.35">
      <c r="A183" s="1362"/>
      <c r="B183" s="1363"/>
    </row>
    <row r="184" spans="1:2" ht="15.75" customHeight="1" x14ac:dyDescent="0.35">
      <c r="A184" s="1362"/>
      <c r="B184" s="1363"/>
    </row>
    <row r="185" spans="1:2" ht="15.75" customHeight="1" x14ac:dyDescent="0.35">
      <c r="A185" s="1362"/>
      <c r="B185" s="1363"/>
    </row>
    <row r="186" spans="1:2" ht="15.75" customHeight="1" x14ac:dyDescent="0.35">
      <c r="A186" s="1362"/>
      <c r="B186" s="1363"/>
    </row>
    <row r="187" spans="1:2" ht="15.75" customHeight="1" x14ac:dyDescent="0.35">
      <c r="A187" s="1362"/>
      <c r="B187" s="1363"/>
    </row>
    <row r="188" spans="1:2" ht="15.75" customHeight="1" x14ac:dyDescent="0.35">
      <c r="A188" s="1362"/>
      <c r="B188" s="1363"/>
    </row>
    <row r="189" spans="1:2" ht="15.75" customHeight="1" x14ac:dyDescent="0.35">
      <c r="A189" s="1362"/>
      <c r="B189" s="1363"/>
    </row>
    <row r="190" spans="1:2" ht="15.75" customHeight="1" x14ac:dyDescent="0.35">
      <c r="A190" s="1362"/>
      <c r="B190" s="1363"/>
    </row>
    <row r="191" spans="1:2" ht="15.75" customHeight="1" x14ac:dyDescent="0.35">
      <c r="A191" s="1362"/>
      <c r="B191" s="1363"/>
    </row>
    <row r="192" spans="1:2" ht="15.75" customHeight="1" x14ac:dyDescent="0.35">
      <c r="A192" s="1362"/>
      <c r="B192" s="1363"/>
    </row>
    <row r="193" spans="1:2" ht="15.75" customHeight="1" x14ac:dyDescent="0.35">
      <c r="A193" s="1362"/>
      <c r="B193" s="1363"/>
    </row>
    <row r="194" spans="1:2" ht="15.75" customHeight="1" x14ac:dyDescent="0.35">
      <c r="A194" s="1362"/>
      <c r="B194" s="1363"/>
    </row>
    <row r="195" spans="1:2" ht="15.75" customHeight="1" x14ac:dyDescent="0.35">
      <c r="A195" s="1362"/>
      <c r="B195" s="1363"/>
    </row>
    <row r="196" spans="1:2" ht="15.75" customHeight="1" x14ac:dyDescent="0.35">
      <c r="A196" s="1362"/>
      <c r="B196" s="1363"/>
    </row>
    <row r="197" spans="1:2" ht="15.75" customHeight="1" x14ac:dyDescent="0.35">
      <c r="A197" s="1362"/>
      <c r="B197" s="1363"/>
    </row>
    <row r="198" spans="1:2" ht="15.75" customHeight="1" x14ac:dyDescent="0.35">
      <c r="A198" s="1362"/>
      <c r="B198" s="1363"/>
    </row>
    <row r="199" spans="1:2" ht="15.75" customHeight="1" x14ac:dyDescent="0.35">
      <c r="A199" s="1362"/>
      <c r="B199" s="1363"/>
    </row>
    <row r="200" spans="1:2" ht="15.75" customHeight="1" x14ac:dyDescent="0.35">
      <c r="A200" s="1362"/>
      <c r="B200" s="1363"/>
    </row>
    <row r="201" spans="1:2" ht="15.75" customHeight="1" x14ac:dyDescent="0.35">
      <c r="A201" s="1362"/>
      <c r="B201" s="1363"/>
    </row>
    <row r="202" spans="1:2" ht="15.75" customHeight="1" x14ac:dyDescent="0.35">
      <c r="A202" s="1362"/>
      <c r="B202" s="1363"/>
    </row>
    <row r="203" spans="1:2" ht="15.75" customHeight="1" x14ac:dyDescent="0.35">
      <c r="A203" s="1362"/>
      <c r="B203" s="1363"/>
    </row>
    <row r="204" spans="1:2" ht="15.75" customHeight="1" x14ac:dyDescent="0.35">
      <c r="A204" s="1362"/>
      <c r="B204" s="1363"/>
    </row>
    <row r="205" spans="1:2" ht="15.75" customHeight="1" x14ac:dyDescent="0.35">
      <c r="A205" s="1362"/>
      <c r="B205" s="1363"/>
    </row>
    <row r="206" spans="1:2" ht="15.75" customHeight="1" x14ac:dyDescent="0.35">
      <c r="A206" s="1362"/>
      <c r="B206" s="1363"/>
    </row>
    <row r="207" spans="1:2" ht="15.75" customHeight="1" x14ac:dyDescent="0.35">
      <c r="A207" s="1362"/>
      <c r="B207" s="1363"/>
    </row>
    <row r="208" spans="1:2" ht="15.75" customHeight="1" x14ac:dyDescent="0.35">
      <c r="A208" s="1362"/>
      <c r="B208" s="1363"/>
    </row>
    <row r="209" spans="1:2" ht="15.75" customHeight="1" x14ac:dyDescent="0.35">
      <c r="A209" s="1362"/>
      <c r="B209" s="1363"/>
    </row>
    <row r="210" spans="1:2" ht="15.75" customHeight="1" x14ac:dyDescent="0.35">
      <c r="A210" s="1362"/>
      <c r="B210" s="1363"/>
    </row>
    <row r="211" spans="1:2" ht="15.75" customHeight="1" x14ac:dyDescent="0.35">
      <c r="A211" s="1362"/>
      <c r="B211" s="1363"/>
    </row>
    <row r="212" spans="1:2" ht="15.75" customHeight="1" x14ac:dyDescent="0.35">
      <c r="A212" s="1362"/>
      <c r="B212" s="1363"/>
    </row>
    <row r="213" spans="1:2" ht="15.75" customHeight="1" x14ac:dyDescent="0.35">
      <c r="A213" s="1362"/>
      <c r="B213" s="1363"/>
    </row>
    <row r="214" spans="1:2" ht="15.75" customHeight="1" x14ac:dyDescent="0.35">
      <c r="A214" s="1362"/>
      <c r="B214" s="1363"/>
    </row>
    <row r="215" spans="1:2" ht="15.75" customHeight="1" x14ac:dyDescent="0.35">
      <c r="A215" s="1362"/>
      <c r="B215" s="1363"/>
    </row>
    <row r="216" spans="1:2" ht="15.75" customHeight="1" x14ac:dyDescent="0.35">
      <c r="A216" s="1362"/>
      <c r="B216" s="1363"/>
    </row>
    <row r="217" spans="1:2" ht="15.75" customHeight="1" x14ac:dyDescent="0.35">
      <c r="A217" s="1362"/>
      <c r="B217" s="1363"/>
    </row>
    <row r="218" spans="1:2" ht="15.75" customHeight="1" x14ac:dyDescent="0.35">
      <c r="A218" s="1362"/>
      <c r="B218" s="1363"/>
    </row>
    <row r="219" spans="1:2" ht="15.75" customHeight="1" x14ac:dyDescent="0.35">
      <c r="A219" s="1362"/>
      <c r="B219" s="1363"/>
    </row>
    <row r="220" spans="1:2" ht="15.75" customHeight="1" x14ac:dyDescent="0.35">
      <c r="A220" s="1362"/>
      <c r="B220" s="1363"/>
    </row>
    <row r="221" spans="1:2" ht="15.75" customHeight="1" x14ac:dyDescent="0.35">
      <c r="A221" s="1362"/>
      <c r="B221" s="1363"/>
    </row>
    <row r="222" spans="1:2" ht="15.75" customHeight="1" x14ac:dyDescent="0.35">
      <c r="A222" s="1362"/>
      <c r="B222" s="1363"/>
    </row>
    <row r="223" spans="1:2" ht="15.75" customHeight="1" x14ac:dyDescent="0.35">
      <c r="A223" s="1362"/>
      <c r="B223" s="1363"/>
    </row>
    <row r="224" spans="1:2" ht="15.75" customHeight="1" x14ac:dyDescent="0.35">
      <c r="A224" s="1362"/>
      <c r="B224" s="1363"/>
    </row>
    <row r="225" spans="1:2" ht="15.75" customHeight="1" x14ac:dyDescent="0.35">
      <c r="A225" s="1362"/>
      <c r="B225" s="1363"/>
    </row>
    <row r="226" spans="1:2" ht="15.75" customHeight="1" x14ac:dyDescent="0.35">
      <c r="A226" s="1362"/>
      <c r="B226" s="1363"/>
    </row>
    <row r="227" spans="1:2" ht="15.75" customHeight="1" x14ac:dyDescent="0.35">
      <c r="A227" s="1362"/>
      <c r="B227" s="1363"/>
    </row>
    <row r="228" spans="1:2" ht="15.75" customHeight="1" x14ac:dyDescent="0.35">
      <c r="A228" s="1362"/>
      <c r="B228" s="1363"/>
    </row>
    <row r="229" spans="1:2" ht="15.75" customHeight="1" x14ac:dyDescent="0.35">
      <c r="A229" s="1362"/>
      <c r="B229" s="1363"/>
    </row>
    <row r="230" spans="1:2" ht="15.75" customHeight="1" x14ac:dyDescent="0.35">
      <c r="A230" s="1362"/>
      <c r="B230" s="1363"/>
    </row>
    <row r="231" spans="1:2" ht="15.75" customHeight="1" x14ac:dyDescent="0.35">
      <c r="A231" s="1362"/>
      <c r="B231" s="1363"/>
    </row>
    <row r="232" spans="1:2" ht="15.75" customHeight="1" x14ac:dyDescent="0.35">
      <c r="A232" s="1362"/>
      <c r="B232" s="1363"/>
    </row>
    <row r="233" spans="1:2" ht="15.75" customHeight="1" x14ac:dyDescent="0.35">
      <c r="A233" s="1362"/>
      <c r="B233" s="1363"/>
    </row>
    <row r="234" spans="1:2" ht="15.75" customHeight="1" x14ac:dyDescent="0.35">
      <c r="A234" s="1362"/>
      <c r="B234" s="1363"/>
    </row>
    <row r="235" spans="1:2" ht="15.75" customHeight="1" x14ac:dyDescent="0.35">
      <c r="A235" s="1362"/>
      <c r="B235" s="1363"/>
    </row>
    <row r="236" spans="1:2" ht="15.75" customHeight="1" x14ac:dyDescent="0.35">
      <c r="A236" s="1362"/>
      <c r="B236" s="1363"/>
    </row>
    <row r="237" spans="1:2" ht="15.75" customHeight="1" x14ac:dyDescent="0.35">
      <c r="A237" s="1362"/>
      <c r="B237" s="1363"/>
    </row>
    <row r="238" spans="1:2" ht="15.75" customHeight="1" x14ac:dyDescent="0.35">
      <c r="A238" s="1362"/>
      <c r="B238" s="1363"/>
    </row>
    <row r="239" spans="1:2" ht="15.75" customHeight="1" x14ac:dyDescent="0.35">
      <c r="A239" s="1362"/>
      <c r="B239" s="1363"/>
    </row>
    <row r="240" spans="1:2" ht="15.75" customHeight="1" x14ac:dyDescent="0.35">
      <c r="A240" s="1362"/>
      <c r="B240" s="1363"/>
    </row>
    <row r="241" spans="1:2" ht="15.75" customHeight="1" x14ac:dyDescent="0.35">
      <c r="A241" s="1362"/>
      <c r="B241" s="1363"/>
    </row>
    <row r="242" spans="1:2" ht="15.75" customHeight="1" x14ac:dyDescent="0.35">
      <c r="A242" s="1362"/>
      <c r="B242" s="1363"/>
    </row>
    <row r="243" spans="1:2" ht="15.75" customHeight="1" x14ac:dyDescent="0.35">
      <c r="A243" s="1362"/>
      <c r="B243" s="1363"/>
    </row>
    <row r="244" spans="1:2" ht="15.75" customHeight="1" x14ac:dyDescent="0.35">
      <c r="A244" s="1362"/>
      <c r="B244" s="1363"/>
    </row>
    <row r="245" spans="1:2" ht="15.75" customHeight="1" x14ac:dyDescent="0.35">
      <c r="A245" s="1362"/>
      <c r="B245" s="1363"/>
    </row>
    <row r="246" spans="1:2" ht="15.75" customHeight="1" x14ac:dyDescent="0.35">
      <c r="A246" s="1362"/>
      <c r="B246" s="1363"/>
    </row>
    <row r="247" spans="1:2" ht="15.75" customHeight="1" x14ac:dyDescent="0.35">
      <c r="A247" s="1362"/>
      <c r="B247" s="1363"/>
    </row>
    <row r="248" spans="1:2" ht="15.75" customHeight="1" x14ac:dyDescent="0.35">
      <c r="A248" s="1362"/>
      <c r="B248" s="1363"/>
    </row>
    <row r="249" spans="1:2" ht="15.75" customHeight="1" x14ac:dyDescent="0.35">
      <c r="A249" s="1362"/>
      <c r="B249" s="1363"/>
    </row>
    <row r="250" spans="1:2" ht="15.75" customHeight="1" x14ac:dyDescent="0.35">
      <c r="A250" s="1362"/>
      <c r="B250" s="1363"/>
    </row>
    <row r="251" spans="1:2" ht="15.75" customHeight="1" x14ac:dyDescent="0.35">
      <c r="A251" s="1362"/>
      <c r="B251" s="1363"/>
    </row>
    <row r="252" spans="1:2" ht="15.75" customHeight="1" x14ac:dyDescent="0.35">
      <c r="A252" s="1362"/>
      <c r="B252" s="1363"/>
    </row>
    <row r="253" spans="1:2" ht="15.75" customHeight="1" x14ac:dyDescent="0.35">
      <c r="A253" s="1362"/>
      <c r="B253" s="1363"/>
    </row>
    <row r="254" spans="1:2" ht="15.75" customHeight="1" x14ac:dyDescent="0.35">
      <c r="A254" s="1362"/>
      <c r="B254" s="1363"/>
    </row>
    <row r="255" spans="1:2" ht="15.75" customHeight="1" x14ac:dyDescent="0.35">
      <c r="A255" s="1362"/>
      <c r="B255" s="1363"/>
    </row>
    <row r="256" spans="1:2" ht="15.75" customHeight="1" x14ac:dyDescent="0.35">
      <c r="A256" s="1362"/>
      <c r="B256" s="1363"/>
    </row>
    <row r="257" spans="1:2" ht="15.75" customHeight="1" x14ac:dyDescent="0.35">
      <c r="A257" s="1362"/>
      <c r="B257" s="1363"/>
    </row>
    <row r="258" spans="1:2" ht="15.75" customHeight="1" x14ac:dyDescent="0.35">
      <c r="A258" s="1362"/>
      <c r="B258" s="1363"/>
    </row>
    <row r="259" spans="1:2" ht="15.75" customHeight="1" x14ac:dyDescent="0.35">
      <c r="A259" s="1362"/>
      <c r="B259" s="1363"/>
    </row>
    <row r="260" spans="1:2" ht="15.75" customHeight="1" x14ac:dyDescent="0.35">
      <c r="A260" s="1362"/>
      <c r="B260" s="1363"/>
    </row>
    <row r="261" spans="1:2" ht="15.75" customHeight="1" x14ac:dyDescent="0.35">
      <c r="A261" s="1362"/>
      <c r="B261" s="1363"/>
    </row>
    <row r="262" spans="1:2" ht="15.75" customHeight="1" x14ac:dyDescent="0.35">
      <c r="A262" s="1362"/>
      <c r="B262" s="1363"/>
    </row>
    <row r="263" spans="1:2" ht="15.75" customHeight="1" x14ac:dyDescent="0.35">
      <c r="A263" s="1362"/>
      <c r="B263" s="1363"/>
    </row>
    <row r="264" spans="1:2" ht="15.75" customHeight="1" x14ac:dyDescent="0.35">
      <c r="A264" s="1362"/>
      <c r="B264" s="1363"/>
    </row>
    <row r="265" spans="1:2" ht="15.75" customHeight="1" x14ac:dyDescent="0.35">
      <c r="A265" s="1362"/>
      <c r="B265" s="1363"/>
    </row>
    <row r="266" spans="1:2" ht="15.75" customHeight="1" x14ac:dyDescent="0.35">
      <c r="A266" s="1362"/>
      <c r="B266" s="1363"/>
    </row>
    <row r="267" spans="1:2" ht="15.75" customHeight="1" x14ac:dyDescent="0.35">
      <c r="A267" s="1362"/>
      <c r="B267" s="1363"/>
    </row>
    <row r="268" spans="1:2" ht="15.75" customHeight="1" x14ac:dyDescent="0.35">
      <c r="A268" s="1362"/>
      <c r="B268" s="1363"/>
    </row>
    <row r="269" spans="1:2" ht="15.75" customHeight="1" x14ac:dyDescent="0.35">
      <c r="A269" s="1362"/>
      <c r="B269" s="1363"/>
    </row>
    <row r="270" spans="1:2" ht="15.75" customHeight="1" x14ac:dyDescent="0.35">
      <c r="A270" s="1362"/>
      <c r="B270" s="1363"/>
    </row>
    <row r="271" spans="1:2" ht="15.75" customHeight="1" x14ac:dyDescent="0.35">
      <c r="A271" s="1362"/>
      <c r="B271" s="1363"/>
    </row>
    <row r="272" spans="1:2" ht="15.75" customHeight="1" x14ac:dyDescent="0.35">
      <c r="A272" s="1362"/>
      <c r="B272" s="1363"/>
    </row>
    <row r="273" spans="1:2" ht="15.75" customHeight="1" x14ac:dyDescent="0.35">
      <c r="A273" s="1362"/>
      <c r="B273" s="1363"/>
    </row>
    <row r="274" spans="1:2" ht="15.75" customHeight="1" x14ac:dyDescent="0.35">
      <c r="A274" s="1362"/>
      <c r="B274" s="1363"/>
    </row>
    <row r="275" spans="1:2" ht="15.75" customHeight="1" x14ac:dyDescent="0.35">
      <c r="A275" s="1362"/>
      <c r="B275" s="1363"/>
    </row>
    <row r="276" spans="1:2" ht="15.75" customHeight="1" x14ac:dyDescent="0.35">
      <c r="A276" s="1362"/>
      <c r="B276" s="1363"/>
    </row>
    <row r="277" spans="1:2" ht="15.75" customHeight="1" x14ac:dyDescent="0.35">
      <c r="A277" s="1362"/>
      <c r="B277" s="1363"/>
    </row>
    <row r="278" spans="1:2" ht="15.75" customHeight="1" x14ac:dyDescent="0.35">
      <c r="A278" s="1362"/>
      <c r="B278" s="1363"/>
    </row>
    <row r="279" spans="1:2" ht="15.75" customHeight="1" x14ac:dyDescent="0.35">
      <c r="A279" s="1362"/>
      <c r="B279" s="1363"/>
    </row>
    <row r="280" spans="1:2" ht="15.75" customHeight="1" x14ac:dyDescent="0.35">
      <c r="A280" s="1362"/>
      <c r="B280" s="1363"/>
    </row>
    <row r="281" spans="1:2" ht="15.75" customHeight="1" x14ac:dyDescent="0.35">
      <c r="A281" s="1362"/>
      <c r="B281" s="1363"/>
    </row>
    <row r="282" spans="1:2" ht="15.75" customHeight="1" x14ac:dyDescent="0.35">
      <c r="A282" s="1362"/>
      <c r="B282" s="1363"/>
    </row>
    <row r="283" spans="1:2" ht="15.75" customHeight="1" x14ac:dyDescent="0.35">
      <c r="A283" s="1362"/>
      <c r="B283" s="1363"/>
    </row>
    <row r="284" spans="1:2" ht="15.75" customHeight="1" x14ac:dyDescent="0.35">
      <c r="A284" s="1362"/>
      <c r="B284" s="1363"/>
    </row>
    <row r="285" spans="1:2" ht="15.75" customHeight="1" x14ac:dyDescent="0.35">
      <c r="A285" s="1362"/>
      <c r="B285" s="1363"/>
    </row>
    <row r="286" spans="1:2" ht="15.75" customHeight="1" x14ac:dyDescent="0.35">
      <c r="A286" s="1362"/>
      <c r="B286" s="1363"/>
    </row>
    <row r="287" spans="1:2" ht="15.75" customHeight="1" x14ac:dyDescent="0.35">
      <c r="A287" s="1362"/>
      <c r="B287" s="1363"/>
    </row>
    <row r="288" spans="1:2" ht="15.75" customHeight="1" x14ac:dyDescent="0.35">
      <c r="A288" s="1362"/>
      <c r="B288" s="1363"/>
    </row>
    <row r="289" spans="1:2" ht="15.75" customHeight="1" x14ac:dyDescent="0.35">
      <c r="A289" s="1362"/>
      <c r="B289" s="1363"/>
    </row>
    <row r="290" spans="1:2" ht="15.75" customHeight="1" x14ac:dyDescent="0.35">
      <c r="A290" s="1362"/>
      <c r="B290" s="1363"/>
    </row>
    <row r="291" spans="1:2" ht="15.75" customHeight="1" x14ac:dyDescent="0.35">
      <c r="A291" s="1362"/>
      <c r="B291" s="1363"/>
    </row>
    <row r="292" spans="1:2" ht="15.75" customHeight="1" x14ac:dyDescent="0.35">
      <c r="A292" s="1362"/>
      <c r="B292" s="1363"/>
    </row>
    <row r="293" spans="1:2" ht="15.75" customHeight="1" x14ac:dyDescent="0.35">
      <c r="A293" s="1362"/>
      <c r="B293" s="1363"/>
    </row>
    <row r="294" spans="1:2" ht="15.75" customHeight="1" x14ac:dyDescent="0.35">
      <c r="A294" s="1362"/>
      <c r="B294" s="1363"/>
    </row>
    <row r="295" spans="1:2" ht="15.75" customHeight="1" x14ac:dyDescent="0.35">
      <c r="A295" s="1362"/>
      <c r="B295" s="1363"/>
    </row>
    <row r="296" spans="1:2" ht="15.75" customHeight="1" x14ac:dyDescent="0.35">
      <c r="A296" s="1362"/>
      <c r="B296" s="1363"/>
    </row>
    <row r="297" spans="1:2" ht="15.75" customHeight="1" x14ac:dyDescent="0.35">
      <c r="A297" s="1362"/>
      <c r="B297" s="1363"/>
    </row>
    <row r="298" spans="1:2" ht="15.75" customHeight="1" x14ac:dyDescent="0.35">
      <c r="A298" s="1362"/>
      <c r="B298" s="1363"/>
    </row>
    <row r="299" spans="1:2" ht="15.75" customHeight="1" x14ac:dyDescent="0.35">
      <c r="A299" s="1362"/>
      <c r="B299" s="1363"/>
    </row>
    <row r="300" spans="1:2" ht="15.75" customHeight="1" x14ac:dyDescent="0.35">
      <c r="A300" s="1362"/>
      <c r="B300" s="1363"/>
    </row>
    <row r="301" spans="1:2" ht="15.75" customHeight="1" x14ac:dyDescent="0.35">
      <c r="A301" s="1362"/>
      <c r="B301" s="1363"/>
    </row>
    <row r="302" spans="1:2" ht="15.75" customHeight="1" x14ac:dyDescent="0.35">
      <c r="A302" s="1362"/>
      <c r="B302" s="1363"/>
    </row>
    <row r="303" spans="1:2" ht="15.75" customHeight="1" x14ac:dyDescent="0.35">
      <c r="A303" s="1362"/>
      <c r="B303" s="1363"/>
    </row>
    <row r="304" spans="1:2" ht="15.75" customHeight="1" x14ac:dyDescent="0.35">
      <c r="A304" s="1362"/>
      <c r="B304" s="1363"/>
    </row>
    <row r="305" spans="1:2" ht="15.75" customHeight="1" x14ac:dyDescent="0.35">
      <c r="A305" s="1362"/>
      <c r="B305" s="1363"/>
    </row>
    <row r="306" spans="1:2" ht="15.75" customHeight="1" x14ac:dyDescent="0.35">
      <c r="A306" s="1362"/>
      <c r="B306" s="1363"/>
    </row>
    <row r="307" spans="1:2" ht="15.75" customHeight="1" x14ac:dyDescent="0.35">
      <c r="A307" s="1362"/>
      <c r="B307" s="1363"/>
    </row>
    <row r="308" spans="1:2" ht="15.75" customHeight="1" x14ac:dyDescent="0.35">
      <c r="A308" s="1362"/>
      <c r="B308" s="1363"/>
    </row>
    <row r="309" spans="1:2" ht="15.75" customHeight="1" x14ac:dyDescent="0.35">
      <c r="A309" s="1362"/>
      <c r="B309" s="1363"/>
    </row>
    <row r="310" spans="1:2" ht="15.75" customHeight="1" x14ac:dyDescent="0.35">
      <c r="A310" s="1362"/>
      <c r="B310" s="1363"/>
    </row>
    <row r="311" spans="1:2" ht="15.75" customHeight="1" x14ac:dyDescent="0.35">
      <c r="A311" s="1362"/>
      <c r="B311" s="1363"/>
    </row>
    <row r="312" spans="1:2" ht="15.75" customHeight="1" x14ac:dyDescent="0.35">
      <c r="A312" s="1362"/>
      <c r="B312" s="1363"/>
    </row>
    <row r="313" spans="1:2" ht="15.75" customHeight="1" x14ac:dyDescent="0.35">
      <c r="A313" s="1362"/>
      <c r="B313" s="1363"/>
    </row>
    <row r="314" spans="1:2" ht="15.75" customHeight="1" x14ac:dyDescent="0.35">
      <c r="A314" s="1362"/>
      <c r="B314" s="1363"/>
    </row>
    <row r="315" spans="1:2" ht="15.75" customHeight="1" x14ac:dyDescent="0.35">
      <c r="A315" s="1362"/>
      <c r="B315" s="1363"/>
    </row>
    <row r="316" spans="1:2" ht="15.75" customHeight="1" x14ac:dyDescent="0.35">
      <c r="A316" s="1362"/>
      <c r="B316" s="1363"/>
    </row>
    <row r="317" spans="1:2" ht="15.75" customHeight="1" x14ac:dyDescent="0.35">
      <c r="A317" s="1362"/>
      <c r="B317" s="1363"/>
    </row>
    <row r="318" spans="1:2" ht="15.75" customHeight="1" x14ac:dyDescent="0.35">
      <c r="A318" s="1362"/>
      <c r="B318" s="1363"/>
    </row>
    <row r="319" spans="1:2" ht="15.75" customHeight="1" x14ac:dyDescent="0.35">
      <c r="A319" s="1362"/>
      <c r="B319" s="1363"/>
    </row>
    <row r="320" spans="1:2" ht="15.75" customHeight="1" x14ac:dyDescent="0.35">
      <c r="A320" s="1362"/>
      <c r="B320" s="1363"/>
    </row>
    <row r="321" spans="1:2" ht="15.75" customHeight="1" x14ac:dyDescent="0.35">
      <c r="A321" s="1362"/>
      <c r="B321" s="1363"/>
    </row>
    <row r="322" spans="1:2" ht="15.75" customHeight="1" x14ac:dyDescent="0.35">
      <c r="A322" s="1362"/>
      <c r="B322" s="1363"/>
    </row>
    <row r="323" spans="1:2" ht="15.75" customHeight="1" x14ac:dyDescent="0.35">
      <c r="A323" s="1362"/>
      <c r="B323" s="1363"/>
    </row>
    <row r="324" spans="1:2" ht="15.75" customHeight="1" x14ac:dyDescent="0.35">
      <c r="A324" s="1362"/>
      <c r="B324" s="1363"/>
    </row>
    <row r="325" spans="1:2" ht="15.75" customHeight="1" x14ac:dyDescent="0.35">
      <c r="A325" s="1362"/>
      <c r="B325" s="1363"/>
    </row>
    <row r="326" spans="1:2" ht="15.75" customHeight="1" x14ac:dyDescent="0.35">
      <c r="A326" s="1362"/>
      <c r="B326" s="1363"/>
    </row>
    <row r="327" spans="1:2" ht="15.75" customHeight="1" x14ac:dyDescent="0.35">
      <c r="A327" s="1362"/>
      <c r="B327" s="1363"/>
    </row>
    <row r="328" spans="1:2" ht="15.75" customHeight="1" x14ac:dyDescent="0.35">
      <c r="A328" s="1362"/>
      <c r="B328" s="1363"/>
    </row>
    <row r="329" spans="1:2" ht="15.75" customHeight="1" x14ac:dyDescent="0.35">
      <c r="A329" s="1362"/>
      <c r="B329" s="1363"/>
    </row>
    <row r="330" spans="1:2" ht="15.75" customHeight="1" x14ac:dyDescent="0.35">
      <c r="A330" s="1362"/>
      <c r="B330" s="1363"/>
    </row>
    <row r="331" spans="1:2" ht="15.75" customHeight="1" x14ac:dyDescent="0.35">
      <c r="A331" s="1362"/>
      <c r="B331" s="1363"/>
    </row>
    <row r="332" spans="1:2" ht="15.75" customHeight="1" x14ac:dyDescent="0.35">
      <c r="A332" s="1362"/>
      <c r="B332" s="1363"/>
    </row>
    <row r="333" spans="1:2" ht="15.75" customHeight="1" x14ac:dyDescent="0.35">
      <c r="A333" s="1362"/>
      <c r="B333" s="1363"/>
    </row>
    <row r="334" spans="1:2" ht="15.75" customHeight="1" x14ac:dyDescent="0.35">
      <c r="A334" s="1362"/>
      <c r="B334" s="1363"/>
    </row>
    <row r="335" spans="1:2" ht="15.75" customHeight="1" x14ac:dyDescent="0.35">
      <c r="A335" s="1362"/>
      <c r="B335" s="1363"/>
    </row>
    <row r="336" spans="1:2" ht="15.75" customHeight="1" x14ac:dyDescent="0.35">
      <c r="A336" s="1362"/>
      <c r="B336" s="1363"/>
    </row>
    <row r="337" spans="1:2" ht="15.75" customHeight="1" x14ac:dyDescent="0.35">
      <c r="A337" s="1362"/>
      <c r="B337" s="1363"/>
    </row>
    <row r="338" spans="1:2" ht="15.75" customHeight="1" x14ac:dyDescent="0.35">
      <c r="A338" s="1362"/>
      <c r="B338" s="1363"/>
    </row>
    <row r="339" spans="1:2" ht="15.75" customHeight="1" x14ac:dyDescent="0.35">
      <c r="A339" s="1362"/>
      <c r="B339" s="1363"/>
    </row>
    <row r="340" spans="1:2" ht="15.75" customHeight="1" x14ac:dyDescent="0.35">
      <c r="A340" s="1362"/>
      <c r="B340" s="1363"/>
    </row>
    <row r="341" spans="1:2" ht="15.75" customHeight="1" x14ac:dyDescent="0.35">
      <c r="A341" s="1362"/>
      <c r="B341" s="1363"/>
    </row>
    <row r="342" spans="1:2" ht="15.75" customHeight="1" x14ac:dyDescent="0.35">
      <c r="A342" s="1362"/>
      <c r="B342" s="1363"/>
    </row>
    <row r="343" spans="1:2" ht="15.75" customHeight="1" x14ac:dyDescent="0.35">
      <c r="A343" s="1362"/>
      <c r="B343" s="1363"/>
    </row>
    <row r="344" spans="1:2" ht="15.75" customHeight="1" x14ac:dyDescent="0.35">
      <c r="A344" s="1362"/>
      <c r="B344" s="1363"/>
    </row>
    <row r="345" spans="1:2" ht="15.75" customHeight="1" x14ac:dyDescent="0.35">
      <c r="A345" s="1362"/>
      <c r="B345" s="1363"/>
    </row>
    <row r="346" spans="1:2" ht="15.75" customHeight="1" x14ac:dyDescent="0.35">
      <c r="A346" s="1362"/>
      <c r="B346" s="1363"/>
    </row>
    <row r="347" spans="1:2" ht="15.75" customHeight="1" x14ac:dyDescent="0.35">
      <c r="A347" s="1362"/>
      <c r="B347" s="1363"/>
    </row>
    <row r="348" spans="1:2" ht="15.75" customHeight="1" x14ac:dyDescent="0.35">
      <c r="A348" s="1362"/>
      <c r="B348" s="1363"/>
    </row>
    <row r="349" spans="1:2" ht="15.75" customHeight="1" x14ac:dyDescent="0.35">
      <c r="A349" s="1362"/>
      <c r="B349" s="1363"/>
    </row>
    <row r="350" spans="1:2" ht="15.75" customHeight="1" x14ac:dyDescent="0.35">
      <c r="A350" s="1362"/>
      <c r="B350" s="1363"/>
    </row>
    <row r="351" spans="1:2" ht="15.75" customHeight="1" x14ac:dyDescent="0.35">
      <c r="A351" s="1362"/>
      <c r="B351" s="1363"/>
    </row>
    <row r="352" spans="1:2" ht="15.75" customHeight="1" x14ac:dyDescent="0.35">
      <c r="A352" s="1362"/>
      <c r="B352" s="1363"/>
    </row>
    <row r="353" spans="1:2" ht="15.75" customHeight="1" x14ac:dyDescent="0.35">
      <c r="A353" s="1362"/>
      <c r="B353" s="1363"/>
    </row>
    <row r="354" spans="1:2" ht="15.75" customHeight="1" x14ac:dyDescent="0.35">
      <c r="A354" s="1362"/>
      <c r="B354" s="1363"/>
    </row>
    <row r="355" spans="1:2" ht="15.75" customHeight="1" x14ac:dyDescent="0.35">
      <c r="A355" s="1362"/>
      <c r="B355" s="1363"/>
    </row>
    <row r="356" spans="1:2" ht="15.75" customHeight="1" x14ac:dyDescent="0.35">
      <c r="A356" s="1362"/>
      <c r="B356" s="1363"/>
    </row>
    <row r="357" spans="1:2" ht="15.75" customHeight="1" x14ac:dyDescent="0.35">
      <c r="A357" s="1362"/>
      <c r="B357" s="1363"/>
    </row>
    <row r="358" spans="1:2" ht="15.75" customHeight="1" x14ac:dyDescent="0.35">
      <c r="A358" s="1362"/>
      <c r="B358" s="1363"/>
    </row>
    <row r="359" spans="1:2" ht="15.75" customHeight="1" x14ac:dyDescent="0.35">
      <c r="A359" s="1362"/>
      <c r="B359" s="1363"/>
    </row>
    <row r="360" spans="1:2" ht="15.75" customHeight="1" x14ac:dyDescent="0.35">
      <c r="A360" s="1362"/>
      <c r="B360" s="1363"/>
    </row>
    <row r="361" spans="1:2" ht="15.75" customHeight="1" x14ac:dyDescent="0.35">
      <c r="A361" s="1362"/>
      <c r="B361" s="1363"/>
    </row>
    <row r="362" spans="1:2" ht="15.75" customHeight="1" x14ac:dyDescent="0.35">
      <c r="A362" s="1362"/>
      <c r="B362" s="1363"/>
    </row>
    <row r="363" spans="1:2" ht="15.75" customHeight="1" x14ac:dyDescent="0.35">
      <c r="A363" s="1362"/>
      <c r="B363" s="1363"/>
    </row>
    <row r="364" spans="1:2" ht="15.75" customHeight="1" x14ac:dyDescent="0.35">
      <c r="A364" s="1362"/>
      <c r="B364" s="1363"/>
    </row>
    <row r="365" spans="1:2" ht="15.75" customHeight="1" x14ac:dyDescent="0.35">
      <c r="A365" s="1362"/>
      <c r="B365" s="1363"/>
    </row>
    <row r="366" spans="1:2" ht="15.75" customHeight="1" x14ac:dyDescent="0.35">
      <c r="A366" s="1362"/>
      <c r="B366" s="1363"/>
    </row>
    <row r="367" spans="1:2" ht="15.75" customHeight="1" x14ac:dyDescent="0.35">
      <c r="A367" s="1362"/>
      <c r="B367" s="1363"/>
    </row>
    <row r="368" spans="1:2" ht="15.75" customHeight="1" x14ac:dyDescent="0.35">
      <c r="A368" s="1362"/>
      <c r="B368" s="1363"/>
    </row>
    <row r="369" spans="1:2" ht="15.75" customHeight="1" x14ac:dyDescent="0.35">
      <c r="A369" s="1362"/>
      <c r="B369" s="1363"/>
    </row>
    <row r="370" spans="1:2" ht="15.75" customHeight="1" x14ac:dyDescent="0.35">
      <c r="A370" s="1362"/>
      <c r="B370" s="1363"/>
    </row>
    <row r="371" spans="1:2" ht="15.75" customHeight="1" x14ac:dyDescent="0.35">
      <c r="A371" s="1362"/>
      <c r="B371" s="1363"/>
    </row>
    <row r="372" spans="1:2" ht="15.75" customHeight="1" x14ac:dyDescent="0.35">
      <c r="A372" s="1362"/>
      <c r="B372" s="1363"/>
    </row>
    <row r="373" spans="1:2" ht="15.75" customHeight="1" x14ac:dyDescent="0.35">
      <c r="A373" s="1362"/>
      <c r="B373" s="1363"/>
    </row>
    <row r="374" spans="1:2" ht="15.75" customHeight="1" x14ac:dyDescent="0.35">
      <c r="A374" s="1362"/>
      <c r="B374" s="1363"/>
    </row>
    <row r="375" spans="1:2" ht="15.75" customHeight="1" x14ac:dyDescent="0.35">
      <c r="A375" s="1362"/>
      <c r="B375" s="1363"/>
    </row>
    <row r="376" spans="1:2" ht="15.75" customHeight="1" x14ac:dyDescent="0.35">
      <c r="A376" s="1362"/>
      <c r="B376" s="1363"/>
    </row>
    <row r="377" spans="1:2" ht="15.75" customHeight="1" x14ac:dyDescent="0.35">
      <c r="A377" s="1362"/>
      <c r="B377" s="1363"/>
    </row>
    <row r="378" spans="1:2" ht="15.75" customHeight="1" x14ac:dyDescent="0.35">
      <c r="A378" s="1362"/>
      <c r="B378" s="1363"/>
    </row>
    <row r="379" spans="1:2" ht="15.75" customHeight="1" x14ac:dyDescent="0.35">
      <c r="A379" s="1362"/>
      <c r="B379" s="1363"/>
    </row>
    <row r="380" spans="1:2" ht="15.75" customHeight="1" x14ac:dyDescent="0.35">
      <c r="A380" s="1362"/>
      <c r="B380" s="1363"/>
    </row>
    <row r="381" spans="1:2" ht="15.75" customHeight="1" x14ac:dyDescent="0.35">
      <c r="A381" s="1362"/>
      <c r="B381" s="1363"/>
    </row>
    <row r="382" spans="1:2" ht="15.75" customHeight="1" x14ac:dyDescent="0.35">
      <c r="A382" s="1362"/>
      <c r="B382" s="1363"/>
    </row>
    <row r="383" spans="1:2" ht="15.75" customHeight="1" x14ac:dyDescent="0.35">
      <c r="A383" s="1362"/>
      <c r="B383" s="1363"/>
    </row>
    <row r="384" spans="1:2" ht="15.75" customHeight="1" x14ac:dyDescent="0.35">
      <c r="A384" s="1362"/>
      <c r="B384" s="1363"/>
    </row>
    <row r="385" spans="1:2" ht="15.75" customHeight="1" x14ac:dyDescent="0.35">
      <c r="A385" s="1362"/>
      <c r="B385" s="1363"/>
    </row>
    <row r="386" spans="1:2" ht="15.75" customHeight="1" x14ac:dyDescent="0.35">
      <c r="A386" s="1362"/>
      <c r="B386" s="1363"/>
    </row>
    <row r="387" spans="1:2" ht="15.75" customHeight="1" x14ac:dyDescent="0.35">
      <c r="A387" s="1362"/>
      <c r="B387" s="1363"/>
    </row>
    <row r="388" spans="1:2" ht="15.75" customHeight="1" x14ac:dyDescent="0.35">
      <c r="A388" s="1362"/>
      <c r="B388" s="1363"/>
    </row>
    <row r="389" spans="1:2" ht="15.75" customHeight="1" x14ac:dyDescent="0.35">
      <c r="A389" s="1362"/>
      <c r="B389" s="1363"/>
    </row>
    <row r="390" spans="1:2" ht="15.75" customHeight="1" x14ac:dyDescent="0.35">
      <c r="A390" s="1362"/>
      <c r="B390" s="1363"/>
    </row>
    <row r="391" spans="1:2" ht="15.75" customHeight="1" x14ac:dyDescent="0.35">
      <c r="A391" s="1362"/>
      <c r="B391" s="1363"/>
    </row>
    <row r="392" spans="1:2" ht="15.75" customHeight="1" x14ac:dyDescent="0.35">
      <c r="A392" s="1362"/>
      <c r="B392" s="1363"/>
    </row>
    <row r="393" spans="1:2" ht="15.75" customHeight="1" x14ac:dyDescent="0.35">
      <c r="A393" s="1362"/>
      <c r="B393" s="1363"/>
    </row>
    <row r="394" spans="1:2" ht="15.75" customHeight="1" x14ac:dyDescent="0.35">
      <c r="A394" s="1362"/>
      <c r="B394" s="1363"/>
    </row>
    <row r="395" spans="1:2" ht="15.75" customHeight="1" x14ac:dyDescent="0.35">
      <c r="A395" s="1362"/>
      <c r="B395" s="1363"/>
    </row>
    <row r="396" spans="1:2" ht="15.75" customHeight="1" x14ac:dyDescent="0.35">
      <c r="A396" s="1362"/>
      <c r="B396" s="1363"/>
    </row>
    <row r="397" spans="1:2" ht="15.75" customHeight="1" x14ac:dyDescent="0.35">
      <c r="A397" s="1362"/>
      <c r="B397" s="1363"/>
    </row>
    <row r="398" spans="1:2" ht="15.75" customHeight="1" x14ac:dyDescent="0.35">
      <c r="A398" s="1362"/>
      <c r="B398" s="1363"/>
    </row>
    <row r="399" spans="1:2" ht="15.75" customHeight="1" x14ac:dyDescent="0.35">
      <c r="A399" s="1362"/>
      <c r="B399" s="1363"/>
    </row>
    <row r="400" spans="1:2" ht="15.75" customHeight="1" x14ac:dyDescent="0.35">
      <c r="A400" s="1362"/>
      <c r="B400" s="1363"/>
    </row>
    <row r="401" spans="1:2" ht="15.75" customHeight="1" x14ac:dyDescent="0.35">
      <c r="A401" s="1362"/>
      <c r="B401" s="1363"/>
    </row>
    <row r="402" spans="1:2" ht="15.75" customHeight="1" x14ac:dyDescent="0.35">
      <c r="A402" s="1362"/>
      <c r="B402" s="1363"/>
    </row>
    <row r="403" spans="1:2" ht="15.75" customHeight="1" x14ac:dyDescent="0.35">
      <c r="A403" s="1362"/>
      <c r="B403" s="1363"/>
    </row>
    <row r="404" spans="1:2" ht="15.75" customHeight="1" x14ac:dyDescent="0.35">
      <c r="A404" s="1362"/>
      <c r="B404" s="1363"/>
    </row>
    <row r="405" spans="1:2" ht="15.75" customHeight="1" x14ac:dyDescent="0.35">
      <c r="A405" s="1362"/>
      <c r="B405" s="1363"/>
    </row>
    <row r="406" spans="1:2" ht="15.75" customHeight="1" x14ac:dyDescent="0.35">
      <c r="A406" s="1362"/>
      <c r="B406" s="1363"/>
    </row>
    <row r="407" spans="1:2" ht="15.75" customHeight="1" x14ac:dyDescent="0.35">
      <c r="A407" s="1362"/>
      <c r="B407" s="1363"/>
    </row>
    <row r="408" spans="1:2" ht="15.75" customHeight="1" x14ac:dyDescent="0.35">
      <c r="A408" s="1362"/>
      <c r="B408" s="1363"/>
    </row>
    <row r="409" spans="1:2" ht="15.75" customHeight="1" x14ac:dyDescent="0.35">
      <c r="A409" s="1362"/>
      <c r="B409" s="1363"/>
    </row>
    <row r="410" spans="1:2" ht="15.75" customHeight="1" x14ac:dyDescent="0.35">
      <c r="A410" s="1362"/>
      <c r="B410" s="1363"/>
    </row>
    <row r="411" spans="1:2" ht="15.75" customHeight="1" x14ac:dyDescent="0.35">
      <c r="A411" s="1362"/>
      <c r="B411" s="1363"/>
    </row>
    <row r="412" spans="1:2" ht="15.75" customHeight="1" x14ac:dyDescent="0.35">
      <c r="A412" s="1362"/>
      <c r="B412" s="1363"/>
    </row>
    <row r="413" spans="1:2" ht="15.75" customHeight="1" x14ac:dyDescent="0.35">
      <c r="A413" s="1362"/>
      <c r="B413" s="1363"/>
    </row>
    <row r="414" spans="1:2" ht="15.75" customHeight="1" x14ac:dyDescent="0.35">
      <c r="A414" s="1362"/>
      <c r="B414" s="1363"/>
    </row>
    <row r="415" spans="1:2" ht="15.75" customHeight="1" x14ac:dyDescent="0.35">
      <c r="A415" s="1362"/>
      <c r="B415" s="1363"/>
    </row>
    <row r="416" spans="1:2" ht="15.75" customHeight="1" x14ac:dyDescent="0.35">
      <c r="A416" s="1362"/>
      <c r="B416" s="1363"/>
    </row>
    <row r="417" spans="1:2" ht="15.75" customHeight="1" x14ac:dyDescent="0.35">
      <c r="A417" s="1362"/>
      <c r="B417" s="1363"/>
    </row>
    <row r="418" spans="1:2" ht="15.75" customHeight="1" x14ac:dyDescent="0.35">
      <c r="A418" s="1362"/>
      <c r="B418" s="1363"/>
    </row>
    <row r="419" spans="1:2" ht="15.75" customHeight="1" x14ac:dyDescent="0.35">
      <c r="A419" s="1362"/>
      <c r="B419" s="1363"/>
    </row>
    <row r="420" spans="1:2" ht="15.75" customHeight="1" x14ac:dyDescent="0.35">
      <c r="A420" s="1362"/>
      <c r="B420" s="1363"/>
    </row>
    <row r="421" spans="1:2" ht="15.75" customHeight="1" x14ac:dyDescent="0.35">
      <c r="A421" s="1362"/>
      <c r="B421" s="1363"/>
    </row>
    <row r="422" spans="1:2" ht="15.75" customHeight="1" x14ac:dyDescent="0.35">
      <c r="A422" s="1362"/>
      <c r="B422" s="1363"/>
    </row>
    <row r="423" spans="1:2" ht="15.75" customHeight="1" x14ac:dyDescent="0.35">
      <c r="A423" s="1362"/>
      <c r="B423" s="1363"/>
    </row>
    <row r="424" spans="1:2" ht="15.75" customHeight="1" x14ac:dyDescent="0.35">
      <c r="A424" s="1362"/>
      <c r="B424" s="1363"/>
    </row>
    <row r="425" spans="1:2" ht="15.75" customHeight="1" x14ac:dyDescent="0.35">
      <c r="A425" s="1362"/>
      <c r="B425" s="1363"/>
    </row>
    <row r="426" spans="1:2" ht="15.75" customHeight="1" x14ac:dyDescent="0.35">
      <c r="A426" s="1362"/>
      <c r="B426" s="1363"/>
    </row>
    <row r="427" spans="1:2" ht="15.75" customHeight="1" x14ac:dyDescent="0.35">
      <c r="A427" s="1362"/>
      <c r="B427" s="1363"/>
    </row>
    <row r="428" spans="1:2" ht="15.75" customHeight="1" x14ac:dyDescent="0.35">
      <c r="A428" s="1362"/>
      <c r="B428" s="1363"/>
    </row>
    <row r="429" spans="1:2" ht="15.75" customHeight="1" x14ac:dyDescent="0.35">
      <c r="A429" s="1362"/>
      <c r="B429" s="1363"/>
    </row>
    <row r="430" spans="1:2" ht="15.75" customHeight="1" x14ac:dyDescent="0.35">
      <c r="A430" s="1362"/>
      <c r="B430" s="1363"/>
    </row>
    <row r="431" spans="1:2" ht="15.75" customHeight="1" x14ac:dyDescent="0.35">
      <c r="A431" s="1362"/>
      <c r="B431" s="1363"/>
    </row>
    <row r="432" spans="1:2" ht="15.75" customHeight="1" x14ac:dyDescent="0.35">
      <c r="A432" s="1362"/>
      <c r="B432" s="1363"/>
    </row>
    <row r="433" spans="1:2" ht="15.75" customHeight="1" x14ac:dyDescent="0.35">
      <c r="A433" s="1362"/>
      <c r="B433" s="1363"/>
    </row>
    <row r="434" spans="1:2" ht="15.75" customHeight="1" x14ac:dyDescent="0.35">
      <c r="A434" s="1362"/>
      <c r="B434" s="1363"/>
    </row>
    <row r="435" spans="1:2" ht="15.75" customHeight="1" x14ac:dyDescent="0.35">
      <c r="A435" s="1362"/>
      <c r="B435" s="1363"/>
    </row>
    <row r="436" spans="1:2" ht="15.75" customHeight="1" x14ac:dyDescent="0.35">
      <c r="A436" s="1362"/>
      <c r="B436" s="1363"/>
    </row>
    <row r="437" spans="1:2" ht="15.75" customHeight="1" x14ac:dyDescent="0.35">
      <c r="A437" s="1362"/>
      <c r="B437" s="1363"/>
    </row>
    <row r="438" spans="1:2" ht="15.75" customHeight="1" x14ac:dyDescent="0.35">
      <c r="A438" s="1362"/>
      <c r="B438" s="1363"/>
    </row>
    <row r="439" spans="1:2" ht="15.75" customHeight="1" x14ac:dyDescent="0.35">
      <c r="A439" s="1362"/>
      <c r="B439" s="1363"/>
    </row>
    <row r="440" spans="1:2" ht="15.75" customHeight="1" x14ac:dyDescent="0.35">
      <c r="A440" s="1362"/>
      <c r="B440" s="1363"/>
    </row>
    <row r="441" spans="1:2" ht="15.75" customHeight="1" x14ac:dyDescent="0.35">
      <c r="A441" s="1362"/>
      <c r="B441" s="1363"/>
    </row>
    <row r="442" spans="1:2" ht="15.75" customHeight="1" x14ac:dyDescent="0.35">
      <c r="A442" s="1362"/>
      <c r="B442" s="1363"/>
    </row>
    <row r="443" spans="1:2" ht="15.75" customHeight="1" x14ac:dyDescent="0.35">
      <c r="A443" s="1362"/>
      <c r="B443" s="1363"/>
    </row>
    <row r="444" spans="1:2" ht="15.75" customHeight="1" x14ac:dyDescent="0.35">
      <c r="A444" s="1362"/>
      <c r="B444" s="1363"/>
    </row>
    <row r="445" spans="1:2" ht="15.75" customHeight="1" x14ac:dyDescent="0.35">
      <c r="A445" s="1362"/>
      <c r="B445" s="1363"/>
    </row>
    <row r="446" spans="1:2" ht="15.75" customHeight="1" x14ac:dyDescent="0.35">
      <c r="A446" s="1362"/>
      <c r="B446" s="1363"/>
    </row>
    <row r="447" spans="1:2" ht="15.75" customHeight="1" x14ac:dyDescent="0.35">
      <c r="A447" s="1362"/>
      <c r="B447" s="1363"/>
    </row>
    <row r="448" spans="1:2" ht="15.75" customHeight="1" x14ac:dyDescent="0.35">
      <c r="A448" s="1362"/>
      <c r="B448" s="1363"/>
    </row>
    <row r="449" spans="1:2" ht="15.75" customHeight="1" x14ac:dyDescent="0.35">
      <c r="A449" s="1362"/>
      <c r="B449" s="1363"/>
    </row>
    <row r="450" spans="1:2" ht="15.75" customHeight="1" x14ac:dyDescent="0.35">
      <c r="A450" s="1362"/>
      <c r="B450" s="1363"/>
    </row>
    <row r="451" spans="1:2" ht="15.75" customHeight="1" x14ac:dyDescent="0.35">
      <c r="A451" s="1362"/>
      <c r="B451" s="1363"/>
    </row>
    <row r="452" spans="1:2" ht="15.75" customHeight="1" x14ac:dyDescent="0.35">
      <c r="A452" s="1362"/>
      <c r="B452" s="1363"/>
    </row>
    <row r="453" spans="1:2" ht="15.75" customHeight="1" x14ac:dyDescent="0.35">
      <c r="A453" s="1362"/>
      <c r="B453" s="1363"/>
    </row>
    <row r="454" spans="1:2" ht="15.75" customHeight="1" x14ac:dyDescent="0.35">
      <c r="A454" s="1362"/>
      <c r="B454" s="1363"/>
    </row>
    <row r="455" spans="1:2" ht="15.75" customHeight="1" x14ac:dyDescent="0.35">
      <c r="A455" s="1362"/>
      <c r="B455" s="1363"/>
    </row>
    <row r="456" spans="1:2" ht="15.75" customHeight="1" x14ac:dyDescent="0.35">
      <c r="A456" s="1362"/>
      <c r="B456" s="1363"/>
    </row>
    <row r="457" spans="1:2" ht="15.75" customHeight="1" x14ac:dyDescent="0.35">
      <c r="A457" s="1362"/>
      <c r="B457" s="1363"/>
    </row>
    <row r="458" spans="1:2" ht="15.75" customHeight="1" x14ac:dyDescent="0.35">
      <c r="A458" s="1362"/>
      <c r="B458" s="1363"/>
    </row>
    <row r="459" spans="1:2" ht="15.75" customHeight="1" x14ac:dyDescent="0.35">
      <c r="A459" s="1362"/>
      <c r="B459" s="1363"/>
    </row>
    <row r="460" spans="1:2" ht="15.75" customHeight="1" x14ac:dyDescent="0.35">
      <c r="A460" s="1362"/>
      <c r="B460" s="1363"/>
    </row>
    <row r="461" spans="1:2" ht="15.75" customHeight="1" x14ac:dyDescent="0.35">
      <c r="A461" s="1362"/>
      <c r="B461" s="1363"/>
    </row>
    <row r="462" spans="1:2" ht="15.75" customHeight="1" x14ac:dyDescent="0.35">
      <c r="A462" s="1362"/>
      <c r="B462" s="1363"/>
    </row>
    <row r="463" spans="1:2" ht="15.75" customHeight="1" x14ac:dyDescent="0.35">
      <c r="A463" s="1362"/>
      <c r="B463" s="1363"/>
    </row>
    <row r="464" spans="1:2" ht="15.75" customHeight="1" x14ac:dyDescent="0.35">
      <c r="A464" s="1362"/>
      <c r="B464" s="1363"/>
    </row>
    <row r="465" spans="1:2" ht="15.75" customHeight="1" x14ac:dyDescent="0.35">
      <c r="A465" s="1362"/>
      <c r="B465" s="1363"/>
    </row>
    <row r="466" spans="1:2" ht="15.75" customHeight="1" x14ac:dyDescent="0.35">
      <c r="A466" s="1362"/>
      <c r="B466" s="1363"/>
    </row>
    <row r="467" spans="1:2" ht="15.75" customHeight="1" x14ac:dyDescent="0.35">
      <c r="A467" s="1362"/>
      <c r="B467" s="1363"/>
    </row>
    <row r="468" spans="1:2" ht="15.75" customHeight="1" x14ac:dyDescent="0.35">
      <c r="A468" s="1362"/>
      <c r="B468" s="1363"/>
    </row>
    <row r="469" spans="1:2" ht="15.75" customHeight="1" x14ac:dyDescent="0.35">
      <c r="A469" s="1362"/>
      <c r="B469" s="1363"/>
    </row>
    <row r="470" spans="1:2" ht="15.75" customHeight="1" x14ac:dyDescent="0.35">
      <c r="A470" s="1362"/>
      <c r="B470" s="1363"/>
    </row>
    <row r="471" spans="1:2" ht="15.75" customHeight="1" x14ac:dyDescent="0.35">
      <c r="A471" s="1362"/>
      <c r="B471" s="1363"/>
    </row>
    <row r="472" spans="1:2" ht="15.75" customHeight="1" x14ac:dyDescent="0.35">
      <c r="A472" s="1362"/>
      <c r="B472" s="1363"/>
    </row>
    <row r="473" spans="1:2" ht="15.75" customHeight="1" x14ac:dyDescent="0.35">
      <c r="A473" s="1362"/>
      <c r="B473" s="1363"/>
    </row>
    <row r="474" spans="1:2" ht="15.75" customHeight="1" x14ac:dyDescent="0.35">
      <c r="A474" s="1362"/>
      <c r="B474" s="1363"/>
    </row>
    <row r="475" spans="1:2" ht="15.75" customHeight="1" x14ac:dyDescent="0.35">
      <c r="A475" s="1362"/>
      <c r="B475" s="1363"/>
    </row>
    <row r="476" spans="1:2" ht="15.75" customHeight="1" x14ac:dyDescent="0.35">
      <c r="A476" s="1362"/>
      <c r="B476" s="1363"/>
    </row>
    <row r="477" spans="1:2" ht="15.75" customHeight="1" x14ac:dyDescent="0.35">
      <c r="A477" s="1362"/>
      <c r="B477" s="1363"/>
    </row>
    <row r="478" spans="1:2" ht="15.75" customHeight="1" x14ac:dyDescent="0.35">
      <c r="A478" s="1362"/>
      <c r="B478" s="1363"/>
    </row>
    <row r="479" spans="1:2" ht="15.75" customHeight="1" x14ac:dyDescent="0.35">
      <c r="A479" s="1362"/>
      <c r="B479" s="1363"/>
    </row>
    <row r="480" spans="1:2" ht="15.75" customHeight="1" x14ac:dyDescent="0.35">
      <c r="A480" s="1362"/>
      <c r="B480" s="1363"/>
    </row>
    <row r="481" spans="1:2" ht="15.75" customHeight="1" x14ac:dyDescent="0.35">
      <c r="A481" s="1362"/>
      <c r="B481" s="1363"/>
    </row>
    <row r="482" spans="1:2" ht="15.75" customHeight="1" x14ac:dyDescent="0.35">
      <c r="A482" s="1362"/>
      <c r="B482" s="1363"/>
    </row>
    <row r="483" spans="1:2" ht="15.75" customHeight="1" x14ac:dyDescent="0.35">
      <c r="A483" s="1362"/>
      <c r="B483" s="1363"/>
    </row>
    <row r="484" spans="1:2" ht="15.75" customHeight="1" x14ac:dyDescent="0.35">
      <c r="A484" s="1362"/>
      <c r="B484" s="1363"/>
    </row>
    <row r="485" spans="1:2" ht="15.75" customHeight="1" x14ac:dyDescent="0.35">
      <c r="A485" s="1362"/>
      <c r="B485" s="1363"/>
    </row>
    <row r="486" spans="1:2" ht="15.75" customHeight="1" x14ac:dyDescent="0.35">
      <c r="A486" s="1362"/>
      <c r="B486" s="1363"/>
    </row>
    <row r="487" spans="1:2" ht="15.75" customHeight="1" x14ac:dyDescent="0.35">
      <c r="A487" s="1362"/>
      <c r="B487" s="1363"/>
    </row>
    <row r="488" spans="1:2" ht="15.75" customHeight="1" x14ac:dyDescent="0.35">
      <c r="A488" s="1362"/>
      <c r="B488" s="1363"/>
    </row>
    <row r="489" spans="1:2" ht="15.75" customHeight="1" x14ac:dyDescent="0.35">
      <c r="A489" s="1362"/>
      <c r="B489" s="1363"/>
    </row>
    <row r="490" spans="1:2" ht="15.75" customHeight="1" x14ac:dyDescent="0.35">
      <c r="A490" s="1362"/>
      <c r="B490" s="1363"/>
    </row>
    <row r="491" spans="1:2" ht="15.75" customHeight="1" x14ac:dyDescent="0.35">
      <c r="A491" s="1362"/>
      <c r="B491" s="1363"/>
    </row>
    <row r="492" spans="1:2" ht="15.75" customHeight="1" x14ac:dyDescent="0.35">
      <c r="A492" s="1362"/>
      <c r="B492" s="1363"/>
    </row>
    <row r="493" spans="1:2" ht="15.75" customHeight="1" x14ac:dyDescent="0.35">
      <c r="A493" s="1362"/>
      <c r="B493" s="1363"/>
    </row>
    <row r="494" spans="1:2" ht="15.75" customHeight="1" x14ac:dyDescent="0.35">
      <c r="A494" s="1362"/>
      <c r="B494" s="1363"/>
    </row>
    <row r="495" spans="1:2" ht="15.75" customHeight="1" x14ac:dyDescent="0.35">
      <c r="A495" s="1362"/>
      <c r="B495" s="1363"/>
    </row>
    <row r="496" spans="1:2" ht="15.75" customHeight="1" x14ac:dyDescent="0.35">
      <c r="A496" s="1362"/>
      <c r="B496" s="1363"/>
    </row>
    <row r="497" spans="1:2" ht="15.75" customHeight="1" x14ac:dyDescent="0.35">
      <c r="A497" s="1362"/>
      <c r="B497" s="1363"/>
    </row>
    <row r="498" spans="1:2" ht="15.75" customHeight="1" x14ac:dyDescent="0.35">
      <c r="A498" s="1362"/>
      <c r="B498" s="1363"/>
    </row>
    <row r="499" spans="1:2" ht="15.75" customHeight="1" x14ac:dyDescent="0.35">
      <c r="A499" s="1362"/>
      <c r="B499" s="1363"/>
    </row>
    <row r="500" spans="1:2" ht="15.75" customHeight="1" x14ac:dyDescent="0.35">
      <c r="A500" s="1362"/>
      <c r="B500" s="1363"/>
    </row>
    <row r="501" spans="1:2" ht="15.75" customHeight="1" x14ac:dyDescent="0.35">
      <c r="A501" s="1362"/>
      <c r="B501" s="1363"/>
    </row>
    <row r="502" spans="1:2" ht="15.75" customHeight="1" x14ac:dyDescent="0.35">
      <c r="A502" s="1362"/>
      <c r="B502" s="1363"/>
    </row>
    <row r="503" spans="1:2" ht="15.75" customHeight="1" x14ac:dyDescent="0.35">
      <c r="A503" s="1362"/>
      <c r="B503" s="1363"/>
    </row>
    <row r="504" spans="1:2" ht="15.75" customHeight="1" x14ac:dyDescent="0.35">
      <c r="A504" s="1362"/>
      <c r="B504" s="1363"/>
    </row>
    <row r="505" spans="1:2" ht="15.75" customHeight="1" x14ac:dyDescent="0.35">
      <c r="A505" s="1362"/>
      <c r="B505" s="1363"/>
    </row>
    <row r="506" spans="1:2" ht="15.75" customHeight="1" x14ac:dyDescent="0.35">
      <c r="A506" s="1362"/>
      <c r="B506" s="1363"/>
    </row>
    <row r="507" spans="1:2" ht="15.75" customHeight="1" x14ac:dyDescent="0.35">
      <c r="A507" s="1362"/>
      <c r="B507" s="1363"/>
    </row>
    <row r="508" spans="1:2" ht="15.75" customHeight="1" x14ac:dyDescent="0.35">
      <c r="A508" s="1362"/>
      <c r="B508" s="1363"/>
    </row>
    <row r="509" spans="1:2" ht="15.75" customHeight="1" x14ac:dyDescent="0.35">
      <c r="A509" s="1362"/>
      <c r="B509" s="1363"/>
    </row>
    <row r="510" spans="1:2" ht="15.75" customHeight="1" x14ac:dyDescent="0.35">
      <c r="A510" s="1362"/>
      <c r="B510" s="1363"/>
    </row>
    <row r="511" spans="1:2" ht="15.75" customHeight="1" x14ac:dyDescent="0.35">
      <c r="A511" s="1362"/>
      <c r="B511" s="1363"/>
    </row>
    <row r="512" spans="1:2" ht="15.75" customHeight="1" x14ac:dyDescent="0.35">
      <c r="A512" s="1362"/>
      <c r="B512" s="1363"/>
    </row>
    <row r="513" spans="1:2" ht="15.75" customHeight="1" x14ac:dyDescent="0.35">
      <c r="A513" s="1362"/>
      <c r="B513" s="1363"/>
    </row>
    <row r="514" spans="1:2" ht="15.75" customHeight="1" x14ac:dyDescent="0.35">
      <c r="A514" s="1362"/>
      <c r="B514" s="1363"/>
    </row>
    <row r="515" spans="1:2" ht="15.75" customHeight="1" x14ac:dyDescent="0.35">
      <c r="A515" s="1362"/>
      <c r="B515" s="1363"/>
    </row>
    <row r="516" spans="1:2" ht="15.75" customHeight="1" x14ac:dyDescent="0.35">
      <c r="A516" s="1362"/>
      <c r="B516" s="1363"/>
    </row>
    <row r="517" spans="1:2" ht="15.75" customHeight="1" x14ac:dyDescent="0.35">
      <c r="A517" s="1362"/>
      <c r="B517" s="1363"/>
    </row>
    <row r="518" spans="1:2" ht="15.75" customHeight="1" x14ac:dyDescent="0.35">
      <c r="A518" s="1362"/>
      <c r="B518" s="1363"/>
    </row>
    <row r="519" spans="1:2" ht="15.75" customHeight="1" x14ac:dyDescent="0.35">
      <c r="A519" s="1362"/>
      <c r="B519" s="1363"/>
    </row>
    <row r="520" spans="1:2" ht="15.75" customHeight="1" x14ac:dyDescent="0.35">
      <c r="A520" s="1362"/>
      <c r="B520" s="1363"/>
    </row>
    <row r="521" spans="1:2" ht="15.75" customHeight="1" x14ac:dyDescent="0.35">
      <c r="A521" s="1362"/>
      <c r="B521" s="1363"/>
    </row>
    <row r="522" spans="1:2" ht="15.75" customHeight="1" x14ac:dyDescent="0.35">
      <c r="A522" s="1362"/>
      <c r="B522" s="1363"/>
    </row>
    <row r="523" spans="1:2" ht="15.75" customHeight="1" x14ac:dyDescent="0.35">
      <c r="A523" s="1362"/>
      <c r="B523" s="1363"/>
    </row>
    <row r="524" spans="1:2" ht="15.75" customHeight="1" x14ac:dyDescent="0.35">
      <c r="A524" s="1362"/>
      <c r="B524" s="1363"/>
    </row>
    <row r="525" spans="1:2" ht="15.75" customHeight="1" x14ac:dyDescent="0.35">
      <c r="A525" s="1362"/>
      <c r="B525" s="1363"/>
    </row>
    <row r="526" spans="1:2" ht="15.75" customHeight="1" x14ac:dyDescent="0.35">
      <c r="A526" s="1362"/>
      <c r="B526" s="1363"/>
    </row>
    <row r="527" spans="1:2" ht="15.75" customHeight="1" x14ac:dyDescent="0.35">
      <c r="A527" s="1362"/>
      <c r="B527" s="1363"/>
    </row>
    <row r="528" spans="1:2" ht="15.75" customHeight="1" x14ac:dyDescent="0.35">
      <c r="A528" s="1362"/>
      <c r="B528" s="1363"/>
    </row>
    <row r="529" spans="1:2" ht="15.75" customHeight="1" x14ac:dyDescent="0.35">
      <c r="A529" s="1362"/>
      <c r="B529" s="1363"/>
    </row>
    <row r="530" spans="1:2" ht="15.75" customHeight="1" x14ac:dyDescent="0.35">
      <c r="A530" s="1362"/>
      <c r="B530" s="1363"/>
    </row>
    <row r="531" spans="1:2" ht="15.75" customHeight="1" x14ac:dyDescent="0.35">
      <c r="A531" s="1362"/>
      <c r="B531" s="1363"/>
    </row>
    <row r="532" spans="1:2" ht="15.75" customHeight="1" x14ac:dyDescent="0.35">
      <c r="A532" s="1362"/>
      <c r="B532" s="1363"/>
    </row>
    <row r="533" spans="1:2" ht="15.75" customHeight="1" x14ac:dyDescent="0.35">
      <c r="A533" s="1362"/>
      <c r="B533" s="1363"/>
    </row>
    <row r="534" spans="1:2" ht="15.75" customHeight="1" x14ac:dyDescent="0.35">
      <c r="A534" s="1362"/>
      <c r="B534" s="1363"/>
    </row>
    <row r="535" spans="1:2" ht="15.75" customHeight="1" x14ac:dyDescent="0.35">
      <c r="A535" s="1362"/>
      <c r="B535" s="1363"/>
    </row>
    <row r="536" spans="1:2" ht="15.75" customHeight="1" x14ac:dyDescent="0.35">
      <c r="A536" s="1362"/>
      <c r="B536" s="1363"/>
    </row>
    <row r="537" spans="1:2" ht="15.75" customHeight="1" x14ac:dyDescent="0.35">
      <c r="A537" s="1362"/>
      <c r="B537" s="1363"/>
    </row>
    <row r="538" spans="1:2" ht="15.75" customHeight="1" x14ac:dyDescent="0.35">
      <c r="A538" s="1362"/>
      <c r="B538" s="1363"/>
    </row>
    <row r="539" spans="1:2" ht="15.75" customHeight="1" x14ac:dyDescent="0.35">
      <c r="A539" s="1362"/>
      <c r="B539" s="1363"/>
    </row>
    <row r="540" spans="1:2" ht="15.75" customHeight="1" x14ac:dyDescent="0.35">
      <c r="A540" s="1362"/>
      <c r="B540" s="1363"/>
    </row>
    <row r="541" spans="1:2" ht="15.75" customHeight="1" x14ac:dyDescent="0.35">
      <c r="A541" s="1362"/>
      <c r="B541" s="1363"/>
    </row>
    <row r="542" spans="1:2" ht="15.75" customHeight="1" x14ac:dyDescent="0.35">
      <c r="A542" s="1362"/>
      <c r="B542" s="1363"/>
    </row>
    <row r="543" spans="1:2" ht="15.75" customHeight="1" x14ac:dyDescent="0.35">
      <c r="A543" s="1362"/>
      <c r="B543" s="1363"/>
    </row>
    <row r="544" spans="1:2" ht="15.75" customHeight="1" x14ac:dyDescent="0.35">
      <c r="A544" s="1362"/>
      <c r="B544" s="1363"/>
    </row>
    <row r="545" spans="1:2" ht="15.75" customHeight="1" x14ac:dyDescent="0.35">
      <c r="A545" s="1362"/>
      <c r="B545" s="1363"/>
    </row>
    <row r="546" spans="1:2" ht="15.75" customHeight="1" x14ac:dyDescent="0.35">
      <c r="A546" s="1362"/>
      <c r="B546" s="1363"/>
    </row>
    <row r="547" spans="1:2" ht="15.75" customHeight="1" x14ac:dyDescent="0.35">
      <c r="A547" s="1362"/>
      <c r="B547" s="1363"/>
    </row>
    <row r="548" spans="1:2" ht="15.75" customHeight="1" x14ac:dyDescent="0.35">
      <c r="A548" s="1362"/>
      <c r="B548" s="1363"/>
    </row>
    <row r="549" spans="1:2" ht="15.75" customHeight="1" x14ac:dyDescent="0.35">
      <c r="A549" s="1362"/>
      <c r="B549" s="1363"/>
    </row>
    <row r="550" spans="1:2" ht="15.75" customHeight="1" x14ac:dyDescent="0.35">
      <c r="A550" s="1362"/>
      <c r="B550" s="1363"/>
    </row>
    <row r="551" spans="1:2" ht="15.75" customHeight="1" x14ac:dyDescent="0.35">
      <c r="A551" s="1362"/>
      <c r="B551" s="1363"/>
    </row>
    <row r="552" spans="1:2" ht="15.75" customHeight="1" x14ac:dyDescent="0.35">
      <c r="A552" s="1362"/>
      <c r="B552" s="1363"/>
    </row>
    <row r="553" spans="1:2" ht="15.75" customHeight="1" x14ac:dyDescent="0.35">
      <c r="A553" s="1362"/>
      <c r="B553" s="1363"/>
    </row>
    <row r="554" spans="1:2" ht="15.75" customHeight="1" x14ac:dyDescent="0.35">
      <c r="A554" s="1362"/>
      <c r="B554" s="1363"/>
    </row>
    <row r="555" spans="1:2" ht="15.75" customHeight="1" x14ac:dyDescent="0.35">
      <c r="A555" s="1362"/>
      <c r="B555" s="1363"/>
    </row>
    <row r="556" spans="1:2" ht="15.75" customHeight="1" x14ac:dyDescent="0.35">
      <c r="A556" s="1362"/>
      <c r="B556" s="1363"/>
    </row>
    <row r="557" spans="1:2" ht="15.75" customHeight="1" x14ac:dyDescent="0.35">
      <c r="A557" s="1362"/>
      <c r="B557" s="1363"/>
    </row>
    <row r="558" spans="1:2" ht="15.75" customHeight="1" x14ac:dyDescent="0.35">
      <c r="A558" s="1362"/>
      <c r="B558" s="1363"/>
    </row>
    <row r="559" spans="1:2" ht="15.75" customHeight="1" x14ac:dyDescent="0.35">
      <c r="A559" s="1362"/>
      <c r="B559" s="1363"/>
    </row>
    <row r="560" spans="1:2" ht="15.75" customHeight="1" x14ac:dyDescent="0.35">
      <c r="A560" s="1362"/>
      <c r="B560" s="1363"/>
    </row>
    <row r="561" spans="1:2" ht="15.75" customHeight="1" x14ac:dyDescent="0.35">
      <c r="A561" s="1362"/>
      <c r="B561" s="1363"/>
    </row>
    <row r="562" spans="1:2" ht="15.75" customHeight="1" x14ac:dyDescent="0.35">
      <c r="A562" s="1362"/>
      <c r="B562" s="1363"/>
    </row>
    <row r="563" spans="1:2" ht="15.75" customHeight="1" x14ac:dyDescent="0.35">
      <c r="A563" s="1362"/>
      <c r="B563" s="1363"/>
    </row>
    <row r="564" spans="1:2" ht="15.75" customHeight="1" x14ac:dyDescent="0.35">
      <c r="A564" s="1362"/>
      <c r="B564" s="1363"/>
    </row>
    <row r="565" spans="1:2" ht="15.75" customHeight="1" x14ac:dyDescent="0.35">
      <c r="A565" s="1362"/>
      <c r="B565" s="1363"/>
    </row>
    <row r="566" spans="1:2" ht="15.75" customHeight="1" x14ac:dyDescent="0.35">
      <c r="A566" s="1362"/>
      <c r="B566" s="1363"/>
    </row>
    <row r="567" spans="1:2" ht="15.75" customHeight="1" x14ac:dyDescent="0.35">
      <c r="A567" s="1362"/>
      <c r="B567" s="1363"/>
    </row>
    <row r="568" spans="1:2" ht="15.75" customHeight="1" x14ac:dyDescent="0.35">
      <c r="A568" s="1362"/>
      <c r="B568" s="1363"/>
    </row>
    <row r="569" spans="1:2" ht="15.75" customHeight="1" x14ac:dyDescent="0.35">
      <c r="A569" s="1362"/>
      <c r="B569" s="1363"/>
    </row>
    <row r="570" spans="1:2" ht="15.75" customHeight="1" x14ac:dyDescent="0.35">
      <c r="A570" s="1362"/>
      <c r="B570" s="1363"/>
    </row>
    <row r="571" spans="1:2" ht="15.75" customHeight="1" x14ac:dyDescent="0.35">
      <c r="A571" s="1362"/>
      <c r="B571" s="1363"/>
    </row>
    <row r="572" spans="1:2" ht="15.75" customHeight="1" x14ac:dyDescent="0.35">
      <c r="A572" s="1362"/>
      <c r="B572" s="1363"/>
    </row>
    <row r="573" spans="1:2" ht="15.75" customHeight="1" x14ac:dyDescent="0.35">
      <c r="A573" s="1362"/>
      <c r="B573" s="1363"/>
    </row>
    <row r="574" spans="1:2" ht="15.75" customHeight="1" x14ac:dyDescent="0.35">
      <c r="A574" s="1362"/>
      <c r="B574" s="1363"/>
    </row>
    <row r="575" spans="1:2" ht="15.75" customHeight="1" x14ac:dyDescent="0.35">
      <c r="A575" s="1362"/>
      <c r="B575" s="1363"/>
    </row>
    <row r="576" spans="1:2" ht="15.75" customHeight="1" x14ac:dyDescent="0.35">
      <c r="A576" s="1362"/>
      <c r="B576" s="1363"/>
    </row>
    <row r="577" spans="1:2" ht="15.75" customHeight="1" x14ac:dyDescent="0.35">
      <c r="A577" s="1362"/>
      <c r="B577" s="1363"/>
    </row>
    <row r="578" spans="1:2" ht="15.75" customHeight="1" x14ac:dyDescent="0.35">
      <c r="A578" s="1362"/>
      <c r="B578" s="1363"/>
    </row>
    <row r="579" spans="1:2" ht="15.75" customHeight="1" x14ac:dyDescent="0.35">
      <c r="A579" s="1362"/>
      <c r="B579" s="1363"/>
    </row>
    <row r="580" spans="1:2" ht="15.75" customHeight="1" x14ac:dyDescent="0.35">
      <c r="A580" s="1362"/>
      <c r="B580" s="1363"/>
    </row>
    <row r="581" spans="1:2" ht="15.75" customHeight="1" x14ac:dyDescent="0.35">
      <c r="A581" s="1362"/>
      <c r="B581" s="1363"/>
    </row>
    <row r="582" spans="1:2" ht="15.75" customHeight="1" x14ac:dyDescent="0.35">
      <c r="A582" s="1362"/>
      <c r="B582" s="1363"/>
    </row>
    <row r="583" spans="1:2" ht="15.75" customHeight="1" x14ac:dyDescent="0.35">
      <c r="A583" s="1362"/>
      <c r="B583" s="1363"/>
    </row>
    <row r="584" spans="1:2" ht="15.75" customHeight="1" x14ac:dyDescent="0.35">
      <c r="A584" s="1362"/>
      <c r="B584" s="1363"/>
    </row>
    <row r="585" spans="1:2" ht="15.75" customHeight="1" x14ac:dyDescent="0.35">
      <c r="A585" s="1362"/>
      <c r="B585" s="1363"/>
    </row>
    <row r="586" spans="1:2" ht="15.75" customHeight="1" x14ac:dyDescent="0.35">
      <c r="A586" s="1362"/>
      <c r="B586" s="1363"/>
    </row>
    <row r="587" spans="1:2" ht="15.75" customHeight="1" x14ac:dyDescent="0.35">
      <c r="A587" s="1362"/>
      <c r="B587" s="1363"/>
    </row>
    <row r="588" spans="1:2" ht="15.75" customHeight="1" x14ac:dyDescent="0.35">
      <c r="A588" s="1362"/>
      <c r="B588" s="1363"/>
    </row>
    <row r="589" spans="1:2" ht="15.75" customHeight="1" x14ac:dyDescent="0.35">
      <c r="A589" s="1362"/>
      <c r="B589" s="1363"/>
    </row>
    <row r="590" spans="1:2" ht="15.75" customHeight="1" x14ac:dyDescent="0.35">
      <c r="A590" s="1362"/>
      <c r="B590" s="1363"/>
    </row>
    <row r="591" spans="1:2" ht="15.75" customHeight="1" x14ac:dyDescent="0.35">
      <c r="A591" s="1362"/>
      <c r="B591" s="1363"/>
    </row>
    <row r="592" spans="1:2" ht="15.75" customHeight="1" x14ac:dyDescent="0.35">
      <c r="A592" s="1362"/>
      <c r="B592" s="1363"/>
    </row>
    <row r="593" spans="1:2" ht="15.75" customHeight="1" x14ac:dyDescent="0.35">
      <c r="A593" s="1362"/>
      <c r="B593" s="1363"/>
    </row>
    <row r="594" spans="1:2" ht="15.75" customHeight="1" x14ac:dyDescent="0.35">
      <c r="A594" s="1362"/>
      <c r="B594" s="1363"/>
    </row>
    <row r="595" spans="1:2" ht="15.75" customHeight="1" x14ac:dyDescent="0.35">
      <c r="A595" s="1362"/>
      <c r="B595" s="1363"/>
    </row>
    <row r="596" spans="1:2" ht="15.75" customHeight="1" x14ac:dyDescent="0.35">
      <c r="A596" s="1362"/>
      <c r="B596" s="1363"/>
    </row>
    <row r="597" spans="1:2" ht="15.75" customHeight="1" x14ac:dyDescent="0.35">
      <c r="A597" s="1362"/>
      <c r="B597" s="1363"/>
    </row>
    <row r="598" spans="1:2" ht="15.75" customHeight="1" x14ac:dyDescent="0.35">
      <c r="A598" s="1362"/>
      <c r="B598" s="1363"/>
    </row>
    <row r="599" spans="1:2" ht="15.75" customHeight="1" x14ac:dyDescent="0.35">
      <c r="A599" s="1362"/>
      <c r="B599" s="1363"/>
    </row>
    <row r="600" spans="1:2" ht="15.75" customHeight="1" x14ac:dyDescent="0.35">
      <c r="A600" s="1362"/>
      <c r="B600" s="1363"/>
    </row>
    <row r="601" spans="1:2" ht="15.75" customHeight="1" x14ac:dyDescent="0.35">
      <c r="A601" s="1362"/>
      <c r="B601" s="1363"/>
    </row>
    <row r="602" spans="1:2" ht="15.75" customHeight="1" x14ac:dyDescent="0.35">
      <c r="A602" s="1362"/>
      <c r="B602" s="1363"/>
    </row>
    <row r="603" spans="1:2" ht="15.75" customHeight="1" x14ac:dyDescent="0.35">
      <c r="A603" s="1362"/>
      <c r="B603" s="1363"/>
    </row>
    <row r="604" spans="1:2" ht="15.75" customHeight="1" x14ac:dyDescent="0.35">
      <c r="A604" s="1362"/>
      <c r="B604" s="1363"/>
    </row>
    <row r="605" spans="1:2" ht="15.75" customHeight="1" x14ac:dyDescent="0.35">
      <c r="A605" s="1362"/>
      <c r="B605" s="1363"/>
    </row>
    <row r="606" spans="1:2" ht="15.75" customHeight="1" x14ac:dyDescent="0.35">
      <c r="A606" s="1362"/>
      <c r="B606" s="1363"/>
    </row>
    <row r="607" spans="1:2" ht="15.75" customHeight="1" x14ac:dyDescent="0.35">
      <c r="A607" s="1362"/>
      <c r="B607" s="1363"/>
    </row>
    <row r="608" spans="1:2" ht="15.75" customHeight="1" x14ac:dyDescent="0.35">
      <c r="A608" s="1362"/>
      <c r="B608" s="1363"/>
    </row>
    <row r="609" spans="1:2" ht="15.75" customHeight="1" x14ac:dyDescent="0.35">
      <c r="A609" s="1362"/>
      <c r="B609" s="1363"/>
    </row>
    <row r="610" spans="1:2" ht="15.75" customHeight="1" x14ac:dyDescent="0.35">
      <c r="A610" s="1362"/>
      <c r="B610" s="1363"/>
    </row>
    <row r="611" spans="1:2" ht="15.75" customHeight="1" x14ac:dyDescent="0.35">
      <c r="A611" s="1362"/>
      <c r="B611" s="1363"/>
    </row>
    <row r="612" spans="1:2" ht="15.75" customHeight="1" x14ac:dyDescent="0.35">
      <c r="A612" s="1362"/>
      <c r="B612" s="1363"/>
    </row>
    <row r="613" spans="1:2" ht="15.75" customHeight="1" x14ac:dyDescent="0.35">
      <c r="A613" s="1362"/>
      <c r="B613" s="1363"/>
    </row>
    <row r="614" spans="1:2" ht="15.75" customHeight="1" x14ac:dyDescent="0.35">
      <c r="A614" s="1362"/>
      <c r="B614" s="1363"/>
    </row>
    <row r="615" spans="1:2" ht="15.75" customHeight="1" x14ac:dyDescent="0.35">
      <c r="A615" s="1362"/>
      <c r="B615" s="1363"/>
    </row>
    <row r="616" spans="1:2" ht="15.75" customHeight="1" x14ac:dyDescent="0.35">
      <c r="A616" s="1362"/>
      <c r="B616" s="1363"/>
    </row>
    <row r="617" spans="1:2" ht="15.75" customHeight="1" x14ac:dyDescent="0.35">
      <c r="A617" s="1362"/>
      <c r="B617" s="1363"/>
    </row>
    <row r="618" spans="1:2" ht="15.75" customHeight="1" x14ac:dyDescent="0.35">
      <c r="A618" s="1362"/>
      <c r="B618" s="1363"/>
    </row>
    <row r="619" spans="1:2" ht="15.75" customHeight="1" x14ac:dyDescent="0.35">
      <c r="A619" s="1362"/>
      <c r="B619" s="1363"/>
    </row>
    <row r="620" spans="1:2" ht="15.75" customHeight="1" x14ac:dyDescent="0.35">
      <c r="A620" s="1362"/>
      <c r="B620" s="1363"/>
    </row>
    <row r="621" spans="1:2" ht="15.75" customHeight="1" x14ac:dyDescent="0.35">
      <c r="A621" s="1362"/>
      <c r="B621" s="1363"/>
    </row>
    <row r="622" spans="1:2" ht="15.75" customHeight="1" x14ac:dyDescent="0.35">
      <c r="A622" s="1362"/>
      <c r="B622" s="1363"/>
    </row>
    <row r="623" spans="1:2" ht="15.75" customHeight="1" x14ac:dyDescent="0.35">
      <c r="A623" s="1362"/>
      <c r="B623" s="1363"/>
    </row>
    <row r="624" spans="1:2" ht="15.75" customHeight="1" x14ac:dyDescent="0.35">
      <c r="A624" s="1362"/>
      <c r="B624" s="1363"/>
    </row>
    <row r="625" spans="1:2" ht="15.75" customHeight="1" x14ac:dyDescent="0.35">
      <c r="A625" s="1362"/>
      <c r="B625" s="1363"/>
    </row>
    <row r="626" spans="1:2" ht="15.75" customHeight="1" x14ac:dyDescent="0.35">
      <c r="A626" s="1362"/>
      <c r="B626" s="1363"/>
    </row>
    <row r="627" spans="1:2" ht="15.75" customHeight="1" x14ac:dyDescent="0.35">
      <c r="A627" s="1362"/>
      <c r="B627" s="1363"/>
    </row>
    <row r="628" spans="1:2" ht="15.75" customHeight="1" x14ac:dyDescent="0.35">
      <c r="A628" s="1362"/>
      <c r="B628" s="1363"/>
    </row>
    <row r="629" spans="1:2" ht="15.75" customHeight="1" x14ac:dyDescent="0.35">
      <c r="A629" s="1362"/>
      <c r="B629" s="1363"/>
    </row>
    <row r="630" spans="1:2" ht="15.75" customHeight="1" x14ac:dyDescent="0.35">
      <c r="A630" s="1362"/>
      <c r="B630" s="1363"/>
    </row>
    <row r="631" spans="1:2" ht="15.75" customHeight="1" x14ac:dyDescent="0.35">
      <c r="A631" s="1362"/>
      <c r="B631" s="1363"/>
    </row>
    <row r="632" spans="1:2" ht="15.75" customHeight="1" x14ac:dyDescent="0.35">
      <c r="A632" s="1362"/>
      <c r="B632" s="1363"/>
    </row>
    <row r="633" spans="1:2" ht="15.75" customHeight="1" x14ac:dyDescent="0.35">
      <c r="A633" s="1362"/>
      <c r="B633" s="1363"/>
    </row>
    <row r="634" spans="1:2" ht="15.75" customHeight="1" x14ac:dyDescent="0.35">
      <c r="A634" s="1362"/>
      <c r="B634" s="1363"/>
    </row>
    <row r="635" spans="1:2" ht="15.75" customHeight="1" x14ac:dyDescent="0.35">
      <c r="A635" s="1362"/>
      <c r="B635" s="1363"/>
    </row>
    <row r="636" spans="1:2" ht="15.75" customHeight="1" x14ac:dyDescent="0.35">
      <c r="A636" s="1362"/>
      <c r="B636" s="1363"/>
    </row>
    <row r="637" spans="1:2" ht="15.75" customHeight="1" x14ac:dyDescent="0.35">
      <c r="A637" s="1362"/>
      <c r="B637" s="1363"/>
    </row>
    <row r="638" spans="1:2" ht="15.75" customHeight="1" x14ac:dyDescent="0.35">
      <c r="A638" s="1362"/>
      <c r="B638" s="1363"/>
    </row>
    <row r="639" spans="1:2" ht="15.75" customHeight="1" x14ac:dyDescent="0.35">
      <c r="A639" s="1362"/>
      <c r="B639" s="1363"/>
    </row>
    <row r="640" spans="1:2" ht="15.75" customHeight="1" x14ac:dyDescent="0.35">
      <c r="A640" s="1362"/>
      <c r="B640" s="1363"/>
    </row>
    <row r="641" spans="1:2" ht="15.75" customHeight="1" x14ac:dyDescent="0.35">
      <c r="A641" s="1362"/>
      <c r="B641" s="1363"/>
    </row>
    <row r="642" spans="1:2" ht="15.75" customHeight="1" x14ac:dyDescent="0.35">
      <c r="A642" s="1362"/>
      <c r="B642" s="1363"/>
    </row>
    <row r="643" spans="1:2" ht="15.75" customHeight="1" x14ac:dyDescent="0.35">
      <c r="A643" s="1362"/>
      <c r="B643" s="1363"/>
    </row>
    <row r="644" spans="1:2" ht="15.75" customHeight="1" x14ac:dyDescent="0.35">
      <c r="A644" s="1362"/>
      <c r="B644" s="1363"/>
    </row>
    <row r="645" spans="1:2" ht="15.75" customHeight="1" x14ac:dyDescent="0.35">
      <c r="A645" s="1362"/>
      <c r="B645" s="1363"/>
    </row>
    <row r="646" spans="1:2" ht="15.75" customHeight="1" x14ac:dyDescent="0.35">
      <c r="A646" s="1362"/>
      <c r="B646" s="1363"/>
    </row>
    <row r="647" spans="1:2" ht="15.75" customHeight="1" x14ac:dyDescent="0.35">
      <c r="A647" s="1362"/>
      <c r="B647" s="1363"/>
    </row>
    <row r="648" spans="1:2" ht="15.75" customHeight="1" x14ac:dyDescent="0.35">
      <c r="A648" s="1362"/>
      <c r="B648" s="1363"/>
    </row>
    <row r="649" spans="1:2" ht="15.75" customHeight="1" x14ac:dyDescent="0.35">
      <c r="A649" s="1362"/>
      <c r="B649" s="1363"/>
    </row>
    <row r="650" spans="1:2" ht="15.75" customHeight="1" x14ac:dyDescent="0.35">
      <c r="A650" s="1362"/>
      <c r="B650" s="1363"/>
    </row>
    <row r="651" spans="1:2" ht="15.75" customHeight="1" x14ac:dyDescent="0.35">
      <c r="A651" s="1362"/>
      <c r="B651" s="1363"/>
    </row>
    <row r="652" spans="1:2" ht="15.75" customHeight="1" x14ac:dyDescent="0.35">
      <c r="A652" s="1362"/>
      <c r="B652" s="1363"/>
    </row>
    <row r="653" spans="1:2" ht="15.75" customHeight="1" x14ac:dyDescent="0.35">
      <c r="A653" s="1362"/>
      <c r="B653" s="1363"/>
    </row>
    <row r="654" spans="1:2" ht="15.75" customHeight="1" x14ac:dyDescent="0.35">
      <c r="A654" s="1362"/>
      <c r="B654" s="1363"/>
    </row>
    <row r="655" spans="1:2" ht="15.75" customHeight="1" x14ac:dyDescent="0.35">
      <c r="A655" s="1362"/>
      <c r="B655" s="1363"/>
    </row>
    <row r="656" spans="1:2" ht="15.75" customHeight="1" x14ac:dyDescent="0.35">
      <c r="A656" s="1362"/>
      <c r="B656" s="1363"/>
    </row>
    <row r="657" spans="1:2" ht="15.75" customHeight="1" x14ac:dyDescent="0.35">
      <c r="A657" s="1362"/>
      <c r="B657" s="1363"/>
    </row>
    <row r="658" spans="1:2" ht="15.75" customHeight="1" x14ac:dyDescent="0.35">
      <c r="A658" s="1362"/>
      <c r="B658" s="1363"/>
    </row>
    <row r="659" spans="1:2" ht="15.75" customHeight="1" x14ac:dyDescent="0.35">
      <c r="A659" s="1362"/>
      <c r="B659" s="1363"/>
    </row>
    <row r="660" spans="1:2" ht="15.75" customHeight="1" x14ac:dyDescent="0.35">
      <c r="A660" s="1362"/>
      <c r="B660" s="1363"/>
    </row>
    <row r="661" spans="1:2" ht="15.75" customHeight="1" x14ac:dyDescent="0.35">
      <c r="A661" s="1362"/>
      <c r="B661" s="1363"/>
    </row>
    <row r="662" spans="1:2" ht="15.75" customHeight="1" x14ac:dyDescent="0.35">
      <c r="A662" s="1362"/>
      <c r="B662" s="1363"/>
    </row>
    <row r="663" spans="1:2" ht="15.75" customHeight="1" x14ac:dyDescent="0.35">
      <c r="A663" s="1362"/>
      <c r="B663" s="1363"/>
    </row>
    <row r="664" spans="1:2" ht="15.75" customHeight="1" x14ac:dyDescent="0.35">
      <c r="A664" s="1362"/>
      <c r="B664" s="1363"/>
    </row>
    <row r="665" spans="1:2" ht="15.75" customHeight="1" x14ac:dyDescent="0.35">
      <c r="A665" s="1362"/>
      <c r="B665" s="1363"/>
    </row>
    <row r="666" spans="1:2" ht="15.75" customHeight="1" x14ac:dyDescent="0.35">
      <c r="A666" s="1362"/>
      <c r="B666" s="1363"/>
    </row>
    <row r="667" spans="1:2" ht="15.75" customHeight="1" x14ac:dyDescent="0.35">
      <c r="A667" s="1362"/>
      <c r="B667" s="1363"/>
    </row>
    <row r="668" spans="1:2" ht="15.75" customHeight="1" x14ac:dyDescent="0.35">
      <c r="A668" s="1362"/>
      <c r="B668" s="1363"/>
    </row>
    <row r="669" spans="1:2" ht="15.75" customHeight="1" x14ac:dyDescent="0.35">
      <c r="A669" s="1362"/>
      <c r="B669" s="1363"/>
    </row>
    <row r="670" spans="1:2" ht="15.75" customHeight="1" x14ac:dyDescent="0.35">
      <c r="A670" s="1362"/>
      <c r="B670" s="1363"/>
    </row>
    <row r="671" spans="1:2" ht="15.75" customHeight="1" x14ac:dyDescent="0.35">
      <c r="A671" s="1362"/>
      <c r="B671" s="1363"/>
    </row>
    <row r="672" spans="1:2" ht="15.75" customHeight="1" x14ac:dyDescent="0.35">
      <c r="A672" s="1362"/>
      <c r="B672" s="1363"/>
    </row>
    <row r="673" spans="1:2" ht="15.75" customHeight="1" x14ac:dyDescent="0.35">
      <c r="A673" s="1362"/>
      <c r="B673" s="1363"/>
    </row>
    <row r="674" spans="1:2" ht="15.75" customHeight="1" x14ac:dyDescent="0.35">
      <c r="A674" s="1362"/>
      <c r="B674" s="1363"/>
    </row>
    <row r="675" spans="1:2" ht="15.75" customHeight="1" x14ac:dyDescent="0.35">
      <c r="A675" s="1362"/>
      <c r="B675" s="1363"/>
    </row>
    <row r="676" spans="1:2" ht="15.75" customHeight="1" x14ac:dyDescent="0.35">
      <c r="A676" s="1362"/>
      <c r="B676" s="1363"/>
    </row>
    <row r="677" spans="1:2" ht="15.75" customHeight="1" x14ac:dyDescent="0.35">
      <c r="A677" s="1362"/>
      <c r="B677" s="1363"/>
    </row>
    <row r="678" spans="1:2" ht="15.75" customHeight="1" x14ac:dyDescent="0.35">
      <c r="A678" s="1362"/>
      <c r="B678" s="1363"/>
    </row>
    <row r="679" spans="1:2" ht="15.75" customHeight="1" x14ac:dyDescent="0.35">
      <c r="A679" s="1362"/>
      <c r="B679" s="1363"/>
    </row>
    <row r="680" spans="1:2" ht="15.75" customHeight="1" x14ac:dyDescent="0.35">
      <c r="A680" s="1362"/>
      <c r="B680" s="1363"/>
    </row>
    <row r="681" spans="1:2" ht="15.75" customHeight="1" x14ac:dyDescent="0.35">
      <c r="A681" s="1362"/>
      <c r="B681" s="1363"/>
    </row>
    <row r="682" spans="1:2" ht="15.75" customHeight="1" x14ac:dyDescent="0.35">
      <c r="A682" s="1362"/>
      <c r="B682" s="1363"/>
    </row>
    <row r="683" spans="1:2" ht="15.75" customHeight="1" x14ac:dyDescent="0.35">
      <c r="A683" s="1362"/>
      <c r="B683" s="1363"/>
    </row>
    <row r="684" spans="1:2" ht="15.75" customHeight="1" x14ac:dyDescent="0.35">
      <c r="A684" s="1362"/>
      <c r="B684" s="1363"/>
    </row>
    <row r="685" spans="1:2" ht="15.75" customHeight="1" x14ac:dyDescent="0.35">
      <c r="A685" s="1362"/>
      <c r="B685" s="1363"/>
    </row>
    <row r="686" spans="1:2" ht="15.75" customHeight="1" x14ac:dyDescent="0.35">
      <c r="A686" s="1362"/>
      <c r="B686" s="1363"/>
    </row>
    <row r="687" spans="1:2" ht="15.75" customHeight="1" x14ac:dyDescent="0.35">
      <c r="A687" s="1362"/>
      <c r="B687" s="1363"/>
    </row>
    <row r="688" spans="1:2" ht="15.75" customHeight="1" x14ac:dyDescent="0.35">
      <c r="A688" s="1362"/>
      <c r="B688" s="1363"/>
    </row>
    <row r="689" spans="1:2" ht="15.75" customHeight="1" x14ac:dyDescent="0.35">
      <c r="A689" s="1362"/>
      <c r="B689" s="1363"/>
    </row>
    <row r="690" spans="1:2" ht="15.75" customHeight="1" x14ac:dyDescent="0.35">
      <c r="A690" s="1362"/>
      <c r="B690" s="1363"/>
    </row>
    <row r="691" spans="1:2" ht="15.75" customHeight="1" x14ac:dyDescent="0.35">
      <c r="A691" s="1362"/>
      <c r="B691" s="1363"/>
    </row>
    <row r="692" spans="1:2" ht="15.75" customHeight="1" x14ac:dyDescent="0.35">
      <c r="A692" s="1362"/>
      <c r="B692" s="1363"/>
    </row>
    <row r="693" spans="1:2" ht="15.75" customHeight="1" x14ac:dyDescent="0.35">
      <c r="A693" s="1362"/>
      <c r="B693" s="1363"/>
    </row>
    <row r="694" spans="1:2" ht="15.75" customHeight="1" x14ac:dyDescent="0.35">
      <c r="A694" s="1362"/>
      <c r="B694" s="1363"/>
    </row>
    <row r="695" spans="1:2" ht="15.75" customHeight="1" x14ac:dyDescent="0.35">
      <c r="A695" s="1362"/>
      <c r="B695" s="1363"/>
    </row>
    <row r="696" spans="1:2" ht="15.75" customHeight="1" x14ac:dyDescent="0.35">
      <c r="A696" s="1362"/>
      <c r="B696" s="1363"/>
    </row>
    <row r="697" spans="1:2" ht="15.75" customHeight="1" x14ac:dyDescent="0.35">
      <c r="A697" s="1362"/>
      <c r="B697" s="1363"/>
    </row>
    <row r="698" spans="1:2" ht="15.75" customHeight="1" x14ac:dyDescent="0.35">
      <c r="A698" s="1362"/>
      <c r="B698" s="1363"/>
    </row>
    <row r="699" spans="1:2" ht="15.75" customHeight="1" x14ac:dyDescent="0.35">
      <c r="A699" s="1362"/>
      <c r="B699" s="1363"/>
    </row>
    <row r="700" spans="1:2" ht="15.75" customHeight="1" x14ac:dyDescent="0.35">
      <c r="A700" s="1362"/>
      <c r="B700" s="1363"/>
    </row>
    <row r="701" spans="1:2" ht="15.75" customHeight="1" x14ac:dyDescent="0.35">
      <c r="A701" s="1362"/>
      <c r="B701" s="1363"/>
    </row>
    <row r="702" spans="1:2" ht="15.75" customHeight="1" x14ac:dyDescent="0.35">
      <c r="A702" s="1362"/>
      <c r="B702" s="1363"/>
    </row>
    <row r="703" spans="1:2" ht="15.75" customHeight="1" x14ac:dyDescent="0.35">
      <c r="A703" s="1362"/>
      <c r="B703" s="1363"/>
    </row>
    <row r="704" spans="1:2" ht="15.75" customHeight="1" x14ac:dyDescent="0.35">
      <c r="A704" s="1362"/>
      <c r="B704" s="1363"/>
    </row>
    <row r="705" spans="1:2" ht="15.75" customHeight="1" x14ac:dyDescent="0.35">
      <c r="A705" s="1362"/>
      <c r="B705" s="1363"/>
    </row>
    <row r="706" spans="1:2" ht="15.75" customHeight="1" x14ac:dyDescent="0.35">
      <c r="A706" s="1362"/>
      <c r="B706" s="1363"/>
    </row>
    <row r="707" spans="1:2" ht="15.75" customHeight="1" x14ac:dyDescent="0.35">
      <c r="A707" s="1362"/>
      <c r="B707" s="1363"/>
    </row>
    <row r="708" spans="1:2" ht="15.75" customHeight="1" x14ac:dyDescent="0.35">
      <c r="A708" s="1362"/>
      <c r="B708" s="1363"/>
    </row>
    <row r="709" spans="1:2" ht="15.75" customHeight="1" x14ac:dyDescent="0.35">
      <c r="A709" s="1362"/>
      <c r="B709" s="1363"/>
    </row>
    <row r="710" spans="1:2" ht="15.75" customHeight="1" x14ac:dyDescent="0.35">
      <c r="A710" s="1362"/>
      <c r="B710" s="1363"/>
    </row>
    <row r="711" spans="1:2" ht="15.75" customHeight="1" x14ac:dyDescent="0.35">
      <c r="A711" s="1362"/>
      <c r="B711" s="1363"/>
    </row>
    <row r="712" spans="1:2" ht="15.75" customHeight="1" x14ac:dyDescent="0.35">
      <c r="A712" s="1362"/>
      <c r="B712" s="1363"/>
    </row>
    <row r="713" spans="1:2" ht="15.75" customHeight="1" x14ac:dyDescent="0.35">
      <c r="A713" s="1362"/>
      <c r="B713" s="1363"/>
    </row>
    <row r="714" spans="1:2" ht="15.75" customHeight="1" x14ac:dyDescent="0.35">
      <c r="A714" s="1362"/>
      <c r="B714" s="1363"/>
    </row>
    <row r="715" spans="1:2" ht="15.75" customHeight="1" x14ac:dyDescent="0.35">
      <c r="A715" s="1362"/>
      <c r="B715" s="1363"/>
    </row>
    <row r="716" spans="1:2" ht="15.75" customHeight="1" x14ac:dyDescent="0.35">
      <c r="A716" s="1362"/>
      <c r="B716" s="1363"/>
    </row>
    <row r="717" spans="1:2" ht="15.75" customHeight="1" x14ac:dyDescent="0.35">
      <c r="A717" s="1362"/>
      <c r="B717" s="1363"/>
    </row>
    <row r="718" spans="1:2" ht="15.75" customHeight="1" x14ac:dyDescent="0.35">
      <c r="A718" s="1362"/>
      <c r="B718" s="1363"/>
    </row>
    <row r="719" spans="1:2" ht="15.75" customHeight="1" x14ac:dyDescent="0.35">
      <c r="A719" s="1362"/>
      <c r="B719" s="1363"/>
    </row>
    <row r="720" spans="1:2" ht="15.75" customHeight="1" x14ac:dyDescent="0.35">
      <c r="A720" s="1362"/>
      <c r="B720" s="1363"/>
    </row>
    <row r="721" spans="1:2" ht="15.75" customHeight="1" x14ac:dyDescent="0.35">
      <c r="A721" s="1362"/>
      <c r="B721" s="1363"/>
    </row>
    <row r="722" spans="1:2" ht="15.75" customHeight="1" x14ac:dyDescent="0.35">
      <c r="A722" s="1362"/>
      <c r="B722" s="1363"/>
    </row>
    <row r="723" spans="1:2" ht="15.75" customHeight="1" x14ac:dyDescent="0.35">
      <c r="A723" s="1362"/>
      <c r="B723" s="1363"/>
    </row>
    <row r="724" spans="1:2" ht="15.75" customHeight="1" x14ac:dyDescent="0.35">
      <c r="A724" s="1362"/>
      <c r="B724" s="1363"/>
    </row>
    <row r="725" spans="1:2" ht="15.75" customHeight="1" x14ac:dyDescent="0.35">
      <c r="A725" s="1362"/>
      <c r="B725" s="1363"/>
    </row>
    <row r="726" spans="1:2" ht="15.75" customHeight="1" x14ac:dyDescent="0.35">
      <c r="A726" s="1362"/>
      <c r="B726" s="1363"/>
    </row>
    <row r="727" spans="1:2" ht="15.75" customHeight="1" x14ac:dyDescent="0.35">
      <c r="A727" s="1362"/>
      <c r="B727" s="1363"/>
    </row>
    <row r="728" spans="1:2" ht="15.75" customHeight="1" x14ac:dyDescent="0.35">
      <c r="A728" s="1362"/>
      <c r="B728" s="1363"/>
    </row>
    <row r="729" spans="1:2" ht="15.75" customHeight="1" x14ac:dyDescent="0.35">
      <c r="A729" s="1362"/>
      <c r="B729" s="1363"/>
    </row>
    <row r="730" spans="1:2" ht="15.75" customHeight="1" x14ac:dyDescent="0.35">
      <c r="A730" s="1362"/>
      <c r="B730" s="1363"/>
    </row>
    <row r="731" spans="1:2" ht="15.75" customHeight="1" x14ac:dyDescent="0.35">
      <c r="A731" s="1362"/>
      <c r="B731" s="1363"/>
    </row>
    <row r="732" spans="1:2" ht="15.75" customHeight="1" x14ac:dyDescent="0.35">
      <c r="A732" s="1362"/>
      <c r="B732" s="1363"/>
    </row>
    <row r="733" spans="1:2" ht="15.75" customHeight="1" x14ac:dyDescent="0.35">
      <c r="A733" s="1362"/>
      <c r="B733" s="1363"/>
    </row>
    <row r="734" spans="1:2" ht="15.75" customHeight="1" x14ac:dyDescent="0.35">
      <c r="A734" s="1362"/>
      <c r="B734" s="1363"/>
    </row>
    <row r="735" spans="1:2" ht="15.75" customHeight="1" x14ac:dyDescent="0.35">
      <c r="A735" s="1362"/>
      <c r="B735" s="1363"/>
    </row>
    <row r="736" spans="1:2" ht="15.75" customHeight="1" x14ac:dyDescent="0.35">
      <c r="A736" s="1362"/>
      <c r="B736" s="1363"/>
    </row>
    <row r="737" spans="1:2" ht="15.75" customHeight="1" x14ac:dyDescent="0.35">
      <c r="A737" s="1362"/>
      <c r="B737" s="1363"/>
    </row>
    <row r="738" spans="1:2" ht="15.75" customHeight="1" x14ac:dyDescent="0.35">
      <c r="A738" s="1362"/>
      <c r="B738" s="1363"/>
    </row>
    <row r="739" spans="1:2" ht="15.75" customHeight="1" x14ac:dyDescent="0.35">
      <c r="A739" s="1362"/>
      <c r="B739" s="1363"/>
    </row>
    <row r="740" spans="1:2" ht="15.75" customHeight="1" x14ac:dyDescent="0.35">
      <c r="A740" s="1362"/>
      <c r="B740" s="1363"/>
    </row>
    <row r="741" spans="1:2" ht="15.75" customHeight="1" x14ac:dyDescent="0.35">
      <c r="A741" s="1362"/>
      <c r="B741" s="1363"/>
    </row>
    <row r="742" spans="1:2" ht="15.75" customHeight="1" x14ac:dyDescent="0.35">
      <c r="A742" s="1362"/>
      <c r="B742" s="1363"/>
    </row>
    <row r="743" spans="1:2" ht="15.75" customHeight="1" x14ac:dyDescent="0.35">
      <c r="A743" s="1362"/>
      <c r="B743" s="1363"/>
    </row>
    <row r="744" spans="1:2" ht="15.75" customHeight="1" x14ac:dyDescent="0.35">
      <c r="A744" s="1362"/>
      <c r="B744" s="1363"/>
    </row>
    <row r="745" spans="1:2" ht="15.75" customHeight="1" x14ac:dyDescent="0.35">
      <c r="A745" s="1362"/>
      <c r="B745" s="1363"/>
    </row>
    <row r="746" spans="1:2" ht="15.75" customHeight="1" x14ac:dyDescent="0.35">
      <c r="A746" s="1362"/>
      <c r="B746" s="1363"/>
    </row>
    <row r="747" spans="1:2" ht="15.75" customHeight="1" x14ac:dyDescent="0.35">
      <c r="A747" s="1362"/>
      <c r="B747" s="1363"/>
    </row>
    <row r="748" spans="1:2" ht="15.75" customHeight="1" x14ac:dyDescent="0.35">
      <c r="A748" s="1362"/>
      <c r="B748" s="1363"/>
    </row>
    <row r="749" spans="1:2" ht="15.75" customHeight="1" x14ac:dyDescent="0.35">
      <c r="A749" s="1362"/>
      <c r="B749" s="1363"/>
    </row>
    <row r="750" spans="1:2" ht="15.75" customHeight="1" x14ac:dyDescent="0.35">
      <c r="A750" s="1362"/>
      <c r="B750" s="1363"/>
    </row>
    <row r="751" spans="1:2" ht="15.75" customHeight="1" x14ac:dyDescent="0.35">
      <c r="A751" s="1362"/>
      <c r="B751" s="1363"/>
    </row>
    <row r="752" spans="1:2" ht="15.75" customHeight="1" x14ac:dyDescent="0.35">
      <c r="A752" s="1362"/>
      <c r="B752" s="1363"/>
    </row>
    <row r="753" spans="1:2" ht="15.75" customHeight="1" x14ac:dyDescent="0.35">
      <c r="A753" s="1362"/>
      <c r="B753" s="1363"/>
    </row>
    <row r="754" spans="1:2" ht="15.75" customHeight="1" x14ac:dyDescent="0.35">
      <c r="A754" s="1362"/>
      <c r="B754" s="1363"/>
    </row>
    <row r="755" spans="1:2" ht="15.75" customHeight="1" x14ac:dyDescent="0.35">
      <c r="A755" s="1362"/>
      <c r="B755" s="1363"/>
    </row>
    <row r="756" spans="1:2" ht="15.75" customHeight="1" x14ac:dyDescent="0.35">
      <c r="A756" s="1362"/>
      <c r="B756" s="1363"/>
    </row>
    <row r="757" spans="1:2" ht="15.75" customHeight="1" x14ac:dyDescent="0.35">
      <c r="A757" s="1362"/>
      <c r="B757" s="1363"/>
    </row>
    <row r="758" spans="1:2" ht="15.75" customHeight="1" x14ac:dyDescent="0.35">
      <c r="A758" s="1362"/>
      <c r="B758" s="1363"/>
    </row>
    <row r="759" spans="1:2" ht="15.75" customHeight="1" x14ac:dyDescent="0.35">
      <c r="A759" s="1362"/>
      <c r="B759" s="1363"/>
    </row>
    <row r="760" spans="1:2" ht="15.75" customHeight="1" x14ac:dyDescent="0.35">
      <c r="A760" s="1362"/>
      <c r="B760" s="1363"/>
    </row>
    <row r="761" spans="1:2" ht="15.75" customHeight="1" x14ac:dyDescent="0.35">
      <c r="A761" s="1362"/>
      <c r="B761" s="1363"/>
    </row>
    <row r="762" spans="1:2" ht="15.75" customHeight="1" x14ac:dyDescent="0.35">
      <c r="A762" s="1362"/>
      <c r="B762" s="1363"/>
    </row>
    <row r="763" spans="1:2" ht="15.75" customHeight="1" x14ac:dyDescent="0.35">
      <c r="A763" s="1362"/>
      <c r="B763" s="1363"/>
    </row>
    <row r="764" spans="1:2" ht="15.75" customHeight="1" x14ac:dyDescent="0.35">
      <c r="A764" s="1362"/>
      <c r="B764" s="1363"/>
    </row>
    <row r="765" spans="1:2" ht="15.75" customHeight="1" x14ac:dyDescent="0.35">
      <c r="A765" s="1362"/>
      <c r="B765" s="1363"/>
    </row>
    <row r="766" spans="1:2" ht="15.75" customHeight="1" x14ac:dyDescent="0.35">
      <c r="A766" s="1362"/>
      <c r="B766" s="1363"/>
    </row>
    <row r="767" spans="1:2" ht="15.75" customHeight="1" x14ac:dyDescent="0.35">
      <c r="A767" s="1362"/>
      <c r="B767" s="1363"/>
    </row>
    <row r="768" spans="1:2" ht="15.75" customHeight="1" x14ac:dyDescent="0.35">
      <c r="A768" s="1362"/>
      <c r="B768" s="1363"/>
    </row>
    <row r="769" spans="1:2" ht="15.75" customHeight="1" x14ac:dyDescent="0.35">
      <c r="A769" s="1362"/>
      <c r="B769" s="1363"/>
    </row>
    <row r="770" spans="1:2" ht="15.75" customHeight="1" x14ac:dyDescent="0.35">
      <c r="A770" s="1362"/>
      <c r="B770" s="1363"/>
    </row>
    <row r="771" spans="1:2" ht="15.75" customHeight="1" x14ac:dyDescent="0.35">
      <c r="A771" s="1362"/>
      <c r="B771" s="1363"/>
    </row>
    <row r="772" spans="1:2" ht="15.75" customHeight="1" x14ac:dyDescent="0.35">
      <c r="A772" s="1362"/>
      <c r="B772" s="1363"/>
    </row>
    <row r="773" spans="1:2" ht="15.75" customHeight="1" x14ac:dyDescent="0.35">
      <c r="A773" s="1362"/>
      <c r="B773" s="1363"/>
    </row>
    <row r="774" spans="1:2" ht="15.75" customHeight="1" x14ac:dyDescent="0.35">
      <c r="A774" s="1362"/>
      <c r="B774" s="1363"/>
    </row>
    <row r="775" spans="1:2" ht="15.75" customHeight="1" x14ac:dyDescent="0.35">
      <c r="A775" s="1362"/>
      <c r="B775" s="1363"/>
    </row>
    <row r="776" spans="1:2" ht="15.75" customHeight="1" x14ac:dyDescent="0.35">
      <c r="A776" s="1362"/>
      <c r="B776" s="1363"/>
    </row>
    <row r="777" spans="1:2" ht="15.75" customHeight="1" x14ac:dyDescent="0.35">
      <c r="A777" s="1362"/>
      <c r="B777" s="1363"/>
    </row>
    <row r="778" spans="1:2" ht="15.75" customHeight="1" x14ac:dyDescent="0.35">
      <c r="A778" s="1362"/>
      <c r="B778" s="1363"/>
    </row>
    <row r="779" spans="1:2" ht="15.75" customHeight="1" x14ac:dyDescent="0.35">
      <c r="A779" s="1362"/>
      <c r="B779" s="1363"/>
    </row>
    <row r="780" spans="1:2" ht="15.75" customHeight="1" x14ac:dyDescent="0.35">
      <c r="A780" s="1362"/>
      <c r="B780" s="1363"/>
    </row>
    <row r="781" spans="1:2" ht="15.75" customHeight="1" x14ac:dyDescent="0.35">
      <c r="A781" s="1362"/>
      <c r="B781" s="1363"/>
    </row>
    <row r="782" spans="1:2" ht="15.75" customHeight="1" x14ac:dyDescent="0.35">
      <c r="A782" s="1362"/>
      <c r="B782" s="1363"/>
    </row>
    <row r="783" spans="1:2" ht="15.75" customHeight="1" x14ac:dyDescent="0.35">
      <c r="A783" s="1362"/>
      <c r="B783" s="1363"/>
    </row>
    <row r="784" spans="1:2" ht="15.75" customHeight="1" x14ac:dyDescent="0.35">
      <c r="A784" s="1362"/>
      <c r="B784" s="1363"/>
    </row>
    <row r="785" spans="1:2" ht="15.75" customHeight="1" x14ac:dyDescent="0.35">
      <c r="A785" s="1362"/>
      <c r="B785" s="1363"/>
    </row>
    <row r="786" spans="1:2" ht="15.75" customHeight="1" x14ac:dyDescent="0.35">
      <c r="A786" s="1362"/>
      <c r="B786" s="1363"/>
    </row>
    <row r="787" spans="1:2" ht="15.75" customHeight="1" x14ac:dyDescent="0.35">
      <c r="A787" s="1362"/>
      <c r="B787" s="1363"/>
    </row>
    <row r="788" spans="1:2" ht="15.75" customHeight="1" x14ac:dyDescent="0.35">
      <c r="A788" s="1362"/>
      <c r="B788" s="1363"/>
    </row>
    <row r="789" spans="1:2" ht="15.75" customHeight="1" x14ac:dyDescent="0.35">
      <c r="A789" s="1362"/>
      <c r="B789" s="1363"/>
    </row>
    <row r="790" spans="1:2" ht="15.75" customHeight="1" x14ac:dyDescent="0.35">
      <c r="A790" s="1362"/>
      <c r="B790" s="1363"/>
    </row>
    <row r="791" spans="1:2" ht="15.75" customHeight="1" x14ac:dyDescent="0.35">
      <c r="A791" s="1362"/>
      <c r="B791" s="1363"/>
    </row>
    <row r="792" spans="1:2" ht="15.75" customHeight="1" x14ac:dyDescent="0.35">
      <c r="A792" s="1362"/>
      <c r="B792" s="1363"/>
    </row>
    <row r="793" spans="1:2" ht="15.75" customHeight="1" x14ac:dyDescent="0.35">
      <c r="A793" s="1362"/>
      <c r="B793" s="1363"/>
    </row>
    <row r="794" spans="1:2" ht="15.75" customHeight="1" x14ac:dyDescent="0.35">
      <c r="A794" s="1362"/>
      <c r="B794" s="1363"/>
    </row>
    <row r="795" spans="1:2" ht="15.75" customHeight="1" x14ac:dyDescent="0.35">
      <c r="A795" s="1362"/>
      <c r="B795" s="1363"/>
    </row>
    <row r="796" spans="1:2" ht="15.75" customHeight="1" x14ac:dyDescent="0.35">
      <c r="A796" s="1362"/>
      <c r="B796" s="1363"/>
    </row>
    <row r="797" spans="1:2" ht="15.75" customHeight="1" x14ac:dyDescent="0.35">
      <c r="A797" s="1362"/>
      <c r="B797" s="1363"/>
    </row>
    <row r="798" spans="1:2" ht="15.75" customHeight="1" x14ac:dyDescent="0.35">
      <c r="A798" s="1362"/>
      <c r="B798" s="1363"/>
    </row>
    <row r="799" spans="1:2" ht="15.75" customHeight="1" x14ac:dyDescent="0.35">
      <c r="A799" s="1362"/>
      <c r="B799" s="1363"/>
    </row>
    <row r="800" spans="1:2" ht="15.75" customHeight="1" x14ac:dyDescent="0.35">
      <c r="A800" s="1362"/>
      <c r="B800" s="1363"/>
    </row>
    <row r="801" spans="1:2" ht="15.75" customHeight="1" x14ac:dyDescent="0.35">
      <c r="A801" s="1362"/>
      <c r="B801" s="1363"/>
    </row>
    <row r="802" spans="1:2" ht="15.75" customHeight="1" x14ac:dyDescent="0.35">
      <c r="A802" s="1362"/>
      <c r="B802" s="1363"/>
    </row>
    <row r="803" spans="1:2" ht="15.75" customHeight="1" x14ac:dyDescent="0.35">
      <c r="A803" s="1362"/>
      <c r="B803" s="1363"/>
    </row>
    <row r="804" spans="1:2" ht="15.75" customHeight="1" x14ac:dyDescent="0.35">
      <c r="A804" s="1362"/>
      <c r="B804" s="1363"/>
    </row>
    <row r="805" spans="1:2" ht="15.75" customHeight="1" x14ac:dyDescent="0.35">
      <c r="A805" s="1362"/>
      <c r="B805" s="1363"/>
    </row>
    <row r="806" spans="1:2" ht="15.75" customHeight="1" x14ac:dyDescent="0.35">
      <c r="A806" s="1362"/>
      <c r="B806" s="1363"/>
    </row>
    <row r="807" spans="1:2" ht="15.75" customHeight="1" x14ac:dyDescent="0.35">
      <c r="A807" s="1362"/>
      <c r="B807" s="1363"/>
    </row>
    <row r="808" spans="1:2" ht="15.75" customHeight="1" x14ac:dyDescent="0.35">
      <c r="A808" s="1362"/>
      <c r="B808" s="1363"/>
    </row>
    <row r="809" spans="1:2" ht="15.75" customHeight="1" x14ac:dyDescent="0.35">
      <c r="A809" s="1362"/>
      <c r="B809" s="1363"/>
    </row>
    <row r="810" spans="1:2" ht="15.75" customHeight="1" x14ac:dyDescent="0.35">
      <c r="A810" s="1362"/>
      <c r="B810" s="1363"/>
    </row>
    <row r="811" spans="1:2" ht="15.75" customHeight="1" x14ac:dyDescent="0.35">
      <c r="A811" s="1362"/>
      <c r="B811" s="1363"/>
    </row>
    <row r="812" spans="1:2" ht="15.75" customHeight="1" x14ac:dyDescent="0.35">
      <c r="A812" s="1362"/>
      <c r="B812" s="1363"/>
    </row>
    <row r="813" spans="1:2" ht="15.75" customHeight="1" x14ac:dyDescent="0.35">
      <c r="A813" s="1362"/>
      <c r="B813" s="1363"/>
    </row>
    <row r="814" spans="1:2" ht="15.75" customHeight="1" x14ac:dyDescent="0.35">
      <c r="A814" s="1362"/>
      <c r="B814" s="1363"/>
    </row>
    <row r="815" spans="1:2" ht="15.75" customHeight="1" x14ac:dyDescent="0.35">
      <c r="A815" s="1362"/>
      <c r="B815" s="1363"/>
    </row>
    <row r="816" spans="1:2" ht="15.75" customHeight="1" x14ac:dyDescent="0.35">
      <c r="A816" s="1362"/>
      <c r="B816" s="1363"/>
    </row>
    <row r="817" spans="1:2" ht="15.75" customHeight="1" x14ac:dyDescent="0.35">
      <c r="A817" s="1362"/>
      <c r="B817" s="1363"/>
    </row>
    <row r="818" spans="1:2" ht="15.75" customHeight="1" x14ac:dyDescent="0.35">
      <c r="A818" s="1362"/>
      <c r="B818" s="1363"/>
    </row>
    <row r="819" spans="1:2" ht="15.75" customHeight="1" x14ac:dyDescent="0.35">
      <c r="A819" s="1362"/>
      <c r="B819" s="1363"/>
    </row>
    <row r="820" spans="1:2" ht="15.75" customHeight="1" x14ac:dyDescent="0.35">
      <c r="A820" s="1362"/>
      <c r="B820" s="1363"/>
    </row>
    <row r="821" spans="1:2" ht="15.75" customHeight="1" x14ac:dyDescent="0.35">
      <c r="A821" s="1362"/>
      <c r="B821" s="1363"/>
    </row>
    <row r="822" spans="1:2" ht="15.75" customHeight="1" x14ac:dyDescent="0.35">
      <c r="A822" s="1362"/>
      <c r="B822" s="1363"/>
    </row>
    <row r="823" spans="1:2" ht="15.75" customHeight="1" x14ac:dyDescent="0.35">
      <c r="A823" s="1362"/>
      <c r="B823" s="1363"/>
    </row>
    <row r="824" spans="1:2" ht="15.75" customHeight="1" x14ac:dyDescent="0.35">
      <c r="A824" s="1362"/>
      <c r="B824" s="1363"/>
    </row>
    <row r="825" spans="1:2" ht="15.75" customHeight="1" x14ac:dyDescent="0.35">
      <c r="A825" s="1362"/>
      <c r="B825" s="1363"/>
    </row>
    <row r="826" spans="1:2" ht="15.75" customHeight="1" x14ac:dyDescent="0.35">
      <c r="A826" s="1362"/>
      <c r="B826" s="1363"/>
    </row>
    <row r="827" spans="1:2" ht="15.75" customHeight="1" x14ac:dyDescent="0.35">
      <c r="A827" s="1362"/>
      <c r="B827" s="1363"/>
    </row>
    <row r="828" spans="1:2" ht="15.75" customHeight="1" x14ac:dyDescent="0.35">
      <c r="A828" s="1362"/>
      <c r="B828" s="1363"/>
    </row>
    <row r="829" spans="1:2" ht="15.75" customHeight="1" x14ac:dyDescent="0.35">
      <c r="A829" s="1362"/>
      <c r="B829" s="1363"/>
    </row>
    <row r="830" spans="1:2" ht="15.75" customHeight="1" x14ac:dyDescent="0.35">
      <c r="A830" s="1362"/>
      <c r="B830" s="1363"/>
    </row>
    <row r="831" spans="1:2" ht="15.75" customHeight="1" x14ac:dyDescent="0.35">
      <c r="A831" s="1362"/>
      <c r="B831" s="1363"/>
    </row>
    <row r="832" spans="1:2" ht="15.75" customHeight="1" x14ac:dyDescent="0.35">
      <c r="A832" s="1362"/>
      <c r="B832" s="1363"/>
    </row>
    <row r="833" spans="1:2" ht="15.75" customHeight="1" x14ac:dyDescent="0.35">
      <c r="A833" s="1362"/>
      <c r="B833" s="1363"/>
    </row>
    <row r="834" spans="1:2" ht="15.75" customHeight="1" x14ac:dyDescent="0.35">
      <c r="A834" s="1362"/>
      <c r="B834" s="1363"/>
    </row>
    <row r="835" spans="1:2" ht="15.75" customHeight="1" x14ac:dyDescent="0.35">
      <c r="A835" s="1362"/>
      <c r="B835" s="1363"/>
    </row>
    <row r="836" spans="1:2" ht="15.75" customHeight="1" x14ac:dyDescent="0.35">
      <c r="A836" s="1362"/>
      <c r="B836" s="1363"/>
    </row>
    <row r="837" spans="1:2" ht="15.75" customHeight="1" x14ac:dyDescent="0.35">
      <c r="A837" s="1362"/>
      <c r="B837" s="1363"/>
    </row>
    <row r="838" spans="1:2" ht="15.75" customHeight="1" x14ac:dyDescent="0.35">
      <c r="A838" s="1362"/>
      <c r="B838" s="1363"/>
    </row>
    <row r="839" spans="1:2" ht="15.75" customHeight="1" x14ac:dyDescent="0.35">
      <c r="A839" s="1362"/>
      <c r="B839" s="1363"/>
    </row>
    <row r="840" spans="1:2" ht="15.75" customHeight="1" x14ac:dyDescent="0.35">
      <c r="A840" s="1362"/>
      <c r="B840" s="1363"/>
    </row>
    <row r="841" spans="1:2" ht="15.75" customHeight="1" x14ac:dyDescent="0.35">
      <c r="A841" s="1362"/>
      <c r="B841" s="1363"/>
    </row>
    <row r="842" spans="1:2" ht="15.75" customHeight="1" x14ac:dyDescent="0.35">
      <c r="A842" s="1362"/>
      <c r="B842" s="1363"/>
    </row>
    <row r="843" spans="1:2" ht="15.75" customHeight="1" x14ac:dyDescent="0.35">
      <c r="A843" s="1362"/>
      <c r="B843" s="1363"/>
    </row>
    <row r="844" spans="1:2" ht="15.75" customHeight="1" x14ac:dyDescent="0.35">
      <c r="A844" s="1362"/>
      <c r="B844" s="1363"/>
    </row>
    <row r="845" spans="1:2" ht="15.75" customHeight="1" x14ac:dyDescent="0.35">
      <c r="A845" s="1362"/>
      <c r="B845" s="1363"/>
    </row>
    <row r="846" spans="1:2" ht="15.75" customHeight="1" x14ac:dyDescent="0.35">
      <c r="A846" s="1362"/>
      <c r="B846" s="1363"/>
    </row>
    <row r="847" spans="1:2" ht="15.75" customHeight="1" x14ac:dyDescent="0.35">
      <c r="A847" s="1362"/>
      <c r="B847" s="1363"/>
    </row>
    <row r="848" spans="1:2" ht="15.75" customHeight="1" x14ac:dyDescent="0.35">
      <c r="A848" s="1362"/>
      <c r="B848" s="1363"/>
    </row>
    <row r="849" spans="1:2" ht="15.75" customHeight="1" x14ac:dyDescent="0.35">
      <c r="A849" s="1362"/>
      <c r="B849" s="1363"/>
    </row>
    <row r="850" spans="1:2" ht="15.75" customHeight="1" x14ac:dyDescent="0.35">
      <c r="A850" s="1362"/>
      <c r="B850" s="1363"/>
    </row>
    <row r="851" spans="1:2" ht="15.75" customHeight="1" x14ac:dyDescent="0.35">
      <c r="A851" s="1362"/>
      <c r="B851" s="1363"/>
    </row>
    <row r="852" spans="1:2" ht="15.75" customHeight="1" x14ac:dyDescent="0.35">
      <c r="A852" s="1362"/>
      <c r="B852" s="1363"/>
    </row>
    <row r="853" spans="1:2" ht="15.75" customHeight="1" x14ac:dyDescent="0.35">
      <c r="A853" s="1362"/>
      <c r="B853" s="1363"/>
    </row>
    <row r="854" spans="1:2" ht="15.75" customHeight="1" x14ac:dyDescent="0.35">
      <c r="A854" s="1362"/>
      <c r="B854" s="1363"/>
    </row>
    <row r="855" spans="1:2" ht="15.75" customHeight="1" x14ac:dyDescent="0.35">
      <c r="A855" s="1362"/>
      <c r="B855" s="1363"/>
    </row>
    <row r="856" spans="1:2" ht="15.75" customHeight="1" x14ac:dyDescent="0.35">
      <c r="A856" s="1362"/>
      <c r="B856" s="1363"/>
    </row>
    <row r="857" spans="1:2" ht="15.75" customHeight="1" x14ac:dyDescent="0.35">
      <c r="A857" s="1362"/>
      <c r="B857" s="1363"/>
    </row>
    <row r="858" spans="1:2" ht="15.75" customHeight="1" x14ac:dyDescent="0.35">
      <c r="A858" s="1362"/>
      <c r="B858" s="1363"/>
    </row>
    <row r="859" spans="1:2" ht="15.75" customHeight="1" x14ac:dyDescent="0.35">
      <c r="A859" s="1362"/>
      <c r="B859" s="1363"/>
    </row>
    <row r="860" spans="1:2" ht="15.75" customHeight="1" x14ac:dyDescent="0.35">
      <c r="A860" s="1362"/>
      <c r="B860" s="1363"/>
    </row>
    <row r="861" spans="1:2" ht="15.75" customHeight="1" x14ac:dyDescent="0.35">
      <c r="A861" s="1362"/>
      <c r="B861" s="1363"/>
    </row>
    <row r="862" spans="1:2" ht="15.75" customHeight="1" x14ac:dyDescent="0.35">
      <c r="A862" s="1362"/>
      <c r="B862" s="1363"/>
    </row>
    <row r="863" spans="1:2" ht="15.75" customHeight="1" x14ac:dyDescent="0.35">
      <c r="A863" s="1362"/>
      <c r="B863" s="1363"/>
    </row>
    <row r="864" spans="1:2" ht="15.75" customHeight="1" x14ac:dyDescent="0.35">
      <c r="A864" s="1362"/>
      <c r="B864" s="1363"/>
    </row>
    <row r="865" spans="1:2" ht="15.75" customHeight="1" x14ac:dyDescent="0.35">
      <c r="A865" s="1362"/>
      <c r="B865" s="1363"/>
    </row>
    <row r="866" spans="1:2" ht="15.75" customHeight="1" x14ac:dyDescent="0.35">
      <c r="A866" s="1362"/>
      <c r="B866" s="1363"/>
    </row>
    <row r="867" spans="1:2" ht="15.75" customHeight="1" x14ac:dyDescent="0.35">
      <c r="A867" s="1362"/>
      <c r="B867" s="1363"/>
    </row>
    <row r="868" spans="1:2" ht="15.75" customHeight="1" x14ac:dyDescent="0.35">
      <c r="A868" s="1362"/>
      <c r="B868" s="1363"/>
    </row>
    <row r="869" spans="1:2" ht="15.75" customHeight="1" x14ac:dyDescent="0.35">
      <c r="A869" s="1362"/>
      <c r="B869" s="1363"/>
    </row>
    <row r="870" spans="1:2" ht="15.75" customHeight="1" x14ac:dyDescent="0.35">
      <c r="A870" s="1362"/>
      <c r="B870" s="1363"/>
    </row>
    <row r="871" spans="1:2" ht="15.75" customHeight="1" x14ac:dyDescent="0.35">
      <c r="A871" s="1362"/>
      <c r="B871" s="1363"/>
    </row>
    <row r="872" spans="1:2" ht="15.75" customHeight="1" x14ac:dyDescent="0.35">
      <c r="A872" s="1362"/>
      <c r="B872" s="1363"/>
    </row>
    <row r="873" spans="1:2" ht="15.75" customHeight="1" x14ac:dyDescent="0.35">
      <c r="A873" s="1362"/>
      <c r="B873" s="1363"/>
    </row>
    <row r="874" spans="1:2" ht="15.75" customHeight="1" x14ac:dyDescent="0.35">
      <c r="A874" s="1362"/>
      <c r="B874" s="1363"/>
    </row>
    <row r="875" spans="1:2" ht="15.75" customHeight="1" x14ac:dyDescent="0.35">
      <c r="A875" s="1362"/>
      <c r="B875" s="1363"/>
    </row>
    <row r="876" spans="1:2" ht="15.75" customHeight="1" x14ac:dyDescent="0.35">
      <c r="A876" s="1362"/>
      <c r="B876" s="1363"/>
    </row>
    <row r="877" spans="1:2" ht="15.75" customHeight="1" x14ac:dyDescent="0.35">
      <c r="A877" s="1362"/>
      <c r="B877" s="1363"/>
    </row>
    <row r="878" spans="1:2" ht="15.75" customHeight="1" x14ac:dyDescent="0.35">
      <c r="A878" s="1362"/>
      <c r="B878" s="1363"/>
    </row>
    <row r="879" spans="1:2" ht="15.75" customHeight="1" x14ac:dyDescent="0.35">
      <c r="A879" s="1362"/>
      <c r="B879" s="1363"/>
    </row>
    <row r="880" spans="1:2" ht="15.75" customHeight="1" x14ac:dyDescent="0.35">
      <c r="A880" s="1362"/>
      <c r="B880" s="1363"/>
    </row>
    <row r="881" spans="1:2" ht="15.75" customHeight="1" x14ac:dyDescent="0.35">
      <c r="A881" s="1362"/>
      <c r="B881" s="1363"/>
    </row>
    <row r="882" spans="1:2" ht="15.75" customHeight="1" x14ac:dyDescent="0.35">
      <c r="A882" s="1362"/>
      <c r="B882" s="1363"/>
    </row>
    <row r="883" spans="1:2" ht="15.75" customHeight="1" x14ac:dyDescent="0.35">
      <c r="A883" s="1362"/>
      <c r="B883" s="1363"/>
    </row>
    <row r="884" spans="1:2" ht="15.75" customHeight="1" x14ac:dyDescent="0.35">
      <c r="A884" s="1362"/>
      <c r="B884" s="1363"/>
    </row>
    <row r="885" spans="1:2" ht="15.75" customHeight="1" x14ac:dyDescent="0.35">
      <c r="A885" s="1362"/>
      <c r="B885" s="1363"/>
    </row>
    <row r="886" spans="1:2" ht="15.75" customHeight="1" x14ac:dyDescent="0.35">
      <c r="A886" s="1362"/>
      <c r="B886" s="1363"/>
    </row>
    <row r="887" spans="1:2" ht="15.75" customHeight="1" x14ac:dyDescent="0.35">
      <c r="A887" s="1362"/>
      <c r="B887" s="1363"/>
    </row>
    <row r="888" spans="1:2" ht="15.75" customHeight="1" x14ac:dyDescent="0.35">
      <c r="A888" s="1362"/>
      <c r="B888" s="1363"/>
    </row>
    <row r="889" spans="1:2" ht="15.75" customHeight="1" x14ac:dyDescent="0.35">
      <c r="A889" s="1362"/>
      <c r="B889" s="1363"/>
    </row>
    <row r="890" spans="1:2" ht="15.75" customHeight="1" x14ac:dyDescent="0.35">
      <c r="A890" s="1362"/>
      <c r="B890" s="1363"/>
    </row>
    <row r="891" spans="1:2" ht="15.75" customHeight="1" x14ac:dyDescent="0.35">
      <c r="A891" s="1362"/>
      <c r="B891" s="1363"/>
    </row>
    <row r="892" spans="1:2" ht="15.75" customHeight="1" x14ac:dyDescent="0.35">
      <c r="A892" s="1362"/>
      <c r="B892" s="1363"/>
    </row>
    <row r="893" spans="1:2" ht="15.75" customHeight="1" x14ac:dyDescent="0.35">
      <c r="A893" s="1362"/>
      <c r="B893" s="1363"/>
    </row>
    <row r="894" spans="1:2" ht="15.75" customHeight="1" x14ac:dyDescent="0.35">
      <c r="A894" s="1362"/>
      <c r="B894" s="1363"/>
    </row>
    <row r="895" spans="1:2" ht="15.75" customHeight="1" x14ac:dyDescent="0.35">
      <c r="A895" s="1362"/>
      <c r="B895" s="1363"/>
    </row>
    <row r="896" spans="1:2" ht="15.75" customHeight="1" x14ac:dyDescent="0.35">
      <c r="A896" s="1362"/>
      <c r="B896" s="1363"/>
    </row>
    <row r="897" spans="1:2" ht="15.75" customHeight="1" x14ac:dyDescent="0.35">
      <c r="A897" s="1362"/>
      <c r="B897" s="1363"/>
    </row>
    <row r="898" spans="1:2" ht="15.75" customHeight="1" x14ac:dyDescent="0.35">
      <c r="A898" s="1362"/>
      <c r="B898" s="1363"/>
    </row>
    <row r="899" spans="1:2" ht="15.75" customHeight="1" x14ac:dyDescent="0.35">
      <c r="A899" s="1362"/>
      <c r="B899" s="1363"/>
    </row>
    <row r="900" spans="1:2" ht="15.75" customHeight="1" x14ac:dyDescent="0.35">
      <c r="A900" s="1362"/>
      <c r="B900" s="1363"/>
    </row>
    <row r="901" spans="1:2" ht="15.75" customHeight="1" x14ac:dyDescent="0.35">
      <c r="A901" s="1362"/>
      <c r="B901" s="1363"/>
    </row>
    <row r="902" spans="1:2" ht="15.75" customHeight="1" x14ac:dyDescent="0.35">
      <c r="A902" s="1362"/>
      <c r="B902" s="1363"/>
    </row>
    <row r="903" spans="1:2" ht="15.75" customHeight="1" x14ac:dyDescent="0.35">
      <c r="A903" s="1362"/>
      <c r="B903" s="1363"/>
    </row>
    <row r="904" spans="1:2" ht="15.75" customHeight="1" x14ac:dyDescent="0.35">
      <c r="A904" s="1362"/>
      <c r="B904" s="1363"/>
    </row>
    <row r="905" spans="1:2" ht="15.75" customHeight="1" x14ac:dyDescent="0.35">
      <c r="A905" s="1362"/>
      <c r="B905" s="1363"/>
    </row>
    <row r="906" spans="1:2" ht="15.75" customHeight="1" x14ac:dyDescent="0.35">
      <c r="A906" s="1362"/>
      <c r="B906" s="1363"/>
    </row>
    <row r="907" spans="1:2" ht="15.75" customHeight="1" x14ac:dyDescent="0.35">
      <c r="A907" s="1362"/>
      <c r="B907" s="1363"/>
    </row>
    <row r="908" spans="1:2" ht="15.75" customHeight="1" x14ac:dyDescent="0.35">
      <c r="A908" s="1362"/>
      <c r="B908" s="1363"/>
    </row>
    <row r="909" spans="1:2" ht="15.75" customHeight="1" x14ac:dyDescent="0.35">
      <c r="A909" s="1362"/>
      <c r="B909" s="1363"/>
    </row>
    <row r="910" spans="1:2" ht="15.75" customHeight="1" x14ac:dyDescent="0.35">
      <c r="A910" s="1362"/>
      <c r="B910" s="1363"/>
    </row>
    <row r="911" spans="1:2" ht="15.75" customHeight="1" x14ac:dyDescent="0.35">
      <c r="A911" s="1362"/>
      <c r="B911" s="1363"/>
    </row>
    <row r="912" spans="1:2" ht="15.75" customHeight="1" x14ac:dyDescent="0.35">
      <c r="A912" s="1362"/>
      <c r="B912" s="1363"/>
    </row>
    <row r="913" spans="1:2" ht="15.75" customHeight="1" x14ac:dyDescent="0.35">
      <c r="A913" s="1362"/>
      <c r="B913" s="1363"/>
    </row>
    <row r="914" spans="1:2" ht="15.75" customHeight="1" x14ac:dyDescent="0.35">
      <c r="A914" s="1362"/>
      <c r="B914" s="1363"/>
    </row>
    <row r="915" spans="1:2" ht="15.75" customHeight="1" x14ac:dyDescent="0.35">
      <c r="A915" s="1362"/>
      <c r="B915" s="1363"/>
    </row>
    <row r="916" spans="1:2" ht="15.75" customHeight="1" x14ac:dyDescent="0.35">
      <c r="A916" s="1362"/>
      <c r="B916" s="1363"/>
    </row>
    <row r="917" spans="1:2" ht="15.75" customHeight="1" x14ac:dyDescent="0.35">
      <c r="A917" s="1362"/>
      <c r="B917" s="1363"/>
    </row>
    <row r="918" spans="1:2" ht="15.75" customHeight="1" x14ac:dyDescent="0.35">
      <c r="A918" s="1362"/>
      <c r="B918" s="1363"/>
    </row>
    <row r="919" spans="1:2" ht="15.75" customHeight="1" x14ac:dyDescent="0.35">
      <c r="A919" s="1362"/>
      <c r="B919" s="1363"/>
    </row>
    <row r="920" spans="1:2" ht="15.75" customHeight="1" x14ac:dyDescent="0.35">
      <c r="A920" s="1362"/>
      <c r="B920" s="1363"/>
    </row>
    <row r="921" spans="1:2" ht="15.75" customHeight="1" x14ac:dyDescent="0.35">
      <c r="A921" s="1362"/>
      <c r="B921" s="1363"/>
    </row>
    <row r="922" spans="1:2" ht="15.75" customHeight="1" x14ac:dyDescent="0.35">
      <c r="A922" s="1362"/>
      <c r="B922" s="1363"/>
    </row>
    <row r="923" spans="1:2" ht="15.75" customHeight="1" x14ac:dyDescent="0.35">
      <c r="A923" s="1362"/>
      <c r="B923" s="1363"/>
    </row>
    <row r="924" spans="1:2" ht="15.75" customHeight="1" x14ac:dyDescent="0.35">
      <c r="A924" s="1362"/>
      <c r="B924" s="1363"/>
    </row>
    <row r="925" spans="1:2" ht="15.75" customHeight="1" x14ac:dyDescent="0.35">
      <c r="A925" s="1362"/>
      <c r="B925" s="1363"/>
    </row>
    <row r="926" spans="1:2" ht="15.75" customHeight="1" x14ac:dyDescent="0.35">
      <c r="A926" s="1362"/>
      <c r="B926" s="1363"/>
    </row>
    <row r="927" spans="1:2" ht="15.75" customHeight="1" x14ac:dyDescent="0.35">
      <c r="A927" s="1362"/>
      <c r="B927" s="1363"/>
    </row>
    <row r="928" spans="1:2" ht="15.75" customHeight="1" x14ac:dyDescent="0.35">
      <c r="A928" s="1362"/>
      <c r="B928" s="1363"/>
    </row>
    <row r="929" spans="1:2" ht="15.75" customHeight="1" x14ac:dyDescent="0.35">
      <c r="A929" s="1362"/>
      <c r="B929" s="1363"/>
    </row>
    <row r="930" spans="1:2" ht="15.75" customHeight="1" x14ac:dyDescent="0.35">
      <c r="A930" s="1362"/>
      <c r="B930" s="1363"/>
    </row>
    <row r="931" spans="1:2" ht="15.75" customHeight="1" x14ac:dyDescent="0.35">
      <c r="A931" s="1362"/>
      <c r="B931" s="1363"/>
    </row>
    <row r="932" spans="1:2" ht="15.75" customHeight="1" x14ac:dyDescent="0.35">
      <c r="A932" s="1362"/>
      <c r="B932" s="1363"/>
    </row>
    <row r="933" spans="1:2" ht="15.75" customHeight="1" x14ac:dyDescent="0.35">
      <c r="A933" s="1362"/>
      <c r="B933" s="1363"/>
    </row>
    <row r="934" spans="1:2" ht="15.75" customHeight="1" x14ac:dyDescent="0.35">
      <c r="A934" s="1362"/>
      <c r="B934" s="1363"/>
    </row>
    <row r="935" spans="1:2" ht="15.75" customHeight="1" x14ac:dyDescent="0.35">
      <c r="A935" s="1362"/>
      <c r="B935" s="1363"/>
    </row>
    <row r="936" spans="1:2" ht="15.75" customHeight="1" x14ac:dyDescent="0.35">
      <c r="A936" s="1362"/>
      <c r="B936" s="1363"/>
    </row>
    <row r="937" spans="1:2" ht="15.75" customHeight="1" x14ac:dyDescent="0.35">
      <c r="A937" s="1362"/>
      <c r="B937" s="1363"/>
    </row>
    <row r="938" spans="1:2" ht="15.75" customHeight="1" x14ac:dyDescent="0.35">
      <c r="A938" s="1362"/>
      <c r="B938" s="1363"/>
    </row>
    <row r="939" spans="1:2" ht="15.75" customHeight="1" x14ac:dyDescent="0.35">
      <c r="A939" s="1362"/>
      <c r="B939" s="1363"/>
    </row>
    <row r="940" spans="1:2" ht="15.75" customHeight="1" x14ac:dyDescent="0.35">
      <c r="A940" s="1362"/>
      <c r="B940" s="1363"/>
    </row>
    <row r="941" spans="1:2" ht="15.75" customHeight="1" x14ac:dyDescent="0.35">
      <c r="A941" s="1362"/>
      <c r="B941" s="1363"/>
    </row>
    <row r="942" spans="1:2" ht="15.75" customHeight="1" x14ac:dyDescent="0.35">
      <c r="A942" s="1362"/>
      <c r="B942" s="1363"/>
    </row>
    <row r="943" spans="1:2" ht="15.75" customHeight="1" x14ac:dyDescent="0.35">
      <c r="A943" s="1362"/>
      <c r="B943" s="1363"/>
    </row>
    <row r="944" spans="1:2" ht="15.75" customHeight="1" x14ac:dyDescent="0.35">
      <c r="A944" s="1362"/>
      <c r="B944" s="1363"/>
    </row>
    <row r="945" spans="1:2" ht="15.75" customHeight="1" x14ac:dyDescent="0.35">
      <c r="A945" s="1362"/>
      <c r="B945" s="1363"/>
    </row>
    <row r="946" spans="1:2" ht="15.75" customHeight="1" x14ac:dyDescent="0.35">
      <c r="A946" s="1362"/>
      <c r="B946" s="1363"/>
    </row>
    <row r="947" spans="1:2" ht="15.75" customHeight="1" x14ac:dyDescent="0.35">
      <c r="A947" s="1362"/>
      <c r="B947" s="1363"/>
    </row>
    <row r="948" spans="1:2" ht="15.75" customHeight="1" x14ac:dyDescent="0.35">
      <c r="A948" s="1362"/>
      <c r="B948" s="1363"/>
    </row>
    <row r="949" spans="1:2" ht="15.75" customHeight="1" x14ac:dyDescent="0.35">
      <c r="A949" s="1362"/>
      <c r="B949" s="1363"/>
    </row>
    <row r="950" spans="1:2" ht="15.75" customHeight="1" x14ac:dyDescent="0.35">
      <c r="A950" s="1362"/>
      <c r="B950" s="1363"/>
    </row>
    <row r="951" spans="1:2" ht="15.75" customHeight="1" x14ac:dyDescent="0.35">
      <c r="A951" s="1362"/>
      <c r="B951" s="1363"/>
    </row>
    <row r="952" spans="1:2" ht="15.75" customHeight="1" x14ac:dyDescent="0.35">
      <c r="A952" s="1362"/>
      <c r="B952" s="1363"/>
    </row>
    <row r="953" spans="1:2" ht="15.75" customHeight="1" x14ac:dyDescent="0.35">
      <c r="A953" s="1362"/>
      <c r="B953" s="1363"/>
    </row>
    <row r="954" spans="1:2" ht="15.75" customHeight="1" x14ac:dyDescent="0.35">
      <c r="A954" s="1362"/>
      <c r="B954" s="1363"/>
    </row>
    <row r="955" spans="1:2" ht="15.75" customHeight="1" x14ac:dyDescent="0.35">
      <c r="A955" s="1362"/>
      <c r="B955" s="1363"/>
    </row>
    <row r="956" spans="1:2" ht="15.75" customHeight="1" x14ac:dyDescent="0.35">
      <c r="A956" s="1362"/>
      <c r="B956" s="1363"/>
    </row>
    <row r="957" spans="1:2" ht="15.75" customHeight="1" x14ac:dyDescent="0.35">
      <c r="A957" s="1362"/>
      <c r="B957" s="1363"/>
    </row>
  </sheetData>
  <mergeCells count="36">
    <mergeCell ref="A1:N1"/>
    <mergeCell ref="A2:N2"/>
    <mergeCell ref="A15:N15"/>
    <mergeCell ref="A65:B65"/>
    <mergeCell ref="A66:N66"/>
    <mergeCell ref="A51:N51"/>
    <mergeCell ref="A64:B64"/>
    <mergeCell ref="G67:J67"/>
    <mergeCell ref="L67:M67"/>
    <mergeCell ref="B67:F67"/>
    <mergeCell ref="B68:F68"/>
    <mergeCell ref="G68:J68"/>
    <mergeCell ref="L68:M68"/>
    <mergeCell ref="B69:F69"/>
    <mergeCell ref="G69:J69"/>
    <mergeCell ref="L69:M69"/>
    <mergeCell ref="L71:M71"/>
    <mergeCell ref="B71:F71"/>
    <mergeCell ref="G71:J71"/>
    <mergeCell ref="B70:F70"/>
    <mergeCell ref="G70:J70"/>
    <mergeCell ref="L70:M70"/>
    <mergeCell ref="A76:N76"/>
    <mergeCell ref="A77:N77"/>
    <mergeCell ref="L72:M72"/>
    <mergeCell ref="L73:M73"/>
    <mergeCell ref="L74:M74"/>
    <mergeCell ref="L75:M75"/>
    <mergeCell ref="B72:F72"/>
    <mergeCell ref="G72:J72"/>
    <mergeCell ref="B73:F73"/>
    <mergeCell ref="G73:J73"/>
    <mergeCell ref="B74:F74"/>
    <mergeCell ref="G74:J74"/>
    <mergeCell ref="B75:F75"/>
    <mergeCell ref="G75:J75"/>
  </mergeCells>
  <pageMargins left="0.27559055118110237" right="0.1875" top="0.47244094488188981" bottom="0.59375" header="0" footer="0"/>
  <pageSetup orientation="landscape" r:id="rId1"/>
  <headerFooter>
    <oddHeader>&amp;LThe Great Canadian Meat Company&amp;R&amp;A</oddHeader>
    <oddFooter>&amp;L&amp;"-,Italic"Prepared by: Food Technology Consulting Inc
Approved by: MU&amp;CPage  &amp;P&amp;R&amp;"-,Italic"Rev. Date: Dec 14, 2023
 Rev. # 06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I261"/>
  <sheetViews>
    <sheetView showRuler="0" view="pageLayout" zoomScaleNormal="100" zoomScaleSheetLayoutView="87" workbookViewId="0">
      <selection activeCell="C7" sqref="C7"/>
    </sheetView>
  </sheetViews>
  <sheetFormatPr defaultColWidth="9.453125" defaultRowHeight="13" x14ac:dyDescent="0.35"/>
  <cols>
    <col min="1" max="1" width="19.54296875" style="648" customWidth="1"/>
    <col min="2" max="2" width="11.453125" style="648" customWidth="1"/>
    <col min="3" max="3" width="39.54296875" style="648" customWidth="1"/>
    <col min="4" max="4" width="15.54296875" style="648" customWidth="1"/>
    <col min="5" max="5" width="15" style="648" customWidth="1"/>
    <col min="6" max="6" width="9.54296875" style="648" customWidth="1"/>
    <col min="7" max="8" width="10.453125" style="648" customWidth="1"/>
    <col min="9" max="9" width="10.54296875" style="659" customWidth="1"/>
    <col min="10" max="16384" width="9.453125" style="648"/>
  </cols>
  <sheetData>
    <row r="1" spans="1:9" s="647" customFormat="1" ht="22.5" customHeight="1" x14ac:dyDescent="0.35">
      <c r="A1" s="1450" t="s">
        <v>567</v>
      </c>
      <c r="B1" s="1450"/>
      <c r="C1" s="1450"/>
      <c r="D1" s="1450"/>
      <c r="E1" s="1450"/>
      <c r="F1" s="1450"/>
      <c r="G1" s="1450"/>
      <c r="H1" s="1450"/>
      <c r="I1" s="1450"/>
    </row>
    <row r="2" spans="1:9" s="647" customFormat="1" ht="19.5" customHeight="1" x14ac:dyDescent="0.35">
      <c r="A2" s="1451" t="s">
        <v>568</v>
      </c>
      <c r="B2" s="1451"/>
      <c r="C2" s="1451"/>
      <c r="D2" s="1451"/>
      <c r="E2" s="1451"/>
      <c r="F2" s="1451"/>
      <c r="G2" s="1451"/>
      <c r="H2" s="1451"/>
      <c r="I2" s="1451"/>
    </row>
    <row r="3" spans="1:9" ht="60.65" customHeight="1" x14ac:dyDescent="0.35">
      <c r="A3" s="1452" t="s">
        <v>569</v>
      </c>
      <c r="B3" s="1452"/>
      <c r="C3" s="1452"/>
      <c r="D3" s="1452"/>
      <c r="E3" s="1452"/>
      <c r="F3" s="1452"/>
      <c r="G3" s="1452"/>
      <c r="H3" s="1452"/>
      <c r="I3" s="1452"/>
    </row>
    <row r="4" spans="1:9" s="649" customFormat="1" ht="27" customHeight="1" x14ac:dyDescent="0.35">
      <c r="A4" s="1453" t="s">
        <v>570</v>
      </c>
      <c r="B4" s="1454"/>
      <c r="C4" s="1454"/>
      <c r="D4" s="1454"/>
      <c r="E4" s="1454"/>
      <c r="F4" s="1454"/>
      <c r="G4" s="1455"/>
      <c r="H4" s="1456" t="s">
        <v>571</v>
      </c>
      <c r="I4" s="1457"/>
    </row>
    <row r="5" spans="1:9" s="649" customFormat="1" ht="45.65" customHeight="1" x14ac:dyDescent="0.35">
      <c r="A5" s="1447" t="s">
        <v>572</v>
      </c>
      <c r="B5" s="1448"/>
      <c r="C5" s="1448"/>
      <c r="D5" s="1448"/>
      <c r="E5" s="1448"/>
      <c r="F5" s="1448"/>
      <c r="G5" s="1448"/>
      <c r="H5" s="1448"/>
      <c r="I5" s="1449"/>
    </row>
    <row r="6" spans="1:9" ht="40.5" customHeight="1" x14ac:dyDescent="0.35">
      <c r="A6" s="1445" t="s">
        <v>573</v>
      </c>
      <c r="B6" s="1446"/>
      <c r="C6" s="650" t="s">
        <v>574</v>
      </c>
      <c r="D6" s="650" t="s">
        <v>575</v>
      </c>
      <c r="E6" s="650" t="s">
        <v>576</v>
      </c>
      <c r="F6" s="650" t="s">
        <v>577</v>
      </c>
      <c r="G6" s="650" t="s">
        <v>578</v>
      </c>
      <c r="H6" s="650" t="s">
        <v>579</v>
      </c>
      <c r="I6" s="651" t="s">
        <v>580</v>
      </c>
    </row>
    <row r="7" spans="1:9" ht="125.25" customHeight="1" x14ac:dyDescent="0.35">
      <c r="A7" s="1435" t="s">
        <v>581</v>
      </c>
      <c r="B7" s="1435"/>
      <c r="C7" s="652" t="s">
        <v>582</v>
      </c>
      <c r="D7" s="653"/>
      <c r="E7" s="653"/>
      <c r="F7" s="653"/>
      <c r="G7" s="654"/>
      <c r="H7" s="655">
        <v>1</v>
      </c>
      <c r="I7" s="656"/>
    </row>
    <row r="8" spans="1:9" ht="60" customHeight="1" x14ac:dyDescent="0.35">
      <c r="A8" s="1435" t="s">
        <v>583</v>
      </c>
      <c r="B8" s="1435"/>
      <c r="C8" s="652" t="s">
        <v>584</v>
      </c>
      <c r="D8" s="653"/>
      <c r="E8" s="653"/>
      <c r="F8" s="653"/>
      <c r="G8" s="654"/>
      <c r="H8" s="655">
        <v>1</v>
      </c>
      <c r="I8" s="656"/>
    </row>
    <row r="9" spans="1:9" ht="103.4" customHeight="1" x14ac:dyDescent="0.35">
      <c r="A9" s="1435" t="s">
        <v>585</v>
      </c>
      <c r="B9" s="1435"/>
      <c r="C9" s="652" t="s">
        <v>586</v>
      </c>
      <c r="D9" s="653"/>
      <c r="E9" s="653"/>
      <c r="F9" s="653"/>
      <c r="G9" s="654"/>
      <c r="H9" s="655">
        <v>1</v>
      </c>
      <c r="I9" s="656"/>
    </row>
    <row r="10" spans="1:9" ht="86.15" customHeight="1" x14ac:dyDescent="0.35">
      <c r="A10" s="1435" t="s">
        <v>587</v>
      </c>
      <c r="B10" s="1435"/>
      <c r="C10" s="652" t="s">
        <v>588</v>
      </c>
      <c r="D10" s="653"/>
      <c r="E10" s="653"/>
      <c r="F10" s="653"/>
      <c r="G10" s="654"/>
      <c r="H10" s="655">
        <v>1</v>
      </c>
      <c r="I10" s="656"/>
    </row>
    <row r="11" spans="1:9" ht="45.75" customHeight="1" x14ac:dyDescent="0.35">
      <c r="A11" s="1435" t="s">
        <v>589</v>
      </c>
      <c r="B11" s="1435"/>
      <c r="C11" s="652" t="s">
        <v>590</v>
      </c>
      <c r="D11" s="653"/>
      <c r="E11" s="653"/>
      <c r="F11" s="653"/>
      <c r="G11" s="654"/>
      <c r="H11" s="655">
        <v>1</v>
      </c>
      <c r="I11" s="656"/>
    </row>
    <row r="12" spans="1:9" ht="92.9" customHeight="1" x14ac:dyDescent="0.35">
      <c r="A12" s="1435" t="s">
        <v>591</v>
      </c>
      <c r="B12" s="1435"/>
      <c r="C12" s="652" t="s">
        <v>592</v>
      </c>
      <c r="D12" s="653"/>
      <c r="E12" s="653"/>
      <c r="F12" s="653"/>
      <c r="G12" s="654"/>
      <c r="H12" s="655">
        <v>1</v>
      </c>
      <c r="I12" s="656"/>
    </row>
    <row r="13" spans="1:9" ht="104.15" customHeight="1" x14ac:dyDescent="0.35">
      <c r="A13" s="1435" t="s">
        <v>593</v>
      </c>
      <c r="B13" s="1435"/>
      <c r="C13" s="652" t="s">
        <v>594</v>
      </c>
      <c r="D13" s="653"/>
      <c r="E13" s="653"/>
      <c r="F13" s="653"/>
      <c r="G13" s="654"/>
      <c r="H13" s="655">
        <v>1</v>
      </c>
      <c r="I13" s="656"/>
    </row>
    <row r="14" spans="1:9" ht="115.4" customHeight="1" x14ac:dyDescent="0.35">
      <c r="A14" s="1435" t="s">
        <v>595</v>
      </c>
      <c r="B14" s="1435"/>
      <c r="C14" s="652" t="s">
        <v>596</v>
      </c>
      <c r="D14" s="653"/>
      <c r="E14" s="653"/>
      <c r="F14" s="653"/>
      <c r="G14" s="654"/>
      <c r="H14" s="655">
        <v>1</v>
      </c>
      <c r="I14" s="656"/>
    </row>
    <row r="15" spans="1:9" ht="141" customHeight="1" x14ac:dyDescent="0.35">
      <c r="A15" s="1435" t="s">
        <v>597</v>
      </c>
      <c r="B15" s="1435"/>
      <c r="C15" s="652" t="s">
        <v>598</v>
      </c>
      <c r="D15" s="653"/>
      <c r="E15" s="653"/>
      <c r="F15" s="653"/>
      <c r="G15" s="654"/>
      <c r="H15" s="655">
        <v>1</v>
      </c>
      <c r="I15" s="656"/>
    </row>
    <row r="16" spans="1:9" ht="66.650000000000006" customHeight="1" x14ac:dyDescent="0.35">
      <c r="A16" s="1435" t="s">
        <v>599</v>
      </c>
      <c r="B16" s="1435"/>
      <c r="C16" s="652" t="s">
        <v>600</v>
      </c>
      <c r="D16" s="653"/>
      <c r="E16" s="653"/>
      <c r="F16" s="653"/>
      <c r="G16" s="654"/>
      <c r="H16" s="655">
        <v>1</v>
      </c>
      <c r="I16" s="656"/>
    </row>
    <row r="17" spans="1:9" s="657" customFormat="1" ht="70.400000000000006" customHeight="1" x14ac:dyDescent="0.35">
      <c r="A17" s="1444" t="s">
        <v>601</v>
      </c>
      <c r="B17" s="1444"/>
      <c r="C17" s="652" t="s">
        <v>602</v>
      </c>
      <c r="D17" s="653"/>
      <c r="E17" s="653"/>
      <c r="F17" s="653"/>
      <c r="G17" s="654"/>
      <c r="H17" s="655">
        <v>1</v>
      </c>
      <c r="I17" s="656"/>
    </row>
    <row r="18" spans="1:9" s="657" customFormat="1" ht="55.5" customHeight="1" x14ac:dyDescent="0.35">
      <c r="A18" s="1442" t="s">
        <v>603</v>
      </c>
      <c r="B18" s="1442"/>
      <c r="C18" s="652" t="s">
        <v>604</v>
      </c>
      <c r="D18" s="653"/>
      <c r="E18" s="653"/>
      <c r="F18" s="653"/>
      <c r="G18" s="654"/>
      <c r="H18" s="655">
        <v>1</v>
      </c>
      <c r="I18" s="656"/>
    </row>
    <row r="19" spans="1:9" s="657" customFormat="1" ht="56.15" customHeight="1" x14ac:dyDescent="0.35">
      <c r="A19" s="1442" t="s">
        <v>605</v>
      </c>
      <c r="B19" s="1442"/>
      <c r="C19" s="652" t="s">
        <v>606</v>
      </c>
      <c r="D19" s="653"/>
      <c r="E19" s="653"/>
      <c r="F19" s="653"/>
      <c r="G19" s="654"/>
      <c r="H19" s="655">
        <v>1</v>
      </c>
      <c r="I19" s="656"/>
    </row>
    <row r="20" spans="1:9" ht="68.150000000000006" customHeight="1" x14ac:dyDescent="0.35">
      <c r="A20" s="1435" t="s">
        <v>607</v>
      </c>
      <c r="B20" s="1435"/>
      <c r="C20" s="652" t="s">
        <v>608</v>
      </c>
      <c r="D20" s="653"/>
      <c r="E20" s="653"/>
      <c r="F20" s="653"/>
      <c r="G20" s="654"/>
      <c r="H20" s="655">
        <v>1</v>
      </c>
      <c r="I20" s="656"/>
    </row>
    <row r="21" spans="1:9" ht="63" customHeight="1" x14ac:dyDescent="0.35">
      <c r="A21" s="1436" t="s">
        <v>609</v>
      </c>
      <c r="B21" s="1436"/>
      <c r="C21" s="652" t="s">
        <v>610</v>
      </c>
      <c r="D21" s="653"/>
      <c r="E21" s="653"/>
      <c r="F21" s="653"/>
      <c r="G21" s="654"/>
      <c r="H21" s="655">
        <v>1</v>
      </c>
      <c r="I21" s="656"/>
    </row>
    <row r="22" spans="1:9" ht="66" customHeight="1" x14ac:dyDescent="0.35">
      <c r="A22" s="1436" t="s">
        <v>611</v>
      </c>
      <c r="B22" s="1436"/>
      <c r="C22" s="652" t="s">
        <v>612</v>
      </c>
      <c r="D22" s="653"/>
      <c r="E22" s="653"/>
      <c r="F22" s="653"/>
      <c r="G22" s="654"/>
      <c r="H22" s="655">
        <v>1</v>
      </c>
      <c r="I22" s="656"/>
    </row>
    <row r="23" spans="1:9" ht="99.75" customHeight="1" x14ac:dyDescent="0.35">
      <c r="A23" s="1443" t="s">
        <v>613</v>
      </c>
      <c r="B23" s="1443"/>
      <c r="C23" s="652" t="s">
        <v>614</v>
      </c>
      <c r="D23" s="653"/>
      <c r="E23" s="653"/>
      <c r="F23" s="653"/>
      <c r="G23" s="653"/>
      <c r="H23" s="655">
        <v>1</v>
      </c>
      <c r="I23" s="656"/>
    </row>
    <row r="24" spans="1:9" s="657" customFormat="1" ht="130.5" customHeight="1" x14ac:dyDescent="0.35">
      <c r="A24" s="1444" t="s">
        <v>615</v>
      </c>
      <c r="B24" s="1444"/>
      <c r="C24" s="652" t="s">
        <v>616</v>
      </c>
      <c r="D24" s="653"/>
      <c r="E24" s="653"/>
      <c r="F24" s="653"/>
      <c r="G24" s="653"/>
      <c r="H24" s="655">
        <v>1</v>
      </c>
      <c r="I24" s="656"/>
    </row>
    <row r="25" spans="1:9" ht="100.5" customHeight="1" x14ac:dyDescent="0.35">
      <c r="A25" s="1436" t="s">
        <v>617</v>
      </c>
      <c r="B25" s="1436"/>
      <c r="C25" s="652" t="s">
        <v>618</v>
      </c>
      <c r="D25" s="653"/>
      <c r="E25" s="653"/>
      <c r="F25" s="653"/>
      <c r="G25" s="654"/>
      <c r="H25" s="655">
        <v>1</v>
      </c>
      <c r="I25" s="656"/>
    </row>
    <row r="26" spans="1:9" ht="115.4" customHeight="1" x14ac:dyDescent="0.35">
      <c r="A26" s="1436" t="s">
        <v>619</v>
      </c>
      <c r="B26" s="1436"/>
      <c r="C26" s="652" t="s">
        <v>620</v>
      </c>
      <c r="D26" s="653"/>
      <c r="E26" s="653"/>
      <c r="F26" s="653"/>
      <c r="G26" s="654"/>
      <c r="H26" s="655">
        <v>1</v>
      </c>
      <c r="I26" s="656"/>
    </row>
    <row r="27" spans="1:9" ht="86.9" customHeight="1" x14ac:dyDescent="0.35">
      <c r="A27" s="1435" t="s">
        <v>621</v>
      </c>
      <c r="B27" s="1435"/>
      <c r="C27" s="652" t="s">
        <v>622</v>
      </c>
      <c r="D27" s="653"/>
      <c r="E27" s="653"/>
      <c r="F27" s="653"/>
      <c r="G27" s="654"/>
      <c r="H27" s="655">
        <v>1</v>
      </c>
      <c r="I27" s="656"/>
    </row>
    <row r="28" spans="1:9" s="657" customFormat="1" ht="50.15" customHeight="1" x14ac:dyDescent="0.35">
      <c r="A28" s="1442" t="s">
        <v>623</v>
      </c>
      <c r="B28" s="1442"/>
      <c r="C28" s="652" t="s">
        <v>624</v>
      </c>
      <c r="D28" s="653"/>
      <c r="E28" s="653"/>
      <c r="F28" s="653"/>
      <c r="G28" s="654"/>
      <c r="H28" s="655">
        <v>1</v>
      </c>
      <c r="I28" s="656"/>
    </row>
    <row r="29" spans="1:9" s="657" customFormat="1" ht="97.4" customHeight="1" x14ac:dyDescent="0.35">
      <c r="A29" s="1442" t="s">
        <v>625</v>
      </c>
      <c r="B29" s="1442"/>
      <c r="C29" s="652" t="s">
        <v>626</v>
      </c>
      <c r="D29" s="653"/>
      <c r="E29" s="653"/>
      <c r="F29" s="653"/>
      <c r="G29" s="654"/>
      <c r="H29" s="655">
        <v>1</v>
      </c>
      <c r="I29" s="656"/>
    </row>
    <row r="30" spans="1:9" s="657" customFormat="1" ht="74.150000000000006" customHeight="1" x14ac:dyDescent="0.35">
      <c r="A30" s="1442" t="s">
        <v>627</v>
      </c>
      <c r="B30" s="1442"/>
      <c r="C30" s="652" t="s">
        <v>628</v>
      </c>
      <c r="D30" s="653"/>
      <c r="E30" s="653"/>
      <c r="F30" s="653"/>
      <c r="G30" s="654"/>
      <c r="H30" s="655">
        <v>1</v>
      </c>
      <c r="I30" s="656"/>
    </row>
    <row r="31" spans="1:9" ht="83.15" customHeight="1" x14ac:dyDescent="0.35">
      <c r="A31" s="1435" t="s">
        <v>629</v>
      </c>
      <c r="B31" s="1435"/>
      <c r="C31" s="652" t="s">
        <v>630</v>
      </c>
      <c r="D31" s="653"/>
      <c r="E31" s="653"/>
      <c r="F31" s="653"/>
      <c r="G31" s="654"/>
      <c r="H31" s="655">
        <v>1</v>
      </c>
      <c r="I31" s="656"/>
    </row>
    <row r="32" spans="1:9" ht="50.15" customHeight="1" x14ac:dyDescent="0.35">
      <c r="A32" s="1435" t="s">
        <v>631</v>
      </c>
      <c r="B32" s="1435"/>
      <c r="C32" s="652" t="s">
        <v>632</v>
      </c>
      <c r="D32" s="653"/>
      <c r="E32" s="653"/>
      <c r="F32" s="653"/>
      <c r="G32" s="654"/>
      <c r="H32" s="655">
        <v>1</v>
      </c>
      <c r="I32" s="656"/>
    </row>
    <row r="33" spans="1:9" s="657" customFormat="1" ht="73.400000000000006" customHeight="1" x14ac:dyDescent="0.35">
      <c r="A33" s="1442" t="s">
        <v>633</v>
      </c>
      <c r="B33" s="1442"/>
      <c r="C33" s="652" t="s">
        <v>634</v>
      </c>
      <c r="D33" s="653"/>
      <c r="E33" s="653"/>
      <c r="F33" s="653"/>
      <c r="G33" s="654"/>
      <c r="H33" s="655">
        <v>1</v>
      </c>
      <c r="I33" s="656"/>
    </row>
    <row r="34" spans="1:9" s="657" customFormat="1" ht="167.9" customHeight="1" x14ac:dyDescent="0.35">
      <c r="A34" s="1435" t="s">
        <v>635</v>
      </c>
      <c r="B34" s="1435"/>
      <c r="C34" s="652" t="s">
        <v>636</v>
      </c>
      <c r="D34" s="653"/>
      <c r="E34" s="653"/>
      <c r="F34" s="653"/>
      <c r="G34" s="654"/>
      <c r="H34" s="655">
        <v>1</v>
      </c>
      <c r="I34" s="656"/>
    </row>
    <row r="35" spans="1:9" s="657" customFormat="1" ht="108.75" customHeight="1" x14ac:dyDescent="0.35">
      <c r="A35" s="1442" t="s">
        <v>637</v>
      </c>
      <c r="B35" s="1442"/>
      <c r="C35" s="652" t="s">
        <v>638</v>
      </c>
      <c r="D35" s="653"/>
      <c r="E35" s="653"/>
      <c r="F35" s="653"/>
      <c r="G35" s="654"/>
      <c r="H35" s="655">
        <v>1</v>
      </c>
      <c r="I35" s="656"/>
    </row>
    <row r="36" spans="1:9" s="657" customFormat="1" ht="63.65" customHeight="1" x14ac:dyDescent="0.35">
      <c r="A36" s="1442" t="s">
        <v>639</v>
      </c>
      <c r="B36" s="1442"/>
      <c r="C36" s="652" t="s">
        <v>640</v>
      </c>
      <c r="D36" s="653"/>
      <c r="E36" s="653"/>
      <c r="F36" s="653"/>
      <c r="G36" s="654"/>
      <c r="H36" s="655">
        <v>1</v>
      </c>
      <c r="I36" s="656"/>
    </row>
    <row r="37" spans="1:9" s="657" customFormat="1" ht="174" customHeight="1" x14ac:dyDescent="0.35">
      <c r="A37" s="1442" t="s">
        <v>641</v>
      </c>
      <c r="B37" s="1442"/>
      <c r="C37" s="652" t="s">
        <v>642</v>
      </c>
      <c r="D37" s="653"/>
      <c r="E37" s="653"/>
      <c r="F37" s="653"/>
      <c r="G37" s="654"/>
      <c r="H37" s="655">
        <v>1</v>
      </c>
      <c r="I37" s="656"/>
    </row>
    <row r="38" spans="1:9" s="657" customFormat="1" ht="45" customHeight="1" x14ac:dyDescent="0.35">
      <c r="A38" s="1442" t="s">
        <v>643</v>
      </c>
      <c r="B38" s="1442"/>
      <c r="C38" s="652" t="s">
        <v>644</v>
      </c>
      <c r="D38" s="653"/>
      <c r="E38" s="653"/>
      <c r="F38" s="653"/>
      <c r="G38" s="653"/>
      <c r="H38" s="655">
        <v>1</v>
      </c>
      <c r="I38" s="656"/>
    </row>
    <row r="39" spans="1:9" s="658" customFormat="1" ht="42.65" customHeight="1" x14ac:dyDescent="0.35">
      <c r="A39" s="1435" t="s">
        <v>645</v>
      </c>
      <c r="B39" s="1435"/>
      <c r="C39" s="652" t="s">
        <v>646</v>
      </c>
      <c r="D39" s="653"/>
      <c r="E39" s="653"/>
      <c r="F39" s="653"/>
      <c r="G39" s="653"/>
      <c r="H39" s="655">
        <v>1</v>
      </c>
      <c r="I39" s="656"/>
    </row>
    <row r="40" spans="1:9" ht="87" customHeight="1" x14ac:dyDescent="0.35">
      <c r="A40" s="1435" t="s">
        <v>647</v>
      </c>
      <c r="B40" s="1435"/>
      <c r="C40" s="652" t="s">
        <v>648</v>
      </c>
      <c r="D40" s="653"/>
      <c r="E40" s="653"/>
      <c r="F40" s="653"/>
      <c r="G40" s="653"/>
      <c r="H40" s="655">
        <v>1</v>
      </c>
      <c r="I40" s="656"/>
    </row>
    <row r="41" spans="1:9" ht="43.4" customHeight="1" x14ac:dyDescent="0.35">
      <c r="A41" s="1436" t="s">
        <v>649</v>
      </c>
      <c r="B41" s="1436"/>
      <c r="C41" s="652" t="s">
        <v>650</v>
      </c>
      <c r="D41" s="653"/>
      <c r="E41" s="653"/>
      <c r="F41" s="653"/>
      <c r="G41" s="653"/>
      <c r="H41" s="655">
        <v>1</v>
      </c>
      <c r="I41" s="656"/>
    </row>
    <row r="42" spans="1:9" ht="66" customHeight="1" x14ac:dyDescent="0.35">
      <c r="A42" s="1436" t="s">
        <v>651</v>
      </c>
      <c r="B42" s="1436"/>
      <c r="C42" s="652" t="s">
        <v>652</v>
      </c>
      <c r="D42" s="653"/>
      <c r="E42" s="653"/>
      <c r="F42" s="653"/>
      <c r="G42" s="653"/>
      <c r="H42" s="655">
        <v>1</v>
      </c>
      <c r="I42" s="656"/>
    </row>
    <row r="43" spans="1:9" s="657" customFormat="1" ht="116.15" customHeight="1" x14ac:dyDescent="0.35">
      <c r="A43" s="1436" t="s">
        <v>653</v>
      </c>
      <c r="B43" s="1436"/>
      <c r="C43" s="652" t="s">
        <v>654</v>
      </c>
      <c r="D43" s="653"/>
      <c r="E43" s="653"/>
      <c r="F43" s="653"/>
      <c r="G43" s="653"/>
      <c r="H43" s="655">
        <v>1</v>
      </c>
      <c r="I43" s="656"/>
    </row>
    <row r="44" spans="1:9" s="657" customFormat="1" ht="86.15" customHeight="1" x14ac:dyDescent="0.35">
      <c r="A44" s="1442" t="s">
        <v>655</v>
      </c>
      <c r="B44" s="1442"/>
      <c r="C44" s="652" t="s">
        <v>656</v>
      </c>
      <c r="D44" s="653"/>
      <c r="E44" s="653"/>
      <c r="F44" s="653"/>
      <c r="G44" s="653"/>
      <c r="H44" s="655">
        <v>1</v>
      </c>
      <c r="I44" s="656"/>
    </row>
    <row r="45" spans="1:9" s="657" customFormat="1" ht="62.15" customHeight="1" x14ac:dyDescent="0.35">
      <c r="A45" s="1442" t="s">
        <v>657</v>
      </c>
      <c r="B45" s="1442"/>
      <c r="C45" s="652" t="s">
        <v>658</v>
      </c>
      <c r="D45" s="653"/>
      <c r="E45" s="653"/>
      <c r="F45" s="653"/>
      <c r="G45" s="653"/>
      <c r="H45" s="655">
        <v>1</v>
      </c>
      <c r="I45" s="656"/>
    </row>
    <row r="46" spans="1:9" s="657" customFormat="1" ht="53.15" customHeight="1" x14ac:dyDescent="0.35">
      <c r="A46" s="1442" t="s">
        <v>659</v>
      </c>
      <c r="B46" s="1442"/>
      <c r="C46" s="652" t="s">
        <v>660</v>
      </c>
      <c r="D46" s="653"/>
      <c r="E46" s="653"/>
      <c r="F46" s="653"/>
      <c r="G46" s="653"/>
      <c r="H46" s="655">
        <v>1</v>
      </c>
      <c r="I46" s="656"/>
    </row>
    <row r="47" spans="1:9" ht="161.9" customHeight="1" x14ac:dyDescent="0.35">
      <c r="A47" s="1435" t="s">
        <v>661</v>
      </c>
      <c r="B47" s="1435"/>
      <c r="C47" s="652" t="s">
        <v>662</v>
      </c>
      <c r="D47" s="653"/>
      <c r="E47" s="653"/>
      <c r="F47" s="653"/>
      <c r="G47" s="653"/>
      <c r="H47" s="655">
        <v>1</v>
      </c>
      <c r="I47" s="656"/>
    </row>
    <row r="48" spans="1:9" s="657" customFormat="1" ht="85.4" customHeight="1" x14ac:dyDescent="0.35">
      <c r="A48" s="1442" t="s">
        <v>663</v>
      </c>
      <c r="B48" s="1442"/>
      <c r="C48" s="652" t="s">
        <v>664</v>
      </c>
      <c r="D48" s="653"/>
      <c r="E48" s="653"/>
      <c r="F48" s="653"/>
      <c r="G48" s="653"/>
      <c r="H48" s="655">
        <v>1</v>
      </c>
      <c r="I48" s="656"/>
    </row>
    <row r="49" spans="1:9" ht="75.650000000000006" customHeight="1" x14ac:dyDescent="0.35">
      <c r="A49" s="1435" t="s">
        <v>665</v>
      </c>
      <c r="B49" s="1435"/>
      <c r="C49" s="659" t="s">
        <v>666</v>
      </c>
      <c r="D49" s="659"/>
      <c r="E49" s="659"/>
      <c r="F49" s="659"/>
      <c r="G49" s="659"/>
      <c r="H49" s="655">
        <v>1</v>
      </c>
    </row>
    <row r="50" spans="1:9" s="658" customFormat="1" ht="94.4" customHeight="1" x14ac:dyDescent="0.35">
      <c r="A50" s="1435" t="s">
        <v>667</v>
      </c>
      <c r="B50" s="1435"/>
      <c r="C50" s="659" t="s">
        <v>668</v>
      </c>
      <c r="D50" s="660"/>
      <c r="E50" s="661"/>
      <c r="F50" s="661"/>
      <c r="G50" s="661"/>
      <c r="H50" s="655">
        <v>1</v>
      </c>
      <c r="I50" s="661"/>
    </row>
    <row r="51" spans="1:9" s="657" customFormat="1" ht="136.5" customHeight="1" x14ac:dyDescent="0.35">
      <c r="A51" s="1442" t="s">
        <v>669</v>
      </c>
      <c r="B51" s="1442"/>
      <c r="C51" s="652" t="s">
        <v>670</v>
      </c>
      <c r="D51" s="652"/>
      <c r="E51" s="652"/>
      <c r="F51" s="652"/>
      <c r="G51" s="652"/>
      <c r="H51" s="655">
        <v>1</v>
      </c>
      <c r="I51" s="652"/>
    </row>
    <row r="52" spans="1:9" ht="102.65" customHeight="1" x14ac:dyDescent="0.35">
      <c r="A52" s="1435" t="s">
        <v>671</v>
      </c>
      <c r="B52" s="1435"/>
      <c r="C52" s="659" t="s">
        <v>672</v>
      </c>
      <c r="D52" s="659"/>
      <c r="E52" s="659"/>
      <c r="F52" s="659"/>
      <c r="G52" s="659"/>
      <c r="H52" s="655">
        <v>1</v>
      </c>
    </row>
    <row r="53" spans="1:9" ht="52.4" customHeight="1" x14ac:dyDescent="0.35">
      <c r="A53" s="1435" t="s">
        <v>673</v>
      </c>
      <c r="B53" s="1435"/>
      <c r="C53" s="659" t="s">
        <v>674</v>
      </c>
      <c r="D53" s="659"/>
      <c r="E53" s="659"/>
      <c r="F53" s="659"/>
      <c r="G53" s="659"/>
      <c r="H53" s="655">
        <v>1</v>
      </c>
    </row>
    <row r="54" spans="1:9" ht="113.15" customHeight="1" x14ac:dyDescent="0.35">
      <c r="A54" s="1435" t="s">
        <v>675</v>
      </c>
      <c r="B54" s="1435"/>
      <c r="C54" s="659" t="s">
        <v>676</v>
      </c>
      <c r="D54" s="659"/>
      <c r="E54" s="659"/>
      <c r="F54" s="659"/>
      <c r="G54" s="659"/>
      <c r="H54" s="655">
        <v>1</v>
      </c>
    </row>
    <row r="55" spans="1:9" ht="87" customHeight="1" x14ac:dyDescent="0.35">
      <c r="A55" s="1435" t="s">
        <v>677</v>
      </c>
      <c r="B55" s="1435"/>
      <c r="C55" s="659" t="s">
        <v>678</v>
      </c>
      <c r="D55" s="659"/>
      <c r="E55" s="659"/>
      <c r="F55" s="659"/>
      <c r="G55" s="659"/>
      <c r="H55" s="655">
        <v>1</v>
      </c>
    </row>
    <row r="56" spans="1:9" ht="78" x14ac:dyDescent="0.35">
      <c r="A56" s="1436" t="s">
        <v>679</v>
      </c>
      <c r="B56" s="1436"/>
      <c r="C56" s="659" t="s">
        <v>680</v>
      </c>
      <c r="D56" s="659"/>
      <c r="E56" s="659"/>
      <c r="F56" s="659"/>
      <c r="G56" s="659"/>
      <c r="H56" s="655">
        <v>1</v>
      </c>
    </row>
    <row r="57" spans="1:9" ht="25.5" customHeight="1" x14ac:dyDescent="0.35">
      <c r="A57" s="1437" t="s">
        <v>681</v>
      </c>
      <c r="B57" s="1438"/>
      <c r="C57" s="1438"/>
      <c r="D57" s="1438"/>
      <c r="E57" s="1438"/>
      <c r="F57" s="1438"/>
      <c r="G57" s="1439"/>
      <c r="H57" s="1440">
        <f>SUM(H7:H56)*0.02</f>
        <v>1</v>
      </c>
      <c r="I57" s="1441"/>
    </row>
    <row r="58" spans="1:9" x14ac:dyDescent="0.35">
      <c r="I58" s="648"/>
    </row>
    <row r="59" spans="1:9" x14ac:dyDescent="0.35">
      <c r="I59" s="648"/>
    </row>
    <row r="60" spans="1:9" x14ac:dyDescent="0.35">
      <c r="I60" s="648"/>
    </row>
    <row r="61" spans="1:9" x14ac:dyDescent="0.35">
      <c r="I61" s="648"/>
    </row>
    <row r="62" spans="1:9" x14ac:dyDescent="0.35">
      <c r="I62" s="648"/>
    </row>
    <row r="63" spans="1:9" x14ac:dyDescent="0.35">
      <c r="I63" s="648"/>
    </row>
    <row r="64" spans="1:9" x14ac:dyDescent="0.35">
      <c r="I64" s="648"/>
    </row>
    <row r="65" spans="9:9" x14ac:dyDescent="0.35">
      <c r="I65" s="648"/>
    </row>
    <row r="66" spans="9:9" x14ac:dyDescent="0.35">
      <c r="I66" s="648"/>
    </row>
    <row r="67" spans="9:9" x14ac:dyDescent="0.35">
      <c r="I67" s="648"/>
    </row>
    <row r="68" spans="9:9" x14ac:dyDescent="0.35">
      <c r="I68" s="648"/>
    </row>
    <row r="69" spans="9:9" x14ac:dyDescent="0.35">
      <c r="I69" s="648"/>
    </row>
    <row r="70" spans="9:9" x14ac:dyDescent="0.35">
      <c r="I70" s="648"/>
    </row>
    <row r="71" spans="9:9" x14ac:dyDescent="0.35">
      <c r="I71" s="648"/>
    </row>
    <row r="72" spans="9:9" x14ac:dyDescent="0.35">
      <c r="I72" s="648"/>
    </row>
    <row r="73" spans="9:9" x14ac:dyDescent="0.35">
      <c r="I73" s="648"/>
    </row>
    <row r="74" spans="9:9" x14ac:dyDescent="0.35">
      <c r="I74" s="648"/>
    </row>
    <row r="75" spans="9:9" x14ac:dyDescent="0.35">
      <c r="I75" s="648"/>
    </row>
    <row r="76" spans="9:9" x14ac:dyDescent="0.35">
      <c r="I76" s="648"/>
    </row>
    <row r="77" spans="9:9" x14ac:dyDescent="0.35">
      <c r="I77" s="648"/>
    </row>
    <row r="78" spans="9:9" x14ac:dyDescent="0.35">
      <c r="I78" s="648"/>
    </row>
    <row r="79" spans="9:9" x14ac:dyDescent="0.35">
      <c r="I79" s="648"/>
    </row>
    <row r="80" spans="9:9" x14ac:dyDescent="0.35">
      <c r="I80" s="648"/>
    </row>
    <row r="81" spans="9:9" x14ac:dyDescent="0.35">
      <c r="I81" s="648"/>
    </row>
    <row r="82" spans="9:9" x14ac:dyDescent="0.35">
      <c r="I82" s="648"/>
    </row>
    <row r="83" spans="9:9" x14ac:dyDescent="0.35">
      <c r="I83" s="648"/>
    </row>
    <row r="84" spans="9:9" x14ac:dyDescent="0.35">
      <c r="I84" s="648"/>
    </row>
    <row r="85" spans="9:9" x14ac:dyDescent="0.35">
      <c r="I85" s="648"/>
    </row>
    <row r="86" spans="9:9" x14ac:dyDescent="0.35">
      <c r="I86" s="648"/>
    </row>
    <row r="87" spans="9:9" x14ac:dyDescent="0.35">
      <c r="I87" s="648"/>
    </row>
    <row r="88" spans="9:9" x14ac:dyDescent="0.35">
      <c r="I88" s="648"/>
    </row>
    <row r="89" spans="9:9" x14ac:dyDescent="0.35">
      <c r="I89" s="648"/>
    </row>
    <row r="90" spans="9:9" x14ac:dyDescent="0.35">
      <c r="I90" s="648"/>
    </row>
    <row r="91" spans="9:9" x14ac:dyDescent="0.35">
      <c r="I91" s="648"/>
    </row>
    <row r="92" spans="9:9" x14ac:dyDescent="0.35">
      <c r="I92" s="648"/>
    </row>
    <row r="93" spans="9:9" x14ac:dyDescent="0.35">
      <c r="I93" s="648"/>
    </row>
    <row r="94" spans="9:9" x14ac:dyDescent="0.35">
      <c r="I94" s="648"/>
    </row>
    <row r="95" spans="9:9" x14ac:dyDescent="0.35">
      <c r="I95" s="648"/>
    </row>
    <row r="96" spans="9:9" x14ac:dyDescent="0.35">
      <c r="I96" s="648"/>
    </row>
    <row r="97" spans="9:9" x14ac:dyDescent="0.35">
      <c r="I97" s="648"/>
    </row>
    <row r="98" spans="9:9" x14ac:dyDescent="0.35">
      <c r="I98" s="648"/>
    </row>
    <row r="99" spans="9:9" x14ac:dyDescent="0.35">
      <c r="I99" s="648"/>
    </row>
    <row r="100" spans="9:9" x14ac:dyDescent="0.35">
      <c r="I100" s="648"/>
    </row>
    <row r="101" spans="9:9" x14ac:dyDescent="0.35">
      <c r="I101" s="648"/>
    </row>
    <row r="102" spans="9:9" x14ac:dyDescent="0.35">
      <c r="I102" s="648"/>
    </row>
    <row r="103" spans="9:9" x14ac:dyDescent="0.35">
      <c r="I103" s="648"/>
    </row>
    <row r="104" spans="9:9" x14ac:dyDescent="0.35">
      <c r="I104" s="648"/>
    </row>
    <row r="105" spans="9:9" x14ac:dyDescent="0.35">
      <c r="I105" s="648"/>
    </row>
    <row r="106" spans="9:9" x14ac:dyDescent="0.35">
      <c r="I106" s="648"/>
    </row>
    <row r="107" spans="9:9" x14ac:dyDescent="0.35">
      <c r="I107" s="648"/>
    </row>
    <row r="108" spans="9:9" x14ac:dyDescent="0.35">
      <c r="I108" s="648"/>
    </row>
    <row r="109" spans="9:9" x14ac:dyDescent="0.35">
      <c r="I109" s="648"/>
    </row>
    <row r="110" spans="9:9" x14ac:dyDescent="0.35">
      <c r="I110" s="648"/>
    </row>
    <row r="111" spans="9:9" x14ac:dyDescent="0.35">
      <c r="I111" s="648"/>
    </row>
    <row r="112" spans="9:9" x14ac:dyDescent="0.35">
      <c r="I112" s="648"/>
    </row>
    <row r="113" spans="9:9" x14ac:dyDescent="0.35">
      <c r="I113" s="648"/>
    </row>
    <row r="114" spans="9:9" x14ac:dyDescent="0.35">
      <c r="I114" s="648"/>
    </row>
    <row r="115" spans="9:9" x14ac:dyDescent="0.35">
      <c r="I115" s="648"/>
    </row>
    <row r="116" spans="9:9" x14ac:dyDescent="0.35">
      <c r="I116" s="648"/>
    </row>
    <row r="117" spans="9:9" x14ac:dyDescent="0.35">
      <c r="I117" s="648"/>
    </row>
    <row r="118" spans="9:9" x14ac:dyDescent="0.35">
      <c r="I118" s="648"/>
    </row>
    <row r="119" spans="9:9" x14ac:dyDescent="0.35">
      <c r="I119" s="648"/>
    </row>
    <row r="120" spans="9:9" x14ac:dyDescent="0.35">
      <c r="I120" s="648"/>
    </row>
    <row r="121" spans="9:9" x14ac:dyDescent="0.35">
      <c r="I121" s="648"/>
    </row>
    <row r="122" spans="9:9" x14ac:dyDescent="0.35">
      <c r="I122" s="648"/>
    </row>
    <row r="123" spans="9:9" x14ac:dyDescent="0.35">
      <c r="I123" s="648"/>
    </row>
    <row r="124" spans="9:9" x14ac:dyDescent="0.35">
      <c r="I124" s="648"/>
    </row>
    <row r="125" spans="9:9" x14ac:dyDescent="0.35">
      <c r="I125" s="648"/>
    </row>
    <row r="126" spans="9:9" x14ac:dyDescent="0.35">
      <c r="I126" s="648"/>
    </row>
    <row r="127" spans="9:9" x14ac:dyDescent="0.35">
      <c r="I127" s="648"/>
    </row>
    <row r="128" spans="9:9" x14ac:dyDescent="0.35">
      <c r="I128" s="648"/>
    </row>
    <row r="129" spans="9:9" x14ac:dyDescent="0.35">
      <c r="I129" s="648"/>
    </row>
    <row r="130" spans="9:9" x14ac:dyDescent="0.35">
      <c r="I130" s="648"/>
    </row>
    <row r="131" spans="9:9" x14ac:dyDescent="0.35">
      <c r="I131" s="648"/>
    </row>
    <row r="132" spans="9:9" x14ac:dyDescent="0.35">
      <c r="I132" s="648"/>
    </row>
    <row r="133" spans="9:9" x14ac:dyDescent="0.35">
      <c r="I133" s="648"/>
    </row>
    <row r="134" spans="9:9" x14ac:dyDescent="0.35">
      <c r="I134" s="648"/>
    </row>
    <row r="135" spans="9:9" x14ac:dyDescent="0.35">
      <c r="I135" s="648"/>
    </row>
    <row r="136" spans="9:9" x14ac:dyDescent="0.35">
      <c r="I136" s="648"/>
    </row>
    <row r="137" spans="9:9" x14ac:dyDescent="0.35">
      <c r="I137" s="648"/>
    </row>
    <row r="138" spans="9:9" x14ac:dyDescent="0.35">
      <c r="I138" s="648"/>
    </row>
    <row r="139" spans="9:9" x14ac:dyDescent="0.35">
      <c r="I139" s="648"/>
    </row>
    <row r="140" spans="9:9" x14ac:dyDescent="0.35">
      <c r="I140" s="648"/>
    </row>
    <row r="141" spans="9:9" x14ac:dyDescent="0.35">
      <c r="I141" s="648"/>
    </row>
    <row r="142" spans="9:9" x14ac:dyDescent="0.35">
      <c r="I142" s="648"/>
    </row>
    <row r="143" spans="9:9" x14ac:dyDescent="0.35">
      <c r="I143" s="648"/>
    </row>
    <row r="144" spans="9:9" x14ac:dyDescent="0.35">
      <c r="I144" s="648"/>
    </row>
    <row r="145" spans="9:9" x14ac:dyDescent="0.35">
      <c r="I145" s="648"/>
    </row>
    <row r="146" spans="9:9" x14ac:dyDescent="0.35">
      <c r="I146" s="648"/>
    </row>
    <row r="147" spans="9:9" x14ac:dyDescent="0.35">
      <c r="I147" s="648"/>
    </row>
    <row r="148" spans="9:9" x14ac:dyDescent="0.35">
      <c r="I148" s="648"/>
    </row>
    <row r="149" spans="9:9" x14ac:dyDescent="0.35">
      <c r="I149" s="648"/>
    </row>
    <row r="150" spans="9:9" x14ac:dyDescent="0.35">
      <c r="I150" s="648"/>
    </row>
    <row r="151" spans="9:9" x14ac:dyDescent="0.35">
      <c r="I151" s="648"/>
    </row>
    <row r="152" spans="9:9" x14ac:dyDescent="0.35">
      <c r="I152" s="648"/>
    </row>
    <row r="153" spans="9:9" x14ac:dyDescent="0.35">
      <c r="I153" s="648"/>
    </row>
    <row r="154" spans="9:9" x14ac:dyDescent="0.35">
      <c r="I154" s="648"/>
    </row>
    <row r="155" spans="9:9" x14ac:dyDescent="0.35">
      <c r="I155" s="648"/>
    </row>
    <row r="156" spans="9:9" x14ac:dyDescent="0.35">
      <c r="I156" s="648"/>
    </row>
    <row r="157" spans="9:9" x14ac:dyDescent="0.35">
      <c r="I157" s="648"/>
    </row>
    <row r="158" spans="9:9" x14ac:dyDescent="0.35">
      <c r="I158" s="648"/>
    </row>
    <row r="159" spans="9:9" x14ac:dyDescent="0.35">
      <c r="I159" s="648"/>
    </row>
    <row r="160" spans="9:9" x14ac:dyDescent="0.35">
      <c r="I160" s="648"/>
    </row>
    <row r="161" spans="9:9" x14ac:dyDescent="0.35">
      <c r="I161" s="648"/>
    </row>
    <row r="162" spans="9:9" x14ac:dyDescent="0.35">
      <c r="I162" s="648"/>
    </row>
    <row r="163" spans="9:9" x14ac:dyDescent="0.35">
      <c r="I163" s="648"/>
    </row>
    <row r="164" spans="9:9" x14ac:dyDescent="0.35">
      <c r="I164" s="648"/>
    </row>
    <row r="165" spans="9:9" x14ac:dyDescent="0.35">
      <c r="I165" s="648"/>
    </row>
    <row r="166" spans="9:9" x14ac:dyDescent="0.35">
      <c r="I166" s="648"/>
    </row>
    <row r="167" spans="9:9" x14ac:dyDescent="0.35">
      <c r="I167" s="648"/>
    </row>
    <row r="168" spans="9:9" x14ac:dyDescent="0.35">
      <c r="I168" s="648"/>
    </row>
    <row r="169" spans="9:9" x14ac:dyDescent="0.35">
      <c r="I169" s="648"/>
    </row>
    <row r="170" spans="9:9" x14ac:dyDescent="0.35">
      <c r="I170" s="648"/>
    </row>
    <row r="171" spans="9:9" x14ac:dyDescent="0.35">
      <c r="I171" s="648"/>
    </row>
    <row r="172" spans="9:9" x14ac:dyDescent="0.35">
      <c r="I172" s="648"/>
    </row>
    <row r="173" spans="9:9" x14ac:dyDescent="0.35">
      <c r="I173" s="648"/>
    </row>
    <row r="174" spans="9:9" x14ac:dyDescent="0.35">
      <c r="I174" s="648"/>
    </row>
    <row r="175" spans="9:9" x14ac:dyDescent="0.35">
      <c r="I175" s="648"/>
    </row>
    <row r="176" spans="9:9" x14ac:dyDescent="0.35">
      <c r="I176" s="648"/>
    </row>
    <row r="177" spans="9:9" x14ac:dyDescent="0.35">
      <c r="I177" s="648"/>
    </row>
    <row r="178" spans="9:9" x14ac:dyDescent="0.35">
      <c r="I178" s="648"/>
    </row>
    <row r="179" spans="9:9" x14ac:dyDescent="0.35">
      <c r="I179" s="648"/>
    </row>
    <row r="180" spans="9:9" x14ac:dyDescent="0.35">
      <c r="I180" s="648"/>
    </row>
    <row r="181" spans="9:9" x14ac:dyDescent="0.35">
      <c r="I181" s="648"/>
    </row>
    <row r="182" spans="9:9" x14ac:dyDescent="0.35">
      <c r="I182" s="648"/>
    </row>
    <row r="183" spans="9:9" x14ac:dyDescent="0.35">
      <c r="I183" s="648"/>
    </row>
    <row r="184" spans="9:9" x14ac:dyDescent="0.35">
      <c r="I184" s="648"/>
    </row>
    <row r="185" spans="9:9" x14ac:dyDescent="0.35">
      <c r="I185" s="648"/>
    </row>
    <row r="186" spans="9:9" x14ac:dyDescent="0.35">
      <c r="I186" s="648"/>
    </row>
    <row r="187" spans="9:9" x14ac:dyDescent="0.35">
      <c r="I187" s="648"/>
    </row>
    <row r="188" spans="9:9" x14ac:dyDescent="0.35">
      <c r="I188" s="648"/>
    </row>
    <row r="189" spans="9:9" x14ac:dyDescent="0.35">
      <c r="I189" s="648"/>
    </row>
    <row r="190" spans="9:9" x14ac:dyDescent="0.35">
      <c r="I190" s="648"/>
    </row>
    <row r="191" spans="9:9" x14ac:dyDescent="0.35">
      <c r="I191" s="648"/>
    </row>
    <row r="192" spans="9:9" x14ac:dyDescent="0.35">
      <c r="I192" s="648"/>
    </row>
    <row r="193" spans="9:9" x14ac:dyDescent="0.35">
      <c r="I193" s="648"/>
    </row>
    <row r="194" spans="9:9" x14ac:dyDescent="0.35">
      <c r="I194" s="648"/>
    </row>
    <row r="195" spans="9:9" x14ac:dyDescent="0.35">
      <c r="I195" s="648"/>
    </row>
    <row r="196" spans="9:9" x14ac:dyDescent="0.35">
      <c r="I196" s="648"/>
    </row>
    <row r="197" spans="9:9" x14ac:dyDescent="0.35">
      <c r="I197" s="648"/>
    </row>
    <row r="198" spans="9:9" x14ac:dyDescent="0.35">
      <c r="I198" s="648"/>
    </row>
    <row r="199" spans="9:9" x14ac:dyDescent="0.35">
      <c r="I199" s="648"/>
    </row>
    <row r="200" spans="9:9" x14ac:dyDescent="0.35">
      <c r="I200" s="648"/>
    </row>
    <row r="201" spans="9:9" x14ac:dyDescent="0.35">
      <c r="I201" s="648"/>
    </row>
    <row r="202" spans="9:9" x14ac:dyDescent="0.35">
      <c r="I202" s="648"/>
    </row>
    <row r="203" spans="9:9" x14ac:dyDescent="0.35">
      <c r="I203" s="648"/>
    </row>
    <row r="204" spans="9:9" x14ac:dyDescent="0.35">
      <c r="I204" s="648"/>
    </row>
    <row r="205" spans="9:9" x14ac:dyDescent="0.35">
      <c r="I205" s="648"/>
    </row>
    <row r="206" spans="9:9" x14ac:dyDescent="0.35">
      <c r="I206" s="648"/>
    </row>
    <row r="207" spans="9:9" x14ac:dyDescent="0.35">
      <c r="I207" s="648"/>
    </row>
    <row r="208" spans="9:9" x14ac:dyDescent="0.35">
      <c r="I208" s="648"/>
    </row>
    <row r="209" spans="9:9" x14ac:dyDescent="0.35">
      <c r="I209" s="648"/>
    </row>
    <row r="210" spans="9:9" x14ac:dyDescent="0.35">
      <c r="I210" s="648"/>
    </row>
    <row r="211" spans="9:9" x14ac:dyDescent="0.35">
      <c r="I211" s="648"/>
    </row>
    <row r="212" spans="9:9" x14ac:dyDescent="0.35">
      <c r="I212" s="648"/>
    </row>
    <row r="213" spans="9:9" x14ac:dyDescent="0.35">
      <c r="I213" s="648"/>
    </row>
    <row r="214" spans="9:9" x14ac:dyDescent="0.35">
      <c r="I214" s="648"/>
    </row>
    <row r="215" spans="9:9" x14ac:dyDescent="0.35">
      <c r="I215" s="648"/>
    </row>
    <row r="216" spans="9:9" x14ac:dyDescent="0.35">
      <c r="I216" s="648"/>
    </row>
    <row r="217" spans="9:9" x14ac:dyDescent="0.35">
      <c r="I217" s="648"/>
    </row>
    <row r="218" spans="9:9" x14ac:dyDescent="0.35">
      <c r="I218" s="648"/>
    </row>
    <row r="219" spans="9:9" x14ac:dyDescent="0.35">
      <c r="I219" s="648"/>
    </row>
    <row r="220" spans="9:9" x14ac:dyDescent="0.35">
      <c r="I220" s="648"/>
    </row>
    <row r="221" spans="9:9" x14ac:dyDescent="0.35">
      <c r="I221" s="648"/>
    </row>
    <row r="222" spans="9:9" x14ac:dyDescent="0.35">
      <c r="I222" s="648"/>
    </row>
    <row r="223" spans="9:9" x14ac:dyDescent="0.35">
      <c r="I223" s="648"/>
    </row>
    <row r="224" spans="9:9" x14ac:dyDescent="0.35">
      <c r="I224" s="648"/>
    </row>
    <row r="225" spans="9:9" x14ac:dyDescent="0.35">
      <c r="I225" s="648"/>
    </row>
    <row r="226" spans="9:9" x14ac:dyDescent="0.35">
      <c r="I226" s="648"/>
    </row>
    <row r="227" spans="9:9" x14ac:dyDescent="0.35">
      <c r="I227" s="648"/>
    </row>
    <row r="228" spans="9:9" x14ac:dyDescent="0.35">
      <c r="I228" s="648"/>
    </row>
    <row r="229" spans="9:9" x14ac:dyDescent="0.35">
      <c r="I229" s="648"/>
    </row>
    <row r="230" spans="9:9" x14ac:dyDescent="0.35">
      <c r="I230" s="648"/>
    </row>
    <row r="231" spans="9:9" x14ac:dyDescent="0.35">
      <c r="I231" s="648"/>
    </row>
    <row r="232" spans="9:9" x14ac:dyDescent="0.35">
      <c r="I232" s="648"/>
    </row>
    <row r="233" spans="9:9" x14ac:dyDescent="0.35">
      <c r="I233" s="648"/>
    </row>
    <row r="234" spans="9:9" x14ac:dyDescent="0.35">
      <c r="I234" s="648"/>
    </row>
    <row r="235" spans="9:9" x14ac:dyDescent="0.35">
      <c r="I235" s="648"/>
    </row>
    <row r="236" spans="9:9" x14ac:dyDescent="0.35">
      <c r="I236" s="648"/>
    </row>
    <row r="237" spans="9:9" x14ac:dyDescent="0.35">
      <c r="I237" s="648"/>
    </row>
    <row r="238" spans="9:9" x14ac:dyDescent="0.35">
      <c r="I238" s="648"/>
    </row>
    <row r="239" spans="9:9" x14ac:dyDescent="0.35">
      <c r="I239" s="648"/>
    </row>
    <row r="240" spans="9:9" x14ac:dyDescent="0.35">
      <c r="I240" s="648"/>
    </row>
    <row r="241" spans="9:9" x14ac:dyDescent="0.35">
      <c r="I241" s="648"/>
    </row>
    <row r="242" spans="9:9" x14ac:dyDescent="0.35">
      <c r="I242" s="648"/>
    </row>
    <row r="243" spans="9:9" x14ac:dyDescent="0.35">
      <c r="I243" s="648"/>
    </row>
    <row r="244" spans="9:9" x14ac:dyDescent="0.35">
      <c r="I244" s="648"/>
    </row>
    <row r="245" spans="9:9" x14ac:dyDescent="0.35">
      <c r="I245" s="648"/>
    </row>
    <row r="246" spans="9:9" x14ac:dyDescent="0.35">
      <c r="I246" s="648"/>
    </row>
    <row r="247" spans="9:9" x14ac:dyDescent="0.35">
      <c r="I247" s="648"/>
    </row>
    <row r="248" spans="9:9" x14ac:dyDescent="0.35">
      <c r="I248" s="648"/>
    </row>
    <row r="249" spans="9:9" x14ac:dyDescent="0.35">
      <c r="I249" s="648"/>
    </row>
    <row r="250" spans="9:9" x14ac:dyDescent="0.35">
      <c r="I250" s="648"/>
    </row>
    <row r="251" spans="9:9" x14ac:dyDescent="0.35">
      <c r="I251" s="648"/>
    </row>
    <row r="252" spans="9:9" x14ac:dyDescent="0.35">
      <c r="I252" s="648"/>
    </row>
    <row r="253" spans="9:9" x14ac:dyDescent="0.35">
      <c r="I253" s="648"/>
    </row>
    <row r="254" spans="9:9" x14ac:dyDescent="0.35">
      <c r="I254" s="648"/>
    </row>
    <row r="255" spans="9:9" x14ac:dyDescent="0.35">
      <c r="I255" s="648"/>
    </row>
    <row r="256" spans="9:9" x14ac:dyDescent="0.35">
      <c r="I256" s="648"/>
    </row>
    <row r="257" spans="9:9" x14ac:dyDescent="0.35">
      <c r="I257" s="648"/>
    </row>
    <row r="258" spans="9:9" x14ac:dyDescent="0.35">
      <c r="I258" s="648"/>
    </row>
    <row r="259" spans="9:9" x14ac:dyDescent="0.35">
      <c r="I259" s="648"/>
    </row>
    <row r="260" spans="9:9" x14ac:dyDescent="0.35">
      <c r="I260" s="648"/>
    </row>
    <row r="261" spans="9:9" x14ac:dyDescent="0.35">
      <c r="I261" s="648"/>
    </row>
  </sheetData>
  <autoFilter ref="A6:I57" xr:uid="{00000000-0009-0000-0000-000003000000}">
    <filterColumn colId="0" showButton="0"/>
  </autoFilter>
  <mergeCells count="59">
    <mergeCell ref="A5:I5"/>
    <mergeCell ref="A1:I1"/>
    <mergeCell ref="A2:I2"/>
    <mergeCell ref="A3:I3"/>
    <mergeCell ref="A4:G4"/>
    <mergeCell ref="H4:I4"/>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54:B54"/>
    <mergeCell ref="A55:B55"/>
    <mergeCell ref="A56:B56"/>
    <mergeCell ref="A57:G57"/>
    <mergeCell ref="H57:I57"/>
  </mergeCells>
  <pageMargins left="0.43307086614173229" right="0.23622047244094491" top="0.43307086614173229" bottom="0.51181102362204722" header="0.11811023622047245" footer="0.11811023622047245"/>
  <pageSetup scale="88" fitToHeight="10" orientation="landscape" useFirstPageNumber="1" r:id="rId1"/>
  <headerFooter alignWithMargins="0">
    <oddHeader>&amp;L&amp;"Calibri,Italic"&amp;9&amp;K000000The Great Canadian Meat Company inc&amp;C&amp;"-,Italic"&amp;9Confidential&amp;RRC-1A</oddHeader>
    <oddFooter>&amp;L&amp;"Calibri,Italic"&amp;9&amp;K000000Prepared by Food Technology Consulting 
Approved by: AK&amp;C&amp;"Calibri,Italic"&amp;9Page &amp;P of &amp;N&amp;R&amp;"Calibri,Italic"&amp;9&amp;K000000Revision Date: July 25 2022
Revision #: 00</oddFooter>
  </headerFooter>
  <rowBreaks count="1" manualBreakCount="1">
    <brk id="55"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XFD1037"/>
  <sheetViews>
    <sheetView view="pageLayout" topLeftCell="A11" zoomScale="80" zoomScaleNormal="70" zoomScalePageLayoutView="80" workbookViewId="0">
      <selection activeCell="I11" sqref="I11"/>
    </sheetView>
  </sheetViews>
  <sheetFormatPr defaultColWidth="14.453125" defaultRowHeight="15" customHeight="1" x14ac:dyDescent="0.35"/>
  <cols>
    <col min="1" max="1" width="38.453125" customWidth="1"/>
    <col min="2" max="32" width="4.54296875" customWidth="1"/>
  </cols>
  <sheetData>
    <row r="1" spans="1:32" ht="22.5" customHeight="1" x14ac:dyDescent="0.35">
      <c r="A1" s="1469" t="s">
        <v>682</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81" customHeight="1" x14ac:dyDescent="0.35">
      <c r="A2" s="1470" t="s">
        <v>683</v>
      </c>
      <c r="B2" s="1471"/>
      <c r="C2" s="1471"/>
      <c r="D2" s="1471"/>
      <c r="E2" s="1471"/>
      <c r="F2" s="1471"/>
      <c r="G2" s="1471"/>
      <c r="H2" s="1471"/>
      <c r="I2" s="1471"/>
      <c r="J2" s="1471"/>
      <c r="K2" s="1471"/>
      <c r="L2" s="1471"/>
      <c r="M2" s="1471"/>
      <c r="N2" s="1471"/>
      <c r="O2" s="1471"/>
      <c r="P2" s="1471"/>
      <c r="Q2" s="1471"/>
      <c r="R2" s="1471"/>
      <c r="S2" s="1471"/>
      <c r="T2" s="1471"/>
      <c r="U2" s="1471"/>
      <c r="V2" s="1471"/>
      <c r="W2" s="1471"/>
      <c r="X2" s="1471"/>
      <c r="Y2" s="1471"/>
      <c r="Z2" s="1471"/>
      <c r="AA2" s="1471"/>
      <c r="AB2" s="1471"/>
      <c r="AC2" s="1471"/>
      <c r="AD2" s="1471"/>
      <c r="AE2" s="1471"/>
      <c r="AF2" s="1471"/>
    </row>
    <row r="3" spans="1:32" ht="30.65" customHeight="1" x14ac:dyDescent="0.35">
      <c r="A3" s="1472" t="s">
        <v>684</v>
      </c>
      <c r="B3" s="1473"/>
      <c r="C3" s="1473"/>
      <c r="D3" s="1473"/>
      <c r="E3" s="1473"/>
      <c r="F3" s="1473"/>
      <c r="G3" s="1473"/>
      <c r="H3" s="1473"/>
      <c r="I3" s="1473"/>
      <c r="J3" s="1473"/>
      <c r="K3" s="1473"/>
      <c r="L3" s="1473"/>
      <c r="M3" s="1473"/>
      <c r="N3" s="1473"/>
      <c r="O3" s="1473"/>
      <c r="P3" s="1473"/>
      <c r="Q3" s="1473"/>
      <c r="R3" s="1473"/>
      <c r="S3" s="1473"/>
      <c r="T3" s="1473"/>
      <c r="U3" s="1473"/>
      <c r="V3" s="1473"/>
      <c r="W3" s="1473"/>
      <c r="X3" s="1473"/>
      <c r="Y3" s="1473"/>
      <c r="Z3" s="1473"/>
      <c r="AA3" s="1473"/>
      <c r="AB3" s="1473"/>
      <c r="AC3" s="1473"/>
      <c r="AD3" s="1473"/>
      <c r="AE3" s="1473"/>
      <c r="AF3" s="1473"/>
    </row>
    <row r="4" spans="1:32" ht="27.75" customHeight="1" x14ac:dyDescent="0.35">
      <c r="A4" s="1260" t="s">
        <v>685</v>
      </c>
      <c r="B4" s="1260">
        <v>1</v>
      </c>
      <c r="C4" s="1260">
        <v>2</v>
      </c>
      <c r="D4" s="1260">
        <v>3</v>
      </c>
      <c r="E4" s="1260">
        <v>4</v>
      </c>
      <c r="F4" s="1260">
        <v>5</v>
      </c>
      <c r="G4" s="1260">
        <v>6</v>
      </c>
      <c r="H4" s="1260">
        <v>7</v>
      </c>
      <c r="I4" s="1260">
        <v>8</v>
      </c>
      <c r="J4" s="1260">
        <v>9</v>
      </c>
      <c r="K4" s="1260">
        <v>10</v>
      </c>
      <c r="L4" s="1260">
        <v>11</v>
      </c>
      <c r="M4" s="1260">
        <v>12</v>
      </c>
      <c r="N4" s="1260">
        <v>13</v>
      </c>
      <c r="O4" s="1260">
        <v>14</v>
      </c>
      <c r="P4" s="1260">
        <v>15</v>
      </c>
      <c r="Q4" s="1260">
        <v>16</v>
      </c>
      <c r="R4" s="1260">
        <v>17</v>
      </c>
      <c r="S4" s="1260">
        <v>18</v>
      </c>
      <c r="T4" s="1260">
        <v>19</v>
      </c>
      <c r="U4" s="1260">
        <v>20</v>
      </c>
      <c r="V4" s="1260">
        <v>21</v>
      </c>
      <c r="W4" s="1260">
        <v>22</v>
      </c>
      <c r="X4" s="1260">
        <v>23</v>
      </c>
      <c r="Y4" s="1260">
        <v>24</v>
      </c>
      <c r="Z4" s="1260">
        <v>25</v>
      </c>
      <c r="AA4" s="1260">
        <v>26</v>
      </c>
      <c r="AB4" s="1260">
        <v>27</v>
      </c>
      <c r="AC4" s="1260">
        <v>28</v>
      </c>
      <c r="AD4" s="1260">
        <v>29</v>
      </c>
      <c r="AE4" s="1260">
        <v>30</v>
      </c>
      <c r="AF4" s="1260">
        <v>31</v>
      </c>
    </row>
    <row r="5" spans="1:32" ht="33.75" customHeight="1" x14ac:dyDescent="0.35">
      <c r="A5" s="1261" t="s">
        <v>686</v>
      </c>
      <c r="B5" s="1262"/>
      <c r="C5" s="1262"/>
      <c r="D5" s="1262"/>
      <c r="E5" s="1262"/>
      <c r="F5" s="1262"/>
      <c r="G5" s="1262"/>
      <c r="H5" s="1262"/>
      <c r="I5" s="1262"/>
      <c r="J5" s="1262"/>
      <c r="K5" s="1262"/>
      <c r="L5" s="1262"/>
      <c r="M5" s="1262"/>
      <c r="N5" s="1262"/>
      <c r="O5" s="1262"/>
      <c r="P5" s="1262"/>
      <c r="Q5" s="1262"/>
      <c r="R5" s="1262"/>
      <c r="S5" s="1262"/>
      <c r="T5" s="1262"/>
      <c r="U5" s="1262"/>
      <c r="V5" s="1262"/>
      <c r="W5" s="1262"/>
      <c r="X5" s="1262"/>
      <c r="Y5" s="1262"/>
      <c r="Z5" s="1262"/>
      <c r="AA5" s="1262"/>
      <c r="AB5" s="1262"/>
      <c r="AC5" s="1262"/>
      <c r="AD5" s="1262"/>
      <c r="AE5" s="1262"/>
      <c r="AF5" s="1262"/>
    </row>
    <row r="6" spans="1:32" ht="76.5" customHeight="1" x14ac:dyDescent="0.45">
      <c r="A6" s="1263" t="s">
        <v>687</v>
      </c>
      <c r="B6" s="1239"/>
      <c r="C6" s="1239"/>
      <c r="D6" s="1239"/>
      <c r="E6" s="1240"/>
      <c r="F6" s="1240"/>
      <c r="G6" s="1240"/>
      <c r="H6" s="1240"/>
      <c r="I6" s="1240" t="s">
        <v>688</v>
      </c>
      <c r="J6" s="1240"/>
      <c r="K6" s="1240"/>
      <c r="L6" s="1240"/>
      <c r="M6" s="1240"/>
      <c r="N6" s="1240"/>
      <c r="O6" s="1240"/>
      <c r="P6" s="1240"/>
      <c r="Q6" s="1240"/>
      <c r="R6" s="1240"/>
      <c r="S6" s="1240"/>
      <c r="T6" s="1240"/>
      <c r="U6" s="1240"/>
      <c r="V6" s="1240"/>
      <c r="W6" s="1240"/>
      <c r="X6" s="1240"/>
      <c r="Y6" s="1240"/>
      <c r="Z6" s="1240"/>
      <c r="AA6" s="1240"/>
      <c r="AB6" s="1240"/>
      <c r="AC6" s="1240"/>
      <c r="AD6" s="1240"/>
      <c r="AE6" s="1240"/>
      <c r="AF6" s="1240"/>
    </row>
    <row r="7" spans="1:32" ht="117" customHeight="1" x14ac:dyDescent="0.45">
      <c r="A7" s="1264" t="s">
        <v>689</v>
      </c>
      <c r="B7" s="1239"/>
      <c r="C7" s="1239"/>
      <c r="D7" s="1239"/>
      <c r="E7" s="1240"/>
      <c r="F7" s="1240"/>
      <c r="G7" s="1240"/>
      <c r="H7" s="1240"/>
      <c r="I7" s="1240"/>
      <c r="J7" s="1240"/>
      <c r="K7" s="1240"/>
      <c r="L7" s="1240"/>
      <c r="M7" s="1241"/>
      <c r="N7" s="1240"/>
      <c r="O7" s="1240"/>
      <c r="P7" s="1240"/>
      <c r="Q7" s="1240"/>
      <c r="R7" s="1240"/>
      <c r="S7" s="1240"/>
      <c r="T7" s="1240"/>
      <c r="U7" s="1240"/>
      <c r="V7" s="1240"/>
      <c r="W7" s="1240"/>
      <c r="X7" s="1240"/>
      <c r="Y7" s="1240"/>
      <c r="Z7" s="1240"/>
      <c r="AA7" s="1240"/>
      <c r="AB7" s="1240"/>
      <c r="AC7" s="1240"/>
      <c r="AD7" s="1240"/>
      <c r="AE7" s="1240"/>
      <c r="AF7" s="1240"/>
    </row>
    <row r="8" spans="1:32" ht="102.65" customHeight="1" x14ac:dyDescent="0.45">
      <c r="A8" s="1265" t="s">
        <v>690</v>
      </c>
      <c r="B8" s="1242"/>
      <c r="C8" s="1242"/>
      <c r="D8" s="1242"/>
      <c r="E8" s="1243"/>
      <c r="F8" s="1243"/>
      <c r="G8" s="1243"/>
      <c r="H8" s="1243"/>
      <c r="I8" s="1243"/>
      <c r="J8" s="1243"/>
      <c r="K8" s="1243"/>
      <c r="L8" s="1243"/>
      <c r="M8" s="1243"/>
      <c r="N8" s="1243"/>
      <c r="O8" s="1243"/>
      <c r="P8" s="1243"/>
      <c r="Q8" s="1243"/>
      <c r="R8" s="1243"/>
      <c r="S8" s="1243"/>
      <c r="T8" s="1243"/>
      <c r="U8" s="1243"/>
      <c r="V8" s="1243"/>
      <c r="W8" s="1243"/>
      <c r="X8" s="1243"/>
      <c r="Y8" s="1243"/>
      <c r="Z8" s="1243"/>
      <c r="AA8" s="1243"/>
      <c r="AB8" s="1243"/>
      <c r="AC8" s="1243"/>
      <c r="AD8" s="1243"/>
      <c r="AE8" s="1243"/>
      <c r="AF8" s="1243"/>
    </row>
    <row r="9" spans="1:32" ht="96.65" customHeight="1" x14ac:dyDescent="0.45">
      <c r="A9" s="1265" t="s">
        <v>691</v>
      </c>
      <c r="B9" s="1239"/>
      <c r="C9" s="1239"/>
      <c r="D9" s="1239"/>
      <c r="E9" s="1240"/>
      <c r="F9" s="1240"/>
      <c r="G9" s="1240"/>
      <c r="H9" s="1240"/>
      <c r="I9" s="1240"/>
      <c r="J9" s="1240"/>
      <c r="K9" s="1240"/>
      <c r="L9" s="1240"/>
      <c r="M9" s="1240"/>
      <c r="N9" s="1240"/>
      <c r="O9" s="1240"/>
      <c r="P9" s="1240"/>
      <c r="Q9" s="1240"/>
      <c r="R9" s="1240"/>
      <c r="S9" s="1240"/>
      <c r="T9" s="1240"/>
      <c r="U9" s="1240"/>
      <c r="V9" s="1240"/>
      <c r="W9" s="1240"/>
      <c r="X9" s="1240"/>
      <c r="Y9" s="1240"/>
      <c r="Z9" s="1240"/>
      <c r="AA9" s="1240"/>
      <c r="AB9" s="1240"/>
      <c r="AC9" s="1240"/>
      <c r="AD9" s="1240"/>
      <c r="AE9" s="1240"/>
      <c r="AF9" s="1240"/>
    </row>
    <row r="10" spans="1:32" ht="152.15" customHeight="1" x14ac:dyDescent="0.45">
      <c r="A10" s="1263" t="s">
        <v>692</v>
      </c>
      <c r="B10" s="1239"/>
      <c r="C10" s="1239"/>
      <c r="D10" s="1239"/>
      <c r="E10" s="1244"/>
      <c r="F10" s="1240"/>
      <c r="G10" s="1240"/>
      <c r="H10" s="1240"/>
      <c r="I10" s="1240"/>
      <c r="J10" s="1240"/>
      <c r="K10" s="1240"/>
      <c r="L10" s="1240"/>
      <c r="M10" s="1240"/>
      <c r="N10" s="1240"/>
      <c r="O10" s="1240"/>
      <c r="P10" s="1240"/>
      <c r="Q10" s="1240"/>
      <c r="R10" s="1240"/>
      <c r="S10" s="1240"/>
      <c r="T10" s="1240"/>
      <c r="U10" s="1240"/>
      <c r="V10" s="1240"/>
      <c r="W10" s="1240"/>
      <c r="X10" s="1240"/>
      <c r="Y10" s="1240"/>
      <c r="Z10" s="1240"/>
      <c r="AA10" s="1240"/>
      <c r="AB10" s="1240"/>
      <c r="AC10" s="1240"/>
      <c r="AD10" s="1240"/>
      <c r="AE10" s="1240"/>
      <c r="AF10" s="1240"/>
    </row>
    <row r="11" spans="1:32" ht="26.25" customHeight="1" x14ac:dyDescent="0.35">
      <c r="A11" s="1260" t="s">
        <v>685</v>
      </c>
      <c r="B11" s="1260">
        <v>1</v>
      </c>
      <c r="C11" s="1260">
        <v>2</v>
      </c>
      <c r="D11" s="1260">
        <v>3</v>
      </c>
      <c r="E11" s="1260">
        <v>4</v>
      </c>
      <c r="F11" s="1260">
        <v>5</v>
      </c>
      <c r="G11" s="1260">
        <v>6</v>
      </c>
      <c r="H11" s="1260">
        <v>7</v>
      </c>
      <c r="I11" s="1260">
        <v>8</v>
      </c>
      <c r="J11" s="1260">
        <v>9</v>
      </c>
      <c r="K11" s="1260">
        <v>10</v>
      </c>
      <c r="L11" s="1260">
        <v>11</v>
      </c>
      <c r="M11" s="1260">
        <v>12</v>
      </c>
      <c r="N11" s="1260">
        <v>13</v>
      </c>
      <c r="O11" s="1260">
        <v>14</v>
      </c>
      <c r="P11" s="1260">
        <v>15</v>
      </c>
      <c r="Q11" s="1260">
        <v>16</v>
      </c>
      <c r="R11" s="1260">
        <v>17</v>
      </c>
      <c r="S11" s="1260">
        <v>18</v>
      </c>
      <c r="T11" s="1260">
        <v>19</v>
      </c>
      <c r="U11" s="1260">
        <v>20</v>
      </c>
      <c r="V11" s="1260">
        <v>21</v>
      </c>
      <c r="W11" s="1260">
        <v>22</v>
      </c>
      <c r="X11" s="1260">
        <v>23</v>
      </c>
      <c r="Y11" s="1260">
        <v>24</v>
      </c>
      <c r="Z11" s="1260">
        <v>25</v>
      </c>
      <c r="AA11" s="1260">
        <v>26</v>
      </c>
      <c r="AB11" s="1260">
        <v>27</v>
      </c>
      <c r="AC11" s="1260">
        <v>28</v>
      </c>
      <c r="AD11" s="1260">
        <v>29</v>
      </c>
      <c r="AE11" s="1260">
        <v>30</v>
      </c>
      <c r="AF11" s="1260">
        <v>31</v>
      </c>
    </row>
    <row r="12" spans="1:32" ht="87" customHeight="1" x14ac:dyDescent="0.45">
      <c r="A12" s="1245" t="s">
        <v>693</v>
      </c>
      <c r="B12" s="1246"/>
      <c r="C12" s="1246"/>
      <c r="D12" s="1246"/>
      <c r="E12" s="1247"/>
      <c r="F12" s="1247"/>
      <c r="G12" s="1247"/>
      <c r="H12" s="1247"/>
      <c r="I12" s="1247"/>
      <c r="J12" s="1247"/>
      <c r="K12" s="1247"/>
      <c r="L12" s="1247"/>
      <c r="M12" s="1247"/>
      <c r="N12" s="1247"/>
      <c r="O12" s="1247"/>
      <c r="P12" s="1247"/>
      <c r="Q12" s="1247"/>
      <c r="R12" s="1247"/>
      <c r="S12" s="1247"/>
      <c r="T12" s="1247"/>
      <c r="U12" s="1247"/>
      <c r="V12" s="1247"/>
      <c r="W12" s="1247"/>
      <c r="X12" s="1247"/>
      <c r="Y12" s="1247"/>
      <c r="Z12" s="1247"/>
      <c r="AA12" s="1247"/>
      <c r="AB12" s="1247"/>
      <c r="AC12" s="1247"/>
      <c r="AD12" s="1247"/>
      <c r="AE12" s="1247"/>
      <c r="AF12" s="1247"/>
    </row>
    <row r="13" spans="1:32" ht="62.25" customHeight="1" x14ac:dyDescent="0.45">
      <c r="A13" s="1266" t="s">
        <v>694</v>
      </c>
      <c r="B13" s="1246"/>
      <c r="C13" s="1246"/>
      <c r="D13" s="1246"/>
      <c r="E13" s="1247"/>
      <c r="F13" s="1247"/>
      <c r="G13" s="1247"/>
      <c r="H13" s="1247"/>
      <c r="I13" s="1247"/>
      <c r="J13" s="1247"/>
      <c r="K13" s="1247"/>
      <c r="L13" s="1247"/>
      <c r="M13" s="1247"/>
      <c r="N13" s="1247"/>
      <c r="O13" s="1247"/>
      <c r="P13" s="1247"/>
      <c r="Q13" s="1247"/>
      <c r="R13" s="1247"/>
      <c r="S13" s="1247"/>
      <c r="T13" s="1247"/>
      <c r="U13" s="1247"/>
      <c r="V13" s="1247"/>
      <c r="W13" s="1247"/>
      <c r="X13" s="1247"/>
      <c r="Y13" s="1247"/>
      <c r="Z13" s="1247"/>
      <c r="AA13" s="1247"/>
      <c r="AB13" s="1247"/>
      <c r="AC13" s="1247"/>
      <c r="AD13" s="1247"/>
      <c r="AE13" s="1247"/>
      <c r="AF13" s="1247"/>
    </row>
    <row r="14" spans="1:32" ht="100.4" customHeight="1" x14ac:dyDescent="0.45">
      <c r="A14" s="1266" t="s">
        <v>695</v>
      </c>
      <c r="B14" s="1246"/>
      <c r="C14" s="1246"/>
      <c r="D14" s="1246"/>
      <c r="E14" s="1247"/>
      <c r="F14" s="1247"/>
      <c r="G14" s="1247"/>
      <c r="H14" s="1247"/>
      <c r="I14" s="1247"/>
      <c r="J14" s="1247"/>
      <c r="K14" s="1247"/>
      <c r="L14" s="1247"/>
      <c r="M14" s="1247"/>
      <c r="N14" s="1247"/>
      <c r="O14" s="1247"/>
      <c r="P14" s="1247"/>
      <c r="Q14" s="1247"/>
      <c r="R14" s="1247"/>
      <c r="S14" s="1247"/>
      <c r="T14" s="1247"/>
      <c r="U14" s="1247"/>
      <c r="V14" s="1247"/>
      <c r="W14" s="1247"/>
      <c r="X14" s="1247"/>
      <c r="Y14" s="1247"/>
      <c r="Z14" s="1247"/>
      <c r="AA14" s="1247"/>
      <c r="AB14" s="1247"/>
      <c r="AC14" s="1247"/>
      <c r="AD14" s="1247"/>
      <c r="AE14" s="1247"/>
      <c r="AF14" s="1247"/>
    </row>
    <row r="15" spans="1:32" ht="95.25" customHeight="1" x14ac:dyDescent="0.45">
      <c r="A15" s="1265" t="s">
        <v>696</v>
      </c>
      <c r="B15" s="1242"/>
      <c r="C15" s="1242"/>
      <c r="D15" s="1242"/>
      <c r="E15" s="1243"/>
      <c r="F15" s="1243"/>
      <c r="G15" s="1243"/>
      <c r="H15" s="1243"/>
      <c r="I15" s="1243"/>
      <c r="J15" s="1243"/>
      <c r="K15" s="1243"/>
      <c r="L15" s="1243"/>
      <c r="M15" s="1243"/>
      <c r="N15" s="1243"/>
      <c r="O15" s="1243"/>
      <c r="P15" s="1243"/>
      <c r="Q15" s="1243"/>
      <c r="R15" s="1243"/>
      <c r="S15" s="1243"/>
      <c r="T15" s="1243"/>
      <c r="U15" s="1243"/>
      <c r="V15" s="1243"/>
      <c r="W15" s="1243"/>
      <c r="X15" s="1243"/>
      <c r="Y15" s="1243"/>
      <c r="Z15" s="1243"/>
      <c r="AA15" s="1243"/>
      <c r="AB15" s="1243"/>
      <c r="AC15" s="1243"/>
      <c r="AD15" s="1243"/>
      <c r="AE15" s="1243"/>
      <c r="AF15" s="1243"/>
    </row>
    <row r="16" spans="1:32" ht="30" customHeight="1" x14ac:dyDescent="0.35">
      <c r="A16" s="1267" t="s">
        <v>697</v>
      </c>
      <c r="B16" s="1461"/>
      <c r="C16" s="1461"/>
      <c r="D16" s="1461"/>
      <c r="E16" s="1461"/>
      <c r="F16" s="1461"/>
      <c r="G16" s="1461"/>
      <c r="H16" s="1461"/>
      <c r="I16" s="1462"/>
      <c r="J16" s="1462"/>
      <c r="K16" s="1462"/>
      <c r="L16" s="1462"/>
      <c r="M16" s="1462"/>
      <c r="N16" s="1462"/>
      <c r="O16" s="1462"/>
      <c r="P16" s="1462"/>
      <c r="Q16" s="1462"/>
      <c r="R16" s="1462"/>
      <c r="S16" s="1462"/>
      <c r="T16" s="1462"/>
      <c r="U16" s="1462"/>
      <c r="V16" s="1462"/>
      <c r="W16" s="1462"/>
      <c r="X16" s="1462"/>
      <c r="Y16" s="1462"/>
      <c r="Z16" s="1462"/>
      <c r="AA16" s="1462"/>
      <c r="AB16" s="1462"/>
      <c r="AC16" s="1462"/>
      <c r="AD16" s="1462"/>
      <c r="AE16" s="1462"/>
      <c r="AF16" s="1462"/>
    </row>
    <row r="17" spans="1:32" ht="35.5" customHeight="1" x14ac:dyDescent="0.35">
      <c r="A17" s="1268" t="s">
        <v>698</v>
      </c>
      <c r="B17" s="1480"/>
      <c r="C17" s="1481"/>
      <c r="D17" s="1481"/>
      <c r="E17" s="1481"/>
      <c r="F17" s="1481"/>
      <c r="G17" s="1481"/>
      <c r="H17" s="1482"/>
      <c r="I17" s="1466"/>
      <c r="J17" s="1467"/>
      <c r="K17" s="1467"/>
      <c r="L17" s="1467"/>
      <c r="M17" s="1467"/>
      <c r="N17" s="1467"/>
      <c r="O17" s="1468"/>
      <c r="P17" s="1466"/>
      <c r="Q17" s="1467"/>
      <c r="R17" s="1467"/>
      <c r="S17" s="1467"/>
      <c r="T17" s="1467"/>
      <c r="U17" s="1467"/>
      <c r="V17" s="1468"/>
      <c r="W17" s="1466"/>
      <c r="X17" s="1467"/>
      <c r="Y17" s="1467"/>
      <c r="Z17" s="1467"/>
      <c r="AA17" s="1467"/>
      <c r="AB17" s="1467"/>
      <c r="AC17" s="1468"/>
      <c r="AD17" s="1483"/>
      <c r="AE17" s="1484"/>
      <c r="AF17" s="1485"/>
    </row>
    <row r="18" spans="1:32" ht="34.75" customHeight="1" x14ac:dyDescent="0.35">
      <c r="A18" s="1267" t="s">
        <v>699</v>
      </c>
      <c r="B18" s="1463"/>
      <c r="C18" s="1464"/>
      <c r="D18" s="1464"/>
      <c r="E18" s="1464"/>
      <c r="F18" s="1464"/>
      <c r="G18" s="1464"/>
      <c r="H18" s="1465"/>
      <c r="I18" s="1466"/>
      <c r="J18" s="1467"/>
      <c r="K18" s="1467"/>
      <c r="L18" s="1467"/>
      <c r="M18" s="1467"/>
      <c r="N18" s="1467"/>
      <c r="O18" s="1468"/>
      <c r="P18" s="1466"/>
      <c r="Q18" s="1467"/>
      <c r="R18" s="1467"/>
      <c r="S18" s="1467"/>
      <c r="T18" s="1467"/>
      <c r="U18" s="1467"/>
      <c r="V18" s="1468"/>
      <c r="W18" s="1466"/>
      <c r="X18" s="1467"/>
      <c r="Y18" s="1467"/>
      <c r="Z18" s="1467"/>
      <c r="AA18" s="1467"/>
      <c r="AB18" s="1467"/>
      <c r="AC18" s="1468"/>
      <c r="AD18" s="1466"/>
      <c r="AE18" s="1467"/>
      <c r="AF18" s="1468"/>
    </row>
    <row r="19" spans="1:32" ht="33" customHeight="1" x14ac:dyDescent="0.35">
      <c r="A19" s="1267" t="s">
        <v>700</v>
      </c>
      <c r="B19" s="1463"/>
      <c r="C19" s="1464"/>
      <c r="D19" s="1464"/>
      <c r="E19" s="1464"/>
      <c r="F19" s="1464"/>
      <c r="G19" s="1464"/>
      <c r="H19" s="1465"/>
      <c r="I19" s="1466"/>
      <c r="J19" s="1467"/>
      <c r="K19" s="1467"/>
      <c r="L19" s="1467"/>
      <c r="M19" s="1467"/>
      <c r="N19" s="1467"/>
      <c r="O19" s="1468"/>
      <c r="P19" s="1466"/>
      <c r="Q19" s="1467"/>
      <c r="R19" s="1467"/>
      <c r="S19" s="1467"/>
      <c r="T19" s="1467"/>
      <c r="U19" s="1467"/>
      <c r="V19" s="1468"/>
      <c r="W19" s="1466"/>
      <c r="X19" s="1467"/>
      <c r="Y19" s="1467"/>
      <c r="Z19" s="1467"/>
      <c r="AA19" s="1467"/>
      <c r="AB19" s="1467"/>
      <c r="AC19" s="1468"/>
      <c r="AD19" s="1466"/>
      <c r="AE19" s="1467"/>
      <c r="AF19" s="1468"/>
    </row>
    <row r="20" spans="1:32" ht="36" customHeight="1" x14ac:dyDescent="0.35">
      <c r="A20" s="1267" t="s">
        <v>701</v>
      </c>
      <c r="B20" s="1463"/>
      <c r="C20" s="1464"/>
      <c r="D20" s="1464"/>
      <c r="E20" s="1464"/>
      <c r="F20" s="1464"/>
      <c r="G20" s="1464"/>
      <c r="H20" s="1465"/>
      <c r="I20" s="1466"/>
      <c r="J20" s="1467"/>
      <c r="K20" s="1467"/>
      <c r="L20" s="1467"/>
      <c r="M20" s="1467"/>
      <c r="N20" s="1467"/>
      <c r="O20" s="1468"/>
      <c r="P20" s="1466"/>
      <c r="Q20" s="1467"/>
      <c r="R20" s="1467"/>
      <c r="S20" s="1467"/>
      <c r="T20" s="1467"/>
      <c r="U20" s="1467"/>
      <c r="V20" s="1468"/>
      <c r="W20" s="1466"/>
      <c r="X20" s="1467"/>
      <c r="Y20" s="1467"/>
      <c r="Z20" s="1467"/>
      <c r="AA20" s="1467"/>
      <c r="AB20" s="1467"/>
      <c r="AC20" s="1468"/>
      <c r="AD20" s="1466"/>
      <c r="AE20" s="1467"/>
      <c r="AF20" s="1468"/>
    </row>
    <row r="21" spans="1:32" ht="36" customHeight="1" x14ac:dyDescent="0.35">
      <c r="A21" s="1267" t="s">
        <v>702</v>
      </c>
      <c r="B21" s="1461"/>
      <c r="C21" s="1461"/>
      <c r="D21" s="1461"/>
      <c r="E21" s="1461"/>
      <c r="F21" s="1461"/>
      <c r="G21" s="1461"/>
      <c r="H21" s="1461"/>
      <c r="I21" s="1462"/>
      <c r="J21" s="1462"/>
      <c r="K21" s="1462"/>
      <c r="L21" s="1462"/>
      <c r="M21" s="1462"/>
      <c r="N21" s="1462"/>
      <c r="O21" s="1462"/>
      <c r="P21" s="1462"/>
      <c r="Q21" s="1462"/>
      <c r="R21" s="1462"/>
      <c r="S21" s="1462"/>
      <c r="T21" s="1462"/>
      <c r="U21" s="1462"/>
      <c r="V21" s="1462"/>
      <c r="W21" s="1462"/>
      <c r="X21" s="1462"/>
      <c r="Y21" s="1462"/>
      <c r="Z21" s="1462"/>
      <c r="AA21" s="1462"/>
      <c r="AB21" s="1462"/>
      <c r="AC21" s="1462"/>
      <c r="AD21" s="1462"/>
      <c r="AE21" s="1462"/>
      <c r="AF21" s="1462"/>
    </row>
    <row r="22" spans="1:32" ht="37.4" customHeight="1" x14ac:dyDescent="0.35">
      <c r="A22" s="1268" t="s">
        <v>703</v>
      </c>
      <c r="B22" s="1480"/>
      <c r="C22" s="1481"/>
      <c r="D22" s="1481"/>
      <c r="E22" s="1481"/>
      <c r="F22" s="1481"/>
      <c r="G22" s="1481"/>
      <c r="H22" s="1482"/>
      <c r="I22" s="1466"/>
      <c r="J22" s="1467"/>
      <c r="K22" s="1467"/>
      <c r="L22" s="1467"/>
      <c r="M22" s="1467"/>
      <c r="N22" s="1467"/>
      <c r="O22" s="1468"/>
      <c r="P22" s="1466"/>
      <c r="Q22" s="1467"/>
      <c r="R22" s="1467"/>
      <c r="S22" s="1467"/>
      <c r="T22" s="1467"/>
      <c r="U22" s="1467"/>
      <c r="V22" s="1468"/>
      <c r="W22" s="1466"/>
      <c r="X22" s="1467"/>
      <c r="Y22" s="1467"/>
      <c r="Z22" s="1467"/>
      <c r="AA22" s="1467"/>
      <c r="AB22" s="1467"/>
      <c r="AC22" s="1468"/>
      <c r="AD22" s="1483"/>
      <c r="AE22" s="1484"/>
      <c r="AF22" s="1485"/>
    </row>
    <row r="23" spans="1:32" ht="38.5" customHeight="1" x14ac:dyDescent="0.35">
      <c r="A23" s="1267" t="s">
        <v>704</v>
      </c>
      <c r="B23" s="1463"/>
      <c r="C23" s="1464"/>
      <c r="D23" s="1464"/>
      <c r="E23" s="1464"/>
      <c r="F23" s="1464"/>
      <c r="G23" s="1464"/>
      <c r="H23" s="1465"/>
      <c r="I23" s="1466"/>
      <c r="J23" s="1467"/>
      <c r="K23" s="1467"/>
      <c r="L23" s="1467"/>
      <c r="M23" s="1467"/>
      <c r="N23" s="1467"/>
      <c r="O23" s="1468"/>
      <c r="P23" s="1466"/>
      <c r="Q23" s="1467"/>
      <c r="R23" s="1467"/>
      <c r="S23" s="1467"/>
      <c r="T23" s="1467"/>
      <c r="U23" s="1467"/>
      <c r="V23" s="1468"/>
      <c r="W23" s="1466"/>
      <c r="X23" s="1467"/>
      <c r="Y23" s="1467"/>
      <c r="Z23" s="1467"/>
      <c r="AA23" s="1467"/>
      <c r="AB23" s="1467"/>
      <c r="AC23" s="1468"/>
      <c r="AD23" s="1466"/>
      <c r="AE23" s="1467"/>
      <c r="AF23" s="1468"/>
    </row>
    <row r="24" spans="1:32" ht="41.5" customHeight="1" x14ac:dyDescent="0.35">
      <c r="A24" s="1267" t="s">
        <v>705</v>
      </c>
      <c r="B24" s="1463"/>
      <c r="C24" s="1464"/>
      <c r="D24" s="1464"/>
      <c r="E24" s="1464"/>
      <c r="F24" s="1464"/>
      <c r="G24" s="1464"/>
      <c r="H24" s="1465"/>
      <c r="I24" s="1466"/>
      <c r="J24" s="1467"/>
      <c r="K24" s="1467"/>
      <c r="L24" s="1467"/>
      <c r="M24" s="1467"/>
      <c r="N24" s="1467"/>
      <c r="O24" s="1468"/>
      <c r="P24" s="1466"/>
      <c r="Q24" s="1467"/>
      <c r="R24" s="1467"/>
      <c r="S24" s="1467"/>
      <c r="T24" s="1467"/>
      <c r="U24" s="1467"/>
      <c r="V24" s="1468"/>
      <c r="W24" s="1466"/>
      <c r="X24" s="1467"/>
      <c r="Y24" s="1467"/>
      <c r="Z24" s="1467"/>
      <c r="AA24" s="1467"/>
      <c r="AB24" s="1467"/>
      <c r="AC24" s="1468"/>
      <c r="AD24" s="1466"/>
      <c r="AE24" s="1467"/>
      <c r="AF24" s="1468"/>
    </row>
    <row r="25" spans="1:32" ht="33.65" customHeight="1" x14ac:dyDescent="0.35">
      <c r="A25" s="1267" t="s">
        <v>706</v>
      </c>
      <c r="B25" s="1463"/>
      <c r="C25" s="1464"/>
      <c r="D25" s="1464"/>
      <c r="E25" s="1464"/>
      <c r="F25" s="1464"/>
      <c r="G25" s="1464"/>
      <c r="H25" s="1465"/>
      <c r="I25" s="1466"/>
      <c r="J25" s="1467"/>
      <c r="K25" s="1467"/>
      <c r="L25" s="1467"/>
      <c r="M25" s="1467"/>
      <c r="N25" s="1467"/>
      <c r="O25" s="1468"/>
      <c r="P25" s="1466"/>
      <c r="Q25" s="1467"/>
      <c r="R25" s="1467"/>
      <c r="S25" s="1467"/>
      <c r="T25" s="1467"/>
      <c r="U25" s="1467"/>
      <c r="V25" s="1468"/>
      <c r="W25" s="1466"/>
      <c r="X25" s="1467"/>
      <c r="Y25" s="1467"/>
      <c r="Z25" s="1467"/>
      <c r="AA25" s="1467"/>
      <c r="AB25" s="1467"/>
      <c r="AC25" s="1468"/>
      <c r="AD25" s="1466"/>
      <c r="AE25" s="1467"/>
      <c r="AF25" s="1468"/>
    </row>
    <row r="26" spans="1:32" ht="26.25" customHeight="1" x14ac:dyDescent="0.35">
      <c r="A26" s="1260" t="s">
        <v>685</v>
      </c>
      <c r="B26" s="1260">
        <v>1</v>
      </c>
      <c r="C26" s="1260">
        <v>2</v>
      </c>
      <c r="D26" s="1260">
        <v>3</v>
      </c>
      <c r="E26" s="1260">
        <v>4</v>
      </c>
      <c r="F26" s="1260">
        <v>5</v>
      </c>
      <c r="G26" s="1260">
        <v>6</v>
      </c>
      <c r="H26" s="1260">
        <v>7</v>
      </c>
      <c r="I26" s="1260">
        <v>8</v>
      </c>
      <c r="J26" s="1260">
        <v>9</v>
      </c>
      <c r="K26" s="1260">
        <v>10</v>
      </c>
      <c r="L26" s="1260">
        <v>11</v>
      </c>
      <c r="M26" s="1260">
        <v>12</v>
      </c>
      <c r="N26" s="1260">
        <v>13</v>
      </c>
      <c r="O26" s="1260">
        <v>14</v>
      </c>
      <c r="P26" s="1260">
        <v>15</v>
      </c>
      <c r="Q26" s="1260">
        <v>16</v>
      </c>
      <c r="R26" s="1260">
        <v>17</v>
      </c>
      <c r="S26" s="1260">
        <v>18</v>
      </c>
      <c r="T26" s="1260">
        <v>19</v>
      </c>
      <c r="U26" s="1260">
        <v>20</v>
      </c>
      <c r="V26" s="1260">
        <v>21</v>
      </c>
      <c r="W26" s="1260">
        <v>22</v>
      </c>
      <c r="X26" s="1260">
        <v>23</v>
      </c>
      <c r="Y26" s="1260">
        <v>24</v>
      </c>
      <c r="Z26" s="1260">
        <v>25</v>
      </c>
      <c r="AA26" s="1260">
        <v>26</v>
      </c>
      <c r="AB26" s="1260">
        <v>27</v>
      </c>
      <c r="AC26" s="1260">
        <v>28</v>
      </c>
      <c r="AD26" s="1260">
        <v>29</v>
      </c>
      <c r="AE26" s="1260">
        <v>30</v>
      </c>
      <c r="AF26" s="1260">
        <v>31</v>
      </c>
    </row>
    <row r="27" spans="1:32" ht="24.75" customHeight="1" x14ac:dyDescent="0.35">
      <c r="A27" s="1474" t="s">
        <v>707</v>
      </c>
      <c r="B27" s="1475"/>
      <c r="C27" s="1475"/>
      <c r="D27" s="1475"/>
      <c r="E27" s="1475"/>
      <c r="F27" s="1475"/>
      <c r="G27" s="1475"/>
      <c r="H27" s="1475"/>
      <c r="I27" s="1475"/>
      <c r="J27" s="1475"/>
      <c r="K27" s="1475"/>
      <c r="L27" s="1475"/>
      <c r="M27" s="1475"/>
      <c r="N27" s="1475"/>
      <c r="O27" s="1475"/>
      <c r="P27" s="1475"/>
      <c r="Q27" s="1475"/>
      <c r="R27" s="1475"/>
      <c r="S27" s="1475"/>
      <c r="T27" s="1475"/>
      <c r="U27" s="1475"/>
      <c r="V27" s="1475"/>
      <c r="W27" s="1475"/>
      <c r="X27" s="1475"/>
      <c r="Y27" s="1475"/>
      <c r="Z27" s="1475"/>
      <c r="AA27" s="1475"/>
      <c r="AB27" s="1475"/>
      <c r="AC27" s="1475"/>
      <c r="AD27" s="1475"/>
      <c r="AE27" s="1475"/>
      <c r="AF27" s="1476"/>
    </row>
    <row r="28" spans="1:32" ht="39" customHeight="1" x14ac:dyDescent="0.45">
      <c r="A28" s="1234" t="s">
        <v>708</v>
      </c>
      <c r="B28" s="1242"/>
      <c r="C28" s="1242"/>
      <c r="D28" s="1242"/>
      <c r="E28" s="1248"/>
      <c r="F28" s="1243"/>
      <c r="G28" s="1243"/>
      <c r="H28" s="1243"/>
      <c r="I28" s="1243"/>
      <c r="J28" s="1243"/>
      <c r="K28" s="1243"/>
      <c r="L28" s="1243"/>
      <c r="M28" s="1243"/>
      <c r="N28" s="1243"/>
      <c r="O28" s="1243"/>
      <c r="P28" s="1243"/>
      <c r="Q28" s="1243"/>
      <c r="R28" s="1243"/>
      <c r="S28" s="1243"/>
      <c r="T28" s="1243"/>
      <c r="U28" s="1243"/>
      <c r="V28" s="1243"/>
      <c r="W28" s="1243"/>
      <c r="X28" s="1243"/>
      <c r="Y28" s="1243"/>
      <c r="Z28" s="1243"/>
      <c r="AA28" s="1243"/>
      <c r="AB28" s="1243"/>
      <c r="AC28" s="1243"/>
      <c r="AD28" s="1243"/>
      <c r="AE28" s="1243"/>
      <c r="AF28" s="1243"/>
    </row>
    <row r="29" spans="1:32" ht="41.25" customHeight="1" x14ac:dyDescent="0.45">
      <c r="A29" s="1235" t="s">
        <v>709</v>
      </c>
      <c r="B29" s="1242"/>
      <c r="C29" s="1242"/>
      <c r="D29" s="1242"/>
      <c r="E29" s="1248"/>
      <c r="F29" s="1243"/>
      <c r="G29" s="1243"/>
      <c r="H29" s="1243"/>
      <c r="I29" s="1243"/>
      <c r="J29" s="1243"/>
      <c r="K29" s="1243"/>
      <c r="L29" s="1243"/>
      <c r="M29" s="1243"/>
      <c r="N29" s="1243"/>
      <c r="O29" s="1243"/>
      <c r="P29" s="1243"/>
      <c r="Q29" s="1243"/>
      <c r="R29" s="1243"/>
      <c r="S29" s="1243"/>
      <c r="T29" s="1243"/>
      <c r="U29" s="1243"/>
      <c r="V29" s="1243"/>
      <c r="W29" s="1243"/>
      <c r="X29" s="1243"/>
      <c r="Y29" s="1243"/>
      <c r="Z29" s="1243"/>
      <c r="AA29" s="1243"/>
      <c r="AB29" s="1243"/>
      <c r="AC29" s="1243"/>
      <c r="AD29" s="1243"/>
      <c r="AE29" s="1243"/>
      <c r="AF29" s="1243"/>
    </row>
    <row r="30" spans="1:32" ht="120.75" customHeight="1" x14ac:dyDescent="0.45">
      <c r="A30" s="1236" t="s">
        <v>710</v>
      </c>
      <c r="B30" s="1242"/>
      <c r="C30" s="1242"/>
      <c r="D30" s="1242"/>
      <c r="E30" s="1248"/>
      <c r="F30" s="1243"/>
      <c r="G30" s="1243"/>
      <c r="H30" s="1243"/>
      <c r="I30" s="1243"/>
      <c r="J30" s="1243"/>
      <c r="K30" s="1243"/>
      <c r="L30" s="1243"/>
      <c r="M30" s="1243"/>
      <c r="N30" s="1243"/>
      <c r="O30" s="1243"/>
      <c r="P30" s="1243"/>
      <c r="Q30" s="1243"/>
      <c r="R30" s="1243"/>
      <c r="S30" s="1243"/>
      <c r="T30" s="1243"/>
      <c r="U30" s="1243"/>
      <c r="V30" s="1243"/>
      <c r="W30" s="1243"/>
      <c r="X30" s="1243"/>
      <c r="Y30" s="1243"/>
      <c r="Z30" s="1243"/>
      <c r="AA30" s="1243"/>
      <c r="AB30" s="1243"/>
      <c r="AC30" s="1243"/>
      <c r="AD30" s="1243"/>
      <c r="AE30" s="1243"/>
      <c r="AF30" s="1243"/>
    </row>
    <row r="31" spans="1:32" ht="38.25" customHeight="1" x14ac:dyDescent="0.45">
      <c r="A31" s="1255" t="s">
        <v>711</v>
      </c>
      <c r="B31" s="1242"/>
      <c r="C31" s="1242"/>
      <c r="D31" s="1242"/>
      <c r="E31" s="1248"/>
      <c r="F31" s="1243"/>
      <c r="G31" s="1243"/>
      <c r="H31" s="1243"/>
      <c r="I31" s="1243"/>
      <c r="J31" s="1243"/>
      <c r="K31" s="1243"/>
      <c r="L31" s="1243"/>
      <c r="M31" s="1243"/>
      <c r="N31" s="1243"/>
      <c r="O31" s="1243"/>
      <c r="P31" s="1243"/>
      <c r="Q31" s="1243"/>
      <c r="R31" s="1243"/>
      <c r="S31" s="1243"/>
      <c r="T31" s="1243"/>
      <c r="U31" s="1243"/>
      <c r="V31" s="1243"/>
      <c r="W31" s="1243"/>
      <c r="X31" s="1243"/>
      <c r="Y31" s="1243"/>
      <c r="Z31" s="1243"/>
      <c r="AA31" s="1243"/>
      <c r="AB31" s="1243"/>
      <c r="AC31" s="1243"/>
      <c r="AD31" s="1243"/>
      <c r="AE31" s="1243"/>
      <c r="AF31" s="1243"/>
    </row>
    <row r="32" spans="1:32" ht="42.75" customHeight="1" x14ac:dyDescent="0.45">
      <c r="A32" s="1237" t="s">
        <v>712</v>
      </c>
      <c r="B32" s="1249"/>
      <c r="C32" s="1249"/>
      <c r="D32" s="1249"/>
      <c r="E32" s="1250"/>
      <c r="F32" s="1251"/>
      <c r="G32" s="1251"/>
      <c r="H32" s="1251"/>
      <c r="I32" s="1251"/>
      <c r="J32" s="1251"/>
      <c r="K32" s="1251"/>
      <c r="L32" s="1251"/>
      <c r="M32" s="1251"/>
      <c r="N32" s="1251"/>
      <c r="O32" s="1251"/>
      <c r="P32" s="1251"/>
      <c r="Q32" s="1251"/>
      <c r="R32" s="1251"/>
      <c r="S32" s="1251"/>
      <c r="T32" s="1251"/>
      <c r="U32" s="1251"/>
      <c r="V32" s="1251"/>
      <c r="W32" s="1251"/>
      <c r="X32" s="1251"/>
      <c r="Y32" s="1251"/>
      <c r="Z32" s="1251"/>
      <c r="AA32" s="1251"/>
      <c r="AB32" s="1251"/>
      <c r="AC32" s="1251"/>
      <c r="AD32" s="1251"/>
      <c r="AE32" s="1251"/>
      <c r="AF32" s="1251"/>
    </row>
    <row r="33" spans="1:32" ht="136.5" customHeight="1" x14ac:dyDescent="0.45">
      <c r="A33" s="1265" t="s">
        <v>713</v>
      </c>
      <c r="B33" s="1242"/>
      <c r="C33" s="1242"/>
      <c r="D33" s="1242"/>
      <c r="E33" s="1248"/>
      <c r="F33" s="1243"/>
      <c r="G33" s="1243"/>
      <c r="H33" s="1243"/>
      <c r="I33" s="1243"/>
      <c r="J33" s="1243"/>
      <c r="K33" s="1243"/>
      <c r="L33" s="1243"/>
      <c r="M33" s="1243"/>
      <c r="N33" s="1243"/>
      <c r="O33" s="1243"/>
      <c r="P33" s="1243"/>
      <c r="Q33" s="1243"/>
      <c r="R33" s="1243"/>
      <c r="S33" s="1243"/>
      <c r="T33" s="1243"/>
      <c r="U33" s="1243"/>
      <c r="V33" s="1243"/>
      <c r="W33" s="1243"/>
      <c r="X33" s="1243"/>
      <c r="Y33" s="1243"/>
      <c r="Z33" s="1243"/>
      <c r="AA33" s="1243"/>
      <c r="AB33" s="1243"/>
      <c r="AC33" s="1243"/>
      <c r="AD33" s="1243"/>
      <c r="AE33" s="1243"/>
      <c r="AF33" s="1243"/>
    </row>
    <row r="34" spans="1:32" ht="59.25" customHeight="1" x14ac:dyDescent="0.35">
      <c r="A34" s="1477" t="s">
        <v>714</v>
      </c>
      <c r="B34" s="1478"/>
      <c r="C34" s="1478"/>
      <c r="D34" s="1478"/>
      <c r="E34" s="1478"/>
      <c r="F34" s="1478"/>
      <c r="G34" s="1478"/>
      <c r="H34" s="1478"/>
      <c r="I34" s="1478"/>
      <c r="J34" s="1478"/>
      <c r="K34" s="1478"/>
      <c r="L34" s="1478"/>
      <c r="M34" s="1478"/>
      <c r="N34" s="1478"/>
      <c r="O34" s="1478"/>
      <c r="P34" s="1478"/>
      <c r="Q34" s="1478"/>
      <c r="R34" s="1478"/>
      <c r="S34" s="1478"/>
      <c r="T34" s="1478"/>
      <c r="U34" s="1478"/>
      <c r="V34" s="1478"/>
      <c r="W34" s="1478"/>
      <c r="X34" s="1478"/>
      <c r="Y34" s="1478"/>
      <c r="Z34" s="1478"/>
      <c r="AA34" s="1478"/>
      <c r="AB34" s="1478"/>
      <c r="AC34" s="1478"/>
      <c r="AD34" s="1478"/>
      <c r="AE34" s="1478"/>
      <c r="AF34" s="1479"/>
    </row>
    <row r="35" spans="1:32" ht="148.5" customHeight="1" x14ac:dyDescent="0.35">
      <c r="A35" s="1252" t="s">
        <v>715</v>
      </c>
      <c r="B35" s="1269"/>
      <c r="C35" s="1269"/>
      <c r="D35" s="1269"/>
      <c r="E35" s="1269"/>
      <c r="F35" s="1269"/>
      <c r="G35" s="1269"/>
      <c r="H35" s="1269"/>
      <c r="I35" s="1269"/>
      <c r="J35" s="1269"/>
      <c r="K35" s="1269"/>
      <c r="L35" s="1269"/>
      <c r="M35" s="1269"/>
      <c r="N35" s="1269"/>
      <c r="O35" s="1269"/>
      <c r="P35" s="1269"/>
      <c r="Q35" s="1269"/>
      <c r="R35" s="1269"/>
      <c r="S35" s="1269"/>
      <c r="T35" s="1269"/>
      <c r="U35" s="1269"/>
      <c r="V35" s="1269"/>
      <c r="W35" s="1269"/>
      <c r="X35" s="1269"/>
      <c r="Y35" s="1269"/>
      <c r="Z35" s="1269"/>
      <c r="AA35" s="1269"/>
      <c r="AB35" s="1269"/>
      <c r="AC35" s="1269"/>
      <c r="AD35" s="1269"/>
      <c r="AE35" s="1269"/>
      <c r="AF35" s="1269"/>
    </row>
    <row r="36" spans="1:32" ht="28.5" customHeight="1" x14ac:dyDescent="0.35">
      <c r="A36" s="1260" t="s">
        <v>685</v>
      </c>
      <c r="B36" s="1260">
        <v>1</v>
      </c>
      <c r="C36" s="1260">
        <v>2</v>
      </c>
      <c r="D36" s="1260">
        <v>3</v>
      </c>
      <c r="E36" s="1260">
        <v>4</v>
      </c>
      <c r="F36" s="1260">
        <v>5</v>
      </c>
      <c r="G36" s="1260">
        <v>6</v>
      </c>
      <c r="H36" s="1260">
        <v>7</v>
      </c>
      <c r="I36" s="1260">
        <v>8</v>
      </c>
      <c r="J36" s="1260">
        <v>9</v>
      </c>
      <c r="K36" s="1260">
        <v>10</v>
      </c>
      <c r="L36" s="1260">
        <v>11</v>
      </c>
      <c r="M36" s="1260">
        <v>12</v>
      </c>
      <c r="N36" s="1260">
        <v>13</v>
      </c>
      <c r="O36" s="1260">
        <v>14</v>
      </c>
      <c r="P36" s="1260">
        <v>15</v>
      </c>
      <c r="Q36" s="1260">
        <v>16</v>
      </c>
      <c r="R36" s="1260">
        <v>17</v>
      </c>
      <c r="S36" s="1260">
        <v>18</v>
      </c>
      <c r="T36" s="1260">
        <v>19</v>
      </c>
      <c r="U36" s="1260">
        <v>20</v>
      </c>
      <c r="V36" s="1260">
        <v>21</v>
      </c>
      <c r="W36" s="1260">
        <v>22</v>
      </c>
      <c r="X36" s="1260">
        <v>23</v>
      </c>
      <c r="Y36" s="1260">
        <v>24</v>
      </c>
      <c r="Z36" s="1260">
        <v>25</v>
      </c>
      <c r="AA36" s="1260">
        <v>26</v>
      </c>
      <c r="AB36" s="1260">
        <v>27</v>
      </c>
      <c r="AC36" s="1260">
        <v>28</v>
      </c>
      <c r="AD36" s="1260">
        <v>29</v>
      </c>
      <c r="AE36" s="1260">
        <v>30</v>
      </c>
      <c r="AF36" s="1260">
        <v>31</v>
      </c>
    </row>
    <row r="37" spans="1:32" ht="77.25" customHeight="1" x14ac:dyDescent="0.35">
      <c r="A37" s="1256" t="s">
        <v>716</v>
      </c>
      <c r="B37" s="1269"/>
      <c r="C37" s="1269"/>
      <c r="D37" s="1269"/>
      <c r="E37" s="1269"/>
      <c r="F37" s="1269"/>
      <c r="G37" s="1269"/>
      <c r="H37" s="1269"/>
      <c r="I37" s="1269"/>
      <c r="J37" s="1269"/>
      <c r="K37" s="1269"/>
      <c r="L37" s="1269"/>
      <c r="M37" s="1269"/>
      <c r="N37" s="1269"/>
      <c r="O37" s="1269"/>
      <c r="P37" s="1269"/>
      <c r="Q37" s="1269"/>
      <c r="R37" s="1269"/>
      <c r="S37" s="1269"/>
      <c r="T37" s="1269"/>
      <c r="U37" s="1269"/>
      <c r="V37" s="1269"/>
      <c r="W37" s="1269"/>
      <c r="X37" s="1269"/>
      <c r="Y37" s="1269"/>
      <c r="Z37" s="1269"/>
      <c r="AA37" s="1269"/>
      <c r="AB37" s="1269"/>
      <c r="AC37" s="1269"/>
      <c r="AD37" s="1269"/>
      <c r="AE37" s="1269"/>
      <c r="AF37" s="1269"/>
    </row>
    <row r="38" spans="1:32" ht="45" customHeight="1" x14ac:dyDescent="0.35">
      <c r="A38" s="1256" t="s">
        <v>717</v>
      </c>
      <c r="B38" s="1269"/>
      <c r="C38" s="1269"/>
      <c r="D38" s="1269"/>
      <c r="E38" s="1269"/>
      <c r="F38" s="1269"/>
      <c r="G38" s="1269"/>
      <c r="H38" s="1269"/>
      <c r="I38" s="1269"/>
      <c r="J38" s="1269"/>
      <c r="K38" s="1269"/>
      <c r="L38" s="1269"/>
      <c r="M38" s="1269"/>
      <c r="N38" s="1269"/>
      <c r="O38" s="1269"/>
      <c r="P38" s="1269"/>
      <c r="Q38" s="1269"/>
      <c r="R38" s="1269"/>
      <c r="S38" s="1269"/>
      <c r="T38" s="1269"/>
      <c r="U38" s="1269"/>
      <c r="V38" s="1269"/>
      <c r="W38" s="1269"/>
      <c r="X38" s="1269"/>
      <c r="Y38" s="1269"/>
      <c r="Z38" s="1269"/>
      <c r="AA38" s="1269"/>
      <c r="AB38" s="1269"/>
      <c r="AC38" s="1269"/>
      <c r="AD38" s="1269"/>
      <c r="AE38" s="1269"/>
      <c r="AF38" s="1269"/>
    </row>
    <row r="39" spans="1:32" ht="59.25" customHeight="1" x14ac:dyDescent="0.35">
      <c r="A39" s="1256" t="s">
        <v>718</v>
      </c>
      <c r="B39" s="1269"/>
      <c r="C39" s="1269"/>
      <c r="D39" s="1269"/>
      <c r="E39" s="1269"/>
      <c r="F39" s="1269"/>
      <c r="G39" s="1269"/>
      <c r="H39" s="1269"/>
      <c r="I39" s="1269"/>
      <c r="J39" s="1269"/>
      <c r="K39" s="1269"/>
      <c r="L39" s="1269"/>
      <c r="M39" s="1269"/>
      <c r="N39" s="1269"/>
      <c r="O39" s="1269"/>
      <c r="P39" s="1269"/>
      <c r="Q39" s="1269"/>
      <c r="R39" s="1269"/>
      <c r="S39" s="1269"/>
      <c r="T39" s="1269"/>
      <c r="U39" s="1269"/>
      <c r="V39" s="1269"/>
      <c r="W39" s="1269"/>
      <c r="X39" s="1269"/>
      <c r="Y39" s="1269"/>
      <c r="Z39" s="1269"/>
      <c r="AA39" s="1269"/>
      <c r="AB39" s="1269"/>
      <c r="AC39" s="1269"/>
      <c r="AD39" s="1269"/>
      <c r="AE39" s="1269"/>
      <c r="AF39" s="1269"/>
    </row>
    <row r="40" spans="1:32" ht="42.75" customHeight="1" x14ac:dyDescent="0.35">
      <c r="A40" s="1256" t="s">
        <v>719</v>
      </c>
      <c r="B40" s="1269"/>
      <c r="C40" s="1269"/>
      <c r="D40" s="1269"/>
      <c r="E40" s="1269"/>
      <c r="F40" s="1269"/>
      <c r="G40" s="1269"/>
      <c r="H40" s="1269"/>
      <c r="I40" s="1269"/>
      <c r="J40" s="1269"/>
      <c r="K40" s="1269"/>
      <c r="L40" s="1269"/>
      <c r="M40" s="1269"/>
      <c r="N40" s="1269"/>
      <c r="O40" s="1269"/>
      <c r="P40" s="1269"/>
      <c r="Q40" s="1269"/>
      <c r="R40" s="1269"/>
      <c r="S40" s="1269"/>
      <c r="T40" s="1269"/>
      <c r="U40" s="1269"/>
      <c r="V40" s="1269"/>
      <c r="W40" s="1269"/>
      <c r="X40" s="1269"/>
      <c r="Y40" s="1269"/>
      <c r="Z40" s="1269"/>
      <c r="AA40" s="1269"/>
      <c r="AB40" s="1269"/>
      <c r="AC40" s="1269"/>
      <c r="AD40" s="1269"/>
      <c r="AE40" s="1269"/>
      <c r="AF40" s="1269"/>
    </row>
    <row r="41" spans="1:32" ht="133.5" customHeight="1" x14ac:dyDescent="0.35">
      <c r="A41" s="1256" t="s">
        <v>720</v>
      </c>
      <c r="B41" s="1269"/>
      <c r="C41" s="1269"/>
      <c r="D41" s="1269"/>
      <c r="E41" s="1269"/>
      <c r="F41" s="1269"/>
      <c r="G41" s="1269"/>
      <c r="H41" s="1269"/>
      <c r="I41" s="1269"/>
      <c r="J41" s="1269"/>
      <c r="K41" s="1269"/>
      <c r="L41" s="1269"/>
      <c r="M41" s="1269"/>
      <c r="N41" s="1269"/>
      <c r="O41" s="1269"/>
      <c r="P41" s="1269"/>
      <c r="Q41" s="1269"/>
      <c r="R41" s="1269"/>
      <c r="S41" s="1269"/>
      <c r="T41" s="1269"/>
      <c r="U41" s="1269"/>
      <c r="V41" s="1269"/>
      <c r="W41" s="1269"/>
      <c r="X41" s="1269"/>
      <c r="Y41" s="1269"/>
      <c r="Z41" s="1269"/>
      <c r="AA41" s="1269"/>
      <c r="AB41" s="1269"/>
      <c r="AC41" s="1269"/>
      <c r="AD41" s="1269"/>
      <c r="AE41" s="1269"/>
      <c r="AF41" s="1269"/>
    </row>
    <row r="42" spans="1:32" ht="93.75" customHeight="1" x14ac:dyDescent="0.35">
      <c r="A42" s="1256" t="s">
        <v>721</v>
      </c>
      <c r="B42" s="1269"/>
      <c r="C42" s="1269"/>
      <c r="D42" s="1269"/>
      <c r="E42" s="1269"/>
      <c r="F42" s="1269"/>
      <c r="G42" s="1269"/>
      <c r="H42" s="1269"/>
      <c r="I42" s="1269"/>
      <c r="J42" s="1269"/>
      <c r="K42" s="1269"/>
      <c r="L42" s="1269"/>
      <c r="M42" s="1269"/>
      <c r="N42" s="1269"/>
      <c r="O42" s="1269"/>
      <c r="P42" s="1269"/>
      <c r="Q42" s="1269"/>
      <c r="R42" s="1269"/>
      <c r="S42" s="1269"/>
      <c r="T42" s="1269"/>
      <c r="U42" s="1269"/>
      <c r="V42" s="1269"/>
      <c r="W42" s="1269"/>
      <c r="X42" s="1269"/>
      <c r="Y42" s="1269"/>
      <c r="Z42" s="1269"/>
      <c r="AA42" s="1269"/>
      <c r="AB42" s="1269"/>
      <c r="AC42" s="1269"/>
      <c r="AD42" s="1269"/>
      <c r="AE42" s="1269"/>
      <c r="AF42" s="1269"/>
    </row>
    <row r="43" spans="1:32" ht="99.75" customHeight="1" x14ac:dyDescent="0.35">
      <c r="A43" s="1256" t="s">
        <v>722</v>
      </c>
      <c r="B43" s="1269"/>
      <c r="C43" s="1269"/>
      <c r="D43" s="1269"/>
      <c r="E43" s="1269"/>
      <c r="F43" s="1269"/>
      <c r="G43" s="1269"/>
      <c r="H43" s="1269"/>
      <c r="I43" s="1269"/>
      <c r="J43" s="1269"/>
      <c r="K43" s="1269"/>
      <c r="L43" s="1269"/>
      <c r="M43" s="1269"/>
      <c r="N43" s="1269"/>
      <c r="O43" s="1269"/>
      <c r="P43" s="1269"/>
      <c r="Q43" s="1269"/>
      <c r="R43" s="1269"/>
      <c r="S43" s="1269"/>
      <c r="T43" s="1269"/>
      <c r="U43" s="1269"/>
      <c r="V43" s="1269"/>
      <c r="W43" s="1269"/>
      <c r="X43" s="1269"/>
      <c r="Y43" s="1269"/>
      <c r="Z43" s="1269"/>
      <c r="AA43" s="1269"/>
      <c r="AB43" s="1269"/>
      <c r="AC43" s="1269"/>
      <c r="AD43" s="1269"/>
      <c r="AE43" s="1269"/>
      <c r="AF43" s="1269"/>
    </row>
    <row r="44" spans="1:32" ht="117" customHeight="1" x14ac:dyDescent="0.35">
      <c r="A44" s="1252" t="s">
        <v>723</v>
      </c>
      <c r="B44" s="1269"/>
      <c r="C44" s="1269"/>
      <c r="D44" s="1269"/>
      <c r="E44" s="1269"/>
      <c r="F44" s="1269"/>
      <c r="G44" s="1269"/>
      <c r="H44" s="1269"/>
      <c r="I44" s="1269"/>
      <c r="J44" s="1269"/>
      <c r="K44" s="1269"/>
      <c r="L44" s="1269"/>
      <c r="M44" s="1269"/>
      <c r="N44" s="1269"/>
      <c r="O44" s="1269"/>
      <c r="P44" s="1269"/>
      <c r="Q44" s="1269"/>
      <c r="R44" s="1269"/>
      <c r="S44" s="1269"/>
      <c r="T44" s="1269"/>
      <c r="U44" s="1269"/>
      <c r="V44" s="1269"/>
      <c r="W44" s="1269"/>
      <c r="X44" s="1269"/>
      <c r="Y44" s="1269"/>
      <c r="Z44" s="1269"/>
      <c r="AA44" s="1269"/>
      <c r="AB44" s="1269"/>
      <c r="AC44" s="1269"/>
      <c r="AD44" s="1269"/>
      <c r="AE44" s="1269"/>
      <c r="AF44" s="1269"/>
    </row>
    <row r="45" spans="1:32" ht="30" customHeight="1" x14ac:dyDescent="0.35">
      <c r="A45" s="1260" t="s">
        <v>685</v>
      </c>
      <c r="B45" s="1260">
        <v>1</v>
      </c>
      <c r="C45" s="1260">
        <v>2</v>
      </c>
      <c r="D45" s="1260">
        <v>3</v>
      </c>
      <c r="E45" s="1260">
        <v>4</v>
      </c>
      <c r="F45" s="1260">
        <v>5</v>
      </c>
      <c r="G45" s="1260">
        <v>6</v>
      </c>
      <c r="H45" s="1260">
        <v>7</v>
      </c>
      <c r="I45" s="1260">
        <v>8</v>
      </c>
      <c r="J45" s="1260">
        <v>9</v>
      </c>
      <c r="K45" s="1260">
        <v>10</v>
      </c>
      <c r="L45" s="1260">
        <v>11</v>
      </c>
      <c r="M45" s="1260">
        <v>12</v>
      </c>
      <c r="N45" s="1260">
        <v>13</v>
      </c>
      <c r="O45" s="1260">
        <v>14</v>
      </c>
      <c r="P45" s="1260">
        <v>15</v>
      </c>
      <c r="Q45" s="1260">
        <v>16</v>
      </c>
      <c r="R45" s="1260">
        <v>17</v>
      </c>
      <c r="S45" s="1260">
        <v>18</v>
      </c>
      <c r="T45" s="1260">
        <v>19</v>
      </c>
      <c r="U45" s="1260">
        <v>20</v>
      </c>
      <c r="V45" s="1260">
        <v>21</v>
      </c>
      <c r="W45" s="1260">
        <v>22</v>
      </c>
      <c r="X45" s="1260">
        <v>23</v>
      </c>
      <c r="Y45" s="1260">
        <v>24</v>
      </c>
      <c r="Z45" s="1260">
        <v>25</v>
      </c>
      <c r="AA45" s="1260">
        <v>26</v>
      </c>
      <c r="AB45" s="1260">
        <v>27</v>
      </c>
      <c r="AC45" s="1260">
        <v>28</v>
      </c>
      <c r="AD45" s="1260">
        <v>29</v>
      </c>
      <c r="AE45" s="1260">
        <v>30</v>
      </c>
      <c r="AF45" s="1260">
        <v>31</v>
      </c>
    </row>
    <row r="46" spans="1:32" ht="117" customHeight="1" x14ac:dyDescent="0.35">
      <c r="A46" s="1252" t="s">
        <v>724</v>
      </c>
      <c r="B46" s="1269"/>
      <c r="C46" s="1269"/>
      <c r="D46" s="1269"/>
      <c r="E46" s="1269"/>
      <c r="F46" s="1269"/>
      <c r="G46" s="1269"/>
      <c r="H46" s="1269"/>
      <c r="I46" s="1269"/>
      <c r="J46" s="1269"/>
      <c r="K46" s="1269"/>
      <c r="L46" s="1269"/>
      <c r="M46" s="1269"/>
      <c r="N46" s="1269"/>
      <c r="O46" s="1269"/>
      <c r="P46" s="1269"/>
      <c r="Q46" s="1269"/>
      <c r="R46" s="1269"/>
      <c r="S46" s="1269"/>
      <c r="T46" s="1269"/>
      <c r="U46" s="1269"/>
      <c r="V46" s="1269"/>
      <c r="W46" s="1269"/>
      <c r="X46" s="1269"/>
      <c r="Y46" s="1269"/>
      <c r="Z46" s="1269"/>
      <c r="AA46" s="1269"/>
      <c r="AB46" s="1269"/>
      <c r="AC46" s="1269"/>
      <c r="AD46" s="1269"/>
      <c r="AE46" s="1269"/>
      <c r="AF46" s="1269"/>
    </row>
    <row r="47" spans="1:32" ht="37.5" customHeight="1" x14ac:dyDescent="0.35">
      <c r="A47" s="1252" t="s">
        <v>725</v>
      </c>
      <c r="B47" s="1269"/>
      <c r="C47" s="1269"/>
      <c r="D47" s="1269"/>
      <c r="E47" s="1269"/>
      <c r="F47" s="1269"/>
      <c r="G47" s="1269"/>
      <c r="H47" s="1269"/>
      <c r="I47" s="1269"/>
      <c r="J47" s="1269"/>
      <c r="K47" s="1269"/>
      <c r="L47" s="1269"/>
      <c r="M47" s="1269"/>
      <c r="N47" s="1269"/>
      <c r="O47" s="1269"/>
      <c r="P47" s="1269"/>
      <c r="Q47" s="1269"/>
      <c r="R47" s="1269"/>
      <c r="S47" s="1269"/>
      <c r="T47" s="1269"/>
      <c r="U47" s="1269"/>
      <c r="V47" s="1269"/>
      <c r="W47" s="1269"/>
      <c r="X47" s="1269"/>
      <c r="Y47" s="1269"/>
      <c r="Z47" s="1269"/>
      <c r="AA47" s="1269"/>
      <c r="AB47" s="1269"/>
      <c r="AC47" s="1269"/>
      <c r="AD47" s="1269"/>
      <c r="AE47" s="1269"/>
      <c r="AF47" s="1269"/>
    </row>
    <row r="48" spans="1:32" ht="39" customHeight="1" x14ac:dyDescent="0.35">
      <c r="A48" s="1252" t="s">
        <v>726</v>
      </c>
      <c r="B48" s="1269"/>
      <c r="C48" s="1269"/>
      <c r="D48" s="1269"/>
      <c r="E48" s="1269"/>
      <c r="F48" s="1269"/>
      <c r="G48" s="1269"/>
      <c r="H48" s="1269"/>
      <c r="I48" s="1269"/>
      <c r="J48" s="1269"/>
      <c r="K48" s="1269"/>
      <c r="L48" s="1269"/>
      <c r="M48" s="1269"/>
      <c r="N48" s="1269"/>
      <c r="O48" s="1269"/>
      <c r="P48" s="1269"/>
      <c r="Q48" s="1269"/>
      <c r="R48" s="1269"/>
      <c r="S48" s="1269"/>
      <c r="T48" s="1269"/>
      <c r="U48" s="1269"/>
      <c r="V48" s="1269"/>
      <c r="W48" s="1269"/>
      <c r="X48" s="1269"/>
      <c r="Y48" s="1269"/>
      <c r="Z48" s="1269"/>
      <c r="AA48" s="1269"/>
      <c r="AB48" s="1269"/>
      <c r="AC48" s="1269"/>
      <c r="AD48" s="1269"/>
      <c r="AE48" s="1269"/>
      <c r="AF48" s="1269"/>
    </row>
    <row r="49" spans="1:16384" ht="39" customHeight="1" x14ac:dyDescent="0.35">
      <c r="A49" s="1253" t="s">
        <v>727</v>
      </c>
      <c r="B49" s="1269"/>
      <c r="C49" s="1269"/>
      <c r="D49" s="1269"/>
      <c r="E49" s="1269"/>
      <c r="F49" s="1269"/>
      <c r="G49" s="1269"/>
      <c r="H49" s="1269"/>
      <c r="I49" s="1269"/>
      <c r="J49" s="1269"/>
      <c r="K49" s="1269"/>
      <c r="L49" s="1269"/>
      <c r="M49" s="1269"/>
      <c r="N49" s="1269"/>
      <c r="O49" s="1269"/>
      <c r="P49" s="1269"/>
      <c r="Q49" s="1269"/>
      <c r="R49" s="1269"/>
      <c r="S49" s="1269"/>
      <c r="T49" s="1269"/>
      <c r="U49" s="1269"/>
      <c r="V49" s="1269"/>
      <c r="W49" s="1269"/>
      <c r="X49" s="1269"/>
      <c r="Y49" s="1269"/>
      <c r="Z49" s="1269"/>
      <c r="AA49" s="1269"/>
      <c r="AB49" s="1269"/>
      <c r="AC49" s="1269"/>
      <c r="AD49" s="1269"/>
      <c r="AE49" s="1269"/>
      <c r="AF49" s="1269"/>
    </row>
    <row r="50" spans="1:16384" ht="39" customHeight="1" x14ac:dyDescent="0.35">
      <c r="A50" s="1254" t="s">
        <v>728</v>
      </c>
      <c r="B50" s="1269"/>
      <c r="C50" s="1269"/>
      <c r="D50" s="1269"/>
      <c r="E50" s="1269"/>
      <c r="F50" s="1269"/>
      <c r="G50" s="1269"/>
      <c r="H50" s="1269"/>
      <c r="I50" s="1269"/>
      <c r="J50" s="1269"/>
      <c r="K50" s="1269"/>
      <c r="L50" s="1269"/>
      <c r="M50" s="1269"/>
      <c r="N50" s="1269"/>
      <c r="O50" s="1269"/>
      <c r="P50" s="1269"/>
      <c r="Q50" s="1269"/>
      <c r="R50" s="1269"/>
      <c r="S50" s="1269"/>
      <c r="T50" s="1269"/>
      <c r="U50" s="1269"/>
      <c r="V50" s="1269"/>
      <c r="W50" s="1269"/>
      <c r="X50" s="1269"/>
      <c r="Y50" s="1269"/>
      <c r="Z50" s="1269"/>
      <c r="AA50" s="1269"/>
      <c r="AB50" s="1269"/>
      <c r="AC50" s="1269"/>
      <c r="AD50" s="1269"/>
      <c r="AE50" s="1269"/>
      <c r="AF50" s="1269"/>
    </row>
    <row r="51" spans="1:16384" ht="39" customHeight="1" x14ac:dyDescent="0.35">
      <c r="A51" s="1253" t="s">
        <v>729</v>
      </c>
      <c r="B51" s="1269"/>
      <c r="C51" s="1269"/>
      <c r="D51" s="1269"/>
      <c r="E51" s="1269"/>
      <c r="F51" s="1269"/>
      <c r="G51" s="1269"/>
      <c r="H51" s="1269"/>
      <c r="I51" s="1269"/>
      <c r="J51" s="1269"/>
      <c r="K51" s="1269"/>
      <c r="L51" s="1269"/>
      <c r="M51" s="1269"/>
      <c r="N51" s="1269"/>
      <c r="O51" s="1269"/>
      <c r="P51" s="1269"/>
      <c r="Q51" s="1269"/>
      <c r="R51" s="1269"/>
      <c r="S51" s="1269"/>
      <c r="T51" s="1269"/>
      <c r="U51" s="1269"/>
      <c r="V51" s="1269"/>
      <c r="W51" s="1269"/>
      <c r="X51" s="1269"/>
      <c r="Y51" s="1269"/>
      <c r="Z51" s="1269"/>
      <c r="AA51" s="1269"/>
      <c r="AB51" s="1269"/>
      <c r="AC51" s="1269"/>
      <c r="AD51" s="1269"/>
      <c r="AE51" s="1269"/>
      <c r="AF51" s="1269"/>
    </row>
    <row r="52" spans="1:16384" ht="39" customHeight="1" x14ac:dyDescent="0.35">
      <c r="A52" s="1253" t="s">
        <v>730</v>
      </c>
      <c r="B52" s="1269"/>
      <c r="C52" s="1269"/>
      <c r="D52" s="1269"/>
      <c r="E52" s="1269"/>
      <c r="F52" s="1269"/>
      <c r="G52" s="1269"/>
      <c r="H52" s="1269"/>
      <c r="I52" s="1269"/>
      <c r="J52" s="1269"/>
      <c r="K52" s="1269"/>
      <c r="L52" s="1269"/>
      <c r="M52" s="1269"/>
      <c r="N52" s="1269"/>
      <c r="O52" s="1269"/>
      <c r="P52" s="1269"/>
      <c r="Q52" s="1269"/>
      <c r="R52" s="1269"/>
      <c r="S52" s="1269"/>
      <c r="T52" s="1269"/>
      <c r="U52" s="1269"/>
      <c r="V52" s="1269"/>
      <c r="W52" s="1269"/>
      <c r="X52" s="1269"/>
      <c r="Y52" s="1269"/>
      <c r="Z52" s="1269"/>
      <c r="AA52" s="1269"/>
      <c r="AB52" s="1269"/>
      <c r="AC52" s="1269"/>
      <c r="AD52" s="1269"/>
      <c r="AE52" s="1269"/>
      <c r="AF52" s="1269"/>
    </row>
    <row r="53" spans="1:16384" ht="33.75" customHeight="1" x14ac:dyDescent="0.35">
      <c r="A53" s="1253" t="s">
        <v>731</v>
      </c>
      <c r="B53" s="1260"/>
      <c r="C53" s="1260"/>
      <c r="D53" s="1260"/>
      <c r="E53" s="1260"/>
      <c r="F53" s="1260"/>
      <c r="G53" s="1260"/>
      <c r="H53" s="1260"/>
      <c r="I53" s="1260"/>
      <c r="J53" s="1260"/>
      <c r="K53" s="1260"/>
      <c r="L53" s="1260"/>
      <c r="M53" s="1260"/>
      <c r="N53" s="1260"/>
      <c r="O53" s="1260"/>
      <c r="P53" s="1260"/>
      <c r="Q53" s="1260"/>
      <c r="R53" s="1260"/>
      <c r="S53" s="1260"/>
      <c r="T53" s="1260"/>
      <c r="U53" s="1260"/>
      <c r="V53" s="1260"/>
      <c r="W53" s="1260"/>
      <c r="X53" s="1260"/>
      <c r="Y53" s="1260"/>
      <c r="Z53" s="1260"/>
      <c r="AA53" s="1260"/>
      <c r="AB53" s="1260"/>
      <c r="AC53" s="1260"/>
      <c r="AD53" s="1260"/>
      <c r="AE53" s="1260"/>
      <c r="AF53" s="1260"/>
    </row>
    <row r="54" spans="1:16384" ht="47.15" customHeight="1" x14ac:dyDescent="0.35">
      <c r="A54" s="1270" t="s">
        <v>563</v>
      </c>
      <c r="B54" s="1269"/>
      <c r="C54" s="1269"/>
      <c r="D54" s="1269"/>
      <c r="E54" s="1269"/>
      <c r="F54" s="1269"/>
      <c r="G54" s="1269"/>
      <c r="H54" s="1269"/>
      <c r="I54" s="1269"/>
      <c r="J54" s="1269"/>
      <c r="K54" s="1269"/>
      <c r="L54" s="1269"/>
      <c r="M54" s="1269"/>
      <c r="N54" s="1269"/>
      <c r="O54" s="1269"/>
      <c r="P54" s="1269"/>
      <c r="Q54" s="1269"/>
      <c r="R54" s="1269"/>
      <c r="S54" s="1269"/>
      <c r="T54" s="1269"/>
      <c r="U54" s="1269"/>
      <c r="V54" s="1269"/>
      <c r="W54" s="1269"/>
      <c r="X54" s="1269"/>
      <c r="Y54" s="1269"/>
      <c r="Z54" s="1269"/>
      <c r="AA54" s="1269"/>
      <c r="AB54" s="1269"/>
      <c r="AC54" s="1269"/>
      <c r="AD54" s="1269"/>
      <c r="AE54" s="1269"/>
      <c r="AF54" s="1269"/>
      <c r="AG54" s="761"/>
    </row>
    <row r="55" spans="1:16384" ht="36.65" customHeight="1" x14ac:dyDescent="0.35">
      <c r="A55" s="1488" t="s">
        <v>732</v>
      </c>
      <c r="B55" s="1423"/>
      <c r="C55" s="1423"/>
      <c r="D55" s="1423"/>
      <c r="E55" s="1423"/>
      <c r="F55" s="1423"/>
      <c r="G55" s="1423"/>
      <c r="H55" s="1423"/>
      <c r="I55" s="1423"/>
      <c r="J55" s="1423"/>
      <c r="K55" s="1423"/>
      <c r="L55" s="1423"/>
      <c r="M55" s="1423"/>
      <c r="N55" s="1423"/>
      <c r="O55" s="1423"/>
      <c r="P55" s="1423"/>
      <c r="Q55" s="1423"/>
      <c r="R55" s="1423"/>
      <c r="S55" s="1423"/>
      <c r="T55" s="1423"/>
      <c r="U55" s="1423"/>
      <c r="V55" s="1423"/>
      <c r="W55" s="1423"/>
      <c r="X55" s="1423"/>
      <c r="Y55" s="1423"/>
      <c r="Z55" s="1423"/>
      <c r="AA55" s="1423"/>
      <c r="AB55" s="1423"/>
      <c r="AC55" s="1423"/>
      <c r="AD55" s="1423"/>
      <c r="AE55" s="1423"/>
      <c r="AF55" s="1423"/>
      <c r="AG55" s="761"/>
    </row>
    <row r="56" spans="1:16384" ht="64.5" customHeight="1" x14ac:dyDescent="0.35">
      <c r="A56" s="1238" t="s">
        <v>560</v>
      </c>
      <c r="B56" s="1489" t="s">
        <v>733</v>
      </c>
      <c r="C56" s="1487"/>
      <c r="D56" s="1487"/>
      <c r="E56" s="1487"/>
      <c r="F56" s="1487"/>
      <c r="G56" s="1487"/>
      <c r="H56" s="1487"/>
      <c r="I56" s="1487"/>
      <c r="J56" s="1487"/>
      <c r="K56" s="1487"/>
      <c r="L56" s="1487"/>
      <c r="M56" s="1487"/>
      <c r="N56" s="1489" t="s">
        <v>734</v>
      </c>
      <c r="O56" s="1487"/>
      <c r="P56" s="1487"/>
      <c r="Q56" s="1487"/>
      <c r="R56" s="1487"/>
      <c r="S56" s="1487"/>
      <c r="T56" s="1487"/>
      <c r="U56" s="1487"/>
      <c r="V56" s="1487"/>
      <c r="W56" s="1487"/>
      <c r="X56" s="1487"/>
      <c r="Y56" s="1487"/>
      <c r="Z56" s="1489" t="s">
        <v>563</v>
      </c>
      <c r="AA56" s="1487"/>
      <c r="AB56" s="1490" t="s">
        <v>564</v>
      </c>
      <c r="AC56" s="1487"/>
      <c r="AD56" s="1487"/>
      <c r="AE56" s="1490" t="s">
        <v>735</v>
      </c>
      <c r="AF56" s="1487"/>
      <c r="AG56" s="761"/>
    </row>
    <row r="57" spans="1:16384" ht="48.65" customHeight="1" x14ac:dyDescent="0.35">
      <c r="A57" s="57"/>
      <c r="B57" s="1459"/>
      <c r="C57" s="1423"/>
      <c r="D57" s="1423"/>
      <c r="E57" s="1423"/>
      <c r="F57" s="1423"/>
      <c r="G57" s="1423"/>
      <c r="H57" s="1423"/>
      <c r="I57" s="1423"/>
      <c r="J57" s="1423"/>
      <c r="K57" s="1423"/>
      <c r="L57" s="1423"/>
      <c r="M57" s="1423"/>
      <c r="N57" s="1459"/>
      <c r="O57" s="1423"/>
      <c r="P57" s="1423"/>
      <c r="Q57" s="1423"/>
      <c r="R57" s="1423"/>
      <c r="S57" s="1423"/>
      <c r="T57" s="1423"/>
      <c r="U57" s="1423"/>
      <c r="V57" s="1423"/>
      <c r="W57" s="1423"/>
      <c r="X57" s="1423"/>
      <c r="Y57" s="1423"/>
      <c r="Z57" s="1459"/>
      <c r="AA57" s="1423"/>
      <c r="AB57" s="1459"/>
      <c r="AC57" s="1423"/>
      <c r="AD57" s="1423"/>
      <c r="AE57" s="1459"/>
      <c r="AF57" s="1423"/>
      <c r="AG57" s="761"/>
    </row>
    <row r="58" spans="1:16384" ht="48.65" customHeight="1" x14ac:dyDescent="0.35">
      <c r="A58" s="57"/>
      <c r="B58" s="1459"/>
      <c r="C58" s="1423"/>
      <c r="D58" s="1423"/>
      <c r="E58" s="1423"/>
      <c r="F58" s="1423"/>
      <c r="G58" s="1423"/>
      <c r="H58" s="1423"/>
      <c r="I58" s="1423"/>
      <c r="J58" s="1423"/>
      <c r="K58" s="1423"/>
      <c r="L58" s="1423"/>
      <c r="M58" s="1423"/>
      <c r="N58" s="1491"/>
      <c r="O58" s="1492"/>
      <c r="P58" s="1492"/>
      <c r="Q58" s="1492"/>
      <c r="R58" s="1492"/>
      <c r="S58" s="1492"/>
      <c r="T58" s="1492"/>
      <c r="U58" s="1492"/>
      <c r="V58" s="1492"/>
      <c r="W58" s="1492"/>
      <c r="X58" s="1492"/>
      <c r="Y58" s="1492"/>
      <c r="Z58" s="1491"/>
      <c r="AA58" s="1492"/>
      <c r="AB58" s="1491"/>
      <c r="AC58" s="1492"/>
      <c r="AD58" s="1492"/>
      <c r="AE58" s="1491"/>
      <c r="AF58" s="1492"/>
      <c r="AG58" s="761"/>
    </row>
    <row r="59" spans="1:16384" ht="48.65" customHeight="1" x14ac:dyDescent="0.35">
      <c r="A59" s="57"/>
      <c r="B59" s="1459"/>
      <c r="C59" s="1423"/>
      <c r="D59" s="1423"/>
      <c r="E59" s="1423"/>
      <c r="F59" s="1423"/>
      <c r="G59" s="1423"/>
      <c r="H59" s="1423"/>
      <c r="I59" s="1423"/>
      <c r="J59" s="1423"/>
      <c r="K59" s="1423"/>
      <c r="L59" s="1423"/>
      <c r="M59" s="1460"/>
      <c r="N59" s="1459"/>
      <c r="O59" s="1423"/>
      <c r="P59" s="1423"/>
      <c r="Q59" s="1423"/>
      <c r="R59" s="1423"/>
      <c r="S59" s="1423"/>
      <c r="T59" s="1423"/>
      <c r="U59" s="1423"/>
      <c r="V59" s="1423"/>
      <c r="W59" s="1423"/>
      <c r="X59" s="1423"/>
      <c r="Y59" s="1423"/>
      <c r="Z59" s="1459"/>
      <c r="AA59" s="1423"/>
      <c r="AB59" s="1459"/>
      <c r="AC59" s="1423"/>
      <c r="AD59" s="1423"/>
      <c r="AE59" s="1459"/>
      <c r="AF59" s="1423"/>
      <c r="AG59" s="761"/>
      <c r="AH59" s="761"/>
      <c r="AI59" s="761"/>
      <c r="AJ59" s="761"/>
      <c r="AK59" s="761"/>
      <c r="AL59" s="761"/>
      <c r="AM59" s="761"/>
      <c r="AN59" s="761"/>
      <c r="AO59" s="761"/>
      <c r="AP59" s="761"/>
      <c r="AQ59" s="761"/>
      <c r="AR59" s="761"/>
      <c r="AS59" s="761"/>
    </row>
    <row r="60" spans="1:16384" ht="48.65" customHeight="1" x14ac:dyDescent="0.35">
      <c r="A60" s="57"/>
      <c r="B60" s="1459"/>
      <c r="C60" s="1423"/>
      <c r="D60" s="1423"/>
      <c r="E60" s="1423"/>
      <c r="F60" s="1423"/>
      <c r="G60" s="1423"/>
      <c r="H60" s="1423"/>
      <c r="I60" s="1423"/>
      <c r="J60" s="1423"/>
      <c r="K60" s="1423"/>
      <c r="L60" s="1423"/>
      <c r="M60" s="1460"/>
      <c r="N60" s="1459"/>
      <c r="O60" s="1423"/>
      <c r="P60" s="1423"/>
      <c r="Q60" s="1423"/>
      <c r="R60" s="1423"/>
      <c r="S60" s="1423"/>
      <c r="T60" s="1423"/>
      <c r="U60" s="1423"/>
      <c r="V60" s="1423"/>
      <c r="W60" s="1423"/>
      <c r="X60" s="1423"/>
      <c r="Y60" s="1423"/>
      <c r="Z60" s="1459"/>
      <c r="AA60" s="1423"/>
      <c r="AB60" s="1459"/>
      <c r="AC60" s="1423"/>
      <c r="AD60" s="1423"/>
      <c r="AE60" s="1459"/>
      <c r="AF60" s="1423"/>
      <c r="AG60" s="1200"/>
      <c r="AH60" s="1494"/>
      <c r="AI60" s="1395"/>
      <c r="AJ60" s="1395"/>
      <c r="AK60" s="1395"/>
      <c r="AL60" s="1395"/>
      <c r="AM60" s="1395"/>
      <c r="AN60" s="1395"/>
      <c r="AO60" s="1395"/>
      <c r="AP60" s="1395"/>
      <c r="AQ60" s="1395"/>
      <c r="AR60" s="1395"/>
      <c r="AS60" s="1395"/>
      <c r="AT60" s="1495"/>
      <c r="AU60" s="1391"/>
      <c r="AV60" s="1391"/>
      <c r="AW60" s="1391"/>
      <c r="AX60" s="1391"/>
      <c r="AY60" s="1391"/>
      <c r="AZ60" s="1391"/>
      <c r="BA60" s="1391"/>
      <c r="BB60" s="1391"/>
      <c r="BC60" s="1391"/>
      <c r="BD60" s="1391"/>
      <c r="BE60" s="1392"/>
      <c r="BF60" s="1493"/>
      <c r="BG60" s="1392"/>
      <c r="BH60" s="1493"/>
      <c r="BI60" s="1391"/>
      <c r="BJ60" s="1392"/>
      <c r="BK60" s="1493"/>
      <c r="BL60" s="1392"/>
      <c r="BM60" s="663"/>
      <c r="BN60" s="1493"/>
      <c r="BO60" s="1391"/>
      <c r="BP60" s="1391"/>
      <c r="BQ60" s="1391"/>
      <c r="BR60" s="1391"/>
      <c r="BS60" s="1391"/>
      <c r="BT60" s="1391"/>
      <c r="BU60" s="1391"/>
      <c r="BV60" s="1391"/>
      <c r="BW60" s="1391"/>
      <c r="BX60" s="1391"/>
      <c r="BY60" s="1392"/>
      <c r="BZ60" s="1493"/>
      <c r="CA60" s="1391"/>
      <c r="CB60" s="1391"/>
      <c r="CC60" s="1391"/>
      <c r="CD60" s="1391"/>
      <c r="CE60" s="1391"/>
      <c r="CF60" s="1391"/>
      <c r="CG60" s="1391"/>
      <c r="CH60" s="1391"/>
      <c r="CI60" s="1391"/>
      <c r="CJ60" s="1391"/>
      <c r="CK60" s="1392"/>
      <c r="CL60" s="1493"/>
      <c r="CM60" s="1392"/>
      <c r="CN60" s="1493"/>
      <c r="CO60" s="1391"/>
      <c r="CP60" s="1392"/>
      <c r="CQ60" s="1493"/>
      <c r="CR60" s="1392"/>
      <c r="CS60" s="663"/>
      <c r="CT60" s="1493"/>
      <c r="CU60" s="1391"/>
      <c r="CV60" s="1391"/>
      <c r="CW60" s="1391"/>
      <c r="CX60" s="1391"/>
      <c r="CY60" s="1391"/>
      <c r="CZ60" s="1391"/>
      <c r="DA60" s="1391"/>
      <c r="DB60" s="1391"/>
      <c r="DC60" s="1391"/>
      <c r="DD60" s="1391"/>
      <c r="DE60" s="1392"/>
      <c r="DF60" s="1493"/>
      <c r="DG60" s="1391"/>
      <c r="DH60" s="1391"/>
      <c r="DI60" s="1391"/>
      <c r="DJ60" s="1391"/>
      <c r="DK60" s="1391"/>
      <c r="DL60" s="1391"/>
      <c r="DM60" s="1391"/>
      <c r="DN60" s="1391"/>
      <c r="DO60" s="1391"/>
      <c r="DP60" s="1391"/>
      <c r="DQ60" s="1392"/>
      <c r="DR60" s="1493"/>
      <c r="DS60" s="1392"/>
      <c r="DT60" s="1493"/>
      <c r="DU60" s="1391"/>
      <c r="DV60" s="1392"/>
      <c r="DW60" s="1493"/>
      <c r="DX60" s="1392"/>
      <c r="DY60" s="663"/>
      <c r="DZ60" s="1493"/>
      <c r="EA60" s="1391"/>
      <c r="EB60" s="1391"/>
      <c r="EC60" s="1391"/>
      <c r="ED60" s="1391"/>
      <c r="EE60" s="1391"/>
      <c r="EF60" s="1391"/>
      <c r="EG60" s="1391"/>
      <c r="EH60" s="1391"/>
      <c r="EI60" s="1391"/>
      <c r="EJ60" s="1391"/>
      <c r="EK60" s="1392"/>
      <c r="EL60" s="1493"/>
      <c r="EM60" s="1391"/>
      <c r="EN60" s="1391"/>
      <c r="EO60" s="1391"/>
      <c r="EP60" s="1391"/>
      <c r="EQ60" s="1391"/>
      <c r="ER60" s="1391"/>
      <c r="ES60" s="1391"/>
      <c r="ET60" s="1391"/>
      <c r="EU60" s="1391"/>
      <c r="EV60" s="1391"/>
      <c r="EW60" s="1392"/>
      <c r="EX60" s="1493"/>
      <c r="EY60" s="1392"/>
      <c r="EZ60" s="1493"/>
      <c r="FA60" s="1391"/>
      <c r="FB60" s="1392"/>
      <c r="FC60" s="1493"/>
      <c r="FD60" s="1392"/>
      <c r="FE60" s="663"/>
      <c r="FF60" s="1493"/>
      <c r="FG60" s="1391"/>
      <c r="FH60" s="1391"/>
      <c r="FI60" s="1391"/>
      <c r="FJ60" s="1391"/>
      <c r="FK60" s="1391"/>
      <c r="FL60" s="1391"/>
      <c r="FM60" s="1391"/>
      <c r="FN60" s="1391"/>
      <c r="FO60" s="1391"/>
      <c r="FP60" s="1391"/>
      <c r="FQ60" s="1392"/>
      <c r="FR60" s="1493"/>
      <c r="FS60" s="1391"/>
      <c r="FT60" s="1391"/>
      <c r="FU60" s="1391"/>
      <c r="FV60" s="1391"/>
      <c r="FW60" s="1391"/>
      <c r="FX60" s="1391"/>
      <c r="FY60" s="1391"/>
      <c r="FZ60" s="1391"/>
      <c r="GA60" s="1391"/>
      <c r="GB60" s="1391"/>
      <c r="GC60" s="1392"/>
      <c r="GD60" s="1493"/>
      <c r="GE60" s="1392"/>
      <c r="GF60" s="1493"/>
      <c r="GG60" s="1391"/>
      <c r="GH60" s="1392"/>
      <c r="GI60" s="1493"/>
      <c r="GJ60" s="1392"/>
      <c r="GK60" s="663"/>
      <c r="GL60" s="1493"/>
      <c r="GM60" s="1391"/>
      <c r="GN60" s="1391"/>
      <c r="GO60" s="1391"/>
      <c r="GP60" s="1391"/>
      <c r="GQ60" s="1391"/>
      <c r="GR60" s="1391"/>
      <c r="GS60" s="1391"/>
      <c r="GT60" s="1391"/>
      <c r="GU60" s="1391"/>
      <c r="GV60" s="1391"/>
      <c r="GW60" s="1392"/>
      <c r="GX60" s="1493"/>
      <c r="GY60" s="1391"/>
      <c r="GZ60" s="1391"/>
      <c r="HA60" s="1391"/>
      <c r="HB60" s="1391"/>
      <c r="HC60" s="1391"/>
      <c r="HD60" s="1391"/>
      <c r="HE60" s="1391"/>
      <c r="HF60" s="1391"/>
      <c r="HG60" s="1391"/>
      <c r="HH60" s="1391"/>
      <c r="HI60" s="1392"/>
      <c r="HJ60" s="1493"/>
      <c r="HK60" s="1392"/>
      <c r="HL60" s="1493"/>
      <c r="HM60" s="1391"/>
      <c r="HN60" s="1392"/>
      <c r="HO60" s="1493"/>
      <c r="HP60" s="1392"/>
      <c r="HQ60" s="663"/>
      <c r="HR60" s="1493"/>
      <c r="HS60" s="1391"/>
      <c r="HT60" s="1391"/>
      <c r="HU60" s="1391"/>
      <c r="HV60" s="1391"/>
      <c r="HW60" s="1391"/>
      <c r="HX60" s="1391"/>
      <c r="HY60" s="1391"/>
      <c r="HZ60" s="1391"/>
      <c r="IA60" s="1391"/>
      <c r="IB60" s="1391"/>
      <c r="IC60" s="1392"/>
      <c r="ID60" s="1493"/>
      <c r="IE60" s="1391"/>
      <c r="IF60" s="1391"/>
      <c r="IG60" s="1391"/>
      <c r="IH60" s="1391"/>
      <c r="II60" s="1391"/>
      <c r="IJ60" s="1391"/>
      <c r="IK60" s="1391"/>
      <c r="IL60" s="1391"/>
      <c r="IM60" s="1391"/>
      <c r="IN60" s="1391"/>
      <c r="IO60" s="1392"/>
      <c r="IP60" s="1493"/>
      <c r="IQ60" s="1392"/>
      <c r="IR60" s="1493"/>
      <c r="IS60" s="1391"/>
      <c r="IT60" s="1392"/>
      <c r="IU60" s="1493"/>
      <c r="IV60" s="1392"/>
      <c r="IW60" s="663"/>
      <c r="IX60" s="1493"/>
      <c r="IY60" s="1391"/>
      <c r="IZ60" s="1391"/>
      <c r="JA60" s="1391"/>
      <c r="JB60" s="1391"/>
      <c r="JC60" s="1391"/>
      <c r="JD60" s="1391"/>
      <c r="JE60" s="1391"/>
      <c r="JF60" s="1391"/>
      <c r="JG60" s="1391"/>
      <c r="JH60" s="1391"/>
      <c r="JI60" s="1392"/>
      <c r="JJ60" s="1493"/>
      <c r="JK60" s="1391"/>
      <c r="JL60" s="1391"/>
      <c r="JM60" s="1391"/>
      <c r="JN60" s="1391"/>
      <c r="JO60" s="1391"/>
      <c r="JP60" s="1391"/>
      <c r="JQ60" s="1391"/>
      <c r="JR60" s="1391"/>
      <c r="JS60" s="1391"/>
      <c r="JT60" s="1391"/>
      <c r="JU60" s="1392"/>
      <c r="JV60" s="1493"/>
      <c r="JW60" s="1392"/>
      <c r="JX60" s="1493"/>
      <c r="JY60" s="1391"/>
      <c r="JZ60" s="1392"/>
      <c r="KA60" s="1493"/>
      <c r="KB60" s="1392"/>
      <c r="KC60" s="663"/>
      <c r="KD60" s="1493"/>
      <c r="KE60" s="1391"/>
      <c r="KF60" s="1391"/>
      <c r="KG60" s="1391"/>
      <c r="KH60" s="1391"/>
      <c r="KI60" s="1391"/>
      <c r="KJ60" s="1391"/>
      <c r="KK60" s="1391"/>
      <c r="KL60" s="1391"/>
      <c r="KM60" s="1391"/>
      <c r="KN60" s="1391"/>
      <c r="KO60" s="1392"/>
      <c r="KP60" s="1493"/>
      <c r="KQ60" s="1391"/>
      <c r="KR60" s="1391"/>
      <c r="KS60" s="1391"/>
      <c r="KT60" s="1391"/>
      <c r="KU60" s="1391"/>
      <c r="KV60" s="1391"/>
      <c r="KW60" s="1391"/>
      <c r="KX60" s="1391"/>
      <c r="KY60" s="1391"/>
      <c r="KZ60" s="1391"/>
      <c r="LA60" s="1392"/>
      <c r="LB60" s="1493"/>
      <c r="LC60" s="1392"/>
      <c r="LD60" s="1493"/>
      <c r="LE60" s="1391"/>
      <c r="LF60" s="1392"/>
      <c r="LG60" s="1493"/>
      <c r="LH60" s="1392"/>
      <c r="LI60" s="663"/>
      <c r="LJ60" s="1493"/>
      <c r="LK60" s="1391"/>
      <c r="LL60" s="1391"/>
      <c r="LM60" s="1391"/>
      <c r="LN60" s="1391"/>
      <c r="LO60" s="1391"/>
      <c r="LP60" s="1391"/>
      <c r="LQ60" s="1391"/>
      <c r="LR60" s="1391"/>
      <c r="LS60" s="1391"/>
      <c r="LT60" s="1391"/>
      <c r="LU60" s="1392"/>
      <c r="LV60" s="1493"/>
      <c r="LW60" s="1391"/>
      <c r="LX60" s="1391"/>
      <c r="LY60" s="1391"/>
      <c r="LZ60" s="1391"/>
      <c r="MA60" s="1391"/>
      <c r="MB60" s="1391"/>
      <c r="MC60" s="1391"/>
      <c r="MD60" s="1391"/>
      <c r="ME60" s="1391"/>
      <c r="MF60" s="1391"/>
      <c r="MG60" s="1392"/>
      <c r="MH60" s="1493"/>
      <c r="MI60" s="1392"/>
      <c r="MJ60" s="1493"/>
      <c r="MK60" s="1391"/>
      <c r="ML60" s="1392"/>
      <c r="MM60" s="1493"/>
      <c r="MN60" s="1392"/>
      <c r="MO60" s="663"/>
      <c r="MP60" s="1493"/>
      <c r="MQ60" s="1391"/>
      <c r="MR60" s="1391"/>
      <c r="MS60" s="1391"/>
      <c r="MT60" s="1391"/>
      <c r="MU60" s="1391"/>
      <c r="MV60" s="1391"/>
      <c r="MW60" s="1391"/>
      <c r="MX60" s="1391"/>
      <c r="MY60" s="1391"/>
      <c r="MZ60" s="1391"/>
      <c r="NA60" s="1392"/>
      <c r="NB60" s="1493"/>
      <c r="NC60" s="1391"/>
      <c r="ND60" s="1391"/>
      <c r="NE60" s="1391"/>
      <c r="NF60" s="1391"/>
      <c r="NG60" s="1391"/>
      <c r="NH60" s="1391"/>
      <c r="NI60" s="1391"/>
      <c r="NJ60" s="1391"/>
      <c r="NK60" s="1391"/>
      <c r="NL60" s="1391"/>
      <c r="NM60" s="1392"/>
      <c r="NN60" s="1493"/>
      <c r="NO60" s="1392"/>
      <c r="NP60" s="1493"/>
      <c r="NQ60" s="1391"/>
      <c r="NR60" s="1392"/>
      <c r="NS60" s="1493"/>
      <c r="NT60" s="1392"/>
      <c r="NU60" s="663"/>
      <c r="NV60" s="1493"/>
      <c r="NW60" s="1391"/>
      <c r="NX60" s="1391"/>
      <c r="NY60" s="1391"/>
      <c r="NZ60" s="1391"/>
      <c r="OA60" s="1391"/>
      <c r="OB60" s="1391"/>
      <c r="OC60" s="1391"/>
      <c r="OD60" s="1391"/>
      <c r="OE60" s="1391"/>
      <c r="OF60" s="1391"/>
      <c r="OG60" s="1392"/>
      <c r="OH60" s="1493"/>
      <c r="OI60" s="1391"/>
      <c r="OJ60" s="1391"/>
      <c r="OK60" s="1391"/>
      <c r="OL60" s="1391"/>
      <c r="OM60" s="1391"/>
      <c r="ON60" s="1391"/>
      <c r="OO60" s="1391"/>
      <c r="OP60" s="1391"/>
      <c r="OQ60" s="1391"/>
      <c r="OR60" s="1391"/>
      <c r="OS60" s="1392"/>
      <c r="OT60" s="1493"/>
      <c r="OU60" s="1392"/>
      <c r="OV60" s="1493"/>
      <c r="OW60" s="1391"/>
      <c r="OX60" s="1392"/>
      <c r="OY60" s="1493"/>
      <c r="OZ60" s="1392"/>
      <c r="PA60" s="663"/>
      <c r="PB60" s="1493"/>
      <c r="PC60" s="1391"/>
      <c r="PD60" s="1391"/>
      <c r="PE60" s="1391"/>
      <c r="PF60" s="1391"/>
      <c r="PG60" s="1391"/>
      <c r="PH60" s="1391"/>
      <c r="PI60" s="1391"/>
      <c r="PJ60" s="1391"/>
      <c r="PK60" s="1391"/>
      <c r="PL60" s="1391"/>
      <c r="PM60" s="1392"/>
      <c r="PN60" s="1493"/>
      <c r="PO60" s="1391"/>
      <c r="PP60" s="1391"/>
      <c r="PQ60" s="1391"/>
      <c r="PR60" s="1391"/>
      <c r="PS60" s="1391"/>
      <c r="PT60" s="1391"/>
      <c r="PU60" s="1391"/>
      <c r="PV60" s="1391"/>
      <c r="PW60" s="1391"/>
      <c r="PX60" s="1391"/>
      <c r="PY60" s="1392"/>
      <c r="PZ60" s="1493"/>
      <c r="QA60" s="1392"/>
      <c r="QB60" s="1493"/>
      <c r="QC60" s="1391"/>
      <c r="QD60" s="1392"/>
      <c r="QE60" s="1493"/>
      <c r="QF60" s="1392"/>
      <c r="QG60" s="663"/>
      <c r="QH60" s="1493"/>
      <c r="QI60" s="1391"/>
      <c r="QJ60" s="1391"/>
      <c r="QK60" s="1391"/>
      <c r="QL60" s="1391"/>
      <c r="QM60" s="1391"/>
      <c r="QN60" s="1391"/>
      <c r="QO60" s="1391"/>
      <c r="QP60" s="1391"/>
      <c r="QQ60" s="1391"/>
      <c r="QR60" s="1391"/>
      <c r="QS60" s="1392"/>
      <c r="QT60" s="1493"/>
      <c r="QU60" s="1391"/>
      <c r="QV60" s="1391"/>
      <c r="QW60" s="1391"/>
      <c r="QX60" s="1391"/>
      <c r="QY60" s="1391"/>
      <c r="QZ60" s="1391"/>
      <c r="RA60" s="1391"/>
      <c r="RB60" s="1391"/>
      <c r="RC60" s="1391"/>
      <c r="RD60" s="1391"/>
      <c r="RE60" s="1392"/>
      <c r="RF60" s="1493"/>
      <c r="RG60" s="1392"/>
      <c r="RH60" s="1493"/>
      <c r="RI60" s="1391"/>
      <c r="RJ60" s="1392"/>
      <c r="RK60" s="1493"/>
      <c r="RL60" s="1392"/>
      <c r="RM60" s="663"/>
      <c r="RN60" s="1493"/>
      <c r="RO60" s="1391"/>
      <c r="RP60" s="1391"/>
      <c r="RQ60" s="1391"/>
      <c r="RR60" s="1391"/>
      <c r="RS60" s="1391"/>
      <c r="RT60" s="1391"/>
      <c r="RU60" s="1391"/>
      <c r="RV60" s="1391"/>
      <c r="RW60" s="1391"/>
      <c r="RX60" s="1391"/>
      <c r="RY60" s="1392"/>
      <c r="RZ60" s="1493"/>
      <c r="SA60" s="1391"/>
      <c r="SB60" s="1391"/>
      <c r="SC60" s="1391"/>
      <c r="SD60" s="1391"/>
      <c r="SE60" s="1391"/>
      <c r="SF60" s="1391"/>
      <c r="SG60" s="1391"/>
      <c r="SH60" s="1391"/>
      <c r="SI60" s="1391"/>
      <c r="SJ60" s="1391"/>
      <c r="SK60" s="1392"/>
      <c r="SL60" s="1493"/>
      <c r="SM60" s="1392"/>
      <c r="SN60" s="1493"/>
      <c r="SO60" s="1391"/>
      <c r="SP60" s="1392"/>
      <c r="SQ60" s="1493"/>
      <c r="SR60" s="1392"/>
      <c r="SS60" s="663"/>
      <c r="ST60" s="1493"/>
      <c r="SU60" s="1391"/>
      <c r="SV60" s="1391"/>
      <c r="SW60" s="1391"/>
      <c r="SX60" s="1391"/>
      <c r="SY60" s="1391"/>
      <c r="SZ60" s="1391"/>
      <c r="TA60" s="1391"/>
      <c r="TB60" s="1391"/>
      <c r="TC60" s="1391"/>
      <c r="TD60" s="1391"/>
      <c r="TE60" s="1392"/>
      <c r="TF60" s="1493"/>
      <c r="TG60" s="1391"/>
      <c r="TH60" s="1391"/>
      <c r="TI60" s="1391"/>
      <c r="TJ60" s="1391"/>
      <c r="TK60" s="1391"/>
      <c r="TL60" s="1391"/>
      <c r="TM60" s="1391"/>
      <c r="TN60" s="1391"/>
      <c r="TO60" s="1391"/>
      <c r="TP60" s="1391"/>
      <c r="TQ60" s="1392"/>
      <c r="TR60" s="1493"/>
      <c r="TS60" s="1392"/>
      <c r="TT60" s="1493"/>
      <c r="TU60" s="1391"/>
      <c r="TV60" s="1392"/>
      <c r="TW60" s="1493"/>
      <c r="TX60" s="1392"/>
      <c r="TY60" s="663"/>
      <c r="TZ60" s="1493"/>
      <c r="UA60" s="1391"/>
      <c r="UB60" s="1391"/>
      <c r="UC60" s="1391"/>
      <c r="UD60" s="1391"/>
      <c r="UE60" s="1391"/>
      <c r="UF60" s="1391"/>
      <c r="UG60" s="1391"/>
      <c r="UH60" s="1391"/>
      <c r="UI60" s="1391"/>
      <c r="UJ60" s="1391"/>
      <c r="UK60" s="1392"/>
      <c r="UL60" s="1493"/>
      <c r="UM60" s="1391"/>
      <c r="UN60" s="1391"/>
      <c r="UO60" s="1391"/>
      <c r="UP60" s="1391"/>
      <c r="UQ60" s="1391"/>
      <c r="UR60" s="1391"/>
      <c r="US60" s="1391"/>
      <c r="UT60" s="1391"/>
      <c r="UU60" s="1391"/>
      <c r="UV60" s="1391"/>
      <c r="UW60" s="1392"/>
      <c r="UX60" s="1493"/>
      <c r="UY60" s="1392"/>
      <c r="UZ60" s="1493"/>
      <c r="VA60" s="1391"/>
      <c r="VB60" s="1392"/>
      <c r="VC60" s="1493"/>
      <c r="VD60" s="1392"/>
      <c r="VE60" s="663"/>
      <c r="VF60" s="1493"/>
      <c r="VG60" s="1391"/>
      <c r="VH60" s="1391"/>
      <c r="VI60" s="1391"/>
      <c r="VJ60" s="1391"/>
      <c r="VK60" s="1391"/>
      <c r="VL60" s="1391"/>
      <c r="VM60" s="1391"/>
      <c r="VN60" s="1391"/>
      <c r="VO60" s="1391"/>
      <c r="VP60" s="1391"/>
      <c r="VQ60" s="1392"/>
      <c r="VR60" s="1493"/>
      <c r="VS60" s="1391"/>
      <c r="VT60" s="1391"/>
      <c r="VU60" s="1391"/>
      <c r="VV60" s="1391"/>
      <c r="VW60" s="1391"/>
      <c r="VX60" s="1391"/>
      <c r="VY60" s="1391"/>
      <c r="VZ60" s="1391"/>
      <c r="WA60" s="1391"/>
      <c r="WB60" s="1391"/>
      <c r="WC60" s="1392"/>
      <c r="WD60" s="1493"/>
      <c r="WE60" s="1392"/>
      <c r="WF60" s="1493"/>
      <c r="WG60" s="1391"/>
      <c r="WH60" s="1392"/>
      <c r="WI60" s="1493"/>
      <c r="WJ60" s="1392"/>
      <c r="WK60" s="663"/>
      <c r="WL60" s="1493"/>
      <c r="WM60" s="1391"/>
      <c r="WN60" s="1391"/>
      <c r="WO60" s="1391"/>
      <c r="WP60" s="1391"/>
      <c r="WQ60" s="1391"/>
      <c r="WR60" s="1391"/>
      <c r="WS60" s="1391"/>
      <c r="WT60" s="1391"/>
      <c r="WU60" s="1391"/>
      <c r="WV60" s="1391"/>
      <c r="WW60" s="1392"/>
      <c r="WX60" s="1493"/>
      <c r="WY60" s="1391"/>
      <c r="WZ60" s="1391"/>
      <c r="XA60" s="1391"/>
      <c r="XB60" s="1391"/>
      <c r="XC60" s="1391"/>
      <c r="XD60" s="1391"/>
      <c r="XE60" s="1391"/>
      <c r="XF60" s="1391"/>
      <c r="XG60" s="1391"/>
      <c r="XH60" s="1391"/>
      <c r="XI60" s="1392"/>
      <c r="XJ60" s="1493"/>
      <c r="XK60" s="1392"/>
      <c r="XL60" s="1493"/>
      <c r="XM60" s="1391"/>
      <c r="XN60" s="1392"/>
      <c r="XO60" s="1493"/>
      <c r="XP60" s="1392"/>
      <c r="XQ60" s="663"/>
      <c r="XR60" s="1493"/>
      <c r="XS60" s="1391"/>
      <c r="XT60" s="1391"/>
      <c r="XU60" s="1391"/>
      <c r="XV60" s="1391"/>
      <c r="XW60" s="1391"/>
      <c r="XX60" s="1391"/>
      <c r="XY60" s="1391"/>
      <c r="XZ60" s="1391"/>
      <c r="YA60" s="1391"/>
      <c r="YB60" s="1391"/>
      <c r="YC60" s="1392"/>
      <c r="YD60" s="1493"/>
      <c r="YE60" s="1391"/>
      <c r="YF60" s="1391"/>
      <c r="YG60" s="1391"/>
      <c r="YH60" s="1391"/>
      <c r="YI60" s="1391"/>
      <c r="YJ60" s="1391"/>
      <c r="YK60" s="1391"/>
      <c r="YL60" s="1391"/>
      <c r="YM60" s="1391"/>
      <c r="YN60" s="1391"/>
      <c r="YO60" s="1392"/>
      <c r="YP60" s="1493"/>
      <c r="YQ60" s="1392"/>
      <c r="YR60" s="1493"/>
      <c r="YS60" s="1391"/>
      <c r="YT60" s="1392"/>
      <c r="YU60" s="1493"/>
      <c r="YV60" s="1392"/>
      <c r="YW60" s="663"/>
      <c r="YX60" s="1493"/>
      <c r="YY60" s="1391"/>
      <c r="YZ60" s="1391"/>
      <c r="ZA60" s="1391"/>
      <c r="ZB60" s="1391"/>
      <c r="ZC60" s="1391"/>
      <c r="ZD60" s="1391"/>
      <c r="ZE60" s="1391"/>
      <c r="ZF60" s="1391"/>
      <c r="ZG60" s="1391"/>
      <c r="ZH60" s="1391"/>
      <c r="ZI60" s="1392"/>
      <c r="ZJ60" s="1493"/>
      <c r="ZK60" s="1391"/>
      <c r="ZL60" s="1391"/>
      <c r="ZM60" s="1391"/>
      <c r="ZN60" s="1391"/>
      <c r="ZO60" s="1391"/>
      <c r="ZP60" s="1391"/>
      <c r="ZQ60" s="1391"/>
      <c r="ZR60" s="1391"/>
      <c r="ZS60" s="1391"/>
      <c r="ZT60" s="1391"/>
      <c r="ZU60" s="1392"/>
      <c r="ZV60" s="1493"/>
      <c r="ZW60" s="1392"/>
      <c r="ZX60" s="1493"/>
      <c r="ZY60" s="1391"/>
      <c r="ZZ60" s="1392"/>
      <c r="AAA60" s="1493"/>
      <c r="AAB60" s="1392"/>
      <c r="AAC60" s="663"/>
      <c r="AAD60" s="1493"/>
      <c r="AAE60" s="1391"/>
      <c r="AAF60" s="1391"/>
      <c r="AAG60" s="1391"/>
      <c r="AAH60" s="1391"/>
      <c r="AAI60" s="1391"/>
      <c r="AAJ60" s="1391"/>
      <c r="AAK60" s="1391"/>
      <c r="AAL60" s="1391"/>
      <c r="AAM60" s="1391"/>
      <c r="AAN60" s="1391"/>
      <c r="AAO60" s="1392"/>
      <c r="AAP60" s="1493"/>
      <c r="AAQ60" s="1391"/>
      <c r="AAR60" s="1391"/>
      <c r="AAS60" s="1391"/>
      <c r="AAT60" s="1391"/>
      <c r="AAU60" s="1391"/>
      <c r="AAV60" s="1391"/>
      <c r="AAW60" s="1391"/>
      <c r="AAX60" s="1391"/>
      <c r="AAY60" s="1391"/>
      <c r="AAZ60" s="1391"/>
      <c r="ABA60" s="1392"/>
      <c r="ABB60" s="1493"/>
      <c r="ABC60" s="1392"/>
      <c r="ABD60" s="1493"/>
      <c r="ABE60" s="1391"/>
      <c r="ABF60" s="1392"/>
      <c r="ABG60" s="1493"/>
      <c r="ABH60" s="1392"/>
      <c r="ABI60" s="663"/>
      <c r="ABJ60" s="1493"/>
      <c r="ABK60" s="1391"/>
      <c r="ABL60" s="1391"/>
      <c r="ABM60" s="1391"/>
      <c r="ABN60" s="1391"/>
      <c r="ABO60" s="1391"/>
      <c r="ABP60" s="1391"/>
      <c r="ABQ60" s="1391"/>
      <c r="ABR60" s="1391"/>
      <c r="ABS60" s="1391"/>
      <c r="ABT60" s="1391"/>
      <c r="ABU60" s="1392"/>
      <c r="ABV60" s="1493"/>
      <c r="ABW60" s="1391"/>
      <c r="ABX60" s="1391"/>
      <c r="ABY60" s="1391"/>
      <c r="ABZ60" s="1391"/>
      <c r="ACA60" s="1391"/>
      <c r="ACB60" s="1391"/>
      <c r="ACC60" s="1391"/>
      <c r="ACD60" s="1391"/>
      <c r="ACE60" s="1391"/>
      <c r="ACF60" s="1391"/>
      <c r="ACG60" s="1392"/>
      <c r="ACH60" s="1493"/>
      <c r="ACI60" s="1392"/>
      <c r="ACJ60" s="1493"/>
      <c r="ACK60" s="1391"/>
      <c r="ACL60" s="1392"/>
      <c r="ACM60" s="1493"/>
      <c r="ACN60" s="1392"/>
      <c r="ACO60" s="663"/>
      <c r="ACP60" s="1493"/>
      <c r="ACQ60" s="1391"/>
      <c r="ACR60" s="1391"/>
      <c r="ACS60" s="1391"/>
      <c r="ACT60" s="1391"/>
      <c r="ACU60" s="1391"/>
      <c r="ACV60" s="1391"/>
      <c r="ACW60" s="1391"/>
      <c r="ACX60" s="1391"/>
      <c r="ACY60" s="1391"/>
      <c r="ACZ60" s="1391"/>
      <c r="ADA60" s="1392"/>
      <c r="ADB60" s="1493"/>
      <c r="ADC60" s="1391"/>
      <c r="ADD60" s="1391"/>
      <c r="ADE60" s="1391"/>
      <c r="ADF60" s="1391"/>
      <c r="ADG60" s="1391"/>
      <c r="ADH60" s="1391"/>
      <c r="ADI60" s="1391"/>
      <c r="ADJ60" s="1391"/>
      <c r="ADK60" s="1391"/>
      <c r="ADL60" s="1391"/>
      <c r="ADM60" s="1392"/>
      <c r="ADN60" s="1493"/>
      <c r="ADO60" s="1392"/>
      <c r="ADP60" s="1493"/>
      <c r="ADQ60" s="1391"/>
      <c r="ADR60" s="1392"/>
      <c r="ADS60" s="1493"/>
      <c r="ADT60" s="1392"/>
      <c r="ADU60" s="663"/>
      <c r="ADV60" s="1493"/>
      <c r="ADW60" s="1391"/>
      <c r="ADX60" s="1391"/>
      <c r="ADY60" s="1391"/>
      <c r="ADZ60" s="1391"/>
      <c r="AEA60" s="1391"/>
      <c r="AEB60" s="1391"/>
      <c r="AEC60" s="1391"/>
      <c r="AED60" s="1391"/>
      <c r="AEE60" s="1391"/>
      <c r="AEF60" s="1391"/>
      <c r="AEG60" s="1392"/>
      <c r="AEH60" s="1493"/>
      <c r="AEI60" s="1391"/>
      <c r="AEJ60" s="1391"/>
      <c r="AEK60" s="1391"/>
      <c r="AEL60" s="1391"/>
      <c r="AEM60" s="1391"/>
      <c r="AEN60" s="1391"/>
      <c r="AEO60" s="1391"/>
      <c r="AEP60" s="1391"/>
      <c r="AEQ60" s="1391"/>
      <c r="AER60" s="1391"/>
      <c r="AES60" s="1392"/>
      <c r="AET60" s="1493"/>
      <c r="AEU60" s="1392"/>
      <c r="AEV60" s="1493"/>
      <c r="AEW60" s="1391"/>
      <c r="AEX60" s="1392"/>
      <c r="AEY60" s="1493"/>
      <c r="AEZ60" s="1392"/>
      <c r="AFA60" s="663"/>
      <c r="AFB60" s="1493"/>
      <c r="AFC60" s="1391"/>
      <c r="AFD60" s="1391"/>
      <c r="AFE60" s="1391"/>
      <c r="AFF60" s="1391"/>
      <c r="AFG60" s="1391"/>
      <c r="AFH60" s="1391"/>
      <c r="AFI60" s="1391"/>
      <c r="AFJ60" s="1391"/>
      <c r="AFK60" s="1391"/>
      <c r="AFL60" s="1391"/>
      <c r="AFM60" s="1392"/>
      <c r="AFN60" s="1493"/>
      <c r="AFO60" s="1391"/>
      <c r="AFP60" s="1391"/>
      <c r="AFQ60" s="1391"/>
      <c r="AFR60" s="1391"/>
      <c r="AFS60" s="1391"/>
      <c r="AFT60" s="1391"/>
      <c r="AFU60" s="1391"/>
      <c r="AFV60" s="1391"/>
      <c r="AFW60" s="1391"/>
      <c r="AFX60" s="1391"/>
      <c r="AFY60" s="1392"/>
      <c r="AFZ60" s="1493"/>
      <c r="AGA60" s="1392"/>
      <c r="AGB60" s="1493"/>
      <c r="AGC60" s="1391"/>
      <c r="AGD60" s="1392"/>
      <c r="AGE60" s="1493"/>
      <c r="AGF60" s="1392"/>
      <c r="AGG60" s="663"/>
      <c r="AGH60" s="1493"/>
      <c r="AGI60" s="1391"/>
      <c r="AGJ60" s="1391"/>
      <c r="AGK60" s="1391"/>
      <c r="AGL60" s="1391"/>
      <c r="AGM60" s="1391"/>
      <c r="AGN60" s="1391"/>
      <c r="AGO60" s="1391"/>
      <c r="AGP60" s="1391"/>
      <c r="AGQ60" s="1391"/>
      <c r="AGR60" s="1391"/>
      <c r="AGS60" s="1392"/>
      <c r="AGT60" s="1493"/>
      <c r="AGU60" s="1391"/>
      <c r="AGV60" s="1391"/>
      <c r="AGW60" s="1391"/>
      <c r="AGX60" s="1391"/>
      <c r="AGY60" s="1391"/>
      <c r="AGZ60" s="1391"/>
      <c r="AHA60" s="1391"/>
      <c r="AHB60" s="1391"/>
      <c r="AHC60" s="1391"/>
      <c r="AHD60" s="1391"/>
      <c r="AHE60" s="1392"/>
      <c r="AHF60" s="1493"/>
      <c r="AHG60" s="1392"/>
      <c r="AHH60" s="1493"/>
      <c r="AHI60" s="1391"/>
      <c r="AHJ60" s="1392"/>
      <c r="AHK60" s="1493"/>
      <c r="AHL60" s="1392"/>
      <c r="AHM60" s="663"/>
      <c r="AHN60" s="1493"/>
      <c r="AHO60" s="1391"/>
      <c r="AHP60" s="1391"/>
      <c r="AHQ60" s="1391"/>
      <c r="AHR60" s="1391"/>
      <c r="AHS60" s="1391"/>
      <c r="AHT60" s="1391"/>
      <c r="AHU60" s="1391"/>
      <c r="AHV60" s="1391"/>
      <c r="AHW60" s="1391"/>
      <c r="AHX60" s="1391"/>
      <c r="AHY60" s="1392"/>
      <c r="AHZ60" s="1493"/>
      <c r="AIA60" s="1391"/>
      <c r="AIB60" s="1391"/>
      <c r="AIC60" s="1391"/>
      <c r="AID60" s="1391"/>
      <c r="AIE60" s="1391"/>
      <c r="AIF60" s="1391"/>
      <c r="AIG60" s="1391"/>
      <c r="AIH60" s="1391"/>
      <c r="AII60" s="1391"/>
      <c r="AIJ60" s="1391"/>
      <c r="AIK60" s="1392"/>
      <c r="AIL60" s="1493"/>
      <c r="AIM60" s="1392"/>
      <c r="AIN60" s="1493"/>
      <c r="AIO60" s="1391"/>
      <c r="AIP60" s="1392"/>
      <c r="AIQ60" s="1493"/>
      <c r="AIR60" s="1392"/>
      <c r="AIS60" s="663"/>
      <c r="AIT60" s="1493"/>
      <c r="AIU60" s="1391"/>
      <c r="AIV60" s="1391"/>
      <c r="AIW60" s="1391"/>
      <c r="AIX60" s="1391"/>
      <c r="AIY60" s="1391"/>
      <c r="AIZ60" s="1391"/>
      <c r="AJA60" s="1391"/>
      <c r="AJB60" s="1391"/>
      <c r="AJC60" s="1391"/>
      <c r="AJD60" s="1391"/>
      <c r="AJE60" s="1392"/>
      <c r="AJF60" s="1493"/>
      <c r="AJG60" s="1391"/>
      <c r="AJH60" s="1391"/>
      <c r="AJI60" s="1391"/>
      <c r="AJJ60" s="1391"/>
      <c r="AJK60" s="1391"/>
      <c r="AJL60" s="1391"/>
      <c r="AJM60" s="1391"/>
      <c r="AJN60" s="1391"/>
      <c r="AJO60" s="1391"/>
      <c r="AJP60" s="1391"/>
      <c r="AJQ60" s="1392"/>
      <c r="AJR60" s="1493"/>
      <c r="AJS60" s="1392"/>
      <c r="AJT60" s="1493"/>
      <c r="AJU60" s="1391"/>
      <c r="AJV60" s="1392"/>
      <c r="AJW60" s="1493"/>
      <c r="AJX60" s="1392"/>
      <c r="AJY60" s="663"/>
      <c r="AJZ60" s="1493"/>
      <c r="AKA60" s="1391"/>
      <c r="AKB60" s="1391"/>
      <c r="AKC60" s="1391"/>
      <c r="AKD60" s="1391"/>
      <c r="AKE60" s="1391"/>
      <c r="AKF60" s="1391"/>
      <c r="AKG60" s="1391"/>
      <c r="AKH60" s="1391"/>
      <c r="AKI60" s="1391"/>
      <c r="AKJ60" s="1391"/>
      <c r="AKK60" s="1392"/>
      <c r="AKL60" s="1493"/>
      <c r="AKM60" s="1391"/>
      <c r="AKN60" s="1391"/>
      <c r="AKO60" s="1391"/>
      <c r="AKP60" s="1391"/>
      <c r="AKQ60" s="1391"/>
      <c r="AKR60" s="1391"/>
      <c r="AKS60" s="1391"/>
      <c r="AKT60" s="1391"/>
      <c r="AKU60" s="1391"/>
      <c r="AKV60" s="1391"/>
      <c r="AKW60" s="1392"/>
      <c r="AKX60" s="1493"/>
      <c r="AKY60" s="1392"/>
      <c r="AKZ60" s="1493"/>
      <c r="ALA60" s="1391"/>
      <c r="ALB60" s="1392"/>
      <c r="ALC60" s="1493"/>
      <c r="ALD60" s="1392"/>
      <c r="ALE60" s="663"/>
      <c r="ALF60" s="1493"/>
      <c r="ALG60" s="1391"/>
      <c r="ALH60" s="1391"/>
      <c r="ALI60" s="1391"/>
      <c r="ALJ60" s="1391"/>
      <c r="ALK60" s="1391"/>
      <c r="ALL60" s="1391"/>
      <c r="ALM60" s="1391"/>
      <c r="ALN60" s="1391"/>
      <c r="ALO60" s="1391"/>
      <c r="ALP60" s="1391"/>
      <c r="ALQ60" s="1392"/>
      <c r="ALR60" s="1493"/>
      <c r="ALS60" s="1391"/>
      <c r="ALT60" s="1391"/>
      <c r="ALU60" s="1391"/>
      <c r="ALV60" s="1391"/>
      <c r="ALW60" s="1391"/>
      <c r="ALX60" s="1391"/>
      <c r="ALY60" s="1391"/>
      <c r="ALZ60" s="1391"/>
      <c r="AMA60" s="1391"/>
      <c r="AMB60" s="1391"/>
      <c r="AMC60" s="1392"/>
      <c r="AMD60" s="1493"/>
      <c r="AME60" s="1392"/>
      <c r="AMF60" s="1493"/>
      <c r="AMG60" s="1391"/>
      <c r="AMH60" s="1392"/>
      <c r="AMI60" s="1493"/>
      <c r="AMJ60" s="1392"/>
      <c r="AMK60" s="663"/>
      <c r="AML60" s="1493"/>
      <c r="AMM60" s="1391"/>
      <c r="AMN60" s="1391"/>
      <c r="AMO60" s="1391"/>
      <c r="AMP60" s="1391"/>
      <c r="AMQ60" s="1391"/>
      <c r="AMR60" s="1391"/>
      <c r="AMS60" s="1391"/>
      <c r="AMT60" s="1391"/>
      <c r="AMU60" s="1391"/>
      <c r="AMV60" s="1391"/>
      <c r="AMW60" s="1392"/>
      <c r="AMX60" s="1493"/>
      <c r="AMY60" s="1391"/>
      <c r="AMZ60" s="1391"/>
      <c r="ANA60" s="1391"/>
      <c r="ANB60" s="1391"/>
      <c r="ANC60" s="1391"/>
      <c r="AND60" s="1391"/>
      <c r="ANE60" s="1391"/>
      <c r="ANF60" s="1391"/>
      <c r="ANG60" s="1391"/>
      <c r="ANH60" s="1391"/>
      <c r="ANI60" s="1392"/>
      <c r="ANJ60" s="1493"/>
      <c r="ANK60" s="1392"/>
      <c r="ANL60" s="1493"/>
      <c r="ANM60" s="1391"/>
      <c r="ANN60" s="1392"/>
      <c r="ANO60" s="1493"/>
      <c r="ANP60" s="1392"/>
      <c r="ANQ60" s="663"/>
      <c r="ANR60" s="1493"/>
      <c r="ANS60" s="1391"/>
      <c r="ANT60" s="1391"/>
      <c r="ANU60" s="1391"/>
      <c r="ANV60" s="1391"/>
      <c r="ANW60" s="1391"/>
      <c r="ANX60" s="1391"/>
      <c r="ANY60" s="1391"/>
      <c r="ANZ60" s="1391"/>
      <c r="AOA60" s="1391"/>
      <c r="AOB60" s="1391"/>
      <c r="AOC60" s="1392"/>
      <c r="AOD60" s="1493"/>
      <c r="AOE60" s="1391"/>
      <c r="AOF60" s="1391"/>
      <c r="AOG60" s="1391"/>
      <c r="AOH60" s="1391"/>
      <c r="AOI60" s="1391"/>
      <c r="AOJ60" s="1391"/>
      <c r="AOK60" s="1391"/>
      <c r="AOL60" s="1391"/>
      <c r="AOM60" s="1391"/>
      <c r="AON60" s="1391"/>
      <c r="AOO60" s="1392"/>
      <c r="AOP60" s="1493"/>
      <c r="AOQ60" s="1392"/>
      <c r="AOR60" s="1493"/>
      <c r="AOS60" s="1391"/>
      <c r="AOT60" s="1392"/>
      <c r="AOU60" s="1493"/>
      <c r="AOV60" s="1392"/>
      <c r="AOW60" s="663"/>
      <c r="AOX60" s="1493"/>
      <c r="AOY60" s="1391"/>
      <c r="AOZ60" s="1391"/>
      <c r="APA60" s="1391"/>
      <c r="APB60" s="1391"/>
      <c r="APC60" s="1391"/>
      <c r="APD60" s="1391"/>
      <c r="APE60" s="1391"/>
      <c r="APF60" s="1391"/>
      <c r="APG60" s="1391"/>
      <c r="APH60" s="1391"/>
      <c r="API60" s="1392"/>
      <c r="APJ60" s="1493"/>
      <c r="APK60" s="1391"/>
      <c r="APL60" s="1391"/>
      <c r="APM60" s="1391"/>
      <c r="APN60" s="1391"/>
      <c r="APO60" s="1391"/>
      <c r="APP60" s="1391"/>
      <c r="APQ60" s="1391"/>
      <c r="APR60" s="1391"/>
      <c r="APS60" s="1391"/>
      <c r="APT60" s="1391"/>
      <c r="APU60" s="1392"/>
      <c r="APV60" s="1493"/>
      <c r="APW60" s="1392"/>
      <c r="APX60" s="1493"/>
      <c r="APY60" s="1391"/>
      <c r="APZ60" s="1392"/>
      <c r="AQA60" s="1493"/>
      <c r="AQB60" s="1392"/>
      <c r="AQC60" s="663"/>
      <c r="AQD60" s="1493"/>
      <c r="AQE60" s="1391"/>
      <c r="AQF60" s="1391"/>
      <c r="AQG60" s="1391"/>
      <c r="AQH60" s="1391"/>
      <c r="AQI60" s="1391"/>
      <c r="AQJ60" s="1391"/>
      <c r="AQK60" s="1391"/>
      <c r="AQL60" s="1391"/>
      <c r="AQM60" s="1391"/>
      <c r="AQN60" s="1391"/>
      <c r="AQO60" s="1392"/>
      <c r="AQP60" s="1493"/>
      <c r="AQQ60" s="1391"/>
      <c r="AQR60" s="1391"/>
      <c r="AQS60" s="1391"/>
      <c r="AQT60" s="1391"/>
      <c r="AQU60" s="1391"/>
      <c r="AQV60" s="1391"/>
      <c r="AQW60" s="1391"/>
      <c r="AQX60" s="1391"/>
      <c r="AQY60" s="1391"/>
      <c r="AQZ60" s="1391"/>
      <c r="ARA60" s="1392"/>
      <c r="ARB60" s="1493"/>
      <c r="ARC60" s="1392"/>
      <c r="ARD60" s="1493"/>
      <c r="ARE60" s="1391"/>
      <c r="ARF60" s="1392"/>
      <c r="ARG60" s="1493"/>
      <c r="ARH60" s="1392"/>
      <c r="ARI60" s="663"/>
      <c r="ARJ60" s="1493"/>
      <c r="ARK60" s="1391"/>
      <c r="ARL60" s="1391"/>
      <c r="ARM60" s="1391"/>
      <c r="ARN60" s="1391"/>
      <c r="ARO60" s="1391"/>
      <c r="ARP60" s="1391"/>
      <c r="ARQ60" s="1391"/>
      <c r="ARR60" s="1391"/>
      <c r="ARS60" s="1391"/>
      <c r="ART60" s="1391"/>
      <c r="ARU60" s="1392"/>
      <c r="ARV60" s="1493"/>
      <c r="ARW60" s="1391"/>
      <c r="ARX60" s="1391"/>
      <c r="ARY60" s="1391"/>
      <c r="ARZ60" s="1391"/>
      <c r="ASA60" s="1391"/>
      <c r="ASB60" s="1391"/>
      <c r="ASC60" s="1391"/>
      <c r="ASD60" s="1391"/>
      <c r="ASE60" s="1391"/>
      <c r="ASF60" s="1391"/>
      <c r="ASG60" s="1392"/>
      <c r="ASH60" s="1493"/>
      <c r="ASI60" s="1392"/>
      <c r="ASJ60" s="1493"/>
      <c r="ASK60" s="1391"/>
      <c r="ASL60" s="1392"/>
      <c r="ASM60" s="1493"/>
      <c r="ASN60" s="1392"/>
      <c r="ASO60" s="663"/>
      <c r="ASP60" s="1493"/>
      <c r="ASQ60" s="1391"/>
      <c r="ASR60" s="1391"/>
      <c r="ASS60" s="1391"/>
      <c r="AST60" s="1391"/>
      <c r="ASU60" s="1391"/>
      <c r="ASV60" s="1391"/>
      <c r="ASW60" s="1391"/>
      <c r="ASX60" s="1391"/>
      <c r="ASY60" s="1391"/>
      <c r="ASZ60" s="1391"/>
      <c r="ATA60" s="1392"/>
      <c r="ATB60" s="1493"/>
      <c r="ATC60" s="1391"/>
      <c r="ATD60" s="1391"/>
      <c r="ATE60" s="1391"/>
      <c r="ATF60" s="1391"/>
      <c r="ATG60" s="1391"/>
      <c r="ATH60" s="1391"/>
      <c r="ATI60" s="1391"/>
      <c r="ATJ60" s="1391"/>
      <c r="ATK60" s="1391"/>
      <c r="ATL60" s="1391"/>
      <c r="ATM60" s="1392"/>
      <c r="ATN60" s="1493"/>
      <c r="ATO60" s="1392"/>
      <c r="ATP60" s="1493"/>
      <c r="ATQ60" s="1391"/>
      <c r="ATR60" s="1392"/>
      <c r="ATS60" s="1493"/>
      <c r="ATT60" s="1392"/>
      <c r="ATU60" s="663"/>
      <c r="ATV60" s="1493"/>
      <c r="ATW60" s="1391"/>
      <c r="ATX60" s="1391"/>
      <c r="ATY60" s="1391"/>
      <c r="ATZ60" s="1391"/>
      <c r="AUA60" s="1391"/>
      <c r="AUB60" s="1391"/>
      <c r="AUC60" s="1391"/>
      <c r="AUD60" s="1391"/>
      <c r="AUE60" s="1391"/>
      <c r="AUF60" s="1391"/>
      <c r="AUG60" s="1392"/>
      <c r="AUH60" s="1493"/>
      <c r="AUI60" s="1391"/>
      <c r="AUJ60" s="1391"/>
      <c r="AUK60" s="1391"/>
      <c r="AUL60" s="1391"/>
      <c r="AUM60" s="1391"/>
      <c r="AUN60" s="1391"/>
      <c r="AUO60" s="1391"/>
      <c r="AUP60" s="1391"/>
      <c r="AUQ60" s="1391"/>
      <c r="AUR60" s="1391"/>
      <c r="AUS60" s="1392"/>
      <c r="AUT60" s="1493"/>
      <c r="AUU60" s="1392"/>
      <c r="AUV60" s="1493"/>
      <c r="AUW60" s="1391"/>
      <c r="AUX60" s="1392"/>
      <c r="AUY60" s="1493"/>
      <c r="AUZ60" s="1392"/>
      <c r="AVA60" s="663"/>
      <c r="AVB60" s="1493"/>
      <c r="AVC60" s="1391"/>
      <c r="AVD60" s="1391"/>
      <c r="AVE60" s="1391"/>
      <c r="AVF60" s="1391"/>
      <c r="AVG60" s="1391"/>
      <c r="AVH60" s="1391"/>
      <c r="AVI60" s="1391"/>
      <c r="AVJ60" s="1391"/>
      <c r="AVK60" s="1391"/>
      <c r="AVL60" s="1391"/>
      <c r="AVM60" s="1392"/>
      <c r="AVN60" s="1493"/>
      <c r="AVO60" s="1391"/>
      <c r="AVP60" s="1391"/>
      <c r="AVQ60" s="1391"/>
      <c r="AVR60" s="1391"/>
      <c r="AVS60" s="1391"/>
      <c r="AVT60" s="1391"/>
      <c r="AVU60" s="1391"/>
      <c r="AVV60" s="1391"/>
      <c r="AVW60" s="1391"/>
      <c r="AVX60" s="1391"/>
      <c r="AVY60" s="1392"/>
      <c r="AVZ60" s="1493"/>
      <c r="AWA60" s="1392"/>
      <c r="AWB60" s="1493"/>
      <c r="AWC60" s="1391"/>
      <c r="AWD60" s="1392"/>
      <c r="AWE60" s="1493"/>
      <c r="AWF60" s="1392"/>
      <c r="AWG60" s="663"/>
      <c r="AWH60" s="1493"/>
      <c r="AWI60" s="1391"/>
      <c r="AWJ60" s="1391"/>
      <c r="AWK60" s="1391"/>
      <c r="AWL60" s="1391"/>
      <c r="AWM60" s="1391"/>
      <c r="AWN60" s="1391"/>
      <c r="AWO60" s="1391"/>
      <c r="AWP60" s="1391"/>
      <c r="AWQ60" s="1391"/>
      <c r="AWR60" s="1391"/>
      <c r="AWS60" s="1392"/>
      <c r="AWT60" s="1493"/>
      <c r="AWU60" s="1391"/>
      <c r="AWV60" s="1391"/>
      <c r="AWW60" s="1391"/>
      <c r="AWX60" s="1391"/>
      <c r="AWY60" s="1391"/>
      <c r="AWZ60" s="1391"/>
      <c r="AXA60" s="1391"/>
      <c r="AXB60" s="1391"/>
      <c r="AXC60" s="1391"/>
      <c r="AXD60" s="1391"/>
      <c r="AXE60" s="1392"/>
      <c r="AXF60" s="1493"/>
      <c r="AXG60" s="1392"/>
      <c r="AXH60" s="1493"/>
      <c r="AXI60" s="1391"/>
      <c r="AXJ60" s="1392"/>
      <c r="AXK60" s="1493"/>
      <c r="AXL60" s="1392"/>
      <c r="AXM60" s="663"/>
      <c r="AXN60" s="1493"/>
      <c r="AXO60" s="1391"/>
      <c r="AXP60" s="1391"/>
      <c r="AXQ60" s="1391"/>
      <c r="AXR60" s="1391"/>
      <c r="AXS60" s="1391"/>
      <c r="AXT60" s="1391"/>
      <c r="AXU60" s="1391"/>
      <c r="AXV60" s="1391"/>
      <c r="AXW60" s="1391"/>
      <c r="AXX60" s="1391"/>
      <c r="AXY60" s="1392"/>
      <c r="AXZ60" s="1493"/>
      <c r="AYA60" s="1391"/>
      <c r="AYB60" s="1391"/>
      <c r="AYC60" s="1391"/>
      <c r="AYD60" s="1391"/>
      <c r="AYE60" s="1391"/>
      <c r="AYF60" s="1391"/>
      <c r="AYG60" s="1391"/>
      <c r="AYH60" s="1391"/>
      <c r="AYI60" s="1391"/>
      <c r="AYJ60" s="1391"/>
      <c r="AYK60" s="1392"/>
      <c r="AYL60" s="1493"/>
      <c r="AYM60" s="1392"/>
      <c r="AYN60" s="1493"/>
      <c r="AYO60" s="1391"/>
      <c r="AYP60" s="1392"/>
      <c r="AYQ60" s="1493"/>
      <c r="AYR60" s="1392"/>
      <c r="AYS60" s="663"/>
      <c r="AYT60" s="1493"/>
      <c r="AYU60" s="1391"/>
      <c r="AYV60" s="1391"/>
      <c r="AYW60" s="1391"/>
      <c r="AYX60" s="1391"/>
      <c r="AYY60" s="1391"/>
      <c r="AYZ60" s="1391"/>
      <c r="AZA60" s="1391"/>
      <c r="AZB60" s="1391"/>
      <c r="AZC60" s="1391"/>
      <c r="AZD60" s="1391"/>
      <c r="AZE60" s="1392"/>
      <c r="AZF60" s="1493"/>
      <c r="AZG60" s="1391"/>
      <c r="AZH60" s="1391"/>
      <c r="AZI60" s="1391"/>
      <c r="AZJ60" s="1391"/>
      <c r="AZK60" s="1391"/>
      <c r="AZL60" s="1391"/>
      <c r="AZM60" s="1391"/>
      <c r="AZN60" s="1391"/>
      <c r="AZO60" s="1391"/>
      <c r="AZP60" s="1391"/>
      <c r="AZQ60" s="1392"/>
      <c r="AZR60" s="1493"/>
      <c r="AZS60" s="1392"/>
      <c r="AZT60" s="1493"/>
      <c r="AZU60" s="1391"/>
      <c r="AZV60" s="1392"/>
      <c r="AZW60" s="1493"/>
      <c r="AZX60" s="1392"/>
      <c r="AZY60" s="663"/>
      <c r="AZZ60" s="1493"/>
      <c r="BAA60" s="1391"/>
      <c r="BAB60" s="1391"/>
      <c r="BAC60" s="1391"/>
      <c r="BAD60" s="1391"/>
      <c r="BAE60" s="1391"/>
      <c r="BAF60" s="1391"/>
      <c r="BAG60" s="1391"/>
      <c r="BAH60" s="1391"/>
      <c r="BAI60" s="1391"/>
      <c r="BAJ60" s="1391"/>
      <c r="BAK60" s="1392"/>
      <c r="BAL60" s="1493"/>
      <c r="BAM60" s="1391"/>
      <c r="BAN60" s="1391"/>
      <c r="BAO60" s="1391"/>
      <c r="BAP60" s="1391"/>
      <c r="BAQ60" s="1391"/>
      <c r="BAR60" s="1391"/>
      <c r="BAS60" s="1391"/>
      <c r="BAT60" s="1391"/>
      <c r="BAU60" s="1391"/>
      <c r="BAV60" s="1391"/>
      <c r="BAW60" s="1392"/>
      <c r="BAX60" s="1493"/>
      <c r="BAY60" s="1392"/>
      <c r="BAZ60" s="1493"/>
      <c r="BBA60" s="1391"/>
      <c r="BBB60" s="1392"/>
      <c r="BBC60" s="1493"/>
      <c r="BBD60" s="1392"/>
      <c r="BBE60" s="663"/>
      <c r="BBF60" s="1493"/>
      <c r="BBG60" s="1391"/>
      <c r="BBH60" s="1391"/>
      <c r="BBI60" s="1391"/>
      <c r="BBJ60" s="1391"/>
      <c r="BBK60" s="1391"/>
      <c r="BBL60" s="1391"/>
      <c r="BBM60" s="1391"/>
      <c r="BBN60" s="1391"/>
      <c r="BBO60" s="1391"/>
      <c r="BBP60" s="1391"/>
      <c r="BBQ60" s="1392"/>
      <c r="BBR60" s="1493"/>
      <c r="BBS60" s="1391"/>
      <c r="BBT60" s="1391"/>
      <c r="BBU60" s="1391"/>
      <c r="BBV60" s="1391"/>
      <c r="BBW60" s="1391"/>
      <c r="BBX60" s="1391"/>
      <c r="BBY60" s="1391"/>
      <c r="BBZ60" s="1391"/>
      <c r="BCA60" s="1391"/>
      <c r="BCB60" s="1391"/>
      <c r="BCC60" s="1392"/>
      <c r="BCD60" s="1493"/>
      <c r="BCE60" s="1392"/>
      <c r="BCF60" s="1493"/>
      <c r="BCG60" s="1391"/>
      <c r="BCH60" s="1392"/>
      <c r="BCI60" s="1493"/>
      <c r="BCJ60" s="1392"/>
      <c r="BCK60" s="663"/>
      <c r="BCL60" s="1493"/>
      <c r="BCM60" s="1391"/>
      <c r="BCN60" s="1391"/>
      <c r="BCO60" s="1391"/>
      <c r="BCP60" s="1391"/>
      <c r="BCQ60" s="1391"/>
      <c r="BCR60" s="1391"/>
      <c r="BCS60" s="1391"/>
      <c r="BCT60" s="1391"/>
      <c r="BCU60" s="1391"/>
      <c r="BCV60" s="1391"/>
      <c r="BCW60" s="1392"/>
      <c r="BCX60" s="1493"/>
      <c r="BCY60" s="1391"/>
      <c r="BCZ60" s="1391"/>
      <c r="BDA60" s="1391"/>
      <c r="BDB60" s="1391"/>
      <c r="BDC60" s="1391"/>
      <c r="BDD60" s="1391"/>
      <c r="BDE60" s="1391"/>
      <c r="BDF60" s="1391"/>
      <c r="BDG60" s="1391"/>
      <c r="BDH60" s="1391"/>
      <c r="BDI60" s="1392"/>
      <c r="BDJ60" s="1493"/>
      <c r="BDK60" s="1392"/>
      <c r="BDL60" s="1493"/>
      <c r="BDM60" s="1391"/>
      <c r="BDN60" s="1392"/>
      <c r="BDO60" s="1493"/>
      <c r="BDP60" s="1392"/>
      <c r="BDQ60" s="663"/>
      <c r="BDR60" s="1493"/>
      <c r="BDS60" s="1391"/>
      <c r="BDT60" s="1391"/>
      <c r="BDU60" s="1391"/>
      <c r="BDV60" s="1391"/>
      <c r="BDW60" s="1391"/>
      <c r="BDX60" s="1391"/>
      <c r="BDY60" s="1391"/>
      <c r="BDZ60" s="1391"/>
      <c r="BEA60" s="1391"/>
      <c r="BEB60" s="1391"/>
      <c r="BEC60" s="1392"/>
      <c r="BED60" s="1493"/>
      <c r="BEE60" s="1391"/>
      <c r="BEF60" s="1391"/>
      <c r="BEG60" s="1391"/>
      <c r="BEH60" s="1391"/>
      <c r="BEI60" s="1391"/>
      <c r="BEJ60" s="1391"/>
      <c r="BEK60" s="1391"/>
      <c r="BEL60" s="1391"/>
      <c r="BEM60" s="1391"/>
      <c r="BEN60" s="1391"/>
      <c r="BEO60" s="1392"/>
      <c r="BEP60" s="1493"/>
      <c r="BEQ60" s="1392"/>
      <c r="BER60" s="1493"/>
      <c r="BES60" s="1391"/>
      <c r="BET60" s="1392"/>
      <c r="BEU60" s="1493"/>
      <c r="BEV60" s="1392"/>
      <c r="BEW60" s="663"/>
      <c r="BEX60" s="1493"/>
      <c r="BEY60" s="1391"/>
      <c r="BEZ60" s="1391"/>
      <c r="BFA60" s="1391"/>
      <c r="BFB60" s="1391"/>
      <c r="BFC60" s="1391"/>
      <c r="BFD60" s="1391"/>
      <c r="BFE60" s="1391"/>
      <c r="BFF60" s="1391"/>
      <c r="BFG60" s="1391"/>
      <c r="BFH60" s="1391"/>
      <c r="BFI60" s="1392"/>
      <c r="BFJ60" s="1493"/>
      <c r="BFK60" s="1391"/>
      <c r="BFL60" s="1391"/>
      <c r="BFM60" s="1391"/>
      <c r="BFN60" s="1391"/>
      <c r="BFO60" s="1391"/>
      <c r="BFP60" s="1391"/>
      <c r="BFQ60" s="1391"/>
      <c r="BFR60" s="1391"/>
      <c r="BFS60" s="1391"/>
      <c r="BFT60" s="1391"/>
      <c r="BFU60" s="1392"/>
      <c r="BFV60" s="1493"/>
      <c r="BFW60" s="1392"/>
      <c r="BFX60" s="1493"/>
      <c r="BFY60" s="1391"/>
      <c r="BFZ60" s="1392"/>
      <c r="BGA60" s="1493"/>
      <c r="BGB60" s="1392"/>
      <c r="BGC60" s="663"/>
      <c r="BGD60" s="1493"/>
      <c r="BGE60" s="1391"/>
      <c r="BGF60" s="1391"/>
      <c r="BGG60" s="1391"/>
      <c r="BGH60" s="1391"/>
      <c r="BGI60" s="1391"/>
      <c r="BGJ60" s="1391"/>
      <c r="BGK60" s="1391"/>
      <c r="BGL60" s="1391"/>
      <c r="BGM60" s="1391"/>
      <c r="BGN60" s="1391"/>
      <c r="BGO60" s="1392"/>
      <c r="BGP60" s="1493"/>
      <c r="BGQ60" s="1391"/>
      <c r="BGR60" s="1391"/>
      <c r="BGS60" s="1391"/>
      <c r="BGT60" s="1391"/>
      <c r="BGU60" s="1391"/>
      <c r="BGV60" s="1391"/>
      <c r="BGW60" s="1391"/>
      <c r="BGX60" s="1391"/>
      <c r="BGY60" s="1391"/>
      <c r="BGZ60" s="1391"/>
      <c r="BHA60" s="1392"/>
      <c r="BHB60" s="1493"/>
      <c r="BHC60" s="1392"/>
      <c r="BHD60" s="1493"/>
      <c r="BHE60" s="1391"/>
      <c r="BHF60" s="1392"/>
      <c r="BHG60" s="1493"/>
      <c r="BHH60" s="1392"/>
      <c r="BHI60" s="663"/>
      <c r="BHJ60" s="1493"/>
      <c r="BHK60" s="1391"/>
      <c r="BHL60" s="1391"/>
      <c r="BHM60" s="1391"/>
      <c r="BHN60" s="1391"/>
      <c r="BHO60" s="1391"/>
      <c r="BHP60" s="1391"/>
      <c r="BHQ60" s="1391"/>
      <c r="BHR60" s="1391"/>
      <c r="BHS60" s="1391"/>
      <c r="BHT60" s="1391"/>
      <c r="BHU60" s="1392"/>
      <c r="BHV60" s="1493"/>
      <c r="BHW60" s="1391"/>
      <c r="BHX60" s="1391"/>
      <c r="BHY60" s="1391"/>
      <c r="BHZ60" s="1391"/>
      <c r="BIA60" s="1391"/>
      <c r="BIB60" s="1391"/>
      <c r="BIC60" s="1391"/>
      <c r="BID60" s="1391"/>
      <c r="BIE60" s="1391"/>
      <c r="BIF60" s="1391"/>
      <c r="BIG60" s="1392"/>
      <c r="BIH60" s="1493"/>
      <c r="BII60" s="1392"/>
      <c r="BIJ60" s="1493"/>
      <c r="BIK60" s="1391"/>
      <c r="BIL60" s="1392"/>
      <c r="BIM60" s="1493"/>
      <c r="BIN60" s="1392"/>
      <c r="BIO60" s="663"/>
      <c r="BIP60" s="1493"/>
      <c r="BIQ60" s="1391"/>
      <c r="BIR60" s="1391"/>
      <c r="BIS60" s="1391"/>
      <c r="BIT60" s="1391"/>
      <c r="BIU60" s="1391"/>
      <c r="BIV60" s="1391"/>
      <c r="BIW60" s="1391"/>
      <c r="BIX60" s="1391"/>
      <c r="BIY60" s="1391"/>
      <c r="BIZ60" s="1391"/>
      <c r="BJA60" s="1392"/>
      <c r="BJB60" s="1493"/>
      <c r="BJC60" s="1391"/>
      <c r="BJD60" s="1391"/>
      <c r="BJE60" s="1391"/>
      <c r="BJF60" s="1391"/>
      <c r="BJG60" s="1391"/>
      <c r="BJH60" s="1391"/>
      <c r="BJI60" s="1391"/>
      <c r="BJJ60" s="1391"/>
      <c r="BJK60" s="1391"/>
      <c r="BJL60" s="1391"/>
      <c r="BJM60" s="1392"/>
      <c r="BJN60" s="1493"/>
      <c r="BJO60" s="1392"/>
      <c r="BJP60" s="1493"/>
      <c r="BJQ60" s="1391"/>
      <c r="BJR60" s="1392"/>
      <c r="BJS60" s="1493"/>
      <c r="BJT60" s="1392"/>
      <c r="BJU60" s="663"/>
      <c r="BJV60" s="1493"/>
      <c r="BJW60" s="1391"/>
      <c r="BJX60" s="1391"/>
      <c r="BJY60" s="1391"/>
      <c r="BJZ60" s="1391"/>
      <c r="BKA60" s="1391"/>
      <c r="BKB60" s="1391"/>
      <c r="BKC60" s="1391"/>
      <c r="BKD60" s="1391"/>
      <c r="BKE60" s="1391"/>
      <c r="BKF60" s="1391"/>
      <c r="BKG60" s="1392"/>
      <c r="BKH60" s="1493"/>
      <c r="BKI60" s="1391"/>
      <c r="BKJ60" s="1391"/>
      <c r="BKK60" s="1391"/>
      <c r="BKL60" s="1391"/>
      <c r="BKM60" s="1391"/>
      <c r="BKN60" s="1391"/>
      <c r="BKO60" s="1391"/>
      <c r="BKP60" s="1391"/>
      <c r="BKQ60" s="1391"/>
      <c r="BKR60" s="1391"/>
      <c r="BKS60" s="1392"/>
      <c r="BKT60" s="1493"/>
      <c r="BKU60" s="1392"/>
      <c r="BKV60" s="1493"/>
      <c r="BKW60" s="1391"/>
      <c r="BKX60" s="1392"/>
      <c r="BKY60" s="1493"/>
      <c r="BKZ60" s="1392"/>
      <c r="BLA60" s="663"/>
      <c r="BLB60" s="1493"/>
      <c r="BLC60" s="1391"/>
      <c r="BLD60" s="1391"/>
      <c r="BLE60" s="1391"/>
      <c r="BLF60" s="1391"/>
      <c r="BLG60" s="1391"/>
      <c r="BLH60" s="1391"/>
      <c r="BLI60" s="1391"/>
      <c r="BLJ60" s="1391"/>
      <c r="BLK60" s="1391"/>
      <c r="BLL60" s="1391"/>
      <c r="BLM60" s="1392"/>
      <c r="BLN60" s="1493"/>
      <c r="BLO60" s="1391"/>
      <c r="BLP60" s="1391"/>
      <c r="BLQ60" s="1391"/>
      <c r="BLR60" s="1391"/>
      <c r="BLS60" s="1391"/>
      <c r="BLT60" s="1391"/>
      <c r="BLU60" s="1391"/>
      <c r="BLV60" s="1391"/>
      <c r="BLW60" s="1391"/>
      <c r="BLX60" s="1391"/>
      <c r="BLY60" s="1392"/>
      <c r="BLZ60" s="1493"/>
      <c r="BMA60" s="1392"/>
      <c r="BMB60" s="1493"/>
      <c r="BMC60" s="1391"/>
      <c r="BMD60" s="1392"/>
      <c r="BME60" s="1493"/>
      <c r="BMF60" s="1392"/>
      <c r="BMG60" s="663"/>
      <c r="BMH60" s="1493"/>
      <c r="BMI60" s="1391"/>
      <c r="BMJ60" s="1391"/>
      <c r="BMK60" s="1391"/>
      <c r="BML60" s="1391"/>
      <c r="BMM60" s="1391"/>
      <c r="BMN60" s="1391"/>
      <c r="BMO60" s="1391"/>
      <c r="BMP60" s="1391"/>
      <c r="BMQ60" s="1391"/>
      <c r="BMR60" s="1391"/>
      <c r="BMS60" s="1392"/>
      <c r="BMT60" s="1493"/>
      <c r="BMU60" s="1391"/>
      <c r="BMV60" s="1391"/>
      <c r="BMW60" s="1391"/>
      <c r="BMX60" s="1391"/>
      <c r="BMY60" s="1391"/>
      <c r="BMZ60" s="1391"/>
      <c r="BNA60" s="1391"/>
      <c r="BNB60" s="1391"/>
      <c r="BNC60" s="1391"/>
      <c r="BND60" s="1391"/>
      <c r="BNE60" s="1392"/>
      <c r="BNF60" s="1493"/>
      <c r="BNG60" s="1392"/>
      <c r="BNH60" s="1493"/>
      <c r="BNI60" s="1391"/>
      <c r="BNJ60" s="1392"/>
      <c r="BNK60" s="1493"/>
      <c r="BNL60" s="1392"/>
      <c r="BNM60" s="663"/>
      <c r="BNN60" s="1493"/>
      <c r="BNO60" s="1391"/>
      <c r="BNP60" s="1391"/>
      <c r="BNQ60" s="1391"/>
      <c r="BNR60" s="1391"/>
      <c r="BNS60" s="1391"/>
      <c r="BNT60" s="1391"/>
      <c r="BNU60" s="1391"/>
      <c r="BNV60" s="1391"/>
      <c r="BNW60" s="1391"/>
      <c r="BNX60" s="1391"/>
      <c r="BNY60" s="1392"/>
      <c r="BNZ60" s="1493"/>
      <c r="BOA60" s="1391"/>
      <c r="BOB60" s="1391"/>
      <c r="BOC60" s="1391"/>
      <c r="BOD60" s="1391"/>
      <c r="BOE60" s="1391"/>
      <c r="BOF60" s="1391"/>
      <c r="BOG60" s="1391"/>
      <c r="BOH60" s="1391"/>
      <c r="BOI60" s="1391"/>
      <c r="BOJ60" s="1391"/>
      <c r="BOK60" s="1392"/>
      <c r="BOL60" s="1493"/>
      <c r="BOM60" s="1392"/>
      <c r="BON60" s="1493"/>
      <c r="BOO60" s="1391"/>
      <c r="BOP60" s="1392"/>
      <c r="BOQ60" s="1493"/>
      <c r="BOR60" s="1392"/>
      <c r="BOS60" s="663"/>
      <c r="BOT60" s="1493"/>
      <c r="BOU60" s="1391"/>
      <c r="BOV60" s="1391"/>
      <c r="BOW60" s="1391"/>
      <c r="BOX60" s="1391"/>
      <c r="BOY60" s="1391"/>
      <c r="BOZ60" s="1391"/>
      <c r="BPA60" s="1391"/>
      <c r="BPB60" s="1391"/>
      <c r="BPC60" s="1391"/>
      <c r="BPD60" s="1391"/>
      <c r="BPE60" s="1392"/>
      <c r="BPF60" s="1493"/>
      <c r="BPG60" s="1391"/>
      <c r="BPH60" s="1391"/>
      <c r="BPI60" s="1391"/>
      <c r="BPJ60" s="1391"/>
      <c r="BPK60" s="1391"/>
      <c r="BPL60" s="1391"/>
      <c r="BPM60" s="1391"/>
      <c r="BPN60" s="1391"/>
      <c r="BPO60" s="1391"/>
      <c r="BPP60" s="1391"/>
      <c r="BPQ60" s="1392"/>
      <c r="BPR60" s="1493"/>
      <c r="BPS60" s="1392"/>
      <c r="BPT60" s="1493"/>
      <c r="BPU60" s="1391"/>
      <c r="BPV60" s="1392"/>
      <c r="BPW60" s="1493"/>
      <c r="BPX60" s="1392"/>
      <c r="BPY60" s="663"/>
      <c r="BPZ60" s="1493"/>
      <c r="BQA60" s="1391"/>
      <c r="BQB60" s="1391"/>
      <c r="BQC60" s="1391"/>
      <c r="BQD60" s="1391"/>
      <c r="BQE60" s="1391"/>
      <c r="BQF60" s="1391"/>
      <c r="BQG60" s="1391"/>
      <c r="BQH60" s="1391"/>
      <c r="BQI60" s="1391"/>
      <c r="BQJ60" s="1391"/>
      <c r="BQK60" s="1392"/>
      <c r="BQL60" s="1493"/>
      <c r="BQM60" s="1391"/>
      <c r="BQN60" s="1391"/>
      <c r="BQO60" s="1391"/>
      <c r="BQP60" s="1391"/>
      <c r="BQQ60" s="1391"/>
      <c r="BQR60" s="1391"/>
      <c r="BQS60" s="1391"/>
      <c r="BQT60" s="1391"/>
      <c r="BQU60" s="1391"/>
      <c r="BQV60" s="1391"/>
      <c r="BQW60" s="1392"/>
      <c r="BQX60" s="1493"/>
      <c r="BQY60" s="1392"/>
      <c r="BQZ60" s="1493"/>
      <c r="BRA60" s="1391"/>
      <c r="BRB60" s="1392"/>
      <c r="BRC60" s="1493"/>
      <c r="BRD60" s="1392"/>
      <c r="BRE60" s="663"/>
      <c r="BRF60" s="1493"/>
      <c r="BRG60" s="1391"/>
      <c r="BRH60" s="1391"/>
      <c r="BRI60" s="1391"/>
      <c r="BRJ60" s="1391"/>
      <c r="BRK60" s="1391"/>
      <c r="BRL60" s="1391"/>
      <c r="BRM60" s="1391"/>
      <c r="BRN60" s="1391"/>
      <c r="BRO60" s="1391"/>
      <c r="BRP60" s="1391"/>
      <c r="BRQ60" s="1392"/>
      <c r="BRR60" s="1493"/>
      <c r="BRS60" s="1391"/>
      <c r="BRT60" s="1391"/>
      <c r="BRU60" s="1391"/>
      <c r="BRV60" s="1391"/>
      <c r="BRW60" s="1391"/>
      <c r="BRX60" s="1391"/>
      <c r="BRY60" s="1391"/>
      <c r="BRZ60" s="1391"/>
      <c r="BSA60" s="1391"/>
      <c r="BSB60" s="1391"/>
      <c r="BSC60" s="1392"/>
      <c r="BSD60" s="1493"/>
      <c r="BSE60" s="1392"/>
      <c r="BSF60" s="1493"/>
      <c r="BSG60" s="1391"/>
      <c r="BSH60" s="1392"/>
      <c r="BSI60" s="1493"/>
      <c r="BSJ60" s="1392"/>
      <c r="BSK60" s="663"/>
      <c r="BSL60" s="1493"/>
      <c r="BSM60" s="1391"/>
      <c r="BSN60" s="1391"/>
      <c r="BSO60" s="1391"/>
      <c r="BSP60" s="1391"/>
      <c r="BSQ60" s="1391"/>
      <c r="BSR60" s="1391"/>
      <c r="BSS60" s="1391"/>
      <c r="BST60" s="1391"/>
      <c r="BSU60" s="1391"/>
      <c r="BSV60" s="1391"/>
      <c r="BSW60" s="1392"/>
      <c r="BSX60" s="1493"/>
      <c r="BSY60" s="1391"/>
      <c r="BSZ60" s="1391"/>
      <c r="BTA60" s="1391"/>
      <c r="BTB60" s="1391"/>
      <c r="BTC60" s="1391"/>
      <c r="BTD60" s="1391"/>
      <c r="BTE60" s="1391"/>
      <c r="BTF60" s="1391"/>
      <c r="BTG60" s="1391"/>
      <c r="BTH60" s="1391"/>
      <c r="BTI60" s="1392"/>
      <c r="BTJ60" s="1493"/>
      <c r="BTK60" s="1392"/>
      <c r="BTL60" s="1493"/>
      <c r="BTM60" s="1391"/>
      <c r="BTN60" s="1392"/>
      <c r="BTO60" s="1493"/>
      <c r="BTP60" s="1392"/>
      <c r="BTQ60" s="663"/>
      <c r="BTR60" s="1493"/>
      <c r="BTS60" s="1391"/>
      <c r="BTT60" s="1391"/>
      <c r="BTU60" s="1391"/>
      <c r="BTV60" s="1391"/>
      <c r="BTW60" s="1391"/>
      <c r="BTX60" s="1391"/>
      <c r="BTY60" s="1391"/>
      <c r="BTZ60" s="1391"/>
      <c r="BUA60" s="1391"/>
      <c r="BUB60" s="1391"/>
      <c r="BUC60" s="1392"/>
      <c r="BUD60" s="1493"/>
      <c r="BUE60" s="1391"/>
      <c r="BUF60" s="1391"/>
      <c r="BUG60" s="1391"/>
      <c r="BUH60" s="1391"/>
      <c r="BUI60" s="1391"/>
      <c r="BUJ60" s="1391"/>
      <c r="BUK60" s="1391"/>
      <c r="BUL60" s="1391"/>
      <c r="BUM60" s="1391"/>
      <c r="BUN60" s="1391"/>
      <c r="BUO60" s="1392"/>
      <c r="BUP60" s="1493"/>
      <c r="BUQ60" s="1392"/>
      <c r="BUR60" s="1493"/>
      <c r="BUS60" s="1391"/>
      <c r="BUT60" s="1392"/>
      <c r="BUU60" s="1493"/>
      <c r="BUV60" s="1392"/>
      <c r="BUW60" s="663"/>
      <c r="BUX60" s="1493"/>
      <c r="BUY60" s="1391"/>
      <c r="BUZ60" s="1391"/>
      <c r="BVA60" s="1391"/>
      <c r="BVB60" s="1391"/>
      <c r="BVC60" s="1391"/>
      <c r="BVD60" s="1391"/>
      <c r="BVE60" s="1391"/>
      <c r="BVF60" s="1391"/>
      <c r="BVG60" s="1391"/>
      <c r="BVH60" s="1391"/>
      <c r="BVI60" s="1392"/>
      <c r="BVJ60" s="1493"/>
      <c r="BVK60" s="1391"/>
      <c r="BVL60" s="1391"/>
      <c r="BVM60" s="1391"/>
      <c r="BVN60" s="1391"/>
      <c r="BVO60" s="1391"/>
      <c r="BVP60" s="1391"/>
      <c r="BVQ60" s="1391"/>
      <c r="BVR60" s="1391"/>
      <c r="BVS60" s="1391"/>
      <c r="BVT60" s="1391"/>
      <c r="BVU60" s="1392"/>
      <c r="BVV60" s="1493"/>
      <c r="BVW60" s="1392"/>
      <c r="BVX60" s="1493"/>
      <c r="BVY60" s="1391"/>
      <c r="BVZ60" s="1392"/>
      <c r="BWA60" s="1493"/>
      <c r="BWB60" s="1392"/>
      <c r="BWC60" s="663"/>
      <c r="BWD60" s="1493"/>
      <c r="BWE60" s="1391"/>
      <c r="BWF60" s="1391"/>
      <c r="BWG60" s="1391"/>
      <c r="BWH60" s="1391"/>
      <c r="BWI60" s="1391"/>
      <c r="BWJ60" s="1391"/>
      <c r="BWK60" s="1391"/>
      <c r="BWL60" s="1391"/>
      <c r="BWM60" s="1391"/>
      <c r="BWN60" s="1391"/>
      <c r="BWO60" s="1392"/>
      <c r="BWP60" s="1493"/>
      <c r="BWQ60" s="1391"/>
      <c r="BWR60" s="1391"/>
      <c r="BWS60" s="1391"/>
      <c r="BWT60" s="1391"/>
      <c r="BWU60" s="1391"/>
      <c r="BWV60" s="1391"/>
      <c r="BWW60" s="1391"/>
      <c r="BWX60" s="1391"/>
      <c r="BWY60" s="1391"/>
      <c r="BWZ60" s="1391"/>
      <c r="BXA60" s="1392"/>
      <c r="BXB60" s="1493"/>
      <c r="BXC60" s="1392"/>
      <c r="BXD60" s="1493"/>
      <c r="BXE60" s="1391"/>
      <c r="BXF60" s="1392"/>
      <c r="BXG60" s="1493"/>
      <c r="BXH60" s="1392"/>
      <c r="BXI60" s="663"/>
      <c r="BXJ60" s="1493"/>
      <c r="BXK60" s="1391"/>
      <c r="BXL60" s="1391"/>
      <c r="BXM60" s="1391"/>
      <c r="BXN60" s="1391"/>
      <c r="BXO60" s="1391"/>
      <c r="BXP60" s="1391"/>
      <c r="BXQ60" s="1391"/>
      <c r="BXR60" s="1391"/>
      <c r="BXS60" s="1391"/>
      <c r="BXT60" s="1391"/>
      <c r="BXU60" s="1392"/>
      <c r="BXV60" s="1493"/>
      <c r="BXW60" s="1391"/>
      <c r="BXX60" s="1391"/>
      <c r="BXY60" s="1391"/>
      <c r="BXZ60" s="1391"/>
      <c r="BYA60" s="1391"/>
      <c r="BYB60" s="1391"/>
      <c r="BYC60" s="1391"/>
      <c r="BYD60" s="1391"/>
      <c r="BYE60" s="1391"/>
      <c r="BYF60" s="1391"/>
      <c r="BYG60" s="1392"/>
      <c r="BYH60" s="1493"/>
      <c r="BYI60" s="1392"/>
      <c r="BYJ60" s="1493"/>
      <c r="BYK60" s="1391"/>
      <c r="BYL60" s="1392"/>
      <c r="BYM60" s="1493"/>
      <c r="BYN60" s="1392"/>
      <c r="BYO60" s="663"/>
      <c r="BYP60" s="1493"/>
      <c r="BYQ60" s="1391"/>
      <c r="BYR60" s="1391"/>
      <c r="BYS60" s="1391"/>
      <c r="BYT60" s="1391"/>
      <c r="BYU60" s="1391"/>
      <c r="BYV60" s="1391"/>
      <c r="BYW60" s="1391"/>
      <c r="BYX60" s="1391"/>
      <c r="BYY60" s="1391"/>
      <c r="BYZ60" s="1391"/>
      <c r="BZA60" s="1392"/>
      <c r="BZB60" s="1493"/>
      <c r="BZC60" s="1391"/>
      <c r="BZD60" s="1391"/>
      <c r="BZE60" s="1391"/>
      <c r="BZF60" s="1391"/>
      <c r="BZG60" s="1391"/>
      <c r="BZH60" s="1391"/>
      <c r="BZI60" s="1391"/>
      <c r="BZJ60" s="1391"/>
      <c r="BZK60" s="1391"/>
      <c r="BZL60" s="1391"/>
      <c r="BZM60" s="1392"/>
      <c r="BZN60" s="1493"/>
      <c r="BZO60" s="1392"/>
      <c r="BZP60" s="1493"/>
      <c r="BZQ60" s="1391"/>
      <c r="BZR60" s="1392"/>
      <c r="BZS60" s="1493"/>
      <c r="BZT60" s="1392"/>
      <c r="BZU60" s="663"/>
      <c r="BZV60" s="1493"/>
      <c r="BZW60" s="1391"/>
      <c r="BZX60" s="1391"/>
      <c r="BZY60" s="1391"/>
      <c r="BZZ60" s="1391"/>
      <c r="CAA60" s="1391"/>
      <c r="CAB60" s="1391"/>
      <c r="CAC60" s="1391"/>
      <c r="CAD60" s="1391"/>
      <c r="CAE60" s="1391"/>
      <c r="CAF60" s="1391"/>
      <c r="CAG60" s="1392"/>
      <c r="CAH60" s="1493"/>
      <c r="CAI60" s="1391"/>
      <c r="CAJ60" s="1391"/>
      <c r="CAK60" s="1391"/>
      <c r="CAL60" s="1391"/>
      <c r="CAM60" s="1391"/>
      <c r="CAN60" s="1391"/>
      <c r="CAO60" s="1391"/>
      <c r="CAP60" s="1391"/>
      <c r="CAQ60" s="1391"/>
      <c r="CAR60" s="1391"/>
      <c r="CAS60" s="1392"/>
      <c r="CAT60" s="1493"/>
      <c r="CAU60" s="1392"/>
      <c r="CAV60" s="1493"/>
      <c r="CAW60" s="1391"/>
      <c r="CAX60" s="1392"/>
      <c r="CAY60" s="1493"/>
      <c r="CAZ60" s="1392"/>
      <c r="CBA60" s="663"/>
      <c r="CBB60" s="1493"/>
      <c r="CBC60" s="1391"/>
      <c r="CBD60" s="1391"/>
      <c r="CBE60" s="1391"/>
      <c r="CBF60" s="1391"/>
      <c r="CBG60" s="1391"/>
      <c r="CBH60" s="1391"/>
      <c r="CBI60" s="1391"/>
      <c r="CBJ60" s="1391"/>
      <c r="CBK60" s="1391"/>
      <c r="CBL60" s="1391"/>
      <c r="CBM60" s="1392"/>
      <c r="CBN60" s="1493"/>
      <c r="CBO60" s="1391"/>
      <c r="CBP60" s="1391"/>
      <c r="CBQ60" s="1391"/>
      <c r="CBR60" s="1391"/>
      <c r="CBS60" s="1391"/>
      <c r="CBT60" s="1391"/>
      <c r="CBU60" s="1391"/>
      <c r="CBV60" s="1391"/>
      <c r="CBW60" s="1391"/>
      <c r="CBX60" s="1391"/>
      <c r="CBY60" s="1392"/>
      <c r="CBZ60" s="1493"/>
      <c r="CCA60" s="1392"/>
      <c r="CCB60" s="1493"/>
      <c r="CCC60" s="1391"/>
      <c r="CCD60" s="1392"/>
      <c r="CCE60" s="1493"/>
      <c r="CCF60" s="1392"/>
      <c r="CCG60" s="663"/>
      <c r="CCH60" s="1493"/>
      <c r="CCI60" s="1391"/>
      <c r="CCJ60" s="1391"/>
      <c r="CCK60" s="1391"/>
      <c r="CCL60" s="1391"/>
      <c r="CCM60" s="1391"/>
      <c r="CCN60" s="1391"/>
      <c r="CCO60" s="1391"/>
      <c r="CCP60" s="1391"/>
      <c r="CCQ60" s="1391"/>
      <c r="CCR60" s="1391"/>
      <c r="CCS60" s="1392"/>
      <c r="CCT60" s="1493"/>
      <c r="CCU60" s="1391"/>
      <c r="CCV60" s="1391"/>
      <c r="CCW60" s="1391"/>
      <c r="CCX60" s="1391"/>
      <c r="CCY60" s="1391"/>
      <c r="CCZ60" s="1391"/>
      <c r="CDA60" s="1391"/>
      <c r="CDB60" s="1391"/>
      <c r="CDC60" s="1391"/>
      <c r="CDD60" s="1391"/>
      <c r="CDE60" s="1392"/>
      <c r="CDF60" s="1493"/>
      <c r="CDG60" s="1392"/>
      <c r="CDH60" s="1493"/>
      <c r="CDI60" s="1391"/>
      <c r="CDJ60" s="1392"/>
      <c r="CDK60" s="1493"/>
      <c r="CDL60" s="1392"/>
      <c r="CDM60" s="663"/>
      <c r="CDN60" s="1493"/>
      <c r="CDO60" s="1391"/>
      <c r="CDP60" s="1391"/>
      <c r="CDQ60" s="1391"/>
      <c r="CDR60" s="1391"/>
      <c r="CDS60" s="1391"/>
      <c r="CDT60" s="1391"/>
      <c r="CDU60" s="1391"/>
      <c r="CDV60" s="1391"/>
      <c r="CDW60" s="1391"/>
      <c r="CDX60" s="1391"/>
      <c r="CDY60" s="1392"/>
      <c r="CDZ60" s="1493"/>
      <c r="CEA60" s="1391"/>
      <c r="CEB60" s="1391"/>
      <c r="CEC60" s="1391"/>
      <c r="CED60" s="1391"/>
      <c r="CEE60" s="1391"/>
      <c r="CEF60" s="1391"/>
      <c r="CEG60" s="1391"/>
      <c r="CEH60" s="1391"/>
      <c r="CEI60" s="1391"/>
      <c r="CEJ60" s="1391"/>
      <c r="CEK60" s="1392"/>
      <c r="CEL60" s="1493"/>
      <c r="CEM60" s="1392"/>
      <c r="CEN60" s="1493"/>
      <c r="CEO60" s="1391"/>
      <c r="CEP60" s="1392"/>
      <c r="CEQ60" s="1493"/>
      <c r="CER60" s="1392"/>
      <c r="CES60" s="663"/>
      <c r="CET60" s="1493"/>
      <c r="CEU60" s="1391"/>
      <c r="CEV60" s="1391"/>
      <c r="CEW60" s="1391"/>
      <c r="CEX60" s="1391"/>
      <c r="CEY60" s="1391"/>
      <c r="CEZ60" s="1391"/>
      <c r="CFA60" s="1391"/>
      <c r="CFB60" s="1391"/>
      <c r="CFC60" s="1391"/>
      <c r="CFD60" s="1391"/>
      <c r="CFE60" s="1392"/>
      <c r="CFF60" s="1493"/>
      <c r="CFG60" s="1391"/>
      <c r="CFH60" s="1391"/>
      <c r="CFI60" s="1391"/>
      <c r="CFJ60" s="1391"/>
      <c r="CFK60" s="1391"/>
      <c r="CFL60" s="1391"/>
      <c r="CFM60" s="1391"/>
      <c r="CFN60" s="1391"/>
      <c r="CFO60" s="1391"/>
      <c r="CFP60" s="1391"/>
      <c r="CFQ60" s="1392"/>
      <c r="CFR60" s="1493"/>
      <c r="CFS60" s="1392"/>
      <c r="CFT60" s="1493"/>
      <c r="CFU60" s="1391"/>
      <c r="CFV60" s="1392"/>
      <c r="CFW60" s="1493"/>
      <c r="CFX60" s="1392"/>
      <c r="CFY60" s="663"/>
      <c r="CFZ60" s="1493"/>
      <c r="CGA60" s="1391"/>
      <c r="CGB60" s="1391"/>
      <c r="CGC60" s="1391"/>
      <c r="CGD60" s="1391"/>
      <c r="CGE60" s="1391"/>
      <c r="CGF60" s="1391"/>
      <c r="CGG60" s="1391"/>
      <c r="CGH60" s="1391"/>
      <c r="CGI60" s="1391"/>
      <c r="CGJ60" s="1391"/>
      <c r="CGK60" s="1392"/>
      <c r="CGL60" s="1493"/>
      <c r="CGM60" s="1391"/>
      <c r="CGN60" s="1391"/>
      <c r="CGO60" s="1391"/>
      <c r="CGP60" s="1391"/>
      <c r="CGQ60" s="1391"/>
      <c r="CGR60" s="1391"/>
      <c r="CGS60" s="1391"/>
      <c r="CGT60" s="1391"/>
      <c r="CGU60" s="1391"/>
      <c r="CGV60" s="1391"/>
      <c r="CGW60" s="1392"/>
      <c r="CGX60" s="1493"/>
      <c r="CGY60" s="1392"/>
      <c r="CGZ60" s="1493"/>
      <c r="CHA60" s="1391"/>
      <c r="CHB60" s="1392"/>
      <c r="CHC60" s="1493"/>
      <c r="CHD60" s="1392"/>
      <c r="CHE60" s="663"/>
      <c r="CHF60" s="1493"/>
      <c r="CHG60" s="1391"/>
      <c r="CHH60" s="1391"/>
      <c r="CHI60" s="1391"/>
      <c r="CHJ60" s="1391"/>
      <c r="CHK60" s="1391"/>
      <c r="CHL60" s="1391"/>
      <c r="CHM60" s="1391"/>
      <c r="CHN60" s="1391"/>
      <c r="CHO60" s="1391"/>
      <c r="CHP60" s="1391"/>
      <c r="CHQ60" s="1392"/>
      <c r="CHR60" s="1493"/>
      <c r="CHS60" s="1391"/>
      <c r="CHT60" s="1391"/>
      <c r="CHU60" s="1391"/>
      <c r="CHV60" s="1391"/>
      <c r="CHW60" s="1391"/>
      <c r="CHX60" s="1391"/>
      <c r="CHY60" s="1391"/>
      <c r="CHZ60" s="1391"/>
      <c r="CIA60" s="1391"/>
      <c r="CIB60" s="1391"/>
      <c r="CIC60" s="1392"/>
      <c r="CID60" s="1493"/>
      <c r="CIE60" s="1392"/>
      <c r="CIF60" s="1493"/>
      <c r="CIG60" s="1391"/>
      <c r="CIH60" s="1392"/>
      <c r="CII60" s="1493"/>
      <c r="CIJ60" s="1392"/>
      <c r="CIK60" s="663"/>
      <c r="CIL60" s="1493"/>
      <c r="CIM60" s="1391"/>
      <c r="CIN60" s="1391"/>
      <c r="CIO60" s="1391"/>
      <c r="CIP60" s="1391"/>
      <c r="CIQ60" s="1391"/>
      <c r="CIR60" s="1391"/>
      <c r="CIS60" s="1391"/>
      <c r="CIT60" s="1391"/>
      <c r="CIU60" s="1391"/>
      <c r="CIV60" s="1391"/>
      <c r="CIW60" s="1392"/>
      <c r="CIX60" s="1493"/>
      <c r="CIY60" s="1391"/>
      <c r="CIZ60" s="1391"/>
      <c r="CJA60" s="1391"/>
      <c r="CJB60" s="1391"/>
      <c r="CJC60" s="1391"/>
      <c r="CJD60" s="1391"/>
      <c r="CJE60" s="1391"/>
      <c r="CJF60" s="1391"/>
      <c r="CJG60" s="1391"/>
      <c r="CJH60" s="1391"/>
      <c r="CJI60" s="1392"/>
      <c r="CJJ60" s="1493"/>
      <c r="CJK60" s="1392"/>
      <c r="CJL60" s="1493"/>
      <c r="CJM60" s="1391"/>
      <c r="CJN60" s="1392"/>
      <c r="CJO60" s="1493"/>
      <c r="CJP60" s="1392"/>
      <c r="CJQ60" s="663"/>
      <c r="CJR60" s="1493"/>
      <c r="CJS60" s="1391"/>
      <c r="CJT60" s="1391"/>
      <c r="CJU60" s="1391"/>
      <c r="CJV60" s="1391"/>
      <c r="CJW60" s="1391"/>
      <c r="CJX60" s="1391"/>
      <c r="CJY60" s="1391"/>
      <c r="CJZ60" s="1391"/>
      <c r="CKA60" s="1391"/>
      <c r="CKB60" s="1391"/>
      <c r="CKC60" s="1392"/>
      <c r="CKD60" s="1493"/>
      <c r="CKE60" s="1391"/>
      <c r="CKF60" s="1391"/>
      <c r="CKG60" s="1391"/>
      <c r="CKH60" s="1391"/>
      <c r="CKI60" s="1391"/>
      <c r="CKJ60" s="1391"/>
      <c r="CKK60" s="1391"/>
      <c r="CKL60" s="1391"/>
      <c r="CKM60" s="1391"/>
      <c r="CKN60" s="1391"/>
      <c r="CKO60" s="1392"/>
      <c r="CKP60" s="1493"/>
      <c r="CKQ60" s="1392"/>
      <c r="CKR60" s="1493"/>
      <c r="CKS60" s="1391"/>
      <c r="CKT60" s="1392"/>
      <c r="CKU60" s="1493"/>
      <c r="CKV60" s="1392"/>
      <c r="CKW60" s="663"/>
      <c r="CKX60" s="1493"/>
      <c r="CKY60" s="1391"/>
      <c r="CKZ60" s="1391"/>
      <c r="CLA60" s="1391"/>
      <c r="CLB60" s="1391"/>
      <c r="CLC60" s="1391"/>
      <c r="CLD60" s="1391"/>
      <c r="CLE60" s="1391"/>
      <c r="CLF60" s="1391"/>
      <c r="CLG60" s="1391"/>
      <c r="CLH60" s="1391"/>
      <c r="CLI60" s="1392"/>
      <c r="CLJ60" s="1493"/>
      <c r="CLK60" s="1391"/>
      <c r="CLL60" s="1391"/>
      <c r="CLM60" s="1391"/>
      <c r="CLN60" s="1391"/>
      <c r="CLO60" s="1391"/>
      <c r="CLP60" s="1391"/>
      <c r="CLQ60" s="1391"/>
      <c r="CLR60" s="1391"/>
      <c r="CLS60" s="1391"/>
      <c r="CLT60" s="1391"/>
      <c r="CLU60" s="1392"/>
      <c r="CLV60" s="1493"/>
      <c r="CLW60" s="1392"/>
      <c r="CLX60" s="1493"/>
      <c r="CLY60" s="1391"/>
      <c r="CLZ60" s="1392"/>
      <c r="CMA60" s="1493"/>
      <c r="CMB60" s="1392"/>
      <c r="CMC60" s="663"/>
      <c r="CMD60" s="1493"/>
      <c r="CME60" s="1391"/>
      <c r="CMF60" s="1391"/>
      <c r="CMG60" s="1391"/>
      <c r="CMH60" s="1391"/>
      <c r="CMI60" s="1391"/>
      <c r="CMJ60" s="1391"/>
      <c r="CMK60" s="1391"/>
      <c r="CML60" s="1391"/>
      <c r="CMM60" s="1391"/>
      <c r="CMN60" s="1391"/>
      <c r="CMO60" s="1392"/>
      <c r="CMP60" s="1493"/>
      <c r="CMQ60" s="1391"/>
      <c r="CMR60" s="1391"/>
      <c r="CMS60" s="1391"/>
      <c r="CMT60" s="1391"/>
      <c r="CMU60" s="1391"/>
      <c r="CMV60" s="1391"/>
      <c r="CMW60" s="1391"/>
      <c r="CMX60" s="1391"/>
      <c r="CMY60" s="1391"/>
      <c r="CMZ60" s="1391"/>
      <c r="CNA60" s="1392"/>
      <c r="CNB60" s="1493"/>
      <c r="CNC60" s="1392"/>
      <c r="CND60" s="1493"/>
      <c r="CNE60" s="1391"/>
      <c r="CNF60" s="1392"/>
      <c r="CNG60" s="1493"/>
      <c r="CNH60" s="1392"/>
      <c r="CNI60" s="663"/>
      <c r="CNJ60" s="1493"/>
      <c r="CNK60" s="1391"/>
      <c r="CNL60" s="1391"/>
      <c r="CNM60" s="1391"/>
      <c r="CNN60" s="1391"/>
      <c r="CNO60" s="1391"/>
      <c r="CNP60" s="1391"/>
      <c r="CNQ60" s="1391"/>
      <c r="CNR60" s="1391"/>
      <c r="CNS60" s="1391"/>
      <c r="CNT60" s="1391"/>
      <c r="CNU60" s="1392"/>
      <c r="CNV60" s="1493"/>
      <c r="CNW60" s="1391"/>
      <c r="CNX60" s="1391"/>
      <c r="CNY60" s="1391"/>
      <c r="CNZ60" s="1391"/>
      <c r="COA60" s="1391"/>
      <c r="COB60" s="1391"/>
      <c r="COC60" s="1391"/>
      <c r="COD60" s="1391"/>
      <c r="COE60" s="1391"/>
      <c r="COF60" s="1391"/>
      <c r="COG60" s="1392"/>
      <c r="COH60" s="1493"/>
      <c r="COI60" s="1392"/>
      <c r="COJ60" s="1493"/>
      <c r="COK60" s="1391"/>
      <c r="COL60" s="1392"/>
      <c r="COM60" s="1493"/>
      <c r="CON60" s="1392"/>
      <c r="COO60" s="663"/>
      <c r="COP60" s="1493"/>
      <c r="COQ60" s="1391"/>
      <c r="COR60" s="1391"/>
      <c r="COS60" s="1391"/>
      <c r="COT60" s="1391"/>
      <c r="COU60" s="1391"/>
      <c r="COV60" s="1391"/>
      <c r="COW60" s="1391"/>
      <c r="COX60" s="1391"/>
      <c r="COY60" s="1391"/>
      <c r="COZ60" s="1391"/>
      <c r="CPA60" s="1392"/>
      <c r="CPB60" s="1493"/>
      <c r="CPC60" s="1391"/>
      <c r="CPD60" s="1391"/>
      <c r="CPE60" s="1391"/>
      <c r="CPF60" s="1391"/>
      <c r="CPG60" s="1391"/>
      <c r="CPH60" s="1391"/>
      <c r="CPI60" s="1391"/>
      <c r="CPJ60" s="1391"/>
      <c r="CPK60" s="1391"/>
      <c r="CPL60" s="1391"/>
      <c r="CPM60" s="1392"/>
      <c r="CPN60" s="1493"/>
      <c r="CPO60" s="1392"/>
      <c r="CPP60" s="1493"/>
      <c r="CPQ60" s="1391"/>
      <c r="CPR60" s="1392"/>
      <c r="CPS60" s="1493"/>
      <c r="CPT60" s="1392"/>
      <c r="CPU60" s="663"/>
      <c r="CPV60" s="1493"/>
      <c r="CPW60" s="1391"/>
      <c r="CPX60" s="1391"/>
      <c r="CPY60" s="1391"/>
      <c r="CPZ60" s="1391"/>
      <c r="CQA60" s="1391"/>
      <c r="CQB60" s="1391"/>
      <c r="CQC60" s="1391"/>
      <c r="CQD60" s="1391"/>
      <c r="CQE60" s="1391"/>
      <c r="CQF60" s="1391"/>
      <c r="CQG60" s="1392"/>
      <c r="CQH60" s="1493"/>
      <c r="CQI60" s="1391"/>
      <c r="CQJ60" s="1391"/>
      <c r="CQK60" s="1391"/>
      <c r="CQL60" s="1391"/>
      <c r="CQM60" s="1391"/>
      <c r="CQN60" s="1391"/>
      <c r="CQO60" s="1391"/>
      <c r="CQP60" s="1391"/>
      <c r="CQQ60" s="1391"/>
      <c r="CQR60" s="1391"/>
      <c r="CQS60" s="1392"/>
      <c r="CQT60" s="1493"/>
      <c r="CQU60" s="1392"/>
      <c r="CQV60" s="1493"/>
      <c r="CQW60" s="1391"/>
      <c r="CQX60" s="1392"/>
      <c r="CQY60" s="1493"/>
      <c r="CQZ60" s="1392"/>
      <c r="CRA60" s="663"/>
      <c r="CRB60" s="1493"/>
      <c r="CRC60" s="1391"/>
      <c r="CRD60" s="1391"/>
      <c r="CRE60" s="1391"/>
      <c r="CRF60" s="1391"/>
      <c r="CRG60" s="1391"/>
      <c r="CRH60" s="1391"/>
      <c r="CRI60" s="1391"/>
      <c r="CRJ60" s="1391"/>
      <c r="CRK60" s="1391"/>
      <c r="CRL60" s="1391"/>
      <c r="CRM60" s="1392"/>
      <c r="CRN60" s="1493"/>
      <c r="CRO60" s="1391"/>
      <c r="CRP60" s="1391"/>
      <c r="CRQ60" s="1391"/>
      <c r="CRR60" s="1391"/>
      <c r="CRS60" s="1391"/>
      <c r="CRT60" s="1391"/>
      <c r="CRU60" s="1391"/>
      <c r="CRV60" s="1391"/>
      <c r="CRW60" s="1391"/>
      <c r="CRX60" s="1391"/>
      <c r="CRY60" s="1392"/>
      <c r="CRZ60" s="1493"/>
      <c r="CSA60" s="1392"/>
      <c r="CSB60" s="1493"/>
      <c r="CSC60" s="1391"/>
      <c r="CSD60" s="1392"/>
      <c r="CSE60" s="1493"/>
      <c r="CSF60" s="1392"/>
      <c r="CSG60" s="663"/>
      <c r="CSH60" s="1493"/>
      <c r="CSI60" s="1391"/>
      <c r="CSJ60" s="1391"/>
      <c r="CSK60" s="1391"/>
      <c r="CSL60" s="1391"/>
      <c r="CSM60" s="1391"/>
      <c r="CSN60" s="1391"/>
      <c r="CSO60" s="1391"/>
      <c r="CSP60" s="1391"/>
      <c r="CSQ60" s="1391"/>
      <c r="CSR60" s="1391"/>
      <c r="CSS60" s="1392"/>
      <c r="CST60" s="1493"/>
      <c r="CSU60" s="1391"/>
      <c r="CSV60" s="1391"/>
      <c r="CSW60" s="1391"/>
      <c r="CSX60" s="1391"/>
      <c r="CSY60" s="1391"/>
      <c r="CSZ60" s="1391"/>
      <c r="CTA60" s="1391"/>
      <c r="CTB60" s="1391"/>
      <c r="CTC60" s="1391"/>
      <c r="CTD60" s="1391"/>
      <c r="CTE60" s="1392"/>
      <c r="CTF60" s="1493"/>
      <c r="CTG60" s="1392"/>
      <c r="CTH60" s="1493"/>
      <c r="CTI60" s="1391"/>
      <c r="CTJ60" s="1392"/>
      <c r="CTK60" s="1493"/>
      <c r="CTL60" s="1392"/>
      <c r="CTM60" s="663"/>
      <c r="CTN60" s="1493"/>
      <c r="CTO60" s="1391"/>
      <c r="CTP60" s="1391"/>
      <c r="CTQ60" s="1391"/>
      <c r="CTR60" s="1391"/>
      <c r="CTS60" s="1391"/>
      <c r="CTT60" s="1391"/>
      <c r="CTU60" s="1391"/>
      <c r="CTV60" s="1391"/>
      <c r="CTW60" s="1391"/>
      <c r="CTX60" s="1391"/>
      <c r="CTY60" s="1392"/>
      <c r="CTZ60" s="1493"/>
      <c r="CUA60" s="1391"/>
      <c r="CUB60" s="1391"/>
      <c r="CUC60" s="1391"/>
      <c r="CUD60" s="1391"/>
      <c r="CUE60" s="1391"/>
      <c r="CUF60" s="1391"/>
      <c r="CUG60" s="1391"/>
      <c r="CUH60" s="1391"/>
      <c r="CUI60" s="1391"/>
      <c r="CUJ60" s="1391"/>
      <c r="CUK60" s="1392"/>
      <c r="CUL60" s="1493"/>
      <c r="CUM60" s="1392"/>
      <c r="CUN60" s="1493"/>
      <c r="CUO60" s="1391"/>
      <c r="CUP60" s="1392"/>
      <c r="CUQ60" s="1493"/>
      <c r="CUR60" s="1392"/>
      <c r="CUS60" s="663"/>
      <c r="CUT60" s="1493"/>
      <c r="CUU60" s="1391"/>
      <c r="CUV60" s="1391"/>
      <c r="CUW60" s="1391"/>
      <c r="CUX60" s="1391"/>
      <c r="CUY60" s="1391"/>
      <c r="CUZ60" s="1391"/>
      <c r="CVA60" s="1391"/>
      <c r="CVB60" s="1391"/>
      <c r="CVC60" s="1391"/>
      <c r="CVD60" s="1391"/>
      <c r="CVE60" s="1392"/>
      <c r="CVF60" s="1493"/>
      <c r="CVG60" s="1391"/>
      <c r="CVH60" s="1391"/>
      <c r="CVI60" s="1391"/>
      <c r="CVJ60" s="1391"/>
      <c r="CVK60" s="1391"/>
      <c r="CVL60" s="1391"/>
      <c r="CVM60" s="1391"/>
      <c r="CVN60" s="1391"/>
      <c r="CVO60" s="1391"/>
      <c r="CVP60" s="1391"/>
      <c r="CVQ60" s="1392"/>
      <c r="CVR60" s="1493"/>
      <c r="CVS60" s="1392"/>
      <c r="CVT60" s="1493"/>
      <c r="CVU60" s="1391"/>
      <c r="CVV60" s="1392"/>
      <c r="CVW60" s="1493"/>
      <c r="CVX60" s="1392"/>
      <c r="CVY60" s="663"/>
      <c r="CVZ60" s="1493"/>
      <c r="CWA60" s="1391"/>
      <c r="CWB60" s="1391"/>
      <c r="CWC60" s="1391"/>
      <c r="CWD60" s="1391"/>
      <c r="CWE60" s="1391"/>
      <c r="CWF60" s="1391"/>
      <c r="CWG60" s="1391"/>
      <c r="CWH60" s="1391"/>
      <c r="CWI60" s="1391"/>
      <c r="CWJ60" s="1391"/>
      <c r="CWK60" s="1392"/>
      <c r="CWL60" s="1493"/>
      <c r="CWM60" s="1391"/>
      <c r="CWN60" s="1391"/>
      <c r="CWO60" s="1391"/>
      <c r="CWP60" s="1391"/>
      <c r="CWQ60" s="1391"/>
      <c r="CWR60" s="1391"/>
      <c r="CWS60" s="1391"/>
      <c r="CWT60" s="1391"/>
      <c r="CWU60" s="1391"/>
      <c r="CWV60" s="1391"/>
      <c r="CWW60" s="1392"/>
      <c r="CWX60" s="1493"/>
      <c r="CWY60" s="1392"/>
      <c r="CWZ60" s="1493"/>
      <c r="CXA60" s="1391"/>
      <c r="CXB60" s="1392"/>
      <c r="CXC60" s="1493"/>
      <c r="CXD60" s="1392"/>
      <c r="CXE60" s="663"/>
      <c r="CXF60" s="1493"/>
      <c r="CXG60" s="1391"/>
      <c r="CXH60" s="1391"/>
      <c r="CXI60" s="1391"/>
      <c r="CXJ60" s="1391"/>
      <c r="CXK60" s="1391"/>
      <c r="CXL60" s="1391"/>
      <c r="CXM60" s="1391"/>
      <c r="CXN60" s="1391"/>
      <c r="CXO60" s="1391"/>
      <c r="CXP60" s="1391"/>
      <c r="CXQ60" s="1392"/>
      <c r="CXR60" s="1493"/>
      <c r="CXS60" s="1391"/>
      <c r="CXT60" s="1391"/>
      <c r="CXU60" s="1391"/>
      <c r="CXV60" s="1391"/>
      <c r="CXW60" s="1391"/>
      <c r="CXX60" s="1391"/>
      <c r="CXY60" s="1391"/>
      <c r="CXZ60" s="1391"/>
      <c r="CYA60" s="1391"/>
      <c r="CYB60" s="1391"/>
      <c r="CYC60" s="1392"/>
      <c r="CYD60" s="1493"/>
      <c r="CYE60" s="1392"/>
      <c r="CYF60" s="1493"/>
      <c r="CYG60" s="1391"/>
      <c r="CYH60" s="1392"/>
      <c r="CYI60" s="1493"/>
      <c r="CYJ60" s="1392"/>
      <c r="CYK60" s="663"/>
      <c r="CYL60" s="1493"/>
      <c r="CYM60" s="1391"/>
      <c r="CYN60" s="1391"/>
      <c r="CYO60" s="1391"/>
      <c r="CYP60" s="1391"/>
      <c r="CYQ60" s="1391"/>
      <c r="CYR60" s="1391"/>
      <c r="CYS60" s="1391"/>
      <c r="CYT60" s="1391"/>
      <c r="CYU60" s="1391"/>
      <c r="CYV60" s="1391"/>
      <c r="CYW60" s="1392"/>
      <c r="CYX60" s="1493"/>
      <c r="CYY60" s="1391"/>
      <c r="CYZ60" s="1391"/>
      <c r="CZA60" s="1391"/>
      <c r="CZB60" s="1391"/>
      <c r="CZC60" s="1391"/>
      <c r="CZD60" s="1391"/>
      <c r="CZE60" s="1391"/>
      <c r="CZF60" s="1391"/>
      <c r="CZG60" s="1391"/>
      <c r="CZH60" s="1391"/>
      <c r="CZI60" s="1392"/>
      <c r="CZJ60" s="1493"/>
      <c r="CZK60" s="1392"/>
      <c r="CZL60" s="1493"/>
      <c r="CZM60" s="1391"/>
      <c r="CZN60" s="1392"/>
      <c r="CZO60" s="1493"/>
      <c r="CZP60" s="1392"/>
      <c r="CZQ60" s="663"/>
      <c r="CZR60" s="1493"/>
      <c r="CZS60" s="1391"/>
      <c r="CZT60" s="1391"/>
      <c r="CZU60" s="1391"/>
      <c r="CZV60" s="1391"/>
      <c r="CZW60" s="1391"/>
      <c r="CZX60" s="1391"/>
      <c r="CZY60" s="1391"/>
      <c r="CZZ60" s="1391"/>
      <c r="DAA60" s="1391"/>
      <c r="DAB60" s="1391"/>
      <c r="DAC60" s="1392"/>
      <c r="DAD60" s="1493"/>
      <c r="DAE60" s="1391"/>
      <c r="DAF60" s="1391"/>
      <c r="DAG60" s="1391"/>
      <c r="DAH60" s="1391"/>
      <c r="DAI60" s="1391"/>
      <c r="DAJ60" s="1391"/>
      <c r="DAK60" s="1391"/>
      <c r="DAL60" s="1391"/>
      <c r="DAM60" s="1391"/>
      <c r="DAN60" s="1391"/>
      <c r="DAO60" s="1392"/>
      <c r="DAP60" s="1493"/>
      <c r="DAQ60" s="1392"/>
      <c r="DAR60" s="1493"/>
      <c r="DAS60" s="1391"/>
      <c r="DAT60" s="1392"/>
      <c r="DAU60" s="1493"/>
      <c r="DAV60" s="1392"/>
      <c r="DAW60" s="663"/>
      <c r="DAX60" s="1493"/>
      <c r="DAY60" s="1391"/>
      <c r="DAZ60" s="1391"/>
      <c r="DBA60" s="1391"/>
      <c r="DBB60" s="1391"/>
      <c r="DBC60" s="1391"/>
      <c r="DBD60" s="1391"/>
      <c r="DBE60" s="1391"/>
      <c r="DBF60" s="1391"/>
      <c r="DBG60" s="1391"/>
      <c r="DBH60" s="1391"/>
      <c r="DBI60" s="1392"/>
      <c r="DBJ60" s="1493"/>
      <c r="DBK60" s="1391"/>
      <c r="DBL60" s="1391"/>
      <c r="DBM60" s="1391"/>
      <c r="DBN60" s="1391"/>
      <c r="DBO60" s="1391"/>
      <c r="DBP60" s="1391"/>
      <c r="DBQ60" s="1391"/>
      <c r="DBR60" s="1391"/>
      <c r="DBS60" s="1391"/>
      <c r="DBT60" s="1391"/>
      <c r="DBU60" s="1392"/>
      <c r="DBV60" s="1493"/>
      <c r="DBW60" s="1392"/>
      <c r="DBX60" s="1493"/>
      <c r="DBY60" s="1391"/>
      <c r="DBZ60" s="1392"/>
      <c r="DCA60" s="1493"/>
      <c r="DCB60" s="1392"/>
      <c r="DCC60" s="663"/>
      <c r="DCD60" s="1493"/>
      <c r="DCE60" s="1391"/>
      <c r="DCF60" s="1391"/>
      <c r="DCG60" s="1391"/>
      <c r="DCH60" s="1391"/>
      <c r="DCI60" s="1391"/>
      <c r="DCJ60" s="1391"/>
      <c r="DCK60" s="1391"/>
      <c r="DCL60" s="1391"/>
      <c r="DCM60" s="1391"/>
      <c r="DCN60" s="1391"/>
      <c r="DCO60" s="1392"/>
      <c r="DCP60" s="1493"/>
      <c r="DCQ60" s="1391"/>
      <c r="DCR60" s="1391"/>
      <c r="DCS60" s="1391"/>
      <c r="DCT60" s="1391"/>
      <c r="DCU60" s="1391"/>
      <c r="DCV60" s="1391"/>
      <c r="DCW60" s="1391"/>
      <c r="DCX60" s="1391"/>
      <c r="DCY60" s="1391"/>
      <c r="DCZ60" s="1391"/>
      <c r="DDA60" s="1392"/>
      <c r="DDB60" s="1493"/>
      <c r="DDC60" s="1392"/>
      <c r="DDD60" s="1493"/>
      <c r="DDE60" s="1391"/>
      <c r="DDF60" s="1392"/>
      <c r="DDG60" s="1493"/>
      <c r="DDH60" s="1392"/>
      <c r="DDI60" s="663"/>
      <c r="DDJ60" s="1493"/>
      <c r="DDK60" s="1391"/>
      <c r="DDL60" s="1391"/>
      <c r="DDM60" s="1391"/>
      <c r="DDN60" s="1391"/>
      <c r="DDO60" s="1391"/>
      <c r="DDP60" s="1391"/>
      <c r="DDQ60" s="1391"/>
      <c r="DDR60" s="1391"/>
      <c r="DDS60" s="1391"/>
      <c r="DDT60" s="1391"/>
      <c r="DDU60" s="1392"/>
      <c r="DDV60" s="1493"/>
      <c r="DDW60" s="1391"/>
      <c r="DDX60" s="1391"/>
      <c r="DDY60" s="1391"/>
      <c r="DDZ60" s="1391"/>
      <c r="DEA60" s="1391"/>
      <c r="DEB60" s="1391"/>
      <c r="DEC60" s="1391"/>
      <c r="DED60" s="1391"/>
      <c r="DEE60" s="1391"/>
      <c r="DEF60" s="1391"/>
      <c r="DEG60" s="1392"/>
      <c r="DEH60" s="1493"/>
      <c r="DEI60" s="1392"/>
      <c r="DEJ60" s="1493"/>
      <c r="DEK60" s="1391"/>
      <c r="DEL60" s="1392"/>
      <c r="DEM60" s="1493"/>
      <c r="DEN60" s="1392"/>
      <c r="DEO60" s="663"/>
      <c r="DEP60" s="1493"/>
      <c r="DEQ60" s="1391"/>
      <c r="DER60" s="1391"/>
      <c r="DES60" s="1391"/>
      <c r="DET60" s="1391"/>
      <c r="DEU60" s="1391"/>
      <c r="DEV60" s="1391"/>
      <c r="DEW60" s="1391"/>
      <c r="DEX60" s="1391"/>
      <c r="DEY60" s="1391"/>
      <c r="DEZ60" s="1391"/>
      <c r="DFA60" s="1392"/>
      <c r="DFB60" s="1493"/>
      <c r="DFC60" s="1391"/>
      <c r="DFD60" s="1391"/>
      <c r="DFE60" s="1391"/>
      <c r="DFF60" s="1391"/>
      <c r="DFG60" s="1391"/>
      <c r="DFH60" s="1391"/>
      <c r="DFI60" s="1391"/>
      <c r="DFJ60" s="1391"/>
      <c r="DFK60" s="1391"/>
      <c r="DFL60" s="1391"/>
      <c r="DFM60" s="1392"/>
      <c r="DFN60" s="1493"/>
      <c r="DFO60" s="1392"/>
      <c r="DFP60" s="1493"/>
      <c r="DFQ60" s="1391"/>
      <c r="DFR60" s="1392"/>
      <c r="DFS60" s="1493"/>
      <c r="DFT60" s="1392"/>
      <c r="DFU60" s="663"/>
      <c r="DFV60" s="1493"/>
      <c r="DFW60" s="1391"/>
      <c r="DFX60" s="1391"/>
      <c r="DFY60" s="1391"/>
      <c r="DFZ60" s="1391"/>
      <c r="DGA60" s="1391"/>
      <c r="DGB60" s="1391"/>
      <c r="DGC60" s="1391"/>
      <c r="DGD60" s="1391"/>
      <c r="DGE60" s="1391"/>
      <c r="DGF60" s="1391"/>
      <c r="DGG60" s="1392"/>
      <c r="DGH60" s="1493"/>
      <c r="DGI60" s="1391"/>
      <c r="DGJ60" s="1391"/>
      <c r="DGK60" s="1391"/>
      <c r="DGL60" s="1391"/>
      <c r="DGM60" s="1391"/>
      <c r="DGN60" s="1391"/>
      <c r="DGO60" s="1391"/>
      <c r="DGP60" s="1391"/>
      <c r="DGQ60" s="1391"/>
      <c r="DGR60" s="1391"/>
      <c r="DGS60" s="1392"/>
      <c r="DGT60" s="1493"/>
      <c r="DGU60" s="1392"/>
      <c r="DGV60" s="1493"/>
      <c r="DGW60" s="1391"/>
      <c r="DGX60" s="1392"/>
      <c r="DGY60" s="1493"/>
      <c r="DGZ60" s="1392"/>
      <c r="DHA60" s="663"/>
      <c r="DHB60" s="1493"/>
      <c r="DHC60" s="1391"/>
      <c r="DHD60" s="1391"/>
      <c r="DHE60" s="1391"/>
      <c r="DHF60" s="1391"/>
      <c r="DHG60" s="1391"/>
      <c r="DHH60" s="1391"/>
      <c r="DHI60" s="1391"/>
      <c r="DHJ60" s="1391"/>
      <c r="DHK60" s="1391"/>
      <c r="DHL60" s="1391"/>
      <c r="DHM60" s="1392"/>
      <c r="DHN60" s="1493"/>
      <c r="DHO60" s="1391"/>
      <c r="DHP60" s="1391"/>
      <c r="DHQ60" s="1391"/>
      <c r="DHR60" s="1391"/>
      <c r="DHS60" s="1391"/>
      <c r="DHT60" s="1391"/>
      <c r="DHU60" s="1391"/>
      <c r="DHV60" s="1391"/>
      <c r="DHW60" s="1391"/>
      <c r="DHX60" s="1391"/>
      <c r="DHY60" s="1392"/>
      <c r="DHZ60" s="1493"/>
      <c r="DIA60" s="1392"/>
      <c r="DIB60" s="1493"/>
      <c r="DIC60" s="1391"/>
      <c r="DID60" s="1392"/>
      <c r="DIE60" s="1493"/>
      <c r="DIF60" s="1392"/>
      <c r="DIG60" s="663"/>
      <c r="DIH60" s="1493"/>
      <c r="DII60" s="1391"/>
      <c r="DIJ60" s="1391"/>
      <c r="DIK60" s="1391"/>
      <c r="DIL60" s="1391"/>
      <c r="DIM60" s="1391"/>
      <c r="DIN60" s="1391"/>
      <c r="DIO60" s="1391"/>
      <c r="DIP60" s="1391"/>
      <c r="DIQ60" s="1391"/>
      <c r="DIR60" s="1391"/>
      <c r="DIS60" s="1392"/>
      <c r="DIT60" s="1493"/>
      <c r="DIU60" s="1391"/>
      <c r="DIV60" s="1391"/>
      <c r="DIW60" s="1391"/>
      <c r="DIX60" s="1391"/>
      <c r="DIY60" s="1391"/>
      <c r="DIZ60" s="1391"/>
      <c r="DJA60" s="1391"/>
      <c r="DJB60" s="1391"/>
      <c r="DJC60" s="1391"/>
      <c r="DJD60" s="1391"/>
      <c r="DJE60" s="1392"/>
      <c r="DJF60" s="1493"/>
      <c r="DJG60" s="1392"/>
      <c r="DJH60" s="1493"/>
      <c r="DJI60" s="1391"/>
      <c r="DJJ60" s="1392"/>
      <c r="DJK60" s="1493"/>
      <c r="DJL60" s="1392"/>
      <c r="DJM60" s="663"/>
      <c r="DJN60" s="1493"/>
      <c r="DJO60" s="1391"/>
      <c r="DJP60" s="1391"/>
      <c r="DJQ60" s="1391"/>
      <c r="DJR60" s="1391"/>
      <c r="DJS60" s="1391"/>
      <c r="DJT60" s="1391"/>
      <c r="DJU60" s="1391"/>
      <c r="DJV60" s="1391"/>
      <c r="DJW60" s="1391"/>
      <c r="DJX60" s="1391"/>
      <c r="DJY60" s="1392"/>
      <c r="DJZ60" s="1493"/>
      <c r="DKA60" s="1391"/>
      <c r="DKB60" s="1391"/>
      <c r="DKC60" s="1391"/>
      <c r="DKD60" s="1391"/>
      <c r="DKE60" s="1391"/>
      <c r="DKF60" s="1391"/>
      <c r="DKG60" s="1391"/>
      <c r="DKH60" s="1391"/>
      <c r="DKI60" s="1391"/>
      <c r="DKJ60" s="1391"/>
      <c r="DKK60" s="1392"/>
      <c r="DKL60" s="1493"/>
      <c r="DKM60" s="1392"/>
      <c r="DKN60" s="1493"/>
      <c r="DKO60" s="1391"/>
      <c r="DKP60" s="1392"/>
      <c r="DKQ60" s="1493"/>
      <c r="DKR60" s="1392"/>
      <c r="DKS60" s="663"/>
      <c r="DKT60" s="1493"/>
      <c r="DKU60" s="1391"/>
      <c r="DKV60" s="1391"/>
      <c r="DKW60" s="1391"/>
      <c r="DKX60" s="1391"/>
      <c r="DKY60" s="1391"/>
      <c r="DKZ60" s="1391"/>
      <c r="DLA60" s="1391"/>
      <c r="DLB60" s="1391"/>
      <c r="DLC60" s="1391"/>
      <c r="DLD60" s="1391"/>
      <c r="DLE60" s="1392"/>
      <c r="DLF60" s="1493"/>
      <c r="DLG60" s="1391"/>
      <c r="DLH60" s="1391"/>
      <c r="DLI60" s="1391"/>
      <c r="DLJ60" s="1391"/>
      <c r="DLK60" s="1391"/>
      <c r="DLL60" s="1391"/>
      <c r="DLM60" s="1391"/>
      <c r="DLN60" s="1391"/>
      <c r="DLO60" s="1391"/>
      <c r="DLP60" s="1391"/>
      <c r="DLQ60" s="1392"/>
      <c r="DLR60" s="1493"/>
      <c r="DLS60" s="1392"/>
      <c r="DLT60" s="1493"/>
      <c r="DLU60" s="1391"/>
      <c r="DLV60" s="1392"/>
      <c r="DLW60" s="1493"/>
      <c r="DLX60" s="1392"/>
      <c r="DLY60" s="663"/>
      <c r="DLZ60" s="1493"/>
      <c r="DMA60" s="1391"/>
      <c r="DMB60" s="1391"/>
      <c r="DMC60" s="1391"/>
      <c r="DMD60" s="1391"/>
      <c r="DME60" s="1391"/>
      <c r="DMF60" s="1391"/>
      <c r="DMG60" s="1391"/>
      <c r="DMH60" s="1391"/>
      <c r="DMI60" s="1391"/>
      <c r="DMJ60" s="1391"/>
      <c r="DMK60" s="1392"/>
      <c r="DML60" s="1493"/>
      <c r="DMM60" s="1391"/>
      <c r="DMN60" s="1391"/>
      <c r="DMO60" s="1391"/>
      <c r="DMP60" s="1391"/>
      <c r="DMQ60" s="1391"/>
      <c r="DMR60" s="1391"/>
      <c r="DMS60" s="1391"/>
      <c r="DMT60" s="1391"/>
      <c r="DMU60" s="1391"/>
      <c r="DMV60" s="1391"/>
      <c r="DMW60" s="1392"/>
      <c r="DMX60" s="1493"/>
      <c r="DMY60" s="1392"/>
      <c r="DMZ60" s="1493"/>
      <c r="DNA60" s="1391"/>
      <c r="DNB60" s="1392"/>
      <c r="DNC60" s="1493"/>
      <c r="DND60" s="1392"/>
      <c r="DNE60" s="663"/>
      <c r="DNF60" s="1493"/>
      <c r="DNG60" s="1391"/>
      <c r="DNH60" s="1391"/>
      <c r="DNI60" s="1391"/>
      <c r="DNJ60" s="1391"/>
      <c r="DNK60" s="1391"/>
      <c r="DNL60" s="1391"/>
      <c r="DNM60" s="1391"/>
      <c r="DNN60" s="1391"/>
      <c r="DNO60" s="1391"/>
      <c r="DNP60" s="1391"/>
      <c r="DNQ60" s="1392"/>
      <c r="DNR60" s="1493"/>
      <c r="DNS60" s="1391"/>
      <c r="DNT60" s="1391"/>
      <c r="DNU60" s="1391"/>
      <c r="DNV60" s="1391"/>
      <c r="DNW60" s="1391"/>
      <c r="DNX60" s="1391"/>
      <c r="DNY60" s="1391"/>
      <c r="DNZ60" s="1391"/>
      <c r="DOA60" s="1391"/>
      <c r="DOB60" s="1391"/>
      <c r="DOC60" s="1392"/>
      <c r="DOD60" s="1493"/>
      <c r="DOE60" s="1392"/>
      <c r="DOF60" s="1493"/>
      <c r="DOG60" s="1391"/>
      <c r="DOH60" s="1392"/>
      <c r="DOI60" s="1493"/>
      <c r="DOJ60" s="1392"/>
      <c r="DOK60" s="663"/>
      <c r="DOL60" s="1493"/>
      <c r="DOM60" s="1391"/>
      <c r="DON60" s="1391"/>
      <c r="DOO60" s="1391"/>
      <c r="DOP60" s="1391"/>
      <c r="DOQ60" s="1391"/>
      <c r="DOR60" s="1391"/>
      <c r="DOS60" s="1391"/>
      <c r="DOT60" s="1391"/>
      <c r="DOU60" s="1391"/>
      <c r="DOV60" s="1391"/>
      <c r="DOW60" s="1392"/>
      <c r="DOX60" s="1493"/>
      <c r="DOY60" s="1391"/>
      <c r="DOZ60" s="1391"/>
      <c r="DPA60" s="1391"/>
      <c r="DPB60" s="1391"/>
      <c r="DPC60" s="1391"/>
      <c r="DPD60" s="1391"/>
      <c r="DPE60" s="1391"/>
      <c r="DPF60" s="1391"/>
      <c r="DPG60" s="1391"/>
      <c r="DPH60" s="1391"/>
      <c r="DPI60" s="1392"/>
      <c r="DPJ60" s="1493"/>
      <c r="DPK60" s="1392"/>
      <c r="DPL60" s="1493"/>
      <c r="DPM60" s="1391"/>
      <c r="DPN60" s="1392"/>
      <c r="DPO60" s="1493"/>
      <c r="DPP60" s="1392"/>
      <c r="DPQ60" s="663"/>
      <c r="DPR60" s="1493"/>
      <c r="DPS60" s="1391"/>
      <c r="DPT60" s="1391"/>
      <c r="DPU60" s="1391"/>
      <c r="DPV60" s="1391"/>
      <c r="DPW60" s="1391"/>
      <c r="DPX60" s="1391"/>
      <c r="DPY60" s="1391"/>
      <c r="DPZ60" s="1391"/>
      <c r="DQA60" s="1391"/>
      <c r="DQB60" s="1391"/>
      <c r="DQC60" s="1392"/>
      <c r="DQD60" s="1493"/>
      <c r="DQE60" s="1391"/>
      <c r="DQF60" s="1391"/>
      <c r="DQG60" s="1391"/>
      <c r="DQH60" s="1391"/>
      <c r="DQI60" s="1391"/>
      <c r="DQJ60" s="1391"/>
      <c r="DQK60" s="1391"/>
      <c r="DQL60" s="1391"/>
      <c r="DQM60" s="1391"/>
      <c r="DQN60" s="1391"/>
      <c r="DQO60" s="1392"/>
      <c r="DQP60" s="1493"/>
      <c r="DQQ60" s="1392"/>
      <c r="DQR60" s="1493"/>
      <c r="DQS60" s="1391"/>
      <c r="DQT60" s="1392"/>
      <c r="DQU60" s="1493"/>
      <c r="DQV60" s="1392"/>
      <c r="DQW60" s="663"/>
      <c r="DQX60" s="1493"/>
      <c r="DQY60" s="1391"/>
      <c r="DQZ60" s="1391"/>
      <c r="DRA60" s="1391"/>
      <c r="DRB60" s="1391"/>
      <c r="DRC60" s="1391"/>
      <c r="DRD60" s="1391"/>
      <c r="DRE60" s="1391"/>
      <c r="DRF60" s="1391"/>
      <c r="DRG60" s="1391"/>
      <c r="DRH60" s="1391"/>
      <c r="DRI60" s="1392"/>
      <c r="DRJ60" s="1493"/>
      <c r="DRK60" s="1391"/>
      <c r="DRL60" s="1391"/>
      <c r="DRM60" s="1391"/>
      <c r="DRN60" s="1391"/>
      <c r="DRO60" s="1391"/>
      <c r="DRP60" s="1391"/>
      <c r="DRQ60" s="1391"/>
      <c r="DRR60" s="1391"/>
      <c r="DRS60" s="1391"/>
      <c r="DRT60" s="1391"/>
      <c r="DRU60" s="1392"/>
      <c r="DRV60" s="1493"/>
      <c r="DRW60" s="1392"/>
      <c r="DRX60" s="1493"/>
      <c r="DRY60" s="1391"/>
      <c r="DRZ60" s="1392"/>
      <c r="DSA60" s="1493"/>
      <c r="DSB60" s="1392"/>
      <c r="DSC60" s="663"/>
      <c r="DSD60" s="1493"/>
      <c r="DSE60" s="1391"/>
      <c r="DSF60" s="1391"/>
      <c r="DSG60" s="1391"/>
      <c r="DSH60" s="1391"/>
      <c r="DSI60" s="1391"/>
      <c r="DSJ60" s="1391"/>
      <c r="DSK60" s="1391"/>
      <c r="DSL60" s="1391"/>
      <c r="DSM60" s="1391"/>
      <c r="DSN60" s="1391"/>
      <c r="DSO60" s="1392"/>
      <c r="DSP60" s="1493"/>
      <c r="DSQ60" s="1391"/>
      <c r="DSR60" s="1391"/>
      <c r="DSS60" s="1391"/>
      <c r="DST60" s="1391"/>
      <c r="DSU60" s="1391"/>
      <c r="DSV60" s="1391"/>
      <c r="DSW60" s="1391"/>
      <c r="DSX60" s="1391"/>
      <c r="DSY60" s="1391"/>
      <c r="DSZ60" s="1391"/>
      <c r="DTA60" s="1392"/>
      <c r="DTB60" s="1493"/>
      <c r="DTC60" s="1392"/>
      <c r="DTD60" s="1493"/>
      <c r="DTE60" s="1391"/>
      <c r="DTF60" s="1392"/>
      <c r="DTG60" s="1493"/>
      <c r="DTH60" s="1392"/>
      <c r="DTI60" s="663"/>
      <c r="DTJ60" s="1493"/>
      <c r="DTK60" s="1391"/>
      <c r="DTL60" s="1391"/>
      <c r="DTM60" s="1391"/>
      <c r="DTN60" s="1391"/>
      <c r="DTO60" s="1391"/>
      <c r="DTP60" s="1391"/>
      <c r="DTQ60" s="1391"/>
      <c r="DTR60" s="1391"/>
      <c r="DTS60" s="1391"/>
      <c r="DTT60" s="1391"/>
      <c r="DTU60" s="1392"/>
      <c r="DTV60" s="1493"/>
      <c r="DTW60" s="1391"/>
      <c r="DTX60" s="1391"/>
      <c r="DTY60" s="1391"/>
      <c r="DTZ60" s="1391"/>
      <c r="DUA60" s="1391"/>
      <c r="DUB60" s="1391"/>
      <c r="DUC60" s="1391"/>
      <c r="DUD60" s="1391"/>
      <c r="DUE60" s="1391"/>
      <c r="DUF60" s="1391"/>
      <c r="DUG60" s="1392"/>
      <c r="DUH60" s="1493"/>
      <c r="DUI60" s="1392"/>
      <c r="DUJ60" s="1493"/>
      <c r="DUK60" s="1391"/>
      <c r="DUL60" s="1392"/>
      <c r="DUM60" s="1493"/>
      <c r="DUN60" s="1392"/>
      <c r="DUO60" s="663"/>
      <c r="DUP60" s="1493"/>
      <c r="DUQ60" s="1391"/>
      <c r="DUR60" s="1391"/>
      <c r="DUS60" s="1391"/>
      <c r="DUT60" s="1391"/>
      <c r="DUU60" s="1391"/>
      <c r="DUV60" s="1391"/>
      <c r="DUW60" s="1391"/>
      <c r="DUX60" s="1391"/>
      <c r="DUY60" s="1391"/>
      <c r="DUZ60" s="1391"/>
      <c r="DVA60" s="1392"/>
      <c r="DVB60" s="1493"/>
      <c r="DVC60" s="1391"/>
      <c r="DVD60" s="1391"/>
      <c r="DVE60" s="1391"/>
      <c r="DVF60" s="1391"/>
      <c r="DVG60" s="1391"/>
      <c r="DVH60" s="1391"/>
      <c r="DVI60" s="1391"/>
      <c r="DVJ60" s="1391"/>
      <c r="DVK60" s="1391"/>
      <c r="DVL60" s="1391"/>
      <c r="DVM60" s="1392"/>
      <c r="DVN60" s="1493"/>
      <c r="DVO60" s="1392"/>
      <c r="DVP60" s="1493"/>
      <c r="DVQ60" s="1391"/>
      <c r="DVR60" s="1392"/>
      <c r="DVS60" s="1493"/>
      <c r="DVT60" s="1392"/>
      <c r="DVU60" s="663"/>
      <c r="DVV60" s="1493"/>
      <c r="DVW60" s="1391"/>
      <c r="DVX60" s="1391"/>
      <c r="DVY60" s="1391"/>
      <c r="DVZ60" s="1391"/>
      <c r="DWA60" s="1391"/>
      <c r="DWB60" s="1391"/>
      <c r="DWC60" s="1391"/>
      <c r="DWD60" s="1391"/>
      <c r="DWE60" s="1391"/>
      <c r="DWF60" s="1391"/>
      <c r="DWG60" s="1392"/>
      <c r="DWH60" s="1493"/>
      <c r="DWI60" s="1391"/>
      <c r="DWJ60" s="1391"/>
      <c r="DWK60" s="1391"/>
      <c r="DWL60" s="1391"/>
      <c r="DWM60" s="1391"/>
      <c r="DWN60" s="1391"/>
      <c r="DWO60" s="1391"/>
      <c r="DWP60" s="1391"/>
      <c r="DWQ60" s="1391"/>
      <c r="DWR60" s="1391"/>
      <c r="DWS60" s="1392"/>
      <c r="DWT60" s="1493"/>
      <c r="DWU60" s="1392"/>
      <c r="DWV60" s="1493"/>
      <c r="DWW60" s="1391"/>
      <c r="DWX60" s="1392"/>
      <c r="DWY60" s="1493"/>
      <c r="DWZ60" s="1392"/>
      <c r="DXA60" s="663"/>
      <c r="DXB60" s="1493"/>
      <c r="DXC60" s="1391"/>
      <c r="DXD60" s="1391"/>
      <c r="DXE60" s="1391"/>
      <c r="DXF60" s="1391"/>
      <c r="DXG60" s="1391"/>
      <c r="DXH60" s="1391"/>
      <c r="DXI60" s="1391"/>
      <c r="DXJ60" s="1391"/>
      <c r="DXK60" s="1391"/>
      <c r="DXL60" s="1391"/>
      <c r="DXM60" s="1392"/>
      <c r="DXN60" s="1493"/>
      <c r="DXO60" s="1391"/>
      <c r="DXP60" s="1391"/>
      <c r="DXQ60" s="1391"/>
      <c r="DXR60" s="1391"/>
      <c r="DXS60" s="1391"/>
      <c r="DXT60" s="1391"/>
      <c r="DXU60" s="1391"/>
      <c r="DXV60" s="1391"/>
      <c r="DXW60" s="1391"/>
      <c r="DXX60" s="1391"/>
      <c r="DXY60" s="1392"/>
      <c r="DXZ60" s="1493"/>
      <c r="DYA60" s="1392"/>
      <c r="DYB60" s="1493"/>
      <c r="DYC60" s="1391"/>
      <c r="DYD60" s="1392"/>
      <c r="DYE60" s="1493"/>
      <c r="DYF60" s="1392"/>
      <c r="DYG60" s="663"/>
      <c r="DYH60" s="1493"/>
      <c r="DYI60" s="1391"/>
      <c r="DYJ60" s="1391"/>
      <c r="DYK60" s="1391"/>
      <c r="DYL60" s="1391"/>
      <c r="DYM60" s="1391"/>
      <c r="DYN60" s="1391"/>
      <c r="DYO60" s="1391"/>
      <c r="DYP60" s="1391"/>
      <c r="DYQ60" s="1391"/>
      <c r="DYR60" s="1391"/>
      <c r="DYS60" s="1392"/>
      <c r="DYT60" s="1493"/>
      <c r="DYU60" s="1391"/>
      <c r="DYV60" s="1391"/>
      <c r="DYW60" s="1391"/>
      <c r="DYX60" s="1391"/>
      <c r="DYY60" s="1391"/>
      <c r="DYZ60" s="1391"/>
      <c r="DZA60" s="1391"/>
      <c r="DZB60" s="1391"/>
      <c r="DZC60" s="1391"/>
      <c r="DZD60" s="1391"/>
      <c r="DZE60" s="1392"/>
      <c r="DZF60" s="1493"/>
      <c r="DZG60" s="1392"/>
      <c r="DZH60" s="1493"/>
      <c r="DZI60" s="1391"/>
      <c r="DZJ60" s="1392"/>
      <c r="DZK60" s="1493"/>
      <c r="DZL60" s="1392"/>
      <c r="DZM60" s="663"/>
      <c r="DZN60" s="1493"/>
      <c r="DZO60" s="1391"/>
      <c r="DZP60" s="1391"/>
      <c r="DZQ60" s="1391"/>
      <c r="DZR60" s="1391"/>
      <c r="DZS60" s="1391"/>
      <c r="DZT60" s="1391"/>
      <c r="DZU60" s="1391"/>
      <c r="DZV60" s="1391"/>
      <c r="DZW60" s="1391"/>
      <c r="DZX60" s="1391"/>
      <c r="DZY60" s="1392"/>
      <c r="DZZ60" s="1493"/>
      <c r="EAA60" s="1391"/>
      <c r="EAB60" s="1391"/>
      <c r="EAC60" s="1391"/>
      <c r="EAD60" s="1391"/>
      <c r="EAE60" s="1391"/>
      <c r="EAF60" s="1391"/>
      <c r="EAG60" s="1391"/>
      <c r="EAH60" s="1391"/>
      <c r="EAI60" s="1391"/>
      <c r="EAJ60" s="1391"/>
      <c r="EAK60" s="1392"/>
      <c r="EAL60" s="1493"/>
      <c r="EAM60" s="1392"/>
      <c r="EAN60" s="1493"/>
      <c r="EAO60" s="1391"/>
      <c r="EAP60" s="1392"/>
      <c r="EAQ60" s="1493"/>
      <c r="EAR60" s="1392"/>
      <c r="EAS60" s="663"/>
      <c r="EAT60" s="1493"/>
      <c r="EAU60" s="1391"/>
      <c r="EAV60" s="1391"/>
      <c r="EAW60" s="1391"/>
      <c r="EAX60" s="1391"/>
      <c r="EAY60" s="1391"/>
      <c r="EAZ60" s="1391"/>
      <c r="EBA60" s="1391"/>
      <c r="EBB60" s="1391"/>
      <c r="EBC60" s="1391"/>
      <c r="EBD60" s="1391"/>
      <c r="EBE60" s="1392"/>
      <c r="EBF60" s="1493"/>
      <c r="EBG60" s="1391"/>
      <c r="EBH60" s="1391"/>
      <c r="EBI60" s="1391"/>
      <c r="EBJ60" s="1391"/>
      <c r="EBK60" s="1391"/>
      <c r="EBL60" s="1391"/>
      <c r="EBM60" s="1391"/>
      <c r="EBN60" s="1391"/>
      <c r="EBO60" s="1391"/>
      <c r="EBP60" s="1391"/>
      <c r="EBQ60" s="1392"/>
      <c r="EBR60" s="1493"/>
      <c r="EBS60" s="1392"/>
      <c r="EBT60" s="1493"/>
      <c r="EBU60" s="1391"/>
      <c r="EBV60" s="1392"/>
      <c r="EBW60" s="1493"/>
      <c r="EBX60" s="1392"/>
      <c r="EBY60" s="663"/>
      <c r="EBZ60" s="1493"/>
      <c r="ECA60" s="1391"/>
      <c r="ECB60" s="1391"/>
      <c r="ECC60" s="1391"/>
      <c r="ECD60" s="1391"/>
      <c r="ECE60" s="1391"/>
      <c r="ECF60" s="1391"/>
      <c r="ECG60" s="1391"/>
      <c r="ECH60" s="1391"/>
      <c r="ECI60" s="1391"/>
      <c r="ECJ60" s="1391"/>
      <c r="ECK60" s="1392"/>
      <c r="ECL60" s="1493"/>
      <c r="ECM60" s="1391"/>
      <c r="ECN60" s="1391"/>
      <c r="ECO60" s="1391"/>
      <c r="ECP60" s="1391"/>
      <c r="ECQ60" s="1391"/>
      <c r="ECR60" s="1391"/>
      <c r="ECS60" s="1391"/>
      <c r="ECT60" s="1391"/>
      <c r="ECU60" s="1391"/>
      <c r="ECV60" s="1391"/>
      <c r="ECW60" s="1392"/>
      <c r="ECX60" s="1493"/>
      <c r="ECY60" s="1392"/>
      <c r="ECZ60" s="1493"/>
      <c r="EDA60" s="1391"/>
      <c r="EDB60" s="1392"/>
      <c r="EDC60" s="1493"/>
      <c r="EDD60" s="1392"/>
      <c r="EDE60" s="663"/>
      <c r="EDF60" s="1493"/>
      <c r="EDG60" s="1391"/>
      <c r="EDH60" s="1391"/>
      <c r="EDI60" s="1391"/>
      <c r="EDJ60" s="1391"/>
      <c r="EDK60" s="1391"/>
      <c r="EDL60" s="1391"/>
      <c r="EDM60" s="1391"/>
      <c r="EDN60" s="1391"/>
      <c r="EDO60" s="1391"/>
      <c r="EDP60" s="1391"/>
      <c r="EDQ60" s="1392"/>
      <c r="EDR60" s="1493"/>
      <c r="EDS60" s="1391"/>
      <c r="EDT60" s="1391"/>
      <c r="EDU60" s="1391"/>
      <c r="EDV60" s="1391"/>
      <c r="EDW60" s="1391"/>
      <c r="EDX60" s="1391"/>
      <c r="EDY60" s="1391"/>
      <c r="EDZ60" s="1391"/>
      <c r="EEA60" s="1391"/>
      <c r="EEB60" s="1391"/>
      <c r="EEC60" s="1392"/>
      <c r="EED60" s="1493"/>
      <c r="EEE60" s="1392"/>
      <c r="EEF60" s="1493"/>
      <c r="EEG60" s="1391"/>
      <c r="EEH60" s="1392"/>
      <c r="EEI60" s="1493"/>
      <c r="EEJ60" s="1392"/>
      <c r="EEK60" s="663"/>
      <c r="EEL60" s="1493"/>
      <c r="EEM60" s="1391"/>
      <c r="EEN60" s="1391"/>
      <c r="EEO60" s="1391"/>
      <c r="EEP60" s="1391"/>
      <c r="EEQ60" s="1391"/>
      <c r="EER60" s="1391"/>
      <c r="EES60" s="1391"/>
      <c r="EET60" s="1391"/>
      <c r="EEU60" s="1391"/>
      <c r="EEV60" s="1391"/>
      <c r="EEW60" s="1392"/>
      <c r="EEX60" s="1493"/>
      <c r="EEY60" s="1391"/>
      <c r="EEZ60" s="1391"/>
      <c r="EFA60" s="1391"/>
      <c r="EFB60" s="1391"/>
      <c r="EFC60" s="1391"/>
      <c r="EFD60" s="1391"/>
      <c r="EFE60" s="1391"/>
      <c r="EFF60" s="1391"/>
      <c r="EFG60" s="1391"/>
      <c r="EFH60" s="1391"/>
      <c r="EFI60" s="1392"/>
      <c r="EFJ60" s="1493"/>
      <c r="EFK60" s="1392"/>
      <c r="EFL60" s="1493"/>
      <c r="EFM60" s="1391"/>
      <c r="EFN60" s="1392"/>
      <c r="EFO60" s="1493"/>
      <c r="EFP60" s="1392"/>
      <c r="EFQ60" s="663"/>
      <c r="EFR60" s="1493"/>
      <c r="EFS60" s="1391"/>
      <c r="EFT60" s="1391"/>
      <c r="EFU60" s="1391"/>
      <c r="EFV60" s="1391"/>
      <c r="EFW60" s="1391"/>
      <c r="EFX60" s="1391"/>
      <c r="EFY60" s="1391"/>
      <c r="EFZ60" s="1391"/>
      <c r="EGA60" s="1391"/>
      <c r="EGB60" s="1391"/>
      <c r="EGC60" s="1392"/>
      <c r="EGD60" s="1493"/>
      <c r="EGE60" s="1391"/>
      <c r="EGF60" s="1391"/>
      <c r="EGG60" s="1391"/>
      <c r="EGH60" s="1391"/>
      <c r="EGI60" s="1391"/>
      <c r="EGJ60" s="1391"/>
      <c r="EGK60" s="1391"/>
      <c r="EGL60" s="1391"/>
      <c r="EGM60" s="1391"/>
      <c r="EGN60" s="1391"/>
      <c r="EGO60" s="1392"/>
      <c r="EGP60" s="1493"/>
      <c r="EGQ60" s="1392"/>
      <c r="EGR60" s="1493"/>
      <c r="EGS60" s="1391"/>
      <c r="EGT60" s="1392"/>
      <c r="EGU60" s="1493"/>
      <c r="EGV60" s="1392"/>
      <c r="EGW60" s="663"/>
      <c r="EGX60" s="1493"/>
      <c r="EGY60" s="1391"/>
      <c r="EGZ60" s="1391"/>
      <c r="EHA60" s="1391"/>
      <c r="EHB60" s="1391"/>
      <c r="EHC60" s="1391"/>
      <c r="EHD60" s="1391"/>
      <c r="EHE60" s="1391"/>
      <c r="EHF60" s="1391"/>
      <c r="EHG60" s="1391"/>
      <c r="EHH60" s="1391"/>
      <c r="EHI60" s="1392"/>
      <c r="EHJ60" s="1493"/>
      <c r="EHK60" s="1391"/>
      <c r="EHL60" s="1391"/>
      <c r="EHM60" s="1391"/>
      <c r="EHN60" s="1391"/>
      <c r="EHO60" s="1391"/>
      <c r="EHP60" s="1391"/>
      <c r="EHQ60" s="1391"/>
      <c r="EHR60" s="1391"/>
      <c r="EHS60" s="1391"/>
      <c r="EHT60" s="1391"/>
      <c r="EHU60" s="1392"/>
      <c r="EHV60" s="1493"/>
      <c r="EHW60" s="1392"/>
      <c r="EHX60" s="1493"/>
      <c r="EHY60" s="1391"/>
      <c r="EHZ60" s="1392"/>
      <c r="EIA60" s="1493"/>
      <c r="EIB60" s="1392"/>
      <c r="EIC60" s="663"/>
      <c r="EID60" s="1493"/>
      <c r="EIE60" s="1391"/>
      <c r="EIF60" s="1391"/>
      <c r="EIG60" s="1391"/>
      <c r="EIH60" s="1391"/>
      <c r="EII60" s="1391"/>
      <c r="EIJ60" s="1391"/>
      <c r="EIK60" s="1391"/>
      <c r="EIL60" s="1391"/>
      <c r="EIM60" s="1391"/>
      <c r="EIN60" s="1391"/>
      <c r="EIO60" s="1392"/>
      <c r="EIP60" s="1493"/>
      <c r="EIQ60" s="1391"/>
      <c r="EIR60" s="1391"/>
      <c r="EIS60" s="1391"/>
      <c r="EIT60" s="1391"/>
      <c r="EIU60" s="1391"/>
      <c r="EIV60" s="1391"/>
      <c r="EIW60" s="1391"/>
      <c r="EIX60" s="1391"/>
      <c r="EIY60" s="1391"/>
      <c r="EIZ60" s="1391"/>
      <c r="EJA60" s="1392"/>
      <c r="EJB60" s="1493"/>
      <c r="EJC60" s="1392"/>
      <c r="EJD60" s="1493"/>
      <c r="EJE60" s="1391"/>
      <c r="EJF60" s="1392"/>
      <c r="EJG60" s="1493"/>
      <c r="EJH60" s="1392"/>
      <c r="EJI60" s="663"/>
      <c r="EJJ60" s="1493"/>
      <c r="EJK60" s="1391"/>
      <c r="EJL60" s="1391"/>
      <c r="EJM60" s="1391"/>
      <c r="EJN60" s="1391"/>
      <c r="EJO60" s="1391"/>
      <c r="EJP60" s="1391"/>
      <c r="EJQ60" s="1391"/>
      <c r="EJR60" s="1391"/>
      <c r="EJS60" s="1391"/>
      <c r="EJT60" s="1391"/>
      <c r="EJU60" s="1392"/>
      <c r="EJV60" s="1493"/>
      <c r="EJW60" s="1391"/>
      <c r="EJX60" s="1391"/>
      <c r="EJY60" s="1391"/>
      <c r="EJZ60" s="1391"/>
      <c r="EKA60" s="1391"/>
      <c r="EKB60" s="1391"/>
      <c r="EKC60" s="1391"/>
      <c r="EKD60" s="1391"/>
      <c r="EKE60" s="1391"/>
      <c r="EKF60" s="1391"/>
      <c r="EKG60" s="1392"/>
      <c r="EKH60" s="1493"/>
      <c r="EKI60" s="1392"/>
      <c r="EKJ60" s="1493"/>
      <c r="EKK60" s="1391"/>
      <c r="EKL60" s="1392"/>
      <c r="EKM60" s="1493"/>
      <c r="EKN60" s="1392"/>
      <c r="EKO60" s="663"/>
      <c r="EKP60" s="1493"/>
      <c r="EKQ60" s="1391"/>
      <c r="EKR60" s="1391"/>
      <c r="EKS60" s="1391"/>
      <c r="EKT60" s="1391"/>
      <c r="EKU60" s="1391"/>
      <c r="EKV60" s="1391"/>
      <c r="EKW60" s="1391"/>
      <c r="EKX60" s="1391"/>
      <c r="EKY60" s="1391"/>
      <c r="EKZ60" s="1391"/>
      <c r="ELA60" s="1392"/>
      <c r="ELB60" s="1493"/>
      <c r="ELC60" s="1391"/>
      <c r="ELD60" s="1391"/>
      <c r="ELE60" s="1391"/>
      <c r="ELF60" s="1391"/>
      <c r="ELG60" s="1391"/>
      <c r="ELH60" s="1391"/>
      <c r="ELI60" s="1391"/>
      <c r="ELJ60" s="1391"/>
      <c r="ELK60" s="1391"/>
      <c r="ELL60" s="1391"/>
      <c r="ELM60" s="1392"/>
      <c r="ELN60" s="1493"/>
      <c r="ELO60" s="1392"/>
      <c r="ELP60" s="1493"/>
      <c r="ELQ60" s="1391"/>
      <c r="ELR60" s="1392"/>
      <c r="ELS60" s="1493"/>
      <c r="ELT60" s="1392"/>
      <c r="ELU60" s="663"/>
      <c r="ELV60" s="1493"/>
      <c r="ELW60" s="1391"/>
      <c r="ELX60" s="1391"/>
      <c r="ELY60" s="1391"/>
      <c r="ELZ60" s="1391"/>
      <c r="EMA60" s="1391"/>
      <c r="EMB60" s="1391"/>
      <c r="EMC60" s="1391"/>
      <c r="EMD60" s="1391"/>
      <c r="EME60" s="1391"/>
      <c r="EMF60" s="1391"/>
      <c r="EMG60" s="1392"/>
      <c r="EMH60" s="1493"/>
      <c r="EMI60" s="1391"/>
      <c r="EMJ60" s="1391"/>
      <c r="EMK60" s="1391"/>
      <c r="EML60" s="1391"/>
      <c r="EMM60" s="1391"/>
      <c r="EMN60" s="1391"/>
      <c r="EMO60" s="1391"/>
      <c r="EMP60" s="1391"/>
      <c r="EMQ60" s="1391"/>
      <c r="EMR60" s="1391"/>
      <c r="EMS60" s="1392"/>
      <c r="EMT60" s="1493"/>
      <c r="EMU60" s="1392"/>
      <c r="EMV60" s="1493"/>
      <c r="EMW60" s="1391"/>
      <c r="EMX60" s="1392"/>
      <c r="EMY60" s="1493"/>
      <c r="EMZ60" s="1392"/>
      <c r="ENA60" s="663"/>
      <c r="ENB60" s="1493"/>
      <c r="ENC60" s="1391"/>
      <c r="END60" s="1391"/>
      <c r="ENE60" s="1391"/>
      <c r="ENF60" s="1391"/>
      <c r="ENG60" s="1391"/>
      <c r="ENH60" s="1391"/>
      <c r="ENI60" s="1391"/>
      <c r="ENJ60" s="1391"/>
      <c r="ENK60" s="1391"/>
      <c r="ENL60" s="1391"/>
      <c r="ENM60" s="1392"/>
      <c r="ENN60" s="1493"/>
      <c r="ENO60" s="1391"/>
      <c r="ENP60" s="1391"/>
      <c r="ENQ60" s="1391"/>
      <c r="ENR60" s="1391"/>
      <c r="ENS60" s="1391"/>
      <c r="ENT60" s="1391"/>
      <c r="ENU60" s="1391"/>
      <c r="ENV60" s="1391"/>
      <c r="ENW60" s="1391"/>
      <c r="ENX60" s="1391"/>
      <c r="ENY60" s="1392"/>
      <c r="ENZ60" s="1493"/>
      <c r="EOA60" s="1392"/>
      <c r="EOB60" s="1493"/>
      <c r="EOC60" s="1391"/>
      <c r="EOD60" s="1392"/>
      <c r="EOE60" s="1493"/>
      <c r="EOF60" s="1392"/>
      <c r="EOG60" s="663"/>
      <c r="EOH60" s="1493"/>
      <c r="EOI60" s="1391"/>
      <c r="EOJ60" s="1391"/>
      <c r="EOK60" s="1391"/>
      <c r="EOL60" s="1391"/>
      <c r="EOM60" s="1391"/>
      <c r="EON60" s="1391"/>
      <c r="EOO60" s="1391"/>
      <c r="EOP60" s="1391"/>
      <c r="EOQ60" s="1391"/>
      <c r="EOR60" s="1391"/>
      <c r="EOS60" s="1392"/>
      <c r="EOT60" s="1493"/>
      <c r="EOU60" s="1391"/>
      <c r="EOV60" s="1391"/>
      <c r="EOW60" s="1391"/>
      <c r="EOX60" s="1391"/>
      <c r="EOY60" s="1391"/>
      <c r="EOZ60" s="1391"/>
      <c r="EPA60" s="1391"/>
      <c r="EPB60" s="1391"/>
      <c r="EPC60" s="1391"/>
      <c r="EPD60" s="1391"/>
      <c r="EPE60" s="1392"/>
      <c r="EPF60" s="1493"/>
      <c r="EPG60" s="1392"/>
      <c r="EPH60" s="1493"/>
      <c r="EPI60" s="1391"/>
      <c r="EPJ60" s="1392"/>
      <c r="EPK60" s="1493"/>
      <c r="EPL60" s="1392"/>
      <c r="EPM60" s="663"/>
      <c r="EPN60" s="1493"/>
      <c r="EPO60" s="1391"/>
      <c r="EPP60" s="1391"/>
      <c r="EPQ60" s="1391"/>
      <c r="EPR60" s="1391"/>
      <c r="EPS60" s="1391"/>
      <c r="EPT60" s="1391"/>
      <c r="EPU60" s="1391"/>
      <c r="EPV60" s="1391"/>
      <c r="EPW60" s="1391"/>
      <c r="EPX60" s="1391"/>
      <c r="EPY60" s="1392"/>
      <c r="EPZ60" s="1493"/>
      <c r="EQA60" s="1391"/>
      <c r="EQB60" s="1391"/>
      <c r="EQC60" s="1391"/>
      <c r="EQD60" s="1391"/>
      <c r="EQE60" s="1391"/>
      <c r="EQF60" s="1391"/>
      <c r="EQG60" s="1391"/>
      <c r="EQH60" s="1391"/>
      <c r="EQI60" s="1391"/>
      <c r="EQJ60" s="1391"/>
      <c r="EQK60" s="1392"/>
      <c r="EQL60" s="1493"/>
      <c r="EQM60" s="1392"/>
      <c r="EQN60" s="1493"/>
      <c r="EQO60" s="1391"/>
      <c r="EQP60" s="1392"/>
      <c r="EQQ60" s="1493"/>
      <c r="EQR60" s="1392"/>
      <c r="EQS60" s="663"/>
      <c r="EQT60" s="1493"/>
      <c r="EQU60" s="1391"/>
      <c r="EQV60" s="1391"/>
      <c r="EQW60" s="1391"/>
      <c r="EQX60" s="1391"/>
      <c r="EQY60" s="1391"/>
      <c r="EQZ60" s="1391"/>
      <c r="ERA60" s="1391"/>
      <c r="ERB60" s="1391"/>
      <c r="ERC60" s="1391"/>
      <c r="ERD60" s="1391"/>
      <c r="ERE60" s="1392"/>
      <c r="ERF60" s="1493"/>
      <c r="ERG60" s="1391"/>
      <c r="ERH60" s="1391"/>
      <c r="ERI60" s="1391"/>
      <c r="ERJ60" s="1391"/>
      <c r="ERK60" s="1391"/>
      <c r="ERL60" s="1391"/>
      <c r="ERM60" s="1391"/>
      <c r="ERN60" s="1391"/>
      <c r="ERO60" s="1391"/>
      <c r="ERP60" s="1391"/>
      <c r="ERQ60" s="1392"/>
      <c r="ERR60" s="1493"/>
      <c r="ERS60" s="1392"/>
      <c r="ERT60" s="1493"/>
      <c r="ERU60" s="1391"/>
      <c r="ERV60" s="1392"/>
      <c r="ERW60" s="1493"/>
      <c r="ERX60" s="1392"/>
      <c r="ERY60" s="663"/>
      <c r="ERZ60" s="1493"/>
      <c r="ESA60" s="1391"/>
      <c r="ESB60" s="1391"/>
      <c r="ESC60" s="1391"/>
      <c r="ESD60" s="1391"/>
      <c r="ESE60" s="1391"/>
      <c r="ESF60" s="1391"/>
      <c r="ESG60" s="1391"/>
      <c r="ESH60" s="1391"/>
      <c r="ESI60" s="1391"/>
      <c r="ESJ60" s="1391"/>
      <c r="ESK60" s="1392"/>
      <c r="ESL60" s="1493"/>
      <c r="ESM60" s="1391"/>
      <c r="ESN60" s="1391"/>
      <c r="ESO60" s="1391"/>
      <c r="ESP60" s="1391"/>
      <c r="ESQ60" s="1391"/>
      <c r="ESR60" s="1391"/>
      <c r="ESS60" s="1391"/>
      <c r="EST60" s="1391"/>
      <c r="ESU60" s="1391"/>
      <c r="ESV60" s="1391"/>
      <c r="ESW60" s="1392"/>
      <c r="ESX60" s="1493"/>
      <c r="ESY60" s="1392"/>
      <c r="ESZ60" s="1493"/>
      <c r="ETA60" s="1391"/>
      <c r="ETB60" s="1392"/>
      <c r="ETC60" s="1493"/>
      <c r="ETD60" s="1392"/>
      <c r="ETE60" s="663"/>
      <c r="ETF60" s="1493"/>
      <c r="ETG60" s="1391"/>
      <c r="ETH60" s="1391"/>
      <c r="ETI60" s="1391"/>
      <c r="ETJ60" s="1391"/>
      <c r="ETK60" s="1391"/>
      <c r="ETL60" s="1391"/>
      <c r="ETM60" s="1391"/>
      <c r="ETN60" s="1391"/>
      <c r="ETO60" s="1391"/>
      <c r="ETP60" s="1391"/>
      <c r="ETQ60" s="1392"/>
      <c r="ETR60" s="1493"/>
      <c r="ETS60" s="1391"/>
      <c r="ETT60" s="1391"/>
      <c r="ETU60" s="1391"/>
      <c r="ETV60" s="1391"/>
      <c r="ETW60" s="1391"/>
      <c r="ETX60" s="1391"/>
      <c r="ETY60" s="1391"/>
      <c r="ETZ60" s="1391"/>
      <c r="EUA60" s="1391"/>
      <c r="EUB60" s="1391"/>
      <c r="EUC60" s="1392"/>
      <c r="EUD60" s="1493"/>
      <c r="EUE60" s="1392"/>
      <c r="EUF60" s="1493"/>
      <c r="EUG60" s="1391"/>
      <c r="EUH60" s="1392"/>
      <c r="EUI60" s="1493"/>
      <c r="EUJ60" s="1392"/>
      <c r="EUK60" s="663"/>
      <c r="EUL60" s="1493"/>
      <c r="EUM60" s="1391"/>
      <c r="EUN60" s="1391"/>
      <c r="EUO60" s="1391"/>
      <c r="EUP60" s="1391"/>
      <c r="EUQ60" s="1391"/>
      <c r="EUR60" s="1391"/>
      <c r="EUS60" s="1391"/>
      <c r="EUT60" s="1391"/>
      <c r="EUU60" s="1391"/>
      <c r="EUV60" s="1391"/>
      <c r="EUW60" s="1392"/>
      <c r="EUX60" s="1493"/>
      <c r="EUY60" s="1391"/>
      <c r="EUZ60" s="1391"/>
      <c r="EVA60" s="1391"/>
      <c r="EVB60" s="1391"/>
      <c r="EVC60" s="1391"/>
      <c r="EVD60" s="1391"/>
      <c r="EVE60" s="1391"/>
      <c r="EVF60" s="1391"/>
      <c r="EVG60" s="1391"/>
      <c r="EVH60" s="1391"/>
      <c r="EVI60" s="1392"/>
      <c r="EVJ60" s="1493"/>
      <c r="EVK60" s="1392"/>
      <c r="EVL60" s="1493"/>
      <c r="EVM60" s="1391"/>
      <c r="EVN60" s="1392"/>
      <c r="EVO60" s="1493"/>
      <c r="EVP60" s="1392"/>
      <c r="EVQ60" s="663"/>
      <c r="EVR60" s="1493"/>
      <c r="EVS60" s="1391"/>
      <c r="EVT60" s="1391"/>
      <c r="EVU60" s="1391"/>
      <c r="EVV60" s="1391"/>
      <c r="EVW60" s="1391"/>
      <c r="EVX60" s="1391"/>
      <c r="EVY60" s="1391"/>
      <c r="EVZ60" s="1391"/>
      <c r="EWA60" s="1391"/>
      <c r="EWB60" s="1391"/>
      <c r="EWC60" s="1392"/>
      <c r="EWD60" s="1493"/>
      <c r="EWE60" s="1391"/>
      <c r="EWF60" s="1391"/>
      <c r="EWG60" s="1391"/>
      <c r="EWH60" s="1391"/>
      <c r="EWI60" s="1391"/>
      <c r="EWJ60" s="1391"/>
      <c r="EWK60" s="1391"/>
      <c r="EWL60" s="1391"/>
      <c r="EWM60" s="1391"/>
      <c r="EWN60" s="1391"/>
      <c r="EWO60" s="1392"/>
      <c r="EWP60" s="1493"/>
      <c r="EWQ60" s="1392"/>
      <c r="EWR60" s="1493"/>
      <c r="EWS60" s="1391"/>
      <c r="EWT60" s="1392"/>
      <c r="EWU60" s="1493"/>
      <c r="EWV60" s="1392"/>
      <c r="EWW60" s="663"/>
      <c r="EWX60" s="1493"/>
      <c r="EWY60" s="1391"/>
      <c r="EWZ60" s="1391"/>
      <c r="EXA60" s="1391"/>
      <c r="EXB60" s="1391"/>
      <c r="EXC60" s="1391"/>
      <c r="EXD60" s="1391"/>
      <c r="EXE60" s="1391"/>
      <c r="EXF60" s="1391"/>
      <c r="EXG60" s="1391"/>
      <c r="EXH60" s="1391"/>
      <c r="EXI60" s="1392"/>
      <c r="EXJ60" s="1493"/>
      <c r="EXK60" s="1391"/>
      <c r="EXL60" s="1391"/>
      <c r="EXM60" s="1391"/>
      <c r="EXN60" s="1391"/>
      <c r="EXO60" s="1391"/>
      <c r="EXP60" s="1391"/>
      <c r="EXQ60" s="1391"/>
      <c r="EXR60" s="1391"/>
      <c r="EXS60" s="1391"/>
      <c r="EXT60" s="1391"/>
      <c r="EXU60" s="1392"/>
      <c r="EXV60" s="1493"/>
      <c r="EXW60" s="1392"/>
      <c r="EXX60" s="1493"/>
      <c r="EXY60" s="1391"/>
      <c r="EXZ60" s="1392"/>
      <c r="EYA60" s="1493"/>
      <c r="EYB60" s="1392"/>
      <c r="EYC60" s="663"/>
      <c r="EYD60" s="1493"/>
      <c r="EYE60" s="1391"/>
      <c r="EYF60" s="1391"/>
      <c r="EYG60" s="1391"/>
      <c r="EYH60" s="1391"/>
      <c r="EYI60" s="1391"/>
      <c r="EYJ60" s="1391"/>
      <c r="EYK60" s="1391"/>
      <c r="EYL60" s="1391"/>
      <c r="EYM60" s="1391"/>
      <c r="EYN60" s="1391"/>
      <c r="EYO60" s="1392"/>
      <c r="EYP60" s="1493"/>
      <c r="EYQ60" s="1391"/>
      <c r="EYR60" s="1391"/>
      <c r="EYS60" s="1391"/>
      <c r="EYT60" s="1391"/>
      <c r="EYU60" s="1391"/>
      <c r="EYV60" s="1391"/>
      <c r="EYW60" s="1391"/>
      <c r="EYX60" s="1391"/>
      <c r="EYY60" s="1391"/>
      <c r="EYZ60" s="1391"/>
      <c r="EZA60" s="1392"/>
      <c r="EZB60" s="1493"/>
      <c r="EZC60" s="1392"/>
      <c r="EZD60" s="1493"/>
      <c r="EZE60" s="1391"/>
      <c r="EZF60" s="1392"/>
      <c r="EZG60" s="1493"/>
      <c r="EZH60" s="1392"/>
      <c r="EZI60" s="663"/>
      <c r="EZJ60" s="1493"/>
      <c r="EZK60" s="1391"/>
      <c r="EZL60" s="1391"/>
      <c r="EZM60" s="1391"/>
      <c r="EZN60" s="1391"/>
      <c r="EZO60" s="1391"/>
      <c r="EZP60" s="1391"/>
      <c r="EZQ60" s="1391"/>
      <c r="EZR60" s="1391"/>
      <c r="EZS60" s="1391"/>
      <c r="EZT60" s="1391"/>
      <c r="EZU60" s="1392"/>
      <c r="EZV60" s="1493"/>
      <c r="EZW60" s="1391"/>
      <c r="EZX60" s="1391"/>
      <c r="EZY60" s="1391"/>
      <c r="EZZ60" s="1391"/>
      <c r="FAA60" s="1391"/>
      <c r="FAB60" s="1391"/>
      <c r="FAC60" s="1391"/>
      <c r="FAD60" s="1391"/>
      <c r="FAE60" s="1391"/>
      <c r="FAF60" s="1391"/>
      <c r="FAG60" s="1392"/>
      <c r="FAH60" s="1493"/>
      <c r="FAI60" s="1392"/>
      <c r="FAJ60" s="1493"/>
      <c r="FAK60" s="1391"/>
      <c r="FAL60" s="1392"/>
      <c r="FAM60" s="1493"/>
      <c r="FAN60" s="1392"/>
      <c r="FAO60" s="663"/>
      <c r="FAP60" s="1493"/>
      <c r="FAQ60" s="1391"/>
      <c r="FAR60" s="1391"/>
      <c r="FAS60" s="1391"/>
      <c r="FAT60" s="1391"/>
      <c r="FAU60" s="1391"/>
      <c r="FAV60" s="1391"/>
      <c r="FAW60" s="1391"/>
      <c r="FAX60" s="1391"/>
      <c r="FAY60" s="1391"/>
      <c r="FAZ60" s="1391"/>
      <c r="FBA60" s="1392"/>
      <c r="FBB60" s="1493"/>
      <c r="FBC60" s="1391"/>
      <c r="FBD60" s="1391"/>
      <c r="FBE60" s="1391"/>
      <c r="FBF60" s="1391"/>
      <c r="FBG60" s="1391"/>
      <c r="FBH60" s="1391"/>
      <c r="FBI60" s="1391"/>
      <c r="FBJ60" s="1391"/>
      <c r="FBK60" s="1391"/>
      <c r="FBL60" s="1391"/>
      <c r="FBM60" s="1392"/>
      <c r="FBN60" s="1493"/>
      <c r="FBO60" s="1392"/>
      <c r="FBP60" s="1493"/>
      <c r="FBQ60" s="1391"/>
      <c r="FBR60" s="1392"/>
      <c r="FBS60" s="1493"/>
      <c r="FBT60" s="1392"/>
      <c r="FBU60" s="663"/>
      <c r="FBV60" s="1493"/>
      <c r="FBW60" s="1391"/>
      <c r="FBX60" s="1391"/>
      <c r="FBY60" s="1391"/>
      <c r="FBZ60" s="1391"/>
      <c r="FCA60" s="1391"/>
      <c r="FCB60" s="1391"/>
      <c r="FCC60" s="1391"/>
      <c r="FCD60" s="1391"/>
      <c r="FCE60" s="1391"/>
      <c r="FCF60" s="1391"/>
      <c r="FCG60" s="1392"/>
      <c r="FCH60" s="1493"/>
      <c r="FCI60" s="1391"/>
      <c r="FCJ60" s="1391"/>
      <c r="FCK60" s="1391"/>
      <c r="FCL60" s="1391"/>
      <c r="FCM60" s="1391"/>
      <c r="FCN60" s="1391"/>
      <c r="FCO60" s="1391"/>
      <c r="FCP60" s="1391"/>
      <c r="FCQ60" s="1391"/>
      <c r="FCR60" s="1391"/>
      <c r="FCS60" s="1392"/>
      <c r="FCT60" s="1493"/>
      <c r="FCU60" s="1392"/>
      <c r="FCV60" s="1493"/>
      <c r="FCW60" s="1391"/>
      <c r="FCX60" s="1392"/>
      <c r="FCY60" s="1493"/>
      <c r="FCZ60" s="1392"/>
      <c r="FDA60" s="663"/>
      <c r="FDB60" s="1493"/>
      <c r="FDC60" s="1391"/>
      <c r="FDD60" s="1391"/>
      <c r="FDE60" s="1391"/>
      <c r="FDF60" s="1391"/>
      <c r="FDG60" s="1391"/>
      <c r="FDH60" s="1391"/>
      <c r="FDI60" s="1391"/>
      <c r="FDJ60" s="1391"/>
      <c r="FDK60" s="1391"/>
      <c r="FDL60" s="1391"/>
      <c r="FDM60" s="1392"/>
      <c r="FDN60" s="1493"/>
      <c r="FDO60" s="1391"/>
      <c r="FDP60" s="1391"/>
      <c r="FDQ60" s="1391"/>
      <c r="FDR60" s="1391"/>
      <c r="FDS60" s="1391"/>
      <c r="FDT60" s="1391"/>
      <c r="FDU60" s="1391"/>
      <c r="FDV60" s="1391"/>
      <c r="FDW60" s="1391"/>
      <c r="FDX60" s="1391"/>
      <c r="FDY60" s="1392"/>
      <c r="FDZ60" s="1493"/>
      <c r="FEA60" s="1392"/>
      <c r="FEB60" s="1493"/>
      <c r="FEC60" s="1391"/>
      <c r="FED60" s="1392"/>
      <c r="FEE60" s="1493"/>
      <c r="FEF60" s="1392"/>
      <c r="FEG60" s="663"/>
      <c r="FEH60" s="1493"/>
      <c r="FEI60" s="1391"/>
      <c r="FEJ60" s="1391"/>
      <c r="FEK60" s="1391"/>
      <c r="FEL60" s="1391"/>
      <c r="FEM60" s="1391"/>
      <c r="FEN60" s="1391"/>
      <c r="FEO60" s="1391"/>
      <c r="FEP60" s="1391"/>
      <c r="FEQ60" s="1391"/>
      <c r="FER60" s="1391"/>
      <c r="FES60" s="1392"/>
      <c r="FET60" s="1493"/>
      <c r="FEU60" s="1391"/>
      <c r="FEV60" s="1391"/>
      <c r="FEW60" s="1391"/>
      <c r="FEX60" s="1391"/>
      <c r="FEY60" s="1391"/>
      <c r="FEZ60" s="1391"/>
      <c r="FFA60" s="1391"/>
      <c r="FFB60" s="1391"/>
      <c r="FFC60" s="1391"/>
      <c r="FFD60" s="1391"/>
      <c r="FFE60" s="1392"/>
      <c r="FFF60" s="1493"/>
      <c r="FFG60" s="1392"/>
      <c r="FFH60" s="1493"/>
      <c r="FFI60" s="1391"/>
      <c r="FFJ60" s="1392"/>
      <c r="FFK60" s="1493"/>
      <c r="FFL60" s="1392"/>
      <c r="FFM60" s="663"/>
      <c r="FFN60" s="1493"/>
      <c r="FFO60" s="1391"/>
      <c r="FFP60" s="1391"/>
      <c r="FFQ60" s="1391"/>
      <c r="FFR60" s="1391"/>
      <c r="FFS60" s="1391"/>
      <c r="FFT60" s="1391"/>
      <c r="FFU60" s="1391"/>
      <c r="FFV60" s="1391"/>
      <c r="FFW60" s="1391"/>
      <c r="FFX60" s="1391"/>
      <c r="FFY60" s="1392"/>
      <c r="FFZ60" s="1493"/>
      <c r="FGA60" s="1391"/>
      <c r="FGB60" s="1391"/>
      <c r="FGC60" s="1391"/>
      <c r="FGD60" s="1391"/>
      <c r="FGE60" s="1391"/>
      <c r="FGF60" s="1391"/>
      <c r="FGG60" s="1391"/>
      <c r="FGH60" s="1391"/>
      <c r="FGI60" s="1391"/>
      <c r="FGJ60" s="1391"/>
      <c r="FGK60" s="1392"/>
      <c r="FGL60" s="1493"/>
      <c r="FGM60" s="1392"/>
      <c r="FGN60" s="1493"/>
      <c r="FGO60" s="1391"/>
      <c r="FGP60" s="1392"/>
      <c r="FGQ60" s="1493"/>
      <c r="FGR60" s="1392"/>
      <c r="FGS60" s="663"/>
      <c r="FGT60" s="1493"/>
      <c r="FGU60" s="1391"/>
      <c r="FGV60" s="1391"/>
      <c r="FGW60" s="1391"/>
      <c r="FGX60" s="1391"/>
      <c r="FGY60" s="1391"/>
      <c r="FGZ60" s="1391"/>
      <c r="FHA60" s="1391"/>
      <c r="FHB60" s="1391"/>
      <c r="FHC60" s="1391"/>
      <c r="FHD60" s="1391"/>
      <c r="FHE60" s="1392"/>
      <c r="FHF60" s="1493"/>
      <c r="FHG60" s="1391"/>
      <c r="FHH60" s="1391"/>
      <c r="FHI60" s="1391"/>
      <c r="FHJ60" s="1391"/>
      <c r="FHK60" s="1391"/>
      <c r="FHL60" s="1391"/>
      <c r="FHM60" s="1391"/>
      <c r="FHN60" s="1391"/>
      <c r="FHO60" s="1391"/>
      <c r="FHP60" s="1391"/>
      <c r="FHQ60" s="1392"/>
      <c r="FHR60" s="1493"/>
      <c r="FHS60" s="1392"/>
      <c r="FHT60" s="1493"/>
      <c r="FHU60" s="1391"/>
      <c r="FHV60" s="1392"/>
      <c r="FHW60" s="1493"/>
      <c r="FHX60" s="1392"/>
      <c r="FHY60" s="663"/>
      <c r="FHZ60" s="1493"/>
      <c r="FIA60" s="1391"/>
      <c r="FIB60" s="1391"/>
      <c r="FIC60" s="1391"/>
      <c r="FID60" s="1391"/>
      <c r="FIE60" s="1391"/>
      <c r="FIF60" s="1391"/>
      <c r="FIG60" s="1391"/>
      <c r="FIH60" s="1391"/>
      <c r="FII60" s="1391"/>
      <c r="FIJ60" s="1391"/>
      <c r="FIK60" s="1392"/>
      <c r="FIL60" s="1493"/>
      <c r="FIM60" s="1391"/>
      <c r="FIN60" s="1391"/>
      <c r="FIO60" s="1391"/>
      <c r="FIP60" s="1391"/>
      <c r="FIQ60" s="1391"/>
      <c r="FIR60" s="1391"/>
      <c r="FIS60" s="1391"/>
      <c r="FIT60" s="1391"/>
      <c r="FIU60" s="1391"/>
      <c r="FIV60" s="1391"/>
      <c r="FIW60" s="1392"/>
      <c r="FIX60" s="1493"/>
      <c r="FIY60" s="1392"/>
      <c r="FIZ60" s="1493"/>
      <c r="FJA60" s="1391"/>
      <c r="FJB60" s="1392"/>
      <c r="FJC60" s="1493"/>
      <c r="FJD60" s="1392"/>
      <c r="FJE60" s="663"/>
      <c r="FJF60" s="1493"/>
      <c r="FJG60" s="1391"/>
      <c r="FJH60" s="1391"/>
      <c r="FJI60" s="1391"/>
      <c r="FJJ60" s="1391"/>
      <c r="FJK60" s="1391"/>
      <c r="FJL60" s="1391"/>
      <c r="FJM60" s="1391"/>
      <c r="FJN60" s="1391"/>
      <c r="FJO60" s="1391"/>
      <c r="FJP60" s="1391"/>
      <c r="FJQ60" s="1392"/>
      <c r="FJR60" s="1493"/>
      <c r="FJS60" s="1391"/>
      <c r="FJT60" s="1391"/>
      <c r="FJU60" s="1391"/>
      <c r="FJV60" s="1391"/>
      <c r="FJW60" s="1391"/>
      <c r="FJX60" s="1391"/>
      <c r="FJY60" s="1391"/>
      <c r="FJZ60" s="1391"/>
      <c r="FKA60" s="1391"/>
      <c r="FKB60" s="1391"/>
      <c r="FKC60" s="1392"/>
      <c r="FKD60" s="1493"/>
      <c r="FKE60" s="1392"/>
      <c r="FKF60" s="1493"/>
      <c r="FKG60" s="1391"/>
      <c r="FKH60" s="1392"/>
      <c r="FKI60" s="1493"/>
      <c r="FKJ60" s="1392"/>
      <c r="FKK60" s="663"/>
      <c r="FKL60" s="1493"/>
      <c r="FKM60" s="1391"/>
      <c r="FKN60" s="1391"/>
      <c r="FKO60" s="1391"/>
      <c r="FKP60" s="1391"/>
      <c r="FKQ60" s="1391"/>
      <c r="FKR60" s="1391"/>
      <c r="FKS60" s="1391"/>
      <c r="FKT60" s="1391"/>
      <c r="FKU60" s="1391"/>
      <c r="FKV60" s="1391"/>
      <c r="FKW60" s="1392"/>
      <c r="FKX60" s="1493"/>
      <c r="FKY60" s="1391"/>
      <c r="FKZ60" s="1391"/>
      <c r="FLA60" s="1391"/>
      <c r="FLB60" s="1391"/>
      <c r="FLC60" s="1391"/>
      <c r="FLD60" s="1391"/>
      <c r="FLE60" s="1391"/>
      <c r="FLF60" s="1391"/>
      <c r="FLG60" s="1391"/>
      <c r="FLH60" s="1391"/>
      <c r="FLI60" s="1392"/>
      <c r="FLJ60" s="1493"/>
      <c r="FLK60" s="1392"/>
      <c r="FLL60" s="1493"/>
      <c r="FLM60" s="1391"/>
      <c r="FLN60" s="1392"/>
      <c r="FLO60" s="1493"/>
      <c r="FLP60" s="1392"/>
      <c r="FLQ60" s="663"/>
      <c r="FLR60" s="1493"/>
      <c r="FLS60" s="1391"/>
      <c r="FLT60" s="1391"/>
      <c r="FLU60" s="1391"/>
      <c r="FLV60" s="1391"/>
      <c r="FLW60" s="1391"/>
      <c r="FLX60" s="1391"/>
      <c r="FLY60" s="1391"/>
      <c r="FLZ60" s="1391"/>
      <c r="FMA60" s="1391"/>
      <c r="FMB60" s="1391"/>
      <c r="FMC60" s="1392"/>
      <c r="FMD60" s="1493"/>
      <c r="FME60" s="1391"/>
      <c r="FMF60" s="1391"/>
      <c r="FMG60" s="1391"/>
      <c r="FMH60" s="1391"/>
      <c r="FMI60" s="1391"/>
      <c r="FMJ60" s="1391"/>
      <c r="FMK60" s="1391"/>
      <c r="FML60" s="1391"/>
      <c r="FMM60" s="1391"/>
      <c r="FMN60" s="1391"/>
      <c r="FMO60" s="1392"/>
      <c r="FMP60" s="1493"/>
      <c r="FMQ60" s="1392"/>
      <c r="FMR60" s="1493"/>
      <c r="FMS60" s="1391"/>
      <c r="FMT60" s="1392"/>
      <c r="FMU60" s="1493"/>
      <c r="FMV60" s="1392"/>
      <c r="FMW60" s="663"/>
      <c r="FMX60" s="1493"/>
      <c r="FMY60" s="1391"/>
      <c r="FMZ60" s="1391"/>
      <c r="FNA60" s="1391"/>
      <c r="FNB60" s="1391"/>
      <c r="FNC60" s="1391"/>
      <c r="FND60" s="1391"/>
      <c r="FNE60" s="1391"/>
      <c r="FNF60" s="1391"/>
      <c r="FNG60" s="1391"/>
      <c r="FNH60" s="1391"/>
      <c r="FNI60" s="1392"/>
      <c r="FNJ60" s="1493"/>
      <c r="FNK60" s="1391"/>
      <c r="FNL60" s="1391"/>
      <c r="FNM60" s="1391"/>
      <c r="FNN60" s="1391"/>
      <c r="FNO60" s="1391"/>
      <c r="FNP60" s="1391"/>
      <c r="FNQ60" s="1391"/>
      <c r="FNR60" s="1391"/>
      <c r="FNS60" s="1391"/>
      <c r="FNT60" s="1391"/>
      <c r="FNU60" s="1392"/>
      <c r="FNV60" s="1493"/>
      <c r="FNW60" s="1392"/>
      <c r="FNX60" s="1493"/>
      <c r="FNY60" s="1391"/>
      <c r="FNZ60" s="1392"/>
      <c r="FOA60" s="1493"/>
      <c r="FOB60" s="1392"/>
      <c r="FOC60" s="663"/>
      <c r="FOD60" s="1493"/>
      <c r="FOE60" s="1391"/>
      <c r="FOF60" s="1391"/>
      <c r="FOG60" s="1391"/>
      <c r="FOH60" s="1391"/>
      <c r="FOI60" s="1391"/>
      <c r="FOJ60" s="1391"/>
      <c r="FOK60" s="1391"/>
      <c r="FOL60" s="1391"/>
      <c r="FOM60" s="1391"/>
      <c r="FON60" s="1391"/>
      <c r="FOO60" s="1392"/>
      <c r="FOP60" s="1493"/>
      <c r="FOQ60" s="1391"/>
      <c r="FOR60" s="1391"/>
      <c r="FOS60" s="1391"/>
      <c r="FOT60" s="1391"/>
      <c r="FOU60" s="1391"/>
      <c r="FOV60" s="1391"/>
      <c r="FOW60" s="1391"/>
      <c r="FOX60" s="1391"/>
      <c r="FOY60" s="1391"/>
      <c r="FOZ60" s="1391"/>
      <c r="FPA60" s="1392"/>
      <c r="FPB60" s="1493"/>
      <c r="FPC60" s="1392"/>
      <c r="FPD60" s="1493"/>
      <c r="FPE60" s="1391"/>
      <c r="FPF60" s="1392"/>
      <c r="FPG60" s="1493"/>
      <c r="FPH60" s="1392"/>
      <c r="FPI60" s="663"/>
      <c r="FPJ60" s="1493"/>
      <c r="FPK60" s="1391"/>
      <c r="FPL60" s="1391"/>
      <c r="FPM60" s="1391"/>
      <c r="FPN60" s="1391"/>
      <c r="FPO60" s="1391"/>
      <c r="FPP60" s="1391"/>
      <c r="FPQ60" s="1391"/>
      <c r="FPR60" s="1391"/>
      <c r="FPS60" s="1391"/>
      <c r="FPT60" s="1391"/>
      <c r="FPU60" s="1392"/>
      <c r="FPV60" s="1493"/>
      <c r="FPW60" s="1391"/>
      <c r="FPX60" s="1391"/>
      <c r="FPY60" s="1391"/>
      <c r="FPZ60" s="1391"/>
      <c r="FQA60" s="1391"/>
      <c r="FQB60" s="1391"/>
      <c r="FQC60" s="1391"/>
      <c r="FQD60" s="1391"/>
      <c r="FQE60" s="1391"/>
      <c r="FQF60" s="1391"/>
      <c r="FQG60" s="1392"/>
      <c r="FQH60" s="1493"/>
      <c r="FQI60" s="1392"/>
      <c r="FQJ60" s="1493"/>
      <c r="FQK60" s="1391"/>
      <c r="FQL60" s="1392"/>
      <c r="FQM60" s="1493"/>
      <c r="FQN60" s="1392"/>
      <c r="FQO60" s="663"/>
      <c r="FQP60" s="1493"/>
      <c r="FQQ60" s="1391"/>
      <c r="FQR60" s="1391"/>
      <c r="FQS60" s="1391"/>
      <c r="FQT60" s="1391"/>
      <c r="FQU60" s="1391"/>
      <c r="FQV60" s="1391"/>
      <c r="FQW60" s="1391"/>
      <c r="FQX60" s="1391"/>
      <c r="FQY60" s="1391"/>
      <c r="FQZ60" s="1391"/>
      <c r="FRA60" s="1392"/>
      <c r="FRB60" s="1493"/>
      <c r="FRC60" s="1391"/>
      <c r="FRD60" s="1391"/>
      <c r="FRE60" s="1391"/>
      <c r="FRF60" s="1391"/>
      <c r="FRG60" s="1391"/>
      <c r="FRH60" s="1391"/>
      <c r="FRI60" s="1391"/>
      <c r="FRJ60" s="1391"/>
      <c r="FRK60" s="1391"/>
      <c r="FRL60" s="1391"/>
      <c r="FRM60" s="1392"/>
      <c r="FRN60" s="1493"/>
      <c r="FRO60" s="1392"/>
      <c r="FRP60" s="1493"/>
      <c r="FRQ60" s="1391"/>
      <c r="FRR60" s="1392"/>
      <c r="FRS60" s="1493"/>
      <c r="FRT60" s="1392"/>
      <c r="FRU60" s="663"/>
      <c r="FRV60" s="1493"/>
      <c r="FRW60" s="1391"/>
      <c r="FRX60" s="1391"/>
      <c r="FRY60" s="1391"/>
      <c r="FRZ60" s="1391"/>
      <c r="FSA60" s="1391"/>
      <c r="FSB60" s="1391"/>
      <c r="FSC60" s="1391"/>
      <c r="FSD60" s="1391"/>
      <c r="FSE60" s="1391"/>
      <c r="FSF60" s="1391"/>
      <c r="FSG60" s="1392"/>
      <c r="FSH60" s="1493"/>
      <c r="FSI60" s="1391"/>
      <c r="FSJ60" s="1391"/>
      <c r="FSK60" s="1391"/>
      <c r="FSL60" s="1391"/>
      <c r="FSM60" s="1391"/>
      <c r="FSN60" s="1391"/>
      <c r="FSO60" s="1391"/>
      <c r="FSP60" s="1391"/>
      <c r="FSQ60" s="1391"/>
      <c r="FSR60" s="1391"/>
      <c r="FSS60" s="1392"/>
      <c r="FST60" s="1493"/>
      <c r="FSU60" s="1392"/>
      <c r="FSV60" s="1493"/>
      <c r="FSW60" s="1391"/>
      <c r="FSX60" s="1392"/>
      <c r="FSY60" s="1493"/>
      <c r="FSZ60" s="1392"/>
      <c r="FTA60" s="663"/>
      <c r="FTB60" s="1493"/>
      <c r="FTC60" s="1391"/>
      <c r="FTD60" s="1391"/>
      <c r="FTE60" s="1391"/>
      <c r="FTF60" s="1391"/>
      <c r="FTG60" s="1391"/>
      <c r="FTH60" s="1391"/>
      <c r="FTI60" s="1391"/>
      <c r="FTJ60" s="1391"/>
      <c r="FTK60" s="1391"/>
      <c r="FTL60" s="1391"/>
      <c r="FTM60" s="1392"/>
      <c r="FTN60" s="1493"/>
      <c r="FTO60" s="1391"/>
      <c r="FTP60" s="1391"/>
      <c r="FTQ60" s="1391"/>
      <c r="FTR60" s="1391"/>
      <c r="FTS60" s="1391"/>
      <c r="FTT60" s="1391"/>
      <c r="FTU60" s="1391"/>
      <c r="FTV60" s="1391"/>
      <c r="FTW60" s="1391"/>
      <c r="FTX60" s="1391"/>
      <c r="FTY60" s="1392"/>
      <c r="FTZ60" s="1493"/>
      <c r="FUA60" s="1392"/>
      <c r="FUB60" s="1493"/>
      <c r="FUC60" s="1391"/>
      <c r="FUD60" s="1392"/>
      <c r="FUE60" s="1493"/>
      <c r="FUF60" s="1392"/>
      <c r="FUG60" s="663"/>
      <c r="FUH60" s="1493"/>
      <c r="FUI60" s="1391"/>
      <c r="FUJ60" s="1391"/>
      <c r="FUK60" s="1391"/>
      <c r="FUL60" s="1391"/>
      <c r="FUM60" s="1391"/>
      <c r="FUN60" s="1391"/>
      <c r="FUO60" s="1391"/>
      <c r="FUP60" s="1391"/>
      <c r="FUQ60" s="1391"/>
      <c r="FUR60" s="1391"/>
      <c r="FUS60" s="1392"/>
      <c r="FUT60" s="1493"/>
      <c r="FUU60" s="1391"/>
      <c r="FUV60" s="1391"/>
      <c r="FUW60" s="1391"/>
      <c r="FUX60" s="1391"/>
      <c r="FUY60" s="1391"/>
      <c r="FUZ60" s="1391"/>
      <c r="FVA60" s="1391"/>
      <c r="FVB60" s="1391"/>
      <c r="FVC60" s="1391"/>
      <c r="FVD60" s="1391"/>
      <c r="FVE60" s="1392"/>
      <c r="FVF60" s="1493"/>
      <c r="FVG60" s="1392"/>
      <c r="FVH60" s="1493"/>
      <c r="FVI60" s="1391"/>
      <c r="FVJ60" s="1392"/>
      <c r="FVK60" s="1493"/>
      <c r="FVL60" s="1392"/>
      <c r="FVM60" s="663"/>
      <c r="FVN60" s="1493"/>
      <c r="FVO60" s="1391"/>
      <c r="FVP60" s="1391"/>
      <c r="FVQ60" s="1391"/>
      <c r="FVR60" s="1391"/>
      <c r="FVS60" s="1391"/>
      <c r="FVT60" s="1391"/>
      <c r="FVU60" s="1391"/>
      <c r="FVV60" s="1391"/>
      <c r="FVW60" s="1391"/>
      <c r="FVX60" s="1391"/>
      <c r="FVY60" s="1392"/>
      <c r="FVZ60" s="1493"/>
      <c r="FWA60" s="1391"/>
      <c r="FWB60" s="1391"/>
      <c r="FWC60" s="1391"/>
      <c r="FWD60" s="1391"/>
      <c r="FWE60" s="1391"/>
      <c r="FWF60" s="1391"/>
      <c r="FWG60" s="1391"/>
      <c r="FWH60" s="1391"/>
      <c r="FWI60" s="1391"/>
      <c r="FWJ60" s="1391"/>
      <c r="FWK60" s="1392"/>
      <c r="FWL60" s="1493"/>
      <c r="FWM60" s="1392"/>
      <c r="FWN60" s="1493"/>
      <c r="FWO60" s="1391"/>
      <c r="FWP60" s="1392"/>
      <c r="FWQ60" s="1493"/>
      <c r="FWR60" s="1392"/>
      <c r="FWS60" s="663"/>
      <c r="FWT60" s="1493"/>
      <c r="FWU60" s="1391"/>
      <c r="FWV60" s="1391"/>
      <c r="FWW60" s="1391"/>
      <c r="FWX60" s="1391"/>
      <c r="FWY60" s="1391"/>
      <c r="FWZ60" s="1391"/>
      <c r="FXA60" s="1391"/>
      <c r="FXB60" s="1391"/>
      <c r="FXC60" s="1391"/>
      <c r="FXD60" s="1391"/>
      <c r="FXE60" s="1392"/>
      <c r="FXF60" s="1493"/>
      <c r="FXG60" s="1391"/>
      <c r="FXH60" s="1391"/>
      <c r="FXI60" s="1391"/>
      <c r="FXJ60" s="1391"/>
      <c r="FXK60" s="1391"/>
      <c r="FXL60" s="1391"/>
      <c r="FXM60" s="1391"/>
      <c r="FXN60" s="1391"/>
      <c r="FXO60" s="1391"/>
      <c r="FXP60" s="1391"/>
      <c r="FXQ60" s="1392"/>
      <c r="FXR60" s="1493"/>
      <c r="FXS60" s="1392"/>
      <c r="FXT60" s="1493"/>
      <c r="FXU60" s="1391"/>
      <c r="FXV60" s="1392"/>
      <c r="FXW60" s="1493"/>
      <c r="FXX60" s="1392"/>
      <c r="FXY60" s="663"/>
      <c r="FXZ60" s="1493"/>
      <c r="FYA60" s="1391"/>
      <c r="FYB60" s="1391"/>
      <c r="FYC60" s="1391"/>
      <c r="FYD60" s="1391"/>
      <c r="FYE60" s="1391"/>
      <c r="FYF60" s="1391"/>
      <c r="FYG60" s="1391"/>
      <c r="FYH60" s="1391"/>
      <c r="FYI60" s="1391"/>
      <c r="FYJ60" s="1391"/>
      <c r="FYK60" s="1392"/>
      <c r="FYL60" s="1493"/>
      <c r="FYM60" s="1391"/>
      <c r="FYN60" s="1391"/>
      <c r="FYO60" s="1391"/>
      <c r="FYP60" s="1391"/>
      <c r="FYQ60" s="1391"/>
      <c r="FYR60" s="1391"/>
      <c r="FYS60" s="1391"/>
      <c r="FYT60" s="1391"/>
      <c r="FYU60" s="1391"/>
      <c r="FYV60" s="1391"/>
      <c r="FYW60" s="1392"/>
      <c r="FYX60" s="1493"/>
      <c r="FYY60" s="1392"/>
      <c r="FYZ60" s="1493"/>
      <c r="FZA60" s="1391"/>
      <c r="FZB60" s="1392"/>
      <c r="FZC60" s="1493"/>
      <c r="FZD60" s="1392"/>
      <c r="FZE60" s="663"/>
      <c r="FZF60" s="1493"/>
      <c r="FZG60" s="1391"/>
      <c r="FZH60" s="1391"/>
      <c r="FZI60" s="1391"/>
      <c r="FZJ60" s="1391"/>
      <c r="FZK60" s="1391"/>
      <c r="FZL60" s="1391"/>
      <c r="FZM60" s="1391"/>
      <c r="FZN60" s="1391"/>
      <c r="FZO60" s="1391"/>
      <c r="FZP60" s="1391"/>
      <c r="FZQ60" s="1392"/>
      <c r="FZR60" s="1493"/>
      <c r="FZS60" s="1391"/>
      <c r="FZT60" s="1391"/>
      <c r="FZU60" s="1391"/>
      <c r="FZV60" s="1391"/>
      <c r="FZW60" s="1391"/>
      <c r="FZX60" s="1391"/>
      <c r="FZY60" s="1391"/>
      <c r="FZZ60" s="1391"/>
      <c r="GAA60" s="1391"/>
      <c r="GAB60" s="1391"/>
      <c r="GAC60" s="1392"/>
      <c r="GAD60" s="1493"/>
      <c r="GAE60" s="1392"/>
      <c r="GAF60" s="1493"/>
      <c r="GAG60" s="1391"/>
      <c r="GAH60" s="1392"/>
      <c r="GAI60" s="1493"/>
      <c r="GAJ60" s="1392"/>
      <c r="GAK60" s="663"/>
      <c r="GAL60" s="1493"/>
      <c r="GAM60" s="1391"/>
      <c r="GAN60" s="1391"/>
      <c r="GAO60" s="1391"/>
      <c r="GAP60" s="1391"/>
      <c r="GAQ60" s="1391"/>
      <c r="GAR60" s="1391"/>
      <c r="GAS60" s="1391"/>
      <c r="GAT60" s="1391"/>
      <c r="GAU60" s="1391"/>
      <c r="GAV60" s="1391"/>
      <c r="GAW60" s="1392"/>
      <c r="GAX60" s="1493"/>
      <c r="GAY60" s="1391"/>
      <c r="GAZ60" s="1391"/>
      <c r="GBA60" s="1391"/>
      <c r="GBB60" s="1391"/>
      <c r="GBC60" s="1391"/>
      <c r="GBD60" s="1391"/>
      <c r="GBE60" s="1391"/>
      <c r="GBF60" s="1391"/>
      <c r="GBG60" s="1391"/>
      <c r="GBH60" s="1391"/>
      <c r="GBI60" s="1392"/>
      <c r="GBJ60" s="1493"/>
      <c r="GBK60" s="1392"/>
      <c r="GBL60" s="1493"/>
      <c r="GBM60" s="1391"/>
      <c r="GBN60" s="1392"/>
      <c r="GBO60" s="1493"/>
      <c r="GBP60" s="1392"/>
      <c r="GBQ60" s="663"/>
      <c r="GBR60" s="1493"/>
      <c r="GBS60" s="1391"/>
      <c r="GBT60" s="1391"/>
      <c r="GBU60" s="1391"/>
      <c r="GBV60" s="1391"/>
      <c r="GBW60" s="1391"/>
      <c r="GBX60" s="1391"/>
      <c r="GBY60" s="1391"/>
      <c r="GBZ60" s="1391"/>
      <c r="GCA60" s="1391"/>
      <c r="GCB60" s="1391"/>
      <c r="GCC60" s="1392"/>
      <c r="GCD60" s="1493"/>
      <c r="GCE60" s="1391"/>
      <c r="GCF60" s="1391"/>
      <c r="GCG60" s="1391"/>
      <c r="GCH60" s="1391"/>
      <c r="GCI60" s="1391"/>
      <c r="GCJ60" s="1391"/>
      <c r="GCK60" s="1391"/>
      <c r="GCL60" s="1391"/>
      <c r="GCM60" s="1391"/>
      <c r="GCN60" s="1391"/>
      <c r="GCO60" s="1392"/>
      <c r="GCP60" s="1493"/>
      <c r="GCQ60" s="1392"/>
      <c r="GCR60" s="1493"/>
      <c r="GCS60" s="1391"/>
      <c r="GCT60" s="1392"/>
      <c r="GCU60" s="1493"/>
      <c r="GCV60" s="1392"/>
      <c r="GCW60" s="663"/>
      <c r="GCX60" s="1493"/>
      <c r="GCY60" s="1391"/>
      <c r="GCZ60" s="1391"/>
      <c r="GDA60" s="1391"/>
      <c r="GDB60" s="1391"/>
      <c r="GDC60" s="1391"/>
      <c r="GDD60" s="1391"/>
      <c r="GDE60" s="1391"/>
      <c r="GDF60" s="1391"/>
      <c r="GDG60" s="1391"/>
      <c r="GDH60" s="1391"/>
      <c r="GDI60" s="1392"/>
      <c r="GDJ60" s="1493"/>
      <c r="GDK60" s="1391"/>
      <c r="GDL60" s="1391"/>
      <c r="GDM60" s="1391"/>
      <c r="GDN60" s="1391"/>
      <c r="GDO60" s="1391"/>
      <c r="GDP60" s="1391"/>
      <c r="GDQ60" s="1391"/>
      <c r="GDR60" s="1391"/>
      <c r="GDS60" s="1391"/>
      <c r="GDT60" s="1391"/>
      <c r="GDU60" s="1392"/>
      <c r="GDV60" s="1493"/>
      <c r="GDW60" s="1392"/>
      <c r="GDX60" s="1493"/>
      <c r="GDY60" s="1391"/>
      <c r="GDZ60" s="1392"/>
      <c r="GEA60" s="1493"/>
      <c r="GEB60" s="1392"/>
      <c r="GEC60" s="663"/>
      <c r="GED60" s="1493"/>
      <c r="GEE60" s="1391"/>
      <c r="GEF60" s="1391"/>
      <c r="GEG60" s="1391"/>
      <c r="GEH60" s="1391"/>
      <c r="GEI60" s="1391"/>
      <c r="GEJ60" s="1391"/>
      <c r="GEK60" s="1391"/>
      <c r="GEL60" s="1391"/>
      <c r="GEM60" s="1391"/>
      <c r="GEN60" s="1391"/>
      <c r="GEO60" s="1392"/>
      <c r="GEP60" s="1493"/>
      <c r="GEQ60" s="1391"/>
      <c r="GER60" s="1391"/>
      <c r="GES60" s="1391"/>
      <c r="GET60" s="1391"/>
      <c r="GEU60" s="1391"/>
      <c r="GEV60" s="1391"/>
      <c r="GEW60" s="1391"/>
      <c r="GEX60" s="1391"/>
      <c r="GEY60" s="1391"/>
      <c r="GEZ60" s="1391"/>
      <c r="GFA60" s="1392"/>
      <c r="GFB60" s="1493"/>
      <c r="GFC60" s="1392"/>
      <c r="GFD60" s="1493"/>
      <c r="GFE60" s="1391"/>
      <c r="GFF60" s="1392"/>
      <c r="GFG60" s="1493"/>
      <c r="GFH60" s="1392"/>
      <c r="GFI60" s="663"/>
      <c r="GFJ60" s="1493"/>
      <c r="GFK60" s="1391"/>
      <c r="GFL60" s="1391"/>
      <c r="GFM60" s="1391"/>
      <c r="GFN60" s="1391"/>
      <c r="GFO60" s="1391"/>
      <c r="GFP60" s="1391"/>
      <c r="GFQ60" s="1391"/>
      <c r="GFR60" s="1391"/>
      <c r="GFS60" s="1391"/>
      <c r="GFT60" s="1391"/>
      <c r="GFU60" s="1392"/>
      <c r="GFV60" s="1493"/>
      <c r="GFW60" s="1391"/>
      <c r="GFX60" s="1391"/>
      <c r="GFY60" s="1391"/>
      <c r="GFZ60" s="1391"/>
      <c r="GGA60" s="1391"/>
      <c r="GGB60" s="1391"/>
      <c r="GGC60" s="1391"/>
      <c r="GGD60" s="1391"/>
      <c r="GGE60" s="1391"/>
      <c r="GGF60" s="1391"/>
      <c r="GGG60" s="1392"/>
      <c r="GGH60" s="1493"/>
      <c r="GGI60" s="1392"/>
      <c r="GGJ60" s="1493"/>
      <c r="GGK60" s="1391"/>
      <c r="GGL60" s="1392"/>
      <c r="GGM60" s="1493"/>
      <c r="GGN60" s="1392"/>
      <c r="GGO60" s="663"/>
      <c r="GGP60" s="1493"/>
      <c r="GGQ60" s="1391"/>
      <c r="GGR60" s="1391"/>
      <c r="GGS60" s="1391"/>
      <c r="GGT60" s="1391"/>
      <c r="GGU60" s="1391"/>
      <c r="GGV60" s="1391"/>
      <c r="GGW60" s="1391"/>
      <c r="GGX60" s="1391"/>
      <c r="GGY60" s="1391"/>
      <c r="GGZ60" s="1391"/>
      <c r="GHA60" s="1392"/>
      <c r="GHB60" s="1493"/>
      <c r="GHC60" s="1391"/>
      <c r="GHD60" s="1391"/>
      <c r="GHE60" s="1391"/>
      <c r="GHF60" s="1391"/>
      <c r="GHG60" s="1391"/>
      <c r="GHH60" s="1391"/>
      <c r="GHI60" s="1391"/>
      <c r="GHJ60" s="1391"/>
      <c r="GHK60" s="1391"/>
      <c r="GHL60" s="1391"/>
      <c r="GHM60" s="1392"/>
      <c r="GHN60" s="1493"/>
      <c r="GHO60" s="1392"/>
      <c r="GHP60" s="1493"/>
      <c r="GHQ60" s="1391"/>
      <c r="GHR60" s="1392"/>
      <c r="GHS60" s="1493"/>
      <c r="GHT60" s="1392"/>
      <c r="GHU60" s="663"/>
      <c r="GHV60" s="1493"/>
      <c r="GHW60" s="1391"/>
      <c r="GHX60" s="1391"/>
      <c r="GHY60" s="1391"/>
      <c r="GHZ60" s="1391"/>
      <c r="GIA60" s="1391"/>
      <c r="GIB60" s="1391"/>
      <c r="GIC60" s="1391"/>
      <c r="GID60" s="1391"/>
      <c r="GIE60" s="1391"/>
      <c r="GIF60" s="1391"/>
      <c r="GIG60" s="1392"/>
      <c r="GIH60" s="1493"/>
      <c r="GII60" s="1391"/>
      <c r="GIJ60" s="1391"/>
      <c r="GIK60" s="1391"/>
      <c r="GIL60" s="1391"/>
      <c r="GIM60" s="1391"/>
      <c r="GIN60" s="1391"/>
      <c r="GIO60" s="1391"/>
      <c r="GIP60" s="1391"/>
      <c r="GIQ60" s="1391"/>
      <c r="GIR60" s="1391"/>
      <c r="GIS60" s="1392"/>
      <c r="GIT60" s="1493"/>
      <c r="GIU60" s="1392"/>
      <c r="GIV60" s="1493"/>
      <c r="GIW60" s="1391"/>
      <c r="GIX60" s="1392"/>
      <c r="GIY60" s="1493"/>
      <c r="GIZ60" s="1392"/>
      <c r="GJA60" s="663"/>
      <c r="GJB60" s="1493"/>
      <c r="GJC60" s="1391"/>
      <c r="GJD60" s="1391"/>
      <c r="GJE60" s="1391"/>
      <c r="GJF60" s="1391"/>
      <c r="GJG60" s="1391"/>
      <c r="GJH60" s="1391"/>
      <c r="GJI60" s="1391"/>
      <c r="GJJ60" s="1391"/>
      <c r="GJK60" s="1391"/>
      <c r="GJL60" s="1391"/>
      <c r="GJM60" s="1392"/>
      <c r="GJN60" s="1493"/>
      <c r="GJO60" s="1391"/>
      <c r="GJP60" s="1391"/>
      <c r="GJQ60" s="1391"/>
      <c r="GJR60" s="1391"/>
      <c r="GJS60" s="1391"/>
      <c r="GJT60" s="1391"/>
      <c r="GJU60" s="1391"/>
      <c r="GJV60" s="1391"/>
      <c r="GJW60" s="1391"/>
      <c r="GJX60" s="1391"/>
      <c r="GJY60" s="1392"/>
      <c r="GJZ60" s="1493"/>
      <c r="GKA60" s="1392"/>
      <c r="GKB60" s="1493"/>
      <c r="GKC60" s="1391"/>
      <c r="GKD60" s="1392"/>
      <c r="GKE60" s="1493"/>
      <c r="GKF60" s="1392"/>
      <c r="GKG60" s="663"/>
      <c r="GKH60" s="1493"/>
      <c r="GKI60" s="1391"/>
      <c r="GKJ60" s="1391"/>
      <c r="GKK60" s="1391"/>
      <c r="GKL60" s="1391"/>
      <c r="GKM60" s="1391"/>
      <c r="GKN60" s="1391"/>
      <c r="GKO60" s="1391"/>
      <c r="GKP60" s="1391"/>
      <c r="GKQ60" s="1391"/>
      <c r="GKR60" s="1391"/>
      <c r="GKS60" s="1392"/>
      <c r="GKT60" s="1493"/>
      <c r="GKU60" s="1391"/>
      <c r="GKV60" s="1391"/>
      <c r="GKW60" s="1391"/>
      <c r="GKX60" s="1391"/>
      <c r="GKY60" s="1391"/>
      <c r="GKZ60" s="1391"/>
      <c r="GLA60" s="1391"/>
      <c r="GLB60" s="1391"/>
      <c r="GLC60" s="1391"/>
      <c r="GLD60" s="1391"/>
      <c r="GLE60" s="1392"/>
      <c r="GLF60" s="1493"/>
      <c r="GLG60" s="1392"/>
      <c r="GLH60" s="1493"/>
      <c r="GLI60" s="1391"/>
      <c r="GLJ60" s="1392"/>
      <c r="GLK60" s="1493"/>
      <c r="GLL60" s="1392"/>
      <c r="GLM60" s="663"/>
      <c r="GLN60" s="1493"/>
      <c r="GLO60" s="1391"/>
      <c r="GLP60" s="1391"/>
      <c r="GLQ60" s="1391"/>
      <c r="GLR60" s="1391"/>
      <c r="GLS60" s="1391"/>
      <c r="GLT60" s="1391"/>
      <c r="GLU60" s="1391"/>
      <c r="GLV60" s="1391"/>
      <c r="GLW60" s="1391"/>
      <c r="GLX60" s="1391"/>
      <c r="GLY60" s="1392"/>
      <c r="GLZ60" s="1493"/>
      <c r="GMA60" s="1391"/>
      <c r="GMB60" s="1391"/>
      <c r="GMC60" s="1391"/>
      <c r="GMD60" s="1391"/>
      <c r="GME60" s="1391"/>
      <c r="GMF60" s="1391"/>
      <c r="GMG60" s="1391"/>
      <c r="GMH60" s="1391"/>
      <c r="GMI60" s="1391"/>
      <c r="GMJ60" s="1391"/>
      <c r="GMK60" s="1392"/>
      <c r="GML60" s="1493"/>
      <c r="GMM60" s="1392"/>
      <c r="GMN60" s="1493"/>
      <c r="GMO60" s="1391"/>
      <c r="GMP60" s="1392"/>
      <c r="GMQ60" s="1493"/>
      <c r="GMR60" s="1392"/>
      <c r="GMS60" s="663"/>
      <c r="GMT60" s="1493"/>
      <c r="GMU60" s="1391"/>
      <c r="GMV60" s="1391"/>
      <c r="GMW60" s="1391"/>
      <c r="GMX60" s="1391"/>
      <c r="GMY60" s="1391"/>
      <c r="GMZ60" s="1391"/>
      <c r="GNA60" s="1391"/>
      <c r="GNB60" s="1391"/>
      <c r="GNC60" s="1391"/>
      <c r="GND60" s="1391"/>
      <c r="GNE60" s="1392"/>
      <c r="GNF60" s="1493"/>
      <c r="GNG60" s="1391"/>
      <c r="GNH60" s="1391"/>
      <c r="GNI60" s="1391"/>
      <c r="GNJ60" s="1391"/>
      <c r="GNK60" s="1391"/>
      <c r="GNL60" s="1391"/>
      <c r="GNM60" s="1391"/>
      <c r="GNN60" s="1391"/>
      <c r="GNO60" s="1391"/>
      <c r="GNP60" s="1391"/>
      <c r="GNQ60" s="1392"/>
      <c r="GNR60" s="1493"/>
      <c r="GNS60" s="1392"/>
      <c r="GNT60" s="1493"/>
      <c r="GNU60" s="1391"/>
      <c r="GNV60" s="1392"/>
      <c r="GNW60" s="1493"/>
      <c r="GNX60" s="1392"/>
      <c r="GNY60" s="663"/>
      <c r="GNZ60" s="1493"/>
      <c r="GOA60" s="1391"/>
      <c r="GOB60" s="1391"/>
      <c r="GOC60" s="1391"/>
      <c r="GOD60" s="1391"/>
      <c r="GOE60" s="1391"/>
      <c r="GOF60" s="1391"/>
      <c r="GOG60" s="1391"/>
      <c r="GOH60" s="1391"/>
      <c r="GOI60" s="1391"/>
      <c r="GOJ60" s="1391"/>
      <c r="GOK60" s="1392"/>
      <c r="GOL60" s="1493"/>
      <c r="GOM60" s="1391"/>
      <c r="GON60" s="1391"/>
      <c r="GOO60" s="1391"/>
      <c r="GOP60" s="1391"/>
      <c r="GOQ60" s="1391"/>
      <c r="GOR60" s="1391"/>
      <c r="GOS60" s="1391"/>
      <c r="GOT60" s="1391"/>
      <c r="GOU60" s="1391"/>
      <c r="GOV60" s="1391"/>
      <c r="GOW60" s="1392"/>
      <c r="GOX60" s="1493"/>
      <c r="GOY60" s="1392"/>
      <c r="GOZ60" s="1493"/>
      <c r="GPA60" s="1391"/>
      <c r="GPB60" s="1392"/>
      <c r="GPC60" s="1493"/>
      <c r="GPD60" s="1392"/>
      <c r="GPE60" s="663"/>
      <c r="GPF60" s="1493"/>
      <c r="GPG60" s="1391"/>
      <c r="GPH60" s="1391"/>
      <c r="GPI60" s="1391"/>
      <c r="GPJ60" s="1391"/>
      <c r="GPK60" s="1391"/>
      <c r="GPL60" s="1391"/>
      <c r="GPM60" s="1391"/>
      <c r="GPN60" s="1391"/>
      <c r="GPO60" s="1391"/>
      <c r="GPP60" s="1391"/>
      <c r="GPQ60" s="1392"/>
      <c r="GPR60" s="1493"/>
      <c r="GPS60" s="1391"/>
      <c r="GPT60" s="1391"/>
      <c r="GPU60" s="1391"/>
      <c r="GPV60" s="1391"/>
      <c r="GPW60" s="1391"/>
      <c r="GPX60" s="1391"/>
      <c r="GPY60" s="1391"/>
      <c r="GPZ60" s="1391"/>
      <c r="GQA60" s="1391"/>
      <c r="GQB60" s="1391"/>
      <c r="GQC60" s="1392"/>
      <c r="GQD60" s="1493"/>
      <c r="GQE60" s="1392"/>
      <c r="GQF60" s="1493"/>
      <c r="GQG60" s="1391"/>
      <c r="GQH60" s="1392"/>
      <c r="GQI60" s="1493"/>
      <c r="GQJ60" s="1392"/>
      <c r="GQK60" s="663"/>
      <c r="GQL60" s="1493"/>
      <c r="GQM60" s="1391"/>
      <c r="GQN60" s="1391"/>
      <c r="GQO60" s="1391"/>
      <c r="GQP60" s="1391"/>
      <c r="GQQ60" s="1391"/>
      <c r="GQR60" s="1391"/>
      <c r="GQS60" s="1391"/>
      <c r="GQT60" s="1391"/>
      <c r="GQU60" s="1391"/>
      <c r="GQV60" s="1391"/>
      <c r="GQW60" s="1392"/>
      <c r="GQX60" s="1493"/>
      <c r="GQY60" s="1391"/>
      <c r="GQZ60" s="1391"/>
      <c r="GRA60" s="1391"/>
      <c r="GRB60" s="1391"/>
      <c r="GRC60" s="1391"/>
      <c r="GRD60" s="1391"/>
      <c r="GRE60" s="1391"/>
      <c r="GRF60" s="1391"/>
      <c r="GRG60" s="1391"/>
      <c r="GRH60" s="1391"/>
      <c r="GRI60" s="1392"/>
      <c r="GRJ60" s="1493"/>
      <c r="GRK60" s="1392"/>
      <c r="GRL60" s="1493"/>
      <c r="GRM60" s="1391"/>
      <c r="GRN60" s="1392"/>
      <c r="GRO60" s="1493"/>
      <c r="GRP60" s="1392"/>
      <c r="GRQ60" s="663"/>
      <c r="GRR60" s="1493"/>
      <c r="GRS60" s="1391"/>
      <c r="GRT60" s="1391"/>
      <c r="GRU60" s="1391"/>
      <c r="GRV60" s="1391"/>
      <c r="GRW60" s="1391"/>
      <c r="GRX60" s="1391"/>
      <c r="GRY60" s="1391"/>
      <c r="GRZ60" s="1391"/>
      <c r="GSA60" s="1391"/>
      <c r="GSB60" s="1391"/>
      <c r="GSC60" s="1392"/>
      <c r="GSD60" s="1493"/>
      <c r="GSE60" s="1391"/>
      <c r="GSF60" s="1391"/>
      <c r="GSG60" s="1391"/>
      <c r="GSH60" s="1391"/>
      <c r="GSI60" s="1391"/>
      <c r="GSJ60" s="1391"/>
      <c r="GSK60" s="1391"/>
      <c r="GSL60" s="1391"/>
      <c r="GSM60" s="1391"/>
      <c r="GSN60" s="1391"/>
      <c r="GSO60" s="1392"/>
      <c r="GSP60" s="1493"/>
      <c r="GSQ60" s="1392"/>
      <c r="GSR60" s="1493"/>
      <c r="GSS60" s="1391"/>
      <c r="GST60" s="1392"/>
      <c r="GSU60" s="1493"/>
      <c r="GSV60" s="1392"/>
      <c r="GSW60" s="663"/>
      <c r="GSX60" s="1493"/>
      <c r="GSY60" s="1391"/>
      <c r="GSZ60" s="1391"/>
      <c r="GTA60" s="1391"/>
      <c r="GTB60" s="1391"/>
      <c r="GTC60" s="1391"/>
      <c r="GTD60" s="1391"/>
      <c r="GTE60" s="1391"/>
      <c r="GTF60" s="1391"/>
      <c r="GTG60" s="1391"/>
      <c r="GTH60" s="1391"/>
      <c r="GTI60" s="1392"/>
      <c r="GTJ60" s="1493"/>
      <c r="GTK60" s="1391"/>
      <c r="GTL60" s="1391"/>
      <c r="GTM60" s="1391"/>
      <c r="GTN60" s="1391"/>
      <c r="GTO60" s="1391"/>
      <c r="GTP60" s="1391"/>
      <c r="GTQ60" s="1391"/>
      <c r="GTR60" s="1391"/>
      <c r="GTS60" s="1391"/>
      <c r="GTT60" s="1391"/>
      <c r="GTU60" s="1392"/>
      <c r="GTV60" s="1493"/>
      <c r="GTW60" s="1392"/>
      <c r="GTX60" s="1493"/>
      <c r="GTY60" s="1391"/>
      <c r="GTZ60" s="1392"/>
      <c r="GUA60" s="1493"/>
      <c r="GUB60" s="1392"/>
      <c r="GUC60" s="663"/>
      <c r="GUD60" s="1493"/>
      <c r="GUE60" s="1391"/>
      <c r="GUF60" s="1391"/>
      <c r="GUG60" s="1391"/>
      <c r="GUH60" s="1391"/>
      <c r="GUI60" s="1391"/>
      <c r="GUJ60" s="1391"/>
      <c r="GUK60" s="1391"/>
      <c r="GUL60" s="1391"/>
      <c r="GUM60" s="1391"/>
      <c r="GUN60" s="1391"/>
      <c r="GUO60" s="1392"/>
      <c r="GUP60" s="1493"/>
      <c r="GUQ60" s="1391"/>
      <c r="GUR60" s="1391"/>
      <c r="GUS60" s="1391"/>
      <c r="GUT60" s="1391"/>
      <c r="GUU60" s="1391"/>
      <c r="GUV60" s="1391"/>
      <c r="GUW60" s="1391"/>
      <c r="GUX60" s="1391"/>
      <c r="GUY60" s="1391"/>
      <c r="GUZ60" s="1391"/>
      <c r="GVA60" s="1392"/>
      <c r="GVB60" s="1493"/>
      <c r="GVC60" s="1392"/>
      <c r="GVD60" s="1493"/>
      <c r="GVE60" s="1391"/>
      <c r="GVF60" s="1392"/>
      <c r="GVG60" s="1493"/>
      <c r="GVH60" s="1392"/>
      <c r="GVI60" s="663"/>
      <c r="GVJ60" s="1493"/>
      <c r="GVK60" s="1391"/>
      <c r="GVL60" s="1391"/>
      <c r="GVM60" s="1391"/>
      <c r="GVN60" s="1391"/>
      <c r="GVO60" s="1391"/>
      <c r="GVP60" s="1391"/>
      <c r="GVQ60" s="1391"/>
      <c r="GVR60" s="1391"/>
      <c r="GVS60" s="1391"/>
      <c r="GVT60" s="1391"/>
      <c r="GVU60" s="1392"/>
      <c r="GVV60" s="1493"/>
      <c r="GVW60" s="1391"/>
      <c r="GVX60" s="1391"/>
      <c r="GVY60" s="1391"/>
      <c r="GVZ60" s="1391"/>
      <c r="GWA60" s="1391"/>
      <c r="GWB60" s="1391"/>
      <c r="GWC60" s="1391"/>
      <c r="GWD60" s="1391"/>
      <c r="GWE60" s="1391"/>
      <c r="GWF60" s="1391"/>
      <c r="GWG60" s="1392"/>
      <c r="GWH60" s="1493"/>
      <c r="GWI60" s="1392"/>
      <c r="GWJ60" s="1493"/>
      <c r="GWK60" s="1391"/>
      <c r="GWL60" s="1392"/>
      <c r="GWM60" s="1493"/>
      <c r="GWN60" s="1392"/>
      <c r="GWO60" s="663"/>
      <c r="GWP60" s="1493"/>
      <c r="GWQ60" s="1391"/>
      <c r="GWR60" s="1391"/>
      <c r="GWS60" s="1391"/>
      <c r="GWT60" s="1391"/>
      <c r="GWU60" s="1391"/>
      <c r="GWV60" s="1391"/>
      <c r="GWW60" s="1391"/>
      <c r="GWX60" s="1391"/>
      <c r="GWY60" s="1391"/>
      <c r="GWZ60" s="1391"/>
      <c r="GXA60" s="1392"/>
      <c r="GXB60" s="1493"/>
      <c r="GXC60" s="1391"/>
      <c r="GXD60" s="1391"/>
      <c r="GXE60" s="1391"/>
      <c r="GXF60" s="1391"/>
      <c r="GXG60" s="1391"/>
      <c r="GXH60" s="1391"/>
      <c r="GXI60" s="1391"/>
      <c r="GXJ60" s="1391"/>
      <c r="GXK60" s="1391"/>
      <c r="GXL60" s="1391"/>
      <c r="GXM60" s="1392"/>
      <c r="GXN60" s="1493"/>
      <c r="GXO60" s="1392"/>
      <c r="GXP60" s="1493"/>
      <c r="GXQ60" s="1391"/>
      <c r="GXR60" s="1392"/>
      <c r="GXS60" s="1493"/>
      <c r="GXT60" s="1392"/>
      <c r="GXU60" s="663"/>
      <c r="GXV60" s="1493"/>
      <c r="GXW60" s="1391"/>
      <c r="GXX60" s="1391"/>
      <c r="GXY60" s="1391"/>
      <c r="GXZ60" s="1391"/>
      <c r="GYA60" s="1391"/>
      <c r="GYB60" s="1391"/>
      <c r="GYC60" s="1391"/>
      <c r="GYD60" s="1391"/>
      <c r="GYE60" s="1391"/>
      <c r="GYF60" s="1391"/>
      <c r="GYG60" s="1392"/>
      <c r="GYH60" s="1493"/>
      <c r="GYI60" s="1391"/>
      <c r="GYJ60" s="1391"/>
      <c r="GYK60" s="1391"/>
      <c r="GYL60" s="1391"/>
      <c r="GYM60" s="1391"/>
      <c r="GYN60" s="1391"/>
      <c r="GYO60" s="1391"/>
      <c r="GYP60" s="1391"/>
      <c r="GYQ60" s="1391"/>
      <c r="GYR60" s="1391"/>
      <c r="GYS60" s="1392"/>
      <c r="GYT60" s="1493"/>
      <c r="GYU60" s="1392"/>
      <c r="GYV60" s="1493"/>
      <c r="GYW60" s="1391"/>
      <c r="GYX60" s="1392"/>
      <c r="GYY60" s="1493"/>
      <c r="GYZ60" s="1392"/>
      <c r="GZA60" s="663"/>
      <c r="GZB60" s="1493"/>
      <c r="GZC60" s="1391"/>
      <c r="GZD60" s="1391"/>
      <c r="GZE60" s="1391"/>
      <c r="GZF60" s="1391"/>
      <c r="GZG60" s="1391"/>
      <c r="GZH60" s="1391"/>
      <c r="GZI60" s="1391"/>
      <c r="GZJ60" s="1391"/>
      <c r="GZK60" s="1391"/>
      <c r="GZL60" s="1391"/>
      <c r="GZM60" s="1392"/>
      <c r="GZN60" s="1493"/>
      <c r="GZO60" s="1391"/>
      <c r="GZP60" s="1391"/>
      <c r="GZQ60" s="1391"/>
      <c r="GZR60" s="1391"/>
      <c r="GZS60" s="1391"/>
      <c r="GZT60" s="1391"/>
      <c r="GZU60" s="1391"/>
      <c r="GZV60" s="1391"/>
      <c r="GZW60" s="1391"/>
      <c r="GZX60" s="1391"/>
      <c r="GZY60" s="1392"/>
      <c r="GZZ60" s="1493"/>
      <c r="HAA60" s="1392"/>
      <c r="HAB60" s="1493"/>
      <c r="HAC60" s="1391"/>
      <c r="HAD60" s="1392"/>
      <c r="HAE60" s="1493"/>
      <c r="HAF60" s="1392"/>
      <c r="HAG60" s="663"/>
      <c r="HAH60" s="1493"/>
      <c r="HAI60" s="1391"/>
      <c r="HAJ60" s="1391"/>
      <c r="HAK60" s="1391"/>
      <c r="HAL60" s="1391"/>
      <c r="HAM60" s="1391"/>
      <c r="HAN60" s="1391"/>
      <c r="HAO60" s="1391"/>
      <c r="HAP60" s="1391"/>
      <c r="HAQ60" s="1391"/>
      <c r="HAR60" s="1391"/>
      <c r="HAS60" s="1392"/>
      <c r="HAT60" s="1493"/>
      <c r="HAU60" s="1391"/>
      <c r="HAV60" s="1391"/>
      <c r="HAW60" s="1391"/>
      <c r="HAX60" s="1391"/>
      <c r="HAY60" s="1391"/>
      <c r="HAZ60" s="1391"/>
      <c r="HBA60" s="1391"/>
      <c r="HBB60" s="1391"/>
      <c r="HBC60" s="1391"/>
      <c r="HBD60" s="1391"/>
      <c r="HBE60" s="1392"/>
      <c r="HBF60" s="1493"/>
      <c r="HBG60" s="1392"/>
      <c r="HBH60" s="1493"/>
      <c r="HBI60" s="1391"/>
      <c r="HBJ60" s="1392"/>
      <c r="HBK60" s="1493"/>
      <c r="HBL60" s="1392"/>
      <c r="HBM60" s="663"/>
      <c r="HBN60" s="1493"/>
      <c r="HBO60" s="1391"/>
      <c r="HBP60" s="1391"/>
      <c r="HBQ60" s="1391"/>
      <c r="HBR60" s="1391"/>
      <c r="HBS60" s="1391"/>
      <c r="HBT60" s="1391"/>
      <c r="HBU60" s="1391"/>
      <c r="HBV60" s="1391"/>
      <c r="HBW60" s="1391"/>
      <c r="HBX60" s="1391"/>
      <c r="HBY60" s="1392"/>
      <c r="HBZ60" s="1493"/>
      <c r="HCA60" s="1391"/>
      <c r="HCB60" s="1391"/>
      <c r="HCC60" s="1391"/>
      <c r="HCD60" s="1391"/>
      <c r="HCE60" s="1391"/>
      <c r="HCF60" s="1391"/>
      <c r="HCG60" s="1391"/>
      <c r="HCH60" s="1391"/>
      <c r="HCI60" s="1391"/>
      <c r="HCJ60" s="1391"/>
      <c r="HCK60" s="1392"/>
      <c r="HCL60" s="1493"/>
      <c r="HCM60" s="1392"/>
      <c r="HCN60" s="1493"/>
      <c r="HCO60" s="1391"/>
      <c r="HCP60" s="1392"/>
      <c r="HCQ60" s="1493"/>
      <c r="HCR60" s="1392"/>
      <c r="HCS60" s="663"/>
      <c r="HCT60" s="1493"/>
      <c r="HCU60" s="1391"/>
      <c r="HCV60" s="1391"/>
      <c r="HCW60" s="1391"/>
      <c r="HCX60" s="1391"/>
      <c r="HCY60" s="1391"/>
      <c r="HCZ60" s="1391"/>
      <c r="HDA60" s="1391"/>
      <c r="HDB60" s="1391"/>
      <c r="HDC60" s="1391"/>
      <c r="HDD60" s="1391"/>
      <c r="HDE60" s="1392"/>
      <c r="HDF60" s="1493"/>
      <c r="HDG60" s="1391"/>
      <c r="HDH60" s="1391"/>
      <c r="HDI60" s="1391"/>
      <c r="HDJ60" s="1391"/>
      <c r="HDK60" s="1391"/>
      <c r="HDL60" s="1391"/>
      <c r="HDM60" s="1391"/>
      <c r="HDN60" s="1391"/>
      <c r="HDO60" s="1391"/>
      <c r="HDP60" s="1391"/>
      <c r="HDQ60" s="1392"/>
      <c r="HDR60" s="1493"/>
      <c r="HDS60" s="1392"/>
      <c r="HDT60" s="1493"/>
      <c r="HDU60" s="1391"/>
      <c r="HDV60" s="1392"/>
      <c r="HDW60" s="1493"/>
      <c r="HDX60" s="1392"/>
      <c r="HDY60" s="663"/>
      <c r="HDZ60" s="1493"/>
      <c r="HEA60" s="1391"/>
      <c r="HEB60" s="1391"/>
      <c r="HEC60" s="1391"/>
      <c r="HED60" s="1391"/>
      <c r="HEE60" s="1391"/>
      <c r="HEF60" s="1391"/>
      <c r="HEG60" s="1391"/>
      <c r="HEH60" s="1391"/>
      <c r="HEI60" s="1391"/>
      <c r="HEJ60" s="1391"/>
      <c r="HEK60" s="1392"/>
      <c r="HEL60" s="1493"/>
      <c r="HEM60" s="1391"/>
      <c r="HEN60" s="1391"/>
      <c r="HEO60" s="1391"/>
      <c r="HEP60" s="1391"/>
      <c r="HEQ60" s="1391"/>
      <c r="HER60" s="1391"/>
      <c r="HES60" s="1391"/>
      <c r="HET60" s="1391"/>
      <c r="HEU60" s="1391"/>
      <c r="HEV60" s="1391"/>
      <c r="HEW60" s="1392"/>
      <c r="HEX60" s="1493"/>
      <c r="HEY60" s="1392"/>
      <c r="HEZ60" s="1493"/>
      <c r="HFA60" s="1391"/>
      <c r="HFB60" s="1392"/>
      <c r="HFC60" s="1493"/>
      <c r="HFD60" s="1392"/>
      <c r="HFE60" s="663"/>
      <c r="HFF60" s="1493"/>
      <c r="HFG60" s="1391"/>
      <c r="HFH60" s="1391"/>
      <c r="HFI60" s="1391"/>
      <c r="HFJ60" s="1391"/>
      <c r="HFK60" s="1391"/>
      <c r="HFL60" s="1391"/>
      <c r="HFM60" s="1391"/>
      <c r="HFN60" s="1391"/>
      <c r="HFO60" s="1391"/>
      <c r="HFP60" s="1391"/>
      <c r="HFQ60" s="1392"/>
      <c r="HFR60" s="1493"/>
      <c r="HFS60" s="1391"/>
      <c r="HFT60" s="1391"/>
      <c r="HFU60" s="1391"/>
      <c r="HFV60" s="1391"/>
      <c r="HFW60" s="1391"/>
      <c r="HFX60" s="1391"/>
      <c r="HFY60" s="1391"/>
      <c r="HFZ60" s="1391"/>
      <c r="HGA60" s="1391"/>
      <c r="HGB60" s="1391"/>
      <c r="HGC60" s="1392"/>
      <c r="HGD60" s="1493"/>
      <c r="HGE60" s="1392"/>
      <c r="HGF60" s="1493"/>
      <c r="HGG60" s="1391"/>
      <c r="HGH60" s="1392"/>
      <c r="HGI60" s="1493"/>
      <c r="HGJ60" s="1392"/>
      <c r="HGK60" s="663"/>
      <c r="HGL60" s="1493"/>
      <c r="HGM60" s="1391"/>
      <c r="HGN60" s="1391"/>
      <c r="HGO60" s="1391"/>
      <c r="HGP60" s="1391"/>
      <c r="HGQ60" s="1391"/>
      <c r="HGR60" s="1391"/>
      <c r="HGS60" s="1391"/>
      <c r="HGT60" s="1391"/>
      <c r="HGU60" s="1391"/>
      <c r="HGV60" s="1391"/>
      <c r="HGW60" s="1392"/>
      <c r="HGX60" s="1493"/>
      <c r="HGY60" s="1391"/>
      <c r="HGZ60" s="1391"/>
      <c r="HHA60" s="1391"/>
      <c r="HHB60" s="1391"/>
      <c r="HHC60" s="1391"/>
      <c r="HHD60" s="1391"/>
      <c r="HHE60" s="1391"/>
      <c r="HHF60" s="1391"/>
      <c r="HHG60" s="1391"/>
      <c r="HHH60" s="1391"/>
      <c r="HHI60" s="1392"/>
      <c r="HHJ60" s="1493"/>
      <c r="HHK60" s="1392"/>
      <c r="HHL60" s="1493"/>
      <c r="HHM60" s="1391"/>
      <c r="HHN60" s="1392"/>
      <c r="HHO60" s="1493"/>
      <c r="HHP60" s="1392"/>
      <c r="HHQ60" s="663"/>
      <c r="HHR60" s="1493"/>
      <c r="HHS60" s="1391"/>
      <c r="HHT60" s="1391"/>
      <c r="HHU60" s="1391"/>
      <c r="HHV60" s="1391"/>
      <c r="HHW60" s="1391"/>
      <c r="HHX60" s="1391"/>
      <c r="HHY60" s="1391"/>
      <c r="HHZ60" s="1391"/>
      <c r="HIA60" s="1391"/>
      <c r="HIB60" s="1391"/>
      <c r="HIC60" s="1392"/>
      <c r="HID60" s="1493"/>
      <c r="HIE60" s="1391"/>
      <c r="HIF60" s="1391"/>
      <c r="HIG60" s="1391"/>
      <c r="HIH60" s="1391"/>
      <c r="HII60" s="1391"/>
      <c r="HIJ60" s="1391"/>
      <c r="HIK60" s="1391"/>
      <c r="HIL60" s="1391"/>
      <c r="HIM60" s="1391"/>
      <c r="HIN60" s="1391"/>
      <c r="HIO60" s="1392"/>
      <c r="HIP60" s="1493"/>
      <c r="HIQ60" s="1392"/>
      <c r="HIR60" s="1493"/>
      <c r="HIS60" s="1391"/>
      <c r="HIT60" s="1392"/>
      <c r="HIU60" s="1493"/>
      <c r="HIV60" s="1392"/>
      <c r="HIW60" s="663"/>
      <c r="HIX60" s="1493"/>
      <c r="HIY60" s="1391"/>
      <c r="HIZ60" s="1391"/>
      <c r="HJA60" s="1391"/>
      <c r="HJB60" s="1391"/>
      <c r="HJC60" s="1391"/>
      <c r="HJD60" s="1391"/>
      <c r="HJE60" s="1391"/>
      <c r="HJF60" s="1391"/>
      <c r="HJG60" s="1391"/>
      <c r="HJH60" s="1391"/>
      <c r="HJI60" s="1392"/>
      <c r="HJJ60" s="1493"/>
      <c r="HJK60" s="1391"/>
      <c r="HJL60" s="1391"/>
      <c r="HJM60" s="1391"/>
      <c r="HJN60" s="1391"/>
      <c r="HJO60" s="1391"/>
      <c r="HJP60" s="1391"/>
      <c r="HJQ60" s="1391"/>
      <c r="HJR60" s="1391"/>
      <c r="HJS60" s="1391"/>
      <c r="HJT60" s="1391"/>
      <c r="HJU60" s="1392"/>
      <c r="HJV60" s="1493"/>
      <c r="HJW60" s="1392"/>
      <c r="HJX60" s="1493"/>
      <c r="HJY60" s="1391"/>
      <c r="HJZ60" s="1392"/>
      <c r="HKA60" s="1493"/>
      <c r="HKB60" s="1392"/>
      <c r="HKC60" s="663"/>
      <c r="HKD60" s="1493"/>
      <c r="HKE60" s="1391"/>
      <c r="HKF60" s="1391"/>
      <c r="HKG60" s="1391"/>
      <c r="HKH60" s="1391"/>
      <c r="HKI60" s="1391"/>
      <c r="HKJ60" s="1391"/>
      <c r="HKK60" s="1391"/>
      <c r="HKL60" s="1391"/>
      <c r="HKM60" s="1391"/>
      <c r="HKN60" s="1391"/>
      <c r="HKO60" s="1392"/>
      <c r="HKP60" s="1493"/>
      <c r="HKQ60" s="1391"/>
      <c r="HKR60" s="1391"/>
      <c r="HKS60" s="1391"/>
      <c r="HKT60" s="1391"/>
      <c r="HKU60" s="1391"/>
      <c r="HKV60" s="1391"/>
      <c r="HKW60" s="1391"/>
      <c r="HKX60" s="1391"/>
      <c r="HKY60" s="1391"/>
      <c r="HKZ60" s="1391"/>
      <c r="HLA60" s="1392"/>
      <c r="HLB60" s="1493"/>
      <c r="HLC60" s="1392"/>
      <c r="HLD60" s="1493"/>
      <c r="HLE60" s="1391"/>
      <c r="HLF60" s="1392"/>
      <c r="HLG60" s="1493"/>
      <c r="HLH60" s="1392"/>
      <c r="HLI60" s="663"/>
      <c r="HLJ60" s="1493"/>
      <c r="HLK60" s="1391"/>
      <c r="HLL60" s="1391"/>
      <c r="HLM60" s="1391"/>
      <c r="HLN60" s="1391"/>
      <c r="HLO60" s="1391"/>
      <c r="HLP60" s="1391"/>
      <c r="HLQ60" s="1391"/>
      <c r="HLR60" s="1391"/>
      <c r="HLS60" s="1391"/>
      <c r="HLT60" s="1391"/>
      <c r="HLU60" s="1392"/>
      <c r="HLV60" s="1493"/>
      <c r="HLW60" s="1391"/>
      <c r="HLX60" s="1391"/>
      <c r="HLY60" s="1391"/>
      <c r="HLZ60" s="1391"/>
      <c r="HMA60" s="1391"/>
      <c r="HMB60" s="1391"/>
      <c r="HMC60" s="1391"/>
      <c r="HMD60" s="1391"/>
      <c r="HME60" s="1391"/>
      <c r="HMF60" s="1391"/>
      <c r="HMG60" s="1392"/>
      <c r="HMH60" s="1493"/>
      <c r="HMI60" s="1392"/>
      <c r="HMJ60" s="1493"/>
      <c r="HMK60" s="1391"/>
      <c r="HML60" s="1392"/>
      <c r="HMM60" s="1493"/>
      <c r="HMN60" s="1392"/>
      <c r="HMO60" s="663"/>
      <c r="HMP60" s="1493"/>
      <c r="HMQ60" s="1391"/>
      <c r="HMR60" s="1391"/>
      <c r="HMS60" s="1391"/>
      <c r="HMT60" s="1391"/>
      <c r="HMU60" s="1391"/>
      <c r="HMV60" s="1391"/>
      <c r="HMW60" s="1391"/>
      <c r="HMX60" s="1391"/>
      <c r="HMY60" s="1391"/>
      <c r="HMZ60" s="1391"/>
      <c r="HNA60" s="1392"/>
      <c r="HNB60" s="1493"/>
      <c r="HNC60" s="1391"/>
      <c r="HND60" s="1391"/>
      <c r="HNE60" s="1391"/>
      <c r="HNF60" s="1391"/>
      <c r="HNG60" s="1391"/>
      <c r="HNH60" s="1391"/>
      <c r="HNI60" s="1391"/>
      <c r="HNJ60" s="1391"/>
      <c r="HNK60" s="1391"/>
      <c r="HNL60" s="1391"/>
      <c r="HNM60" s="1392"/>
      <c r="HNN60" s="1493"/>
      <c r="HNO60" s="1392"/>
      <c r="HNP60" s="1493"/>
      <c r="HNQ60" s="1391"/>
      <c r="HNR60" s="1392"/>
      <c r="HNS60" s="1493"/>
      <c r="HNT60" s="1392"/>
      <c r="HNU60" s="663"/>
      <c r="HNV60" s="1493"/>
      <c r="HNW60" s="1391"/>
      <c r="HNX60" s="1391"/>
      <c r="HNY60" s="1391"/>
      <c r="HNZ60" s="1391"/>
      <c r="HOA60" s="1391"/>
      <c r="HOB60" s="1391"/>
      <c r="HOC60" s="1391"/>
      <c r="HOD60" s="1391"/>
      <c r="HOE60" s="1391"/>
      <c r="HOF60" s="1391"/>
      <c r="HOG60" s="1392"/>
      <c r="HOH60" s="1493"/>
      <c r="HOI60" s="1391"/>
      <c r="HOJ60" s="1391"/>
      <c r="HOK60" s="1391"/>
      <c r="HOL60" s="1391"/>
      <c r="HOM60" s="1391"/>
      <c r="HON60" s="1391"/>
      <c r="HOO60" s="1391"/>
      <c r="HOP60" s="1391"/>
      <c r="HOQ60" s="1391"/>
      <c r="HOR60" s="1391"/>
      <c r="HOS60" s="1392"/>
      <c r="HOT60" s="1493"/>
      <c r="HOU60" s="1392"/>
      <c r="HOV60" s="1493"/>
      <c r="HOW60" s="1391"/>
      <c r="HOX60" s="1392"/>
      <c r="HOY60" s="1493"/>
      <c r="HOZ60" s="1392"/>
      <c r="HPA60" s="663"/>
      <c r="HPB60" s="1493"/>
      <c r="HPC60" s="1391"/>
      <c r="HPD60" s="1391"/>
      <c r="HPE60" s="1391"/>
      <c r="HPF60" s="1391"/>
      <c r="HPG60" s="1391"/>
      <c r="HPH60" s="1391"/>
      <c r="HPI60" s="1391"/>
      <c r="HPJ60" s="1391"/>
      <c r="HPK60" s="1391"/>
      <c r="HPL60" s="1391"/>
      <c r="HPM60" s="1392"/>
      <c r="HPN60" s="1493"/>
      <c r="HPO60" s="1391"/>
      <c r="HPP60" s="1391"/>
      <c r="HPQ60" s="1391"/>
      <c r="HPR60" s="1391"/>
      <c r="HPS60" s="1391"/>
      <c r="HPT60" s="1391"/>
      <c r="HPU60" s="1391"/>
      <c r="HPV60" s="1391"/>
      <c r="HPW60" s="1391"/>
      <c r="HPX60" s="1391"/>
      <c r="HPY60" s="1392"/>
      <c r="HPZ60" s="1493"/>
      <c r="HQA60" s="1392"/>
      <c r="HQB60" s="1493"/>
      <c r="HQC60" s="1391"/>
      <c r="HQD60" s="1392"/>
      <c r="HQE60" s="1493"/>
      <c r="HQF60" s="1392"/>
      <c r="HQG60" s="663"/>
      <c r="HQH60" s="1493"/>
      <c r="HQI60" s="1391"/>
      <c r="HQJ60" s="1391"/>
      <c r="HQK60" s="1391"/>
      <c r="HQL60" s="1391"/>
      <c r="HQM60" s="1391"/>
      <c r="HQN60" s="1391"/>
      <c r="HQO60" s="1391"/>
      <c r="HQP60" s="1391"/>
      <c r="HQQ60" s="1391"/>
      <c r="HQR60" s="1391"/>
      <c r="HQS60" s="1392"/>
      <c r="HQT60" s="1493"/>
      <c r="HQU60" s="1391"/>
      <c r="HQV60" s="1391"/>
      <c r="HQW60" s="1391"/>
      <c r="HQX60" s="1391"/>
      <c r="HQY60" s="1391"/>
      <c r="HQZ60" s="1391"/>
      <c r="HRA60" s="1391"/>
      <c r="HRB60" s="1391"/>
      <c r="HRC60" s="1391"/>
      <c r="HRD60" s="1391"/>
      <c r="HRE60" s="1392"/>
      <c r="HRF60" s="1493"/>
      <c r="HRG60" s="1392"/>
      <c r="HRH60" s="1493"/>
      <c r="HRI60" s="1391"/>
      <c r="HRJ60" s="1392"/>
      <c r="HRK60" s="1493"/>
      <c r="HRL60" s="1392"/>
      <c r="HRM60" s="663"/>
      <c r="HRN60" s="1493"/>
      <c r="HRO60" s="1391"/>
      <c r="HRP60" s="1391"/>
      <c r="HRQ60" s="1391"/>
      <c r="HRR60" s="1391"/>
      <c r="HRS60" s="1391"/>
      <c r="HRT60" s="1391"/>
      <c r="HRU60" s="1391"/>
      <c r="HRV60" s="1391"/>
      <c r="HRW60" s="1391"/>
      <c r="HRX60" s="1391"/>
      <c r="HRY60" s="1392"/>
      <c r="HRZ60" s="1493"/>
      <c r="HSA60" s="1391"/>
      <c r="HSB60" s="1391"/>
      <c r="HSC60" s="1391"/>
      <c r="HSD60" s="1391"/>
      <c r="HSE60" s="1391"/>
      <c r="HSF60" s="1391"/>
      <c r="HSG60" s="1391"/>
      <c r="HSH60" s="1391"/>
      <c r="HSI60" s="1391"/>
      <c r="HSJ60" s="1391"/>
      <c r="HSK60" s="1392"/>
      <c r="HSL60" s="1493"/>
      <c r="HSM60" s="1392"/>
      <c r="HSN60" s="1493"/>
      <c r="HSO60" s="1391"/>
      <c r="HSP60" s="1392"/>
      <c r="HSQ60" s="1493"/>
      <c r="HSR60" s="1392"/>
      <c r="HSS60" s="663"/>
      <c r="HST60" s="1493"/>
      <c r="HSU60" s="1391"/>
      <c r="HSV60" s="1391"/>
      <c r="HSW60" s="1391"/>
      <c r="HSX60" s="1391"/>
      <c r="HSY60" s="1391"/>
      <c r="HSZ60" s="1391"/>
      <c r="HTA60" s="1391"/>
      <c r="HTB60" s="1391"/>
      <c r="HTC60" s="1391"/>
      <c r="HTD60" s="1391"/>
      <c r="HTE60" s="1392"/>
      <c r="HTF60" s="1493"/>
      <c r="HTG60" s="1391"/>
      <c r="HTH60" s="1391"/>
      <c r="HTI60" s="1391"/>
      <c r="HTJ60" s="1391"/>
      <c r="HTK60" s="1391"/>
      <c r="HTL60" s="1391"/>
      <c r="HTM60" s="1391"/>
      <c r="HTN60" s="1391"/>
      <c r="HTO60" s="1391"/>
      <c r="HTP60" s="1391"/>
      <c r="HTQ60" s="1392"/>
      <c r="HTR60" s="1493"/>
      <c r="HTS60" s="1392"/>
      <c r="HTT60" s="1493"/>
      <c r="HTU60" s="1391"/>
      <c r="HTV60" s="1392"/>
      <c r="HTW60" s="1493"/>
      <c r="HTX60" s="1392"/>
      <c r="HTY60" s="663"/>
      <c r="HTZ60" s="1493"/>
      <c r="HUA60" s="1391"/>
      <c r="HUB60" s="1391"/>
      <c r="HUC60" s="1391"/>
      <c r="HUD60" s="1391"/>
      <c r="HUE60" s="1391"/>
      <c r="HUF60" s="1391"/>
      <c r="HUG60" s="1391"/>
      <c r="HUH60" s="1391"/>
      <c r="HUI60" s="1391"/>
      <c r="HUJ60" s="1391"/>
      <c r="HUK60" s="1392"/>
      <c r="HUL60" s="1493"/>
      <c r="HUM60" s="1391"/>
      <c r="HUN60" s="1391"/>
      <c r="HUO60" s="1391"/>
      <c r="HUP60" s="1391"/>
      <c r="HUQ60" s="1391"/>
      <c r="HUR60" s="1391"/>
      <c r="HUS60" s="1391"/>
      <c r="HUT60" s="1391"/>
      <c r="HUU60" s="1391"/>
      <c r="HUV60" s="1391"/>
      <c r="HUW60" s="1392"/>
      <c r="HUX60" s="1493"/>
      <c r="HUY60" s="1392"/>
      <c r="HUZ60" s="1493"/>
      <c r="HVA60" s="1391"/>
      <c r="HVB60" s="1392"/>
      <c r="HVC60" s="1493"/>
      <c r="HVD60" s="1392"/>
      <c r="HVE60" s="663"/>
      <c r="HVF60" s="1493"/>
      <c r="HVG60" s="1391"/>
      <c r="HVH60" s="1391"/>
      <c r="HVI60" s="1391"/>
      <c r="HVJ60" s="1391"/>
      <c r="HVK60" s="1391"/>
      <c r="HVL60" s="1391"/>
      <c r="HVM60" s="1391"/>
      <c r="HVN60" s="1391"/>
      <c r="HVO60" s="1391"/>
      <c r="HVP60" s="1391"/>
      <c r="HVQ60" s="1392"/>
      <c r="HVR60" s="1493"/>
      <c r="HVS60" s="1391"/>
      <c r="HVT60" s="1391"/>
      <c r="HVU60" s="1391"/>
      <c r="HVV60" s="1391"/>
      <c r="HVW60" s="1391"/>
      <c r="HVX60" s="1391"/>
      <c r="HVY60" s="1391"/>
      <c r="HVZ60" s="1391"/>
      <c r="HWA60" s="1391"/>
      <c r="HWB60" s="1391"/>
      <c r="HWC60" s="1392"/>
      <c r="HWD60" s="1493"/>
      <c r="HWE60" s="1392"/>
      <c r="HWF60" s="1493"/>
      <c r="HWG60" s="1391"/>
      <c r="HWH60" s="1392"/>
      <c r="HWI60" s="1493"/>
      <c r="HWJ60" s="1392"/>
      <c r="HWK60" s="663"/>
      <c r="HWL60" s="1493"/>
      <c r="HWM60" s="1391"/>
      <c r="HWN60" s="1391"/>
      <c r="HWO60" s="1391"/>
      <c r="HWP60" s="1391"/>
      <c r="HWQ60" s="1391"/>
      <c r="HWR60" s="1391"/>
      <c r="HWS60" s="1391"/>
      <c r="HWT60" s="1391"/>
      <c r="HWU60" s="1391"/>
      <c r="HWV60" s="1391"/>
      <c r="HWW60" s="1392"/>
      <c r="HWX60" s="1493"/>
      <c r="HWY60" s="1391"/>
      <c r="HWZ60" s="1391"/>
      <c r="HXA60" s="1391"/>
      <c r="HXB60" s="1391"/>
      <c r="HXC60" s="1391"/>
      <c r="HXD60" s="1391"/>
      <c r="HXE60" s="1391"/>
      <c r="HXF60" s="1391"/>
      <c r="HXG60" s="1391"/>
      <c r="HXH60" s="1391"/>
      <c r="HXI60" s="1392"/>
      <c r="HXJ60" s="1493"/>
      <c r="HXK60" s="1392"/>
      <c r="HXL60" s="1493"/>
      <c r="HXM60" s="1391"/>
      <c r="HXN60" s="1392"/>
      <c r="HXO60" s="1493"/>
      <c r="HXP60" s="1392"/>
      <c r="HXQ60" s="663"/>
      <c r="HXR60" s="1493"/>
      <c r="HXS60" s="1391"/>
      <c r="HXT60" s="1391"/>
      <c r="HXU60" s="1391"/>
      <c r="HXV60" s="1391"/>
      <c r="HXW60" s="1391"/>
      <c r="HXX60" s="1391"/>
      <c r="HXY60" s="1391"/>
      <c r="HXZ60" s="1391"/>
      <c r="HYA60" s="1391"/>
      <c r="HYB60" s="1391"/>
      <c r="HYC60" s="1392"/>
      <c r="HYD60" s="1493"/>
      <c r="HYE60" s="1391"/>
      <c r="HYF60" s="1391"/>
      <c r="HYG60" s="1391"/>
      <c r="HYH60" s="1391"/>
      <c r="HYI60" s="1391"/>
      <c r="HYJ60" s="1391"/>
      <c r="HYK60" s="1391"/>
      <c r="HYL60" s="1391"/>
      <c r="HYM60" s="1391"/>
      <c r="HYN60" s="1391"/>
      <c r="HYO60" s="1392"/>
      <c r="HYP60" s="1493"/>
      <c r="HYQ60" s="1392"/>
      <c r="HYR60" s="1493"/>
      <c r="HYS60" s="1391"/>
      <c r="HYT60" s="1392"/>
      <c r="HYU60" s="1493"/>
      <c r="HYV60" s="1392"/>
      <c r="HYW60" s="663"/>
      <c r="HYX60" s="1493"/>
      <c r="HYY60" s="1391"/>
      <c r="HYZ60" s="1391"/>
      <c r="HZA60" s="1391"/>
      <c r="HZB60" s="1391"/>
      <c r="HZC60" s="1391"/>
      <c r="HZD60" s="1391"/>
      <c r="HZE60" s="1391"/>
      <c r="HZF60" s="1391"/>
      <c r="HZG60" s="1391"/>
      <c r="HZH60" s="1391"/>
      <c r="HZI60" s="1392"/>
      <c r="HZJ60" s="1493"/>
      <c r="HZK60" s="1391"/>
      <c r="HZL60" s="1391"/>
      <c r="HZM60" s="1391"/>
      <c r="HZN60" s="1391"/>
      <c r="HZO60" s="1391"/>
      <c r="HZP60" s="1391"/>
      <c r="HZQ60" s="1391"/>
      <c r="HZR60" s="1391"/>
      <c r="HZS60" s="1391"/>
      <c r="HZT60" s="1391"/>
      <c r="HZU60" s="1392"/>
      <c r="HZV60" s="1493"/>
      <c r="HZW60" s="1392"/>
      <c r="HZX60" s="1493"/>
      <c r="HZY60" s="1391"/>
      <c r="HZZ60" s="1392"/>
      <c r="IAA60" s="1493"/>
      <c r="IAB60" s="1392"/>
      <c r="IAC60" s="663"/>
      <c r="IAD60" s="1493"/>
      <c r="IAE60" s="1391"/>
      <c r="IAF60" s="1391"/>
      <c r="IAG60" s="1391"/>
      <c r="IAH60" s="1391"/>
      <c r="IAI60" s="1391"/>
      <c r="IAJ60" s="1391"/>
      <c r="IAK60" s="1391"/>
      <c r="IAL60" s="1391"/>
      <c r="IAM60" s="1391"/>
      <c r="IAN60" s="1391"/>
      <c r="IAO60" s="1392"/>
      <c r="IAP60" s="1493"/>
      <c r="IAQ60" s="1391"/>
      <c r="IAR60" s="1391"/>
      <c r="IAS60" s="1391"/>
      <c r="IAT60" s="1391"/>
      <c r="IAU60" s="1391"/>
      <c r="IAV60" s="1391"/>
      <c r="IAW60" s="1391"/>
      <c r="IAX60" s="1391"/>
      <c r="IAY60" s="1391"/>
      <c r="IAZ60" s="1391"/>
      <c r="IBA60" s="1392"/>
      <c r="IBB60" s="1493"/>
      <c r="IBC60" s="1392"/>
      <c r="IBD60" s="1493"/>
      <c r="IBE60" s="1391"/>
      <c r="IBF60" s="1392"/>
      <c r="IBG60" s="1493"/>
      <c r="IBH60" s="1392"/>
      <c r="IBI60" s="663"/>
      <c r="IBJ60" s="1493"/>
      <c r="IBK60" s="1391"/>
      <c r="IBL60" s="1391"/>
      <c r="IBM60" s="1391"/>
      <c r="IBN60" s="1391"/>
      <c r="IBO60" s="1391"/>
      <c r="IBP60" s="1391"/>
      <c r="IBQ60" s="1391"/>
      <c r="IBR60" s="1391"/>
      <c r="IBS60" s="1391"/>
      <c r="IBT60" s="1391"/>
      <c r="IBU60" s="1392"/>
      <c r="IBV60" s="1493"/>
      <c r="IBW60" s="1391"/>
      <c r="IBX60" s="1391"/>
      <c r="IBY60" s="1391"/>
      <c r="IBZ60" s="1391"/>
      <c r="ICA60" s="1391"/>
      <c r="ICB60" s="1391"/>
      <c r="ICC60" s="1391"/>
      <c r="ICD60" s="1391"/>
      <c r="ICE60" s="1391"/>
      <c r="ICF60" s="1391"/>
      <c r="ICG60" s="1392"/>
      <c r="ICH60" s="1493"/>
      <c r="ICI60" s="1392"/>
      <c r="ICJ60" s="1493"/>
      <c r="ICK60" s="1391"/>
      <c r="ICL60" s="1392"/>
      <c r="ICM60" s="1493"/>
      <c r="ICN60" s="1392"/>
      <c r="ICO60" s="663"/>
      <c r="ICP60" s="1493"/>
      <c r="ICQ60" s="1391"/>
      <c r="ICR60" s="1391"/>
      <c r="ICS60" s="1391"/>
      <c r="ICT60" s="1391"/>
      <c r="ICU60" s="1391"/>
      <c r="ICV60" s="1391"/>
      <c r="ICW60" s="1391"/>
      <c r="ICX60" s="1391"/>
      <c r="ICY60" s="1391"/>
      <c r="ICZ60" s="1391"/>
      <c r="IDA60" s="1392"/>
      <c r="IDB60" s="1493"/>
      <c r="IDC60" s="1391"/>
      <c r="IDD60" s="1391"/>
      <c r="IDE60" s="1391"/>
      <c r="IDF60" s="1391"/>
      <c r="IDG60" s="1391"/>
      <c r="IDH60" s="1391"/>
      <c r="IDI60" s="1391"/>
      <c r="IDJ60" s="1391"/>
      <c r="IDK60" s="1391"/>
      <c r="IDL60" s="1391"/>
      <c r="IDM60" s="1392"/>
      <c r="IDN60" s="1493"/>
      <c r="IDO60" s="1392"/>
      <c r="IDP60" s="1493"/>
      <c r="IDQ60" s="1391"/>
      <c r="IDR60" s="1392"/>
      <c r="IDS60" s="1493"/>
      <c r="IDT60" s="1392"/>
      <c r="IDU60" s="663"/>
      <c r="IDV60" s="1493"/>
      <c r="IDW60" s="1391"/>
      <c r="IDX60" s="1391"/>
      <c r="IDY60" s="1391"/>
      <c r="IDZ60" s="1391"/>
      <c r="IEA60" s="1391"/>
      <c r="IEB60" s="1391"/>
      <c r="IEC60" s="1391"/>
      <c r="IED60" s="1391"/>
      <c r="IEE60" s="1391"/>
      <c r="IEF60" s="1391"/>
      <c r="IEG60" s="1392"/>
      <c r="IEH60" s="1493"/>
      <c r="IEI60" s="1391"/>
      <c r="IEJ60" s="1391"/>
      <c r="IEK60" s="1391"/>
      <c r="IEL60" s="1391"/>
      <c r="IEM60" s="1391"/>
      <c r="IEN60" s="1391"/>
      <c r="IEO60" s="1391"/>
      <c r="IEP60" s="1391"/>
      <c r="IEQ60" s="1391"/>
      <c r="IER60" s="1391"/>
      <c r="IES60" s="1392"/>
      <c r="IET60" s="1493"/>
      <c r="IEU60" s="1392"/>
      <c r="IEV60" s="1493"/>
      <c r="IEW60" s="1391"/>
      <c r="IEX60" s="1392"/>
      <c r="IEY60" s="1493"/>
      <c r="IEZ60" s="1392"/>
      <c r="IFA60" s="663"/>
      <c r="IFB60" s="1493"/>
      <c r="IFC60" s="1391"/>
      <c r="IFD60" s="1391"/>
      <c r="IFE60" s="1391"/>
      <c r="IFF60" s="1391"/>
      <c r="IFG60" s="1391"/>
      <c r="IFH60" s="1391"/>
      <c r="IFI60" s="1391"/>
      <c r="IFJ60" s="1391"/>
      <c r="IFK60" s="1391"/>
      <c r="IFL60" s="1391"/>
      <c r="IFM60" s="1392"/>
      <c r="IFN60" s="1493"/>
      <c r="IFO60" s="1391"/>
      <c r="IFP60" s="1391"/>
      <c r="IFQ60" s="1391"/>
      <c r="IFR60" s="1391"/>
      <c r="IFS60" s="1391"/>
      <c r="IFT60" s="1391"/>
      <c r="IFU60" s="1391"/>
      <c r="IFV60" s="1391"/>
      <c r="IFW60" s="1391"/>
      <c r="IFX60" s="1391"/>
      <c r="IFY60" s="1392"/>
      <c r="IFZ60" s="1493"/>
      <c r="IGA60" s="1392"/>
      <c r="IGB60" s="1493"/>
      <c r="IGC60" s="1391"/>
      <c r="IGD60" s="1392"/>
      <c r="IGE60" s="1493"/>
      <c r="IGF60" s="1392"/>
      <c r="IGG60" s="663"/>
      <c r="IGH60" s="1493"/>
      <c r="IGI60" s="1391"/>
      <c r="IGJ60" s="1391"/>
      <c r="IGK60" s="1391"/>
      <c r="IGL60" s="1391"/>
      <c r="IGM60" s="1391"/>
      <c r="IGN60" s="1391"/>
      <c r="IGO60" s="1391"/>
      <c r="IGP60" s="1391"/>
      <c r="IGQ60" s="1391"/>
      <c r="IGR60" s="1391"/>
      <c r="IGS60" s="1392"/>
      <c r="IGT60" s="1493"/>
      <c r="IGU60" s="1391"/>
      <c r="IGV60" s="1391"/>
      <c r="IGW60" s="1391"/>
      <c r="IGX60" s="1391"/>
      <c r="IGY60" s="1391"/>
      <c r="IGZ60" s="1391"/>
      <c r="IHA60" s="1391"/>
      <c r="IHB60" s="1391"/>
      <c r="IHC60" s="1391"/>
      <c r="IHD60" s="1391"/>
      <c r="IHE60" s="1392"/>
      <c r="IHF60" s="1493"/>
      <c r="IHG60" s="1392"/>
      <c r="IHH60" s="1493"/>
      <c r="IHI60" s="1391"/>
      <c r="IHJ60" s="1392"/>
      <c r="IHK60" s="1493"/>
      <c r="IHL60" s="1392"/>
      <c r="IHM60" s="663"/>
      <c r="IHN60" s="1493"/>
      <c r="IHO60" s="1391"/>
      <c r="IHP60" s="1391"/>
      <c r="IHQ60" s="1391"/>
      <c r="IHR60" s="1391"/>
      <c r="IHS60" s="1391"/>
      <c r="IHT60" s="1391"/>
      <c r="IHU60" s="1391"/>
      <c r="IHV60" s="1391"/>
      <c r="IHW60" s="1391"/>
      <c r="IHX60" s="1391"/>
      <c r="IHY60" s="1392"/>
      <c r="IHZ60" s="1493"/>
      <c r="IIA60" s="1391"/>
      <c r="IIB60" s="1391"/>
      <c r="IIC60" s="1391"/>
      <c r="IID60" s="1391"/>
      <c r="IIE60" s="1391"/>
      <c r="IIF60" s="1391"/>
      <c r="IIG60" s="1391"/>
      <c r="IIH60" s="1391"/>
      <c r="III60" s="1391"/>
      <c r="IIJ60" s="1391"/>
      <c r="IIK60" s="1392"/>
      <c r="IIL60" s="1493"/>
      <c r="IIM60" s="1392"/>
      <c r="IIN60" s="1493"/>
      <c r="IIO60" s="1391"/>
      <c r="IIP60" s="1392"/>
      <c r="IIQ60" s="1493"/>
      <c r="IIR60" s="1392"/>
      <c r="IIS60" s="663"/>
      <c r="IIT60" s="1493"/>
      <c r="IIU60" s="1391"/>
      <c r="IIV60" s="1391"/>
      <c r="IIW60" s="1391"/>
      <c r="IIX60" s="1391"/>
      <c r="IIY60" s="1391"/>
      <c r="IIZ60" s="1391"/>
      <c r="IJA60" s="1391"/>
      <c r="IJB60" s="1391"/>
      <c r="IJC60" s="1391"/>
      <c r="IJD60" s="1391"/>
      <c r="IJE60" s="1392"/>
      <c r="IJF60" s="1493"/>
      <c r="IJG60" s="1391"/>
      <c r="IJH60" s="1391"/>
      <c r="IJI60" s="1391"/>
      <c r="IJJ60" s="1391"/>
      <c r="IJK60" s="1391"/>
      <c r="IJL60" s="1391"/>
      <c r="IJM60" s="1391"/>
      <c r="IJN60" s="1391"/>
      <c r="IJO60" s="1391"/>
      <c r="IJP60" s="1391"/>
      <c r="IJQ60" s="1392"/>
      <c r="IJR60" s="1493"/>
      <c r="IJS60" s="1392"/>
      <c r="IJT60" s="1493"/>
      <c r="IJU60" s="1391"/>
      <c r="IJV60" s="1392"/>
      <c r="IJW60" s="1493"/>
      <c r="IJX60" s="1392"/>
      <c r="IJY60" s="663"/>
      <c r="IJZ60" s="1493"/>
      <c r="IKA60" s="1391"/>
      <c r="IKB60" s="1391"/>
      <c r="IKC60" s="1391"/>
      <c r="IKD60" s="1391"/>
      <c r="IKE60" s="1391"/>
      <c r="IKF60" s="1391"/>
      <c r="IKG60" s="1391"/>
      <c r="IKH60" s="1391"/>
      <c r="IKI60" s="1391"/>
      <c r="IKJ60" s="1391"/>
      <c r="IKK60" s="1392"/>
      <c r="IKL60" s="1493"/>
      <c r="IKM60" s="1391"/>
      <c r="IKN60" s="1391"/>
      <c r="IKO60" s="1391"/>
      <c r="IKP60" s="1391"/>
      <c r="IKQ60" s="1391"/>
      <c r="IKR60" s="1391"/>
      <c r="IKS60" s="1391"/>
      <c r="IKT60" s="1391"/>
      <c r="IKU60" s="1391"/>
      <c r="IKV60" s="1391"/>
      <c r="IKW60" s="1392"/>
      <c r="IKX60" s="1493"/>
      <c r="IKY60" s="1392"/>
      <c r="IKZ60" s="1493"/>
      <c r="ILA60" s="1391"/>
      <c r="ILB60" s="1392"/>
      <c r="ILC60" s="1493"/>
      <c r="ILD60" s="1392"/>
      <c r="ILE60" s="663"/>
      <c r="ILF60" s="1493"/>
      <c r="ILG60" s="1391"/>
      <c r="ILH60" s="1391"/>
      <c r="ILI60" s="1391"/>
      <c r="ILJ60" s="1391"/>
      <c r="ILK60" s="1391"/>
      <c r="ILL60" s="1391"/>
      <c r="ILM60" s="1391"/>
      <c r="ILN60" s="1391"/>
      <c r="ILO60" s="1391"/>
      <c r="ILP60" s="1391"/>
      <c r="ILQ60" s="1392"/>
      <c r="ILR60" s="1493"/>
      <c r="ILS60" s="1391"/>
      <c r="ILT60" s="1391"/>
      <c r="ILU60" s="1391"/>
      <c r="ILV60" s="1391"/>
      <c r="ILW60" s="1391"/>
      <c r="ILX60" s="1391"/>
      <c r="ILY60" s="1391"/>
      <c r="ILZ60" s="1391"/>
      <c r="IMA60" s="1391"/>
      <c r="IMB60" s="1391"/>
      <c r="IMC60" s="1392"/>
      <c r="IMD60" s="1493"/>
      <c r="IME60" s="1392"/>
      <c r="IMF60" s="1493"/>
      <c r="IMG60" s="1391"/>
      <c r="IMH60" s="1392"/>
      <c r="IMI60" s="1493"/>
      <c r="IMJ60" s="1392"/>
      <c r="IMK60" s="663"/>
      <c r="IML60" s="1493"/>
      <c r="IMM60" s="1391"/>
      <c r="IMN60" s="1391"/>
      <c r="IMO60" s="1391"/>
      <c r="IMP60" s="1391"/>
      <c r="IMQ60" s="1391"/>
      <c r="IMR60" s="1391"/>
      <c r="IMS60" s="1391"/>
      <c r="IMT60" s="1391"/>
      <c r="IMU60" s="1391"/>
      <c r="IMV60" s="1391"/>
      <c r="IMW60" s="1392"/>
      <c r="IMX60" s="1493"/>
      <c r="IMY60" s="1391"/>
      <c r="IMZ60" s="1391"/>
      <c r="INA60" s="1391"/>
      <c r="INB60" s="1391"/>
      <c r="INC60" s="1391"/>
      <c r="IND60" s="1391"/>
      <c r="INE60" s="1391"/>
      <c r="INF60" s="1391"/>
      <c r="ING60" s="1391"/>
      <c r="INH60" s="1391"/>
      <c r="INI60" s="1392"/>
      <c r="INJ60" s="1493"/>
      <c r="INK60" s="1392"/>
      <c r="INL60" s="1493"/>
      <c r="INM60" s="1391"/>
      <c r="INN60" s="1392"/>
      <c r="INO60" s="1493"/>
      <c r="INP60" s="1392"/>
      <c r="INQ60" s="663"/>
      <c r="INR60" s="1493"/>
      <c r="INS60" s="1391"/>
      <c r="INT60" s="1391"/>
      <c r="INU60" s="1391"/>
      <c r="INV60" s="1391"/>
      <c r="INW60" s="1391"/>
      <c r="INX60" s="1391"/>
      <c r="INY60" s="1391"/>
      <c r="INZ60" s="1391"/>
      <c r="IOA60" s="1391"/>
      <c r="IOB60" s="1391"/>
      <c r="IOC60" s="1392"/>
      <c r="IOD60" s="1493"/>
      <c r="IOE60" s="1391"/>
      <c r="IOF60" s="1391"/>
      <c r="IOG60" s="1391"/>
      <c r="IOH60" s="1391"/>
      <c r="IOI60" s="1391"/>
      <c r="IOJ60" s="1391"/>
      <c r="IOK60" s="1391"/>
      <c r="IOL60" s="1391"/>
      <c r="IOM60" s="1391"/>
      <c r="ION60" s="1391"/>
      <c r="IOO60" s="1392"/>
      <c r="IOP60" s="1493"/>
      <c r="IOQ60" s="1392"/>
      <c r="IOR60" s="1493"/>
      <c r="IOS60" s="1391"/>
      <c r="IOT60" s="1392"/>
      <c r="IOU60" s="1493"/>
      <c r="IOV60" s="1392"/>
      <c r="IOW60" s="663"/>
      <c r="IOX60" s="1493"/>
      <c r="IOY60" s="1391"/>
      <c r="IOZ60" s="1391"/>
      <c r="IPA60" s="1391"/>
      <c r="IPB60" s="1391"/>
      <c r="IPC60" s="1391"/>
      <c r="IPD60" s="1391"/>
      <c r="IPE60" s="1391"/>
      <c r="IPF60" s="1391"/>
      <c r="IPG60" s="1391"/>
      <c r="IPH60" s="1391"/>
      <c r="IPI60" s="1392"/>
      <c r="IPJ60" s="1493"/>
      <c r="IPK60" s="1391"/>
      <c r="IPL60" s="1391"/>
      <c r="IPM60" s="1391"/>
      <c r="IPN60" s="1391"/>
      <c r="IPO60" s="1391"/>
      <c r="IPP60" s="1391"/>
      <c r="IPQ60" s="1391"/>
      <c r="IPR60" s="1391"/>
      <c r="IPS60" s="1391"/>
      <c r="IPT60" s="1391"/>
      <c r="IPU60" s="1392"/>
      <c r="IPV60" s="1493"/>
      <c r="IPW60" s="1392"/>
      <c r="IPX60" s="1493"/>
      <c r="IPY60" s="1391"/>
      <c r="IPZ60" s="1392"/>
      <c r="IQA60" s="1493"/>
      <c r="IQB60" s="1392"/>
      <c r="IQC60" s="663"/>
      <c r="IQD60" s="1493"/>
      <c r="IQE60" s="1391"/>
      <c r="IQF60" s="1391"/>
      <c r="IQG60" s="1391"/>
      <c r="IQH60" s="1391"/>
      <c r="IQI60" s="1391"/>
      <c r="IQJ60" s="1391"/>
      <c r="IQK60" s="1391"/>
      <c r="IQL60" s="1391"/>
      <c r="IQM60" s="1391"/>
      <c r="IQN60" s="1391"/>
      <c r="IQO60" s="1392"/>
      <c r="IQP60" s="1493"/>
      <c r="IQQ60" s="1391"/>
      <c r="IQR60" s="1391"/>
      <c r="IQS60" s="1391"/>
      <c r="IQT60" s="1391"/>
      <c r="IQU60" s="1391"/>
      <c r="IQV60" s="1391"/>
      <c r="IQW60" s="1391"/>
      <c r="IQX60" s="1391"/>
      <c r="IQY60" s="1391"/>
      <c r="IQZ60" s="1391"/>
      <c r="IRA60" s="1392"/>
      <c r="IRB60" s="1493"/>
      <c r="IRC60" s="1392"/>
      <c r="IRD60" s="1493"/>
      <c r="IRE60" s="1391"/>
      <c r="IRF60" s="1392"/>
      <c r="IRG60" s="1493"/>
      <c r="IRH60" s="1392"/>
      <c r="IRI60" s="663"/>
      <c r="IRJ60" s="1493"/>
      <c r="IRK60" s="1391"/>
      <c r="IRL60" s="1391"/>
      <c r="IRM60" s="1391"/>
      <c r="IRN60" s="1391"/>
      <c r="IRO60" s="1391"/>
      <c r="IRP60" s="1391"/>
      <c r="IRQ60" s="1391"/>
      <c r="IRR60" s="1391"/>
      <c r="IRS60" s="1391"/>
      <c r="IRT60" s="1391"/>
      <c r="IRU60" s="1392"/>
      <c r="IRV60" s="1493"/>
      <c r="IRW60" s="1391"/>
      <c r="IRX60" s="1391"/>
      <c r="IRY60" s="1391"/>
      <c r="IRZ60" s="1391"/>
      <c r="ISA60" s="1391"/>
      <c r="ISB60" s="1391"/>
      <c r="ISC60" s="1391"/>
      <c r="ISD60" s="1391"/>
      <c r="ISE60" s="1391"/>
      <c r="ISF60" s="1391"/>
      <c r="ISG60" s="1392"/>
      <c r="ISH60" s="1493"/>
      <c r="ISI60" s="1392"/>
      <c r="ISJ60" s="1493"/>
      <c r="ISK60" s="1391"/>
      <c r="ISL60" s="1392"/>
      <c r="ISM60" s="1493"/>
      <c r="ISN60" s="1392"/>
      <c r="ISO60" s="663"/>
      <c r="ISP60" s="1493"/>
      <c r="ISQ60" s="1391"/>
      <c r="ISR60" s="1391"/>
      <c r="ISS60" s="1391"/>
      <c r="IST60" s="1391"/>
      <c r="ISU60" s="1391"/>
      <c r="ISV60" s="1391"/>
      <c r="ISW60" s="1391"/>
      <c r="ISX60" s="1391"/>
      <c r="ISY60" s="1391"/>
      <c r="ISZ60" s="1391"/>
      <c r="ITA60" s="1392"/>
      <c r="ITB60" s="1493"/>
      <c r="ITC60" s="1391"/>
      <c r="ITD60" s="1391"/>
      <c r="ITE60" s="1391"/>
      <c r="ITF60" s="1391"/>
      <c r="ITG60" s="1391"/>
      <c r="ITH60" s="1391"/>
      <c r="ITI60" s="1391"/>
      <c r="ITJ60" s="1391"/>
      <c r="ITK60" s="1391"/>
      <c r="ITL60" s="1391"/>
      <c r="ITM60" s="1392"/>
      <c r="ITN60" s="1493"/>
      <c r="ITO60" s="1392"/>
      <c r="ITP60" s="1493"/>
      <c r="ITQ60" s="1391"/>
      <c r="ITR60" s="1392"/>
      <c r="ITS60" s="1493"/>
      <c r="ITT60" s="1392"/>
      <c r="ITU60" s="663"/>
      <c r="ITV60" s="1493"/>
      <c r="ITW60" s="1391"/>
      <c r="ITX60" s="1391"/>
      <c r="ITY60" s="1391"/>
      <c r="ITZ60" s="1391"/>
      <c r="IUA60" s="1391"/>
      <c r="IUB60" s="1391"/>
      <c r="IUC60" s="1391"/>
      <c r="IUD60" s="1391"/>
      <c r="IUE60" s="1391"/>
      <c r="IUF60" s="1391"/>
      <c r="IUG60" s="1392"/>
      <c r="IUH60" s="1493"/>
      <c r="IUI60" s="1391"/>
      <c r="IUJ60" s="1391"/>
      <c r="IUK60" s="1391"/>
      <c r="IUL60" s="1391"/>
      <c r="IUM60" s="1391"/>
      <c r="IUN60" s="1391"/>
      <c r="IUO60" s="1391"/>
      <c r="IUP60" s="1391"/>
      <c r="IUQ60" s="1391"/>
      <c r="IUR60" s="1391"/>
      <c r="IUS60" s="1392"/>
      <c r="IUT60" s="1493"/>
      <c r="IUU60" s="1392"/>
      <c r="IUV60" s="1493"/>
      <c r="IUW60" s="1391"/>
      <c r="IUX60" s="1392"/>
      <c r="IUY60" s="1493"/>
      <c r="IUZ60" s="1392"/>
      <c r="IVA60" s="663"/>
      <c r="IVB60" s="1493"/>
      <c r="IVC60" s="1391"/>
      <c r="IVD60" s="1391"/>
      <c r="IVE60" s="1391"/>
      <c r="IVF60" s="1391"/>
      <c r="IVG60" s="1391"/>
      <c r="IVH60" s="1391"/>
      <c r="IVI60" s="1391"/>
      <c r="IVJ60" s="1391"/>
      <c r="IVK60" s="1391"/>
      <c r="IVL60" s="1391"/>
      <c r="IVM60" s="1392"/>
      <c r="IVN60" s="1493"/>
      <c r="IVO60" s="1391"/>
      <c r="IVP60" s="1391"/>
      <c r="IVQ60" s="1391"/>
      <c r="IVR60" s="1391"/>
      <c r="IVS60" s="1391"/>
      <c r="IVT60" s="1391"/>
      <c r="IVU60" s="1391"/>
      <c r="IVV60" s="1391"/>
      <c r="IVW60" s="1391"/>
      <c r="IVX60" s="1391"/>
      <c r="IVY60" s="1392"/>
      <c r="IVZ60" s="1493"/>
      <c r="IWA60" s="1392"/>
      <c r="IWB60" s="1493"/>
      <c r="IWC60" s="1391"/>
      <c r="IWD60" s="1392"/>
      <c r="IWE60" s="1493"/>
      <c r="IWF60" s="1392"/>
      <c r="IWG60" s="663"/>
      <c r="IWH60" s="1493"/>
      <c r="IWI60" s="1391"/>
      <c r="IWJ60" s="1391"/>
      <c r="IWK60" s="1391"/>
      <c r="IWL60" s="1391"/>
      <c r="IWM60" s="1391"/>
      <c r="IWN60" s="1391"/>
      <c r="IWO60" s="1391"/>
      <c r="IWP60" s="1391"/>
      <c r="IWQ60" s="1391"/>
      <c r="IWR60" s="1391"/>
      <c r="IWS60" s="1392"/>
      <c r="IWT60" s="1493"/>
      <c r="IWU60" s="1391"/>
      <c r="IWV60" s="1391"/>
      <c r="IWW60" s="1391"/>
      <c r="IWX60" s="1391"/>
      <c r="IWY60" s="1391"/>
      <c r="IWZ60" s="1391"/>
      <c r="IXA60" s="1391"/>
      <c r="IXB60" s="1391"/>
      <c r="IXC60" s="1391"/>
      <c r="IXD60" s="1391"/>
      <c r="IXE60" s="1392"/>
      <c r="IXF60" s="1493"/>
      <c r="IXG60" s="1392"/>
      <c r="IXH60" s="1493"/>
      <c r="IXI60" s="1391"/>
      <c r="IXJ60" s="1392"/>
      <c r="IXK60" s="1493"/>
      <c r="IXL60" s="1392"/>
      <c r="IXM60" s="663"/>
      <c r="IXN60" s="1493"/>
      <c r="IXO60" s="1391"/>
      <c r="IXP60" s="1391"/>
      <c r="IXQ60" s="1391"/>
      <c r="IXR60" s="1391"/>
      <c r="IXS60" s="1391"/>
      <c r="IXT60" s="1391"/>
      <c r="IXU60" s="1391"/>
      <c r="IXV60" s="1391"/>
      <c r="IXW60" s="1391"/>
      <c r="IXX60" s="1391"/>
      <c r="IXY60" s="1392"/>
      <c r="IXZ60" s="1493"/>
      <c r="IYA60" s="1391"/>
      <c r="IYB60" s="1391"/>
      <c r="IYC60" s="1391"/>
      <c r="IYD60" s="1391"/>
      <c r="IYE60" s="1391"/>
      <c r="IYF60" s="1391"/>
      <c r="IYG60" s="1391"/>
      <c r="IYH60" s="1391"/>
      <c r="IYI60" s="1391"/>
      <c r="IYJ60" s="1391"/>
      <c r="IYK60" s="1392"/>
      <c r="IYL60" s="1493"/>
      <c r="IYM60" s="1392"/>
      <c r="IYN60" s="1493"/>
      <c r="IYO60" s="1391"/>
      <c r="IYP60" s="1392"/>
      <c r="IYQ60" s="1493"/>
      <c r="IYR60" s="1392"/>
      <c r="IYS60" s="663"/>
      <c r="IYT60" s="1493"/>
      <c r="IYU60" s="1391"/>
      <c r="IYV60" s="1391"/>
      <c r="IYW60" s="1391"/>
      <c r="IYX60" s="1391"/>
      <c r="IYY60" s="1391"/>
      <c r="IYZ60" s="1391"/>
      <c r="IZA60" s="1391"/>
      <c r="IZB60" s="1391"/>
      <c r="IZC60" s="1391"/>
      <c r="IZD60" s="1391"/>
      <c r="IZE60" s="1392"/>
      <c r="IZF60" s="1493"/>
      <c r="IZG60" s="1391"/>
      <c r="IZH60" s="1391"/>
      <c r="IZI60" s="1391"/>
      <c r="IZJ60" s="1391"/>
      <c r="IZK60" s="1391"/>
      <c r="IZL60" s="1391"/>
      <c r="IZM60" s="1391"/>
      <c r="IZN60" s="1391"/>
      <c r="IZO60" s="1391"/>
      <c r="IZP60" s="1391"/>
      <c r="IZQ60" s="1392"/>
      <c r="IZR60" s="1493"/>
      <c r="IZS60" s="1392"/>
      <c r="IZT60" s="1493"/>
      <c r="IZU60" s="1391"/>
      <c r="IZV60" s="1392"/>
      <c r="IZW60" s="1493"/>
      <c r="IZX60" s="1392"/>
      <c r="IZY60" s="663"/>
      <c r="IZZ60" s="1493"/>
      <c r="JAA60" s="1391"/>
      <c r="JAB60" s="1391"/>
      <c r="JAC60" s="1391"/>
      <c r="JAD60" s="1391"/>
      <c r="JAE60" s="1391"/>
      <c r="JAF60" s="1391"/>
      <c r="JAG60" s="1391"/>
      <c r="JAH60" s="1391"/>
      <c r="JAI60" s="1391"/>
      <c r="JAJ60" s="1391"/>
      <c r="JAK60" s="1392"/>
      <c r="JAL60" s="1493"/>
      <c r="JAM60" s="1391"/>
      <c r="JAN60" s="1391"/>
      <c r="JAO60" s="1391"/>
      <c r="JAP60" s="1391"/>
      <c r="JAQ60" s="1391"/>
      <c r="JAR60" s="1391"/>
      <c r="JAS60" s="1391"/>
      <c r="JAT60" s="1391"/>
      <c r="JAU60" s="1391"/>
      <c r="JAV60" s="1391"/>
      <c r="JAW60" s="1392"/>
      <c r="JAX60" s="1493"/>
      <c r="JAY60" s="1392"/>
      <c r="JAZ60" s="1493"/>
      <c r="JBA60" s="1391"/>
      <c r="JBB60" s="1392"/>
      <c r="JBC60" s="1493"/>
      <c r="JBD60" s="1392"/>
      <c r="JBE60" s="663"/>
      <c r="JBF60" s="1493"/>
      <c r="JBG60" s="1391"/>
      <c r="JBH60" s="1391"/>
      <c r="JBI60" s="1391"/>
      <c r="JBJ60" s="1391"/>
      <c r="JBK60" s="1391"/>
      <c r="JBL60" s="1391"/>
      <c r="JBM60" s="1391"/>
      <c r="JBN60" s="1391"/>
      <c r="JBO60" s="1391"/>
      <c r="JBP60" s="1391"/>
      <c r="JBQ60" s="1392"/>
      <c r="JBR60" s="1493"/>
      <c r="JBS60" s="1391"/>
      <c r="JBT60" s="1391"/>
      <c r="JBU60" s="1391"/>
      <c r="JBV60" s="1391"/>
      <c r="JBW60" s="1391"/>
      <c r="JBX60" s="1391"/>
      <c r="JBY60" s="1391"/>
      <c r="JBZ60" s="1391"/>
      <c r="JCA60" s="1391"/>
      <c r="JCB60" s="1391"/>
      <c r="JCC60" s="1392"/>
      <c r="JCD60" s="1493"/>
      <c r="JCE60" s="1392"/>
      <c r="JCF60" s="1493"/>
      <c r="JCG60" s="1391"/>
      <c r="JCH60" s="1392"/>
      <c r="JCI60" s="1493"/>
      <c r="JCJ60" s="1392"/>
      <c r="JCK60" s="663"/>
      <c r="JCL60" s="1493"/>
      <c r="JCM60" s="1391"/>
      <c r="JCN60" s="1391"/>
      <c r="JCO60" s="1391"/>
      <c r="JCP60" s="1391"/>
      <c r="JCQ60" s="1391"/>
      <c r="JCR60" s="1391"/>
      <c r="JCS60" s="1391"/>
      <c r="JCT60" s="1391"/>
      <c r="JCU60" s="1391"/>
      <c r="JCV60" s="1391"/>
      <c r="JCW60" s="1392"/>
      <c r="JCX60" s="1493"/>
      <c r="JCY60" s="1391"/>
      <c r="JCZ60" s="1391"/>
      <c r="JDA60" s="1391"/>
      <c r="JDB60" s="1391"/>
      <c r="JDC60" s="1391"/>
      <c r="JDD60" s="1391"/>
      <c r="JDE60" s="1391"/>
      <c r="JDF60" s="1391"/>
      <c r="JDG60" s="1391"/>
      <c r="JDH60" s="1391"/>
      <c r="JDI60" s="1392"/>
      <c r="JDJ60" s="1493"/>
      <c r="JDK60" s="1392"/>
      <c r="JDL60" s="1493"/>
      <c r="JDM60" s="1391"/>
      <c r="JDN60" s="1392"/>
      <c r="JDO60" s="1493"/>
      <c r="JDP60" s="1392"/>
      <c r="JDQ60" s="663"/>
      <c r="JDR60" s="1493"/>
      <c r="JDS60" s="1391"/>
      <c r="JDT60" s="1391"/>
      <c r="JDU60" s="1391"/>
      <c r="JDV60" s="1391"/>
      <c r="JDW60" s="1391"/>
      <c r="JDX60" s="1391"/>
      <c r="JDY60" s="1391"/>
      <c r="JDZ60" s="1391"/>
      <c r="JEA60" s="1391"/>
      <c r="JEB60" s="1391"/>
      <c r="JEC60" s="1392"/>
      <c r="JED60" s="1493"/>
      <c r="JEE60" s="1391"/>
      <c r="JEF60" s="1391"/>
      <c r="JEG60" s="1391"/>
      <c r="JEH60" s="1391"/>
      <c r="JEI60" s="1391"/>
      <c r="JEJ60" s="1391"/>
      <c r="JEK60" s="1391"/>
      <c r="JEL60" s="1391"/>
      <c r="JEM60" s="1391"/>
      <c r="JEN60" s="1391"/>
      <c r="JEO60" s="1392"/>
      <c r="JEP60" s="1493"/>
      <c r="JEQ60" s="1392"/>
      <c r="JER60" s="1493"/>
      <c r="JES60" s="1391"/>
      <c r="JET60" s="1392"/>
      <c r="JEU60" s="1493"/>
      <c r="JEV60" s="1392"/>
      <c r="JEW60" s="663"/>
      <c r="JEX60" s="1493"/>
      <c r="JEY60" s="1391"/>
      <c r="JEZ60" s="1391"/>
      <c r="JFA60" s="1391"/>
      <c r="JFB60" s="1391"/>
      <c r="JFC60" s="1391"/>
      <c r="JFD60" s="1391"/>
      <c r="JFE60" s="1391"/>
      <c r="JFF60" s="1391"/>
      <c r="JFG60" s="1391"/>
      <c r="JFH60" s="1391"/>
      <c r="JFI60" s="1392"/>
      <c r="JFJ60" s="1493"/>
      <c r="JFK60" s="1391"/>
      <c r="JFL60" s="1391"/>
      <c r="JFM60" s="1391"/>
      <c r="JFN60" s="1391"/>
      <c r="JFO60" s="1391"/>
      <c r="JFP60" s="1391"/>
      <c r="JFQ60" s="1391"/>
      <c r="JFR60" s="1391"/>
      <c r="JFS60" s="1391"/>
      <c r="JFT60" s="1391"/>
      <c r="JFU60" s="1392"/>
      <c r="JFV60" s="1493"/>
      <c r="JFW60" s="1392"/>
      <c r="JFX60" s="1493"/>
      <c r="JFY60" s="1391"/>
      <c r="JFZ60" s="1392"/>
      <c r="JGA60" s="1493"/>
      <c r="JGB60" s="1392"/>
      <c r="JGC60" s="663"/>
      <c r="JGD60" s="1493"/>
      <c r="JGE60" s="1391"/>
      <c r="JGF60" s="1391"/>
      <c r="JGG60" s="1391"/>
      <c r="JGH60" s="1391"/>
      <c r="JGI60" s="1391"/>
      <c r="JGJ60" s="1391"/>
      <c r="JGK60" s="1391"/>
      <c r="JGL60" s="1391"/>
      <c r="JGM60" s="1391"/>
      <c r="JGN60" s="1391"/>
      <c r="JGO60" s="1392"/>
      <c r="JGP60" s="1493"/>
      <c r="JGQ60" s="1391"/>
      <c r="JGR60" s="1391"/>
      <c r="JGS60" s="1391"/>
      <c r="JGT60" s="1391"/>
      <c r="JGU60" s="1391"/>
      <c r="JGV60" s="1391"/>
      <c r="JGW60" s="1391"/>
      <c r="JGX60" s="1391"/>
      <c r="JGY60" s="1391"/>
      <c r="JGZ60" s="1391"/>
      <c r="JHA60" s="1392"/>
      <c r="JHB60" s="1493"/>
      <c r="JHC60" s="1392"/>
      <c r="JHD60" s="1493"/>
      <c r="JHE60" s="1391"/>
      <c r="JHF60" s="1392"/>
      <c r="JHG60" s="1493"/>
      <c r="JHH60" s="1392"/>
      <c r="JHI60" s="663"/>
      <c r="JHJ60" s="1493"/>
      <c r="JHK60" s="1391"/>
      <c r="JHL60" s="1391"/>
      <c r="JHM60" s="1391"/>
      <c r="JHN60" s="1391"/>
      <c r="JHO60" s="1391"/>
      <c r="JHP60" s="1391"/>
      <c r="JHQ60" s="1391"/>
      <c r="JHR60" s="1391"/>
      <c r="JHS60" s="1391"/>
      <c r="JHT60" s="1391"/>
      <c r="JHU60" s="1392"/>
      <c r="JHV60" s="1493"/>
      <c r="JHW60" s="1391"/>
      <c r="JHX60" s="1391"/>
      <c r="JHY60" s="1391"/>
      <c r="JHZ60" s="1391"/>
      <c r="JIA60" s="1391"/>
      <c r="JIB60" s="1391"/>
      <c r="JIC60" s="1391"/>
      <c r="JID60" s="1391"/>
      <c r="JIE60" s="1391"/>
      <c r="JIF60" s="1391"/>
      <c r="JIG60" s="1392"/>
      <c r="JIH60" s="1493"/>
      <c r="JII60" s="1392"/>
      <c r="JIJ60" s="1493"/>
      <c r="JIK60" s="1391"/>
      <c r="JIL60" s="1392"/>
      <c r="JIM60" s="1493"/>
      <c r="JIN60" s="1392"/>
      <c r="JIO60" s="663"/>
      <c r="JIP60" s="1493"/>
      <c r="JIQ60" s="1391"/>
      <c r="JIR60" s="1391"/>
      <c r="JIS60" s="1391"/>
      <c r="JIT60" s="1391"/>
      <c r="JIU60" s="1391"/>
      <c r="JIV60" s="1391"/>
      <c r="JIW60" s="1391"/>
      <c r="JIX60" s="1391"/>
      <c r="JIY60" s="1391"/>
      <c r="JIZ60" s="1391"/>
      <c r="JJA60" s="1392"/>
      <c r="JJB60" s="1493"/>
      <c r="JJC60" s="1391"/>
      <c r="JJD60" s="1391"/>
      <c r="JJE60" s="1391"/>
      <c r="JJF60" s="1391"/>
      <c r="JJG60" s="1391"/>
      <c r="JJH60" s="1391"/>
      <c r="JJI60" s="1391"/>
      <c r="JJJ60" s="1391"/>
      <c r="JJK60" s="1391"/>
      <c r="JJL60" s="1391"/>
      <c r="JJM60" s="1392"/>
      <c r="JJN60" s="1493"/>
      <c r="JJO60" s="1392"/>
      <c r="JJP60" s="1493"/>
      <c r="JJQ60" s="1391"/>
      <c r="JJR60" s="1392"/>
      <c r="JJS60" s="1493"/>
      <c r="JJT60" s="1392"/>
      <c r="JJU60" s="663"/>
      <c r="JJV60" s="1493"/>
      <c r="JJW60" s="1391"/>
      <c r="JJX60" s="1391"/>
      <c r="JJY60" s="1391"/>
      <c r="JJZ60" s="1391"/>
      <c r="JKA60" s="1391"/>
      <c r="JKB60" s="1391"/>
      <c r="JKC60" s="1391"/>
      <c r="JKD60" s="1391"/>
      <c r="JKE60" s="1391"/>
      <c r="JKF60" s="1391"/>
      <c r="JKG60" s="1392"/>
      <c r="JKH60" s="1493"/>
      <c r="JKI60" s="1391"/>
      <c r="JKJ60" s="1391"/>
      <c r="JKK60" s="1391"/>
      <c r="JKL60" s="1391"/>
      <c r="JKM60" s="1391"/>
      <c r="JKN60" s="1391"/>
      <c r="JKO60" s="1391"/>
      <c r="JKP60" s="1391"/>
      <c r="JKQ60" s="1391"/>
      <c r="JKR60" s="1391"/>
      <c r="JKS60" s="1392"/>
      <c r="JKT60" s="1493"/>
      <c r="JKU60" s="1392"/>
      <c r="JKV60" s="1493"/>
      <c r="JKW60" s="1391"/>
      <c r="JKX60" s="1392"/>
      <c r="JKY60" s="1493"/>
      <c r="JKZ60" s="1392"/>
      <c r="JLA60" s="663"/>
      <c r="JLB60" s="1493"/>
      <c r="JLC60" s="1391"/>
      <c r="JLD60" s="1391"/>
      <c r="JLE60" s="1391"/>
      <c r="JLF60" s="1391"/>
      <c r="JLG60" s="1391"/>
      <c r="JLH60" s="1391"/>
      <c r="JLI60" s="1391"/>
      <c r="JLJ60" s="1391"/>
      <c r="JLK60" s="1391"/>
      <c r="JLL60" s="1391"/>
      <c r="JLM60" s="1392"/>
      <c r="JLN60" s="1493"/>
      <c r="JLO60" s="1391"/>
      <c r="JLP60" s="1391"/>
      <c r="JLQ60" s="1391"/>
      <c r="JLR60" s="1391"/>
      <c r="JLS60" s="1391"/>
      <c r="JLT60" s="1391"/>
      <c r="JLU60" s="1391"/>
      <c r="JLV60" s="1391"/>
      <c r="JLW60" s="1391"/>
      <c r="JLX60" s="1391"/>
      <c r="JLY60" s="1392"/>
      <c r="JLZ60" s="1493"/>
      <c r="JMA60" s="1392"/>
      <c r="JMB60" s="1493"/>
      <c r="JMC60" s="1391"/>
      <c r="JMD60" s="1392"/>
      <c r="JME60" s="1493"/>
      <c r="JMF60" s="1392"/>
      <c r="JMG60" s="663"/>
      <c r="JMH60" s="1493"/>
      <c r="JMI60" s="1391"/>
      <c r="JMJ60" s="1391"/>
      <c r="JMK60" s="1391"/>
      <c r="JML60" s="1391"/>
      <c r="JMM60" s="1391"/>
      <c r="JMN60" s="1391"/>
      <c r="JMO60" s="1391"/>
      <c r="JMP60" s="1391"/>
      <c r="JMQ60" s="1391"/>
      <c r="JMR60" s="1391"/>
      <c r="JMS60" s="1392"/>
      <c r="JMT60" s="1493"/>
      <c r="JMU60" s="1391"/>
      <c r="JMV60" s="1391"/>
      <c r="JMW60" s="1391"/>
      <c r="JMX60" s="1391"/>
      <c r="JMY60" s="1391"/>
      <c r="JMZ60" s="1391"/>
      <c r="JNA60" s="1391"/>
      <c r="JNB60" s="1391"/>
      <c r="JNC60" s="1391"/>
      <c r="JND60" s="1391"/>
      <c r="JNE60" s="1392"/>
      <c r="JNF60" s="1493"/>
      <c r="JNG60" s="1392"/>
      <c r="JNH60" s="1493"/>
      <c r="JNI60" s="1391"/>
      <c r="JNJ60" s="1392"/>
      <c r="JNK60" s="1493"/>
      <c r="JNL60" s="1392"/>
      <c r="JNM60" s="663"/>
      <c r="JNN60" s="1493"/>
      <c r="JNO60" s="1391"/>
      <c r="JNP60" s="1391"/>
      <c r="JNQ60" s="1391"/>
      <c r="JNR60" s="1391"/>
      <c r="JNS60" s="1391"/>
      <c r="JNT60" s="1391"/>
      <c r="JNU60" s="1391"/>
      <c r="JNV60" s="1391"/>
      <c r="JNW60" s="1391"/>
      <c r="JNX60" s="1391"/>
      <c r="JNY60" s="1392"/>
      <c r="JNZ60" s="1493"/>
      <c r="JOA60" s="1391"/>
      <c r="JOB60" s="1391"/>
      <c r="JOC60" s="1391"/>
      <c r="JOD60" s="1391"/>
      <c r="JOE60" s="1391"/>
      <c r="JOF60" s="1391"/>
      <c r="JOG60" s="1391"/>
      <c r="JOH60" s="1391"/>
      <c r="JOI60" s="1391"/>
      <c r="JOJ60" s="1391"/>
      <c r="JOK60" s="1392"/>
      <c r="JOL60" s="1493"/>
      <c r="JOM60" s="1392"/>
      <c r="JON60" s="1493"/>
      <c r="JOO60" s="1391"/>
      <c r="JOP60" s="1392"/>
      <c r="JOQ60" s="1493"/>
      <c r="JOR60" s="1392"/>
      <c r="JOS60" s="663"/>
      <c r="JOT60" s="1493"/>
      <c r="JOU60" s="1391"/>
      <c r="JOV60" s="1391"/>
      <c r="JOW60" s="1391"/>
      <c r="JOX60" s="1391"/>
      <c r="JOY60" s="1391"/>
      <c r="JOZ60" s="1391"/>
      <c r="JPA60" s="1391"/>
      <c r="JPB60" s="1391"/>
      <c r="JPC60" s="1391"/>
      <c r="JPD60" s="1391"/>
      <c r="JPE60" s="1392"/>
      <c r="JPF60" s="1493"/>
      <c r="JPG60" s="1391"/>
      <c r="JPH60" s="1391"/>
      <c r="JPI60" s="1391"/>
      <c r="JPJ60" s="1391"/>
      <c r="JPK60" s="1391"/>
      <c r="JPL60" s="1391"/>
      <c r="JPM60" s="1391"/>
      <c r="JPN60" s="1391"/>
      <c r="JPO60" s="1391"/>
      <c r="JPP60" s="1391"/>
      <c r="JPQ60" s="1392"/>
      <c r="JPR60" s="1493"/>
      <c r="JPS60" s="1392"/>
      <c r="JPT60" s="1493"/>
      <c r="JPU60" s="1391"/>
      <c r="JPV60" s="1392"/>
      <c r="JPW60" s="1493"/>
      <c r="JPX60" s="1392"/>
      <c r="JPY60" s="663"/>
      <c r="JPZ60" s="1493"/>
      <c r="JQA60" s="1391"/>
      <c r="JQB60" s="1391"/>
      <c r="JQC60" s="1391"/>
      <c r="JQD60" s="1391"/>
      <c r="JQE60" s="1391"/>
      <c r="JQF60" s="1391"/>
      <c r="JQG60" s="1391"/>
      <c r="JQH60" s="1391"/>
      <c r="JQI60" s="1391"/>
      <c r="JQJ60" s="1391"/>
      <c r="JQK60" s="1392"/>
      <c r="JQL60" s="1493"/>
      <c r="JQM60" s="1391"/>
      <c r="JQN60" s="1391"/>
      <c r="JQO60" s="1391"/>
      <c r="JQP60" s="1391"/>
      <c r="JQQ60" s="1391"/>
      <c r="JQR60" s="1391"/>
      <c r="JQS60" s="1391"/>
      <c r="JQT60" s="1391"/>
      <c r="JQU60" s="1391"/>
      <c r="JQV60" s="1391"/>
      <c r="JQW60" s="1392"/>
      <c r="JQX60" s="1493"/>
      <c r="JQY60" s="1392"/>
      <c r="JQZ60" s="1493"/>
      <c r="JRA60" s="1391"/>
      <c r="JRB60" s="1392"/>
      <c r="JRC60" s="1493"/>
      <c r="JRD60" s="1392"/>
      <c r="JRE60" s="663"/>
      <c r="JRF60" s="1493"/>
      <c r="JRG60" s="1391"/>
      <c r="JRH60" s="1391"/>
      <c r="JRI60" s="1391"/>
      <c r="JRJ60" s="1391"/>
      <c r="JRK60" s="1391"/>
      <c r="JRL60" s="1391"/>
      <c r="JRM60" s="1391"/>
      <c r="JRN60" s="1391"/>
      <c r="JRO60" s="1391"/>
      <c r="JRP60" s="1391"/>
      <c r="JRQ60" s="1392"/>
      <c r="JRR60" s="1493"/>
      <c r="JRS60" s="1391"/>
      <c r="JRT60" s="1391"/>
      <c r="JRU60" s="1391"/>
      <c r="JRV60" s="1391"/>
      <c r="JRW60" s="1391"/>
      <c r="JRX60" s="1391"/>
      <c r="JRY60" s="1391"/>
      <c r="JRZ60" s="1391"/>
      <c r="JSA60" s="1391"/>
      <c r="JSB60" s="1391"/>
      <c r="JSC60" s="1392"/>
      <c r="JSD60" s="1493"/>
      <c r="JSE60" s="1392"/>
      <c r="JSF60" s="1493"/>
      <c r="JSG60" s="1391"/>
      <c r="JSH60" s="1392"/>
      <c r="JSI60" s="1493"/>
      <c r="JSJ60" s="1392"/>
      <c r="JSK60" s="663"/>
      <c r="JSL60" s="1493"/>
      <c r="JSM60" s="1391"/>
      <c r="JSN60" s="1391"/>
      <c r="JSO60" s="1391"/>
      <c r="JSP60" s="1391"/>
      <c r="JSQ60" s="1391"/>
      <c r="JSR60" s="1391"/>
      <c r="JSS60" s="1391"/>
      <c r="JST60" s="1391"/>
      <c r="JSU60" s="1391"/>
      <c r="JSV60" s="1391"/>
      <c r="JSW60" s="1392"/>
      <c r="JSX60" s="1493"/>
      <c r="JSY60" s="1391"/>
      <c r="JSZ60" s="1391"/>
      <c r="JTA60" s="1391"/>
      <c r="JTB60" s="1391"/>
      <c r="JTC60" s="1391"/>
      <c r="JTD60" s="1391"/>
      <c r="JTE60" s="1391"/>
      <c r="JTF60" s="1391"/>
      <c r="JTG60" s="1391"/>
      <c r="JTH60" s="1391"/>
      <c r="JTI60" s="1392"/>
      <c r="JTJ60" s="1493"/>
      <c r="JTK60" s="1392"/>
      <c r="JTL60" s="1493"/>
      <c r="JTM60" s="1391"/>
      <c r="JTN60" s="1392"/>
      <c r="JTO60" s="1493"/>
      <c r="JTP60" s="1392"/>
      <c r="JTQ60" s="663"/>
      <c r="JTR60" s="1493"/>
      <c r="JTS60" s="1391"/>
      <c r="JTT60" s="1391"/>
      <c r="JTU60" s="1391"/>
      <c r="JTV60" s="1391"/>
      <c r="JTW60" s="1391"/>
      <c r="JTX60" s="1391"/>
      <c r="JTY60" s="1391"/>
      <c r="JTZ60" s="1391"/>
      <c r="JUA60" s="1391"/>
      <c r="JUB60" s="1391"/>
      <c r="JUC60" s="1392"/>
      <c r="JUD60" s="1493"/>
      <c r="JUE60" s="1391"/>
      <c r="JUF60" s="1391"/>
      <c r="JUG60" s="1391"/>
      <c r="JUH60" s="1391"/>
      <c r="JUI60" s="1391"/>
      <c r="JUJ60" s="1391"/>
      <c r="JUK60" s="1391"/>
      <c r="JUL60" s="1391"/>
      <c r="JUM60" s="1391"/>
      <c r="JUN60" s="1391"/>
      <c r="JUO60" s="1392"/>
      <c r="JUP60" s="1493"/>
      <c r="JUQ60" s="1392"/>
      <c r="JUR60" s="1493"/>
      <c r="JUS60" s="1391"/>
      <c r="JUT60" s="1392"/>
      <c r="JUU60" s="1493"/>
      <c r="JUV60" s="1392"/>
      <c r="JUW60" s="663"/>
      <c r="JUX60" s="1493"/>
      <c r="JUY60" s="1391"/>
      <c r="JUZ60" s="1391"/>
      <c r="JVA60" s="1391"/>
      <c r="JVB60" s="1391"/>
      <c r="JVC60" s="1391"/>
      <c r="JVD60" s="1391"/>
      <c r="JVE60" s="1391"/>
      <c r="JVF60" s="1391"/>
      <c r="JVG60" s="1391"/>
      <c r="JVH60" s="1391"/>
      <c r="JVI60" s="1392"/>
      <c r="JVJ60" s="1493"/>
      <c r="JVK60" s="1391"/>
      <c r="JVL60" s="1391"/>
      <c r="JVM60" s="1391"/>
      <c r="JVN60" s="1391"/>
      <c r="JVO60" s="1391"/>
      <c r="JVP60" s="1391"/>
      <c r="JVQ60" s="1391"/>
      <c r="JVR60" s="1391"/>
      <c r="JVS60" s="1391"/>
      <c r="JVT60" s="1391"/>
      <c r="JVU60" s="1392"/>
      <c r="JVV60" s="1493"/>
      <c r="JVW60" s="1392"/>
      <c r="JVX60" s="1493"/>
      <c r="JVY60" s="1391"/>
      <c r="JVZ60" s="1392"/>
      <c r="JWA60" s="1493"/>
      <c r="JWB60" s="1392"/>
      <c r="JWC60" s="663"/>
      <c r="JWD60" s="1493"/>
      <c r="JWE60" s="1391"/>
      <c r="JWF60" s="1391"/>
      <c r="JWG60" s="1391"/>
      <c r="JWH60" s="1391"/>
      <c r="JWI60" s="1391"/>
      <c r="JWJ60" s="1391"/>
      <c r="JWK60" s="1391"/>
      <c r="JWL60" s="1391"/>
      <c r="JWM60" s="1391"/>
      <c r="JWN60" s="1391"/>
      <c r="JWO60" s="1392"/>
      <c r="JWP60" s="1493"/>
      <c r="JWQ60" s="1391"/>
      <c r="JWR60" s="1391"/>
      <c r="JWS60" s="1391"/>
      <c r="JWT60" s="1391"/>
      <c r="JWU60" s="1391"/>
      <c r="JWV60" s="1391"/>
      <c r="JWW60" s="1391"/>
      <c r="JWX60" s="1391"/>
      <c r="JWY60" s="1391"/>
      <c r="JWZ60" s="1391"/>
      <c r="JXA60" s="1392"/>
      <c r="JXB60" s="1493"/>
      <c r="JXC60" s="1392"/>
      <c r="JXD60" s="1493"/>
      <c r="JXE60" s="1391"/>
      <c r="JXF60" s="1392"/>
      <c r="JXG60" s="1493"/>
      <c r="JXH60" s="1392"/>
      <c r="JXI60" s="663"/>
      <c r="JXJ60" s="1493"/>
      <c r="JXK60" s="1391"/>
      <c r="JXL60" s="1391"/>
      <c r="JXM60" s="1391"/>
      <c r="JXN60" s="1391"/>
      <c r="JXO60" s="1391"/>
      <c r="JXP60" s="1391"/>
      <c r="JXQ60" s="1391"/>
      <c r="JXR60" s="1391"/>
      <c r="JXS60" s="1391"/>
      <c r="JXT60" s="1391"/>
      <c r="JXU60" s="1392"/>
      <c r="JXV60" s="1493"/>
      <c r="JXW60" s="1391"/>
      <c r="JXX60" s="1391"/>
      <c r="JXY60" s="1391"/>
      <c r="JXZ60" s="1391"/>
      <c r="JYA60" s="1391"/>
      <c r="JYB60" s="1391"/>
      <c r="JYC60" s="1391"/>
      <c r="JYD60" s="1391"/>
      <c r="JYE60" s="1391"/>
      <c r="JYF60" s="1391"/>
      <c r="JYG60" s="1392"/>
      <c r="JYH60" s="1493"/>
      <c r="JYI60" s="1392"/>
      <c r="JYJ60" s="1493"/>
      <c r="JYK60" s="1391"/>
      <c r="JYL60" s="1392"/>
      <c r="JYM60" s="1493"/>
      <c r="JYN60" s="1392"/>
      <c r="JYO60" s="663"/>
      <c r="JYP60" s="1493"/>
      <c r="JYQ60" s="1391"/>
      <c r="JYR60" s="1391"/>
      <c r="JYS60" s="1391"/>
      <c r="JYT60" s="1391"/>
      <c r="JYU60" s="1391"/>
      <c r="JYV60" s="1391"/>
      <c r="JYW60" s="1391"/>
      <c r="JYX60" s="1391"/>
      <c r="JYY60" s="1391"/>
      <c r="JYZ60" s="1391"/>
      <c r="JZA60" s="1392"/>
      <c r="JZB60" s="1493"/>
      <c r="JZC60" s="1391"/>
      <c r="JZD60" s="1391"/>
      <c r="JZE60" s="1391"/>
      <c r="JZF60" s="1391"/>
      <c r="JZG60" s="1391"/>
      <c r="JZH60" s="1391"/>
      <c r="JZI60" s="1391"/>
      <c r="JZJ60" s="1391"/>
      <c r="JZK60" s="1391"/>
      <c r="JZL60" s="1391"/>
      <c r="JZM60" s="1392"/>
      <c r="JZN60" s="1493"/>
      <c r="JZO60" s="1392"/>
      <c r="JZP60" s="1493"/>
      <c r="JZQ60" s="1391"/>
      <c r="JZR60" s="1392"/>
      <c r="JZS60" s="1493"/>
      <c r="JZT60" s="1392"/>
      <c r="JZU60" s="663"/>
      <c r="JZV60" s="1493"/>
      <c r="JZW60" s="1391"/>
      <c r="JZX60" s="1391"/>
      <c r="JZY60" s="1391"/>
      <c r="JZZ60" s="1391"/>
      <c r="KAA60" s="1391"/>
      <c r="KAB60" s="1391"/>
      <c r="KAC60" s="1391"/>
      <c r="KAD60" s="1391"/>
      <c r="KAE60" s="1391"/>
      <c r="KAF60" s="1391"/>
      <c r="KAG60" s="1392"/>
      <c r="KAH60" s="1493"/>
      <c r="KAI60" s="1391"/>
      <c r="KAJ60" s="1391"/>
      <c r="KAK60" s="1391"/>
      <c r="KAL60" s="1391"/>
      <c r="KAM60" s="1391"/>
      <c r="KAN60" s="1391"/>
      <c r="KAO60" s="1391"/>
      <c r="KAP60" s="1391"/>
      <c r="KAQ60" s="1391"/>
      <c r="KAR60" s="1391"/>
      <c r="KAS60" s="1392"/>
      <c r="KAT60" s="1493"/>
      <c r="KAU60" s="1392"/>
      <c r="KAV60" s="1493"/>
      <c r="KAW60" s="1391"/>
      <c r="KAX60" s="1392"/>
      <c r="KAY60" s="1493"/>
      <c r="KAZ60" s="1392"/>
      <c r="KBA60" s="663"/>
      <c r="KBB60" s="1493"/>
      <c r="KBC60" s="1391"/>
      <c r="KBD60" s="1391"/>
      <c r="KBE60" s="1391"/>
      <c r="KBF60" s="1391"/>
      <c r="KBG60" s="1391"/>
      <c r="KBH60" s="1391"/>
      <c r="KBI60" s="1391"/>
      <c r="KBJ60" s="1391"/>
      <c r="KBK60" s="1391"/>
      <c r="KBL60" s="1391"/>
      <c r="KBM60" s="1392"/>
      <c r="KBN60" s="1493"/>
      <c r="KBO60" s="1391"/>
      <c r="KBP60" s="1391"/>
      <c r="KBQ60" s="1391"/>
      <c r="KBR60" s="1391"/>
      <c r="KBS60" s="1391"/>
      <c r="KBT60" s="1391"/>
      <c r="KBU60" s="1391"/>
      <c r="KBV60" s="1391"/>
      <c r="KBW60" s="1391"/>
      <c r="KBX60" s="1391"/>
      <c r="KBY60" s="1392"/>
      <c r="KBZ60" s="1493"/>
      <c r="KCA60" s="1392"/>
      <c r="KCB60" s="1493"/>
      <c r="KCC60" s="1391"/>
      <c r="KCD60" s="1392"/>
      <c r="KCE60" s="1493"/>
      <c r="KCF60" s="1392"/>
      <c r="KCG60" s="663"/>
      <c r="KCH60" s="1493"/>
      <c r="KCI60" s="1391"/>
      <c r="KCJ60" s="1391"/>
      <c r="KCK60" s="1391"/>
      <c r="KCL60" s="1391"/>
      <c r="KCM60" s="1391"/>
      <c r="KCN60" s="1391"/>
      <c r="KCO60" s="1391"/>
      <c r="KCP60" s="1391"/>
      <c r="KCQ60" s="1391"/>
      <c r="KCR60" s="1391"/>
      <c r="KCS60" s="1392"/>
      <c r="KCT60" s="1493"/>
      <c r="KCU60" s="1391"/>
      <c r="KCV60" s="1391"/>
      <c r="KCW60" s="1391"/>
      <c r="KCX60" s="1391"/>
      <c r="KCY60" s="1391"/>
      <c r="KCZ60" s="1391"/>
      <c r="KDA60" s="1391"/>
      <c r="KDB60" s="1391"/>
      <c r="KDC60" s="1391"/>
      <c r="KDD60" s="1391"/>
      <c r="KDE60" s="1392"/>
      <c r="KDF60" s="1493"/>
      <c r="KDG60" s="1392"/>
      <c r="KDH60" s="1493"/>
      <c r="KDI60" s="1391"/>
      <c r="KDJ60" s="1392"/>
      <c r="KDK60" s="1493"/>
      <c r="KDL60" s="1392"/>
      <c r="KDM60" s="663"/>
      <c r="KDN60" s="1493"/>
      <c r="KDO60" s="1391"/>
      <c r="KDP60" s="1391"/>
      <c r="KDQ60" s="1391"/>
      <c r="KDR60" s="1391"/>
      <c r="KDS60" s="1391"/>
      <c r="KDT60" s="1391"/>
      <c r="KDU60" s="1391"/>
      <c r="KDV60" s="1391"/>
      <c r="KDW60" s="1391"/>
      <c r="KDX60" s="1391"/>
      <c r="KDY60" s="1392"/>
      <c r="KDZ60" s="1493"/>
      <c r="KEA60" s="1391"/>
      <c r="KEB60" s="1391"/>
      <c r="KEC60" s="1391"/>
      <c r="KED60" s="1391"/>
      <c r="KEE60" s="1391"/>
      <c r="KEF60" s="1391"/>
      <c r="KEG60" s="1391"/>
      <c r="KEH60" s="1391"/>
      <c r="KEI60" s="1391"/>
      <c r="KEJ60" s="1391"/>
      <c r="KEK60" s="1392"/>
      <c r="KEL60" s="1493"/>
      <c r="KEM60" s="1392"/>
      <c r="KEN60" s="1493"/>
      <c r="KEO60" s="1391"/>
      <c r="KEP60" s="1392"/>
      <c r="KEQ60" s="1493"/>
      <c r="KER60" s="1392"/>
      <c r="KES60" s="663"/>
      <c r="KET60" s="1493"/>
      <c r="KEU60" s="1391"/>
      <c r="KEV60" s="1391"/>
      <c r="KEW60" s="1391"/>
      <c r="KEX60" s="1391"/>
      <c r="KEY60" s="1391"/>
      <c r="KEZ60" s="1391"/>
      <c r="KFA60" s="1391"/>
      <c r="KFB60" s="1391"/>
      <c r="KFC60" s="1391"/>
      <c r="KFD60" s="1391"/>
      <c r="KFE60" s="1392"/>
      <c r="KFF60" s="1493"/>
      <c r="KFG60" s="1391"/>
      <c r="KFH60" s="1391"/>
      <c r="KFI60" s="1391"/>
      <c r="KFJ60" s="1391"/>
      <c r="KFK60" s="1391"/>
      <c r="KFL60" s="1391"/>
      <c r="KFM60" s="1391"/>
      <c r="KFN60" s="1391"/>
      <c r="KFO60" s="1391"/>
      <c r="KFP60" s="1391"/>
      <c r="KFQ60" s="1392"/>
      <c r="KFR60" s="1493"/>
      <c r="KFS60" s="1392"/>
      <c r="KFT60" s="1493"/>
      <c r="KFU60" s="1391"/>
      <c r="KFV60" s="1392"/>
      <c r="KFW60" s="1493"/>
      <c r="KFX60" s="1392"/>
      <c r="KFY60" s="663"/>
      <c r="KFZ60" s="1493"/>
      <c r="KGA60" s="1391"/>
      <c r="KGB60" s="1391"/>
      <c r="KGC60" s="1391"/>
      <c r="KGD60" s="1391"/>
      <c r="KGE60" s="1391"/>
      <c r="KGF60" s="1391"/>
      <c r="KGG60" s="1391"/>
      <c r="KGH60" s="1391"/>
      <c r="KGI60" s="1391"/>
      <c r="KGJ60" s="1391"/>
      <c r="KGK60" s="1392"/>
      <c r="KGL60" s="1493"/>
      <c r="KGM60" s="1391"/>
      <c r="KGN60" s="1391"/>
      <c r="KGO60" s="1391"/>
      <c r="KGP60" s="1391"/>
      <c r="KGQ60" s="1391"/>
      <c r="KGR60" s="1391"/>
      <c r="KGS60" s="1391"/>
      <c r="KGT60" s="1391"/>
      <c r="KGU60" s="1391"/>
      <c r="KGV60" s="1391"/>
      <c r="KGW60" s="1392"/>
      <c r="KGX60" s="1493"/>
      <c r="KGY60" s="1392"/>
      <c r="KGZ60" s="1493"/>
      <c r="KHA60" s="1391"/>
      <c r="KHB60" s="1392"/>
      <c r="KHC60" s="1493"/>
      <c r="KHD60" s="1392"/>
      <c r="KHE60" s="663"/>
      <c r="KHF60" s="1493"/>
      <c r="KHG60" s="1391"/>
      <c r="KHH60" s="1391"/>
      <c r="KHI60" s="1391"/>
      <c r="KHJ60" s="1391"/>
      <c r="KHK60" s="1391"/>
      <c r="KHL60" s="1391"/>
      <c r="KHM60" s="1391"/>
      <c r="KHN60" s="1391"/>
      <c r="KHO60" s="1391"/>
      <c r="KHP60" s="1391"/>
      <c r="KHQ60" s="1392"/>
      <c r="KHR60" s="1493"/>
      <c r="KHS60" s="1391"/>
      <c r="KHT60" s="1391"/>
      <c r="KHU60" s="1391"/>
      <c r="KHV60" s="1391"/>
      <c r="KHW60" s="1391"/>
      <c r="KHX60" s="1391"/>
      <c r="KHY60" s="1391"/>
      <c r="KHZ60" s="1391"/>
      <c r="KIA60" s="1391"/>
      <c r="KIB60" s="1391"/>
      <c r="KIC60" s="1392"/>
      <c r="KID60" s="1493"/>
      <c r="KIE60" s="1392"/>
      <c r="KIF60" s="1493"/>
      <c r="KIG60" s="1391"/>
      <c r="KIH60" s="1392"/>
      <c r="KII60" s="1493"/>
      <c r="KIJ60" s="1392"/>
      <c r="KIK60" s="663"/>
      <c r="KIL60" s="1493"/>
      <c r="KIM60" s="1391"/>
      <c r="KIN60" s="1391"/>
      <c r="KIO60" s="1391"/>
      <c r="KIP60" s="1391"/>
      <c r="KIQ60" s="1391"/>
      <c r="KIR60" s="1391"/>
      <c r="KIS60" s="1391"/>
      <c r="KIT60" s="1391"/>
      <c r="KIU60" s="1391"/>
      <c r="KIV60" s="1391"/>
      <c r="KIW60" s="1392"/>
      <c r="KIX60" s="1493"/>
      <c r="KIY60" s="1391"/>
      <c r="KIZ60" s="1391"/>
      <c r="KJA60" s="1391"/>
      <c r="KJB60" s="1391"/>
      <c r="KJC60" s="1391"/>
      <c r="KJD60" s="1391"/>
      <c r="KJE60" s="1391"/>
      <c r="KJF60" s="1391"/>
      <c r="KJG60" s="1391"/>
      <c r="KJH60" s="1391"/>
      <c r="KJI60" s="1392"/>
      <c r="KJJ60" s="1493"/>
      <c r="KJK60" s="1392"/>
      <c r="KJL60" s="1493"/>
      <c r="KJM60" s="1391"/>
      <c r="KJN60" s="1392"/>
      <c r="KJO60" s="1493"/>
      <c r="KJP60" s="1392"/>
      <c r="KJQ60" s="663"/>
      <c r="KJR60" s="1493"/>
      <c r="KJS60" s="1391"/>
      <c r="KJT60" s="1391"/>
      <c r="KJU60" s="1391"/>
      <c r="KJV60" s="1391"/>
      <c r="KJW60" s="1391"/>
      <c r="KJX60" s="1391"/>
      <c r="KJY60" s="1391"/>
      <c r="KJZ60" s="1391"/>
      <c r="KKA60" s="1391"/>
      <c r="KKB60" s="1391"/>
      <c r="KKC60" s="1392"/>
      <c r="KKD60" s="1493"/>
      <c r="KKE60" s="1391"/>
      <c r="KKF60" s="1391"/>
      <c r="KKG60" s="1391"/>
      <c r="KKH60" s="1391"/>
      <c r="KKI60" s="1391"/>
      <c r="KKJ60" s="1391"/>
      <c r="KKK60" s="1391"/>
      <c r="KKL60" s="1391"/>
      <c r="KKM60" s="1391"/>
      <c r="KKN60" s="1391"/>
      <c r="KKO60" s="1392"/>
      <c r="KKP60" s="1493"/>
      <c r="KKQ60" s="1392"/>
      <c r="KKR60" s="1493"/>
      <c r="KKS60" s="1391"/>
      <c r="KKT60" s="1392"/>
      <c r="KKU60" s="1493"/>
      <c r="KKV60" s="1392"/>
      <c r="KKW60" s="663"/>
      <c r="KKX60" s="1493"/>
      <c r="KKY60" s="1391"/>
      <c r="KKZ60" s="1391"/>
      <c r="KLA60" s="1391"/>
      <c r="KLB60" s="1391"/>
      <c r="KLC60" s="1391"/>
      <c r="KLD60" s="1391"/>
      <c r="KLE60" s="1391"/>
      <c r="KLF60" s="1391"/>
      <c r="KLG60" s="1391"/>
      <c r="KLH60" s="1391"/>
      <c r="KLI60" s="1392"/>
      <c r="KLJ60" s="1493"/>
      <c r="KLK60" s="1391"/>
      <c r="KLL60" s="1391"/>
      <c r="KLM60" s="1391"/>
      <c r="KLN60" s="1391"/>
      <c r="KLO60" s="1391"/>
      <c r="KLP60" s="1391"/>
      <c r="KLQ60" s="1391"/>
      <c r="KLR60" s="1391"/>
      <c r="KLS60" s="1391"/>
      <c r="KLT60" s="1391"/>
      <c r="KLU60" s="1392"/>
      <c r="KLV60" s="1493"/>
      <c r="KLW60" s="1392"/>
      <c r="KLX60" s="1493"/>
      <c r="KLY60" s="1391"/>
      <c r="KLZ60" s="1392"/>
      <c r="KMA60" s="1493"/>
      <c r="KMB60" s="1392"/>
      <c r="KMC60" s="663"/>
      <c r="KMD60" s="1493"/>
      <c r="KME60" s="1391"/>
      <c r="KMF60" s="1391"/>
      <c r="KMG60" s="1391"/>
      <c r="KMH60" s="1391"/>
      <c r="KMI60" s="1391"/>
      <c r="KMJ60" s="1391"/>
      <c r="KMK60" s="1391"/>
      <c r="KML60" s="1391"/>
      <c r="KMM60" s="1391"/>
      <c r="KMN60" s="1391"/>
      <c r="KMO60" s="1392"/>
      <c r="KMP60" s="1493"/>
      <c r="KMQ60" s="1391"/>
      <c r="KMR60" s="1391"/>
      <c r="KMS60" s="1391"/>
      <c r="KMT60" s="1391"/>
      <c r="KMU60" s="1391"/>
      <c r="KMV60" s="1391"/>
      <c r="KMW60" s="1391"/>
      <c r="KMX60" s="1391"/>
      <c r="KMY60" s="1391"/>
      <c r="KMZ60" s="1391"/>
      <c r="KNA60" s="1392"/>
      <c r="KNB60" s="1493"/>
      <c r="KNC60" s="1392"/>
      <c r="KND60" s="1493"/>
      <c r="KNE60" s="1391"/>
      <c r="KNF60" s="1392"/>
      <c r="KNG60" s="1493"/>
      <c r="KNH60" s="1392"/>
      <c r="KNI60" s="663"/>
      <c r="KNJ60" s="1493"/>
      <c r="KNK60" s="1391"/>
      <c r="KNL60" s="1391"/>
      <c r="KNM60" s="1391"/>
      <c r="KNN60" s="1391"/>
      <c r="KNO60" s="1391"/>
      <c r="KNP60" s="1391"/>
      <c r="KNQ60" s="1391"/>
      <c r="KNR60" s="1391"/>
      <c r="KNS60" s="1391"/>
      <c r="KNT60" s="1391"/>
      <c r="KNU60" s="1392"/>
      <c r="KNV60" s="1493"/>
      <c r="KNW60" s="1391"/>
      <c r="KNX60" s="1391"/>
      <c r="KNY60" s="1391"/>
      <c r="KNZ60" s="1391"/>
      <c r="KOA60" s="1391"/>
      <c r="KOB60" s="1391"/>
      <c r="KOC60" s="1391"/>
      <c r="KOD60" s="1391"/>
      <c r="KOE60" s="1391"/>
      <c r="KOF60" s="1391"/>
      <c r="KOG60" s="1392"/>
      <c r="KOH60" s="1493"/>
      <c r="KOI60" s="1392"/>
      <c r="KOJ60" s="1493"/>
      <c r="KOK60" s="1391"/>
      <c r="KOL60" s="1392"/>
      <c r="KOM60" s="1493"/>
      <c r="KON60" s="1392"/>
      <c r="KOO60" s="663"/>
      <c r="KOP60" s="1493"/>
      <c r="KOQ60" s="1391"/>
      <c r="KOR60" s="1391"/>
      <c r="KOS60" s="1391"/>
      <c r="KOT60" s="1391"/>
      <c r="KOU60" s="1391"/>
      <c r="KOV60" s="1391"/>
      <c r="KOW60" s="1391"/>
      <c r="KOX60" s="1391"/>
      <c r="KOY60" s="1391"/>
      <c r="KOZ60" s="1391"/>
      <c r="KPA60" s="1392"/>
      <c r="KPB60" s="1493"/>
      <c r="KPC60" s="1391"/>
      <c r="KPD60" s="1391"/>
      <c r="KPE60" s="1391"/>
      <c r="KPF60" s="1391"/>
      <c r="KPG60" s="1391"/>
      <c r="KPH60" s="1391"/>
      <c r="KPI60" s="1391"/>
      <c r="KPJ60" s="1391"/>
      <c r="KPK60" s="1391"/>
      <c r="KPL60" s="1391"/>
      <c r="KPM60" s="1392"/>
      <c r="KPN60" s="1493"/>
      <c r="KPO60" s="1392"/>
      <c r="KPP60" s="1493"/>
      <c r="KPQ60" s="1391"/>
      <c r="KPR60" s="1392"/>
      <c r="KPS60" s="1493"/>
      <c r="KPT60" s="1392"/>
      <c r="KPU60" s="663"/>
      <c r="KPV60" s="1493"/>
      <c r="KPW60" s="1391"/>
      <c r="KPX60" s="1391"/>
      <c r="KPY60" s="1391"/>
      <c r="KPZ60" s="1391"/>
      <c r="KQA60" s="1391"/>
      <c r="KQB60" s="1391"/>
      <c r="KQC60" s="1391"/>
      <c r="KQD60" s="1391"/>
      <c r="KQE60" s="1391"/>
      <c r="KQF60" s="1391"/>
      <c r="KQG60" s="1392"/>
      <c r="KQH60" s="1493"/>
      <c r="KQI60" s="1391"/>
      <c r="KQJ60" s="1391"/>
      <c r="KQK60" s="1391"/>
      <c r="KQL60" s="1391"/>
      <c r="KQM60" s="1391"/>
      <c r="KQN60" s="1391"/>
      <c r="KQO60" s="1391"/>
      <c r="KQP60" s="1391"/>
      <c r="KQQ60" s="1391"/>
      <c r="KQR60" s="1391"/>
      <c r="KQS60" s="1392"/>
      <c r="KQT60" s="1493"/>
      <c r="KQU60" s="1392"/>
      <c r="KQV60" s="1493"/>
      <c r="KQW60" s="1391"/>
      <c r="KQX60" s="1392"/>
      <c r="KQY60" s="1493"/>
      <c r="KQZ60" s="1392"/>
      <c r="KRA60" s="663"/>
      <c r="KRB60" s="1493"/>
      <c r="KRC60" s="1391"/>
      <c r="KRD60" s="1391"/>
      <c r="KRE60" s="1391"/>
      <c r="KRF60" s="1391"/>
      <c r="KRG60" s="1391"/>
      <c r="KRH60" s="1391"/>
      <c r="KRI60" s="1391"/>
      <c r="KRJ60" s="1391"/>
      <c r="KRK60" s="1391"/>
      <c r="KRL60" s="1391"/>
      <c r="KRM60" s="1392"/>
      <c r="KRN60" s="1493"/>
      <c r="KRO60" s="1391"/>
      <c r="KRP60" s="1391"/>
      <c r="KRQ60" s="1391"/>
      <c r="KRR60" s="1391"/>
      <c r="KRS60" s="1391"/>
      <c r="KRT60" s="1391"/>
      <c r="KRU60" s="1391"/>
      <c r="KRV60" s="1391"/>
      <c r="KRW60" s="1391"/>
      <c r="KRX60" s="1391"/>
      <c r="KRY60" s="1392"/>
      <c r="KRZ60" s="1493"/>
      <c r="KSA60" s="1392"/>
      <c r="KSB60" s="1493"/>
      <c r="KSC60" s="1391"/>
      <c r="KSD60" s="1392"/>
      <c r="KSE60" s="1493"/>
      <c r="KSF60" s="1392"/>
      <c r="KSG60" s="663"/>
      <c r="KSH60" s="1493"/>
      <c r="KSI60" s="1391"/>
      <c r="KSJ60" s="1391"/>
      <c r="KSK60" s="1391"/>
      <c r="KSL60" s="1391"/>
      <c r="KSM60" s="1391"/>
      <c r="KSN60" s="1391"/>
      <c r="KSO60" s="1391"/>
      <c r="KSP60" s="1391"/>
      <c r="KSQ60" s="1391"/>
      <c r="KSR60" s="1391"/>
      <c r="KSS60" s="1392"/>
      <c r="KST60" s="1493"/>
      <c r="KSU60" s="1391"/>
      <c r="KSV60" s="1391"/>
      <c r="KSW60" s="1391"/>
      <c r="KSX60" s="1391"/>
      <c r="KSY60" s="1391"/>
      <c r="KSZ60" s="1391"/>
      <c r="KTA60" s="1391"/>
      <c r="KTB60" s="1391"/>
      <c r="KTC60" s="1391"/>
      <c r="KTD60" s="1391"/>
      <c r="KTE60" s="1392"/>
      <c r="KTF60" s="1493"/>
      <c r="KTG60" s="1392"/>
      <c r="KTH60" s="1493"/>
      <c r="KTI60" s="1391"/>
      <c r="KTJ60" s="1392"/>
      <c r="KTK60" s="1493"/>
      <c r="KTL60" s="1392"/>
      <c r="KTM60" s="663"/>
      <c r="KTN60" s="1493"/>
      <c r="KTO60" s="1391"/>
      <c r="KTP60" s="1391"/>
      <c r="KTQ60" s="1391"/>
      <c r="KTR60" s="1391"/>
      <c r="KTS60" s="1391"/>
      <c r="KTT60" s="1391"/>
      <c r="KTU60" s="1391"/>
      <c r="KTV60" s="1391"/>
      <c r="KTW60" s="1391"/>
      <c r="KTX60" s="1391"/>
      <c r="KTY60" s="1392"/>
      <c r="KTZ60" s="1493"/>
      <c r="KUA60" s="1391"/>
      <c r="KUB60" s="1391"/>
      <c r="KUC60" s="1391"/>
      <c r="KUD60" s="1391"/>
      <c r="KUE60" s="1391"/>
      <c r="KUF60" s="1391"/>
      <c r="KUG60" s="1391"/>
      <c r="KUH60" s="1391"/>
      <c r="KUI60" s="1391"/>
      <c r="KUJ60" s="1391"/>
      <c r="KUK60" s="1392"/>
      <c r="KUL60" s="1493"/>
      <c r="KUM60" s="1392"/>
      <c r="KUN60" s="1493"/>
      <c r="KUO60" s="1391"/>
      <c r="KUP60" s="1392"/>
      <c r="KUQ60" s="1493"/>
      <c r="KUR60" s="1392"/>
      <c r="KUS60" s="663"/>
      <c r="KUT60" s="1493"/>
      <c r="KUU60" s="1391"/>
      <c r="KUV60" s="1391"/>
      <c r="KUW60" s="1391"/>
      <c r="KUX60" s="1391"/>
      <c r="KUY60" s="1391"/>
      <c r="KUZ60" s="1391"/>
      <c r="KVA60" s="1391"/>
      <c r="KVB60" s="1391"/>
      <c r="KVC60" s="1391"/>
      <c r="KVD60" s="1391"/>
      <c r="KVE60" s="1392"/>
      <c r="KVF60" s="1493"/>
      <c r="KVG60" s="1391"/>
      <c r="KVH60" s="1391"/>
      <c r="KVI60" s="1391"/>
      <c r="KVJ60" s="1391"/>
      <c r="KVK60" s="1391"/>
      <c r="KVL60" s="1391"/>
      <c r="KVM60" s="1391"/>
      <c r="KVN60" s="1391"/>
      <c r="KVO60" s="1391"/>
      <c r="KVP60" s="1391"/>
      <c r="KVQ60" s="1392"/>
      <c r="KVR60" s="1493"/>
      <c r="KVS60" s="1392"/>
      <c r="KVT60" s="1493"/>
      <c r="KVU60" s="1391"/>
      <c r="KVV60" s="1392"/>
      <c r="KVW60" s="1493"/>
      <c r="KVX60" s="1392"/>
      <c r="KVY60" s="663"/>
      <c r="KVZ60" s="1493"/>
      <c r="KWA60" s="1391"/>
      <c r="KWB60" s="1391"/>
      <c r="KWC60" s="1391"/>
      <c r="KWD60" s="1391"/>
      <c r="KWE60" s="1391"/>
      <c r="KWF60" s="1391"/>
      <c r="KWG60" s="1391"/>
      <c r="KWH60" s="1391"/>
      <c r="KWI60" s="1391"/>
      <c r="KWJ60" s="1391"/>
      <c r="KWK60" s="1392"/>
      <c r="KWL60" s="1493"/>
      <c r="KWM60" s="1391"/>
      <c r="KWN60" s="1391"/>
      <c r="KWO60" s="1391"/>
      <c r="KWP60" s="1391"/>
      <c r="KWQ60" s="1391"/>
      <c r="KWR60" s="1391"/>
      <c r="KWS60" s="1391"/>
      <c r="KWT60" s="1391"/>
      <c r="KWU60" s="1391"/>
      <c r="KWV60" s="1391"/>
      <c r="KWW60" s="1392"/>
      <c r="KWX60" s="1493"/>
      <c r="KWY60" s="1392"/>
      <c r="KWZ60" s="1493"/>
      <c r="KXA60" s="1391"/>
      <c r="KXB60" s="1392"/>
      <c r="KXC60" s="1493"/>
      <c r="KXD60" s="1392"/>
      <c r="KXE60" s="663"/>
      <c r="KXF60" s="1493"/>
      <c r="KXG60" s="1391"/>
      <c r="KXH60" s="1391"/>
      <c r="KXI60" s="1391"/>
      <c r="KXJ60" s="1391"/>
      <c r="KXK60" s="1391"/>
      <c r="KXL60" s="1391"/>
      <c r="KXM60" s="1391"/>
      <c r="KXN60" s="1391"/>
      <c r="KXO60" s="1391"/>
      <c r="KXP60" s="1391"/>
      <c r="KXQ60" s="1392"/>
      <c r="KXR60" s="1493"/>
      <c r="KXS60" s="1391"/>
      <c r="KXT60" s="1391"/>
      <c r="KXU60" s="1391"/>
      <c r="KXV60" s="1391"/>
      <c r="KXW60" s="1391"/>
      <c r="KXX60" s="1391"/>
      <c r="KXY60" s="1391"/>
      <c r="KXZ60" s="1391"/>
      <c r="KYA60" s="1391"/>
      <c r="KYB60" s="1391"/>
      <c r="KYC60" s="1392"/>
      <c r="KYD60" s="1493"/>
      <c r="KYE60" s="1392"/>
      <c r="KYF60" s="1493"/>
      <c r="KYG60" s="1391"/>
      <c r="KYH60" s="1392"/>
      <c r="KYI60" s="1493"/>
      <c r="KYJ60" s="1392"/>
      <c r="KYK60" s="663"/>
      <c r="KYL60" s="1493"/>
      <c r="KYM60" s="1391"/>
      <c r="KYN60" s="1391"/>
      <c r="KYO60" s="1391"/>
      <c r="KYP60" s="1391"/>
      <c r="KYQ60" s="1391"/>
      <c r="KYR60" s="1391"/>
      <c r="KYS60" s="1391"/>
      <c r="KYT60" s="1391"/>
      <c r="KYU60" s="1391"/>
      <c r="KYV60" s="1391"/>
      <c r="KYW60" s="1392"/>
      <c r="KYX60" s="1493"/>
      <c r="KYY60" s="1391"/>
      <c r="KYZ60" s="1391"/>
      <c r="KZA60" s="1391"/>
      <c r="KZB60" s="1391"/>
      <c r="KZC60" s="1391"/>
      <c r="KZD60" s="1391"/>
      <c r="KZE60" s="1391"/>
      <c r="KZF60" s="1391"/>
      <c r="KZG60" s="1391"/>
      <c r="KZH60" s="1391"/>
      <c r="KZI60" s="1392"/>
      <c r="KZJ60" s="1493"/>
      <c r="KZK60" s="1392"/>
      <c r="KZL60" s="1493"/>
      <c r="KZM60" s="1391"/>
      <c r="KZN60" s="1392"/>
      <c r="KZO60" s="1493"/>
      <c r="KZP60" s="1392"/>
      <c r="KZQ60" s="663"/>
      <c r="KZR60" s="1493"/>
      <c r="KZS60" s="1391"/>
      <c r="KZT60" s="1391"/>
      <c r="KZU60" s="1391"/>
      <c r="KZV60" s="1391"/>
      <c r="KZW60" s="1391"/>
      <c r="KZX60" s="1391"/>
      <c r="KZY60" s="1391"/>
      <c r="KZZ60" s="1391"/>
      <c r="LAA60" s="1391"/>
      <c r="LAB60" s="1391"/>
      <c r="LAC60" s="1392"/>
      <c r="LAD60" s="1493"/>
      <c r="LAE60" s="1391"/>
      <c r="LAF60" s="1391"/>
      <c r="LAG60" s="1391"/>
      <c r="LAH60" s="1391"/>
      <c r="LAI60" s="1391"/>
      <c r="LAJ60" s="1391"/>
      <c r="LAK60" s="1391"/>
      <c r="LAL60" s="1391"/>
      <c r="LAM60" s="1391"/>
      <c r="LAN60" s="1391"/>
      <c r="LAO60" s="1392"/>
      <c r="LAP60" s="1493"/>
      <c r="LAQ60" s="1392"/>
      <c r="LAR60" s="1493"/>
      <c r="LAS60" s="1391"/>
      <c r="LAT60" s="1392"/>
      <c r="LAU60" s="1493"/>
      <c r="LAV60" s="1392"/>
      <c r="LAW60" s="663"/>
      <c r="LAX60" s="1493"/>
      <c r="LAY60" s="1391"/>
      <c r="LAZ60" s="1391"/>
      <c r="LBA60" s="1391"/>
      <c r="LBB60" s="1391"/>
      <c r="LBC60" s="1391"/>
      <c r="LBD60" s="1391"/>
      <c r="LBE60" s="1391"/>
      <c r="LBF60" s="1391"/>
      <c r="LBG60" s="1391"/>
      <c r="LBH60" s="1391"/>
      <c r="LBI60" s="1392"/>
      <c r="LBJ60" s="1493"/>
      <c r="LBK60" s="1391"/>
      <c r="LBL60" s="1391"/>
      <c r="LBM60" s="1391"/>
      <c r="LBN60" s="1391"/>
      <c r="LBO60" s="1391"/>
      <c r="LBP60" s="1391"/>
      <c r="LBQ60" s="1391"/>
      <c r="LBR60" s="1391"/>
      <c r="LBS60" s="1391"/>
      <c r="LBT60" s="1391"/>
      <c r="LBU60" s="1392"/>
      <c r="LBV60" s="1493"/>
      <c r="LBW60" s="1392"/>
      <c r="LBX60" s="1493"/>
      <c r="LBY60" s="1391"/>
      <c r="LBZ60" s="1392"/>
      <c r="LCA60" s="1493"/>
      <c r="LCB60" s="1392"/>
      <c r="LCC60" s="663"/>
      <c r="LCD60" s="1493"/>
      <c r="LCE60" s="1391"/>
      <c r="LCF60" s="1391"/>
      <c r="LCG60" s="1391"/>
      <c r="LCH60" s="1391"/>
      <c r="LCI60" s="1391"/>
      <c r="LCJ60" s="1391"/>
      <c r="LCK60" s="1391"/>
      <c r="LCL60" s="1391"/>
      <c r="LCM60" s="1391"/>
      <c r="LCN60" s="1391"/>
      <c r="LCO60" s="1392"/>
      <c r="LCP60" s="1493"/>
      <c r="LCQ60" s="1391"/>
      <c r="LCR60" s="1391"/>
      <c r="LCS60" s="1391"/>
      <c r="LCT60" s="1391"/>
      <c r="LCU60" s="1391"/>
      <c r="LCV60" s="1391"/>
      <c r="LCW60" s="1391"/>
      <c r="LCX60" s="1391"/>
      <c r="LCY60" s="1391"/>
      <c r="LCZ60" s="1391"/>
      <c r="LDA60" s="1392"/>
      <c r="LDB60" s="1493"/>
      <c r="LDC60" s="1392"/>
      <c r="LDD60" s="1493"/>
      <c r="LDE60" s="1391"/>
      <c r="LDF60" s="1392"/>
      <c r="LDG60" s="1493"/>
      <c r="LDH60" s="1392"/>
      <c r="LDI60" s="663"/>
      <c r="LDJ60" s="1493"/>
      <c r="LDK60" s="1391"/>
      <c r="LDL60" s="1391"/>
      <c r="LDM60" s="1391"/>
      <c r="LDN60" s="1391"/>
      <c r="LDO60" s="1391"/>
      <c r="LDP60" s="1391"/>
      <c r="LDQ60" s="1391"/>
      <c r="LDR60" s="1391"/>
      <c r="LDS60" s="1391"/>
      <c r="LDT60" s="1391"/>
      <c r="LDU60" s="1392"/>
      <c r="LDV60" s="1493"/>
      <c r="LDW60" s="1391"/>
      <c r="LDX60" s="1391"/>
      <c r="LDY60" s="1391"/>
      <c r="LDZ60" s="1391"/>
      <c r="LEA60" s="1391"/>
      <c r="LEB60" s="1391"/>
      <c r="LEC60" s="1391"/>
      <c r="LED60" s="1391"/>
      <c r="LEE60" s="1391"/>
      <c r="LEF60" s="1391"/>
      <c r="LEG60" s="1392"/>
      <c r="LEH60" s="1493"/>
      <c r="LEI60" s="1392"/>
      <c r="LEJ60" s="1493"/>
      <c r="LEK60" s="1391"/>
      <c r="LEL60" s="1392"/>
      <c r="LEM60" s="1493"/>
      <c r="LEN60" s="1392"/>
      <c r="LEO60" s="663"/>
      <c r="LEP60" s="1493"/>
      <c r="LEQ60" s="1391"/>
      <c r="LER60" s="1391"/>
      <c r="LES60" s="1391"/>
      <c r="LET60" s="1391"/>
      <c r="LEU60" s="1391"/>
      <c r="LEV60" s="1391"/>
      <c r="LEW60" s="1391"/>
      <c r="LEX60" s="1391"/>
      <c r="LEY60" s="1391"/>
      <c r="LEZ60" s="1391"/>
      <c r="LFA60" s="1392"/>
      <c r="LFB60" s="1493"/>
      <c r="LFC60" s="1391"/>
      <c r="LFD60" s="1391"/>
      <c r="LFE60" s="1391"/>
      <c r="LFF60" s="1391"/>
      <c r="LFG60" s="1391"/>
      <c r="LFH60" s="1391"/>
      <c r="LFI60" s="1391"/>
      <c r="LFJ60" s="1391"/>
      <c r="LFK60" s="1391"/>
      <c r="LFL60" s="1391"/>
      <c r="LFM60" s="1392"/>
      <c r="LFN60" s="1493"/>
      <c r="LFO60" s="1392"/>
      <c r="LFP60" s="1493"/>
      <c r="LFQ60" s="1391"/>
      <c r="LFR60" s="1392"/>
      <c r="LFS60" s="1493"/>
      <c r="LFT60" s="1392"/>
      <c r="LFU60" s="663"/>
      <c r="LFV60" s="1493"/>
      <c r="LFW60" s="1391"/>
      <c r="LFX60" s="1391"/>
      <c r="LFY60" s="1391"/>
      <c r="LFZ60" s="1391"/>
      <c r="LGA60" s="1391"/>
      <c r="LGB60" s="1391"/>
      <c r="LGC60" s="1391"/>
      <c r="LGD60" s="1391"/>
      <c r="LGE60" s="1391"/>
      <c r="LGF60" s="1391"/>
      <c r="LGG60" s="1392"/>
      <c r="LGH60" s="1493"/>
      <c r="LGI60" s="1391"/>
      <c r="LGJ60" s="1391"/>
      <c r="LGK60" s="1391"/>
      <c r="LGL60" s="1391"/>
      <c r="LGM60" s="1391"/>
      <c r="LGN60" s="1391"/>
      <c r="LGO60" s="1391"/>
      <c r="LGP60" s="1391"/>
      <c r="LGQ60" s="1391"/>
      <c r="LGR60" s="1391"/>
      <c r="LGS60" s="1392"/>
      <c r="LGT60" s="1493"/>
      <c r="LGU60" s="1392"/>
      <c r="LGV60" s="1493"/>
      <c r="LGW60" s="1391"/>
      <c r="LGX60" s="1392"/>
      <c r="LGY60" s="1493"/>
      <c r="LGZ60" s="1392"/>
      <c r="LHA60" s="663"/>
      <c r="LHB60" s="1493"/>
      <c r="LHC60" s="1391"/>
      <c r="LHD60" s="1391"/>
      <c r="LHE60" s="1391"/>
      <c r="LHF60" s="1391"/>
      <c r="LHG60" s="1391"/>
      <c r="LHH60" s="1391"/>
      <c r="LHI60" s="1391"/>
      <c r="LHJ60" s="1391"/>
      <c r="LHK60" s="1391"/>
      <c r="LHL60" s="1391"/>
      <c r="LHM60" s="1392"/>
      <c r="LHN60" s="1493"/>
      <c r="LHO60" s="1391"/>
      <c r="LHP60" s="1391"/>
      <c r="LHQ60" s="1391"/>
      <c r="LHR60" s="1391"/>
      <c r="LHS60" s="1391"/>
      <c r="LHT60" s="1391"/>
      <c r="LHU60" s="1391"/>
      <c r="LHV60" s="1391"/>
      <c r="LHW60" s="1391"/>
      <c r="LHX60" s="1391"/>
      <c r="LHY60" s="1392"/>
      <c r="LHZ60" s="1493"/>
      <c r="LIA60" s="1392"/>
      <c r="LIB60" s="1493"/>
      <c r="LIC60" s="1391"/>
      <c r="LID60" s="1392"/>
      <c r="LIE60" s="1493"/>
      <c r="LIF60" s="1392"/>
      <c r="LIG60" s="663"/>
      <c r="LIH60" s="1493"/>
      <c r="LII60" s="1391"/>
      <c r="LIJ60" s="1391"/>
      <c r="LIK60" s="1391"/>
      <c r="LIL60" s="1391"/>
      <c r="LIM60" s="1391"/>
      <c r="LIN60" s="1391"/>
      <c r="LIO60" s="1391"/>
      <c r="LIP60" s="1391"/>
      <c r="LIQ60" s="1391"/>
      <c r="LIR60" s="1391"/>
      <c r="LIS60" s="1392"/>
      <c r="LIT60" s="1493"/>
      <c r="LIU60" s="1391"/>
      <c r="LIV60" s="1391"/>
      <c r="LIW60" s="1391"/>
      <c r="LIX60" s="1391"/>
      <c r="LIY60" s="1391"/>
      <c r="LIZ60" s="1391"/>
      <c r="LJA60" s="1391"/>
      <c r="LJB60" s="1391"/>
      <c r="LJC60" s="1391"/>
      <c r="LJD60" s="1391"/>
      <c r="LJE60" s="1392"/>
      <c r="LJF60" s="1493"/>
      <c r="LJG60" s="1392"/>
      <c r="LJH60" s="1493"/>
      <c r="LJI60" s="1391"/>
      <c r="LJJ60" s="1392"/>
      <c r="LJK60" s="1493"/>
      <c r="LJL60" s="1392"/>
      <c r="LJM60" s="663"/>
      <c r="LJN60" s="1493"/>
      <c r="LJO60" s="1391"/>
      <c r="LJP60" s="1391"/>
      <c r="LJQ60" s="1391"/>
      <c r="LJR60" s="1391"/>
      <c r="LJS60" s="1391"/>
      <c r="LJT60" s="1391"/>
      <c r="LJU60" s="1391"/>
      <c r="LJV60" s="1391"/>
      <c r="LJW60" s="1391"/>
      <c r="LJX60" s="1391"/>
      <c r="LJY60" s="1392"/>
      <c r="LJZ60" s="1493"/>
      <c r="LKA60" s="1391"/>
      <c r="LKB60" s="1391"/>
      <c r="LKC60" s="1391"/>
      <c r="LKD60" s="1391"/>
      <c r="LKE60" s="1391"/>
      <c r="LKF60" s="1391"/>
      <c r="LKG60" s="1391"/>
      <c r="LKH60" s="1391"/>
      <c r="LKI60" s="1391"/>
      <c r="LKJ60" s="1391"/>
      <c r="LKK60" s="1392"/>
      <c r="LKL60" s="1493"/>
      <c r="LKM60" s="1392"/>
      <c r="LKN60" s="1493"/>
      <c r="LKO60" s="1391"/>
      <c r="LKP60" s="1392"/>
      <c r="LKQ60" s="1493"/>
      <c r="LKR60" s="1392"/>
      <c r="LKS60" s="663"/>
      <c r="LKT60" s="1493"/>
      <c r="LKU60" s="1391"/>
      <c r="LKV60" s="1391"/>
      <c r="LKW60" s="1391"/>
      <c r="LKX60" s="1391"/>
      <c r="LKY60" s="1391"/>
      <c r="LKZ60" s="1391"/>
      <c r="LLA60" s="1391"/>
      <c r="LLB60" s="1391"/>
      <c r="LLC60" s="1391"/>
      <c r="LLD60" s="1391"/>
      <c r="LLE60" s="1392"/>
      <c r="LLF60" s="1493"/>
      <c r="LLG60" s="1391"/>
      <c r="LLH60" s="1391"/>
      <c r="LLI60" s="1391"/>
      <c r="LLJ60" s="1391"/>
      <c r="LLK60" s="1391"/>
      <c r="LLL60" s="1391"/>
      <c r="LLM60" s="1391"/>
      <c r="LLN60" s="1391"/>
      <c r="LLO60" s="1391"/>
      <c r="LLP60" s="1391"/>
      <c r="LLQ60" s="1392"/>
      <c r="LLR60" s="1493"/>
      <c r="LLS60" s="1392"/>
      <c r="LLT60" s="1493"/>
      <c r="LLU60" s="1391"/>
      <c r="LLV60" s="1392"/>
      <c r="LLW60" s="1493"/>
      <c r="LLX60" s="1392"/>
      <c r="LLY60" s="663"/>
      <c r="LLZ60" s="1493"/>
      <c r="LMA60" s="1391"/>
      <c r="LMB60" s="1391"/>
      <c r="LMC60" s="1391"/>
      <c r="LMD60" s="1391"/>
      <c r="LME60" s="1391"/>
      <c r="LMF60" s="1391"/>
      <c r="LMG60" s="1391"/>
      <c r="LMH60" s="1391"/>
      <c r="LMI60" s="1391"/>
      <c r="LMJ60" s="1391"/>
      <c r="LMK60" s="1392"/>
      <c r="LML60" s="1493"/>
      <c r="LMM60" s="1391"/>
      <c r="LMN60" s="1391"/>
      <c r="LMO60" s="1391"/>
      <c r="LMP60" s="1391"/>
      <c r="LMQ60" s="1391"/>
      <c r="LMR60" s="1391"/>
      <c r="LMS60" s="1391"/>
      <c r="LMT60" s="1391"/>
      <c r="LMU60" s="1391"/>
      <c r="LMV60" s="1391"/>
      <c r="LMW60" s="1392"/>
      <c r="LMX60" s="1493"/>
      <c r="LMY60" s="1392"/>
      <c r="LMZ60" s="1493"/>
      <c r="LNA60" s="1391"/>
      <c r="LNB60" s="1392"/>
      <c r="LNC60" s="1493"/>
      <c r="LND60" s="1392"/>
      <c r="LNE60" s="663"/>
      <c r="LNF60" s="1493"/>
      <c r="LNG60" s="1391"/>
      <c r="LNH60" s="1391"/>
      <c r="LNI60" s="1391"/>
      <c r="LNJ60" s="1391"/>
      <c r="LNK60" s="1391"/>
      <c r="LNL60" s="1391"/>
      <c r="LNM60" s="1391"/>
      <c r="LNN60" s="1391"/>
      <c r="LNO60" s="1391"/>
      <c r="LNP60" s="1391"/>
      <c r="LNQ60" s="1392"/>
      <c r="LNR60" s="1493"/>
      <c r="LNS60" s="1391"/>
      <c r="LNT60" s="1391"/>
      <c r="LNU60" s="1391"/>
      <c r="LNV60" s="1391"/>
      <c r="LNW60" s="1391"/>
      <c r="LNX60" s="1391"/>
      <c r="LNY60" s="1391"/>
      <c r="LNZ60" s="1391"/>
      <c r="LOA60" s="1391"/>
      <c r="LOB60" s="1391"/>
      <c r="LOC60" s="1392"/>
      <c r="LOD60" s="1493"/>
      <c r="LOE60" s="1392"/>
      <c r="LOF60" s="1493"/>
      <c r="LOG60" s="1391"/>
      <c r="LOH60" s="1392"/>
      <c r="LOI60" s="1493"/>
      <c r="LOJ60" s="1392"/>
      <c r="LOK60" s="663"/>
      <c r="LOL60" s="1493"/>
      <c r="LOM60" s="1391"/>
      <c r="LON60" s="1391"/>
      <c r="LOO60" s="1391"/>
      <c r="LOP60" s="1391"/>
      <c r="LOQ60" s="1391"/>
      <c r="LOR60" s="1391"/>
      <c r="LOS60" s="1391"/>
      <c r="LOT60" s="1391"/>
      <c r="LOU60" s="1391"/>
      <c r="LOV60" s="1391"/>
      <c r="LOW60" s="1392"/>
      <c r="LOX60" s="1493"/>
      <c r="LOY60" s="1391"/>
      <c r="LOZ60" s="1391"/>
      <c r="LPA60" s="1391"/>
      <c r="LPB60" s="1391"/>
      <c r="LPC60" s="1391"/>
      <c r="LPD60" s="1391"/>
      <c r="LPE60" s="1391"/>
      <c r="LPF60" s="1391"/>
      <c r="LPG60" s="1391"/>
      <c r="LPH60" s="1391"/>
      <c r="LPI60" s="1392"/>
      <c r="LPJ60" s="1493"/>
      <c r="LPK60" s="1392"/>
      <c r="LPL60" s="1493"/>
      <c r="LPM60" s="1391"/>
      <c r="LPN60" s="1392"/>
      <c r="LPO60" s="1493"/>
      <c r="LPP60" s="1392"/>
      <c r="LPQ60" s="663"/>
      <c r="LPR60" s="1493"/>
      <c r="LPS60" s="1391"/>
      <c r="LPT60" s="1391"/>
      <c r="LPU60" s="1391"/>
      <c r="LPV60" s="1391"/>
      <c r="LPW60" s="1391"/>
      <c r="LPX60" s="1391"/>
      <c r="LPY60" s="1391"/>
      <c r="LPZ60" s="1391"/>
      <c r="LQA60" s="1391"/>
      <c r="LQB60" s="1391"/>
      <c r="LQC60" s="1392"/>
      <c r="LQD60" s="1493"/>
      <c r="LQE60" s="1391"/>
      <c r="LQF60" s="1391"/>
      <c r="LQG60" s="1391"/>
      <c r="LQH60" s="1391"/>
      <c r="LQI60" s="1391"/>
      <c r="LQJ60" s="1391"/>
      <c r="LQK60" s="1391"/>
      <c r="LQL60" s="1391"/>
      <c r="LQM60" s="1391"/>
      <c r="LQN60" s="1391"/>
      <c r="LQO60" s="1392"/>
      <c r="LQP60" s="1493"/>
      <c r="LQQ60" s="1392"/>
      <c r="LQR60" s="1493"/>
      <c r="LQS60" s="1391"/>
      <c r="LQT60" s="1392"/>
      <c r="LQU60" s="1493"/>
      <c r="LQV60" s="1392"/>
      <c r="LQW60" s="663"/>
      <c r="LQX60" s="1493"/>
      <c r="LQY60" s="1391"/>
      <c r="LQZ60" s="1391"/>
      <c r="LRA60" s="1391"/>
      <c r="LRB60" s="1391"/>
      <c r="LRC60" s="1391"/>
      <c r="LRD60" s="1391"/>
      <c r="LRE60" s="1391"/>
      <c r="LRF60" s="1391"/>
      <c r="LRG60" s="1391"/>
      <c r="LRH60" s="1391"/>
      <c r="LRI60" s="1392"/>
      <c r="LRJ60" s="1493"/>
      <c r="LRK60" s="1391"/>
      <c r="LRL60" s="1391"/>
      <c r="LRM60" s="1391"/>
      <c r="LRN60" s="1391"/>
      <c r="LRO60" s="1391"/>
      <c r="LRP60" s="1391"/>
      <c r="LRQ60" s="1391"/>
      <c r="LRR60" s="1391"/>
      <c r="LRS60" s="1391"/>
      <c r="LRT60" s="1391"/>
      <c r="LRU60" s="1392"/>
      <c r="LRV60" s="1493"/>
      <c r="LRW60" s="1392"/>
      <c r="LRX60" s="1493"/>
      <c r="LRY60" s="1391"/>
      <c r="LRZ60" s="1392"/>
      <c r="LSA60" s="1493"/>
      <c r="LSB60" s="1392"/>
      <c r="LSC60" s="663"/>
      <c r="LSD60" s="1493"/>
      <c r="LSE60" s="1391"/>
      <c r="LSF60" s="1391"/>
      <c r="LSG60" s="1391"/>
      <c r="LSH60" s="1391"/>
      <c r="LSI60" s="1391"/>
      <c r="LSJ60" s="1391"/>
      <c r="LSK60" s="1391"/>
      <c r="LSL60" s="1391"/>
      <c r="LSM60" s="1391"/>
      <c r="LSN60" s="1391"/>
      <c r="LSO60" s="1392"/>
      <c r="LSP60" s="1493"/>
      <c r="LSQ60" s="1391"/>
      <c r="LSR60" s="1391"/>
      <c r="LSS60" s="1391"/>
      <c r="LST60" s="1391"/>
      <c r="LSU60" s="1391"/>
      <c r="LSV60" s="1391"/>
      <c r="LSW60" s="1391"/>
      <c r="LSX60" s="1391"/>
      <c r="LSY60" s="1391"/>
      <c r="LSZ60" s="1391"/>
      <c r="LTA60" s="1392"/>
      <c r="LTB60" s="1493"/>
      <c r="LTC60" s="1392"/>
      <c r="LTD60" s="1493"/>
      <c r="LTE60" s="1391"/>
      <c r="LTF60" s="1392"/>
      <c r="LTG60" s="1493"/>
      <c r="LTH60" s="1392"/>
      <c r="LTI60" s="663"/>
      <c r="LTJ60" s="1493"/>
      <c r="LTK60" s="1391"/>
      <c r="LTL60" s="1391"/>
      <c r="LTM60" s="1391"/>
      <c r="LTN60" s="1391"/>
      <c r="LTO60" s="1391"/>
      <c r="LTP60" s="1391"/>
      <c r="LTQ60" s="1391"/>
      <c r="LTR60" s="1391"/>
      <c r="LTS60" s="1391"/>
      <c r="LTT60" s="1391"/>
      <c r="LTU60" s="1392"/>
      <c r="LTV60" s="1493"/>
      <c r="LTW60" s="1391"/>
      <c r="LTX60" s="1391"/>
      <c r="LTY60" s="1391"/>
      <c r="LTZ60" s="1391"/>
      <c r="LUA60" s="1391"/>
      <c r="LUB60" s="1391"/>
      <c r="LUC60" s="1391"/>
      <c r="LUD60" s="1391"/>
      <c r="LUE60" s="1391"/>
      <c r="LUF60" s="1391"/>
      <c r="LUG60" s="1392"/>
      <c r="LUH60" s="1493"/>
      <c r="LUI60" s="1392"/>
      <c r="LUJ60" s="1493"/>
      <c r="LUK60" s="1391"/>
      <c r="LUL60" s="1392"/>
      <c r="LUM60" s="1493"/>
      <c r="LUN60" s="1392"/>
      <c r="LUO60" s="663"/>
      <c r="LUP60" s="1493"/>
      <c r="LUQ60" s="1391"/>
      <c r="LUR60" s="1391"/>
      <c r="LUS60" s="1391"/>
      <c r="LUT60" s="1391"/>
      <c r="LUU60" s="1391"/>
      <c r="LUV60" s="1391"/>
      <c r="LUW60" s="1391"/>
      <c r="LUX60" s="1391"/>
      <c r="LUY60" s="1391"/>
      <c r="LUZ60" s="1391"/>
      <c r="LVA60" s="1392"/>
      <c r="LVB60" s="1493"/>
      <c r="LVC60" s="1391"/>
      <c r="LVD60" s="1391"/>
      <c r="LVE60" s="1391"/>
      <c r="LVF60" s="1391"/>
      <c r="LVG60" s="1391"/>
      <c r="LVH60" s="1391"/>
      <c r="LVI60" s="1391"/>
      <c r="LVJ60" s="1391"/>
      <c r="LVK60" s="1391"/>
      <c r="LVL60" s="1391"/>
      <c r="LVM60" s="1392"/>
      <c r="LVN60" s="1493"/>
      <c r="LVO60" s="1392"/>
      <c r="LVP60" s="1493"/>
      <c r="LVQ60" s="1391"/>
      <c r="LVR60" s="1392"/>
      <c r="LVS60" s="1493"/>
      <c r="LVT60" s="1392"/>
      <c r="LVU60" s="663"/>
      <c r="LVV60" s="1493"/>
      <c r="LVW60" s="1391"/>
      <c r="LVX60" s="1391"/>
      <c r="LVY60" s="1391"/>
      <c r="LVZ60" s="1391"/>
      <c r="LWA60" s="1391"/>
      <c r="LWB60" s="1391"/>
      <c r="LWC60" s="1391"/>
      <c r="LWD60" s="1391"/>
      <c r="LWE60" s="1391"/>
      <c r="LWF60" s="1391"/>
      <c r="LWG60" s="1392"/>
      <c r="LWH60" s="1493"/>
      <c r="LWI60" s="1391"/>
      <c r="LWJ60" s="1391"/>
      <c r="LWK60" s="1391"/>
      <c r="LWL60" s="1391"/>
      <c r="LWM60" s="1391"/>
      <c r="LWN60" s="1391"/>
      <c r="LWO60" s="1391"/>
      <c r="LWP60" s="1391"/>
      <c r="LWQ60" s="1391"/>
      <c r="LWR60" s="1391"/>
      <c r="LWS60" s="1392"/>
      <c r="LWT60" s="1493"/>
      <c r="LWU60" s="1392"/>
      <c r="LWV60" s="1493"/>
      <c r="LWW60" s="1391"/>
      <c r="LWX60" s="1392"/>
      <c r="LWY60" s="1493"/>
      <c r="LWZ60" s="1392"/>
      <c r="LXA60" s="663"/>
      <c r="LXB60" s="1493"/>
      <c r="LXC60" s="1391"/>
      <c r="LXD60" s="1391"/>
      <c r="LXE60" s="1391"/>
      <c r="LXF60" s="1391"/>
      <c r="LXG60" s="1391"/>
      <c r="LXH60" s="1391"/>
      <c r="LXI60" s="1391"/>
      <c r="LXJ60" s="1391"/>
      <c r="LXK60" s="1391"/>
      <c r="LXL60" s="1391"/>
      <c r="LXM60" s="1392"/>
      <c r="LXN60" s="1493"/>
      <c r="LXO60" s="1391"/>
      <c r="LXP60" s="1391"/>
      <c r="LXQ60" s="1391"/>
      <c r="LXR60" s="1391"/>
      <c r="LXS60" s="1391"/>
      <c r="LXT60" s="1391"/>
      <c r="LXU60" s="1391"/>
      <c r="LXV60" s="1391"/>
      <c r="LXW60" s="1391"/>
      <c r="LXX60" s="1391"/>
      <c r="LXY60" s="1392"/>
      <c r="LXZ60" s="1493"/>
      <c r="LYA60" s="1392"/>
      <c r="LYB60" s="1493"/>
      <c r="LYC60" s="1391"/>
      <c r="LYD60" s="1392"/>
      <c r="LYE60" s="1493"/>
      <c r="LYF60" s="1392"/>
      <c r="LYG60" s="663"/>
      <c r="LYH60" s="1493"/>
      <c r="LYI60" s="1391"/>
      <c r="LYJ60" s="1391"/>
      <c r="LYK60" s="1391"/>
      <c r="LYL60" s="1391"/>
      <c r="LYM60" s="1391"/>
      <c r="LYN60" s="1391"/>
      <c r="LYO60" s="1391"/>
      <c r="LYP60" s="1391"/>
      <c r="LYQ60" s="1391"/>
      <c r="LYR60" s="1391"/>
      <c r="LYS60" s="1392"/>
      <c r="LYT60" s="1493"/>
      <c r="LYU60" s="1391"/>
      <c r="LYV60" s="1391"/>
      <c r="LYW60" s="1391"/>
      <c r="LYX60" s="1391"/>
      <c r="LYY60" s="1391"/>
      <c r="LYZ60" s="1391"/>
      <c r="LZA60" s="1391"/>
      <c r="LZB60" s="1391"/>
      <c r="LZC60" s="1391"/>
      <c r="LZD60" s="1391"/>
      <c r="LZE60" s="1392"/>
      <c r="LZF60" s="1493"/>
      <c r="LZG60" s="1392"/>
      <c r="LZH60" s="1493"/>
      <c r="LZI60" s="1391"/>
      <c r="LZJ60" s="1392"/>
      <c r="LZK60" s="1493"/>
      <c r="LZL60" s="1392"/>
      <c r="LZM60" s="663"/>
      <c r="LZN60" s="1493"/>
      <c r="LZO60" s="1391"/>
      <c r="LZP60" s="1391"/>
      <c r="LZQ60" s="1391"/>
      <c r="LZR60" s="1391"/>
      <c r="LZS60" s="1391"/>
      <c r="LZT60" s="1391"/>
      <c r="LZU60" s="1391"/>
      <c r="LZV60" s="1391"/>
      <c r="LZW60" s="1391"/>
      <c r="LZX60" s="1391"/>
      <c r="LZY60" s="1392"/>
      <c r="LZZ60" s="1493"/>
      <c r="MAA60" s="1391"/>
      <c r="MAB60" s="1391"/>
      <c r="MAC60" s="1391"/>
      <c r="MAD60" s="1391"/>
      <c r="MAE60" s="1391"/>
      <c r="MAF60" s="1391"/>
      <c r="MAG60" s="1391"/>
      <c r="MAH60" s="1391"/>
      <c r="MAI60" s="1391"/>
      <c r="MAJ60" s="1391"/>
      <c r="MAK60" s="1392"/>
      <c r="MAL60" s="1493"/>
      <c r="MAM60" s="1392"/>
      <c r="MAN60" s="1493"/>
      <c r="MAO60" s="1391"/>
      <c r="MAP60" s="1392"/>
      <c r="MAQ60" s="1493"/>
      <c r="MAR60" s="1392"/>
      <c r="MAS60" s="663"/>
      <c r="MAT60" s="1493"/>
      <c r="MAU60" s="1391"/>
      <c r="MAV60" s="1391"/>
      <c r="MAW60" s="1391"/>
      <c r="MAX60" s="1391"/>
      <c r="MAY60" s="1391"/>
      <c r="MAZ60" s="1391"/>
      <c r="MBA60" s="1391"/>
      <c r="MBB60" s="1391"/>
      <c r="MBC60" s="1391"/>
      <c r="MBD60" s="1391"/>
      <c r="MBE60" s="1392"/>
      <c r="MBF60" s="1493"/>
      <c r="MBG60" s="1391"/>
      <c r="MBH60" s="1391"/>
      <c r="MBI60" s="1391"/>
      <c r="MBJ60" s="1391"/>
      <c r="MBK60" s="1391"/>
      <c r="MBL60" s="1391"/>
      <c r="MBM60" s="1391"/>
      <c r="MBN60" s="1391"/>
      <c r="MBO60" s="1391"/>
      <c r="MBP60" s="1391"/>
      <c r="MBQ60" s="1392"/>
      <c r="MBR60" s="1493"/>
      <c r="MBS60" s="1392"/>
      <c r="MBT60" s="1493"/>
      <c r="MBU60" s="1391"/>
      <c r="MBV60" s="1392"/>
      <c r="MBW60" s="1493"/>
      <c r="MBX60" s="1392"/>
      <c r="MBY60" s="663"/>
      <c r="MBZ60" s="1493"/>
      <c r="MCA60" s="1391"/>
      <c r="MCB60" s="1391"/>
      <c r="MCC60" s="1391"/>
      <c r="MCD60" s="1391"/>
      <c r="MCE60" s="1391"/>
      <c r="MCF60" s="1391"/>
      <c r="MCG60" s="1391"/>
      <c r="MCH60" s="1391"/>
      <c r="MCI60" s="1391"/>
      <c r="MCJ60" s="1391"/>
      <c r="MCK60" s="1392"/>
      <c r="MCL60" s="1493"/>
      <c r="MCM60" s="1391"/>
      <c r="MCN60" s="1391"/>
      <c r="MCO60" s="1391"/>
      <c r="MCP60" s="1391"/>
      <c r="MCQ60" s="1391"/>
      <c r="MCR60" s="1391"/>
      <c r="MCS60" s="1391"/>
      <c r="MCT60" s="1391"/>
      <c r="MCU60" s="1391"/>
      <c r="MCV60" s="1391"/>
      <c r="MCW60" s="1392"/>
      <c r="MCX60" s="1493"/>
      <c r="MCY60" s="1392"/>
      <c r="MCZ60" s="1493"/>
      <c r="MDA60" s="1391"/>
      <c r="MDB60" s="1392"/>
      <c r="MDC60" s="1493"/>
      <c r="MDD60" s="1392"/>
      <c r="MDE60" s="663"/>
      <c r="MDF60" s="1493"/>
      <c r="MDG60" s="1391"/>
      <c r="MDH60" s="1391"/>
      <c r="MDI60" s="1391"/>
      <c r="MDJ60" s="1391"/>
      <c r="MDK60" s="1391"/>
      <c r="MDL60" s="1391"/>
      <c r="MDM60" s="1391"/>
      <c r="MDN60" s="1391"/>
      <c r="MDO60" s="1391"/>
      <c r="MDP60" s="1391"/>
      <c r="MDQ60" s="1392"/>
      <c r="MDR60" s="1493"/>
      <c r="MDS60" s="1391"/>
      <c r="MDT60" s="1391"/>
      <c r="MDU60" s="1391"/>
      <c r="MDV60" s="1391"/>
      <c r="MDW60" s="1391"/>
      <c r="MDX60" s="1391"/>
      <c r="MDY60" s="1391"/>
      <c r="MDZ60" s="1391"/>
      <c r="MEA60" s="1391"/>
      <c r="MEB60" s="1391"/>
      <c r="MEC60" s="1392"/>
      <c r="MED60" s="1493"/>
      <c r="MEE60" s="1392"/>
      <c r="MEF60" s="1493"/>
      <c r="MEG60" s="1391"/>
      <c r="MEH60" s="1392"/>
      <c r="MEI60" s="1493"/>
      <c r="MEJ60" s="1392"/>
      <c r="MEK60" s="663"/>
      <c r="MEL60" s="1493"/>
      <c r="MEM60" s="1391"/>
      <c r="MEN60" s="1391"/>
      <c r="MEO60" s="1391"/>
      <c r="MEP60" s="1391"/>
      <c r="MEQ60" s="1391"/>
      <c r="MER60" s="1391"/>
      <c r="MES60" s="1391"/>
      <c r="MET60" s="1391"/>
      <c r="MEU60" s="1391"/>
      <c r="MEV60" s="1391"/>
      <c r="MEW60" s="1392"/>
      <c r="MEX60" s="1493"/>
      <c r="MEY60" s="1391"/>
      <c r="MEZ60" s="1391"/>
      <c r="MFA60" s="1391"/>
      <c r="MFB60" s="1391"/>
      <c r="MFC60" s="1391"/>
      <c r="MFD60" s="1391"/>
      <c r="MFE60" s="1391"/>
      <c r="MFF60" s="1391"/>
      <c r="MFG60" s="1391"/>
      <c r="MFH60" s="1391"/>
      <c r="MFI60" s="1392"/>
      <c r="MFJ60" s="1493"/>
      <c r="MFK60" s="1392"/>
      <c r="MFL60" s="1493"/>
      <c r="MFM60" s="1391"/>
      <c r="MFN60" s="1392"/>
      <c r="MFO60" s="1493"/>
      <c r="MFP60" s="1392"/>
      <c r="MFQ60" s="663"/>
      <c r="MFR60" s="1493"/>
      <c r="MFS60" s="1391"/>
      <c r="MFT60" s="1391"/>
      <c r="MFU60" s="1391"/>
      <c r="MFV60" s="1391"/>
      <c r="MFW60" s="1391"/>
      <c r="MFX60" s="1391"/>
      <c r="MFY60" s="1391"/>
      <c r="MFZ60" s="1391"/>
      <c r="MGA60" s="1391"/>
      <c r="MGB60" s="1391"/>
      <c r="MGC60" s="1392"/>
      <c r="MGD60" s="1493"/>
      <c r="MGE60" s="1391"/>
      <c r="MGF60" s="1391"/>
      <c r="MGG60" s="1391"/>
      <c r="MGH60" s="1391"/>
      <c r="MGI60" s="1391"/>
      <c r="MGJ60" s="1391"/>
      <c r="MGK60" s="1391"/>
      <c r="MGL60" s="1391"/>
      <c r="MGM60" s="1391"/>
      <c r="MGN60" s="1391"/>
      <c r="MGO60" s="1392"/>
      <c r="MGP60" s="1493"/>
      <c r="MGQ60" s="1392"/>
      <c r="MGR60" s="1493"/>
      <c r="MGS60" s="1391"/>
      <c r="MGT60" s="1392"/>
      <c r="MGU60" s="1493"/>
      <c r="MGV60" s="1392"/>
      <c r="MGW60" s="663"/>
      <c r="MGX60" s="1493"/>
      <c r="MGY60" s="1391"/>
      <c r="MGZ60" s="1391"/>
      <c r="MHA60" s="1391"/>
      <c r="MHB60" s="1391"/>
      <c r="MHC60" s="1391"/>
      <c r="MHD60" s="1391"/>
      <c r="MHE60" s="1391"/>
      <c r="MHF60" s="1391"/>
      <c r="MHG60" s="1391"/>
      <c r="MHH60" s="1391"/>
      <c r="MHI60" s="1392"/>
      <c r="MHJ60" s="1493"/>
      <c r="MHK60" s="1391"/>
      <c r="MHL60" s="1391"/>
      <c r="MHM60" s="1391"/>
      <c r="MHN60" s="1391"/>
      <c r="MHO60" s="1391"/>
      <c r="MHP60" s="1391"/>
      <c r="MHQ60" s="1391"/>
      <c r="MHR60" s="1391"/>
      <c r="MHS60" s="1391"/>
      <c r="MHT60" s="1391"/>
      <c r="MHU60" s="1392"/>
      <c r="MHV60" s="1493"/>
      <c r="MHW60" s="1392"/>
      <c r="MHX60" s="1493"/>
      <c r="MHY60" s="1391"/>
      <c r="MHZ60" s="1392"/>
      <c r="MIA60" s="1493"/>
      <c r="MIB60" s="1392"/>
      <c r="MIC60" s="663"/>
      <c r="MID60" s="1493"/>
      <c r="MIE60" s="1391"/>
      <c r="MIF60" s="1391"/>
      <c r="MIG60" s="1391"/>
      <c r="MIH60" s="1391"/>
      <c r="MII60" s="1391"/>
      <c r="MIJ60" s="1391"/>
      <c r="MIK60" s="1391"/>
      <c r="MIL60" s="1391"/>
      <c r="MIM60" s="1391"/>
      <c r="MIN60" s="1391"/>
      <c r="MIO60" s="1392"/>
      <c r="MIP60" s="1493"/>
      <c r="MIQ60" s="1391"/>
      <c r="MIR60" s="1391"/>
      <c r="MIS60" s="1391"/>
      <c r="MIT60" s="1391"/>
      <c r="MIU60" s="1391"/>
      <c r="MIV60" s="1391"/>
      <c r="MIW60" s="1391"/>
      <c r="MIX60" s="1391"/>
      <c r="MIY60" s="1391"/>
      <c r="MIZ60" s="1391"/>
      <c r="MJA60" s="1392"/>
      <c r="MJB60" s="1493"/>
      <c r="MJC60" s="1392"/>
      <c r="MJD60" s="1493"/>
      <c r="MJE60" s="1391"/>
      <c r="MJF60" s="1392"/>
      <c r="MJG60" s="1493"/>
      <c r="MJH60" s="1392"/>
      <c r="MJI60" s="663"/>
      <c r="MJJ60" s="1493"/>
      <c r="MJK60" s="1391"/>
      <c r="MJL60" s="1391"/>
      <c r="MJM60" s="1391"/>
      <c r="MJN60" s="1391"/>
      <c r="MJO60" s="1391"/>
      <c r="MJP60" s="1391"/>
      <c r="MJQ60" s="1391"/>
      <c r="MJR60" s="1391"/>
      <c r="MJS60" s="1391"/>
      <c r="MJT60" s="1391"/>
      <c r="MJU60" s="1392"/>
      <c r="MJV60" s="1493"/>
      <c r="MJW60" s="1391"/>
      <c r="MJX60" s="1391"/>
      <c r="MJY60" s="1391"/>
      <c r="MJZ60" s="1391"/>
      <c r="MKA60" s="1391"/>
      <c r="MKB60" s="1391"/>
      <c r="MKC60" s="1391"/>
      <c r="MKD60" s="1391"/>
      <c r="MKE60" s="1391"/>
      <c r="MKF60" s="1391"/>
      <c r="MKG60" s="1392"/>
      <c r="MKH60" s="1493"/>
      <c r="MKI60" s="1392"/>
      <c r="MKJ60" s="1493"/>
      <c r="MKK60" s="1391"/>
      <c r="MKL60" s="1392"/>
      <c r="MKM60" s="1493"/>
      <c r="MKN60" s="1392"/>
      <c r="MKO60" s="663"/>
      <c r="MKP60" s="1493"/>
      <c r="MKQ60" s="1391"/>
      <c r="MKR60" s="1391"/>
      <c r="MKS60" s="1391"/>
      <c r="MKT60" s="1391"/>
      <c r="MKU60" s="1391"/>
      <c r="MKV60" s="1391"/>
      <c r="MKW60" s="1391"/>
      <c r="MKX60" s="1391"/>
      <c r="MKY60" s="1391"/>
      <c r="MKZ60" s="1391"/>
      <c r="MLA60" s="1392"/>
      <c r="MLB60" s="1493"/>
      <c r="MLC60" s="1391"/>
      <c r="MLD60" s="1391"/>
      <c r="MLE60" s="1391"/>
      <c r="MLF60" s="1391"/>
      <c r="MLG60" s="1391"/>
      <c r="MLH60" s="1391"/>
      <c r="MLI60" s="1391"/>
      <c r="MLJ60" s="1391"/>
      <c r="MLK60" s="1391"/>
      <c r="MLL60" s="1391"/>
      <c r="MLM60" s="1392"/>
      <c r="MLN60" s="1493"/>
      <c r="MLO60" s="1392"/>
      <c r="MLP60" s="1493"/>
      <c r="MLQ60" s="1391"/>
      <c r="MLR60" s="1392"/>
      <c r="MLS60" s="1493"/>
      <c r="MLT60" s="1392"/>
      <c r="MLU60" s="663"/>
      <c r="MLV60" s="1493"/>
      <c r="MLW60" s="1391"/>
      <c r="MLX60" s="1391"/>
      <c r="MLY60" s="1391"/>
      <c r="MLZ60" s="1391"/>
      <c r="MMA60" s="1391"/>
      <c r="MMB60" s="1391"/>
      <c r="MMC60" s="1391"/>
      <c r="MMD60" s="1391"/>
      <c r="MME60" s="1391"/>
      <c r="MMF60" s="1391"/>
      <c r="MMG60" s="1392"/>
      <c r="MMH60" s="1493"/>
      <c r="MMI60" s="1391"/>
      <c r="MMJ60" s="1391"/>
      <c r="MMK60" s="1391"/>
      <c r="MML60" s="1391"/>
      <c r="MMM60" s="1391"/>
      <c r="MMN60" s="1391"/>
      <c r="MMO60" s="1391"/>
      <c r="MMP60" s="1391"/>
      <c r="MMQ60" s="1391"/>
      <c r="MMR60" s="1391"/>
      <c r="MMS60" s="1392"/>
      <c r="MMT60" s="1493"/>
      <c r="MMU60" s="1392"/>
      <c r="MMV60" s="1493"/>
      <c r="MMW60" s="1391"/>
      <c r="MMX60" s="1392"/>
      <c r="MMY60" s="1493"/>
      <c r="MMZ60" s="1392"/>
      <c r="MNA60" s="663"/>
      <c r="MNB60" s="1493"/>
      <c r="MNC60" s="1391"/>
      <c r="MND60" s="1391"/>
      <c r="MNE60" s="1391"/>
      <c r="MNF60" s="1391"/>
      <c r="MNG60" s="1391"/>
      <c r="MNH60" s="1391"/>
      <c r="MNI60" s="1391"/>
      <c r="MNJ60" s="1391"/>
      <c r="MNK60" s="1391"/>
      <c r="MNL60" s="1391"/>
      <c r="MNM60" s="1392"/>
      <c r="MNN60" s="1493"/>
      <c r="MNO60" s="1391"/>
      <c r="MNP60" s="1391"/>
      <c r="MNQ60" s="1391"/>
      <c r="MNR60" s="1391"/>
      <c r="MNS60" s="1391"/>
      <c r="MNT60" s="1391"/>
      <c r="MNU60" s="1391"/>
      <c r="MNV60" s="1391"/>
      <c r="MNW60" s="1391"/>
      <c r="MNX60" s="1391"/>
      <c r="MNY60" s="1392"/>
      <c r="MNZ60" s="1493"/>
      <c r="MOA60" s="1392"/>
      <c r="MOB60" s="1493"/>
      <c r="MOC60" s="1391"/>
      <c r="MOD60" s="1392"/>
      <c r="MOE60" s="1493"/>
      <c r="MOF60" s="1392"/>
      <c r="MOG60" s="663"/>
      <c r="MOH60" s="1493"/>
      <c r="MOI60" s="1391"/>
      <c r="MOJ60" s="1391"/>
      <c r="MOK60" s="1391"/>
      <c r="MOL60" s="1391"/>
      <c r="MOM60" s="1391"/>
      <c r="MON60" s="1391"/>
      <c r="MOO60" s="1391"/>
      <c r="MOP60" s="1391"/>
      <c r="MOQ60" s="1391"/>
      <c r="MOR60" s="1391"/>
      <c r="MOS60" s="1392"/>
      <c r="MOT60" s="1493"/>
      <c r="MOU60" s="1391"/>
      <c r="MOV60" s="1391"/>
      <c r="MOW60" s="1391"/>
      <c r="MOX60" s="1391"/>
      <c r="MOY60" s="1391"/>
      <c r="MOZ60" s="1391"/>
      <c r="MPA60" s="1391"/>
      <c r="MPB60" s="1391"/>
      <c r="MPC60" s="1391"/>
      <c r="MPD60" s="1391"/>
      <c r="MPE60" s="1392"/>
      <c r="MPF60" s="1493"/>
      <c r="MPG60" s="1392"/>
      <c r="MPH60" s="1493"/>
      <c r="MPI60" s="1391"/>
      <c r="MPJ60" s="1392"/>
      <c r="MPK60" s="1493"/>
      <c r="MPL60" s="1392"/>
      <c r="MPM60" s="663"/>
      <c r="MPN60" s="1493"/>
      <c r="MPO60" s="1391"/>
      <c r="MPP60" s="1391"/>
      <c r="MPQ60" s="1391"/>
      <c r="MPR60" s="1391"/>
      <c r="MPS60" s="1391"/>
      <c r="MPT60" s="1391"/>
      <c r="MPU60" s="1391"/>
      <c r="MPV60" s="1391"/>
      <c r="MPW60" s="1391"/>
      <c r="MPX60" s="1391"/>
      <c r="MPY60" s="1392"/>
      <c r="MPZ60" s="1493"/>
      <c r="MQA60" s="1391"/>
      <c r="MQB60" s="1391"/>
      <c r="MQC60" s="1391"/>
      <c r="MQD60" s="1391"/>
      <c r="MQE60" s="1391"/>
      <c r="MQF60" s="1391"/>
      <c r="MQG60" s="1391"/>
      <c r="MQH60" s="1391"/>
      <c r="MQI60" s="1391"/>
      <c r="MQJ60" s="1391"/>
      <c r="MQK60" s="1392"/>
      <c r="MQL60" s="1493"/>
      <c r="MQM60" s="1392"/>
      <c r="MQN60" s="1493"/>
      <c r="MQO60" s="1391"/>
      <c r="MQP60" s="1392"/>
      <c r="MQQ60" s="1493"/>
      <c r="MQR60" s="1392"/>
      <c r="MQS60" s="663"/>
      <c r="MQT60" s="1493"/>
      <c r="MQU60" s="1391"/>
      <c r="MQV60" s="1391"/>
      <c r="MQW60" s="1391"/>
      <c r="MQX60" s="1391"/>
      <c r="MQY60" s="1391"/>
      <c r="MQZ60" s="1391"/>
      <c r="MRA60" s="1391"/>
      <c r="MRB60" s="1391"/>
      <c r="MRC60" s="1391"/>
      <c r="MRD60" s="1391"/>
      <c r="MRE60" s="1392"/>
      <c r="MRF60" s="1493"/>
      <c r="MRG60" s="1391"/>
      <c r="MRH60" s="1391"/>
      <c r="MRI60" s="1391"/>
      <c r="MRJ60" s="1391"/>
      <c r="MRK60" s="1391"/>
      <c r="MRL60" s="1391"/>
      <c r="MRM60" s="1391"/>
      <c r="MRN60" s="1391"/>
      <c r="MRO60" s="1391"/>
      <c r="MRP60" s="1391"/>
      <c r="MRQ60" s="1392"/>
      <c r="MRR60" s="1493"/>
      <c r="MRS60" s="1392"/>
      <c r="MRT60" s="1493"/>
      <c r="MRU60" s="1391"/>
      <c r="MRV60" s="1392"/>
      <c r="MRW60" s="1493"/>
      <c r="MRX60" s="1392"/>
      <c r="MRY60" s="663"/>
      <c r="MRZ60" s="1493"/>
      <c r="MSA60" s="1391"/>
      <c r="MSB60" s="1391"/>
      <c r="MSC60" s="1391"/>
      <c r="MSD60" s="1391"/>
      <c r="MSE60" s="1391"/>
      <c r="MSF60" s="1391"/>
      <c r="MSG60" s="1391"/>
      <c r="MSH60" s="1391"/>
      <c r="MSI60" s="1391"/>
      <c r="MSJ60" s="1391"/>
      <c r="MSK60" s="1392"/>
      <c r="MSL60" s="1493"/>
      <c r="MSM60" s="1391"/>
      <c r="MSN60" s="1391"/>
      <c r="MSO60" s="1391"/>
      <c r="MSP60" s="1391"/>
      <c r="MSQ60" s="1391"/>
      <c r="MSR60" s="1391"/>
      <c r="MSS60" s="1391"/>
      <c r="MST60" s="1391"/>
      <c r="MSU60" s="1391"/>
      <c r="MSV60" s="1391"/>
      <c r="MSW60" s="1392"/>
      <c r="MSX60" s="1493"/>
      <c r="MSY60" s="1392"/>
      <c r="MSZ60" s="1493"/>
      <c r="MTA60" s="1391"/>
      <c r="MTB60" s="1392"/>
      <c r="MTC60" s="1493"/>
      <c r="MTD60" s="1392"/>
      <c r="MTE60" s="663"/>
      <c r="MTF60" s="1493"/>
      <c r="MTG60" s="1391"/>
      <c r="MTH60" s="1391"/>
      <c r="MTI60" s="1391"/>
      <c r="MTJ60" s="1391"/>
      <c r="MTK60" s="1391"/>
      <c r="MTL60" s="1391"/>
      <c r="MTM60" s="1391"/>
      <c r="MTN60" s="1391"/>
      <c r="MTO60" s="1391"/>
      <c r="MTP60" s="1391"/>
      <c r="MTQ60" s="1392"/>
      <c r="MTR60" s="1493"/>
      <c r="MTS60" s="1391"/>
      <c r="MTT60" s="1391"/>
      <c r="MTU60" s="1391"/>
      <c r="MTV60" s="1391"/>
      <c r="MTW60" s="1391"/>
      <c r="MTX60" s="1391"/>
      <c r="MTY60" s="1391"/>
      <c r="MTZ60" s="1391"/>
      <c r="MUA60" s="1391"/>
      <c r="MUB60" s="1391"/>
      <c r="MUC60" s="1392"/>
      <c r="MUD60" s="1493"/>
      <c r="MUE60" s="1392"/>
      <c r="MUF60" s="1493"/>
      <c r="MUG60" s="1391"/>
      <c r="MUH60" s="1392"/>
      <c r="MUI60" s="1493"/>
      <c r="MUJ60" s="1392"/>
      <c r="MUK60" s="663"/>
      <c r="MUL60" s="1493"/>
      <c r="MUM60" s="1391"/>
      <c r="MUN60" s="1391"/>
      <c r="MUO60" s="1391"/>
      <c r="MUP60" s="1391"/>
      <c r="MUQ60" s="1391"/>
      <c r="MUR60" s="1391"/>
      <c r="MUS60" s="1391"/>
      <c r="MUT60" s="1391"/>
      <c r="MUU60" s="1391"/>
      <c r="MUV60" s="1391"/>
      <c r="MUW60" s="1392"/>
      <c r="MUX60" s="1493"/>
      <c r="MUY60" s="1391"/>
      <c r="MUZ60" s="1391"/>
      <c r="MVA60" s="1391"/>
      <c r="MVB60" s="1391"/>
      <c r="MVC60" s="1391"/>
      <c r="MVD60" s="1391"/>
      <c r="MVE60" s="1391"/>
      <c r="MVF60" s="1391"/>
      <c r="MVG60" s="1391"/>
      <c r="MVH60" s="1391"/>
      <c r="MVI60" s="1392"/>
      <c r="MVJ60" s="1493"/>
      <c r="MVK60" s="1392"/>
      <c r="MVL60" s="1493"/>
      <c r="MVM60" s="1391"/>
      <c r="MVN60" s="1392"/>
      <c r="MVO60" s="1493"/>
      <c r="MVP60" s="1392"/>
      <c r="MVQ60" s="663"/>
      <c r="MVR60" s="1493"/>
      <c r="MVS60" s="1391"/>
      <c r="MVT60" s="1391"/>
      <c r="MVU60" s="1391"/>
      <c r="MVV60" s="1391"/>
      <c r="MVW60" s="1391"/>
      <c r="MVX60" s="1391"/>
      <c r="MVY60" s="1391"/>
      <c r="MVZ60" s="1391"/>
      <c r="MWA60" s="1391"/>
      <c r="MWB60" s="1391"/>
      <c r="MWC60" s="1392"/>
      <c r="MWD60" s="1493"/>
      <c r="MWE60" s="1391"/>
      <c r="MWF60" s="1391"/>
      <c r="MWG60" s="1391"/>
      <c r="MWH60" s="1391"/>
      <c r="MWI60" s="1391"/>
      <c r="MWJ60" s="1391"/>
      <c r="MWK60" s="1391"/>
      <c r="MWL60" s="1391"/>
      <c r="MWM60" s="1391"/>
      <c r="MWN60" s="1391"/>
      <c r="MWO60" s="1392"/>
      <c r="MWP60" s="1493"/>
      <c r="MWQ60" s="1392"/>
      <c r="MWR60" s="1493"/>
      <c r="MWS60" s="1391"/>
      <c r="MWT60" s="1392"/>
      <c r="MWU60" s="1493"/>
      <c r="MWV60" s="1392"/>
      <c r="MWW60" s="663"/>
      <c r="MWX60" s="1493"/>
      <c r="MWY60" s="1391"/>
      <c r="MWZ60" s="1391"/>
      <c r="MXA60" s="1391"/>
      <c r="MXB60" s="1391"/>
      <c r="MXC60" s="1391"/>
      <c r="MXD60" s="1391"/>
      <c r="MXE60" s="1391"/>
      <c r="MXF60" s="1391"/>
      <c r="MXG60" s="1391"/>
      <c r="MXH60" s="1391"/>
      <c r="MXI60" s="1392"/>
      <c r="MXJ60" s="1493"/>
      <c r="MXK60" s="1391"/>
      <c r="MXL60" s="1391"/>
      <c r="MXM60" s="1391"/>
      <c r="MXN60" s="1391"/>
      <c r="MXO60" s="1391"/>
      <c r="MXP60" s="1391"/>
      <c r="MXQ60" s="1391"/>
      <c r="MXR60" s="1391"/>
      <c r="MXS60" s="1391"/>
      <c r="MXT60" s="1391"/>
      <c r="MXU60" s="1392"/>
      <c r="MXV60" s="1493"/>
      <c r="MXW60" s="1392"/>
      <c r="MXX60" s="1493"/>
      <c r="MXY60" s="1391"/>
      <c r="MXZ60" s="1392"/>
      <c r="MYA60" s="1493"/>
      <c r="MYB60" s="1392"/>
      <c r="MYC60" s="663"/>
      <c r="MYD60" s="1493"/>
      <c r="MYE60" s="1391"/>
      <c r="MYF60" s="1391"/>
      <c r="MYG60" s="1391"/>
      <c r="MYH60" s="1391"/>
      <c r="MYI60" s="1391"/>
      <c r="MYJ60" s="1391"/>
      <c r="MYK60" s="1391"/>
      <c r="MYL60" s="1391"/>
      <c r="MYM60" s="1391"/>
      <c r="MYN60" s="1391"/>
      <c r="MYO60" s="1392"/>
      <c r="MYP60" s="1493"/>
      <c r="MYQ60" s="1391"/>
      <c r="MYR60" s="1391"/>
      <c r="MYS60" s="1391"/>
      <c r="MYT60" s="1391"/>
      <c r="MYU60" s="1391"/>
      <c r="MYV60" s="1391"/>
      <c r="MYW60" s="1391"/>
      <c r="MYX60" s="1391"/>
      <c r="MYY60" s="1391"/>
      <c r="MYZ60" s="1391"/>
      <c r="MZA60" s="1392"/>
      <c r="MZB60" s="1493"/>
      <c r="MZC60" s="1392"/>
      <c r="MZD60" s="1493"/>
      <c r="MZE60" s="1391"/>
      <c r="MZF60" s="1392"/>
      <c r="MZG60" s="1493"/>
      <c r="MZH60" s="1392"/>
      <c r="MZI60" s="663"/>
      <c r="MZJ60" s="1493"/>
      <c r="MZK60" s="1391"/>
      <c r="MZL60" s="1391"/>
      <c r="MZM60" s="1391"/>
      <c r="MZN60" s="1391"/>
      <c r="MZO60" s="1391"/>
      <c r="MZP60" s="1391"/>
      <c r="MZQ60" s="1391"/>
      <c r="MZR60" s="1391"/>
      <c r="MZS60" s="1391"/>
      <c r="MZT60" s="1391"/>
      <c r="MZU60" s="1392"/>
      <c r="MZV60" s="1493"/>
      <c r="MZW60" s="1391"/>
      <c r="MZX60" s="1391"/>
      <c r="MZY60" s="1391"/>
      <c r="MZZ60" s="1391"/>
      <c r="NAA60" s="1391"/>
      <c r="NAB60" s="1391"/>
      <c r="NAC60" s="1391"/>
      <c r="NAD60" s="1391"/>
      <c r="NAE60" s="1391"/>
      <c r="NAF60" s="1391"/>
      <c r="NAG60" s="1392"/>
      <c r="NAH60" s="1493"/>
      <c r="NAI60" s="1392"/>
      <c r="NAJ60" s="1493"/>
      <c r="NAK60" s="1391"/>
      <c r="NAL60" s="1392"/>
      <c r="NAM60" s="1493"/>
      <c r="NAN60" s="1392"/>
      <c r="NAO60" s="663"/>
      <c r="NAP60" s="1493"/>
      <c r="NAQ60" s="1391"/>
      <c r="NAR60" s="1391"/>
      <c r="NAS60" s="1391"/>
      <c r="NAT60" s="1391"/>
      <c r="NAU60" s="1391"/>
      <c r="NAV60" s="1391"/>
      <c r="NAW60" s="1391"/>
      <c r="NAX60" s="1391"/>
      <c r="NAY60" s="1391"/>
      <c r="NAZ60" s="1391"/>
      <c r="NBA60" s="1392"/>
      <c r="NBB60" s="1493"/>
      <c r="NBC60" s="1391"/>
      <c r="NBD60" s="1391"/>
      <c r="NBE60" s="1391"/>
      <c r="NBF60" s="1391"/>
      <c r="NBG60" s="1391"/>
      <c r="NBH60" s="1391"/>
      <c r="NBI60" s="1391"/>
      <c r="NBJ60" s="1391"/>
      <c r="NBK60" s="1391"/>
      <c r="NBL60" s="1391"/>
      <c r="NBM60" s="1392"/>
      <c r="NBN60" s="1493"/>
      <c r="NBO60" s="1392"/>
      <c r="NBP60" s="1493"/>
      <c r="NBQ60" s="1391"/>
      <c r="NBR60" s="1392"/>
      <c r="NBS60" s="1493"/>
      <c r="NBT60" s="1392"/>
      <c r="NBU60" s="663"/>
      <c r="NBV60" s="1493"/>
      <c r="NBW60" s="1391"/>
      <c r="NBX60" s="1391"/>
      <c r="NBY60" s="1391"/>
      <c r="NBZ60" s="1391"/>
      <c r="NCA60" s="1391"/>
      <c r="NCB60" s="1391"/>
      <c r="NCC60" s="1391"/>
      <c r="NCD60" s="1391"/>
      <c r="NCE60" s="1391"/>
      <c r="NCF60" s="1391"/>
      <c r="NCG60" s="1392"/>
      <c r="NCH60" s="1493"/>
      <c r="NCI60" s="1391"/>
      <c r="NCJ60" s="1391"/>
      <c r="NCK60" s="1391"/>
      <c r="NCL60" s="1391"/>
      <c r="NCM60" s="1391"/>
      <c r="NCN60" s="1391"/>
      <c r="NCO60" s="1391"/>
      <c r="NCP60" s="1391"/>
      <c r="NCQ60" s="1391"/>
      <c r="NCR60" s="1391"/>
      <c r="NCS60" s="1392"/>
      <c r="NCT60" s="1493"/>
      <c r="NCU60" s="1392"/>
      <c r="NCV60" s="1493"/>
      <c r="NCW60" s="1391"/>
      <c r="NCX60" s="1392"/>
      <c r="NCY60" s="1493"/>
      <c r="NCZ60" s="1392"/>
      <c r="NDA60" s="663"/>
      <c r="NDB60" s="1493"/>
      <c r="NDC60" s="1391"/>
      <c r="NDD60" s="1391"/>
      <c r="NDE60" s="1391"/>
      <c r="NDF60" s="1391"/>
      <c r="NDG60" s="1391"/>
      <c r="NDH60" s="1391"/>
      <c r="NDI60" s="1391"/>
      <c r="NDJ60" s="1391"/>
      <c r="NDK60" s="1391"/>
      <c r="NDL60" s="1391"/>
      <c r="NDM60" s="1392"/>
      <c r="NDN60" s="1493"/>
      <c r="NDO60" s="1391"/>
      <c r="NDP60" s="1391"/>
      <c r="NDQ60" s="1391"/>
      <c r="NDR60" s="1391"/>
      <c r="NDS60" s="1391"/>
      <c r="NDT60" s="1391"/>
      <c r="NDU60" s="1391"/>
      <c r="NDV60" s="1391"/>
      <c r="NDW60" s="1391"/>
      <c r="NDX60" s="1391"/>
      <c r="NDY60" s="1392"/>
      <c r="NDZ60" s="1493"/>
      <c r="NEA60" s="1392"/>
      <c r="NEB60" s="1493"/>
      <c r="NEC60" s="1391"/>
      <c r="NED60" s="1392"/>
      <c r="NEE60" s="1493"/>
      <c r="NEF60" s="1392"/>
      <c r="NEG60" s="663"/>
      <c r="NEH60" s="1493"/>
      <c r="NEI60" s="1391"/>
      <c r="NEJ60" s="1391"/>
      <c r="NEK60" s="1391"/>
      <c r="NEL60" s="1391"/>
      <c r="NEM60" s="1391"/>
      <c r="NEN60" s="1391"/>
      <c r="NEO60" s="1391"/>
      <c r="NEP60" s="1391"/>
      <c r="NEQ60" s="1391"/>
      <c r="NER60" s="1391"/>
      <c r="NES60" s="1392"/>
      <c r="NET60" s="1493"/>
      <c r="NEU60" s="1391"/>
      <c r="NEV60" s="1391"/>
      <c r="NEW60" s="1391"/>
      <c r="NEX60" s="1391"/>
      <c r="NEY60" s="1391"/>
      <c r="NEZ60" s="1391"/>
      <c r="NFA60" s="1391"/>
      <c r="NFB60" s="1391"/>
      <c r="NFC60" s="1391"/>
      <c r="NFD60" s="1391"/>
      <c r="NFE60" s="1392"/>
      <c r="NFF60" s="1493"/>
      <c r="NFG60" s="1392"/>
      <c r="NFH60" s="1493"/>
      <c r="NFI60" s="1391"/>
      <c r="NFJ60" s="1392"/>
      <c r="NFK60" s="1493"/>
      <c r="NFL60" s="1392"/>
      <c r="NFM60" s="663"/>
      <c r="NFN60" s="1493"/>
      <c r="NFO60" s="1391"/>
      <c r="NFP60" s="1391"/>
      <c r="NFQ60" s="1391"/>
      <c r="NFR60" s="1391"/>
      <c r="NFS60" s="1391"/>
      <c r="NFT60" s="1391"/>
      <c r="NFU60" s="1391"/>
      <c r="NFV60" s="1391"/>
      <c r="NFW60" s="1391"/>
      <c r="NFX60" s="1391"/>
      <c r="NFY60" s="1392"/>
      <c r="NFZ60" s="1493"/>
      <c r="NGA60" s="1391"/>
      <c r="NGB60" s="1391"/>
      <c r="NGC60" s="1391"/>
      <c r="NGD60" s="1391"/>
      <c r="NGE60" s="1391"/>
      <c r="NGF60" s="1391"/>
      <c r="NGG60" s="1391"/>
      <c r="NGH60" s="1391"/>
      <c r="NGI60" s="1391"/>
      <c r="NGJ60" s="1391"/>
      <c r="NGK60" s="1392"/>
      <c r="NGL60" s="1493"/>
      <c r="NGM60" s="1392"/>
      <c r="NGN60" s="1493"/>
      <c r="NGO60" s="1391"/>
      <c r="NGP60" s="1392"/>
      <c r="NGQ60" s="1493"/>
      <c r="NGR60" s="1392"/>
      <c r="NGS60" s="663"/>
      <c r="NGT60" s="1493"/>
      <c r="NGU60" s="1391"/>
      <c r="NGV60" s="1391"/>
      <c r="NGW60" s="1391"/>
      <c r="NGX60" s="1391"/>
      <c r="NGY60" s="1391"/>
      <c r="NGZ60" s="1391"/>
      <c r="NHA60" s="1391"/>
      <c r="NHB60" s="1391"/>
      <c r="NHC60" s="1391"/>
      <c r="NHD60" s="1391"/>
      <c r="NHE60" s="1392"/>
      <c r="NHF60" s="1493"/>
      <c r="NHG60" s="1391"/>
      <c r="NHH60" s="1391"/>
      <c r="NHI60" s="1391"/>
      <c r="NHJ60" s="1391"/>
      <c r="NHK60" s="1391"/>
      <c r="NHL60" s="1391"/>
      <c r="NHM60" s="1391"/>
      <c r="NHN60" s="1391"/>
      <c r="NHO60" s="1391"/>
      <c r="NHP60" s="1391"/>
      <c r="NHQ60" s="1392"/>
      <c r="NHR60" s="1493"/>
      <c r="NHS60" s="1392"/>
      <c r="NHT60" s="1493"/>
      <c r="NHU60" s="1391"/>
      <c r="NHV60" s="1392"/>
      <c r="NHW60" s="1493"/>
      <c r="NHX60" s="1392"/>
      <c r="NHY60" s="663"/>
      <c r="NHZ60" s="1493"/>
      <c r="NIA60" s="1391"/>
      <c r="NIB60" s="1391"/>
      <c r="NIC60" s="1391"/>
      <c r="NID60" s="1391"/>
      <c r="NIE60" s="1391"/>
      <c r="NIF60" s="1391"/>
      <c r="NIG60" s="1391"/>
      <c r="NIH60" s="1391"/>
      <c r="NII60" s="1391"/>
      <c r="NIJ60" s="1391"/>
      <c r="NIK60" s="1392"/>
      <c r="NIL60" s="1493"/>
      <c r="NIM60" s="1391"/>
      <c r="NIN60" s="1391"/>
      <c r="NIO60" s="1391"/>
      <c r="NIP60" s="1391"/>
      <c r="NIQ60" s="1391"/>
      <c r="NIR60" s="1391"/>
      <c r="NIS60" s="1391"/>
      <c r="NIT60" s="1391"/>
      <c r="NIU60" s="1391"/>
      <c r="NIV60" s="1391"/>
      <c r="NIW60" s="1392"/>
      <c r="NIX60" s="1493"/>
      <c r="NIY60" s="1392"/>
      <c r="NIZ60" s="1493"/>
      <c r="NJA60" s="1391"/>
      <c r="NJB60" s="1392"/>
      <c r="NJC60" s="1493"/>
      <c r="NJD60" s="1392"/>
      <c r="NJE60" s="663"/>
      <c r="NJF60" s="1493"/>
      <c r="NJG60" s="1391"/>
      <c r="NJH60" s="1391"/>
      <c r="NJI60" s="1391"/>
      <c r="NJJ60" s="1391"/>
      <c r="NJK60" s="1391"/>
      <c r="NJL60" s="1391"/>
      <c r="NJM60" s="1391"/>
      <c r="NJN60" s="1391"/>
      <c r="NJO60" s="1391"/>
      <c r="NJP60" s="1391"/>
      <c r="NJQ60" s="1392"/>
      <c r="NJR60" s="1493"/>
      <c r="NJS60" s="1391"/>
      <c r="NJT60" s="1391"/>
      <c r="NJU60" s="1391"/>
      <c r="NJV60" s="1391"/>
      <c r="NJW60" s="1391"/>
      <c r="NJX60" s="1391"/>
      <c r="NJY60" s="1391"/>
      <c r="NJZ60" s="1391"/>
      <c r="NKA60" s="1391"/>
      <c r="NKB60" s="1391"/>
      <c r="NKC60" s="1392"/>
      <c r="NKD60" s="1493"/>
      <c r="NKE60" s="1392"/>
      <c r="NKF60" s="1493"/>
      <c r="NKG60" s="1391"/>
      <c r="NKH60" s="1392"/>
      <c r="NKI60" s="1493"/>
      <c r="NKJ60" s="1392"/>
      <c r="NKK60" s="663"/>
      <c r="NKL60" s="1493"/>
      <c r="NKM60" s="1391"/>
      <c r="NKN60" s="1391"/>
      <c r="NKO60" s="1391"/>
      <c r="NKP60" s="1391"/>
      <c r="NKQ60" s="1391"/>
      <c r="NKR60" s="1391"/>
      <c r="NKS60" s="1391"/>
      <c r="NKT60" s="1391"/>
      <c r="NKU60" s="1391"/>
      <c r="NKV60" s="1391"/>
      <c r="NKW60" s="1392"/>
      <c r="NKX60" s="1493"/>
      <c r="NKY60" s="1391"/>
      <c r="NKZ60" s="1391"/>
      <c r="NLA60" s="1391"/>
      <c r="NLB60" s="1391"/>
      <c r="NLC60" s="1391"/>
      <c r="NLD60" s="1391"/>
      <c r="NLE60" s="1391"/>
      <c r="NLF60" s="1391"/>
      <c r="NLG60" s="1391"/>
      <c r="NLH60" s="1391"/>
      <c r="NLI60" s="1392"/>
      <c r="NLJ60" s="1493"/>
      <c r="NLK60" s="1392"/>
      <c r="NLL60" s="1493"/>
      <c r="NLM60" s="1391"/>
      <c r="NLN60" s="1392"/>
      <c r="NLO60" s="1493"/>
      <c r="NLP60" s="1392"/>
      <c r="NLQ60" s="663"/>
      <c r="NLR60" s="1493"/>
      <c r="NLS60" s="1391"/>
      <c r="NLT60" s="1391"/>
      <c r="NLU60" s="1391"/>
      <c r="NLV60" s="1391"/>
      <c r="NLW60" s="1391"/>
      <c r="NLX60" s="1391"/>
      <c r="NLY60" s="1391"/>
      <c r="NLZ60" s="1391"/>
      <c r="NMA60" s="1391"/>
      <c r="NMB60" s="1391"/>
      <c r="NMC60" s="1392"/>
      <c r="NMD60" s="1493"/>
      <c r="NME60" s="1391"/>
      <c r="NMF60" s="1391"/>
      <c r="NMG60" s="1391"/>
      <c r="NMH60" s="1391"/>
      <c r="NMI60" s="1391"/>
      <c r="NMJ60" s="1391"/>
      <c r="NMK60" s="1391"/>
      <c r="NML60" s="1391"/>
      <c r="NMM60" s="1391"/>
      <c r="NMN60" s="1391"/>
      <c r="NMO60" s="1392"/>
      <c r="NMP60" s="1493"/>
      <c r="NMQ60" s="1392"/>
      <c r="NMR60" s="1493"/>
      <c r="NMS60" s="1391"/>
      <c r="NMT60" s="1392"/>
      <c r="NMU60" s="1493"/>
      <c r="NMV60" s="1392"/>
      <c r="NMW60" s="663"/>
      <c r="NMX60" s="1493"/>
      <c r="NMY60" s="1391"/>
      <c r="NMZ60" s="1391"/>
      <c r="NNA60" s="1391"/>
      <c r="NNB60" s="1391"/>
      <c r="NNC60" s="1391"/>
      <c r="NND60" s="1391"/>
      <c r="NNE60" s="1391"/>
      <c r="NNF60" s="1391"/>
      <c r="NNG60" s="1391"/>
      <c r="NNH60" s="1391"/>
      <c r="NNI60" s="1392"/>
      <c r="NNJ60" s="1493"/>
      <c r="NNK60" s="1391"/>
      <c r="NNL60" s="1391"/>
      <c r="NNM60" s="1391"/>
      <c r="NNN60" s="1391"/>
      <c r="NNO60" s="1391"/>
      <c r="NNP60" s="1391"/>
      <c r="NNQ60" s="1391"/>
      <c r="NNR60" s="1391"/>
      <c r="NNS60" s="1391"/>
      <c r="NNT60" s="1391"/>
      <c r="NNU60" s="1392"/>
      <c r="NNV60" s="1493"/>
      <c r="NNW60" s="1392"/>
      <c r="NNX60" s="1493"/>
      <c r="NNY60" s="1391"/>
      <c r="NNZ60" s="1392"/>
      <c r="NOA60" s="1493"/>
      <c r="NOB60" s="1392"/>
      <c r="NOC60" s="663"/>
      <c r="NOD60" s="1493"/>
      <c r="NOE60" s="1391"/>
      <c r="NOF60" s="1391"/>
      <c r="NOG60" s="1391"/>
      <c r="NOH60" s="1391"/>
      <c r="NOI60" s="1391"/>
      <c r="NOJ60" s="1391"/>
      <c r="NOK60" s="1391"/>
      <c r="NOL60" s="1391"/>
      <c r="NOM60" s="1391"/>
      <c r="NON60" s="1391"/>
      <c r="NOO60" s="1392"/>
      <c r="NOP60" s="1493"/>
      <c r="NOQ60" s="1391"/>
      <c r="NOR60" s="1391"/>
      <c r="NOS60" s="1391"/>
      <c r="NOT60" s="1391"/>
      <c r="NOU60" s="1391"/>
      <c r="NOV60" s="1391"/>
      <c r="NOW60" s="1391"/>
      <c r="NOX60" s="1391"/>
      <c r="NOY60" s="1391"/>
      <c r="NOZ60" s="1391"/>
      <c r="NPA60" s="1392"/>
      <c r="NPB60" s="1493"/>
      <c r="NPC60" s="1392"/>
      <c r="NPD60" s="1493"/>
      <c r="NPE60" s="1391"/>
      <c r="NPF60" s="1392"/>
      <c r="NPG60" s="1493"/>
      <c r="NPH60" s="1392"/>
      <c r="NPI60" s="663"/>
      <c r="NPJ60" s="1493"/>
      <c r="NPK60" s="1391"/>
      <c r="NPL60" s="1391"/>
      <c r="NPM60" s="1391"/>
      <c r="NPN60" s="1391"/>
      <c r="NPO60" s="1391"/>
      <c r="NPP60" s="1391"/>
      <c r="NPQ60" s="1391"/>
      <c r="NPR60" s="1391"/>
      <c r="NPS60" s="1391"/>
      <c r="NPT60" s="1391"/>
      <c r="NPU60" s="1392"/>
      <c r="NPV60" s="1493"/>
      <c r="NPW60" s="1391"/>
      <c r="NPX60" s="1391"/>
      <c r="NPY60" s="1391"/>
      <c r="NPZ60" s="1391"/>
      <c r="NQA60" s="1391"/>
      <c r="NQB60" s="1391"/>
      <c r="NQC60" s="1391"/>
      <c r="NQD60" s="1391"/>
      <c r="NQE60" s="1391"/>
      <c r="NQF60" s="1391"/>
      <c r="NQG60" s="1392"/>
      <c r="NQH60" s="1493"/>
      <c r="NQI60" s="1392"/>
      <c r="NQJ60" s="1493"/>
      <c r="NQK60" s="1391"/>
      <c r="NQL60" s="1392"/>
      <c r="NQM60" s="1493"/>
      <c r="NQN60" s="1392"/>
      <c r="NQO60" s="663"/>
      <c r="NQP60" s="1493"/>
      <c r="NQQ60" s="1391"/>
      <c r="NQR60" s="1391"/>
      <c r="NQS60" s="1391"/>
      <c r="NQT60" s="1391"/>
      <c r="NQU60" s="1391"/>
      <c r="NQV60" s="1391"/>
      <c r="NQW60" s="1391"/>
      <c r="NQX60" s="1391"/>
      <c r="NQY60" s="1391"/>
      <c r="NQZ60" s="1391"/>
      <c r="NRA60" s="1392"/>
      <c r="NRB60" s="1493"/>
      <c r="NRC60" s="1391"/>
      <c r="NRD60" s="1391"/>
      <c r="NRE60" s="1391"/>
      <c r="NRF60" s="1391"/>
      <c r="NRG60" s="1391"/>
      <c r="NRH60" s="1391"/>
      <c r="NRI60" s="1391"/>
      <c r="NRJ60" s="1391"/>
      <c r="NRK60" s="1391"/>
      <c r="NRL60" s="1391"/>
      <c r="NRM60" s="1392"/>
      <c r="NRN60" s="1493"/>
      <c r="NRO60" s="1392"/>
      <c r="NRP60" s="1493"/>
      <c r="NRQ60" s="1391"/>
      <c r="NRR60" s="1392"/>
      <c r="NRS60" s="1493"/>
      <c r="NRT60" s="1392"/>
      <c r="NRU60" s="663"/>
      <c r="NRV60" s="1493"/>
      <c r="NRW60" s="1391"/>
      <c r="NRX60" s="1391"/>
      <c r="NRY60" s="1391"/>
      <c r="NRZ60" s="1391"/>
      <c r="NSA60" s="1391"/>
      <c r="NSB60" s="1391"/>
      <c r="NSC60" s="1391"/>
      <c r="NSD60" s="1391"/>
      <c r="NSE60" s="1391"/>
      <c r="NSF60" s="1391"/>
      <c r="NSG60" s="1392"/>
      <c r="NSH60" s="1493"/>
      <c r="NSI60" s="1391"/>
      <c r="NSJ60" s="1391"/>
      <c r="NSK60" s="1391"/>
      <c r="NSL60" s="1391"/>
      <c r="NSM60" s="1391"/>
      <c r="NSN60" s="1391"/>
      <c r="NSO60" s="1391"/>
      <c r="NSP60" s="1391"/>
      <c r="NSQ60" s="1391"/>
      <c r="NSR60" s="1391"/>
      <c r="NSS60" s="1392"/>
      <c r="NST60" s="1493"/>
      <c r="NSU60" s="1392"/>
      <c r="NSV60" s="1493"/>
      <c r="NSW60" s="1391"/>
      <c r="NSX60" s="1392"/>
      <c r="NSY60" s="1493"/>
      <c r="NSZ60" s="1392"/>
      <c r="NTA60" s="663"/>
      <c r="NTB60" s="1493"/>
      <c r="NTC60" s="1391"/>
      <c r="NTD60" s="1391"/>
      <c r="NTE60" s="1391"/>
      <c r="NTF60" s="1391"/>
      <c r="NTG60" s="1391"/>
      <c r="NTH60" s="1391"/>
      <c r="NTI60" s="1391"/>
      <c r="NTJ60" s="1391"/>
      <c r="NTK60" s="1391"/>
      <c r="NTL60" s="1391"/>
      <c r="NTM60" s="1392"/>
      <c r="NTN60" s="1493"/>
      <c r="NTO60" s="1391"/>
      <c r="NTP60" s="1391"/>
      <c r="NTQ60" s="1391"/>
      <c r="NTR60" s="1391"/>
      <c r="NTS60" s="1391"/>
      <c r="NTT60" s="1391"/>
      <c r="NTU60" s="1391"/>
      <c r="NTV60" s="1391"/>
      <c r="NTW60" s="1391"/>
      <c r="NTX60" s="1391"/>
      <c r="NTY60" s="1392"/>
      <c r="NTZ60" s="1493"/>
      <c r="NUA60" s="1392"/>
      <c r="NUB60" s="1493"/>
      <c r="NUC60" s="1391"/>
      <c r="NUD60" s="1392"/>
      <c r="NUE60" s="1493"/>
      <c r="NUF60" s="1392"/>
      <c r="NUG60" s="663"/>
      <c r="NUH60" s="1493"/>
      <c r="NUI60" s="1391"/>
      <c r="NUJ60" s="1391"/>
      <c r="NUK60" s="1391"/>
      <c r="NUL60" s="1391"/>
      <c r="NUM60" s="1391"/>
      <c r="NUN60" s="1391"/>
      <c r="NUO60" s="1391"/>
      <c r="NUP60" s="1391"/>
      <c r="NUQ60" s="1391"/>
      <c r="NUR60" s="1391"/>
      <c r="NUS60" s="1392"/>
      <c r="NUT60" s="1493"/>
      <c r="NUU60" s="1391"/>
      <c r="NUV60" s="1391"/>
      <c r="NUW60" s="1391"/>
      <c r="NUX60" s="1391"/>
      <c r="NUY60" s="1391"/>
      <c r="NUZ60" s="1391"/>
      <c r="NVA60" s="1391"/>
      <c r="NVB60" s="1391"/>
      <c r="NVC60" s="1391"/>
      <c r="NVD60" s="1391"/>
      <c r="NVE60" s="1392"/>
      <c r="NVF60" s="1493"/>
      <c r="NVG60" s="1392"/>
      <c r="NVH60" s="1493"/>
      <c r="NVI60" s="1391"/>
      <c r="NVJ60" s="1392"/>
      <c r="NVK60" s="1493"/>
      <c r="NVL60" s="1392"/>
      <c r="NVM60" s="663"/>
      <c r="NVN60" s="1493"/>
      <c r="NVO60" s="1391"/>
      <c r="NVP60" s="1391"/>
      <c r="NVQ60" s="1391"/>
      <c r="NVR60" s="1391"/>
      <c r="NVS60" s="1391"/>
      <c r="NVT60" s="1391"/>
      <c r="NVU60" s="1391"/>
      <c r="NVV60" s="1391"/>
      <c r="NVW60" s="1391"/>
      <c r="NVX60" s="1391"/>
      <c r="NVY60" s="1392"/>
      <c r="NVZ60" s="1493"/>
      <c r="NWA60" s="1391"/>
      <c r="NWB60" s="1391"/>
      <c r="NWC60" s="1391"/>
      <c r="NWD60" s="1391"/>
      <c r="NWE60" s="1391"/>
      <c r="NWF60" s="1391"/>
      <c r="NWG60" s="1391"/>
      <c r="NWH60" s="1391"/>
      <c r="NWI60" s="1391"/>
      <c r="NWJ60" s="1391"/>
      <c r="NWK60" s="1392"/>
      <c r="NWL60" s="1493"/>
      <c r="NWM60" s="1392"/>
      <c r="NWN60" s="1493"/>
      <c r="NWO60" s="1391"/>
      <c r="NWP60" s="1392"/>
      <c r="NWQ60" s="1493"/>
      <c r="NWR60" s="1392"/>
      <c r="NWS60" s="663"/>
      <c r="NWT60" s="1493"/>
      <c r="NWU60" s="1391"/>
      <c r="NWV60" s="1391"/>
      <c r="NWW60" s="1391"/>
      <c r="NWX60" s="1391"/>
      <c r="NWY60" s="1391"/>
      <c r="NWZ60" s="1391"/>
      <c r="NXA60" s="1391"/>
      <c r="NXB60" s="1391"/>
      <c r="NXC60" s="1391"/>
      <c r="NXD60" s="1391"/>
      <c r="NXE60" s="1392"/>
      <c r="NXF60" s="1493"/>
      <c r="NXG60" s="1391"/>
      <c r="NXH60" s="1391"/>
      <c r="NXI60" s="1391"/>
      <c r="NXJ60" s="1391"/>
      <c r="NXK60" s="1391"/>
      <c r="NXL60" s="1391"/>
      <c r="NXM60" s="1391"/>
      <c r="NXN60" s="1391"/>
      <c r="NXO60" s="1391"/>
      <c r="NXP60" s="1391"/>
      <c r="NXQ60" s="1392"/>
      <c r="NXR60" s="1493"/>
      <c r="NXS60" s="1392"/>
      <c r="NXT60" s="1493"/>
      <c r="NXU60" s="1391"/>
      <c r="NXV60" s="1392"/>
      <c r="NXW60" s="1493"/>
      <c r="NXX60" s="1392"/>
      <c r="NXY60" s="663"/>
      <c r="NXZ60" s="1493"/>
      <c r="NYA60" s="1391"/>
      <c r="NYB60" s="1391"/>
      <c r="NYC60" s="1391"/>
      <c r="NYD60" s="1391"/>
      <c r="NYE60" s="1391"/>
      <c r="NYF60" s="1391"/>
      <c r="NYG60" s="1391"/>
      <c r="NYH60" s="1391"/>
      <c r="NYI60" s="1391"/>
      <c r="NYJ60" s="1391"/>
      <c r="NYK60" s="1392"/>
      <c r="NYL60" s="1493"/>
      <c r="NYM60" s="1391"/>
      <c r="NYN60" s="1391"/>
      <c r="NYO60" s="1391"/>
      <c r="NYP60" s="1391"/>
      <c r="NYQ60" s="1391"/>
      <c r="NYR60" s="1391"/>
      <c r="NYS60" s="1391"/>
      <c r="NYT60" s="1391"/>
      <c r="NYU60" s="1391"/>
      <c r="NYV60" s="1391"/>
      <c r="NYW60" s="1392"/>
      <c r="NYX60" s="1493"/>
      <c r="NYY60" s="1392"/>
      <c r="NYZ60" s="1493"/>
      <c r="NZA60" s="1391"/>
      <c r="NZB60" s="1392"/>
      <c r="NZC60" s="1493"/>
      <c r="NZD60" s="1392"/>
      <c r="NZE60" s="663"/>
      <c r="NZF60" s="1493"/>
      <c r="NZG60" s="1391"/>
      <c r="NZH60" s="1391"/>
      <c r="NZI60" s="1391"/>
      <c r="NZJ60" s="1391"/>
      <c r="NZK60" s="1391"/>
      <c r="NZL60" s="1391"/>
      <c r="NZM60" s="1391"/>
      <c r="NZN60" s="1391"/>
      <c r="NZO60" s="1391"/>
      <c r="NZP60" s="1391"/>
      <c r="NZQ60" s="1392"/>
      <c r="NZR60" s="1493"/>
      <c r="NZS60" s="1391"/>
      <c r="NZT60" s="1391"/>
      <c r="NZU60" s="1391"/>
      <c r="NZV60" s="1391"/>
      <c r="NZW60" s="1391"/>
      <c r="NZX60" s="1391"/>
      <c r="NZY60" s="1391"/>
      <c r="NZZ60" s="1391"/>
      <c r="OAA60" s="1391"/>
      <c r="OAB60" s="1391"/>
      <c r="OAC60" s="1392"/>
      <c r="OAD60" s="1493"/>
      <c r="OAE60" s="1392"/>
      <c r="OAF60" s="1493"/>
      <c r="OAG60" s="1391"/>
      <c r="OAH60" s="1392"/>
      <c r="OAI60" s="1493"/>
      <c r="OAJ60" s="1392"/>
      <c r="OAK60" s="663"/>
      <c r="OAL60" s="1493"/>
      <c r="OAM60" s="1391"/>
      <c r="OAN60" s="1391"/>
      <c r="OAO60" s="1391"/>
      <c r="OAP60" s="1391"/>
      <c r="OAQ60" s="1391"/>
      <c r="OAR60" s="1391"/>
      <c r="OAS60" s="1391"/>
      <c r="OAT60" s="1391"/>
      <c r="OAU60" s="1391"/>
      <c r="OAV60" s="1391"/>
      <c r="OAW60" s="1392"/>
      <c r="OAX60" s="1493"/>
      <c r="OAY60" s="1391"/>
      <c r="OAZ60" s="1391"/>
      <c r="OBA60" s="1391"/>
      <c r="OBB60" s="1391"/>
      <c r="OBC60" s="1391"/>
      <c r="OBD60" s="1391"/>
      <c r="OBE60" s="1391"/>
      <c r="OBF60" s="1391"/>
      <c r="OBG60" s="1391"/>
      <c r="OBH60" s="1391"/>
      <c r="OBI60" s="1392"/>
      <c r="OBJ60" s="1493"/>
      <c r="OBK60" s="1392"/>
      <c r="OBL60" s="1493"/>
      <c r="OBM60" s="1391"/>
      <c r="OBN60" s="1392"/>
      <c r="OBO60" s="1493"/>
      <c r="OBP60" s="1392"/>
      <c r="OBQ60" s="663"/>
      <c r="OBR60" s="1493"/>
      <c r="OBS60" s="1391"/>
      <c r="OBT60" s="1391"/>
      <c r="OBU60" s="1391"/>
      <c r="OBV60" s="1391"/>
      <c r="OBW60" s="1391"/>
      <c r="OBX60" s="1391"/>
      <c r="OBY60" s="1391"/>
      <c r="OBZ60" s="1391"/>
      <c r="OCA60" s="1391"/>
      <c r="OCB60" s="1391"/>
      <c r="OCC60" s="1392"/>
      <c r="OCD60" s="1493"/>
      <c r="OCE60" s="1391"/>
      <c r="OCF60" s="1391"/>
      <c r="OCG60" s="1391"/>
      <c r="OCH60" s="1391"/>
      <c r="OCI60" s="1391"/>
      <c r="OCJ60" s="1391"/>
      <c r="OCK60" s="1391"/>
      <c r="OCL60" s="1391"/>
      <c r="OCM60" s="1391"/>
      <c r="OCN60" s="1391"/>
      <c r="OCO60" s="1392"/>
      <c r="OCP60" s="1493"/>
      <c r="OCQ60" s="1392"/>
      <c r="OCR60" s="1493"/>
      <c r="OCS60" s="1391"/>
      <c r="OCT60" s="1392"/>
      <c r="OCU60" s="1493"/>
      <c r="OCV60" s="1392"/>
      <c r="OCW60" s="663"/>
      <c r="OCX60" s="1493"/>
      <c r="OCY60" s="1391"/>
      <c r="OCZ60" s="1391"/>
      <c r="ODA60" s="1391"/>
      <c r="ODB60" s="1391"/>
      <c r="ODC60" s="1391"/>
      <c r="ODD60" s="1391"/>
      <c r="ODE60" s="1391"/>
      <c r="ODF60" s="1391"/>
      <c r="ODG60" s="1391"/>
      <c r="ODH60" s="1391"/>
      <c r="ODI60" s="1392"/>
      <c r="ODJ60" s="1493"/>
      <c r="ODK60" s="1391"/>
      <c r="ODL60" s="1391"/>
      <c r="ODM60" s="1391"/>
      <c r="ODN60" s="1391"/>
      <c r="ODO60" s="1391"/>
      <c r="ODP60" s="1391"/>
      <c r="ODQ60" s="1391"/>
      <c r="ODR60" s="1391"/>
      <c r="ODS60" s="1391"/>
      <c r="ODT60" s="1391"/>
      <c r="ODU60" s="1392"/>
      <c r="ODV60" s="1493"/>
      <c r="ODW60" s="1392"/>
      <c r="ODX60" s="1493"/>
      <c r="ODY60" s="1391"/>
      <c r="ODZ60" s="1392"/>
      <c r="OEA60" s="1493"/>
      <c r="OEB60" s="1392"/>
      <c r="OEC60" s="663"/>
      <c r="OED60" s="1493"/>
      <c r="OEE60" s="1391"/>
      <c r="OEF60" s="1391"/>
      <c r="OEG60" s="1391"/>
      <c r="OEH60" s="1391"/>
      <c r="OEI60" s="1391"/>
      <c r="OEJ60" s="1391"/>
      <c r="OEK60" s="1391"/>
      <c r="OEL60" s="1391"/>
      <c r="OEM60" s="1391"/>
      <c r="OEN60" s="1391"/>
      <c r="OEO60" s="1392"/>
      <c r="OEP60" s="1493"/>
      <c r="OEQ60" s="1391"/>
      <c r="OER60" s="1391"/>
      <c r="OES60" s="1391"/>
      <c r="OET60" s="1391"/>
      <c r="OEU60" s="1391"/>
      <c r="OEV60" s="1391"/>
      <c r="OEW60" s="1391"/>
      <c r="OEX60" s="1391"/>
      <c r="OEY60" s="1391"/>
      <c r="OEZ60" s="1391"/>
      <c r="OFA60" s="1392"/>
      <c r="OFB60" s="1493"/>
      <c r="OFC60" s="1392"/>
      <c r="OFD60" s="1493"/>
      <c r="OFE60" s="1391"/>
      <c r="OFF60" s="1392"/>
      <c r="OFG60" s="1493"/>
      <c r="OFH60" s="1392"/>
      <c r="OFI60" s="663"/>
      <c r="OFJ60" s="1493"/>
      <c r="OFK60" s="1391"/>
      <c r="OFL60" s="1391"/>
      <c r="OFM60" s="1391"/>
      <c r="OFN60" s="1391"/>
      <c r="OFO60" s="1391"/>
      <c r="OFP60" s="1391"/>
      <c r="OFQ60" s="1391"/>
      <c r="OFR60" s="1391"/>
      <c r="OFS60" s="1391"/>
      <c r="OFT60" s="1391"/>
      <c r="OFU60" s="1392"/>
      <c r="OFV60" s="1493"/>
      <c r="OFW60" s="1391"/>
      <c r="OFX60" s="1391"/>
      <c r="OFY60" s="1391"/>
      <c r="OFZ60" s="1391"/>
      <c r="OGA60" s="1391"/>
      <c r="OGB60" s="1391"/>
      <c r="OGC60" s="1391"/>
      <c r="OGD60" s="1391"/>
      <c r="OGE60" s="1391"/>
      <c r="OGF60" s="1391"/>
      <c r="OGG60" s="1392"/>
      <c r="OGH60" s="1493"/>
      <c r="OGI60" s="1392"/>
      <c r="OGJ60" s="1493"/>
      <c r="OGK60" s="1391"/>
      <c r="OGL60" s="1392"/>
      <c r="OGM60" s="1493"/>
      <c r="OGN60" s="1392"/>
      <c r="OGO60" s="663"/>
      <c r="OGP60" s="1493"/>
      <c r="OGQ60" s="1391"/>
      <c r="OGR60" s="1391"/>
      <c r="OGS60" s="1391"/>
      <c r="OGT60" s="1391"/>
      <c r="OGU60" s="1391"/>
      <c r="OGV60" s="1391"/>
      <c r="OGW60" s="1391"/>
      <c r="OGX60" s="1391"/>
      <c r="OGY60" s="1391"/>
      <c r="OGZ60" s="1391"/>
      <c r="OHA60" s="1392"/>
      <c r="OHB60" s="1493"/>
      <c r="OHC60" s="1391"/>
      <c r="OHD60" s="1391"/>
      <c r="OHE60" s="1391"/>
      <c r="OHF60" s="1391"/>
      <c r="OHG60" s="1391"/>
      <c r="OHH60" s="1391"/>
      <c r="OHI60" s="1391"/>
      <c r="OHJ60" s="1391"/>
      <c r="OHK60" s="1391"/>
      <c r="OHL60" s="1391"/>
      <c r="OHM60" s="1392"/>
      <c r="OHN60" s="1493"/>
      <c r="OHO60" s="1392"/>
      <c r="OHP60" s="1493"/>
      <c r="OHQ60" s="1391"/>
      <c r="OHR60" s="1392"/>
      <c r="OHS60" s="1493"/>
      <c r="OHT60" s="1392"/>
      <c r="OHU60" s="663"/>
      <c r="OHV60" s="1493"/>
      <c r="OHW60" s="1391"/>
      <c r="OHX60" s="1391"/>
      <c r="OHY60" s="1391"/>
      <c r="OHZ60" s="1391"/>
      <c r="OIA60" s="1391"/>
      <c r="OIB60" s="1391"/>
      <c r="OIC60" s="1391"/>
      <c r="OID60" s="1391"/>
      <c r="OIE60" s="1391"/>
      <c r="OIF60" s="1391"/>
      <c r="OIG60" s="1392"/>
      <c r="OIH60" s="1493"/>
      <c r="OII60" s="1391"/>
      <c r="OIJ60" s="1391"/>
      <c r="OIK60" s="1391"/>
      <c r="OIL60" s="1391"/>
      <c r="OIM60" s="1391"/>
      <c r="OIN60" s="1391"/>
      <c r="OIO60" s="1391"/>
      <c r="OIP60" s="1391"/>
      <c r="OIQ60" s="1391"/>
      <c r="OIR60" s="1391"/>
      <c r="OIS60" s="1392"/>
      <c r="OIT60" s="1493"/>
      <c r="OIU60" s="1392"/>
      <c r="OIV60" s="1493"/>
      <c r="OIW60" s="1391"/>
      <c r="OIX60" s="1392"/>
      <c r="OIY60" s="1493"/>
      <c r="OIZ60" s="1392"/>
      <c r="OJA60" s="663"/>
      <c r="OJB60" s="1493"/>
      <c r="OJC60" s="1391"/>
      <c r="OJD60" s="1391"/>
      <c r="OJE60" s="1391"/>
      <c r="OJF60" s="1391"/>
      <c r="OJG60" s="1391"/>
      <c r="OJH60" s="1391"/>
      <c r="OJI60" s="1391"/>
      <c r="OJJ60" s="1391"/>
      <c r="OJK60" s="1391"/>
      <c r="OJL60" s="1391"/>
      <c r="OJM60" s="1392"/>
      <c r="OJN60" s="1493"/>
      <c r="OJO60" s="1391"/>
      <c r="OJP60" s="1391"/>
      <c r="OJQ60" s="1391"/>
      <c r="OJR60" s="1391"/>
      <c r="OJS60" s="1391"/>
      <c r="OJT60" s="1391"/>
      <c r="OJU60" s="1391"/>
      <c r="OJV60" s="1391"/>
      <c r="OJW60" s="1391"/>
      <c r="OJX60" s="1391"/>
      <c r="OJY60" s="1392"/>
      <c r="OJZ60" s="1493"/>
      <c r="OKA60" s="1392"/>
      <c r="OKB60" s="1493"/>
      <c r="OKC60" s="1391"/>
      <c r="OKD60" s="1392"/>
      <c r="OKE60" s="1493"/>
      <c r="OKF60" s="1392"/>
      <c r="OKG60" s="663"/>
      <c r="OKH60" s="1493"/>
      <c r="OKI60" s="1391"/>
      <c r="OKJ60" s="1391"/>
      <c r="OKK60" s="1391"/>
      <c r="OKL60" s="1391"/>
      <c r="OKM60" s="1391"/>
      <c r="OKN60" s="1391"/>
      <c r="OKO60" s="1391"/>
      <c r="OKP60" s="1391"/>
      <c r="OKQ60" s="1391"/>
      <c r="OKR60" s="1391"/>
      <c r="OKS60" s="1392"/>
      <c r="OKT60" s="1493"/>
      <c r="OKU60" s="1391"/>
      <c r="OKV60" s="1391"/>
      <c r="OKW60" s="1391"/>
      <c r="OKX60" s="1391"/>
      <c r="OKY60" s="1391"/>
      <c r="OKZ60" s="1391"/>
      <c r="OLA60" s="1391"/>
      <c r="OLB60" s="1391"/>
      <c r="OLC60" s="1391"/>
      <c r="OLD60" s="1391"/>
      <c r="OLE60" s="1392"/>
      <c r="OLF60" s="1493"/>
      <c r="OLG60" s="1392"/>
      <c r="OLH60" s="1493"/>
      <c r="OLI60" s="1391"/>
      <c r="OLJ60" s="1392"/>
      <c r="OLK60" s="1493"/>
      <c r="OLL60" s="1392"/>
      <c r="OLM60" s="663"/>
      <c r="OLN60" s="1493"/>
      <c r="OLO60" s="1391"/>
      <c r="OLP60" s="1391"/>
      <c r="OLQ60" s="1391"/>
      <c r="OLR60" s="1391"/>
      <c r="OLS60" s="1391"/>
      <c r="OLT60" s="1391"/>
      <c r="OLU60" s="1391"/>
      <c r="OLV60" s="1391"/>
      <c r="OLW60" s="1391"/>
      <c r="OLX60" s="1391"/>
      <c r="OLY60" s="1392"/>
      <c r="OLZ60" s="1493"/>
      <c r="OMA60" s="1391"/>
      <c r="OMB60" s="1391"/>
      <c r="OMC60" s="1391"/>
      <c r="OMD60" s="1391"/>
      <c r="OME60" s="1391"/>
      <c r="OMF60" s="1391"/>
      <c r="OMG60" s="1391"/>
      <c r="OMH60" s="1391"/>
      <c r="OMI60" s="1391"/>
      <c r="OMJ60" s="1391"/>
      <c r="OMK60" s="1392"/>
      <c r="OML60" s="1493"/>
      <c r="OMM60" s="1392"/>
      <c r="OMN60" s="1493"/>
      <c r="OMO60" s="1391"/>
      <c r="OMP60" s="1392"/>
      <c r="OMQ60" s="1493"/>
      <c r="OMR60" s="1392"/>
      <c r="OMS60" s="663"/>
      <c r="OMT60" s="1493"/>
      <c r="OMU60" s="1391"/>
      <c r="OMV60" s="1391"/>
      <c r="OMW60" s="1391"/>
      <c r="OMX60" s="1391"/>
      <c r="OMY60" s="1391"/>
      <c r="OMZ60" s="1391"/>
      <c r="ONA60" s="1391"/>
      <c r="ONB60" s="1391"/>
      <c r="ONC60" s="1391"/>
      <c r="OND60" s="1391"/>
      <c r="ONE60" s="1392"/>
      <c r="ONF60" s="1493"/>
      <c r="ONG60" s="1391"/>
      <c r="ONH60" s="1391"/>
      <c r="ONI60" s="1391"/>
      <c r="ONJ60" s="1391"/>
      <c r="ONK60" s="1391"/>
      <c r="ONL60" s="1391"/>
      <c r="ONM60" s="1391"/>
      <c r="ONN60" s="1391"/>
      <c r="ONO60" s="1391"/>
      <c r="ONP60" s="1391"/>
      <c r="ONQ60" s="1392"/>
      <c r="ONR60" s="1493"/>
      <c r="ONS60" s="1392"/>
      <c r="ONT60" s="1493"/>
      <c r="ONU60" s="1391"/>
      <c r="ONV60" s="1392"/>
      <c r="ONW60" s="1493"/>
      <c r="ONX60" s="1392"/>
      <c r="ONY60" s="663"/>
      <c r="ONZ60" s="1493"/>
      <c r="OOA60" s="1391"/>
      <c r="OOB60" s="1391"/>
      <c r="OOC60" s="1391"/>
      <c r="OOD60" s="1391"/>
      <c r="OOE60" s="1391"/>
      <c r="OOF60" s="1391"/>
      <c r="OOG60" s="1391"/>
      <c r="OOH60" s="1391"/>
      <c r="OOI60" s="1391"/>
      <c r="OOJ60" s="1391"/>
      <c r="OOK60" s="1392"/>
      <c r="OOL60" s="1493"/>
      <c r="OOM60" s="1391"/>
      <c r="OON60" s="1391"/>
      <c r="OOO60" s="1391"/>
      <c r="OOP60" s="1391"/>
      <c r="OOQ60" s="1391"/>
      <c r="OOR60" s="1391"/>
      <c r="OOS60" s="1391"/>
      <c r="OOT60" s="1391"/>
      <c r="OOU60" s="1391"/>
      <c r="OOV60" s="1391"/>
      <c r="OOW60" s="1392"/>
      <c r="OOX60" s="1493"/>
      <c r="OOY60" s="1392"/>
      <c r="OOZ60" s="1493"/>
      <c r="OPA60" s="1391"/>
      <c r="OPB60" s="1392"/>
      <c r="OPC60" s="1493"/>
      <c r="OPD60" s="1392"/>
      <c r="OPE60" s="663"/>
      <c r="OPF60" s="1493"/>
      <c r="OPG60" s="1391"/>
      <c r="OPH60" s="1391"/>
      <c r="OPI60" s="1391"/>
      <c r="OPJ60" s="1391"/>
      <c r="OPK60" s="1391"/>
      <c r="OPL60" s="1391"/>
      <c r="OPM60" s="1391"/>
      <c r="OPN60" s="1391"/>
      <c r="OPO60" s="1391"/>
      <c r="OPP60" s="1391"/>
      <c r="OPQ60" s="1392"/>
      <c r="OPR60" s="1493"/>
      <c r="OPS60" s="1391"/>
      <c r="OPT60" s="1391"/>
      <c r="OPU60" s="1391"/>
      <c r="OPV60" s="1391"/>
      <c r="OPW60" s="1391"/>
      <c r="OPX60" s="1391"/>
      <c r="OPY60" s="1391"/>
      <c r="OPZ60" s="1391"/>
      <c r="OQA60" s="1391"/>
      <c r="OQB60" s="1391"/>
      <c r="OQC60" s="1392"/>
      <c r="OQD60" s="1493"/>
      <c r="OQE60" s="1392"/>
      <c r="OQF60" s="1493"/>
      <c r="OQG60" s="1391"/>
      <c r="OQH60" s="1392"/>
      <c r="OQI60" s="1493"/>
      <c r="OQJ60" s="1392"/>
      <c r="OQK60" s="663"/>
      <c r="OQL60" s="1493"/>
      <c r="OQM60" s="1391"/>
      <c r="OQN60" s="1391"/>
      <c r="OQO60" s="1391"/>
      <c r="OQP60" s="1391"/>
      <c r="OQQ60" s="1391"/>
      <c r="OQR60" s="1391"/>
      <c r="OQS60" s="1391"/>
      <c r="OQT60" s="1391"/>
      <c r="OQU60" s="1391"/>
      <c r="OQV60" s="1391"/>
      <c r="OQW60" s="1392"/>
      <c r="OQX60" s="1493"/>
      <c r="OQY60" s="1391"/>
      <c r="OQZ60" s="1391"/>
      <c r="ORA60" s="1391"/>
      <c r="ORB60" s="1391"/>
      <c r="ORC60" s="1391"/>
      <c r="ORD60" s="1391"/>
      <c r="ORE60" s="1391"/>
      <c r="ORF60" s="1391"/>
      <c r="ORG60" s="1391"/>
      <c r="ORH60" s="1391"/>
      <c r="ORI60" s="1392"/>
      <c r="ORJ60" s="1493"/>
      <c r="ORK60" s="1392"/>
      <c r="ORL60" s="1493"/>
      <c r="ORM60" s="1391"/>
      <c r="ORN60" s="1392"/>
      <c r="ORO60" s="1493"/>
      <c r="ORP60" s="1392"/>
      <c r="ORQ60" s="663"/>
      <c r="ORR60" s="1493"/>
      <c r="ORS60" s="1391"/>
      <c r="ORT60" s="1391"/>
      <c r="ORU60" s="1391"/>
      <c r="ORV60" s="1391"/>
      <c r="ORW60" s="1391"/>
      <c r="ORX60" s="1391"/>
      <c r="ORY60" s="1391"/>
      <c r="ORZ60" s="1391"/>
      <c r="OSA60" s="1391"/>
      <c r="OSB60" s="1391"/>
      <c r="OSC60" s="1392"/>
      <c r="OSD60" s="1493"/>
      <c r="OSE60" s="1391"/>
      <c r="OSF60" s="1391"/>
      <c r="OSG60" s="1391"/>
      <c r="OSH60" s="1391"/>
      <c r="OSI60" s="1391"/>
      <c r="OSJ60" s="1391"/>
      <c r="OSK60" s="1391"/>
      <c r="OSL60" s="1391"/>
      <c r="OSM60" s="1391"/>
      <c r="OSN60" s="1391"/>
      <c r="OSO60" s="1392"/>
      <c r="OSP60" s="1493"/>
      <c r="OSQ60" s="1392"/>
      <c r="OSR60" s="1493"/>
      <c r="OSS60" s="1391"/>
      <c r="OST60" s="1392"/>
      <c r="OSU60" s="1493"/>
      <c r="OSV60" s="1392"/>
      <c r="OSW60" s="663"/>
      <c r="OSX60" s="1493"/>
      <c r="OSY60" s="1391"/>
      <c r="OSZ60" s="1391"/>
      <c r="OTA60" s="1391"/>
      <c r="OTB60" s="1391"/>
      <c r="OTC60" s="1391"/>
      <c r="OTD60" s="1391"/>
      <c r="OTE60" s="1391"/>
      <c r="OTF60" s="1391"/>
      <c r="OTG60" s="1391"/>
      <c r="OTH60" s="1391"/>
      <c r="OTI60" s="1392"/>
      <c r="OTJ60" s="1493"/>
      <c r="OTK60" s="1391"/>
      <c r="OTL60" s="1391"/>
      <c r="OTM60" s="1391"/>
      <c r="OTN60" s="1391"/>
      <c r="OTO60" s="1391"/>
      <c r="OTP60" s="1391"/>
      <c r="OTQ60" s="1391"/>
      <c r="OTR60" s="1391"/>
      <c r="OTS60" s="1391"/>
      <c r="OTT60" s="1391"/>
      <c r="OTU60" s="1392"/>
      <c r="OTV60" s="1493"/>
      <c r="OTW60" s="1392"/>
      <c r="OTX60" s="1493"/>
      <c r="OTY60" s="1391"/>
      <c r="OTZ60" s="1392"/>
      <c r="OUA60" s="1493"/>
      <c r="OUB60" s="1392"/>
      <c r="OUC60" s="663"/>
      <c r="OUD60" s="1493"/>
      <c r="OUE60" s="1391"/>
      <c r="OUF60" s="1391"/>
      <c r="OUG60" s="1391"/>
      <c r="OUH60" s="1391"/>
      <c r="OUI60" s="1391"/>
      <c r="OUJ60" s="1391"/>
      <c r="OUK60" s="1391"/>
      <c r="OUL60" s="1391"/>
      <c r="OUM60" s="1391"/>
      <c r="OUN60" s="1391"/>
      <c r="OUO60" s="1392"/>
      <c r="OUP60" s="1493"/>
      <c r="OUQ60" s="1391"/>
      <c r="OUR60" s="1391"/>
      <c r="OUS60" s="1391"/>
      <c r="OUT60" s="1391"/>
      <c r="OUU60" s="1391"/>
      <c r="OUV60" s="1391"/>
      <c r="OUW60" s="1391"/>
      <c r="OUX60" s="1391"/>
      <c r="OUY60" s="1391"/>
      <c r="OUZ60" s="1391"/>
      <c r="OVA60" s="1392"/>
      <c r="OVB60" s="1493"/>
      <c r="OVC60" s="1392"/>
      <c r="OVD60" s="1493"/>
      <c r="OVE60" s="1391"/>
      <c r="OVF60" s="1392"/>
      <c r="OVG60" s="1493"/>
      <c r="OVH60" s="1392"/>
      <c r="OVI60" s="663"/>
      <c r="OVJ60" s="1493"/>
      <c r="OVK60" s="1391"/>
      <c r="OVL60" s="1391"/>
      <c r="OVM60" s="1391"/>
      <c r="OVN60" s="1391"/>
      <c r="OVO60" s="1391"/>
      <c r="OVP60" s="1391"/>
      <c r="OVQ60" s="1391"/>
      <c r="OVR60" s="1391"/>
      <c r="OVS60" s="1391"/>
      <c r="OVT60" s="1391"/>
      <c r="OVU60" s="1392"/>
      <c r="OVV60" s="1493"/>
      <c r="OVW60" s="1391"/>
      <c r="OVX60" s="1391"/>
      <c r="OVY60" s="1391"/>
      <c r="OVZ60" s="1391"/>
      <c r="OWA60" s="1391"/>
      <c r="OWB60" s="1391"/>
      <c r="OWC60" s="1391"/>
      <c r="OWD60" s="1391"/>
      <c r="OWE60" s="1391"/>
      <c r="OWF60" s="1391"/>
      <c r="OWG60" s="1392"/>
      <c r="OWH60" s="1493"/>
      <c r="OWI60" s="1392"/>
      <c r="OWJ60" s="1493"/>
      <c r="OWK60" s="1391"/>
      <c r="OWL60" s="1392"/>
      <c r="OWM60" s="1493"/>
      <c r="OWN60" s="1392"/>
      <c r="OWO60" s="663"/>
      <c r="OWP60" s="1493"/>
      <c r="OWQ60" s="1391"/>
      <c r="OWR60" s="1391"/>
      <c r="OWS60" s="1391"/>
      <c r="OWT60" s="1391"/>
      <c r="OWU60" s="1391"/>
      <c r="OWV60" s="1391"/>
      <c r="OWW60" s="1391"/>
      <c r="OWX60" s="1391"/>
      <c r="OWY60" s="1391"/>
      <c r="OWZ60" s="1391"/>
      <c r="OXA60" s="1392"/>
      <c r="OXB60" s="1493"/>
      <c r="OXC60" s="1391"/>
      <c r="OXD60" s="1391"/>
      <c r="OXE60" s="1391"/>
      <c r="OXF60" s="1391"/>
      <c r="OXG60" s="1391"/>
      <c r="OXH60" s="1391"/>
      <c r="OXI60" s="1391"/>
      <c r="OXJ60" s="1391"/>
      <c r="OXK60" s="1391"/>
      <c r="OXL60" s="1391"/>
      <c r="OXM60" s="1392"/>
      <c r="OXN60" s="1493"/>
      <c r="OXO60" s="1392"/>
      <c r="OXP60" s="1493"/>
      <c r="OXQ60" s="1391"/>
      <c r="OXR60" s="1392"/>
      <c r="OXS60" s="1493"/>
      <c r="OXT60" s="1392"/>
      <c r="OXU60" s="663"/>
      <c r="OXV60" s="1493"/>
      <c r="OXW60" s="1391"/>
      <c r="OXX60" s="1391"/>
      <c r="OXY60" s="1391"/>
      <c r="OXZ60" s="1391"/>
      <c r="OYA60" s="1391"/>
      <c r="OYB60" s="1391"/>
      <c r="OYC60" s="1391"/>
      <c r="OYD60" s="1391"/>
      <c r="OYE60" s="1391"/>
      <c r="OYF60" s="1391"/>
      <c r="OYG60" s="1392"/>
      <c r="OYH60" s="1493"/>
      <c r="OYI60" s="1391"/>
      <c r="OYJ60" s="1391"/>
      <c r="OYK60" s="1391"/>
      <c r="OYL60" s="1391"/>
      <c r="OYM60" s="1391"/>
      <c r="OYN60" s="1391"/>
      <c r="OYO60" s="1391"/>
      <c r="OYP60" s="1391"/>
      <c r="OYQ60" s="1391"/>
      <c r="OYR60" s="1391"/>
      <c r="OYS60" s="1392"/>
      <c r="OYT60" s="1493"/>
      <c r="OYU60" s="1392"/>
      <c r="OYV60" s="1493"/>
      <c r="OYW60" s="1391"/>
      <c r="OYX60" s="1392"/>
      <c r="OYY60" s="1493"/>
      <c r="OYZ60" s="1392"/>
      <c r="OZA60" s="663"/>
      <c r="OZB60" s="1493"/>
      <c r="OZC60" s="1391"/>
      <c r="OZD60" s="1391"/>
      <c r="OZE60" s="1391"/>
      <c r="OZF60" s="1391"/>
      <c r="OZG60" s="1391"/>
      <c r="OZH60" s="1391"/>
      <c r="OZI60" s="1391"/>
      <c r="OZJ60" s="1391"/>
      <c r="OZK60" s="1391"/>
      <c r="OZL60" s="1391"/>
      <c r="OZM60" s="1392"/>
      <c r="OZN60" s="1493"/>
      <c r="OZO60" s="1391"/>
      <c r="OZP60" s="1391"/>
      <c r="OZQ60" s="1391"/>
      <c r="OZR60" s="1391"/>
      <c r="OZS60" s="1391"/>
      <c r="OZT60" s="1391"/>
      <c r="OZU60" s="1391"/>
      <c r="OZV60" s="1391"/>
      <c r="OZW60" s="1391"/>
      <c r="OZX60" s="1391"/>
      <c r="OZY60" s="1392"/>
      <c r="OZZ60" s="1493"/>
      <c r="PAA60" s="1392"/>
      <c r="PAB60" s="1493"/>
      <c r="PAC60" s="1391"/>
      <c r="PAD60" s="1392"/>
      <c r="PAE60" s="1493"/>
      <c r="PAF60" s="1392"/>
      <c r="PAG60" s="663"/>
      <c r="PAH60" s="1493"/>
      <c r="PAI60" s="1391"/>
      <c r="PAJ60" s="1391"/>
      <c r="PAK60" s="1391"/>
      <c r="PAL60" s="1391"/>
      <c r="PAM60" s="1391"/>
      <c r="PAN60" s="1391"/>
      <c r="PAO60" s="1391"/>
      <c r="PAP60" s="1391"/>
      <c r="PAQ60" s="1391"/>
      <c r="PAR60" s="1391"/>
      <c r="PAS60" s="1392"/>
      <c r="PAT60" s="1493"/>
      <c r="PAU60" s="1391"/>
      <c r="PAV60" s="1391"/>
      <c r="PAW60" s="1391"/>
      <c r="PAX60" s="1391"/>
      <c r="PAY60" s="1391"/>
      <c r="PAZ60" s="1391"/>
      <c r="PBA60" s="1391"/>
      <c r="PBB60" s="1391"/>
      <c r="PBC60" s="1391"/>
      <c r="PBD60" s="1391"/>
      <c r="PBE60" s="1392"/>
      <c r="PBF60" s="1493"/>
      <c r="PBG60" s="1392"/>
      <c r="PBH60" s="1493"/>
      <c r="PBI60" s="1391"/>
      <c r="PBJ60" s="1392"/>
      <c r="PBK60" s="1493"/>
      <c r="PBL60" s="1392"/>
      <c r="PBM60" s="663"/>
      <c r="PBN60" s="1493"/>
      <c r="PBO60" s="1391"/>
      <c r="PBP60" s="1391"/>
      <c r="PBQ60" s="1391"/>
      <c r="PBR60" s="1391"/>
      <c r="PBS60" s="1391"/>
      <c r="PBT60" s="1391"/>
      <c r="PBU60" s="1391"/>
      <c r="PBV60" s="1391"/>
      <c r="PBW60" s="1391"/>
      <c r="PBX60" s="1391"/>
      <c r="PBY60" s="1392"/>
      <c r="PBZ60" s="1493"/>
      <c r="PCA60" s="1391"/>
      <c r="PCB60" s="1391"/>
      <c r="PCC60" s="1391"/>
      <c r="PCD60" s="1391"/>
      <c r="PCE60" s="1391"/>
      <c r="PCF60" s="1391"/>
      <c r="PCG60" s="1391"/>
      <c r="PCH60" s="1391"/>
      <c r="PCI60" s="1391"/>
      <c r="PCJ60" s="1391"/>
      <c r="PCK60" s="1392"/>
      <c r="PCL60" s="1493"/>
      <c r="PCM60" s="1392"/>
      <c r="PCN60" s="1493"/>
      <c r="PCO60" s="1391"/>
      <c r="PCP60" s="1392"/>
      <c r="PCQ60" s="1493"/>
      <c r="PCR60" s="1392"/>
      <c r="PCS60" s="663"/>
      <c r="PCT60" s="1493"/>
      <c r="PCU60" s="1391"/>
      <c r="PCV60" s="1391"/>
      <c r="PCW60" s="1391"/>
      <c r="PCX60" s="1391"/>
      <c r="PCY60" s="1391"/>
      <c r="PCZ60" s="1391"/>
      <c r="PDA60" s="1391"/>
      <c r="PDB60" s="1391"/>
      <c r="PDC60" s="1391"/>
      <c r="PDD60" s="1391"/>
      <c r="PDE60" s="1392"/>
      <c r="PDF60" s="1493"/>
      <c r="PDG60" s="1391"/>
      <c r="PDH60" s="1391"/>
      <c r="PDI60" s="1391"/>
      <c r="PDJ60" s="1391"/>
      <c r="PDK60" s="1391"/>
      <c r="PDL60" s="1391"/>
      <c r="PDM60" s="1391"/>
      <c r="PDN60" s="1391"/>
      <c r="PDO60" s="1391"/>
      <c r="PDP60" s="1391"/>
      <c r="PDQ60" s="1392"/>
      <c r="PDR60" s="1493"/>
      <c r="PDS60" s="1392"/>
      <c r="PDT60" s="1493"/>
      <c r="PDU60" s="1391"/>
      <c r="PDV60" s="1392"/>
      <c r="PDW60" s="1493"/>
      <c r="PDX60" s="1392"/>
      <c r="PDY60" s="663"/>
      <c r="PDZ60" s="1493"/>
      <c r="PEA60" s="1391"/>
      <c r="PEB60" s="1391"/>
      <c r="PEC60" s="1391"/>
      <c r="PED60" s="1391"/>
      <c r="PEE60" s="1391"/>
      <c r="PEF60" s="1391"/>
      <c r="PEG60" s="1391"/>
      <c r="PEH60" s="1391"/>
      <c r="PEI60" s="1391"/>
      <c r="PEJ60" s="1391"/>
      <c r="PEK60" s="1392"/>
      <c r="PEL60" s="1493"/>
      <c r="PEM60" s="1391"/>
      <c r="PEN60" s="1391"/>
      <c r="PEO60" s="1391"/>
      <c r="PEP60" s="1391"/>
      <c r="PEQ60" s="1391"/>
      <c r="PER60" s="1391"/>
      <c r="PES60" s="1391"/>
      <c r="PET60" s="1391"/>
      <c r="PEU60" s="1391"/>
      <c r="PEV60" s="1391"/>
      <c r="PEW60" s="1392"/>
      <c r="PEX60" s="1493"/>
      <c r="PEY60" s="1392"/>
      <c r="PEZ60" s="1493"/>
      <c r="PFA60" s="1391"/>
      <c r="PFB60" s="1392"/>
      <c r="PFC60" s="1493"/>
      <c r="PFD60" s="1392"/>
      <c r="PFE60" s="663"/>
      <c r="PFF60" s="1493"/>
      <c r="PFG60" s="1391"/>
      <c r="PFH60" s="1391"/>
      <c r="PFI60" s="1391"/>
      <c r="PFJ60" s="1391"/>
      <c r="PFK60" s="1391"/>
      <c r="PFL60" s="1391"/>
      <c r="PFM60" s="1391"/>
      <c r="PFN60" s="1391"/>
      <c r="PFO60" s="1391"/>
      <c r="PFP60" s="1391"/>
      <c r="PFQ60" s="1392"/>
      <c r="PFR60" s="1493"/>
      <c r="PFS60" s="1391"/>
      <c r="PFT60" s="1391"/>
      <c r="PFU60" s="1391"/>
      <c r="PFV60" s="1391"/>
      <c r="PFW60" s="1391"/>
      <c r="PFX60" s="1391"/>
      <c r="PFY60" s="1391"/>
      <c r="PFZ60" s="1391"/>
      <c r="PGA60" s="1391"/>
      <c r="PGB60" s="1391"/>
      <c r="PGC60" s="1392"/>
      <c r="PGD60" s="1493"/>
      <c r="PGE60" s="1392"/>
      <c r="PGF60" s="1493"/>
      <c r="PGG60" s="1391"/>
      <c r="PGH60" s="1392"/>
      <c r="PGI60" s="1493"/>
      <c r="PGJ60" s="1392"/>
      <c r="PGK60" s="663"/>
      <c r="PGL60" s="1493"/>
      <c r="PGM60" s="1391"/>
      <c r="PGN60" s="1391"/>
      <c r="PGO60" s="1391"/>
      <c r="PGP60" s="1391"/>
      <c r="PGQ60" s="1391"/>
      <c r="PGR60" s="1391"/>
      <c r="PGS60" s="1391"/>
      <c r="PGT60" s="1391"/>
      <c r="PGU60" s="1391"/>
      <c r="PGV60" s="1391"/>
      <c r="PGW60" s="1392"/>
      <c r="PGX60" s="1493"/>
      <c r="PGY60" s="1391"/>
      <c r="PGZ60" s="1391"/>
      <c r="PHA60" s="1391"/>
      <c r="PHB60" s="1391"/>
      <c r="PHC60" s="1391"/>
      <c r="PHD60" s="1391"/>
      <c r="PHE60" s="1391"/>
      <c r="PHF60" s="1391"/>
      <c r="PHG60" s="1391"/>
      <c r="PHH60" s="1391"/>
      <c r="PHI60" s="1392"/>
      <c r="PHJ60" s="1493"/>
      <c r="PHK60" s="1392"/>
      <c r="PHL60" s="1493"/>
      <c r="PHM60" s="1391"/>
      <c r="PHN60" s="1392"/>
      <c r="PHO60" s="1493"/>
      <c r="PHP60" s="1392"/>
      <c r="PHQ60" s="663"/>
      <c r="PHR60" s="1493"/>
      <c r="PHS60" s="1391"/>
      <c r="PHT60" s="1391"/>
      <c r="PHU60" s="1391"/>
      <c r="PHV60" s="1391"/>
      <c r="PHW60" s="1391"/>
      <c r="PHX60" s="1391"/>
      <c r="PHY60" s="1391"/>
      <c r="PHZ60" s="1391"/>
      <c r="PIA60" s="1391"/>
      <c r="PIB60" s="1391"/>
      <c r="PIC60" s="1392"/>
      <c r="PID60" s="1493"/>
      <c r="PIE60" s="1391"/>
      <c r="PIF60" s="1391"/>
      <c r="PIG60" s="1391"/>
      <c r="PIH60" s="1391"/>
      <c r="PII60" s="1391"/>
      <c r="PIJ60" s="1391"/>
      <c r="PIK60" s="1391"/>
      <c r="PIL60" s="1391"/>
      <c r="PIM60" s="1391"/>
      <c r="PIN60" s="1391"/>
      <c r="PIO60" s="1392"/>
      <c r="PIP60" s="1493"/>
      <c r="PIQ60" s="1392"/>
      <c r="PIR60" s="1493"/>
      <c r="PIS60" s="1391"/>
      <c r="PIT60" s="1392"/>
      <c r="PIU60" s="1493"/>
      <c r="PIV60" s="1392"/>
      <c r="PIW60" s="663"/>
      <c r="PIX60" s="1493"/>
      <c r="PIY60" s="1391"/>
      <c r="PIZ60" s="1391"/>
      <c r="PJA60" s="1391"/>
      <c r="PJB60" s="1391"/>
      <c r="PJC60" s="1391"/>
      <c r="PJD60" s="1391"/>
      <c r="PJE60" s="1391"/>
      <c r="PJF60" s="1391"/>
      <c r="PJG60" s="1391"/>
      <c r="PJH60" s="1391"/>
      <c r="PJI60" s="1392"/>
      <c r="PJJ60" s="1493"/>
      <c r="PJK60" s="1391"/>
      <c r="PJL60" s="1391"/>
      <c r="PJM60" s="1391"/>
      <c r="PJN60" s="1391"/>
      <c r="PJO60" s="1391"/>
      <c r="PJP60" s="1391"/>
      <c r="PJQ60" s="1391"/>
      <c r="PJR60" s="1391"/>
      <c r="PJS60" s="1391"/>
      <c r="PJT60" s="1391"/>
      <c r="PJU60" s="1392"/>
      <c r="PJV60" s="1493"/>
      <c r="PJW60" s="1392"/>
      <c r="PJX60" s="1493"/>
      <c r="PJY60" s="1391"/>
      <c r="PJZ60" s="1392"/>
      <c r="PKA60" s="1493"/>
      <c r="PKB60" s="1392"/>
      <c r="PKC60" s="663"/>
      <c r="PKD60" s="1493"/>
      <c r="PKE60" s="1391"/>
      <c r="PKF60" s="1391"/>
      <c r="PKG60" s="1391"/>
      <c r="PKH60" s="1391"/>
      <c r="PKI60" s="1391"/>
      <c r="PKJ60" s="1391"/>
      <c r="PKK60" s="1391"/>
      <c r="PKL60" s="1391"/>
      <c r="PKM60" s="1391"/>
      <c r="PKN60" s="1391"/>
      <c r="PKO60" s="1392"/>
      <c r="PKP60" s="1493"/>
      <c r="PKQ60" s="1391"/>
      <c r="PKR60" s="1391"/>
      <c r="PKS60" s="1391"/>
      <c r="PKT60" s="1391"/>
      <c r="PKU60" s="1391"/>
      <c r="PKV60" s="1391"/>
      <c r="PKW60" s="1391"/>
      <c r="PKX60" s="1391"/>
      <c r="PKY60" s="1391"/>
      <c r="PKZ60" s="1391"/>
      <c r="PLA60" s="1392"/>
      <c r="PLB60" s="1493"/>
      <c r="PLC60" s="1392"/>
      <c r="PLD60" s="1493"/>
      <c r="PLE60" s="1391"/>
      <c r="PLF60" s="1392"/>
      <c r="PLG60" s="1493"/>
      <c r="PLH60" s="1392"/>
      <c r="PLI60" s="663"/>
      <c r="PLJ60" s="1493"/>
      <c r="PLK60" s="1391"/>
      <c r="PLL60" s="1391"/>
      <c r="PLM60" s="1391"/>
      <c r="PLN60" s="1391"/>
      <c r="PLO60" s="1391"/>
      <c r="PLP60" s="1391"/>
      <c r="PLQ60" s="1391"/>
      <c r="PLR60" s="1391"/>
      <c r="PLS60" s="1391"/>
      <c r="PLT60" s="1391"/>
      <c r="PLU60" s="1392"/>
      <c r="PLV60" s="1493"/>
      <c r="PLW60" s="1391"/>
      <c r="PLX60" s="1391"/>
      <c r="PLY60" s="1391"/>
      <c r="PLZ60" s="1391"/>
      <c r="PMA60" s="1391"/>
      <c r="PMB60" s="1391"/>
      <c r="PMC60" s="1391"/>
      <c r="PMD60" s="1391"/>
      <c r="PME60" s="1391"/>
      <c r="PMF60" s="1391"/>
      <c r="PMG60" s="1392"/>
      <c r="PMH60" s="1493"/>
      <c r="PMI60" s="1392"/>
      <c r="PMJ60" s="1493"/>
      <c r="PMK60" s="1391"/>
      <c r="PML60" s="1392"/>
      <c r="PMM60" s="1493"/>
      <c r="PMN60" s="1392"/>
      <c r="PMO60" s="663"/>
      <c r="PMP60" s="1493"/>
      <c r="PMQ60" s="1391"/>
      <c r="PMR60" s="1391"/>
      <c r="PMS60" s="1391"/>
      <c r="PMT60" s="1391"/>
      <c r="PMU60" s="1391"/>
      <c r="PMV60" s="1391"/>
      <c r="PMW60" s="1391"/>
      <c r="PMX60" s="1391"/>
      <c r="PMY60" s="1391"/>
      <c r="PMZ60" s="1391"/>
      <c r="PNA60" s="1392"/>
      <c r="PNB60" s="1493"/>
      <c r="PNC60" s="1391"/>
      <c r="PND60" s="1391"/>
      <c r="PNE60" s="1391"/>
      <c r="PNF60" s="1391"/>
      <c r="PNG60" s="1391"/>
      <c r="PNH60" s="1391"/>
      <c r="PNI60" s="1391"/>
      <c r="PNJ60" s="1391"/>
      <c r="PNK60" s="1391"/>
      <c r="PNL60" s="1391"/>
      <c r="PNM60" s="1392"/>
      <c r="PNN60" s="1493"/>
      <c r="PNO60" s="1392"/>
      <c r="PNP60" s="1493"/>
      <c r="PNQ60" s="1391"/>
      <c r="PNR60" s="1392"/>
      <c r="PNS60" s="1493"/>
      <c r="PNT60" s="1392"/>
      <c r="PNU60" s="663"/>
      <c r="PNV60" s="1493"/>
      <c r="PNW60" s="1391"/>
      <c r="PNX60" s="1391"/>
      <c r="PNY60" s="1391"/>
      <c r="PNZ60" s="1391"/>
      <c r="POA60" s="1391"/>
      <c r="POB60" s="1391"/>
      <c r="POC60" s="1391"/>
      <c r="POD60" s="1391"/>
      <c r="POE60" s="1391"/>
      <c r="POF60" s="1391"/>
      <c r="POG60" s="1392"/>
      <c r="POH60" s="1493"/>
      <c r="POI60" s="1391"/>
      <c r="POJ60" s="1391"/>
      <c r="POK60" s="1391"/>
      <c r="POL60" s="1391"/>
      <c r="POM60" s="1391"/>
      <c r="PON60" s="1391"/>
      <c r="POO60" s="1391"/>
      <c r="POP60" s="1391"/>
      <c r="POQ60" s="1391"/>
      <c r="POR60" s="1391"/>
      <c r="POS60" s="1392"/>
      <c r="POT60" s="1493"/>
      <c r="POU60" s="1392"/>
      <c r="POV60" s="1493"/>
      <c r="POW60" s="1391"/>
      <c r="POX60" s="1392"/>
      <c r="POY60" s="1493"/>
      <c r="POZ60" s="1392"/>
      <c r="PPA60" s="663"/>
      <c r="PPB60" s="1493"/>
      <c r="PPC60" s="1391"/>
      <c r="PPD60" s="1391"/>
      <c r="PPE60" s="1391"/>
      <c r="PPF60" s="1391"/>
      <c r="PPG60" s="1391"/>
      <c r="PPH60" s="1391"/>
      <c r="PPI60" s="1391"/>
      <c r="PPJ60" s="1391"/>
      <c r="PPK60" s="1391"/>
      <c r="PPL60" s="1391"/>
      <c r="PPM60" s="1392"/>
      <c r="PPN60" s="1493"/>
      <c r="PPO60" s="1391"/>
      <c r="PPP60" s="1391"/>
      <c r="PPQ60" s="1391"/>
      <c r="PPR60" s="1391"/>
      <c r="PPS60" s="1391"/>
      <c r="PPT60" s="1391"/>
      <c r="PPU60" s="1391"/>
      <c r="PPV60" s="1391"/>
      <c r="PPW60" s="1391"/>
      <c r="PPX60" s="1391"/>
      <c r="PPY60" s="1392"/>
      <c r="PPZ60" s="1493"/>
      <c r="PQA60" s="1392"/>
      <c r="PQB60" s="1493"/>
      <c r="PQC60" s="1391"/>
      <c r="PQD60" s="1392"/>
      <c r="PQE60" s="1493"/>
      <c r="PQF60" s="1392"/>
      <c r="PQG60" s="663"/>
      <c r="PQH60" s="1493"/>
      <c r="PQI60" s="1391"/>
      <c r="PQJ60" s="1391"/>
      <c r="PQK60" s="1391"/>
      <c r="PQL60" s="1391"/>
      <c r="PQM60" s="1391"/>
      <c r="PQN60" s="1391"/>
      <c r="PQO60" s="1391"/>
      <c r="PQP60" s="1391"/>
      <c r="PQQ60" s="1391"/>
      <c r="PQR60" s="1391"/>
      <c r="PQS60" s="1392"/>
      <c r="PQT60" s="1493"/>
      <c r="PQU60" s="1391"/>
      <c r="PQV60" s="1391"/>
      <c r="PQW60" s="1391"/>
      <c r="PQX60" s="1391"/>
      <c r="PQY60" s="1391"/>
      <c r="PQZ60" s="1391"/>
      <c r="PRA60" s="1391"/>
      <c r="PRB60" s="1391"/>
      <c r="PRC60" s="1391"/>
      <c r="PRD60" s="1391"/>
      <c r="PRE60" s="1392"/>
      <c r="PRF60" s="1493"/>
      <c r="PRG60" s="1392"/>
      <c r="PRH60" s="1493"/>
      <c r="PRI60" s="1391"/>
      <c r="PRJ60" s="1392"/>
      <c r="PRK60" s="1493"/>
      <c r="PRL60" s="1392"/>
      <c r="PRM60" s="663"/>
      <c r="PRN60" s="1493"/>
      <c r="PRO60" s="1391"/>
      <c r="PRP60" s="1391"/>
      <c r="PRQ60" s="1391"/>
      <c r="PRR60" s="1391"/>
      <c r="PRS60" s="1391"/>
      <c r="PRT60" s="1391"/>
      <c r="PRU60" s="1391"/>
      <c r="PRV60" s="1391"/>
      <c r="PRW60" s="1391"/>
      <c r="PRX60" s="1391"/>
      <c r="PRY60" s="1392"/>
      <c r="PRZ60" s="1493"/>
      <c r="PSA60" s="1391"/>
      <c r="PSB60" s="1391"/>
      <c r="PSC60" s="1391"/>
      <c r="PSD60" s="1391"/>
      <c r="PSE60" s="1391"/>
      <c r="PSF60" s="1391"/>
      <c r="PSG60" s="1391"/>
      <c r="PSH60" s="1391"/>
      <c r="PSI60" s="1391"/>
      <c r="PSJ60" s="1391"/>
      <c r="PSK60" s="1392"/>
      <c r="PSL60" s="1493"/>
      <c r="PSM60" s="1392"/>
      <c r="PSN60" s="1493"/>
      <c r="PSO60" s="1391"/>
      <c r="PSP60" s="1392"/>
      <c r="PSQ60" s="1493"/>
      <c r="PSR60" s="1392"/>
      <c r="PSS60" s="663"/>
      <c r="PST60" s="1493"/>
      <c r="PSU60" s="1391"/>
      <c r="PSV60" s="1391"/>
      <c r="PSW60" s="1391"/>
      <c r="PSX60" s="1391"/>
      <c r="PSY60" s="1391"/>
      <c r="PSZ60" s="1391"/>
      <c r="PTA60" s="1391"/>
      <c r="PTB60" s="1391"/>
      <c r="PTC60" s="1391"/>
      <c r="PTD60" s="1391"/>
      <c r="PTE60" s="1392"/>
      <c r="PTF60" s="1493"/>
      <c r="PTG60" s="1391"/>
      <c r="PTH60" s="1391"/>
      <c r="PTI60" s="1391"/>
      <c r="PTJ60" s="1391"/>
      <c r="PTK60" s="1391"/>
      <c r="PTL60" s="1391"/>
      <c r="PTM60" s="1391"/>
      <c r="PTN60" s="1391"/>
      <c r="PTO60" s="1391"/>
      <c r="PTP60" s="1391"/>
      <c r="PTQ60" s="1392"/>
      <c r="PTR60" s="1493"/>
      <c r="PTS60" s="1392"/>
      <c r="PTT60" s="1493"/>
      <c r="PTU60" s="1391"/>
      <c r="PTV60" s="1392"/>
      <c r="PTW60" s="1493"/>
      <c r="PTX60" s="1392"/>
      <c r="PTY60" s="663"/>
      <c r="PTZ60" s="1493"/>
      <c r="PUA60" s="1391"/>
      <c r="PUB60" s="1391"/>
      <c r="PUC60" s="1391"/>
      <c r="PUD60" s="1391"/>
      <c r="PUE60" s="1391"/>
      <c r="PUF60" s="1391"/>
      <c r="PUG60" s="1391"/>
      <c r="PUH60" s="1391"/>
      <c r="PUI60" s="1391"/>
      <c r="PUJ60" s="1391"/>
      <c r="PUK60" s="1392"/>
      <c r="PUL60" s="1493"/>
      <c r="PUM60" s="1391"/>
      <c r="PUN60" s="1391"/>
      <c r="PUO60" s="1391"/>
      <c r="PUP60" s="1391"/>
      <c r="PUQ60" s="1391"/>
      <c r="PUR60" s="1391"/>
      <c r="PUS60" s="1391"/>
      <c r="PUT60" s="1391"/>
      <c r="PUU60" s="1391"/>
      <c r="PUV60" s="1391"/>
      <c r="PUW60" s="1392"/>
      <c r="PUX60" s="1493"/>
      <c r="PUY60" s="1392"/>
      <c r="PUZ60" s="1493"/>
      <c r="PVA60" s="1391"/>
      <c r="PVB60" s="1392"/>
      <c r="PVC60" s="1493"/>
      <c r="PVD60" s="1392"/>
      <c r="PVE60" s="663"/>
      <c r="PVF60" s="1493"/>
      <c r="PVG60" s="1391"/>
      <c r="PVH60" s="1391"/>
      <c r="PVI60" s="1391"/>
      <c r="PVJ60" s="1391"/>
      <c r="PVK60" s="1391"/>
      <c r="PVL60" s="1391"/>
      <c r="PVM60" s="1391"/>
      <c r="PVN60" s="1391"/>
      <c r="PVO60" s="1391"/>
      <c r="PVP60" s="1391"/>
      <c r="PVQ60" s="1392"/>
      <c r="PVR60" s="1493"/>
      <c r="PVS60" s="1391"/>
      <c r="PVT60" s="1391"/>
      <c r="PVU60" s="1391"/>
      <c r="PVV60" s="1391"/>
      <c r="PVW60" s="1391"/>
      <c r="PVX60" s="1391"/>
      <c r="PVY60" s="1391"/>
      <c r="PVZ60" s="1391"/>
      <c r="PWA60" s="1391"/>
      <c r="PWB60" s="1391"/>
      <c r="PWC60" s="1392"/>
      <c r="PWD60" s="1493"/>
      <c r="PWE60" s="1392"/>
      <c r="PWF60" s="1493"/>
      <c r="PWG60" s="1391"/>
      <c r="PWH60" s="1392"/>
      <c r="PWI60" s="1493"/>
      <c r="PWJ60" s="1392"/>
      <c r="PWK60" s="663"/>
      <c r="PWL60" s="1493"/>
      <c r="PWM60" s="1391"/>
      <c r="PWN60" s="1391"/>
      <c r="PWO60" s="1391"/>
      <c r="PWP60" s="1391"/>
      <c r="PWQ60" s="1391"/>
      <c r="PWR60" s="1391"/>
      <c r="PWS60" s="1391"/>
      <c r="PWT60" s="1391"/>
      <c r="PWU60" s="1391"/>
      <c r="PWV60" s="1391"/>
      <c r="PWW60" s="1392"/>
      <c r="PWX60" s="1493"/>
      <c r="PWY60" s="1391"/>
      <c r="PWZ60" s="1391"/>
      <c r="PXA60" s="1391"/>
      <c r="PXB60" s="1391"/>
      <c r="PXC60" s="1391"/>
      <c r="PXD60" s="1391"/>
      <c r="PXE60" s="1391"/>
      <c r="PXF60" s="1391"/>
      <c r="PXG60" s="1391"/>
      <c r="PXH60" s="1391"/>
      <c r="PXI60" s="1392"/>
      <c r="PXJ60" s="1493"/>
      <c r="PXK60" s="1392"/>
      <c r="PXL60" s="1493"/>
      <c r="PXM60" s="1391"/>
      <c r="PXN60" s="1392"/>
      <c r="PXO60" s="1493"/>
      <c r="PXP60" s="1392"/>
      <c r="PXQ60" s="663"/>
      <c r="PXR60" s="1493"/>
      <c r="PXS60" s="1391"/>
      <c r="PXT60" s="1391"/>
      <c r="PXU60" s="1391"/>
      <c r="PXV60" s="1391"/>
      <c r="PXW60" s="1391"/>
      <c r="PXX60" s="1391"/>
      <c r="PXY60" s="1391"/>
      <c r="PXZ60" s="1391"/>
      <c r="PYA60" s="1391"/>
      <c r="PYB60" s="1391"/>
      <c r="PYC60" s="1392"/>
      <c r="PYD60" s="1493"/>
      <c r="PYE60" s="1391"/>
      <c r="PYF60" s="1391"/>
      <c r="PYG60" s="1391"/>
      <c r="PYH60" s="1391"/>
      <c r="PYI60" s="1391"/>
      <c r="PYJ60" s="1391"/>
      <c r="PYK60" s="1391"/>
      <c r="PYL60" s="1391"/>
      <c r="PYM60" s="1391"/>
      <c r="PYN60" s="1391"/>
      <c r="PYO60" s="1392"/>
      <c r="PYP60" s="1493"/>
      <c r="PYQ60" s="1392"/>
      <c r="PYR60" s="1493"/>
      <c r="PYS60" s="1391"/>
      <c r="PYT60" s="1392"/>
      <c r="PYU60" s="1493"/>
      <c r="PYV60" s="1392"/>
      <c r="PYW60" s="663"/>
      <c r="PYX60" s="1493"/>
      <c r="PYY60" s="1391"/>
      <c r="PYZ60" s="1391"/>
      <c r="PZA60" s="1391"/>
      <c r="PZB60" s="1391"/>
      <c r="PZC60" s="1391"/>
      <c r="PZD60" s="1391"/>
      <c r="PZE60" s="1391"/>
      <c r="PZF60" s="1391"/>
      <c r="PZG60" s="1391"/>
      <c r="PZH60" s="1391"/>
      <c r="PZI60" s="1392"/>
      <c r="PZJ60" s="1493"/>
      <c r="PZK60" s="1391"/>
      <c r="PZL60" s="1391"/>
      <c r="PZM60" s="1391"/>
      <c r="PZN60" s="1391"/>
      <c r="PZO60" s="1391"/>
      <c r="PZP60" s="1391"/>
      <c r="PZQ60" s="1391"/>
      <c r="PZR60" s="1391"/>
      <c r="PZS60" s="1391"/>
      <c r="PZT60" s="1391"/>
      <c r="PZU60" s="1392"/>
      <c r="PZV60" s="1493"/>
      <c r="PZW60" s="1392"/>
      <c r="PZX60" s="1493"/>
      <c r="PZY60" s="1391"/>
      <c r="PZZ60" s="1392"/>
      <c r="QAA60" s="1493"/>
      <c r="QAB60" s="1392"/>
      <c r="QAC60" s="663"/>
      <c r="QAD60" s="1493"/>
      <c r="QAE60" s="1391"/>
      <c r="QAF60" s="1391"/>
      <c r="QAG60" s="1391"/>
      <c r="QAH60" s="1391"/>
      <c r="QAI60" s="1391"/>
      <c r="QAJ60" s="1391"/>
      <c r="QAK60" s="1391"/>
      <c r="QAL60" s="1391"/>
      <c r="QAM60" s="1391"/>
      <c r="QAN60" s="1391"/>
      <c r="QAO60" s="1392"/>
      <c r="QAP60" s="1493"/>
      <c r="QAQ60" s="1391"/>
      <c r="QAR60" s="1391"/>
      <c r="QAS60" s="1391"/>
      <c r="QAT60" s="1391"/>
      <c r="QAU60" s="1391"/>
      <c r="QAV60" s="1391"/>
      <c r="QAW60" s="1391"/>
      <c r="QAX60" s="1391"/>
      <c r="QAY60" s="1391"/>
      <c r="QAZ60" s="1391"/>
      <c r="QBA60" s="1392"/>
      <c r="QBB60" s="1493"/>
      <c r="QBC60" s="1392"/>
      <c r="QBD60" s="1493"/>
      <c r="QBE60" s="1391"/>
      <c r="QBF60" s="1392"/>
      <c r="QBG60" s="1493"/>
      <c r="QBH60" s="1392"/>
      <c r="QBI60" s="663"/>
      <c r="QBJ60" s="1493"/>
      <c r="QBK60" s="1391"/>
      <c r="QBL60" s="1391"/>
      <c r="QBM60" s="1391"/>
      <c r="QBN60" s="1391"/>
      <c r="QBO60" s="1391"/>
      <c r="QBP60" s="1391"/>
      <c r="QBQ60" s="1391"/>
      <c r="QBR60" s="1391"/>
      <c r="QBS60" s="1391"/>
      <c r="QBT60" s="1391"/>
      <c r="QBU60" s="1392"/>
      <c r="QBV60" s="1493"/>
      <c r="QBW60" s="1391"/>
      <c r="QBX60" s="1391"/>
      <c r="QBY60" s="1391"/>
      <c r="QBZ60" s="1391"/>
      <c r="QCA60" s="1391"/>
      <c r="QCB60" s="1391"/>
      <c r="QCC60" s="1391"/>
      <c r="QCD60" s="1391"/>
      <c r="QCE60" s="1391"/>
      <c r="QCF60" s="1391"/>
      <c r="QCG60" s="1392"/>
      <c r="QCH60" s="1493"/>
      <c r="QCI60" s="1392"/>
      <c r="QCJ60" s="1493"/>
      <c r="QCK60" s="1391"/>
      <c r="QCL60" s="1392"/>
      <c r="QCM60" s="1493"/>
      <c r="QCN60" s="1392"/>
      <c r="QCO60" s="663"/>
      <c r="QCP60" s="1493"/>
      <c r="QCQ60" s="1391"/>
      <c r="QCR60" s="1391"/>
      <c r="QCS60" s="1391"/>
      <c r="QCT60" s="1391"/>
      <c r="QCU60" s="1391"/>
      <c r="QCV60" s="1391"/>
      <c r="QCW60" s="1391"/>
      <c r="QCX60" s="1391"/>
      <c r="QCY60" s="1391"/>
      <c r="QCZ60" s="1391"/>
      <c r="QDA60" s="1392"/>
      <c r="QDB60" s="1493"/>
      <c r="QDC60" s="1391"/>
      <c r="QDD60" s="1391"/>
      <c r="QDE60" s="1391"/>
      <c r="QDF60" s="1391"/>
      <c r="QDG60" s="1391"/>
      <c r="QDH60" s="1391"/>
      <c r="QDI60" s="1391"/>
      <c r="QDJ60" s="1391"/>
      <c r="QDK60" s="1391"/>
      <c r="QDL60" s="1391"/>
      <c r="QDM60" s="1392"/>
      <c r="QDN60" s="1493"/>
      <c r="QDO60" s="1392"/>
      <c r="QDP60" s="1493"/>
      <c r="QDQ60" s="1391"/>
      <c r="QDR60" s="1392"/>
      <c r="QDS60" s="1493"/>
      <c r="QDT60" s="1392"/>
      <c r="QDU60" s="663"/>
      <c r="QDV60" s="1493"/>
      <c r="QDW60" s="1391"/>
      <c r="QDX60" s="1391"/>
      <c r="QDY60" s="1391"/>
      <c r="QDZ60" s="1391"/>
      <c r="QEA60" s="1391"/>
      <c r="QEB60" s="1391"/>
      <c r="QEC60" s="1391"/>
      <c r="QED60" s="1391"/>
      <c r="QEE60" s="1391"/>
      <c r="QEF60" s="1391"/>
      <c r="QEG60" s="1392"/>
      <c r="QEH60" s="1493"/>
      <c r="QEI60" s="1391"/>
      <c r="QEJ60" s="1391"/>
      <c r="QEK60" s="1391"/>
      <c r="QEL60" s="1391"/>
      <c r="QEM60" s="1391"/>
      <c r="QEN60" s="1391"/>
      <c r="QEO60" s="1391"/>
      <c r="QEP60" s="1391"/>
      <c r="QEQ60" s="1391"/>
      <c r="QER60" s="1391"/>
      <c r="QES60" s="1392"/>
      <c r="QET60" s="1493"/>
      <c r="QEU60" s="1392"/>
      <c r="QEV60" s="1493"/>
      <c r="QEW60" s="1391"/>
      <c r="QEX60" s="1392"/>
      <c r="QEY60" s="1493"/>
      <c r="QEZ60" s="1392"/>
      <c r="QFA60" s="663"/>
      <c r="QFB60" s="1493"/>
      <c r="QFC60" s="1391"/>
      <c r="QFD60" s="1391"/>
      <c r="QFE60" s="1391"/>
      <c r="QFF60" s="1391"/>
      <c r="QFG60" s="1391"/>
      <c r="QFH60" s="1391"/>
      <c r="QFI60" s="1391"/>
      <c r="QFJ60" s="1391"/>
      <c r="QFK60" s="1391"/>
      <c r="QFL60" s="1391"/>
      <c r="QFM60" s="1392"/>
      <c r="QFN60" s="1493"/>
      <c r="QFO60" s="1391"/>
      <c r="QFP60" s="1391"/>
      <c r="QFQ60" s="1391"/>
      <c r="QFR60" s="1391"/>
      <c r="QFS60" s="1391"/>
      <c r="QFT60" s="1391"/>
      <c r="QFU60" s="1391"/>
      <c r="QFV60" s="1391"/>
      <c r="QFW60" s="1391"/>
      <c r="QFX60" s="1391"/>
      <c r="QFY60" s="1392"/>
      <c r="QFZ60" s="1493"/>
      <c r="QGA60" s="1392"/>
      <c r="QGB60" s="1493"/>
      <c r="QGC60" s="1391"/>
      <c r="QGD60" s="1392"/>
      <c r="QGE60" s="1493"/>
      <c r="QGF60" s="1392"/>
      <c r="QGG60" s="663"/>
      <c r="QGH60" s="1493"/>
      <c r="QGI60" s="1391"/>
      <c r="QGJ60" s="1391"/>
      <c r="QGK60" s="1391"/>
      <c r="QGL60" s="1391"/>
      <c r="QGM60" s="1391"/>
      <c r="QGN60" s="1391"/>
      <c r="QGO60" s="1391"/>
      <c r="QGP60" s="1391"/>
      <c r="QGQ60" s="1391"/>
      <c r="QGR60" s="1391"/>
      <c r="QGS60" s="1392"/>
      <c r="QGT60" s="1493"/>
      <c r="QGU60" s="1391"/>
      <c r="QGV60" s="1391"/>
      <c r="QGW60" s="1391"/>
      <c r="QGX60" s="1391"/>
      <c r="QGY60" s="1391"/>
      <c r="QGZ60" s="1391"/>
      <c r="QHA60" s="1391"/>
      <c r="QHB60" s="1391"/>
      <c r="QHC60" s="1391"/>
      <c r="QHD60" s="1391"/>
      <c r="QHE60" s="1392"/>
      <c r="QHF60" s="1493"/>
      <c r="QHG60" s="1392"/>
      <c r="QHH60" s="1493"/>
      <c r="QHI60" s="1391"/>
      <c r="QHJ60" s="1392"/>
      <c r="QHK60" s="1493"/>
      <c r="QHL60" s="1392"/>
      <c r="QHM60" s="663"/>
      <c r="QHN60" s="1493"/>
      <c r="QHO60" s="1391"/>
      <c r="QHP60" s="1391"/>
      <c r="QHQ60" s="1391"/>
      <c r="QHR60" s="1391"/>
      <c r="QHS60" s="1391"/>
      <c r="QHT60" s="1391"/>
      <c r="QHU60" s="1391"/>
      <c r="QHV60" s="1391"/>
      <c r="QHW60" s="1391"/>
      <c r="QHX60" s="1391"/>
      <c r="QHY60" s="1392"/>
      <c r="QHZ60" s="1493"/>
      <c r="QIA60" s="1391"/>
      <c r="QIB60" s="1391"/>
      <c r="QIC60" s="1391"/>
      <c r="QID60" s="1391"/>
      <c r="QIE60" s="1391"/>
      <c r="QIF60" s="1391"/>
      <c r="QIG60" s="1391"/>
      <c r="QIH60" s="1391"/>
      <c r="QII60" s="1391"/>
      <c r="QIJ60" s="1391"/>
      <c r="QIK60" s="1392"/>
      <c r="QIL60" s="1493"/>
      <c r="QIM60" s="1392"/>
      <c r="QIN60" s="1493"/>
      <c r="QIO60" s="1391"/>
      <c r="QIP60" s="1392"/>
      <c r="QIQ60" s="1493"/>
      <c r="QIR60" s="1392"/>
      <c r="QIS60" s="663"/>
      <c r="QIT60" s="1493"/>
      <c r="QIU60" s="1391"/>
      <c r="QIV60" s="1391"/>
      <c r="QIW60" s="1391"/>
      <c r="QIX60" s="1391"/>
      <c r="QIY60" s="1391"/>
      <c r="QIZ60" s="1391"/>
      <c r="QJA60" s="1391"/>
      <c r="QJB60" s="1391"/>
      <c r="QJC60" s="1391"/>
      <c r="QJD60" s="1391"/>
      <c r="QJE60" s="1392"/>
      <c r="QJF60" s="1493"/>
      <c r="QJG60" s="1391"/>
      <c r="QJH60" s="1391"/>
      <c r="QJI60" s="1391"/>
      <c r="QJJ60" s="1391"/>
      <c r="QJK60" s="1391"/>
      <c r="QJL60" s="1391"/>
      <c r="QJM60" s="1391"/>
      <c r="QJN60" s="1391"/>
      <c r="QJO60" s="1391"/>
      <c r="QJP60" s="1391"/>
      <c r="QJQ60" s="1392"/>
      <c r="QJR60" s="1493"/>
      <c r="QJS60" s="1392"/>
      <c r="QJT60" s="1493"/>
      <c r="QJU60" s="1391"/>
      <c r="QJV60" s="1392"/>
      <c r="QJW60" s="1493"/>
      <c r="QJX60" s="1392"/>
      <c r="QJY60" s="663"/>
      <c r="QJZ60" s="1493"/>
      <c r="QKA60" s="1391"/>
      <c r="QKB60" s="1391"/>
      <c r="QKC60" s="1391"/>
      <c r="QKD60" s="1391"/>
      <c r="QKE60" s="1391"/>
      <c r="QKF60" s="1391"/>
      <c r="QKG60" s="1391"/>
      <c r="QKH60" s="1391"/>
      <c r="QKI60" s="1391"/>
      <c r="QKJ60" s="1391"/>
      <c r="QKK60" s="1392"/>
      <c r="QKL60" s="1493"/>
      <c r="QKM60" s="1391"/>
      <c r="QKN60" s="1391"/>
      <c r="QKO60" s="1391"/>
      <c r="QKP60" s="1391"/>
      <c r="QKQ60" s="1391"/>
      <c r="QKR60" s="1391"/>
      <c r="QKS60" s="1391"/>
      <c r="QKT60" s="1391"/>
      <c r="QKU60" s="1391"/>
      <c r="QKV60" s="1391"/>
      <c r="QKW60" s="1392"/>
      <c r="QKX60" s="1493"/>
      <c r="QKY60" s="1392"/>
      <c r="QKZ60" s="1493"/>
      <c r="QLA60" s="1391"/>
      <c r="QLB60" s="1392"/>
      <c r="QLC60" s="1493"/>
      <c r="QLD60" s="1392"/>
      <c r="QLE60" s="663"/>
      <c r="QLF60" s="1493"/>
      <c r="QLG60" s="1391"/>
      <c r="QLH60" s="1391"/>
      <c r="QLI60" s="1391"/>
      <c r="QLJ60" s="1391"/>
      <c r="QLK60" s="1391"/>
      <c r="QLL60" s="1391"/>
      <c r="QLM60" s="1391"/>
      <c r="QLN60" s="1391"/>
      <c r="QLO60" s="1391"/>
      <c r="QLP60" s="1391"/>
      <c r="QLQ60" s="1392"/>
      <c r="QLR60" s="1493"/>
      <c r="QLS60" s="1391"/>
      <c r="QLT60" s="1391"/>
      <c r="QLU60" s="1391"/>
      <c r="QLV60" s="1391"/>
      <c r="QLW60" s="1391"/>
      <c r="QLX60" s="1391"/>
      <c r="QLY60" s="1391"/>
      <c r="QLZ60" s="1391"/>
      <c r="QMA60" s="1391"/>
      <c r="QMB60" s="1391"/>
      <c r="QMC60" s="1392"/>
      <c r="QMD60" s="1493"/>
      <c r="QME60" s="1392"/>
      <c r="QMF60" s="1493"/>
      <c r="QMG60" s="1391"/>
      <c r="QMH60" s="1392"/>
      <c r="QMI60" s="1493"/>
      <c r="QMJ60" s="1392"/>
      <c r="QMK60" s="663"/>
      <c r="QML60" s="1493"/>
      <c r="QMM60" s="1391"/>
      <c r="QMN60" s="1391"/>
      <c r="QMO60" s="1391"/>
      <c r="QMP60" s="1391"/>
      <c r="QMQ60" s="1391"/>
      <c r="QMR60" s="1391"/>
      <c r="QMS60" s="1391"/>
      <c r="QMT60" s="1391"/>
      <c r="QMU60" s="1391"/>
      <c r="QMV60" s="1391"/>
      <c r="QMW60" s="1392"/>
      <c r="QMX60" s="1493"/>
      <c r="QMY60" s="1391"/>
      <c r="QMZ60" s="1391"/>
      <c r="QNA60" s="1391"/>
      <c r="QNB60" s="1391"/>
      <c r="QNC60" s="1391"/>
      <c r="QND60" s="1391"/>
      <c r="QNE60" s="1391"/>
      <c r="QNF60" s="1391"/>
      <c r="QNG60" s="1391"/>
      <c r="QNH60" s="1391"/>
      <c r="QNI60" s="1392"/>
      <c r="QNJ60" s="1493"/>
      <c r="QNK60" s="1392"/>
      <c r="QNL60" s="1493"/>
      <c r="QNM60" s="1391"/>
      <c r="QNN60" s="1392"/>
      <c r="QNO60" s="1493"/>
      <c r="QNP60" s="1392"/>
      <c r="QNQ60" s="663"/>
      <c r="QNR60" s="1493"/>
      <c r="QNS60" s="1391"/>
      <c r="QNT60" s="1391"/>
      <c r="QNU60" s="1391"/>
      <c r="QNV60" s="1391"/>
      <c r="QNW60" s="1391"/>
      <c r="QNX60" s="1391"/>
      <c r="QNY60" s="1391"/>
      <c r="QNZ60" s="1391"/>
      <c r="QOA60" s="1391"/>
      <c r="QOB60" s="1391"/>
      <c r="QOC60" s="1392"/>
      <c r="QOD60" s="1493"/>
      <c r="QOE60" s="1391"/>
      <c r="QOF60" s="1391"/>
      <c r="QOG60" s="1391"/>
      <c r="QOH60" s="1391"/>
      <c r="QOI60" s="1391"/>
      <c r="QOJ60" s="1391"/>
      <c r="QOK60" s="1391"/>
      <c r="QOL60" s="1391"/>
      <c r="QOM60" s="1391"/>
      <c r="QON60" s="1391"/>
      <c r="QOO60" s="1392"/>
      <c r="QOP60" s="1493"/>
      <c r="QOQ60" s="1392"/>
      <c r="QOR60" s="1493"/>
      <c r="QOS60" s="1391"/>
      <c r="QOT60" s="1392"/>
      <c r="QOU60" s="1493"/>
      <c r="QOV60" s="1392"/>
      <c r="QOW60" s="663"/>
      <c r="QOX60" s="1493"/>
      <c r="QOY60" s="1391"/>
      <c r="QOZ60" s="1391"/>
      <c r="QPA60" s="1391"/>
      <c r="QPB60" s="1391"/>
      <c r="QPC60" s="1391"/>
      <c r="QPD60" s="1391"/>
      <c r="QPE60" s="1391"/>
      <c r="QPF60" s="1391"/>
      <c r="QPG60" s="1391"/>
      <c r="QPH60" s="1391"/>
      <c r="QPI60" s="1392"/>
      <c r="QPJ60" s="1493"/>
      <c r="QPK60" s="1391"/>
      <c r="QPL60" s="1391"/>
      <c r="QPM60" s="1391"/>
      <c r="QPN60" s="1391"/>
      <c r="QPO60" s="1391"/>
      <c r="QPP60" s="1391"/>
      <c r="QPQ60" s="1391"/>
      <c r="QPR60" s="1391"/>
      <c r="QPS60" s="1391"/>
      <c r="QPT60" s="1391"/>
      <c r="QPU60" s="1392"/>
      <c r="QPV60" s="1493"/>
      <c r="QPW60" s="1392"/>
      <c r="QPX60" s="1493"/>
      <c r="QPY60" s="1391"/>
      <c r="QPZ60" s="1392"/>
      <c r="QQA60" s="1493"/>
      <c r="QQB60" s="1392"/>
      <c r="QQC60" s="663"/>
      <c r="QQD60" s="1493"/>
      <c r="QQE60" s="1391"/>
      <c r="QQF60" s="1391"/>
      <c r="QQG60" s="1391"/>
      <c r="QQH60" s="1391"/>
      <c r="QQI60" s="1391"/>
      <c r="QQJ60" s="1391"/>
      <c r="QQK60" s="1391"/>
      <c r="QQL60" s="1391"/>
      <c r="QQM60" s="1391"/>
      <c r="QQN60" s="1391"/>
      <c r="QQO60" s="1392"/>
      <c r="QQP60" s="1493"/>
      <c r="QQQ60" s="1391"/>
      <c r="QQR60" s="1391"/>
      <c r="QQS60" s="1391"/>
      <c r="QQT60" s="1391"/>
      <c r="QQU60" s="1391"/>
      <c r="QQV60" s="1391"/>
      <c r="QQW60" s="1391"/>
      <c r="QQX60" s="1391"/>
      <c r="QQY60" s="1391"/>
      <c r="QQZ60" s="1391"/>
      <c r="QRA60" s="1392"/>
      <c r="QRB60" s="1493"/>
      <c r="QRC60" s="1392"/>
      <c r="QRD60" s="1493"/>
      <c r="QRE60" s="1391"/>
      <c r="QRF60" s="1392"/>
      <c r="QRG60" s="1493"/>
      <c r="QRH60" s="1392"/>
      <c r="QRI60" s="663"/>
      <c r="QRJ60" s="1493"/>
      <c r="QRK60" s="1391"/>
      <c r="QRL60" s="1391"/>
      <c r="QRM60" s="1391"/>
      <c r="QRN60" s="1391"/>
      <c r="QRO60" s="1391"/>
      <c r="QRP60" s="1391"/>
      <c r="QRQ60" s="1391"/>
      <c r="QRR60" s="1391"/>
      <c r="QRS60" s="1391"/>
      <c r="QRT60" s="1391"/>
      <c r="QRU60" s="1392"/>
      <c r="QRV60" s="1493"/>
      <c r="QRW60" s="1391"/>
      <c r="QRX60" s="1391"/>
      <c r="QRY60" s="1391"/>
      <c r="QRZ60" s="1391"/>
      <c r="QSA60" s="1391"/>
      <c r="QSB60" s="1391"/>
      <c r="QSC60" s="1391"/>
      <c r="QSD60" s="1391"/>
      <c r="QSE60" s="1391"/>
      <c r="QSF60" s="1391"/>
      <c r="QSG60" s="1392"/>
      <c r="QSH60" s="1493"/>
      <c r="QSI60" s="1392"/>
      <c r="QSJ60" s="1493"/>
      <c r="QSK60" s="1391"/>
      <c r="QSL60" s="1392"/>
      <c r="QSM60" s="1493"/>
      <c r="QSN60" s="1392"/>
      <c r="QSO60" s="663"/>
      <c r="QSP60" s="1493"/>
      <c r="QSQ60" s="1391"/>
      <c r="QSR60" s="1391"/>
      <c r="QSS60" s="1391"/>
      <c r="QST60" s="1391"/>
      <c r="QSU60" s="1391"/>
      <c r="QSV60" s="1391"/>
      <c r="QSW60" s="1391"/>
      <c r="QSX60" s="1391"/>
      <c r="QSY60" s="1391"/>
      <c r="QSZ60" s="1391"/>
      <c r="QTA60" s="1392"/>
      <c r="QTB60" s="1493"/>
      <c r="QTC60" s="1391"/>
      <c r="QTD60" s="1391"/>
      <c r="QTE60" s="1391"/>
      <c r="QTF60" s="1391"/>
      <c r="QTG60" s="1391"/>
      <c r="QTH60" s="1391"/>
      <c r="QTI60" s="1391"/>
      <c r="QTJ60" s="1391"/>
      <c r="QTK60" s="1391"/>
      <c r="QTL60" s="1391"/>
      <c r="QTM60" s="1392"/>
      <c r="QTN60" s="1493"/>
      <c r="QTO60" s="1392"/>
      <c r="QTP60" s="1493"/>
      <c r="QTQ60" s="1391"/>
      <c r="QTR60" s="1392"/>
      <c r="QTS60" s="1493"/>
      <c r="QTT60" s="1392"/>
      <c r="QTU60" s="663"/>
      <c r="QTV60" s="1493"/>
      <c r="QTW60" s="1391"/>
      <c r="QTX60" s="1391"/>
      <c r="QTY60" s="1391"/>
      <c r="QTZ60" s="1391"/>
      <c r="QUA60" s="1391"/>
      <c r="QUB60" s="1391"/>
      <c r="QUC60" s="1391"/>
      <c r="QUD60" s="1391"/>
      <c r="QUE60" s="1391"/>
      <c r="QUF60" s="1391"/>
      <c r="QUG60" s="1392"/>
      <c r="QUH60" s="1493"/>
      <c r="QUI60" s="1391"/>
      <c r="QUJ60" s="1391"/>
      <c r="QUK60" s="1391"/>
      <c r="QUL60" s="1391"/>
      <c r="QUM60" s="1391"/>
      <c r="QUN60" s="1391"/>
      <c r="QUO60" s="1391"/>
      <c r="QUP60" s="1391"/>
      <c r="QUQ60" s="1391"/>
      <c r="QUR60" s="1391"/>
      <c r="QUS60" s="1392"/>
      <c r="QUT60" s="1493"/>
      <c r="QUU60" s="1392"/>
      <c r="QUV60" s="1493"/>
      <c r="QUW60" s="1391"/>
      <c r="QUX60" s="1392"/>
      <c r="QUY60" s="1493"/>
      <c r="QUZ60" s="1392"/>
      <c r="QVA60" s="663"/>
      <c r="QVB60" s="1493"/>
      <c r="QVC60" s="1391"/>
      <c r="QVD60" s="1391"/>
      <c r="QVE60" s="1391"/>
      <c r="QVF60" s="1391"/>
      <c r="QVG60" s="1391"/>
      <c r="QVH60" s="1391"/>
      <c r="QVI60" s="1391"/>
      <c r="QVJ60" s="1391"/>
      <c r="QVK60" s="1391"/>
      <c r="QVL60" s="1391"/>
      <c r="QVM60" s="1392"/>
      <c r="QVN60" s="1493"/>
      <c r="QVO60" s="1391"/>
      <c r="QVP60" s="1391"/>
      <c r="QVQ60" s="1391"/>
      <c r="QVR60" s="1391"/>
      <c r="QVS60" s="1391"/>
      <c r="QVT60" s="1391"/>
      <c r="QVU60" s="1391"/>
      <c r="QVV60" s="1391"/>
      <c r="QVW60" s="1391"/>
      <c r="QVX60" s="1391"/>
      <c r="QVY60" s="1392"/>
      <c r="QVZ60" s="1493"/>
      <c r="QWA60" s="1392"/>
      <c r="QWB60" s="1493"/>
      <c r="QWC60" s="1391"/>
      <c r="QWD60" s="1392"/>
      <c r="QWE60" s="1493"/>
      <c r="QWF60" s="1392"/>
      <c r="QWG60" s="663"/>
      <c r="QWH60" s="1493"/>
      <c r="QWI60" s="1391"/>
      <c r="QWJ60" s="1391"/>
      <c r="QWK60" s="1391"/>
      <c r="QWL60" s="1391"/>
      <c r="QWM60" s="1391"/>
      <c r="QWN60" s="1391"/>
      <c r="QWO60" s="1391"/>
      <c r="QWP60" s="1391"/>
      <c r="QWQ60" s="1391"/>
      <c r="QWR60" s="1391"/>
      <c r="QWS60" s="1392"/>
      <c r="QWT60" s="1493"/>
      <c r="QWU60" s="1391"/>
      <c r="QWV60" s="1391"/>
      <c r="QWW60" s="1391"/>
      <c r="QWX60" s="1391"/>
      <c r="QWY60" s="1391"/>
      <c r="QWZ60" s="1391"/>
      <c r="QXA60" s="1391"/>
      <c r="QXB60" s="1391"/>
      <c r="QXC60" s="1391"/>
      <c r="QXD60" s="1391"/>
      <c r="QXE60" s="1392"/>
      <c r="QXF60" s="1493"/>
      <c r="QXG60" s="1392"/>
      <c r="QXH60" s="1493"/>
      <c r="QXI60" s="1391"/>
      <c r="QXJ60" s="1392"/>
      <c r="QXK60" s="1493"/>
      <c r="QXL60" s="1392"/>
      <c r="QXM60" s="663"/>
      <c r="QXN60" s="1493"/>
      <c r="QXO60" s="1391"/>
      <c r="QXP60" s="1391"/>
      <c r="QXQ60" s="1391"/>
      <c r="QXR60" s="1391"/>
      <c r="QXS60" s="1391"/>
      <c r="QXT60" s="1391"/>
      <c r="QXU60" s="1391"/>
      <c r="QXV60" s="1391"/>
      <c r="QXW60" s="1391"/>
      <c r="QXX60" s="1391"/>
      <c r="QXY60" s="1392"/>
      <c r="QXZ60" s="1493"/>
      <c r="QYA60" s="1391"/>
      <c r="QYB60" s="1391"/>
      <c r="QYC60" s="1391"/>
      <c r="QYD60" s="1391"/>
      <c r="QYE60" s="1391"/>
      <c r="QYF60" s="1391"/>
      <c r="QYG60" s="1391"/>
      <c r="QYH60" s="1391"/>
      <c r="QYI60" s="1391"/>
      <c r="QYJ60" s="1391"/>
      <c r="QYK60" s="1392"/>
      <c r="QYL60" s="1493"/>
      <c r="QYM60" s="1392"/>
      <c r="QYN60" s="1493"/>
      <c r="QYO60" s="1391"/>
      <c r="QYP60" s="1392"/>
      <c r="QYQ60" s="1493"/>
      <c r="QYR60" s="1392"/>
      <c r="QYS60" s="663"/>
      <c r="QYT60" s="1493"/>
      <c r="QYU60" s="1391"/>
      <c r="QYV60" s="1391"/>
      <c r="QYW60" s="1391"/>
      <c r="QYX60" s="1391"/>
      <c r="QYY60" s="1391"/>
      <c r="QYZ60" s="1391"/>
      <c r="QZA60" s="1391"/>
      <c r="QZB60" s="1391"/>
      <c r="QZC60" s="1391"/>
      <c r="QZD60" s="1391"/>
      <c r="QZE60" s="1392"/>
      <c r="QZF60" s="1493"/>
      <c r="QZG60" s="1391"/>
      <c r="QZH60" s="1391"/>
      <c r="QZI60" s="1391"/>
      <c r="QZJ60" s="1391"/>
      <c r="QZK60" s="1391"/>
      <c r="QZL60" s="1391"/>
      <c r="QZM60" s="1391"/>
      <c r="QZN60" s="1391"/>
      <c r="QZO60" s="1391"/>
      <c r="QZP60" s="1391"/>
      <c r="QZQ60" s="1392"/>
      <c r="QZR60" s="1493"/>
      <c r="QZS60" s="1392"/>
      <c r="QZT60" s="1493"/>
      <c r="QZU60" s="1391"/>
      <c r="QZV60" s="1392"/>
      <c r="QZW60" s="1493"/>
      <c r="QZX60" s="1392"/>
      <c r="QZY60" s="663"/>
      <c r="QZZ60" s="1493"/>
      <c r="RAA60" s="1391"/>
      <c r="RAB60" s="1391"/>
      <c r="RAC60" s="1391"/>
      <c r="RAD60" s="1391"/>
      <c r="RAE60" s="1391"/>
      <c r="RAF60" s="1391"/>
      <c r="RAG60" s="1391"/>
      <c r="RAH60" s="1391"/>
      <c r="RAI60" s="1391"/>
      <c r="RAJ60" s="1391"/>
      <c r="RAK60" s="1392"/>
      <c r="RAL60" s="1493"/>
      <c r="RAM60" s="1391"/>
      <c r="RAN60" s="1391"/>
      <c r="RAO60" s="1391"/>
      <c r="RAP60" s="1391"/>
      <c r="RAQ60" s="1391"/>
      <c r="RAR60" s="1391"/>
      <c r="RAS60" s="1391"/>
      <c r="RAT60" s="1391"/>
      <c r="RAU60" s="1391"/>
      <c r="RAV60" s="1391"/>
      <c r="RAW60" s="1392"/>
      <c r="RAX60" s="1493"/>
      <c r="RAY60" s="1392"/>
      <c r="RAZ60" s="1493"/>
      <c r="RBA60" s="1391"/>
      <c r="RBB60" s="1392"/>
      <c r="RBC60" s="1493"/>
      <c r="RBD60" s="1392"/>
      <c r="RBE60" s="663"/>
      <c r="RBF60" s="1493"/>
      <c r="RBG60" s="1391"/>
      <c r="RBH60" s="1391"/>
      <c r="RBI60" s="1391"/>
      <c r="RBJ60" s="1391"/>
      <c r="RBK60" s="1391"/>
      <c r="RBL60" s="1391"/>
      <c r="RBM60" s="1391"/>
      <c r="RBN60" s="1391"/>
      <c r="RBO60" s="1391"/>
      <c r="RBP60" s="1391"/>
      <c r="RBQ60" s="1392"/>
      <c r="RBR60" s="1493"/>
      <c r="RBS60" s="1391"/>
      <c r="RBT60" s="1391"/>
      <c r="RBU60" s="1391"/>
      <c r="RBV60" s="1391"/>
      <c r="RBW60" s="1391"/>
      <c r="RBX60" s="1391"/>
      <c r="RBY60" s="1391"/>
      <c r="RBZ60" s="1391"/>
      <c r="RCA60" s="1391"/>
      <c r="RCB60" s="1391"/>
      <c r="RCC60" s="1392"/>
      <c r="RCD60" s="1493"/>
      <c r="RCE60" s="1392"/>
      <c r="RCF60" s="1493"/>
      <c r="RCG60" s="1391"/>
      <c r="RCH60" s="1392"/>
      <c r="RCI60" s="1493"/>
      <c r="RCJ60" s="1392"/>
      <c r="RCK60" s="663"/>
      <c r="RCL60" s="1493"/>
      <c r="RCM60" s="1391"/>
      <c r="RCN60" s="1391"/>
      <c r="RCO60" s="1391"/>
      <c r="RCP60" s="1391"/>
      <c r="RCQ60" s="1391"/>
      <c r="RCR60" s="1391"/>
      <c r="RCS60" s="1391"/>
      <c r="RCT60" s="1391"/>
      <c r="RCU60" s="1391"/>
      <c r="RCV60" s="1391"/>
      <c r="RCW60" s="1392"/>
      <c r="RCX60" s="1493"/>
      <c r="RCY60" s="1391"/>
      <c r="RCZ60" s="1391"/>
      <c r="RDA60" s="1391"/>
      <c r="RDB60" s="1391"/>
      <c r="RDC60" s="1391"/>
      <c r="RDD60" s="1391"/>
      <c r="RDE60" s="1391"/>
      <c r="RDF60" s="1391"/>
      <c r="RDG60" s="1391"/>
      <c r="RDH60" s="1391"/>
      <c r="RDI60" s="1392"/>
      <c r="RDJ60" s="1493"/>
      <c r="RDK60" s="1392"/>
      <c r="RDL60" s="1493"/>
      <c r="RDM60" s="1391"/>
      <c r="RDN60" s="1392"/>
      <c r="RDO60" s="1493"/>
      <c r="RDP60" s="1392"/>
      <c r="RDQ60" s="663"/>
      <c r="RDR60" s="1493"/>
      <c r="RDS60" s="1391"/>
      <c r="RDT60" s="1391"/>
      <c r="RDU60" s="1391"/>
      <c r="RDV60" s="1391"/>
      <c r="RDW60" s="1391"/>
      <c r="RDX60" s="1391"/>
      <c r="RDY60" s="1391"/>
      <c r="RDZ60" s="1391"/>
      <c r="REA60" s="1391"/>
      <c r="REB60" s="1391"/>
      <c r="REC60" s="1392"/>
      <c r="RED60" s="1493"/>
      <c r="REE60" s="1391"/>
      <c r="REF60" s="1391"/>
      <c r="REG60" s="1391"/>
      <c r="REH60" s="1391"/>
      <c r="REI60" s="1391"/>
      <c r="REJ60" s="1391"/>
      <c r="REK60" s="1391"/>
      <c r="REL60" s="1391"/>
      <c r="REM60" s="1391"/>
      <c r="REN60" s="1391"/>
      <c r="REO60" s="1392"/>
      <c r="REP60" s="1493"/>
      <c r="REQ60" s="1392"/>
      <c r="RER60" s="1493"/>
      <c r="RES60" s="1391"/>
      <c r="RET60" s="1392"/>
      <c r="REU60" s="1493"/>
      <c r="REV60" s="1392"/>
      <c r="REW60" s="663"/>
      <c r="REX60" s="1493"/>
      <c r="REY60" s="1391"/>
      <c r="REZ60" s="1391"/>
      <c r="RFA60" s="1391"/>
      <c r="RFB60" s="1391"/>
      <c r="RFC60" s="1391"/>
      <c r="RFD60" s="1391"/>
      <c r="RFE60" s="1391"/>
      <c r="RFF60" s="1391"/>
      <c r="RFG60" s="1391"/>
      <c r="RFH60" s="1391"/>
      <c r="RFI60" s="1392"/>
      <c r="RFJ60" s="1493"/>
      <c r="RFK60" s="1391"/>
      <c r="RFL60" s="1391"/>
      <c r="RFM60" s="1391"/>
      <c r="RFN60" s="1391"/>
      <c r="RFO60" s="1391"/>
      <c r="RFP60" s="1391"/>
      <c r="RFQ60" s="1391"/>
      <c r="RFR60" s="1391"/>
      <c r="RFS60" s="1391"/>
      <c r="RFT60" s="1391"/>
      <c r="RFU60" s="1392"/>
      <c r="RFV60" s="1493"/>
      <c r="RFW60" s="1392"/>
      <c r="RFX60" s="1493"/>
      <c r="RFY60" s="1391"/>
      <c r="RFZ60" s="1392"/>
      <c r="RGA60" s="1493"/>
      <c r="RGB60" s="1392"/>
      <c r="RGC60" s="663"/>
      <c r="RGD60" s="1493"/>
      <c r="RGE60" s="1391"/>
      <c r="RGF60" s="1391"/>
      <c r="RGG60" s="1391"/>
      <c r="RGH60" s="1391"/>
      <c r="RGI60" s="1391"/>
      <c r="RGJ60" s="1391"/>
      <c r="RGK60" s="1391"/>
      <c r="RGL60" s="1391"/>
      <c r="RGM60" s="1391"/>
      <c r="RGN60" s="1391"/>
      <c r="RGO60" s="1392"/>
      <c r="RGP60" s="1493"/>
      <c r="RGQ60" s="1391"/>
      <c r="RGR60" s="1391"/>
      <c r="RGS60" s="1391"/>
      <c r="RGT60" s="1391"/>
      <c r="RGU60" s="1391"/>
      <c r="RGV60" s="1391"/>
      <c r="RGW60" s="1391"/>
      <c r="RGX60" s="1391"/>
      <c r="RGY60" s="1391"/>
      <c r="RGZ60" s="1391"/>
      <c r="RHA60" s="1392"/>
      <c r="RHB60" s="1493"/>
      <c r="RHC60" s="1392"/>
      <c r="RHD60" s="1493"/>
      <c r="RHE60" s="1391"/>
      <c r="RHF60" s="1392"/>
      <c r="RHG60" s="1493"/>
      <c r="RHH60" s="1392"/>
      <c r="RHI60" s="663"/>
      <c r="RHJ60" s="1493"/>
      <c r="RHK60" s="1391"/>
      <c r="RHL60" s="1391"/>
      <c r="RHM60" s="1391"/>
      <c r="RHN60" s="1391"/>
      <c r="RHO60" s="1391"/>
      <c r="RHP60" s="1391"/>
      <c r="RHQ60" s="1391"/>
      <c r="RHR60" s="1391"/>
      <c r="RHS60" s="1391"/>
      <c r="RHT60" s="1391"/>
      <c r="RHU60" s="1392"/>
      <c r="RHV60" s="1493"/>
      <c r="RHW60" s="1391"/>
      <c r="RHX60" s="1391"/>
      <c r="RHY60" s="1391"/>
      <c r="RHZ60" s="1391"/>
      <c r="RIA60" s="1391"/>
      <c r="RIB60" s="1391"/>
      <c r="RIC60" s="1391"/>
      <c r="RID60" s="1391"/>
      <c r="RIE60" s="1391"/>
      <c r="RIF60" s="1391"/>
      <c r="RIG60" s="1392"/>
      <c r="RIH60" s="1493"/>
      <c r="RII60" s="1392"/>
      <c r="RIJ60" s="1493"/>
      <c r="RIK60" s="1391"/>
      <c r="RIL60" s="1392"/>
      <c r="RIM60" s="1493"/>
      <c r="RIN60" s="1392"/>
      <c r="RIO60" s="663"/>
      <c r="RIP60" s="1493"/>
      <c r="RIQ60" s="1391"/>
      <c r="RIR60" s="1391"/>
      <c r="RIS60" s="1391"/>
      <c r="RIT60" s="1391"/>
      <c r="RIU60" s="1391"/>
      <c r="RIV60" s="1391"/>
      <c r="RIW60" s="1391"/>
      <c r="RIX60" s="1391"/>
      <c r="RIY60" s="1391"/>
      <c r="RIZ60" s="1391"/>
      <c r="RJA60" s="1392"/>
      <c r="RJB60" s="1493"/>
      <c r="RJC60" s="1391"/>
      <c r="RJD60" s="1391"/>
      <c r="RJE60" s="1391"/>
      <c r="RJF60" s="1391"/>
      <c r="RJG60" s="1391"/>
      <c r="RJH60" s="1391"/>
      <c r="RJI60" s="1391"/>
      <c r="RJJ60" s="1391"/>
      <c r="RJK60" s="1391"/>
      <c r="RJL60" s="1391"/>
      <c r="RJM60" s="1392"/>
      <c r="RJN60" s="1493"/>
      <c r="RJO60" s="1392"/>
      <c r="RJP60" s="1493"/>
      <c r="RJQ60" s="1391"/>
      <c r="RJR60" s="1392"/>
      <c r="RJS60" s="1493"/>
      <c r="RJT60" s="1392"/>
      <c r="RJU60" s="663"/>
      <c r="RJV60" s="1493"/>
      <c r="RJW60" s="1391"/>
      <c r="RJX60" s="1391"/>
      <c r="RJY60" s="1391"/>
      <c r="RJZ60" s="1391"/>
      <c r="RKA60" s="1391"/>
      <c r="RKB60" s="1391"/>
      <c r="RKC60" s="1391"/>
      <c r="RKD60" s="1391"/>
      <c r="RKE60" s="1391"/>
      <c r="RKF60" s="1391"/>
      <c r="RKG60" s="1392"/>
      <c r="RKH60" s="1493"/>
      <c r="RKI60" s="1391"/>
      <c r="RKJ60" s="1391"/>
      <c r="RKK60" s="1391"/>
      <c r="RKL60" s="1391"/>
      <c r="RKM60" s="1391"/>
      <c r="RKN60" s="1391"/>
      <c r="RKO60" s="1391"/>
      <c r="RKP60" s="1391"/>
      <c r="RKQ60" s="1391"/>
      <c r="RKR60" s="1391"/>
      <c r="RKS60" s="1392"/>
      <c r="RKT60" s="1493"/>
      <c r="RKU60" s="1392"/>
      <c r="RKV60" s="1493"/>
      <c r="RKW60" s="1391"/>
      <c r="RKX60" s="1392"/>
      <c r="RKY60" s="1493"/>
      <c r="RKZ60" s="1392"/>
      <c r="RLA60" s="663"/>
      <c r="RLB60" s="1493"/>
      <c r="RLC60" s="1391"/>
      <c r="RLD60" s="1391"/>
      <c r="RLE60" s="1391"/>
      <c r="RLF60" s="1391"/>
      <c r="RLG60" s="1391"/>
      <c r="RLH60" s="1391"/>
      <c r="RLI60" s="1391"/>
      <c r="RLJ60" s="1391"/>
      <c r="RLK60" s="1391"/>
      <c r="RLL60" s="1391"/>
      <c r="RLM60" s="1392"/>
      <c r="RLN60" s="1493"/>
      <c r="RLO60" s="1391"/>
      <c r="RLP60" s="1391"/>
      <c r="RLQ60" s="1391"/>
      <c r="RLR60" s="1391"/>
      <c r="RLS60" s="1391"/>
      <c r="RLT60" s="1391"/>
      <c r="RLU60" s="1391"/>
      <c r="RLV60" s="1391"/>
      <c r="RLW60" s="1391"/>
      <c r="RLX60" s="1391"/>
      <c r="RLY60" s="1392"/>
      <c r="RLZ60" s="1493"/>
      <c r="RMA60" s="1392"/>
      <c r="RMB60" s="1493"/>
      <c r="RMC60" s="1391"/>
      <c r="RMD60" s="1392"/>
      <c r="RME60" s="1493"/>
      <c r="RMF60" s="1392"/>
      <c r="RMG60" s="663"/>
      <c r="RMH60" s="1493"/>
      <c r="RMI60" s="1391"/>
      <c r="RMJ60" s="1391"/>
      <c r="RMK60" s="1391"/>
      <c r="RML60" s="1391"/>
      <c r="RMM60" s="1391"/>
      <c r="RMN60" s="1391"/>
      <c r="RMO60" s="1391"/>
      <c r="RMP60" s="1391"/>
      <c r="RMQ60" s="1391"/>
      <c r="RMR60" s="1391"/>
      <c r="RMS60" s="1392"/>
      <c r="RMT60" s="1493"/>
      <c r="RMU60" s="1391"/>
      <c r="RMV60" s="1391"/>
      <c r="RMW60" s="1391"/>
      <c r="RMX60" s="1391"/>
      <c r="RMY60" s="1391"/>
      <c r="RMZ60" s="1391"/>
      <c r="RNA60" s="1391"/>
      <c r="RNB60" s="1391"/>
      <c r="RNC60" s="1391"/>
      <c r="RND60" s="1391"/>
      <c r="RNE60" s="1392"/>
      <c r="RNF60" s="1493"/>
      <c r="RNG60" s="1392"/>
      <c r="RNH60" s="1493"/>
      <c r="RNI60" s="1391"/>
      <c r="RNJ60" s="1392"/>
      <c r="RNK60" s="1493"/>
      <c r="RNL60" s="1392"/>
      <c r="RNM60" s="663"/>
      <c r="RNN60" s="1493"/>
      <c r="RNO60" s="1391"/>
      <c r="RNP60" s="1391"/>
      <c r="RNQ60" s="1391"/>
      <c r="RNR60" s="1391"/>
      <c r="RNS60" s="1391"/>
      <c r="RNT60" s="1391"/>
      <c r="RNU60" s="1391"/>
      <c r="RNV60" s="1391"/>
      <c r="RNW60" s="1391"/>
      <c r="RNX60" s="1391"/>
      <c r="RNY60" s="1392"/>
      <c r="RNZ60" s="1493"/>
      <c r="ROA60" s="1391"/>
      <c r="ROB60" s="1391"/>
      <c r="ROC60" s="1391"/>
      <c r="ROD60" s="1391"/>
      <c r="ROE60" s="1391"/>
      <c r="ROF60" s="1391"/>
      <c r="ROG60" s="1391"/>
      <c r="ROH60" s="1391"/>
      <c r="ROI60" s="1391"/>
      <c r="ROJ60" s="1391"/>
      <c r="ROK60" s="1392"/>
      <c r="ROL60" s="1493"/>
      <c r="ROM60" s="1392"/>
      <c r="RON60" s="1493"/>
      <c r="ROO60" s="1391"/>
      <c r="ROP60" s="1392"/>
      <c r="ROQ60" s="1493"/>
      <c r="ROR60" s="1392"/>
      <c r="ROS60" s="663"/>
      <c r="ROT60" s="1493"/>
      <c r="ROU60" s="1391"/>
      <c r="ROV60" s="1391"/>
      <c r="ROW60" s="1391"/>
      <c r="ROX60" s="1391"/>
      <c r="ROY60" s="1391"/>
      <c r="ROZ60" s="1391"/>
      <c r="RPA60" s="1391"/>
      <c r="RPB60" s="1391"/>
      <c r="RPC60" s="1391"/>
      <c r="RPD60" s="1391"/>
      <c r="RPE60" s="1392"/>
      <c r="RPF60" s="1493"/>
      <c r="RPG60" s="1391"/>
      <c r="RPH60" s="1391"/>
      <c r="RPI60" s="1391"/>
      <c r="RPJ60" s="1391"/>
      <c r="RPK60" s="1391"/>
      <c r="RPL60" s="1391"/>
      <c r="RPM60" s="1391"/>
      <c r="RPN60" s="1391"/>
      <c r="RPO60" s="1391"/>
      <c r="RPP60" s="1391"/>
      <c r="RPQ60" s="1392"/>
      <c r="RPR60" s="1493"/>
      <c r="RPS60" s="1392"/>
      <c r="RPT60" s="1493"/>
      <c r="RPU60" s="1391"/>
      <c r="RPV60" s="1392"/>
      <c r="RPW60" s="1493"/>
      <c r="RPX60" s="1392"/>
      <c r="RPY60" s="663"/>
      <c r="RPZ60" s="1493"/>
      <c r="RQA60" s="1391"/>
      <c r="RQB60" s="1391"/>
      <c r="RQC60" s="1391"/>
      <c r="RQD60" s="1391"/>
      <c r="RQE60" s="1391"/>
      <c r="RQF60" s="1391"/>
      <c r="RQG60" s="1391"/>
      <c r="RQH60" s="1391"/>
      <c r="RQI60" s="1391"/>
      <c r="RQJ60" s="1391"/>
      <c r="RQK60" s="1392"/>
      <c r="RQL60" s="1493"/>
      <c r="RQM60" s="1391"/>
      <c r="RQN60" s="1391"/>
      <c r="RQO60" s="1391"/>
      <c r="RQP60" s="1391"/>
      <c r="RQQ60" s="1391"/>
      <c r="RQR60" s="1391"/>
      <c r="RQS60" s="1391"/>
      <c r="RQT60" s="1391"/>
      <c r="RQU60" s="1391"/>
      <c r="RQV60" s="1391"/>
      <c r="RQW60" s="1392"/>
      <c r="RQX60" s="1493"/>
      <c r="RQY60" s="1392"/>
      <c r="RQZ60" s="1493"/>
      <c r="RRA60" s="1391"/>
      <c r="RRB60" s="1392"/>
      <c r="RRC60" s="1493"/>
      <c r="RRD60" s="1392"/>
      <c r="RRE60" s="663"/>
      <c r="RRF60" s="1493"/>
      <c r="RRG60" s="1391"/>
      <c r="RRH60" s="1391"/>
      <c r="RRI60" s="1391"/>
      <c r="RRJ60" s="1391"/>
      <c r="RRK60" s="1391"/>
      <c r="RRL60" s="1391"/>
      <c r="RRM60" s="1391"/>
      <c r="RRN60" s="1391"/>
      <c r="RRO60" s="1391"/>
      <c r="RRP60" s="1391"/>
      <c r="RRQ60" s="1392"/>
      <c r="RRR60" s="1493"/>
      <c r="RRS60" s="1391"/>
      <c r="RRT60" s="1391"/>
      <c r="RRU60" s="1391"/>
      <c r="RRV60" s="1391"/>
      <c r="RRW60" s="1391"/>
      <c r="RRX60" s="1391"/>
      <c r="RRY60" s="1391"/>
      <c r="RRZ60" s="1391"/>
      <c r="RSA60" s="1391"/>
      <c r="RSB60" s="1391"/>
      <c r="RSC60" s="1392"/>
      <c r="RSD60" s="1493"/>
      <c r="RSE60" s="1392"/>
      <c r="RSF60" s="1493"/>
      <c r="RSG60" s="1391"/>
      <c r="RSH60" s="1392"/>
      <c r="RSI60" s="1493"/>
      <c r="RSJ60" s="1392"/>
      <c r="RSK60" s="663"/>
      <c r="RSL60" s="1493"/>
      <c r="RSM60" s="1391"/>
      <c r="RSN60" s="1391"/>
      <c r="RSO60" s="1391"/>
      <c r="RSP60" s="1391"/>
      <c r="RSQ60" s="1391"/>
      <c r="RSR60" s="1391"/>
      <c r="RSS60" s="1391"/>
      <c r="RST60" s="1391"/>
      <c r="RSU60" s="1391"/>
      <c r="RSV60" s="1391"/>
      <c r="RSW60" s="1392"/>
      <c r="RSX60" s="1493"/>
      <c r="RSY60" s="1391"/>
      <c r="RSZ60" s="1391"/>
      <c r="RTA60" s="1391"/>
      <c r="RTB60" s="1391"/>
      <c r="RTC60" s="1391"/>
      <c r="RTD60" s="1391"/>
      <c r="RTE60" s="1391"/>
      <c r="RTF60" s="1391"/>
      <c r="RTG60" s="1391"/>
      <c r="RTH60" s="1391"/>
      <c r="RTI60" s="1392"/>
      <c r="RTJ60" s="1493"/>
      <c r="RTK60" s="1392"/>
      <c r="RTL60" s="1493"/>
      <c r="RTM60" s="1391"/>
      <c r="RTN60" s="1392"/>
      <c r="RTO60" s="1493"/>
      <c r="RTP60" s="1392"/>
      <c r="RTQ60" s="663"/>
      <c r="RTR60" s="1493"/>
      <c r="RTS60" s="1391"/>
      <c r="RTT60" s="1391"/>
      <c r="RTU60" s="1391"/>
      <c r="RTV60" s="1391"/>
      <c r="RTW60" s="1391"/>
      <c r="RTX60" s="1391"/>
      <c r="RTY60" s="1391"/>
      <c r="RTZ60" s="1391"/>
      <c r="RUA60" s="1391"/>
      <c r="RUB60" s="1391"/>
      <c r="RUC60" s="1392"/>
      <c r="RUD60" s="1493"/>
      <c r="RUE60" s="1391"/>
      <c r="RUF60" s="1391"/>
      <c r="RUG60" s="1391"/>
      <c r="RUH60" s="1391"/>
      <c r="RUI60" s="1391"/>
      <c r="RUJ60" s="1391"/>
      <c r="RUK60" s="1391"/>
      <c r="RUL60" s="1391"/>
      <c r="RUM60" s="1391"/>
      <c r="RUN60" s="1391"/>
      <c r="RUO60" s="1392"/>
      <c r="RUP60" s="1493"/>
      <c r="RUQ60" s="1392"/>
      <c r="RUR60" s="1493"/>
      <c r="RUS60" s="1391"/>
      <c r="RUT60" s="1392"/>
      <c r="RUU60" s="1493"/>
      <c r="RUV60" s="1392"/>
      <c r="RUW60" s="663"/>
      <c r="RUX60" s="1493"/>
      <c r="RUY60" s="1391"/>
      <c r="RUZ60" s="1391"/>
      <c r="RVA60" s="1391"/>
      <c r="RVB60" s="1391"/>
      <c r="RVC60" s="1391"/>
      <c r="RVD60" s="1391"/>
      <c r="RVE60" s="1391"/>
      <c r="RVF60" s="1391"/>
      <c r="RVG60" s="1391"/>
      <c r="RVH60" s="1391"/>
      <c r="RVI60" s="1392"/>
      <c r="RVJ60" s="1493"/>
      <c r="RVK60" s="1391"/>
      <c r="RVL60" s="1391"/>
      <c r="RVM60" s="1391"/>
      <c r="RVN60" s="1391"/>
      <c r="RVO60" s="1391"/>
      <c r="RVP60" s="1391"/>
      <c r="RVQ60" s="1391"/>
      <c r="RVR60" s="1391"/>
      <c r="RVS60" s="1391"/>
      <c r="RVT60" s="1391"/>
      <c r="RVU60" s="1392"/>
      <c r="RVV60" s="1493"/>
      <c r="RVW60" s="1392"/>
      <c r="RVX60" s="1493"/>
      <c r="RVY60" s="1391"/>
      <c r="RVZ60" s="1392"/>
      <c r="RWA60" s="1493"/>
      <c r="RWB60" s="1392"/>
      <c r="RWC60" s="663"/>
      <c r="RWD60" s="1493"/>
      <c r="RWE60" s="1391"/>
      <c r="RWF60" s="1391"/>
      <c r="RWG60" s="1391"/>
      <c r="RWH60" s="1391"/>
      <c r="RWI60" s="1391"/>
      <c r="RWJ60" s="1391"/>
      <c r="RWK60" s="1391"/>
      <c r="RWL60" s="1391"/>
      <c r="RWM60" s="1391"/>
      <c r="RWN60" s="1391"/>
      <c r="RWO60" s="1392"/>
      <c r="RWP60" s="1493"/>
      <c r="RWQ60" s="1391"/>
      <c r="RWR60" s="1391"/>
      <c r="RWS60" s="1391"/>
      <c r="RWT60" s="1391"/>
      <c r="RWU60" s="1391"/>
      <c r="RWV60" s="1391"/>
      <c r="RWW60" s="1391"/>
      <c r="RWX60" s="1391"/>
      <c r="RWY60" s="1391"/>
      <c r="RWZ60" s="1391"/>
      <c r="RXA60" s="1392"/>
      <c r="RXB60" s="1493"/>
      <c r="RXC60" s="1392"/>
      <c r="RXD60" s="1493"/>
      <c r="RXE60" s="1391"/>
      <c r="RXF60" s="1392"/>
      <c r="RXG60" s="1493"/>
      <c r="RXH60" s="1392"/>
      <c r="RXI60" s="663"/>
      <c r="RXJ60" s="1493"/>
      <c r="RXK60" s="1391"/>
      <c r="RXL60" s="1391"/>
      <c r="RXM60" s="1391"/>
      <c r="RXN60" s="1391"/>
      <c r="RXO60" s="1391"/>
      <c r="RXP60" s="1391"/>
      <c r="RXQ60" s="1391"/>
      <c r="RXR60" s="1391"/>
      <c r="RXS60" s="1391"/>
      <c r="RXT60" s="1391"/>
      <c r="RXU60" s="1392"/>
      <c r="RXV60" s="1493"/>
      <c r="RXW60" s="1391"/>
      <c r="RXX60" s="1391"/>
      <c r="RXY60" s="1391"/>
      <c r="RXZ60" s="1391"/>
      <c r="RYA60" s="1391"/>
      <c r="RYB60" s="1391"/>
      <c r="RYC60" s="1391"/>
      <c r="RYD60" s="1391"/>
      <c r="RYE60" s="1391"/>
      <c r="RYF60" s="1391"/>
      <c r="RYG60" s="1392"/>
      <c r="RYH60" s="1493"/>
      <c r="RYI60" s="1392"/>
      <c r="RYJ60" s="1493"/>
      <c r="RYK60" s="1391"/>
      <c r="RYL60" s="1392"/>
      <c r="RYM60" s="1493"/>
      <c r="RYN60" s="1392"/>
      <c r="RYO60" s="663"/>
      <c r="RYP60" s="1493"/>
      <c r="RYQ60" s="1391"/>
      <c r="RYR60" s="1391"/>
      <c r="RYS60" s="1391"/>
      <c r="RYT60" s="1391"/>
      <c r="RYU60" s="1391"/>
      <c r="RYV60" s="1391"/>
      <c r="RYW60" s="1391"/>
      <c r="RYX60" s="1391"/>
      <c r="RYY60" s="1391"/>
      <c r="RYZ60" s="1391"/>
      <c r="RZA60" s="1392"/>
      <c r="RZB60" s="1493"/>
      <c r="RZC60" s="1391"/>
      <c r="RZD60" s="1391"/>
      <c r="RZE60" s="1391"/>
      <c r="RZF60" s="1391"/>
      <c r="RZG60" s="1391"/>
      <c r="RZH60" s="1391"/>
      <c r="RZI60" s="1391"/>
      <c r="RZJ60" s="1391"/>
      <c r="RZK60" s="1391"/>
      <c r="RZL60" s="1391"/>
      <c r="RZM60" s="1392"/>
      <c r="RZN60" s="1493"/>
      <c r="RZO60" s="1392"/>
      <c r="RZP60" s="1493"/>
      <c r="RZQ60" s="1391"/>
      <c r="RZR60" s="1392"/>
      <c r="RZS60" s="1493"/>
      <c r="RZT60" s="1392"/>
      <c r="RZU60" s="663"/>
      <c r="RZV60" s="1493"/>
      <c r="RZW60" s="1391"/>
      <c r="RZX60" s="1391"/>
      <c r="RZY60" s="1391"/>
      <c r="RZZ60" s="1391"/>
      <c r="SAA60" s="1391"/>
      <c r="SAB60" s="1391"/>
      <c r="SAC60" s="1391"/>
      <c r="SAD60" s="1391"/>
      <c r="SAE60" s="1391"/>
      <c r="SAF60" s="1391"/>
      <c r="SAG60" s="1392"/>
      <c r="SAH60" s="1493"/>
      <c r="SAI60" s="1391"/>
      <c r="SAJ60" s="1391"/>
      <c r="SAK60" s="1391"/>
      <c r="SAL60" s="1391"/>
      <c r="SAM60" s="1391"/>
      <c r="SAN60" s="1391"/>
      <c r="SAO60" s="1391"/>
      <c r="SAP60" s="1391"/>
      <c r="SAQ60" s="1391"/>
      <c r="SAR60" s="1391"/>
      <c r="SAS60" s="1392"/>
      <c r="SAT60" s="1493"/>
      <c r="SAU60" s="1392"/>
      <c r="SAV60" s="1493"/>
      <c r="SAW60" s="1391"/>
      <c r="SAX60" s="1392"/>
      <c r="SAY60" s="1493"/>
      <c r="SAZ60" s="1392"/>
      <c r="SBA60" s="663"/>
      <c r="SBB60" s="1493"/>
      <c r="SBC60" s="1391"/>
      <c r="SBD60" s="1391"/>
      <c r="SBE60" s="1391"/>
      <c r="SBF60" s="1391"/>
      <c r="SBG60" s="1391"/>
      <c r="SBH60" s="1391"/>
      <c r="SBI60" s="1391"/>
      <c r="SBJ60" s="1391"/>
      <c r="SBK60" s="1391"/>
      <c r="SBL60" s="1391"/>
      <c r="SBM60" s="1392"/>
      <c r="SBN60" s="1493"/>
      <c r="SBO60" s="1391"/>
      <c r="SBP60" s="1391"/>
      <c r="SBQ60" s="1391"/>
      <c r="SBR60" s="1391"/>
      <c r="SBS60" s="1391"/>
      <c r="SBT60" s="1391"/>
      <c r="SBU60" s="1391"/>
      <c r="SBV60" s="1391"/>
      <c r="SBW60" s="1391"/>
      <c r="SBX60" s="1391"/>
      <c r="SBY60" s="1392"/>
      <c r="SBZ60" s="1493"/>
      <c r="SCA60" s="1392"/>
      <c r="SCB60" s="1493"/>
      <c r="SCC60" s="1391"/>
      <c r="SCD60" s="1392"/>
      <c r="SCE60" s="1493"/>
      <c r="SCF60" s="1392"/>
      <c r="SCG60" s="663"/>
      <c r="SCH60" s="1493"/>
      <c r="SCI60" s="1391"/>
      <c r="SCJ60" s="1391"/>
      <c r="SCK60" s="1391"/>
      <c r="SCL60" s="1391"/>
      <c r="SCM60" s="1391"/>
      <c r="SCN60" s="1391"/>
      <c r="SCO60" s="1391"/>
      <c r="SCP60" s="1391"/>
      <c r="SCQ60" s="1391"/>
      <c r="SCR60" s="1391"/>
      <c r="SCS60" s="1392"/>
      <c r="SCT60" s="1493"/>
      <c r="SCU60" s="1391"/>
      <c r="SCV60" s="1391"/>
      <c r="SCW60" s="1391"/>
      <c r="SCX60" s="1391"/>
      <c r="SCY60" s="1391"/>
      <c r="SCZ60" s="1391"/>
      <c r="SDA60" s="1391"/>
      <c r="SDB60" s="1391"/>
      <c r="SDC60" s="1391"/>
      <c r="SDD60" s="1391"/>
      <c r="SDE60" s="1392"/>
      <c r="SDF60" s="1493"/>
      <c r="SDG60" s="1392"/>
      <c r="SDH60" s="1493"/>
      <c r="SDI60" s="1391"/>
      <c r="SDJ60" s="1392"/>
      <c r="SDK60" s="1493"/>
      <c r="SDL60" s="1392"/>
      <c r="SDM60" s="663"/>
      <c r="SDN60" s="1493"/>
      <c r="SDO60" s="1391"/>
      <c r="SDP60" s="1391"/>
      <c r="SDQ60" s="1391"/>
      <c r="SDR60" s="1391"/>
      <c r="SDS60" s="1391"/>
      <c r="SDT60" s="1391"/>
      <c r="SDU60" s="1391"/>
      <c r="SDV60" s="1391"/>
      <c r="SDW60" s="1391"/>
      <c r="SDX60" s="1391"/>
      <c r="SDY60" s="1392"/>
      <c r="SDZ60" s="1493"/>
      <c r="SEA60" s="1391"/>
      <c r="SEB60" s="1391"/>
      <c r="SEC60" s="1391"/>
      <c r="SED60" s="1391"/>
      <c r="SEE60" s="1391"/>
      <c r="SEF60" s="1391"/>
      <c r="SEG60" s="1391"/>
      <c r="SEH60" s="1391"/>
      <c r="SEI60" s="1391"/>
      <c r="SEJ60" s="1391"/>
      <c r="SEK60" s="1392"/>
      <c r="SEL60" s="1493"/>
      <c r="SEM60" s="1392"/>
      <c r="SEN60" s="1493"/>
      <c r="SEO60" s="1391"/>
      <c r="SEP60" s="1392"/>
      <c r="SEQ60" s="1493"/>
      <c r="SER60" s="1392"/>
      <c r="SES60" s="663"/>
      <c r="SET60" s="1493"/>
      <c r="SEU60" s="1391"/>
      <c r="SEV60" s="1391"/>
      <c r="SEW60" s="1391"/>
      <c r="SEX60" s="1391"/>
      <c r="SEY60" s="1391"/>
      <c r="SEZ60" s="1391"/>
      <c r="SFA60" s="1391"/>
      <c r="SFB60" s="1391"/>
      <c r="SFC60" s="1391"/>
      <c r="SFD60" s="1391"/>
      <c r="SFE60" s="1392"/>
      <c r="SFF60" s="1493"/>
      <c r="SFG60" s="1391"/>
      <c r="SFH60" s="1391"/>
      <c r="SFI60" s="1391"/>
      <c r="SFJ60" s="1391"/>
      <c r="SFK60" s="1391"/>
      <c r="SFL60" s="1391"/>
      <c r="SFM60" s="1391"/>
      <c r="SFN60" s="1391"/>
      <c r="SFO60" s="1391"/>
      <c r="SFP60" s="1391"/>
      <c r="SFQ60" s="1392"/>
      <c r="SFR60" s="1493"/>
      <c r="SFS60" s="1392"/>
      <c r="SFT60" s="1493"/>
      <c r="SFU60" s="1391"/>
      <c r="SFV60" s="1392"/>
      <c r="SFW60" s="1493"/>
      <c r="SFX60" s="1392"/>
      <c r="SFY60" s="663"/>
      <c r="SFZ60" s="1493"/>
      <c r="SGA60" s="1391"/>
      <c r="SGB60" s="1391"/>
      <c r="SGC60" s="1391"/>
      <c r="SGD60" s="1391"/>
      <c r="SGE60" s="1391"/>
      <c r="SGF60" s="1391"/>
      <c r="SGG60" s="1391"/>
      <c r="SGH60" s="1391"/>
      <c r="SGI60" s="1391"/>
      <c r="SGJ60" s="1391"/>
      <c r="SGK60" s="1392"/>
      <c r="SGL60" s="1493"/>
      <c r="SGM60" s="1391"/>
      <c r="SGN60" s="1391"/>
      <c r="SGO60" s="1391"/>
      <c r="SGP60" s="1391"/>
      <c r="SGQ60" s="1391"/>
      <c r="SGR60" s="1391"/>
      <c r="SGS60" s="1391"/>
      <c r="SGT60" s="1391"/>
      <c r="SGU60" s="1391"/>
      <c r="SGV60" s="1391"/>
      <c r="SGW60" s="1392"/>
      <c r="SGX60" s="1493"/>
      <c r="SGY60" s="1392"/>
      <c r="SGZ60" s="1493"/>
      <c r="SHA60" s="1391"/>
      <c r="SHB60" s="1392"/>
      <c r="SHC60" s="1493"/>
      <c r="SHD60" s="1392"/>
      <c r="SHE60" s="663"/>
      <c r="SHF60" s="1493"/>
      <c r="SHG60" s="1391"/>
      <c r="SHH60" s="1391"/>
      <c r="SHI60" s="1391"/>
      <c r="SHJ60" s="1391"/>
      <c r="SHK60" s="1391"/>
      <c r="SHL60" s="1391"/>
      <c r="SHM60" s="1391"/>
      <c r="SHN60" s="1391"/>
      <c r="SHO60" s="1391"/>
      <c r="SHP60" s="1391"/>
      <c r="SHQ60" s="1392"/>
      <c r="SHR60" s="1493"/>
      <c r="SHS60" s="1391"/>
      <c r="SHT60" s="1391"/>
      <c r="SHU60" s="1391"/>
      <c r="SHV60" s="1391"/>
      <c r="SHW60" s="1391"/>
      <c r="SHX60" s="1391"/>
      <c r="SHY60" s="1391"/>
      <c r="SHZ60" s="1391"/>
      <c r="SIA60" s="1391"/>
      <c r="SIB60" s="1391"/>
      <c r="SIC60" s="1392"/>
      <c r="SID60" s="1493"/>
      <c r="SIE60" s="1392"/>
      <c r="SIF60" s="1493"/>
      <c r="SIG60" s="1391"/>
      <c r="SIH60" s="1392"/>
      <c r="SII60" s="1493"/>
      <c r="SIJ60" s="1392"/>
      <c r="SIK60" s="663"/>
      <c r="SIL60" s="1493"/>
      <c r="SIM60" s="1391"/>
      <c r="SIN60" s="1391"/>
      <c r="SIO60" s="1391"/>
      <c r="SIP60" s="1391"/>
      <c r="SIQ60" s="1391"/>
      <c r="SIR60" s="1391"/>
      <c r="SIS60" s="1391"/>
      <c r="SIT60" s="1391"/>
      <c r="SIU60" s="1391"/>
      <c r="SIV60" s="1391"/>
      <c r="SIW60" s="1392"/>
      <c r="SIX60" s="1493"/>
      <c r="SIY60" s="1391"/>
      <c r="SIZ60" s="1391"/>
      <c r="SJA60" s="1391"/>
      <c r="SJB60" s="1391"/>
      <c r="SJC60" s="1391"/>
      <c r="SJD60" s="1391"/>
      <c r="SJE60" s="1391"/>
      <c r="SJF60" s="1391"/>
      <c r="SJG60" s="1391"/>
      <c r="SJH60" s="1391"/>
      <c r="SJI60" s="1392"/>
      <c r="SJJ60" s="1493"/>
      <c r="SJK60" s="1392"/>
      <c r="SJL60" s="1493"/>
      <c r="SJM60" s="1391"/>
      <c r="SJN60" s="1392"/>
      <c r="SJO60" s="1493"/>
      <c r="SJP60" s="1392"/>
      <c r="SJQ60" s="663"/>
      <c r="SJR60" s="1493"/>
      <c r="SJS60" s="1391"/>
      <c r="SJT60" s="1391"/>
      <c r="SJU60" s="1391"/>
      <c r="SJV60" s="1391"/>
      <c r="SJW60" s="1391"/>
      <c r="SJX60" s="1391"/>
      <c r="SJY60" s="1391"/>
      <c r="SJZ60" s="1391"/>
      <c r="SKA60" s="1391"/>
      <c r="SKB60" s="1391"/>
      <c r="SKC60" s="1392"/>
      <c r="SKD60" s="1493"/>
      <c r="SKE60" s="1391"/>
      <c r="SKF60" s="1391"/>
      <c r="SKG60" s="1391"/>
      <c r="SKH60" s="1391"/>
      <c r="SKI60" s="1391"/>
      <c r="SKJ60" s="1391"/>
      <c r="SKK60" s="1391"/>
      <c r="SKL60" s="1391"/>
      <c r="SKM60" s="1391"/>
      <c r="SKN60" s="1391"/>
      <c r="SKO60" s="1392"/>
      <c r="SKP60" s="1493"/>
      <c r="SKQ60" s="1392"/>
      <c r="SKR60" s="1493"/>
      <c r="SKS60" s="1391"/>
      <c r="SKT60" s="1392"/>
      <c r="SKU60" s="1493"/>
      <c r="SKV60" s="1392"/>
      <c r="SKW60" s="663"/>
      <c r="SKX60" s="1493"/>
      <c r="SKY60" s="1391"/>
      <c r="SKZ60" s="1391"/>
      <c r="SLA60" s="1391"/>
      <c r="SLB60" s="1391"/>
      <c r="SLC60" s="1391"/>
      <c r="SLD60" s="1391"/>
      <c r="SLE60" s="1391"/>
      <c r="SLF60" s="1391"/>
      <c r="SLG60" s="1391"/>
      <c r="SLH60" s="1391"/>
      <c r="SLI60" s="1392"/>
      <c r="SLJ60" s="1493"/>
      <c r="SLK60" s="1391"/>
      <c r="SLL60" s="1391"/>
      <c r="SLM60" s="1391"/>
      <c r="SLN60" s="1391"/>
      <c r="SLO60" s="1391"/>
      <c r="SLP60" s="1391"/>
      <c r="SLQ60" s="1391"/>
      <c r="SLR60" s="1391"/>
      <c r="SLS60" s="1391"/>
      <c r="SLT60" s="1391"/>
      <c r="SLU60" s="1392"/>
      <c r="SLV60" s="1493"/>
      <c r="SLW60" s="1392"/>
      <c r="SLX60" s="1493"/>
      <c r="SLY60" s="1391"/>
      <c r="SLZ60" s="1392"/>
      <c r="SMA60" s="1493"/>
      <c r="SMB60" s="1392"/>
      <c r="SMC60" s="663"/>
      <c r="SMD60" s="1493"/>
      <c r="SME60" s="1391"/>
      <c r="SMF60" s="1391"/>
      <c r="SMG60" s="1391"/>
      <c r="SMH60" s="1391"/>
      <c r="SMI60" s="1391"/>
      <c r="SMJ60" s="1391"/>
      <c r="SMK60" s="1391"/>
      <c r="SML60" s="1391"/>
      <c r="SMM60" s="1391"/>
      <c r="SMN60" s="1391"/>
      <c r="SMO60" s="1392"/>
      <c r="SMP60" s="1493"/>
      <c r="SMQ60" s="1391"/>
      <c r="SMR60" s="1391"/>
      <c r="SMS60" s="1391"/>
      <c r="SMT60" s="1391"/>
      <c r="SMU60" s="1391"/>
      <c r="SMV60" s="1391"/>
      <c r="SMW60" s="1391"/>
      <c r="SMX60" s="1391"/>
      <c r="SMY60" s="1391"/>
      <c r="SMZ60" s="1391"/>
      <c r="SNA60" s="1392"/>
      <c r="SNB60" s="1493"/>
      <c r="SNC60" s="1392"/>
      <c r="SND60" s="1493"/>
      <c r="SNE60" s="1391"/>
      <c r="SNF60" s="1392"/>
      <c r="SNG60" s="1493"/>
      <c r="SNH60" s="1392"/>
      <c r="SNI60" s="663"/>
      <c r="SNJ60" s="1493"/>
      <c r="SNK60" s="1391"/>
      <c r="SNL60" s="1391"/>
      <c r="SNM60" s="1391"/>
      <c r="SNN60" s="1391"/>
      <c r="SNO60" s="1391"/>
      <c r="SNP60" s="1391"/>
      <c r="SNQ60" s="1391"/>
      <c r="SNR60" s="1391"/>
      <c r="SNS60" s="1391"/>
      <c r="SNT60" s="1391"/>
      <c r="SNU60" s="1392"/>
      <c r="SNV60" s="1493"/>
      <c r="SNW60" s="1391"/>
      <c r="SNX60" s="1391"/>
      <c r="SNY60" s="1391"/>
      <c r="SNZ60" s="1391"/>
      <c r="SOA60" s="1391"/>
      <c r="SOB60" s="1391"/>
      <c r="SOC60" s="1391"/>
      <c r="SOD60" s="1391"/>
      <c r="SOE60" s="1391"/>
      <c r="SOF60" s="1391"/>
      <c r="SOG60" s="1392"/>
      <c r="SOH60" s="1493"/>
      <c r="SOI60" s="1392"/>
      <c r="SOJ60" s="1493"/>
      <c r="SOK60" s="1391"/>
      <c r="SOL60" s="1392"/>
      <c r="SOM60" s="1493"/>
      <c r="SON60" s="1392"/>
      <c r="SOO60" s="663"/>
      <c r="SOP60" s="1493"/>
      <c r="SOQ60" s="1391"/>
      <c r="SOR60" s="1391"/>
      <c r="SOS60" s="1391"/>
      <c r="SOT60" s="1391"/>
      <c r="SOU60" s="1391"/>
      <c r="SOV60" s="1391"/>
      <c r="SOW60" s="1391"/>
      <c r="SOX60" s="1391"/>
      <c r="SOY60" s="1391"/>
      <c r="SOZ60" s="1391"/>
      <c r="SPA60" s="1392"/>
      <c r="SPB60" s="1493"/>
      <c r="SPC60" s="1391"/>
      <c r="SPD60" s="1391"/>
      <c r="SPE60" s="1391"/>
      <c r="SPF60" s="1391"/>
      <c r="SPG60" s="1391"/>
      <c r="SPH60" s="1391"/>
      <c r="SPI60" s="1391"/>
      <c r="SPJ60" s="1391"/>
      <c r="SPK60" s="1391"/>
      <c r="SPL60" s="1391"/>
      <c r="SPM60" s="1392"/>
      <c r="SPN60" s="1493"/>
      <c r="SPO60" s="1392"/>
      <c r="SPP60" s="1493"/>
      <c r="SPQ60" s="1391"/>
      <c r="SPR60" s="1392"/>
      <c r="SPS60" s="1493"/>
      <c r="SPT60" s="1392"/>
      <c r="SPU60" s="663"/>
      <c r="SPV60" s="1493"/>
      <c r="SPW60" s="1391"/>
      <c r="SPX60" s="1391"/>
      <c r="SPY60" s="1391"/>
      <c r="SPZ60" s="1391"/>
      <c r="SQA60" s="1391"/>
      <c r="SQB60" s="1391"/>
      <c r="SQC60" s="1391"/>
      <c r="SQD60" s="1391"/>
      <c r="SQE60" s="1391"/>
      <c r="SQF60" s="1391"/>
      <c r="SQG60" s="1392"/>
      <c r="SQH60" s="1493"/>
      <c r="SQI60" s="1391"/>
      <c r="SQJ60" s="1391"/>
      <c r="SQK60" s="1391"/>
      <c r="SQL60" s="1391"/>
      <c r="SQM60" s="1391"/>
      <c r="SQN60" s="1391"/>
      <c r="SQO60" s="1391"/>
      <c r="SQP60" s="1391"/>
      <c r="SQQ60" s="1391"/>
      <c r="SQR60" s="1391"/>
      <c r="SQS60" s="1392"/>
      <c r="SQT60" s="1493"/>
      <c r="SQU60" s="1392"/>
      <c r="SQV60" s="1493"/>
      <c r="SQW60" s="1391"/>
      <c r="SQX60" s="1392"/>
      <c r="SQY60" s="1493"/>
      <c r="SQZ60" s="1392"/>
      <c r="SRA60" s="663"/>
      <c r="SRB60" s="1493"/>
      <c r="SRC60" s="1391"/>
      <c r="SRD60" s="1391"/>
      <c r="SRE60" s="1391"/>
      <c r="SRF60" s="1391"/>
      <c r="SRG60" s="1391"/>
      <c r="SRH60" s="1391"/>
      <c r="SRI60" s="1391"/>
      <c r="SRJ60" s="1391"/>
      <c r="SRK60" s="1391"/>
      <c r="SRL60" s="1391"/>
      <c r="SRM60" s="1392"/>
      <c r="SRN60" s="1493"/>
      <c r="SRO60" s="1391"/>
      <c r="SRP60" s="1391"/>
      <c r="SRQ60" s="1391"/>
      <c r="SRR60" s="1391"/>
      <c r="SRS60" s="1391"/>
      <c r="SRT60" s="1391"/>
      <c r="SRU60" s="1391"/>
      <c r="SRV60" s="1391"/>
      <c r="SRW60" s="1391"/>
      <c r="SRX60" s="1391"/>
      <c r="SRY60" s="1392"/>
      <c r="SRZ60" s="1493"/>
      <c r="SSA60" s="1392"/>
      <c r="SSB60" s="1493"/>
      <c r="SSC60" s="1391"/>
      <c r="SSD60" s="1392"/>
      <c r="SSE60" s="1493"/>
      <c r="SSF60" s="1392"/>
      <c r="SSG60" s="663"/>
      <c r="SSH60" s="1493"/>
      <c r="SSI60" s="1391"/>
      <c r="SSJ60" s="1391"/>
      <c r="SSK60" s="1391"/>
      <c r="SSL60" s="1391"/>
      <c r="SSM60" s="1391"/>
      <c r="SSN60" s="1391"/>
      <c r="SSO60" s="1391"/>
      <c r="SSP60" s="1391"/>
      <c r="SSQ60" s="1391"/>
      <c r="SSR60" s="1391"/>
      <c r="SSS60" s="1392"/>
      <c r="SST60" s="1493"/>
      <c r="SSU60" s="1391"/>
      <c r="SSV60" s="1391"/>
      <c r="SSW60" s="1391"/>
      <c r="SSX60" s="1391"/>
      <c r="SSY60" s="1391"/>
      <c r="SSZ60" s="1391"/>
      <c r="STA60" s="1391"/>
      <c r="STB60" s="1391"/>
      <c r="STC60" s="1391"/>
      <c r="STD60" s="1391"/>
      <c r="STE60" s="1392"/>
      <c r="STF60" s="1493"/>
      <c r="STG60" s="1392"/>
      <c r="STH60" s="1493"/>
      <c r="STI60" s="1391"/>
      <c r="STJ60" s="1392"/>
      <c r="STK60" s="1493"/>
      <c r="STL60" s="1392"/>
      <c r="STM60" s="663"/>
      <c r="STN60" s="1493"/>
      <c r="STO60" s="1391"/>
      <c r="STP60" s="1391"/>
      <c r="STQ60" s="1391"/>
      <c r="STR60" s="1391"/>
      <c r="STS60" s="1391"/>
      <c r="STT60" s="1391"/>
      <c r="STU60" s="1391"/>
      <c r="STV60" s="1391"/>
      <c r="STW60" s="1391"/>
      <c r="STX60" s="1391"/>
      <c r="STY60" s="1392"/>
      <c r="STZ60" s="1493"/>
      <c r="SUA60" s="1391"/>
      <c r="SUB60" s="1391"/>
      <c r="SUC60" s="1391"/>
      <c r="SUD60" s="1391"/>
      <c r="SUE60" s="1391"/>
      <c r="SUF60" s="1391"/>
      <c r="SUG60" s="1391"/>
      <c r="SUH60" s="1391"/>
      <c r="SUI60" s="1391"/>
      <c r="SUJ60" s="1391"/>
      <c r="SUK60" s="1392"/>
      <c r="SUL60" s="1493"/>
      <c r="SUM60" s="1392"/>
      <c r="SUN60" s="1493"/>
      <c r="SUO60" s="1391"/>
      <c r="SUP60" s="1392"/>
      <c r="SUQ60" s="1493"/>
      <c r="SUR60" s="1392"/>
      <c r="SUS60" s="663"/>
      <c r="SUT60" s="1493"/>
      <c r="SUU60" s="1391"/>
      <c r="SUV60" s="1391"/>
      <c r="SUW60" s="1391"/>
      <c r="SUX60" s="1391"/>
      <c r="SUY60" s="1391"/>
      <c r="SUZ60" s="1391"/>
      <c r="SVA60" s="1391"/>
      <c r="SVB60" s="1391"/>
      <c r="SVC60" s="1391"/>
      <c r="SVD60" s="1391"/>
      <c r="SVE60" s="1392"/>
      <c r="SVF60" s="1493"/>
      <c r="SVG60" s="1391"/>
      <c r="SVH60" s="1391"/>
      <c r="SVI60" s="1391"/>
      <c r="SVJ60" s="1391"/>
      <c r="SVK60" s="1391"/>
      <c r="SVL60" s="1391"/>
      <c r="SVM60" s="1391"/>
      <c r="SVN60" s="1391"/>
      <c r="SVO60" s="1391"/>
      <c r="SVP60" s="1391"/>
      <c r="SVQ60" s="1392"/>
      <c r="SVR60" s="1493"/>
      <c r="SVS60" s="1392"/>
      <c r="SVT60" s="1493"/>
      <c r="SVU60" s="1391"/>
      <c r="SVV60" s="1392"/>
      <c r="SVW60" s="1493"/>
      <c r="SVX60" s="1392"/>
      <c r="SVY60" s="663"/>
      <c r="SVZ60" s="1493"/>
      <c r="SWA60" s="1391"/>
      <c r="SWB60" s="1391"/>
      <c r="SWC60" s="1391"/>
      <c r="SWD60" s="1391"/>
      <c r="SWE60" s="1391"/>
      <c r="SWF60" s="1391"/>
      <c r="SWG60" s="1391"/>
      <c r="SWH60" s="1391"/>
      <c r="SWI60" s="1391"/>
      <c r="SWJ60" s="1391"/>
      <c r="SWK60" s="1392"/>
      <c r="SWL60" s="1493"/>
      <c r="SWM60" s="1391"/>
      <c r="SWN60" s="1391"/>
      <c r="SWO60" s="1391"/>
      <c r="SWP60" s="1391"/>
      <c r="SWQ60" s="1391"/>
      <c r="SWR60" s="1391"/>
      <c r="SWS60" s="1391"/>
      <c r="SWT60" s="1391"/>
      <c r="SWU60" s="1391"/>
      <c r="SWV60" s="1391"/>
      <c r="SWW60" s="1392"/>
      <c r="SWX60" s="1493"/>
      <c r="SWY60" s="1392"/>
      <c r="SWZ60" s="1493"/>
      <c r="SXA60" s="1391"/>
      <c r="SXB60" s="1392"/>
      <c r="SXC60" s="1493"/>
      <c r="SXD60" s="1392"/>
      <c r="SXE60" s="663"/>
      <c r="SXF60" s="1493"/>
      <c r="SXG60" s="1391"/>
      <c r="SXH60" s="1391"/>
      <c r="SXI60" s="1391"/>
      <c r="SXJ60" s="1391"/>
      <c r="SXK60" s="1391"/>
      <c r="SXL60" s="1391"/>
      <c r="SXM60" s="1391"/>
      <c r="SXN60" s="1391"/>
      <c r="SXO60" s="1391"/>
      <c r="SXP60" s="1391"/>
      <c r="SXQ60" s="1392"/>
      <c r="SXR60" s="1493"/>
      <c r="SXS60" s="1391"/>
      <c r="SXT60" s="1391"/>
      <c r="SXU60" s="1391"/>
      <c r="SXV60" s="1391"/>
      <c r="SXW60" s="1391"/>
      <c r="SXX60" s="1391"/>
      <c r="SXY60" s="1391"/>
      <c r="SXZ60" s="1391"/>
      <c r="SYA60" s="1391"/>
      <c r="SYB60" s="1391"/>
      <c r="SYC60" s="1392"/>
      <c r="SYD60" s="1493"/>
      <c r="SYE60" s="1392"/>
      <c r="SYF60" s="1493"/>
      <c r="SYG60" s="1391"/>
      <c r="SYH60" s="1392"/>
      <c r="SYI60" s="1493"/>
      <c r="SYJ60" s="1392"/>
      <c r="SYK60" s="663"/>
      <c r="SYL60" s="1493"/>
      <c r="SYM60" s="1391"/>
      <c r="SYN60" s="1391"/>
      <c r="SYO60" s="1391"/>
      <c r="SYP60" s="1391"/>
      <c r="SYQ60" s="1391"/>
      <c r="SYR60" s="1391"/>
      <c r="SYS60" s="1391"/>
      <c r="SYT60" s="1391"/>
      <c r="SYU60" s="1391"/>
      <c r="SYV60" s="1391"/>
      <c r="SYW60" s="1392"/>
      <c r="SYX60" s="1493"/>
      <c r="SYY60" s="1391"/>
      <c r="SYZ60" s="1391"/>
      <c r="SZA60" s="1391"/>
      <c r="SZB60" s="1391"/>
      <c r="SZC60" s="1391"/>
      <c r="SZD60" s="1391"/>
      <c r="SZE60" s="1391"/>
      <c r="SZF60" s="1391"/>
      <c r="SZG60" s="1391"/>
      <c r="SZH60" s="1391"/>
      <c r="SZI60" s="1392"/>
      <c r="SZJ60" s="1493"/>
      <c r="SZK60" s="1392"/>
      <c r="SZL60" s="1493"/>
      <c r="SZM60" s="1391"/>
      <c r="SZN60" s="1392"/>
      <c r="SZO60" s="1493"/>
      <c r="SZP60" s="1392"/>
      <c r="SZQ60" s="663"/>
      <c r="SZR60" s="1493"/>
      <c r="SZS60" s="1391"/>
      <c r="SZT60" s="1391"/>
      <c r="SZU60" s="1391"/>
      <c r="SZV60" s="1391"/>
      <c r="SZW60" s="1391"/>
      <c r="SZX60" s="1391"/>
      <c r="SZY60" s="1391"/>
      <c r="SZZ60" s="1391"/>
      <c r="TAA60" s="1391"/>
      <c r="TAB60" s="1391"/>
      <c r="TAC60" s="1392"/>
      <c r="TAD60" s="1493"/>
      <c r="TAE60" s="1391"/>
      <c r="TAF60" s="1391"/>
      <c r="TAG60" s="1391"/>
      <c r="TAH60" s="1391"/>
      <c r="TAI60" s="1391"/>
      <c r="TAJ60" s="1391"/>
      <c r="TAK60" s="1391"/>
      <c r="TAL60" s="1391"/>
      <c r="TAM60" s="1391"/>
      <c r="TAN60" s="1391"/>
      <c r="TAO60" s="1392"/>
      <c r="TAP60" s="1493"/>
      <c r="TAQ60" s="1392"/>
      <c r="TAR60" s="1493"/>
      <c r="TAS60" s="1391"/>
      <c r="TAT60" s="1392"/>
      <c r="TAU60" s="1493"/>
      <c r="TAV60" s="1392"/>
      <c r="TAW60" s="663"/>
      <c r="TAX60" s="1493"/>
      <c r="TAY60" s="1391"/>
      <c r="TAZ60" s="1391"/>
      <c r="TBA60" s="1391"/>
      <c r="TBB60" s="1391"/>
      <c r="TBC60" s="1391"/>
      <c r="TBD60" s="1391"/>
      <c r="TBE60" s="1391"/>
      <c r="TBF60" s="1391"/>
      <c r="TBG60" s="1391"/>
      <c r="TBH60" s="1391"/>
      <c r="TBI60" s="1392"/>
      <c r="TBJ60" s="1493"/>
      <c r="TBK60" s="1391"/>
      <c r="TBL60" s="1391"/>
      <c r="TBM60" s="1391"/>
      <c r="TBN60" s="1391"/>
      <c r="TBO60" s="1391"/>
      <c r="TBP60" s="1391"/>
      <c r="TBQ60" s="1391"/>
      <c r="TBR60" s="1391"/>
      <c r="TBS60" s="1391"/>
      <c r="TBT60" s="1391"/>
      <c r="TBU60" s="1392"/>
      <c r="TBV60" s="1493"/>
      <c r="TBW60" s="1392"/>
      <c r="TBX60" s="1493"/>
      <c r="TBY60" s="1391"/>
      <c r="TBZ60" s="1392"/>
      <c r="TCA60" s="1493"/>
      <c r="TCB60" s="1392"/>
      <c r="TCC60" s="663"/>
      <c r="TCD60" s="1493"/>
      <c r="TCE60" s="1391"/>
      <c r="TCF60" s="1391"/>
      <c r="TCG60" s="1391"/>
      <c r="TCH60" s="1391"/>
      <c r="TCI60" s="1391"/>
      <c r="TCJ60" s="1391"/>
      <c r="TCK60" s="1391"/>
      <c r="TCL60" s="1391"/>
      <c r="TCM60" s="1391"/>
      <c r="TCN60" s="1391"/>
      <c r="TCO60" s="1392"/>
      <c r="TCP60" s="1493"/>
      <c r="TCQ60" s="1391"/>
      <c r="TCR60" s="1391"/>
      <c r="TCS60" s="1391"/>
      <c r="TCT60" s="1391"/>
      <c r="TCU60" s="1391"/>
      <c r="TCV60" s="1391"/>
      <c r="TCW60" s="1391"/>
      <c r="TCX60" s="1391"/>
      <c r="TCY60" s="1391"/>
      <c r="TCZ60" s="1391"/>
      <c r="TDA60" s="1392"/>
      <c r="TDB60" s="1493"/>
      <c r="TDC60" s="1392"/>
      <c r="TDD60" s="1493"/>
      <c r="TDE60" s="1391"/>
      <c r="TDF60" s="1392"/>
      <c r="TDG60" s="1493"/>
      <c r="TDH60" s="1392"/>
      <c r="TDI60" s="663"/>
      <c r="TDJ60" s="1493"/>
      <c r="TDK60" s="1391"/>
      <c r="TDL60" s="1391"/>
      <c r="TDM60" s="1391"/>
      <c r="TDN60" s="1391"/>
      <c r="TDO60" s="1391"/>
      <c r="TDP60" s="1391"/>
      <c r="TDQ60" s="1391"/>
      <c r="TDR60" s="1391"/>
      <c r="TDS60" s="1391"/>
      <c r="TDT60" s="1391"/>
      <c r="TDU60" s="1392"/>
      <c r="TDV60" s="1493"/>
      <c r="TDW60" s="1391"/>
      <c r="TDX60" s="1391"/>
      <c r="TDY60" s="1391"/>
      <c r="TDZ60" s="1391"/>
      <c r="TEA60" s="1391"/>
      <c r="TEB60" s="1391"/>
      <c r="TEC60" s="1391"/>
      <c r="TED60" s="1391"/>
      <c r="TEE60" s="1391"/>
      <c r="TEF60" s="1391"/>
      <c r="TEG60" s="1392"/>
      <c r="TEH60" s="1493"/>
      <c r="TEI60" s="1392"/>
      <c r="TEJ60" s="1493"/>
      <c r="TEK60" s="1391"/>
      <c r="TEL60" s="1392"/>
      <c r="TEM60" s="1493"/>
      <c r="TEN60" s="1392"/>
      <c r="TEO60" s="663"/>
      <c r="TEP60" s="1493"/>
      <c r="TEQ60" s="1391"/>
      <c r="TER60" s="1391"/>
      <c r="TES60" s="1391"/>
      <c r="TET60" s="1391"/>
      <c r="TEU60" s="1391"/>
      <c r="TEV60" s="1391"/>
      <c r="TEW60" s="1391"/>
      <c r="TEX60" s="1391"/>
      <c r="TEY60" s="1391"/>
      <c r="TEZ60" s="1391"/>
      <c r="TFA60" s="1392"/>
      <c r="TFB60" s="1493"/>
      <c r="TFC60" s="1391"/>
      <c r="TFD60" s="1391"/>
      <c r="TFE60" s="1391"/>
      <c r="TFF60" s="1391"/>
      <c r="TFG60" s="1391"/>
      <c r="TFH60" s="1391"/>
      <c r="TFI60" s="1391"/>
      <c r="TFJ60" s="1391"/>
      <c r="TFK60" s="1391"/>
      <c r="TFL60" s="1391"/>
      <c r="TFM60" s="1392"/>
      <c r="TFN60" s="1493"/>
      <c r="TFO60" s="1392"/>
      <c r="TFP60" s="1493"/>
      <c r="TFQ60" s="1391"/>
      <c r="TFR60" s="1392"/>
      <c r="TFS60" s="1493"/>
      <c r="TFT60" s="1392"/>
      <c r="TFU60" s="663"/>
      <c r="TFV60" s="1493"/>
      <c r="TFW60" s="1391"/>
      <c r="TFX60" s="1391"/>
      <c r="TFY60" s="1391"/>
      <c r="TFZ60" s="1391"/>
      <c r="TGA60" s="1391"/>
      <c r="TGB60" s="1391"/>
      <c r="TGC60" s="1391"/>
      <c r="TGD60" s="1391"/>
      <c r="TGE60" s="1391"/>
      <c r="TGF60" s="1391"/>
      <c r="TGG60" s="1392"/>
      <c r="TGH60" s="1493"/>
      <c r="TGI60" s="1391"/>
      <c r="TGJ60" s="1391"/>
      <c r="TGK60" s="1391"/>
      <c r="TGL60" s="1391"/>
      <c r="TGM60" s="1391"/>
      <c r="TGN60" s="1391"/>
      <c r="TGO60" s="1391"/>
      <c r="TGP60" s="1391"/>
      <c r="TGQ60" s="1391"/>
      <c r="TGR60" s="1391"/>
      <c r="TGS60" s="1392"/>
      <c r="TGT60" s="1493"/>
      <c r="TGU60" s="1392"/>
      <c r="TGV60" s="1493"/>
      <c r="TGW60" s="1391"/>
      <c r="TGX60" s="1392"/>
      <c r="TGY60" s="1493"/>
      <c r="TGZ60" s="1392"/>
      <c r="THA60" s="663"/>
      <c r="THB60" s="1493"/>
      <c r="THC60" s="1391"/>
      <c r="THD60" s="1391"/>
      <c r="THE60" s="1391"/>
      <c r="THF60" s="1391"/>
      <c r="THG60" s="1391"/>
      <c r="THH60" s="1391"/>
      <c r="THI60" s="1391"/>
      <c r="THJ60" s="1391"/>
      <c r="THK60" s="1391"/>
      <c r="THL60" s="1391"/>
      <c r="THM60" s="1392"/>
      <c r="THN60" s="1493"/>
      <c r="THO60" s="1391"/>
      <c r="THP60" s="1391"/>
      <c r="THQ60" s="1391"/>
      <c r="THR60" s="1391"/>
      <c r="THS60" s="1391"/>
      <c r="THT60" s="1391"/>
      <c r="THU60" s="1391"/>
      <c r="THV60" s="1391"/>
      <c r="THW60" s="1391"/>
      <c r="THX60" s="1391"/>
      <c r="THY60" s="1392"/>
      <c r="THZ60" s="1493"/>
      <c r="TIA60" s="1392"/>
      <c r="TIB60" s="1493"/>
      <c r="TIC60" s="1391"/>
      <c r="TID60" s="1392"/>
      <c r="TIE60" s="1493"/>
      <c r="TIF60" s="1392"/>
      <c r="TIG60" s="663"/>
      <c r="TIH60" s="1493"/>
      <c r="TII60" s="1391"/>
      <c r="TIJ60" s="1391"/>
      <c r="TIK60" s="1391"/>
      <c r="TIL60" s="1391"/>
      <c r="TIM60" s="1391"/>
      <c r="TIN60" s="1391"/>
      <c r="TIO60" s="1391"/>
      <c r="TIP60" s="1391"/>
      <c r="TIQ60" s="1391"/>
      <c r="TIR60" s="1391"/>
      <c r="TIS60" s="1392"/>
      <c r="TIT60" s="1493"/>
      <c r="TIU60" s="1391"/>
      <c r="TIV60" s="1391"/>
      <c r="TIW60" s="1391"/>
      <c r="TIX60" s="1391"/>
      <c r="TIY60" s="1391"/>
      <c r="TIZ60" s="1391"/>
      <c r="TJA60" s="1391"/>
      <c r="TJB60" s="1391"/>
      <c r="TJC60" s="1391"/>
      <c r="TJD60" s="1391"/>
      <c r="TJE60" s="1392"/>
      <c r="TJF60" s="1493"/>
      <c r="TJG60" s="1392"/>
      <c r="TJH60" s="1493"/>
      <c r="TJI60" s="1391"/>
      <c r="TJJ60" s="1392"/>
      <c r="TJK60" s="1493"/>
      <c r="TJL60" s="1392"/>
      <c r="TJM60" s="663"/>
      <c r="TJN60" s="1493"/>
      <c r="TJO60" s="1391"/>
      <c r="TJP60" s="1391"/>
      <c r="TJQ60" s="1391"/>
      <c r="TJR60" s="1391"/>
      <c r="TJS60" s="1391"/>
      <c r="TJT60" s="1391"/>
      <c r="TJU60" s="1391"/>
      <c r="TJV60" s="1391"/>
      <c r="TJW60" s="1391"/>
      <c r="TJX60" s="1391"/>
      <c r="TJY60" s="1392"/>
      <c r="TJZ60" s="1493"/>
      <c r="TKA60" s="1391"/>
      <c r="TKB60" s="1391"/>
      <c r="TKC60" s="1391"/>
      <c r="TKD60" s="1391"/>
      <c r="TKE60" s="1391"/>
      <c r="TKF60" s="1391"/>
      <c r="TKG60" s="1391"/>
      <c r="TKH60" s="1391"/>
      <c r="TKI60" s="1391"/>
      <c r="TKJ60" s="1391"/>
      <c r="TKK60" s="1392"/>
      <c r="TKL60" s="1493"/>
      <c r="TKM60" s="1392"/>
      <c r="TKN60" s="1493"/>
      <c r="TKO60" s="1391"/>
      <c r="TKP60" s="1392"/>
      <c r="TKQ60" s="1493"/>
      <c r="TKR60" s="1392"/>
      <c r="TKS60" s="663"/>
      <c r="TKT60" s="1493"/>
      <c r="TKU60" s="1391"/>
      <c r="TKV60" s="1391"/>
      <c r="TKW60" s="1391"/>
      <c r="TKX60" s="1391"/>
      <c r="TKY60" s="1391"/>
      <c r="TKZ60" s="1391"/>
      <c r="TLA60" s="1391"/>
      <c r="TLB60" s="1391"/>
      <c r="TLC60" s="1391"/>
      <c r="TLD60" s="1391"/>
      <c r="TLE60" s="1392"/>
      <c r="TLF60" s="1493"/>
      <c r="TLG60" s="1391"/>
      <c r="TLH60" s="1391"/>
      <c r="TLI60" s="1391"/>
      <c r="TLJ60" s="1391"/>
      <c r="TLK60" s="1391"/>
      <c r="TLL60" s="1391"/>
      <c r="TLM60" s="1391"/>
      <c r="TLN60" s="1391"/>
      <c r="TLO60" s="1391"/>
      <c r="TLP60" s="1391"/>
      <c r="TLQ60" s="1392"/>
      <c r="TLR60" s="1493"/>
      <c r="TLS60" s="1392"/>
      <c r="TLT60" s="1493"/>
      <c r="TLU60" s="1391"/>
      <c r="TLV60" s="1392"/>
      <c r="TLW60" s="1493"/>
      <c r="TLX60" s="1392"/>
      <c r="TLY60" s="663"/>
      <c r="TLZ60" s="1493"/>
      <c r="TMA60" s="1391"/>
      <c r="TMB60" s="1391"/>
      <c r="TMC60" s="1391"/>
      <c r="TMD60" s="1391"/>
      <c r="TME60" s="1391"/>
      <c r="TMF60" s="1391"/>
      <c r="TMG60" s="1391"/>
      <c r="TMH60" s="1391"/>
      <c r="TMI60" s="1391"/>
      <c r="TMJ60" s="1391"/>
      <c r="TMK60" s="1392"/>
      <c r="TML60" s="1493"/>
      <c r="TMM60" s="1391"/>
      <c r="TMN60" s="1391"/>
      <c r="TMO60" s="1391"/>
      <c r="TMP60" s="1391"/>
      <c r="TMQ60" s="1391"/>
      <c r="TMR60" s="1391"/>
      <c r="TMS60" s="1391"/>
      <c r="TMT60" s="1391"/>
      <c r="TMU60" s="1391"/>
      <c r="TMV60" s="1391"/>
      <c r="TMW60" s="1392"/>
      <c r="TMX60" s="1493"/>
      <c r="TMY60" s="1392"/>
      <c r="TMZ60" s="1493"/>
      <c r="TNA60" s="1391"/>
      <c r="TNB60" s="1392"/>
      <c r="TNC60" s="1493"/>
      <c r="TND60" s="1392"/>
      <c r="TNE60" s="663"/>
      <c r="TNF60" s="1493"/>
      <c r="TNG60" s="1391"/>
      <c r="TNH60" s="1391"/>
      <c r="TNI60" s="1391"/>
      <c r="TNJ60" s="1391"/>
      <c r="TNK60" s="1391"/>
      <c r="TNL60" s="1391"/>
      <c r="TNM60" s="1391"/>
      <c r="TNN60" s="1391"/>
      <c r="TNO60" s="1391"/>
      <c r="TNP60" s="1391"/>
      <c r="TNQ60" s="1392"/>
      <c r="TNR60" s="1493"/>
      <c r="TNS60" s="1391"/>
      <c r="TNT60" s="1391"/>
      <c r="TNU60" s="1391"/>
      <c r="TNV60" s="1391"/>
      <c r="TNW60" s="1391"/>
      <c r="TNX60" s="1391"/>
      <c r="TNY60" s="1391"/>
      <c r="TNZ60" s="1391"/>
      <c r="TOA60" s="1391"/>
      <c r="TOB60" s="1391"/>
      <c r="TOC60" s="1392"/>
      <c r="TOD60" s="1493"/>
      <c r="TOE60" s="1392"/>
      <c r="TOF60" s="1493"/>
      <c r="TOG60" s="1391"/>
      <c r="TOH60" s="1392"/>
      <c r="TOI60" s="1493"/>
      <c r="TOJ60" s="1392"/>
      <c r="TOK60" s="663"/>
      <c r="TOL60" s="1493"/>
      <c r="TOM60" s="1391"/>
      <c r="TON60" s="1391"/>
      <c r="TOO60" s="1391"/>
      <c r="TOP60" s="1391"/>
      <c r="TOQ60" s="1391"/>
      <c r="TOR60" s="1391"/>
      <c r="TOS60" s="1391"/>
      <c r="TOT60" s="1391"/>
      <c r="TOU60" s="1391"/>
      <c r="TOV60" s="1391"/>
      <c r="TOW60" s="1392"/>
      <c r="TOX60" s="1493"/>
      <c r="TOY60" s="1391"/>
      <c r="TOZ60" s="1391"/>
      <c r="TPA60" s="1391"/>
      <c r="TPB60" s="1391"/>
      <c r="TPC60" s="1391"/>
      <c r="TPD60" s="1391"/>
      <c r="TPE60" s="1391"/>
      <c r="TPF60" s="1391"/>
      <c r="TPG60" s="1391"/>
      <c r="TPH60" s="1391"/>
      <c r="TPI60" s="1392"/>
      <c r="TPJ60" s="1493"/>
      <c r="TPK60" s="1392"/>
      <c r="TPL60" s="1493"/>
      <c r="TPM60" s="1391"/>
      <c r="TPN60" s="1392"/>
      <c r="TPO60" s="1493"/>
      <c r="TPP60" s="1392"/>
      <c r="TPQ60" s="663"/>
      <c r="TPR60" s="1493"/>
      <c r="TPS60" s="1391"/>
      <c r="TPT60" s="1391"/>
      <c r="TPU60" s="1391"/>
      <c r="TPV60" s="1391"/>
      <c r="TPW60" s="1391"/>
      <c r="TPX60" s="1391"/>
      <c r="TPY60" s="1391"/>
      <c r="TPZ60" s="1391"/>
      <c r="TQA60" s="1391"/>
      <c r="TQB60" s="1391"/>
      <c r="TQC60" s="1392"/>
      <c r="TQD60" s="1493"/>
      <c r="TQE60" s="1391"/>
      <c r="TQF60" s="1391"/>
      <c r="TQG60" s="1391"/>
      <c r="TQH60" s="1391"/>
      <c r="TQI60" s="1391"/>
      <c r="TQJ60" s="1391"/>
      <c r="TQK60" s="1391"/>
      <c r="TQL60" s="1391"/>
      <c r="TQM60" s="1391"/>
      <c r="TQN60" s="1391"/>
      <c r="TQO60" s="1392"/>
      <c r="TQP60" s="1493"/>
      <c r="TQQ60" s="1392"/>
      <c r="TQR60" s="1493"/>
      <c r="TQS60" s="1391"/>
      <c r="TQT60" s="1392"/>
      <c r="TQU60" s="1493"/>
      <c r="TQV60" s="1392"/>
      <c r="TQW60" s="663"/>
      <c r="TQX60" s="1493"/>
      <c r="TQY60" s="1391"/>
      <c r="TQZ60" s="1391"/>
      <c r="TRA60" s="1391"/>
      <c r="TRB60" s="1391"/>
      <c r="TRC60" s="1391"/>
      <c r="TRD60" s="1391"/>
      <c r="TRE60" s="1391"/>
      <c r="TRF60" s="1391"/>
      <c r="TRG60" s="1391"/>
      <c r="TRH60" s="1391"/>
      <c r="TRI60" s="1392"/>
      <c r="TRJ60" s="1493"/>
      <c r="TRK60" s="1391"/>
      <c r="TRL60" s="1391"/>
      <c r="TRM60" s="1391"/>
      <c r="TRN60" s="1391"/>
      <c r="TRO60" s="1391"/>
      <c r="TRP60" s="1391"/>
      <c r="TRQ60" s="1391"/>
      <c r="TRR60" s="1391"/>
      <c r="TRS60" s="1391"/>
      <c r="TRT60" s="1391"/>
      <c r="TRU60" s="1392"/>
      <c r="TRV60" s="1493"/>
      <c r="TRW60" s="1392"/>
      <c r="TRX60" s="1493"/>
      <c r="TRY60" s="1391"/>
      <c r="TRZ60" s="1392"/>
      <c r="TSA60" s="1493"/>
      <c r="TSB60" s="1392"/>
      <c r="TSC60" s="663"/>
      <c r="TSD60" s="1493"/>
      <c r="TSE60" s="1391"/>
      <c r="TSF60" s="1391"/>
      <c r="TSG60" s="1391"/>
      <c r="TSH60" s="1391"/>
      <c r="TSI60" s="1391"/>
      <c r="TSJ60" s="1391"/>
      <c r="TSK60" s="1391"/>
      <c r="TSL60" s="1391"/>
      <c r="TSM60" s="1391"/>
      <c r="TSN60" s="1391"/>
      <c r="TSO60" s="1392"/>
      <c r="TSP60" s="1493"/>
      <c r="TSQ60" s="1391"/>
      <c r="TSR60" s="1391"/>
      <c r="TSS60" s="1391"/>
      <c r="TST60" s="1391"/>
      <c r="TSU60" s="1391"/>
      <c r="TSV60" s="1391"/>
      <c r="TSW60" s="1391"/>
      <c r="TSX60" s="1391"/>
      <c r="TSY60" s="1391"/>
      <c r="TSZ60" s="1391"/>
      <c r="TTA60" s="1392"/>
      <c r="TTB60" s="1493"/>
      <c r="TTC60" s="1392"/>
      <c r="TTD60" s="1493"/>
      <c r="TTE60" s="1391"/>
      <c r="TTF60" s="1392"/>
      <c r="TTG60" s="1493"/>
      <c r="TTH60" s="1392"/>
      <c r="TTI60" s="663"/>
      <c r="TTJ60" s="1493"/>
      <c r="TTK60" s="1391"/>
      <c r="TTL60" s="1391"/>
      <c r="TTM60" s="1391"/>
      <c r="TTN60" s="1391"/>
      <c r="TTO60" s="1391"/>
      <c r="TTP60" s="1391"/>
      <c r="TTQ60" s="1391"/>
      <c r="TTR60" s="1391"/>
      <c r="TTS60" s="1391"/>
      <c r="TTT60" s="1391"/>
      <c r="TTU60" s="1392"/>
      <c r="TTV60" s="1493"/>
      <c r="TTW60" s="1391"/>
      <c r="TTX60" s="1391"/>
      <c r="TTY60" s="1391"/>
      <c r="TTZ60" s="1391"/>
      <c r="TUA60" s="1391"/>
      <c r="TUB60" s="1391"/>
      <c r="TUC60" s="1391"/>
      <c r="TUD60" s="1391"/>
      <c r="TUE60" s="1391"/>
      <c r="TUF60" s="1391"/>
      <c r="TUG60" s="1392"/>
      <c r="TUH60" s="1493"/>
      <c r="TUI60" s="1392"/>
      <c r="TUJ60" s="1493"/>
      <c r="TUK60" s="1391"/>
      <c r="TUL60" s="1392"/>
      <c r="TUM60" s="1493"/>
      <c r="TUN60" s="1392"/>
      <c r="TUO60" s="663"/>
      <c r="TUP60" s="1493"/>
      <c r="TUQ60" s="1391"/>
      <c r="TUR60" s="1391"/>
      <c r="TUS60" s="1391"/>
      <c r="TUT60" s="1391"/>
      <c r="TUU60" s="1391"/>
      <c r="TUV60" s="1391"/>
      <c r="TUW60" s="1391"/>
      <c r="TUX60" s="1391"/>
      <c r="TUY60" s="1391"/>
      <c r="TUZ60" s="1391"/>
      <c r="TVA60" s="1392"/>
      <c r="TVB60" s="1493"/>
      <c r="TVC60" s="1391"/>
      <c r="TVD60" s="1391"/>
      <c r="TVE60" s="1391"/>
      <c r="TVF60" s="1391"/>
      <c r="TVG60" s="1391"/>
      <c r="TVH60" s="1391"/>
      <c r="TVI60" s="1391"/>
      <c r="TVJ60" s="1391"/>
      <c r="TVK60" s="1391"/>
      <c r="TVL60" s="1391"/>
      <c r="TVM60" s="1392"/>
      <c r="TVN60" s="1493"/>
      <c r="TVO60" s="1392"/>
      <c r="TVP60" s="1493"/>
      <c r="TVQ60" s="1391"/>
      <c r="TVR60" s="1392"/>
      <c r="TVS60" s="1493"/>
      <c r="TVT60" s="1392"/>
      <c r="TVU60" s="663"/>
      <c r="TVV60" s="1493"/>
      <c r="TVW60" s="1391"/>
      <c r="TVX60" s="1391"/>
      <c r="TVY60" s="1391"/>
      <c r="TVZ60" s="1391"/>
      <c r="TWA60" s="1391"/>
      <c r="TWB60" s="1391"/>
      <c r="TWC60" s="1391"/>
      <c r="TWD60" s="1391"/>
      <c r="TWE60" s="1391"/>
      <c r="TWF60" s="1391"/>
      <c r="TWG60" s="1392"/>
      <c r="TWH60" s="1493"/>
      <c r="TWI60" s="1391"/>
      <c r="TWJ60" s="1391"/>
      <c r="TWK60" s="1391"/>
      <c r="TWL60" s="1391"/>
      <c r="TWM60" s="1391"/>
      <c r="TWN60" s="1391"/>
      <c r="TWO60" s="1391"/>
      <c r="TWP60" s="1391"/>
      <c r="TWQ60" s="1391"/>
      <c r="TWR60" s="1391"/>
      <c r="TWS60" s="1392"/>
      <c r="TWT60" s="1493"/>
      <c r="TWU60" s="1392"/>
      <c r="TWV60" s="1493"/>
      <c r="TWW60" s="1391"/>
      <c r="TWX60" s="1392"/>
      <c r="TWY60" s="1493"/>
      <c r="TWZ60" s="1392"/>
      <c r="TXA60" s="663"/>
      <c r="TXB60" s="1493"/>
      <c r="TXC60" s="1391"/>
      <c r="TXD60" s="1391"/>
      <c r="TXE60" s="1391"/>
      <c r="TXF60" s="1391"/>
      <c r="TXG60" s="1391"/>
      <c r="TXH60" s="1391"/>
      <c r="TXI60" s="1391"/>
      <c r="TXJ60" s="1391"/>
      <c r="TXK60" s="1391"/>
      <c r="TXL60" s="1391"/>
      <c r="TXM60" s="1392"/>
      <c r="TXN60" s="1493"/>
      <c r="TXO60" s="1391"/>
      <c r="TXP60" s="1391"/>
      <c r="TXQ60" s="1391"/>
      <c r="TXR60" s="1391"/>
      <c r="TXS60" s="1391"/>
      <c r="TXT60" s="1391"/>
      <c r="TXU60" s="1391"/>
      <c r="TXV60" s="1391"/>
      <c r="TXW60" s="1391"/>
      <c r="TXX60" s="1391"/>
      <c r="TXY60" s="1392"/>
      <c r="TXZ60" s="1493"/>
      <c r="TYA60" s="1392"/>
      <c r="TYB60" s="1493"/>
      <c r="TYC60" s="1391"/>
      <c r="TYD60" s="1392"/>
      <c r="TYE60" s="1493"/>
      <c r="TYF60" s="1392"/>
      <c r="TYG60" s="663"/>
      <c r="TYH60" s="1493"/>
      <c r="TYI60" s="1391"/>
      <c r="TYJ60" s="1391"/>
      <c r="TYK60" s="1391"/>
      <c r="TYL60" s="1391"/>
      <c r="TYM60" s="1391"/>
      <c r="TYN60" s="1391"/>
      <c r="TYO60" s="1391"/>
      <c r="TYP60" s="1391"/>
      <c r="TYQ60" s="1391"/>
      <c r="TYR60" s="1391"/>
      <c r="TYS60" s="1392"/>
      <c r="TYT60" s="1493"/>
      <c r="TYU60" s="1391"/>
      <c r="TYV60" s="1391"/>
      <c r="TYW60" s="1391"/>
      <c r="TYX60" s="1391"/>
      <c r="TYY60" s="1391"/>
      <c r="TYZ60" s="1391"/>
      <c r="TZA60" s="1391"/>
      <c r="TZB60" s="1391"/>
      <c r="TZC60" s="1391"/>
      <c r="TZD60" s="1391"/>
      <c r="TZE60" s="1392"/>
      <c r="TZF60" s="1493"/>
      <c r="TZG60" s="1392"/>
      <c r="TZH60" s="1493"/>
      <c r="TZI60" s="1391"/>
      <c r="TZJ60" s="1392"/>
      <c r="TZK60" s="1493"/>
      <c r="TZL60" s="1392"/>
      <c r="TZM60" s="663"/>
      <c r="TZN60" s="1493"/>
      <c r="TZO60" s="1391"/>
      <c r="TZP60" s="1391"/>
      <c r="TZQ60" s="1391"/>
      <c r="TZR60" s="1391"/>
      <c r="TZS60" s="1391"/>
      <c r="TZT60" s="1391"/>
      <c r="TZU60" s="1391"/>
      <c r="TZV60" s="1391"/>
      <c r="TZW60" s="1391"/>
      <c r="TZX60" s="1391"/>
      <c r="TZY60" s="1392"/>
      <c r="TZZ60" s="1493"/>
      <c r="UAA60" s="1391"/>
      <c r="UAB60" s="1391"/>
      <c r="UAC60" s="1391"/>
      <c r="UAD60" s="1391"/>
      <c r="UAE60" s="1391"/>
      <c r="UAF60" s="1391"/>
      <c r="UAG60" s="1391"/>
      <c r="UAH60" s="1391"/>
      <c r="UAI60" s="1391"/>
      <c r="UAJ60" s="1391"/>
      <c r="UAK60" s="1392"/>
      <c r="UAL60" s="1493"/>
      <c r="UAM60" s="1392"/>
      <c r="UAN60" s="1493"/>
      <c r="UAO60" s="1391"/>
      <c r="UAP60" s="1392"/>
      <c r="UAQ60" s="1493"/>
      <c r="UAR60" s="1392"/>
      <c r="UAS60" s="663"/>
      <c r="UAT60" s="1493"/>
      <c r="UAU60" s="1391"/>
      <c r="UAV60" s="1391"/>
      <c r="UAW60" s="1391"/>
      <c r="UAX60" s="1391"/>
      <c r="UAY60" s="1391"/>
      <c r="UAZ60" s="1391"/>
      <c r="UBA60" s="1391"/>
      <c r="UBB60" s="1391"/>
      <c r="UBC60" s="1391"/>
      <c r="UBD60" s="1391"/>
      <c r="UBE60" s="1392"/>
      <c r="UBF60" s="1493"/>
      <c r="UBG60" s="1391"/>
      <c r="UBH60" s="1391"/>
      <c r="UBI60" s="1391"/>
      <c r="UBJ60" s="1391"/>
      <c r="UBK60" s="1391"/>
      <c r="UBL60" s="1391"/>
      <c r="UBM60" s="1391"/>
      <c r="UBN60" s="1391"/>
      <c r="UBO60" s="1391"/>
      <c r="UBP60" s="1391"/>
      <c r="UBQ60" s="1392"/>
      <c r="UBR60" s="1493"/>
      <c r="UBS60" s="1392"/>
      <c r="UBT60" s="1493"/>
      <c r="UBU60" s="1391"/>
      <c r="UBV60" s="1392"/>
      <c r="UBW60" s="1493"/>
      <c r="UBX60" s="1392"/>
      <c r="UBY60" s="663"/>
      <c r="UBZ60" s="1493"/>
      <c r="UCA60" s="1391"/>
      <c r="UCB60" s="1391"/>
      <c r="UCC60" s="1391"/>
      <c r="UCD60" s="1391"/>
      <c r="UCE60" s="1391"/>
      <c r="UCF60" s="1391"/>
      <c r="UCG60" s="1391"/>
      <c r="UCH60" s="1391"/>
      <c r="UCI60" s="1391"/>
      <c r="UCJ60" s="1391"/>
      <c r="UCK60" s="1392"/>
      <c r="UCL60" s="1493"/>
      <c r="UCM60" s="1391"/>
      <c r="UCN60" s="1391"/>
      <c r="UCO60" s="1391"/>
      <c r="UCP60" s="1391"/>
      <c r="UCQ60" s="1391"/>
      <c r="UCR60" s="1391"/>
      <c r="UCS60" s="1391"/>
      <c r="UCT60" s="1391"/>
      <c r="UCU60" s="1391"/>
      <c r="UCV60" s="1391"/>
      <c r="UCW60" s="1392"/>
      <c r="UCX60" s="1493"/>
      <c r="UCY60" s="1392"/>
      <c r="UCZ60" s="1493"/>
      <c r="UDA60" s="1391"/>
      <c r="UDB60" s="1392"/>
      <c r="UDC60" s="1493"/>
      <c r="UDD60" s="1392"/>
      <c r="UDE60" s="663"/>
      <c r="UDF60" s="1493"/>
      <c r="UDG60" s="1391"/>
      <c r="UDH60" s="1391"/>
      <c r="UDI60" s="1391"/>
      <c r="UDJ60" s="1391"/>
      <c r="UDK60" s="1391"/>
      <c r="UDL60" s="1391"/>
      <c r="UDM60" s="1391"/>
      <c r="UDN60" s="1391"/>
      <c r="UDO60" s="1391"/>
      <c r="UDP60" s="1391"/>
      <c r="UDQ60" s="1392"/>
      <c r="UDR60" s="1493"/>
      <c r="UDS60" s="1391"/>
      <c r="UDT60" s="1391"/>
      <c r="UDU60" s="1391"/>
      <c r="UDV60" s="1391"/>
      <c r="UDW60" s="1391"/>
      <c r="UDX60" s="1391"/>
      <c r="UDY60" s="1391"/>
      <c r="UDZ60" s="1391"/>
      <c r="UEA60" s="1391"/>
      <c r="UEB60" s="1391"/>
      <c r="UEC60" s="1392"/>
      <c r="UED60" s="1493"/>
      <c r="UEE60" s="1392"/>
      <c r="UEF60" s="1493"/>
      <c r="UEG60" s="1391"/>
      <c r="UEH60" s="1392"/>
      <c r="UEI60" s="1493"/>
      <c r="UEJ60" s="1392"/>
      <c r="UEK60" s="663"/>
      <c r="UEL60" s="1493"/>
      <c r="UEM60" s="1391"/>
      <c r="UEN60" s="1391"/>
      <c r="UEO60" s="1391"/>
      <c r="UEP60" s="1391"/>
      <c r="UEQ60" s="1391"/>
      <c r="UER60" s="1391"/>
      <c r="UES60" s="1391"/>
      <c r="UET60" s="1391"/>
      <c r="UEU60" s="1391"/>
      <c r="UEV60" s="1391"/>
      <c r="UEW60" s="1392"/>
      <c r="UEX60" s="1493"/>
      <c r="UEY60" s="1391"/>
      <c r="UEZ60" s="1391"/>
      <c r="UFA60" s="1391"/>
      <c r="UFB60" s="1391"/>
      <c r="UFC60" s="1391"/>
      <c r="UFD60" s="1391"/>
      <c r="UFE60" s="1391"/>
      <c r="UFF60" s="1391"/>
      <c r="UFG60" s="1391"/>
      <c r="UFH60" s="1391"/>
      <c r="UFI60" s="1392"/>
      <c r="UFJ60" s="1493"/>
      <c r="UFK60" s="1392"/>
      <c r="UFL60" s="1493"/>
      <c r="UFM60" s="1391"/>
      <c r="UFN60" s="1392"/>
      <c r="UFO60" s="1493"/>
      <c r="UFP60" s="1392"/>
      <c r="UFQ60" s="663"/>
      <c r="UFR60" s="1493"/>
      <c r="UFS60" s="1391"/>
      <c r="UFT60" s="1391"/>
      <c r="UFU60" s="1391"/>
      <c r="UFV60" s="1391"/>
      <c r="UFW60" s="1391"/>
      <c r="UFX60" s="1391"/>
      <c r="UFY60" s="1391"/>
      <c r="UFZ60" s="1391"/>
      <c r="UGA60" s="1391"/>
      <c r="UGB60" s="1391"/>
      <c r="UGC60" s="1392"/>
      <c r="UGD60" s="1493"/>
      <c r="UGE60" s="1391"/>
      <c r="UGF60" s="1391"/>
      <c r="UGG60" s="1391"/>
      <c r="UGH60" s="1391"/>
      <c r="UGI60" s="1391"/>
      <c r="UGJ60" s="1391"/>
      <c r="UGK60" s="1391"/>
      <c r="UGL60" s="1391"/>
      <c r="UGM60" s="1391"/>
      <c r="UGN60" s="1391"/>
      <c r="UGO60" s="1392"/>
      <c r="UGP60" s="1493"/>
      <c r="UGQ60" s="1392"/>
      <c r="UGR60" s="1493"/>
      <c r="UGS60" s="1391"/>
      <c r="UGT60" s="1392"/>
      <c r="UGU60" s="1493"/>
      <c r="UGV60" s="1392"/>
      <c r="UGW60" s="663"/>
      <c r="UGX60" s="1493"/>
      <c r="UGY60" s="1391"/>
      <c r="UGZ60" s="1391"/>
      <c r="UHA60" s="1391"/>
      <c r="UHB60" s="1391"/>
      <c r="UHC60" s="1391"/>
      <c r="UHD60" s="1391"/>
      <c r="UHE60" s="1391"/>
      <c r="UHF60" s="1391"/>
      <c r="UHG60" s="1391"/>
      <c r="UHH60" s="1391"/>
      <c r="UHI60" s="1392"/>
      <c r="UHJ60" s="1493"/>
      <c r="UHK60" s="1391"/>
      <c r="UHL60" s="1391"/>
      <c r="UHM60" s="1391"/>
      <c r="UHN60" s="1391"/>
      <c r="UHO60" s="1391"/>
      <c r="UHP60" s="1391"/>
      <c r="UHQ60" s="1391"/>
      <c r="UHR60" s="1391"/>
      <c r="UHS60" s="1391"/>
      <c r="UHT60" s="1391"/>
      <c r="UHU60" s="1392"/>
      <c r="UHV60" s="1493"/>
      <c r="UHW60" s="1392"/>
      <c r="UHX60" s="1493"/>
      <c r="UHY60" s="1391"/>
      <c r="UHZ60" s="1392"/>
      <c r="UIA60" s="1493"/>
      <c r="UIB60" s="1392"/>
      <c r="UIC60" s="663"/>
      <c r="UID60" s="1493"/>
      <c r="UIE60" s="1391"/>
      <c r="UIF60" s="1391"/>
      <c r="UIG60" s="1391"/>
      <c r="UIH60" s="1391"/>
      <c r="UII60" s="1391"/>
      <c r="UIJ60" s="1391"/>
      <c r="UIK60" s="1391"/>
      <c r="UIL60" s="1391"/>
      <c r="UIM60" s="1391"/>
      <c r="UIN60" s="1391"/>
      <c r="UIO60" s="1392"/>
      <c r="UIP60" s="1493"/>
      <c r="UIQ60" s="1391"/>
      <c r="UIR60" s="1391"/>
      <c r="UIS60" s="1391"/>
      <c r="UIT60" s="1391"/>
      <c r="UIU60" s="1391"/>
      <c r="UIV60" s="1391"/>
      <c r="UIW60" s="1391"/>
      <c r="UIX60" s="1391"/>
      <c r="UIY60" s="1391"/>
      <c r="UIZ60" s="1391"/>
      <c r="UJA60" s="1392"/>
      <c r="UJB60" s="1493"/>
      <c r="UJC60" s="1392"/>
      <c r="UJD60" s="1493"/>
      <c r="UJE60" s="1391"/>
      <c r="UJF60" s="1392"/>
      <c r="UJG60" s="1493"/>
      <c r="UJH60" s="1392"/>
      <c r="UJI60" s="663"/>
      <c r="UJJ60" s="1493"/>
      <c r="UJK60" s="1391"/>
      <c r="UJL60" s="1391"/>
      <c r="UJM60" s="1391"/>
      <c r="UJN60" s="1391"/>
      <c r="UJO60" s="1391"/>
      <c r="UJP60" s="1391"/>
      <c r="UJQ60" s="1391"/>
      <c r="UJR60" s="1391"/>
      <c r="UJS60" s="1391"/>
      <c r="UJT60" s="1391"/>
      <c r="UJU60" s="1392"/>
      <c r="UJV60" s="1493"/>
      <c r="UJW60" s="1391"/>
      <c r="UJX60" s="1391"/>
      <c r="UJY60" s="1391"/>
      <c r="UJZ60" s="1391"/>
      <c r="UKA60" s="1391"/>
      <c r="UKB60" s="1391"/>
      <c r="UKC60" s="1391"/>
      <c r="UKD60" s="1391"/>
      <c r="UKE60" s="1391"/>
      <c r="UKF60" s="1391"/>
      <c r="UKG60" s="1392"/>
      <c r="UKH60" s="1493"/>
      <c r="UKI60" s="1392"/>
      <c r="UKJ60" s="1493"/>
      <c r="UKK60" s="1391"/>
      <c r="UKL60" s="1392"/>
      <c r="UKM60" s="1493"/>
      <c r="UKN60" s="1392"/>
      <c r="UKO60" s="663"/>
      <c r="UKP60" s="1493"/>
      <c r="UKQ60" s="1391"/>
      <c r="UKR60" s="1391"/>
      <c r="UKS60" s="1391"/>
      <c r="UKT60" s="1391"/>
      <c r="UKU60" s="1391"/>
      <c r="UKV60" s="1391"/>
      <c r="UKW60" s="1391"/>
      <c r="UKX60" s="1391"/>
      <c r="UKY60" s="1391"/>
      <c r="UKZ60" s="1391"/>
      <c r="ULA60" s="1392"/>
      <c r="ULB60" s="1493"/>
      <c r="ULC60" s="1391"/>
      <c r="ULD60" s="1391"/>
      <c r="ULE60" s="1391"/>
      <c r="ULF60" s="1391"/>
      <c r="ULG60" s="1391"/>
      <c r="ULH60" s="1391"/>
      <c r="ULI60" s="1391"/>
      <c r="ULJ60" s="1391"/>
      <c r="ULK60" s="1391"/>
      <c r="ULL60" s="1391"/>
      <c r="ULM60" s="1392"/>
      <c r="ULN60" s="1493"/>
      <c r="ULO60" s="1392"/>
      <c r="ULP60" s="1493"/>
      <c r="ULQ60" s="1391"/>
      <c r="ULR60" s="1392"/>
      <c r="ULS60" s="1493"/>
      <c r="ULT60" s="1392"/>
      <c r="ULU60" s="663"/>
      <c r="ULV60" s="1493"/>
      <c r="ULW60" s="1391"/>
      <c r="ULX60" s="1391"/>
      <c r="ULY60" s="1391"/>
      <c r="ULZ60" s="1391"/>
      <c r="UMA60" s="1391"/>
      <c r="UMB60" s="1391"/>
      <c r="UMC60" s="1391"/>
      <c r="UMD60" s="1391"/>
      <c r="UME60" s="1391"/>
      <c r="UMF60" s="1391"/>
      <c r="UMG60" s="1392"/>
      <c r="UMH60" s="1493"/>
      <c r="UMI60" s="1391"/>
      <c r="UMJ60" s="1391"/>
      <c r="UMK60" s="1391"/>
      <c r="UML60" s="1391"/>
      <c r="UMM60" s="1391"/>
      <c r="UMN60" s="1391"/>
      <c r="UMO60" s="1391"/>
      <c r="UMP60" s="1391"/>
      <c r="UMQ60" s="1391"/>
      <c r="UMR60" s="1391"/>
      <c r="UMS60" s="1392"/>
      <c r="UMT60" s="1493"/>
      <c r="UMU60" s="1392"/>
      <c r="UMV60" s="1493"/>
      <c r="UMW60" s="1391"/>
      <c r="UMX60" s="1392"/>
      <c r="UMY60" s="1493"/>
      <c r="UMZ60" s="1392"/>
      <c r="UNA60" s="663"/>
      <c r="UNB60" s="1493"/>
      <c r="UNC60" s="1391"/>
      <c r="UND60" s="1391"/>
      <c r="UNE60" s="1391"/>
      <c r="UNF60" s="1391"/>
      <c r="UNG60" s="1391"/>
      <c r="UNH60" s="1391"/>
      <c r="UNI60" s="1391"/>
      <c r="UNJ60" s="1391"/>
      <c r="UNK60" s="1391"/>
      <c r="UNL60" s="1391"/>
      <c r="UNM60" s="1392"/>
      <c r="UNN60" s="1493"/>
      <c r="UNO60" s="1391"/>
      <c r="UNP60" s="1391"/>
      <c r="UNQ60" s="1391"/>
      <c r="UNR60" s="1391"/>
      <c r="UNS60" s="1391"/>
      <c r="UNT60" s="1391"/>
      <c r="UNU60" s="1391"/>
      <c r="UNV60" s="1391"/>
      <c r="UNW60" s="1391"/>
      <c r="UNX60" s="1391"/>
      <c r="UNY60" s="1392"/>
      <c r="UNZ60" s="1493"/>
      <c r="UOA60" s="1392"/>
      <c r="UOB60" s="1493"/>
      <c r="UOC60" s="1391"/>
      <c r="UOD60" s="1392"/>
      <c r="UOE60" s="1493"/>
      <c r="UOF60" s="1392"/>
      <c r="UOG60" s="663"/>
      <c r="UOH60" s="1493"/>
      <c r="UOI60" s="1391"/>
      <c r="UOJ60" s="1391"/>
      <c r="UOK60" s="1391"/>
      <c r="UOL60" s="1391"/>
      <c r="UOM60" s="1391"/>
      <c r="UON60" s="1391"/>
      <c r="UOO60" s="1391"/>
      <c r="UOP60" s="1391"/>
      <c r="UOQ60" s="1391"/>
      <c r="UOR60" s="1391"/>
      <c r="UOS60" s="1392"/>
      <c r="UOT60" s="1493"/>
      <c r="UOU60" s="1391"/>
      <c r="UOV60" s="1391"/>
      <c r="UOW60" s="1391"/>
      <c r="UOX60" s="1391"/>
      <c r="UOY60" s="1391"/>
      <c r="UOZ60" s="1391"/>
      <c r="UPA60" s="1391"/>
      <c r="UPB60" s="1391"/>
      <c r="UPC60" s="1391"/>
      <c r="UPD60" s="1391"/>
      <c r="UPE60" s="1392"/>
      <c r="UPF60" s="1493"/>
      <c r="UPG60" s="1392"/>
      <c r="UPH60" s="1493"/>
      <c r="UPI60" s="1391"/>
      <c r="UPJ60" s="1392"/>
      <c r="UPK60" s="1493"/>
      <c r="UPL60" s="1392"/>
      <c r="UPM60" s="663"/>
      <c r="UPN60" s="1493"/>
      <c r="UPO60" s="1391"/>
      <c r="UPP60" s="1391"/>
      <c r="UPQ60" s="1391"/>
      <c r="UPR60" s="1391"/>
      <c r="UPS60" s="1391"/>
      <c r="UPT60" s="1391"/>
      <c r="UPU60" s="1391"/>
      <c r="UPV60" s="1391"/>
      <c r="UPW60" s="1391"/>
      <c r="UPX60" s="1391"/>
      <c r="UPY60" s="1392"/>
      <c r="UPZ60" s="1493"/>
      <c r="UQA60" s="1391"/>
      <c r="UQB60" s="1391"/>
      <c r="UQC60" s="1391"/>
      <c r="UQD60" s="1391"/>
      <c r="UQE60" s="1391"/>
      <c r="UQF60" s="1391"/>
      <c r="UQG60" s="1391"/>
      <c r="UQH60" s="1391"/>
      <c r="UQI60" s="1391"/>
      <c r="UQJ60" s="1391"/>
      <c r="UQK60" s="1392"/>
      <c r="UQL60" s="1493"/>
      <c r="UQM60" s="1392"/>
      <c r="UQN60" s="1493"/>
      <c r="UQO60" s="1391"/>
      <c r="UQP60" s="1392"/>
      <c r="UQQ60" s="1493"/>
      <c r="UQR60" s="1392"/>
      <c r="UQS60" s="663"/>
      <c r="UQT60" s="1493"/>
      <c r="UQU60" s="1391"/>
      <c r="UQV60" s="1391"/>
      <c r="UQW60" s="1391"/>
      <c r="UQX60" s="1391"/>
      <c r="UQY60" s="1391"/>
      <c r="UQZ60" s="1391"/>
      <c r="URA60" s="1391"/>
      <c r="URB60" s="1391"/>
      <c r="URC60" s="1391"/>
      <c r="URD60" s="1391"/>
      <c r="URE60" s="1392"/>
      <c r="URF60" s="1493"/>
      <c r="URG60" s="1391"/>
      <c r="URH60" s="1391"/>
      <c r="URI60" s="1391"/>
      <c r="URJ60" s="1391"/>
      <c r="URK60" s="1391"/>
      <c r="URL60" s="1391"/>
      <c r="URM60" s="1391"/>
      <c r="URN60" s="1391"/>
      <c r="URO60" s="1391"/>
      <c r="URP60" s="1391"/>
      <c r="URQ60" s="1392"/>
      <c r="URR60" s="1493"/>
      <c r="URS60" s="1392"/>
      <c r="URT60" s="1493"/>
      <c r="URU60" s="1391"/>
      <c r="URV60" s="1392"/>
      <c r="URW60" s="1493"/>
      <c r="URX60" s="1392"/>
      <c r="URY60" s="663"/>
      <c r="URZ60" s="1493"/>
      <c r="USA60" s="1391"/>
      <c r="USB60" s="1391"/>
      <c r="USC60" s="1391"/>
      <c r="USD60" s="1391"/>
      <c r="USE60" s="1391"/>
      <c r="USF60" s="1391"/>
      <c r="USG60" s="1391"/>
      <c r="USH60" s="1391"/>
      <c r="USI60" s="1391"/>
      <c r="USJ60" s="1391"/>
      <c r="USK60" s="1392"/>
      <c r="USL60" s="1493"/>
      <c r="USM60" s="1391"/>
      <c r="USN60" s="1391"/>
      <c r="USO60" s="1391"/>
      <c r="USP60" s="1391"/>
      <c r="USQ60" s="1391"/>
      <c r="USR60" s="1391"/>
      <c r="USS60" s="1391"/>
      <c r="UST60" s="1391"/>
      <c r="USU60" s="1391"/>
      <c r="USV60" s="1391"/>
      <c r="USW60" s="1392"/>
      <c r="USX60" s="1493"/>
      <c r="USY60" s="1392"/>
      <c r="USZ60" s="1493"/>
      <c r="UTA60" s="1391"/>
      <c r="UTB60" s="1392"/>
      <c r="UTC60" s="1493"/>
      <c r="UTD60" s="1392"/>
      <c r="UTE60" s="663"/>
      <c r="UTF60" s="1493"/>
      <c r="UTG60" s="1391"/>
      <c r="UTH60" s="1391"/>
      <c r="UTI60" s="1391"/>
      <c r="UTJ60" s="1391"/>
      <c r="UTK60" s="1391"/>
      <c r="UTL60" s="1391"/>
      <c r="UTM60" s="1391"/>
      <c r="UTN60" s="1391"/>
      <c r="UTO60" s="1391"/>
      <c r="UTP60" s="1391"/>
      <c r="UTQ60" s="1392"/>
      <c r="UTR60" s="1493"/>
      <c r="UTS60" s="1391"/>
      <c r="UTT60" s="1391"/>
      <c r="UTU60" s="1391"/>
      <c r="UTV60" s="1391"/>
      <c r="UTW60" s="1391"/>
      <c r="UTX60" s="1391"/>
      <c r="UTY60" s="1391"/>
      <c r="UTZ60" s="1391"/>
      <c r="UUA60" s="1391"/>
      <c r="UUB60" s="1391"/>
      <c r="UUC60" s="1392"/>
      <c r="UUD60" s="1493"/>
      <c r="UUE60" s="1392"/>
      <c r="UUF60" s="1493"/>
      <c r="UUG60" s="1391"/>
      <c r="UUH60" s="1392"/>
      <c r="UUI60" s="1493"/>
      <c r="UUJ60" s="1392"/>
      <c r="UUK60" s="663"/>
      <c r="UUL60" s="1493"/>
      <c r="UUM60" s="1391"/>
      <c r="UUN60" s="1391"/>
      <c r="UUO60" s="1391"/>
      <c r="UUP60" s="1391"/>
      <c r="UUQ60" s="1391"/>
      <c r="UUR60" s="1391"/>
      <c r="UUS60" s="1391"/>
      <c r="UUT60" s="1391"/>
      <c r="UUU60" s="1391"/>
      <c r="UUV60" s="1391"/>
      <c r="UUW60" s="1392"/>
      <c r="UUX60" s="1493"/>
      <c r="UUY60" s="1391"/>
      <c r="UUZ60" s="1391"/>
      <c r="UVA60" s="1391"/>
      <c r="UVB60" s="1391"/>
      <c r="UVC60" s="1391"/>
      <c r="UVD60" s="1391"/>
      <c r="UVE60" s="1391"/>
      <c r="UVF60" s="1391"/>
      <c r="UVG60" s="1391"/>
      <c r="UVH60" s="1391"/>
      <c r="UVI60" s="1392"/>
      <c r="UVJ60" s="1493"/>
      <c r="UVK60" s="1392"/>
      <c r="UVL60" s="1493"/>
      <c r="UVM60" s="1391"/>
      <c r="UVN60" s="1392"/>
      <c r="UVO60" s="1493"/>
      <c r="UVP60" s="1392"/>
      <c r="UVQ60" s="663"/>
      <c r="UVR60" s="1493"/>
      <c r="UVS60" s="1391"/>
      <c r="UVT60" s="1391"/>
      <c r="UVU60" s="1391"/>
      <c r="UVV60" s="1391"/>
      <c r="UVW60" s="1391"/>
      <c r="UVX60" s="1391"/>
      <c r="UVY60" s="1391"/>
      <c r="UVZ60" s="1391"/>
      <c r="UWA60" s="1391"/>
      <c r="UWB60" s="1391"/>
      <c r="UWC60" s="1392"/>
      <c r="UWD60" s="1493"/>
      <c r="UWE60" s="1391"/>
      <c r="UWF60" s="1391"/>
      <c r="UWG60" s="1391"/>
      <c r="UWH60" s="1391"/>
      <c r="UWI60" s="1391"/>
      <c r="UWJ60" s="1391"/>
      <c r="UWK60" s="1391"/>
      <c r="UWL60" s="1391"/>
      <c r="UWM60" s="1391"/>
      <c r="UWN60" s="1391"/>
      <c r="UWO60" s="1392"/>
      <c r="UWP60" s="1493"/>
      <c r="UWQ60" s="1392"/>
      <c r="UWR60" s="1493"/>
      <c r="UWS60" s="1391"/>
      <c r="UWT60" s="1392"/>
      <c r="UWU60" s="1493"/>
      <c r="UWV60" s="1392"/>
      <c r="UWW60" s="663"/>
      <c r="UWX60" s="1493"/>
      <c r="UWY60" s="1391"/>
      <c r="UWZ60" s="1391"/>
      <c r="UXA60" s="1391"/>
      <c r="UXB60" s="1391"/>
      <c r="UXC60" s="1391"/>
      <c r="UXD60" s="1391"/>
      <c r="UXE60" s="1391"/>
      <c r="UXF60" s="1391"/>
      <c r="UXG60" s="1391"/>
      <c r="UXH60" s="1391"/>
      <c r="UXI60" s="1392"/>
      <c r="UXJ60" s="1493"/>
      <c r="UXK60" s="1391"/>
      <c r="UXL60" s="1391"/>
      <c r="UXM60" s="1391"/>
      <c r="UXN60" s="1391"/>
      <c r="UXO60" s="1391"/>
      <c r="UXP60" s="1391"/>
      <c r="UXQ60" s="1391"/>
      <c r="UXR60" s="1391"/>
      <c r="UXS60" s="1391"/>
      <c r="UXT60" s="1391"/>
      <c r="UXU60" s="1392"/>
      <c r="UXV60" s="1493"/>
      <c r="UXW60" s="1392"/>
      <c r="UXX60" s="1493"/>
      <c r="UXY60" s="1391"/>
      <c r="UXZ60" s="1392"/>
      <c r="UYA60" s="1493"/>
      <c r="UYB60" s="1392"/>
      <c r="UYC60" s="663"/>
      <c r="UYD60" s="1493"/>
      <c r="UYE60" s="1391"/>
      <c r="UYF60" s="1391"/>
      <c r="UYG60" s="1391"/>
      <c r="UYH60" s="1391"/>
      <c r="UYI60" s="1391"/>
      <c r="UYJ60" s="1391"/>
      <c r="UYK60" s="1391"/>
      <c r="UYL60" s="1391"/>
      <c r="UYM60" s="1391"/>
      <c r="UYN60" s="1391"/>
      <c r="UYO60" s="1392"/>
      <c r="UYP60" s="1493"/>
      <c r="UYQ60" s="1391"/>
      <c r="UYR60" s="1391"/>
      <c r="UYS60" s="1391"/>
      <c r="UYT60" s="1391"/>
      <c r="UYU60" s="1391"/>
      <c r="UYV60" s="1391"/>
      <c r="UYW60" s="1391"/>
      <c r="UYX60" s="1391"/>
      <c r="UYY60" s="1391"/>
      <c r="UYZ60" s="1391"/>
      <c r="UZA60" s="1392"/>
      <c r="UZB60" s="1493"/>
      <c r="UZC60" s="1392"/>
      <c r="UZD60" s="1493"/>
      <c r="UZE60" s="1391"/>
      <c r="UZF60" s="1392"/>
      <c r="UZG60" s="1493"/>
      <c r="UZH60" s="1392"/>
      <c r="UZI60" s="663"/>
      <c r="UZJ60" s="1493"/>
      <c r="UZK60" s="1391"/>
      <c r="UZL60" s="1391"/>
      <c r="UZM60" s="1391"/>
      <c r="UZN60" s="1391"/>
      <c r="UZO60" s="1391"/>
      <c r="UZP60" s="1391"/>
      <c r="UZQ60" s="1391"/>
      <c r="UZR60" s="1391"/>
      <c r="UZS60" s="1391"/>
      <c r="UZT60" s="1391"/>
      <c r="UZU60" s="1392"/>
      <c r="UZV60" s="1493"/>
      <c r="UZW60" s="1391"/>
      <c r="UZX60" s="1391"/>
      <c r="UZY60" s="1391"/>
      <c r="UZZ60" s="1391"/>
      <c r="VAA60" s="1391"/>
      <c r="VAB60" s="1391"/>
      <c r="VAC60" s="1391"/>
      <c r="VAD60" s="1391"/>
      <c r="VAE60" s="1391"/>
      <c r="VAF60" s="1391"/>
      <c r="VAG60" s="1392"/>
      <c r="VAH60" s="1493"/>
      <c r="VAI60" s="1392"/>
      <c r="VAJ60" s="1493"/>
      <c r="VAK60" s="1391"/>
      <c r="VAL60" s="1392"/>
      <c r="VAM60" s="1493"/>
      <c r="VAN60" s="1392"/>
      <c r="VAO60" s="663"/>
      <c r="VAP60" s="1493"/>
      <c r="VAQ60" s="1391"/>
      <c r="VAR60" s="1391"/>
      <c r="VAS60" s="1391"/>
      <c r="VAT60" s="1391"/>
      <c r="VAU60" s="1391"/>
      <c r="VAV60" s="1391"/>
      <c r="VAW60" s="1391"/>
      <c r="VAX60" s="1391"/>
      <c r="VAY60" s="1391"/>
      <c r="VAZ60" s="1391"/>
      <c r="VBA60" s="1392"/>
      <c r="VBB60" s="1493"/>
      <c r="VBC60" s="1391"/>
      <c r="VBD60" s="1391"/>
      <c r="VBE60" s="1391"/>
      <c r="VBF60" s="1391"/>
      <c r="VBG60" s="1391"/>
      <c r="VBH60" s="1391"/>
      <c r="VBI60" s="1391"/>
      <c r="VBJ60" s="1391"/>
      <c r="VBK60" s="1391"/>
      <c r="VBL60" s="1391"/>
      <c r="VBM60" s="1392"/>
      <c r="VBN60" s="1493"/>
      <c r="VBO60" s="1392"/>
      <c r="VBP60" s="1493"/>
      <c r="VBQ60" s="1391"/>
      <c r="VBR60" s="1392"/>
      <c r="VBS60" s="1493"/>
      <c r="VBT60" s="1392"/>
      <c r="VBU60" s="663"/>
      <c r="VBV60" s="1493"/>
      <c r="VBW60" s="1391"/>
      <c r="VBX60" s="1391"/>
      <c r="VBY60" s="1391"/>
      <c r="VBZ60" s="1391"/>
      <c r="VCA60" s="1391"/>
      <c r="VCB60" s="1391"/>
      <c r="VCC60" s="1391"/>
      <c r="VCD60" s="1391"/>
      <c r="VCE60" s="1391"/>
      <c r="VCF60" s="1391"/>
      <c r="VCG60" s="1392"/>
      <c r="VCH60" s="1493"/>
      <c r="VCI60" s="1391"/>
      <c r="VCJ60" s="1391"/>
      <c r="VCK60" s="1391"/>
      <c r="VCL60" s="1391"/>
      <c r="VCM60" s="1391"/>
      <c r="VCN60" s="1391"/>
      <c r="VCO60" s="1391"/>
      <c r="VCP60" s="1391"/>
      <c r="VCQ60" s="1391"/>
      <c r="VCR60" s="1391"/>
      <c r="VCS60" s="1392"/>
      <c r="VCT60" s="1493"/>
      <c r="VCU60" s="1392"/>
      <c r="VCV60" s="1493"/>
      <c r="VCW60" s="1391"/>
      <c r="VCX60" s="1392"/>
      <c r="VCY60" s="1493"/>
      <c r="VCZ60" s="1392"/>
      <c r="VDA60" s="663"/>
      <c r="VDB60" s="1493"/>
      <c r="VDC60" s="1391"/>
      <c r="VDD60" s="1391"/>
      <c r="VDE60" s="1391"/>
      <c r="VDF60" s="1391"/>
      <c r="VDG60" s="1391"/>
      <c r="VDH60" s="1391"/>
      <c r="VDI60" s="1391"/>
      <c r="VDJ60" s="1391"/>
      <c r="VDK60" s="1391"/>
      <c r="VDL60" s="1391"/>
      <c r="VDM60" s="1392"/>
      <c r="VDN60" s="1493"/>
      <c r="VDO60" s="1391"/>
      <c r="VDP60" s="1391"/>
      <c r="VDQ60" s="1391"/>
      <c r="VDR60" s="1391"/>
      <c r="VDS60" s="1391"/>
      <c r="VDT60" s="1391"/>
      <c r="VDU60" s="1391"/>
      <c r="VDV60" s="1391"/>
      <c r="VDW60" s="1391"/>
      <c r="VDX60" s="1391"/>
      <c r="VDY60" s="1392"/>
      <c r="VDZ60" s="1493"/>
      <c r="VEA60" s="1392"/>
      <c r="VEB60" s="1493"/>
      <c r="VEC60" s="1391"/>
      <c r="VED60" s="1392"/>
      <c r="VEE60" s="1493"/>
      <c r="VEF60" s="1392"/>
      <c r="VEG60" s="663"/>
      <c r="VEH60" s="1493"/>
      <c r="VEI60" s="1391"/>
      <c r="VEJ60" s="1391"/>
      <c r="VEK60" s="1391"/>
      <c r="VEL60" s="1391"/>
      <c r="VEM60" s="1391"/>
      <c r="VEN60" s="1391"/>
      <c r="VEO60" s="1391"/>
      <c r="VEP60" s="1391"/>
      <c r="VEQ60" s="1391"/>
      <c r="VER60" s="1391"/>
      <c r="VES60" s="1392"/>
      <c r="VET60" s="1493"/>
      <c r="VEU60" s="1391"/>
      <c r="VEV60" s="1391"/>
      <c r="VEW60" s="1391"/>
      <c r="VEX60" s="1391"/>
      <c r="VEY60" s="1391"/>
      <c r="VEZ60" s="1391"/>
      <c r="VFA60" s="1391"/>
      <c r="VFB60" s="1391"/>
      <c r="VFC60" s="1391"/>
      <c r="VFD60" s="1391"/>
      <c r="VFE60" s="1392"/>
      <c r="VFF60" s="1493"/>
      <c r="VFG60" s="1392"/>
      <c r="VFH60" s="1493"/>
      <c r="VFI60" s="1391"/>
      <c r="VFJ60" s="1392"/>
      <c r="VFK60" s="1493"/>
      <c r="VFL60" s="1392"/>
      <c r="VFM60" s="663"/>
      <c r="VFN60" s="1493"/>
      <c r="VFO60" s="1391"/>
      <c r="VFP60" s="1391"/>
      <c r="VFQ60" s="1391"/>
      <c r="VFR60" s="1391"/>
      <c r="VFS60" s="1391"/>
      <c r="VFT60" s="1391"/>
      <c r="VFU60" s="1391"/>
      <c r="VFV60" s="1391"/>
      <c r="VFW60" s="1391"/>
      <c r="VFX60" s="1391"/>
      <c r="VFY60" s="1392"/>
      <c r="VFZ60" s="1493"/>
      <c r="VGA60" s="1391"/>
      <c r="VGB60" s="1391"/>
      <c r="VGC60" s="1391"/>
      <c r="VGD60" s="1391"/>
      <c r="VGE60" s="1391"/>
      <c r="VGF60" s="1391"/>
      <c r="VGG60" s="1391"/>
      <c r="VGH60" s="1391"/>
      <c r="VGI60" s="1391"/>
      <c r="VGJ60" s="1391"/>
      <c r="VGK60" s="1392"/>
      <c r="VGL60" s="1493"/>
      <c r="VGM60" s="1392"/>
      <c r="VGN60" s="1493"/>
      <c r="VGO60" s="1391"/>
      <c r="VGP60" s="1392"/>
      <c r="VGQ60" s="1493"/>
      <c r="VGR60" s="1392"/>
      <c r="VGS60" s="663"/>
      <c r="VGT60" s="1493"/>
      <c r="VGU60" s="1391"/>
      <c r="VGV60" s="1391"/>
      <c r="VGW60" s="1391"/>
      <c r="VGX60" s="1391"/>
      <c r="VGY60" s="1391"/>
      <c r="VGZ60" s="1391"/>
      <c r="VHA60" s="1391"/>
      <c r="VHB60" s="1391"/>
      <c r="VHC60" s="1391"/>
      <c r="VHD60" s="1391"/>
      <c r="VHE60" s="1392"/>
      <c r="VHF60" s="1493"/>
      <c r="VHG60" s="1391"/>
      <c r="VHH60" s="1391"/>
      <c r="VHI60" s="1391"/>
      <c r="VHJ60" s="1391"/>
      <c r="VHK60" s="1391"/>
      <c r="VHL60" s="1391"/>
      <c r="VHM60" s="1391"/>
      <c r="VHN60" s="1391"/>
      <c r="VHO60" s="1391"/>
      <c r="VHP60" s="1391"/>
      <c r="VHQ60" s="1392"/>
      <c r="VHR60" s="1493"/>
      <c r="VHS60" s="1392"/>
      <c r="VHT60" s="1493"/>
      <c r="VHU60" s="1391"/>
      <c r="VHV60" s="1392"/>
      <c r="VHW60" s="1493"/>
      <c r="VHX60" s="1392"/>
      <c r="VHY60" s="663"/>
      <c r="VHZ60" s="1493"/>
      <c r="VIA60" s="1391"/>
      <c r="VIB60" s="1391"/>
      <c r="VIC60" s="1391"/>
      <c r="VID60" s="1391"/>
      <c r="VIE60" s="1391"/>
      <c r="VIF60" s="1391"/>
      <c r="VIG60" s="1391"/>
      <c r="VIH60" s="1391"/>
      <c r="VII60" s="1391"/>
      <c r="VIJ60" s="1391"/>
      <c r="VIK60" s="1392"/>
      <c r="VIL60" s="1493"/>
      <c r="VIM60" s="1391"/>
      <c r="VIN60" s="1391"/>
      <c r="VIO60" s="1391"/>
      <c r="VIP60" s="1391"/>
      <c r="VIQ60" s="1391"/>
      <c r="VIR60" s="1391"/>
      <c r="VIS60" s="1391"/>
      <c r="VIT60" s="1391"/>
      <c r="VIU60" s="1391"/>
      <c r="VIV60" s="1391"/>
      <c r="VIW60" s="1392"/>
      <c r="VIX60" s="1493"/>
      <c r="VIY60" s="1392"/>
      <c r="VIZ60" s="1493"/>
      <c r="VJA60" s="1391"/>
      <c r="VJB60" s="1392"/>
      <c r="VJC60" s="1493"/>
      <c r="VJD60" s="1392"/>
      <c r="VJE60" s="663"/>
      <c r="VJF60" s="1493"/>
      <c r="VJG60" s="1391"/>
      <c r="VJH60" s="1391"/>
      <c r="VJI60" s="1391"/>
      <c r="VJJ60" s="1391"/>
      <c r="VJK60" s="1391"/>
      <c r="VJL60" s="1391"/>
      <c r="VJM60" s="1391"/>
      <c r="VJN60" s="1391"/>
      <c r="VJO60" s="1391"/>
      <c r="VJP60" s="1391"/>
      <c r="VJQ60" s="1392"/>
      <c r="VJR60" s="1493"/>
      <c r="VJS60" s="1391"/>
      <c r="VJT60" s="1391"/>
      <c r="VJU60" s="1391"/>
      <c r="VJV60" s="1391"/>
      <c r="VJW60" s="1391"/>
      <c r="VJX60" s="1391"/>
      <c r="VJY60" s="1391"/>
      <c r="VJZ60" s="1391"/>
      <c r="VKA60" s="1391"/>
      <c r="VKB60" s="1391"/>
      <c r="VKC60" s="1392"/>
      <c r="VKD60" s="1493"/>
      <c r="VKE60" s="1392"/>
      <c r="VKF60" s="1493"/>
      <c r="VKG60" s="1391"/>
      <c r="VKH60" s="1392"/>
      <c r="VKI60" s="1493"/>
      <c r="VKJ60" s="1392"/>
      <c r="VKK60" s="663"/>
      <c r="VKL60" s="1493"/>
      <c r="VKM60" s="1391"/>
      <c r="VKN60" s="1391"/>
      <c r="VKO60" s="1391"/>
      <c r="VKP60" s="1391"/>
      <c r="VKQ60" s="1391"/>
      <c r="VKR60" s="1391"/>
      <c r="VKS60" s="1391"/>
      <c r="VKT60" s="1391"/>
      <c r="VKU60" s="1391"/>
      <c r="VKV60" s="1391"/>
      <c r="VKW60" s="1392"/>
      <c r="VKX60" s="1493"/>
      <c r="VKY60" s="1391"/>
      <c r="VKZ60" s="1391"/>
      <c r="VLA60" s="1391"/>
      <c r="VLB60" s="1391"/>
      <c r="VLC60" s="1391"/>
      <c r="VLD60" s="1391"/>
      <c r="VLE60" s="1391"/>
      <c r="VLF60" s="1391"/>
      <c r="VLG60" s="1391"/>
      <c r="VLH60" s="1391"/>
      <c r="VLI60" s="1392"/>
      <c r="VLJ60" s="1493"/>
      <c r="VLK60" s="1392"/>
      <c r="VLL60" s="1493"/>
      <c r="VLM60" s="1391"/>
      <c r="VLN60" s="1392"/>
      <c r="VLO60" s="1493"/>
      <c r="VLP60" s="1392"/>
      <c r="VLQ60" s="663"/>
      <c r="VLR60" s="1493"/>
      <c r="VLS60" s="1391"/>
      <c r="VLT60" s="1391"/>
      <c r="VLU60" s="1391"/>
      <c r="VLV60" s="1391"/>
      <c r="VLW60" s="1391"/>
      <c r="VLX60" s="1391"/>
      <c r="VLY60" s="1391"/>
      <c r="VLZ60" s="1391"/>
      <c r="VMA60" s="1391"/>
      <c r="VMB60" s="1391"/>
      <c r="VMC60" s="1392"/>
      <c r="VMD60" s="1493"/>
      <c r="VME60" s="1391"/>
      <c r="VMF60" s="1391"/>
      <c r="VMG60" s="1391"/>
      <c r="VMH60" s="1391"/>
      <c r="VMI60" s="1391"/>
      <c r="VMJ60" s="1391"/>
      <c r="VMK60" s="1391"/>
      <c r="VML60" s="1391"/>
      <c r="VMM60" s="1391"/>
      <c r="VMN60" s="1391"/>
      <c r="VMO60" s="1392"/>
      <c r="VMP60" s="1493"/>
      <c r="VMQ60" s="1392"/>
      <c r="VMR60" s="1493"/>
      <c r="VMS60" s="1391"/>
      <c r="VMT60" s="1392"/>
      <c r="VMU60" s="1493"/>
      <c r="VMV60" s="1392"/>
      <c r="VMW60" s="663"/>
      <c r="VMX60" s="1493"/>
      <c r="VMY60" s="1391"/>
      <c r="VMZ60" s="1391"/>
      <c r="VNA60" s="1391"/>
      <c r="VNB60" s="1391"/>
      <c r="VNC60" s="1391"/>
      <c r="VND60" s="1391"/>
      <c r="VNE60" s="1391"/>
      <c r="VNF60" s="1391"/>
      <c r="VNG60" s="1391"/>
      <c r="VNH60" s="1391"/>
      <c r="VNI60" s="1392"/>
      <c r="VNJ60" s="1493"/>
      <c r="VNK60" s="1391"/>
      <c r="VNL60" s="1391"/>
      <c r="VNM60" s="1391"/>
      <c r="VNN60" s="1391"/>
      <c r="VNO60" s="1391"/>
      <c r="VNP60" s="1391"/>
      <c r="VNQ60" s="1391"/>
      <c r="VNR60" s="1391"/>
      <c r="VNS60" s="1391"/>
      <c r="VNT60" s="1391"/>
      <c r="VNU60" s="1392"/>
      <c r="VNV60" s="1493"/>
      <c r="VNW60" s="1392"/>
      <c r="VNX60" s="1493"/>
      <c r="VNY60" s="1391"/>
      <c r="VNZ60" s="1392"/>
      <c r="VOA60" s="1493"/>
      <c r="VOB60" s="1392"/>
      <c r="VOC60" s="663"/>
      <c r="VOD60" s="1493"/>
      <c r="VOE60" s="1391"/>
      <c r="VOF60" s="1391"/>
      <c r="VOG60" s="1391"/>
      <c r="VOH60" s="1391"/>
      <c r="VOI60" s="1391"/>
      <c r="VOJ60" s="1391"/>
      <c r="VOK60" s="1391"/>
      <c r="VOL60" s="1391"/>
      <c r="VOM60" s="1391"/>
      <c r="VON60" s="1391"/>
      <c r="VOO60" s="1392"/>
      <c r="VOP60" s="1493"/>
      <c r="VOQ60" s="1391"/>
      <c r="VOR60" s="1391"/>
      <c r="VOS60" s="1391"/>
      <c r="VOT60" s="1391"/>
      <c r="VOU60" s="1391"/>
      <c r="VOV60" s="1391"/>
      <c r="VOW60" s="1391"/>
      <c r="VOX60" s="1391"/>
      <c r="VOY60" s="1391"/>
      <c r="VOZ60" s="1391"/>
      <c r="VPA60" s="1392"/>
      <c r="VPB60" s="1493"/>
      <c r="VPC60" s="1392"/>
      <c r="VPD60" s="1493"/>
      <c r="VPE60" s="1391"/>
      <c r="VPF60" s="1392"/>
      <c r="VPG60" s="1493"/>
      <c r="VPH60" s="1392"/>
      <c r="VPI60" s="663"/>
      <c r="VPJ60" s="1493"/>
      <c r="VPK60" s="1391"/>
      <c r="VPL60" s="1391"/>
      <c r="VPM60" s="1391"/>
      <c r="VPN60" s="1391"/>
      <c r="VPO60" s="1391"/>
      <c r="VPP60" s="1391"/>
      <c r="VPQ60" s="1391"/>
      <c r="VPR60" s="1391"/>
      <c r="VPS60" s="1391"/>
      <c r="VPT60" s="1391"/>
      <c r="VPU60" s="1392"/>
      <c r="VPV60" s="1493"/>
      <c r="VPW60" s="1391"/>
      <c r="VPX60" s="1391"/>
      <c r="VPY60" s="1391"/>
      <c r="VPZ60" s="1391"/>
      <c r="VQA60" s="1391"/>
      <c r="VQB60" s="1391"/>
      <c r="VQC60" s="1391"/>
      <c r="VQD60" s="1391"/>
      <c r="VQE60" s="1391"/>
      <c r="VQF60" s="1391"/>
      <c r="VQG60" s="1392"/>
      <c r="VQH60" s="1493"/>
      <c r="VQI60" s="1392"/>
      <c r="VQJ60" s="1493"/>
      <c r="VQK60" s="1391"/>
      <c r="VQL60" s="1392"/>
      <c r="VQM60" s="1493"/>
      <c r="VQN60" s="1392"/>
      <c r="VQO60" s="663"/>
      <c r="VQP60" s="1493"/>
      <c r="VQQ60" s="1391"/>
      <c r="VQR60" s="1391"/>
      <c r="VQS60" s="1391"/>
      <c r="VQT60" s="1391"/>
      <c r="VQU60" s="1391"/>
      <c r="VQV60" s="1391"/>
      <c r="VQW60" s="1391"/>
      <c r="VQX60" s="1391"/>
      <c r="VQY60" s="1391"/>
      <c r="VQZ60" s="1391"/>
      <c r="VRA60" s="1392"/>
      <c r="VRB60" s="1493"/>
      <c r="VRC60" s="1391"/>
      <c r="VRD60" s="1391"/>
      <c r="VRE60" s="1391"/>
      <c r="VRF60" s="1391"/>
      <c r="VRG60" s="1391"/>
      <c r="VRH60" s="1391"/>
      <c r="VRI60" s="1391"/>
      <c r="VRJ60" s="1391"/>
      <c r="VRK60" s="1391"/>
      <c r="VRL60" s="1391"/>
      <c r="VRM60" s="1392"/>
      <c r="VRN60" s="1493"/>
      <c r="VRO60" s="1392"/>
      <c r="VRP60" s="1493"/>
      <c r="VRQ60" s="1391"/>
      <c r="VRR60" s="1392"/>
      <c r="VRS60" s="1493"/>
      <c r="VRT60" s="1392"/>
      <c r="VRU60" s="663"/>
      <c r="VRV60" s="1493"/>
      <c r="VRW60" s="1391"/>
      <c r="VRX60" s="1391"/>
      <c r="VRY60" s="1391"/>
      <c r="VRZ60" s="1391"/>
      <c r="VSA60" s="1391"/>
      <c r="VSB60" s="1391"/>
      <c r="VSC60" s="1391"/>
      <c r="VSD60" s="1391"/>
      <c r="VSE60" s="1391"/>
      <c r="VSF60" s="1391"/>
      <c r="VSG60" s="1392"/>
      <c r="VSH60" s="1493"/>
      <c r="VSI60" s="1391"/>
      <c r="VSJ60" s="1391"/>
      <c r="VSK60" s="1391"/>
      <c r="VSL60" s="1391"/>
      <c r="VSM60" s="1391"/>
      <c r="VSN60" s="1391"/>
      <c r="VSO60" s="1391"/>
      <c r="VSP60" s="1391"/>
      <c r="VSQ60" s="1391"/>
      <c r="VSR60" s="1391"/>
      <c r="VSS60" s="1392"/>
      <c r="VST60" s="1493"/>
      <c r="VSU60" s="1392"/>
      <c r="VSV60" s="1493"/>
      <c r="VSW60" s="1391"/>
      <c r="VSX60" s="1392"/>
      <c r="VSY60" s="1493"/>
      <c r="VSZ60" s="1392"/>
      <c r="VTA60" s="663"/>
      <c r="VTB60" s="1493"/>
      <c r="VTC60" s="1391"/>
      <c r="VTD60" s="1391"/>
      <c r="VTE60" s="1391"/>
      <c r="VTF60" s="1391"/>
      <c r="VTG60" s="1391"/>
      <c r="VTH60" s="1391"/>
      <c r="VTI60" s="1391"/>
      <c r="VTJ60" s="1391"/>
      <c r="VTK60" s="1391"/>
      <c r="VTL60" s="1391"/>
      <c r="VTM60" s="1392"/>
      <c r="VTN60" s="1493"/>
      <c r="VTO60" s="1391"/>
      <c r="VTP60" s="1391"/>
      <c r="VTQ60" s="1391"/>
      <c r="VTR60" s="1391"/>
      <c r="VTS60" s="1391"/>
      <c r="VTT60" s="1391"/>
      <c r="VTU60" s="1391"/>
      <c r="VTV60" s="1391"/>
      <c r="VTW60" s="1391"/>
      <c r="VTX60" s="1391"/>
      <c r="VTY60" s="1392"/>
      <c r="VTZ60" s="1493"/>
      <c r="VUA60" s="1392"/>
      <c r="VUB60" s="1493"/>
      <c r="VUC60" s="1391"/>
      <c r="VUD60" s="1392"/>
      <c r="VUE60" s="1493"/>
      <c r="VUF60" s="1392"/>
      <c r="VUG60" s="663"/>
      <c r="VUH60" s="1493"/>
      <c r="VUI60" s="1391"/>
      <c r="VUJ60" s="1391"/>
      <c r="VUK60" s="1391"/>
      <c r="VUL60" s="1391"/>
      <c r="VUM60" s="1391"/>
      <c r="VUN60" s="1391"/>
      <c r="VUO60" s="1391"/>
      <c r="VUP60" s="1391"/>
      <c r="VUQ60" s="1391"/>
      <c r="VUR60" s="1391"/>
      <c r="VUS60" s="1392"/>
      <c r="VUT60" s="1493"/>
      <c r="VUU60" s="1391"/>
      <c r="VUV60" s="1391"/>
      <c r="VUW60" s="1391"/>
      <c r="VUX60" s="1391"/>
      <c r="VUY60" s="1391"/>
      <c r="VUZ60" s="1391"/>
      <c r="VVA60" s="1391"/>
      <c r="VVB60" s="1391"/>
      <c r="VVC60" s="1391"/>
      <c r="VVD60" s="1391"/>
      <c r="VVE60" s="1392"/>
      <c r="VVF60" s="1493"/>
      <c r="VVG60" s="1392"/>
      <c r="VVH60" s="1493"/>
      <c r="VVI60" s="1391"/>
      <c r="VVJ60" s="1392"/>
      <c r="VVK60" s="1493"/>
      <c r="VVL60" s="1392"/>
      <c r="VVM60" s="663"/>
      <c r="VVN60" s="1493"/>
      <c r="VVO60" s="1391"/>
      <c r="VVP60" s="1391"/>
      <c r="VVQ60" s="1391"/>
      <c r="VVR60" s="1391"/>
      <c r="VVS60" s="1391"/>
      <c r="VVT60" s="1391"/>
      <c r="VVU60" s="1391"/>
      <c r="VVV60" s="1391"/>
      <c r="VVW60" s="1391"/>
      <c r="VVX60" s="1391"/>
      <c r="VVY60" s="1392"/>
      <c r="VVZ60" s="1493"/>
      <c r="VWA60" s="1391"/>
      <c r="VWB60" s="1391"/>
      <c r="VWC60" s="1391"/>
      <c r="VWD60" s="1391"/>
      <c r="VWE60" s="1391"/>
      <c r="VWF60" s="1391"/>
      <c r="VWG60" s="1391"/>
      <c r="VWH60" s="1391"/>
      <c r="VWI60" s="1391"/>
      <c r="VWJ60" s="1391"/>
      <c r="VWK60" s="1392"/>
      <c r="VWL60" s="1493"/>
      <c r="VWM60" s="1392"/>
      <c r="VWN60" s="1493"/>
      <c r="VWO60" s="1391"/>
      <c r="VWP60" s="1392"/>
      <c r="VWQ60" s="1493"/>
      <c r="VWR60" s="1392"/>
      <c r="VWS60" s="663"/>
      <c r="VWT60" s="1493"/>
      <c r="VWU60" s="1391"/>
      <c r="VWV60" s="1391"/>
      <c r="VWW60" s="1391"/>
      <c r="VWX60" s="1391"/>
      <c r="VWY60" s="1391"/>
      <c r="VWZ60" s="1391"/>
      <c r="VXA60" s="1391"/>
      <c r="VXB60" s="1391"/>
      <c r="VXC60" s="1391"/>
      <c r="VXD60" s="1391"/>
      <c r="VXE60" s="1392"/>
      <c r="VXF60" s="1493"/>
      <c r="VXG60" s="1391"/>
      <c r="VXH60" s="1391"/>
      <c r="VXI60" s="1391"/>
      <c r="VXJ60" s="1391"/>
      <c r="VXK60" s="1391"/>
      <c r="VXL60" s="1391"/>
      <c r="VXM60" s="1391"/>
      <c r="VXN60" s="1391"/>
      <c r="VXO60" s="1391"/>
      <c r="VXP60" s="1391"/>
      <c r="VXQ60" s="1392"/>
      <c r="VXR60" s="1493"/>
      <c r="VXS60" s="1392"/>
      <c r="VXT60" s="1493"/>
      <c r="VXU60" s="1391"/>
      <c r="VXV60" s="1392"/>
      <c r="VXW60" s="1493"/>
      <c r="VXX60" s="1392"/>
      <c r="VXY60" s="663"/>
      <c r="VXZ60" s="1493"/>
      <c r="VYA60" s="1391"/>
      <c r="VYB60" s="1391"/>
      <c r="VYC60" s="1391"/>
      <c r="VYD60" s="1391"/>
      <c r="VYE60" s="1391"/>
      <c r="VYF60" s="1391"/>
      <c r="VYG60" s="1391"/>
      <c r="VYH60" s="1391"/>
      <c r="VYI60" s="1391"/>
      <c r="VYJ60" s="1391"/>
      <c r="VYK60" s="1392"/>
      <c r="VYL60" s="1493"/>
      <c r="VYM60" s="1391"/>
      <c r="VYN60" s="1391"/>
      <c r="VYO60" s="1391"/>
      <c r="VYP60" s="1391"/>
      <c r="VYQ60" s="1391"/>
      <c r="VYR60" s="1391"/>
      <c r="VYS60" s="1391"/>
      <c r="VYT60" s="1391"/>
      <c r="VYU60" s="1391"/>
      <c r="VYV60" s="1391"/>
      <c r="VYW60" s="1392"/>
      <c r="VYX60" s="1493"/>
      <c r="VYY60" s="1392"/>
      <c r="VYZ60" s="1493"/>
      <c r="VZA60" s="1391"/>
      <c r="VZB60" s="1392"/>
      <c r="VZC60" s="1493"/>
      <c r="VZD60" s="1392"/>
      <c r="VZE60" s="663"/>
      <c r="VZF60" s="1493"/>
      <c r="VZG60" s="1391"/>
      <c r="VZH60" s="1391"/>
      <c r="VZI60" s="1391"/>
      <c r="VZJ60" s="1391"/>
      <c r="VZK60" s="1391"/>
      <c r="VZL60" s="1391"/>
      <c r="VZM60" s="1391"/>
      <c r="VZN60" s="1391"/>
      <c r="VZO60" s="1391"/>
      <c r="VZP60" s="1391"/>
      <c r="VZQ60" s="1392"/>
      <c r="VZR60" s="1493"/>
      <c r="VZS60" s="1391"/>
      <c r="VZT60" s="1391"/>
      <c r="VZU60" s="1391"/>
      <c r="VZV60" s="1391"/>
      <c r="VZW60" s="1391"/>
      <c r="VZX60" s="1391"/>
      <c r="VZY60" s="1391"/>
      <c r="VZZ60" s="1391"/>
      <c r="WAA60" s="1391"/>
      <c r="WAB60" s="1391"/>
      <c r="WAC60" s="1392"/>
      <c r="WAD60" s="1493"/>
      <c r="WAE60" s="1392"/>
      <c r="WAF60" s="1493"/>
      <c r="WAG60" s="1391"/>
      <c r="WAH60" s="1392"/>
      <c r="WAI60" s="1493"/>
      <c r="WAJ60" s="1392"/>
      <c r="WAK60" s="663"/>
      <c r="WAL60" s="1493"/>
      <c r="WAM60" s="1391"/>
      <c r="WAN60" s="1391"/>
      <c r="WAO60" s="1391"/>
      <c r="WAP60" s="1391"/>
      <c r="WAQ60" s="1391"/>
      <c r="WAR60" s="1391"/>
      <c r="WAS60" s="1391"/>
      <c r="WAT60" s="1391"/>
      <c r="WAU60" s="1391"/>
      <c r="WAV60" s="1391"/>
      <c r="WAW60" s="1392"/>
      <c r="WAX60" s="1493"/>
      <c r="WAY60" s="1391"/>
      <c r="WAZ60" s="1391"/>
      <c r="WBA60" s="1391"/>
      <c r="WBB60" s="1391"/>
      <c r="WBC60" s="1391"/>
      <c r="WBD60" s="1391"/>
      <c r="WBE60" s="1391"/>
      <c r="WBF60" s="1391"/>
      <c r="WBG60" s="1391"/>
      <c r="WBH60" s="1391"/>
      <c r="WBI60" s="1392"/>
      <c r="WBJ60" s="1493"/>
      <c r="WBK60" s="1392"/>
      <c r="WBL60" s="1493"/>
      <c r="WBM60" s="1391"/>
      <c r="WBN60" s="1392"/>
      <c r="WBO60" s="1493"/>
      <c r="WBP60" s="1392"/>
      <c r="WBQ60" s="663"/>
      <c r="WBR60" s="1493"/>
      <c r="WBS60" s="1391"/>
      <c r="WBT60" s="1391"/>
      <c r="WBU60" s="1391"/>
      <c r="WBV60" s="1391"/>
      <c r="WBW60" s="1391"/>
      <c r="WBX60" s="1391"/>
      <c r="WBY60" s="1391"/>
      <c r="WBZ60" s="1391"/>
      <c r="WCA60" s="1391"/>
      <c r="WCB60" s="1391"/>
      <c r="WCC60" s="1392"/>
      <c r="WCD60" s="1493"/>
      <c r="WCE60" s="1391"/>
      <c r="WCF60" s="1391"/>
      <c r="WCG60" s="1391"/>
      <c r="WCH60" s="1391"/>
      <c r="WCI60" s="1391"/>
      <c r="WCJ60" s="1391"/>
      <c r="WCK60" s="1391"/>
      <c r="WCL60" s="1391"/>
      <c r="WCM60" s="1391"/>
      <c r="WCN60" s="1391"/>
      <c r="WCO60" s="1392"/>
      <c r="WCP60" s="1493"/>
      <c r="WCQ60" s="1392"/>
      <c r="WCR60" s="1493"/>
      <c r="WCS60" s="1391"/>
      <c r="WCT60" s="1392"/>
      <c r="WCU60" s="1493"/>
      <c r="WCV60" s="1392"/>
      <c r="WCW60" s="663"/>
      <c r="WCX60" s="1493"/>
      <c r="WCY60" s="1391"/>
      <c r="WCZ60" s="1391"/>
      <c r="WDA60" s="1391"/>
      <c r="WDB60" s="1391"/>
      <c r="WDC60" s="1391"/>
      <c r="WDD60" s="1391"/>
      <c r="WDE60" s="1391"/>
      <c r="WDF60" s="1391"/>
      <c r="WDG60" s="1391"/>
      <c r="WDH60" s="1391"/>
      <c r="WDI60" s="1392"/>
      <c r="WDJ60" s="1493"/>
      <c r="WDK60" s="1391"/>
      <c r="WDL60" s="1391"/>
      <c r="WDM60" s="1391"/>
      <c r="WDN60" s="1391"/>
      <c r="WDO60" s="1391"/>
      <c r="WDP60" s="1391"/>
      <c r="WDQ60" s="1391"/>
      <c r="WDR60" s="1391"/>
      <c r="WDS60" s="1391"/>
      <c r="WDT60" s="1391"/>
      <c r="WDU60" s="1392"/>
      <c r="WDV60" s="1493"/>
      <c r="WDW60" s="1392"/>
      <c r="WDX60" s="1493"/>
      <c r="WDY60" s="1391"/>
      <c r="WDZ60" s="1392"/>
      <c r="WEA60" s="1493"/>
      <c r="WEB60" s="1392"/>
      <c r="WEC60" s="663"/>
      <c r="WED60" s="1493"/>
      <c r="WEE60" s="1391"/>
      <c r="WEF60" s="1391"/>
      <c r="WEG60" s="1391"/>
      <c r="WEH60" s="1391"/>
      <c r="WEI60" s="1391"/>
      <c r="WEJ60" s="1391"/>
      <c r="WEK60" s="1391"/>
      <c r="WEL60" s="1391"/>
      <c r="WEM60" s="1391"/>
      <c r="WEN60" s="1391"/>
      <c r="WEO60" s="1392"/>
      <c r="WEP60" s="1493"/>
      <c r="WEQ60" s="1391"/>
      <c r="WER60" s="1391"/>
      <c r="WES60" s="1391"/>
      <c r="WET60" s="1391"/>
      <c r="WEU60" s="1391"/>
      <c r="WEV60" s="1391"/>
      <c r="WEW60" s="1391"/>
      <c r="WEX60" s="1391"/>
      <c r="WEY60" s="1391"/>
      <c r="WEZ60" s="1391"/>
      <c r="WFA60" s="1392"/>
      <c r="WFB60" s="1493"/>
      <c r="WFC60" s="1392"/>
      <c r="WFD60" s="1493"/>
      <c r="WFE60" s="1391"/>
      <c r="WFF60" s="1392"/>
      <c r="WFG60" s="1493"/>
      <c r="WFH60" s="1392"/>
      <c r="WFI60" s="663"/>
      <c r="WFJ60" s="1493"/>
      <c r="WFK60" s="1391"/>
      <c r="WFL60" s="1391"/>
      <c r="WFM60" s="1391"/>
      <c r="WFN60" s="1391"/>
      <c r="WFO60" s="1391"/>
      <c r="WFP60" s="1391"/>
      <c r="WFQ60" s="1391"/>
      <c r="WFR60" s="1391"/>
      <c r="WFS60" s="1391"/>
      <c r="WFT60" s="1391"/>
      <c r="WFU60" s="1392"/>
      <c r="WFV60" s="1493"/>
      <c r="WFW60" s="1391"/>
      <c r="WFX60" s="1391"/>
      <c r="WFY60" s="1391"/>
      <c r="WFZ60" s="1391"/>
      <c r="WGA60" s="1391"/>
      <c r="WGB60" s="1391"/>
      <c r="WGC60" s="1391"/>
      <c r="WGD60" s="1391"/>
      <c r="WGE60" s="1391"/>
      <c r="WGF60" s="1391"/>
      <c r="WGG60" s="1392"/>
      <c r="WGH60" s="1493"/>
      <c r="WGI60" s="1392"/>
      <c r="WGJ60" s="1493"/>
      <c r="WGK60" s="1391"/>
      <c r="WGL60" s="1392"/>
      <c r="WGM60" s="1493"/>
      <c r="WGN60" s="1392"/>
      <c r="WGO60" s="663"/>
      <c r="WGP60" s="1493"/>
      <c r="WGQ60" s="1391"/>
      <c r="WGR60" s="1391"/>
      <c r="WGS60" s="1391"/>
      <c r="WGT60" s="1391"/>
      <c r="WGU60" s="1391"/>
      <c r="WGV60" s="1391"/>
      <c r="WGW60" s="1391"/>
      <c r="WGX60" s="1391"/>
      <c r="WGY60" s="1391"/>
      <c r="WGZ60" s="1391"/>
      <c r="WHA60" s="1392"/>
      <c r="WHB60" s="1493"/>
      <c r="WHC60" s="1391"/>
      <c r="WHD60" s="1391"/>
      <c r="WHE60" s="1391"/>
      <c r="WHF60" s="1391"/>
      <c r="WHG60" s="1391"/>
      <c r="WHH60" s="1391"/>
      <c r="WHI60" s="1391"/>
      <c r="WHJ60" s="1391"/>
      <c r="WHK60" s="1391"/>
      <c r="WHL60" s="1391"/>
      <c r="WHM60" s="1392"/>
      <c r="WHN60" s="1493"/>
      <c r="WHO60" s="1392"/>
      <c r="WHP60" s="1493"/>
      <c r="WHQ60" s="1391"/>
      <c r="WHR60" s="1392"/>
      <c r="WHS60" s="1493"/>
      <c r="WHT60" s="1392"/>
      <c r="WHU60" s="663"/>
      <c r="WHV60" s="1493"/>
      <c r="WHW60" s="1391"/>
      <c r="WHX60" s="1391"/>
      <c r="WHY60" s="1391"/>
      <c r="WHZ60" s="1391"/>
      <c r="WIA60" s="1391"/>
      <c r="WIB60" s="1391"/>
      <c r="WIC60" s="1391"/>
      <c r="WID60" s="1391"/>
      <c r="WIE60" s="1391"/>
      <c r="WIF60" s="1391"/>
      <c r="WIG60" s="1392"/>
      <c r="WIH60" s="1493"/>
      <c r="WII60" s="1391"/>
      <c r="WIJ60" s="1391"/>
      <c r="WIK60" s="1391"/>
      <c r="WIL60" s="1391"/>
      <c r="WIM60" s="1391"/>
      <c r="WIN60" s="1391"/>
      <c r="WIO60" s="1391"/>
      <c r="WIP60" s="1391"/>
      <c r="WIQ60" s="1391"/>
      <c r="WIR60" s="1391"/>
      <c r="WIS60" s="1392"/>
      <c r="WIT60" s="1493"/>
      <c r="WIU60" s="1392"/>
      <c r="WIV60" s="1493"/>
      <c r="WIW60" s="1391"/>
      <c r="WIX60" s="1392"/>
      <c r="WIY60" s="1493"/>
      <c r="WIZ60" s="1392"/>
      <c r="WJA60" s="663"/>
      <c r="WJB60" s="1493"/>
      <c r="WJC60" s="1391"/>
      <c r="WJD60" s="1391"/>
      <c r="WJE60" s="1391"/>
      <c r="WJF60" s="1391"/>
      <c r="WJG60" s="1391"/>
      <c r="WJH60" s="1391"/>
      <c r="WJI60" s="1391"/>
      <c r="WJJ60" s="1391"/>
      <c r="WJK60" s="1391"/>
      <c r="WJL60" s="1391"/>
      <c r="WJM60" s="1392"/>
      <c r="WJN60" s="1493"/>
      <c r="WJO60" s="1391"/>
      <c r="WJP60" s="1391"/>
      <c r="WJQ60" s="1391"/>
      <c r="WJR60" s="1391"/>
      <c r="WJS60" s="1391"/>
      <c r="WJT60" s="1391"/>
      <c r="WJU60" s="1391"/>
      <c r="WJV60" s="1391"/>
      <c r="WJW60" s="1391"/>
      <c r="WJX60" s="1391"/>
      <c r="WJY60" s="1392"/>
      <c r="WJZ60" s="1493"/>
      <c r="WKA60" s="1392"/>
      <c r="WKB60" s="1493"/>
      <c r="WKC60" s="1391"/>
      <c r="WKD60" s="1392"/>
      <c r="WKE60" s="1493"/>
      <c r="WKF60" s="1392"/>
      <c r="WKG60" s="663"/>
      <c r="WKH60" s="1493"/>
      <c r="WKI60" s="1391"/>
      <c r="WKJ60" s="1391"/>
      <c r="WKK60" s="1391"/>
      <c r="WKL60" s="1391"/>
      <c r="WKM60" s="1391"/>
      <c r="WKN60" s="1391"/>
      <c r="WKO60" s="1391"/>
      <c r="WKP60" s="1391"/>
      <c r="WKQ60" s="1391"/>
      <c r="WKR60" s="1391"/>
      <c r="WKS60" s="1392"/>
      <c r="WKT60" s="1493"/>
      <c r="WKU60" s="1391"/>
      <c r="WKV60" s="1391"/>
      <c r="WKW60" s="1391"/>
      <c r="WKX60" s="1391"/>
      <c r="WKY60" s="1391"/>
      <c r="WKZ60" s="1391"/>
      <c r="WLA60" s="1391"/>
      <c r="WLB60" s="1391"/>
      <c r="WLC60" s="1391"/>
      <c r="WLD60" s="1391"/>
      <c r="WLE60" s="1392"/>
      <c r="WLF60" s="1493"/>
      <c r="WLG60" s="1392"/>
      <c r="WLH60" s="1493"/>
      <c r="WLI60" s="1391"/>
      <c r="WLJ60" s="1392"/>
      <c r="WLK60" s="1493"/>
      <c r="WLL60" s="1392"/>
      <c r="WLM60" s="663"/>
      <c r="WLN60" s="1493"/>
      <c r="WLO60" s="1391"/>
      <c r="WLP60" s="1391"/>
      <c r="WLQ60" s="1391"/>
      <c r="WLR60" s="1391"/>
      <c r="WLS60" s="1391"/>
      <c r="WLT60" s="1391"/>
      <c r="WLU60" s="1391"/>
      <c r="WLV60" s="1391"/>
      <c r="WLW60" s="1391"/>
      <c r="WLX60" s="1391"/>
      <c r="WLY60" s="1392"/>
      <c r="WLZ60" s="1493"/>
      <c r="WMA60" s="1391"/>
      <c r="WMB60" s="1391"/>
      <c r="WMC60" s="1391"/>
      <c r="WMD60" s="1391"/>
      <c r="WME60" s="1391"/>
      <c r="WMF60" s="1391"/>
      <c r="WMG60" s="1391"/>
      <c r="WMH60" s="1391"/>
      <c r="WMI60" s="1391"/>
      <c r="WMJ60" s="1391"/>
      <c r="WMK60" s="1392"/>
      <c r="WML60" s="1493"/>
      <c r="WMM60" s="1392"/>
      <c r="WMN60" s="1493"/>
      <c r="WMO60" s="1391"/>
      <c r="WMP60" s="1392"/>
      <c r="WMQ60" s="1493"/>
      <c r="WMR60" s="1392"/>
      <c r="WMS60" s="663"/>
      <c r="WMT60" s="1493"/>
      <c r="WMU60" s="1391"/>
      <c r="WMV60" s="1391"/>
      <c r="WMW60" s="1391"/>
      <c r="WMX60" s="1391"/>
      <c r="WMY60" s="1391"/>
      <c r="WMZ60" s="1391"/>
      <c r="WNA60" s="1391"/>
      <c r="WNB60" s="1391"/>
      <c r="WNC60" s="1391"/>
      <c r="WND60" s="1391"/>
      <c r="WNE60" s="1392"/>
      <c r="WNF60" s="1493"/>
      <c r="WNG60" s="1391"/>
      <c r="WNH60" s="1391"/>
      <c r="WNI60" s="1391"/>
      <c r="WNJ60" s="1391"/>
      <c r="WNK60" s="1391"/>
      <c r="WNL60" s="1391"/>
      <c r="WNM60" s="1391"/>
      <c r="WNN60" s="1391"/>
      <c r="WNO60" s="1391"/>
      <c r="WNP60" s="1391"/>
      <c r="WNQ60" s="1392"/>
      <c r="WNR60" s="1493"/>
      <c r="WNS60" s="1392"/>
      <c r="WNT60" s="1493"/>
      <c r="WNU60" s="1391"/>
      <c r="WNV60" s="1392"/>
      <c r="WNW60" s="1493"/>
      <c r="WNX60" s="1392"/>
      <c r="WNY60" s="663"/>
      <c r="WNZ60" s="1493"/>
      <c r="WOA60" s="1391"/>
      <c r="WOB60" s="1391"/>
      <c r="WOC60" s="1391"/>
      <c r="WOD60" s="1391"/>
      <c r="WOE60" s="1391"/>
      <c r="WOF60" s="1391"/>
      <c r="WOG60" s="1391"/>
      <c r="WOH60" s="1391"/>
      <c r="WOI60" s="1391"/>
      <c r="WOJ60" s="1391"/>
      <c r="WOK60" s="1392"/>
      <c r="WOL60" s="1493"/>
      <c r="WOM60" s="1391"/>
      <c r="WON60" s="1391"/>
      <c r="WOO60" s="1391"/>
      <c r="WOP60" s="1391"/>
      <c r="WOQ60" s="1391"/>
      <c r="WOR60" s="1391"/>
      <c r="WOS60" s="1391"/>
      <c r="WOT60" s="1391"/>
      <c r="WOU60" s="1391"/>
      <c r="WOV60" s="1391"/>
      <c r="WOW60" s="1392"/>
      <c r="WOX60" s="1493"/>
      <c r="WOY60" s="1392"/>
      <c r="WOZ60" s="1493"/>
      <c r="WPA60" s="1391"/>
      <c r="WPB60" s="1392"/>
      <c r="WPC60" s="1493"/>
      <c r="WPD60" s="1392"/>
      <c r="WPE60" s="663"/>
      <c r="WPF60" s="1493"/>
      <c r="WPG60" s="1391"/>
      <c r="WPH60" s="1391"/>
      <c r="WPI60" s="1391"/>
      <c r="WPJ60" s="1391"/>
      <c r="WPK60" s="1391"/>
      <c r="WPL60" s="1391"/>
      <c r="WPM60" s="1391"/>
      <c r="WPN60" s="1391"/>
      <c r="WPO60" s="1391"/>
      <c r="WPP60" s="1391"/>
      <c r="WPQ60" s="1392"/>
      <c r="WPR60" s="1493"/>
      <c r="WPS60" s="1391"/>
      <c r="WPT60" s="1391"/>
      <c r="WPU60" s="1391"/>
      <c r="WPV60" s="1391"/>
      <c r="WPW60" s="1391"/>
      <c r="WPX60" s="1391"/>
      <c r="WPY60" s="1391"/>
      <c r="WPZ60" s="1391"/>
      <c r="WQA60" s="1391"/>
      <c r="WQB60" s="1391"/>
      <c r="WQC60" s="1392"/>
      <c r="WQD60" s="1493"/>
      <c r="WQE60" s="1392"/>
      <c r="WQF60" s="1493"/>
      <c r="WQG60" s="1391"/>
      <c r="WQH60" s="1392"/>
      <c r="WQI60" s="1493"/>
      <c r="WQJ60" s="1392"/>
      <c r="WQK60" s="663"/>
      <c r="WQL60" s="1493"/>
      <c r="WQM60" s="1391"/>
      <c r="WQN60" s="1391"/>
      <c r="WQO60" s="1391"/>
      <c r="WQP60" s="1391"/>
      <c r="WQQ60" s="1391"/>
      <c r="WQR60" s="1391"/>
      <c r="WQS60" s="1391"/>
      <c r="WQT60" s="1391"/>
      <c r="WQU60" s="1391"/>
      <c r="WQV60" s="1391"/>
      <c r="WQW60" s="1392"/>
      <c r="WQX60" s="1493"/>
      <c r="WQY60" s="1391"/>
      <c r="WQZ60" s="1391"/>
      <c r="WRA60" s="1391"/>
      <c r="WRB60" s="1391"/>
      <c r="WRC60" s="1391"/>
      <c r="WRD60" s="1391"/>
      <c r="WRE60" s="1391"/>
      <c r="WRF60" s="1391"/>
      <c r="WRG60" s="1391"/>
      <c r="WRH60" s="1391"/>
      <c r="WRI60" s="1392"/>
      <c r="WRJ60" s="1493"/>
      <c r="WRK60" s="1392"/>
      <c r="WRL60" s="1493"/>
      <c r="WRM60" s="1391"/>
      <c r="WRN60" s="1392"/>
      <c r="WRO60" s="1493"/>
      <c r="WRP60" s="1392"/>
      <c r="WRQ60" s="663"/>
      <c r="WRR60" s="1493"/>
      <c r="WRS60" s="1391"/>
      <c r="WRT60" s="1391"/>
      <c r="WRU60" s="1391"/>
      <c r="WRV60" s="1391"/>
      <c r="WRW60" s="1391"/>
      <c r="WRX60" s="1391"/>
      <c r="WRY60" s="1391"/>
      <c r="WRZ60" s="1391"/>
      <c r="WSA60" s="1391"/>
      <c r="WSB60" s="1391"/>
      <c r="WSC60" s="1392"/>
      <c r="WSD60" s="1493"/>
      <c r="WSE60" s="1391"/>
      <c r="WSF60" s="1391"/>
      <c r="WSG60" s="1391"/>
      <c r="WSH60" s="1391"/>
      <c r="WSI60" s="1391"/>
      <c r="WSJ60" s="1391"/>
      <c r="WSK60" s="1391"/>
      <c r="WSL60" s="1391"/>
      <c r="WSM60" s="1391"/>
      <c r="WSN60" s="1391"/>
      <c r="WSO60" s="1392"/>
      <c r="WSP60" s="1493"/>
      <c r="WSQ60" s="1392"/>
      <c r="WSR60" s="1493"/>
      <c r="WSS60" s="1391"/>
      <c r="WST60" s="1392"/>
      <c r="WSU60" s="1493"/>
      <c r="WSV60" s="1392"/>
      <c r="WSW60" s="663"/>
      <c r="WSX60" s="1493"/>
      <c r="WSY60" s="1391"/>
      <c r="WSZ60" s="1391"/>
      <c r="WTA60" s="1391"/>
      <c r="WTB60" s="1391"/>
      <c r="WTC60" s="1391"/>
      <c r="WTD60" s="1391"/>
      <c r="WTE60" s="1391"/>
      <c r="WTF60" s="1391"/>
      <c r="WTG60" s="1391"/>
      <c r="WTH60" s="1391"/>
      <c r="WTI60" s="1392"/>
      <c r="WTJ60" s="1493"/>
      <c r="WTK60" s="1391"/>
      <c r="WTL60" s="1391"/>
      <c r="WTM60" s="1391"/>
      <c r="WTN60" s="1391"/>
      <c r="WTO60" s="1391"/>
      <c r="WTP60" s="1391"/>
      <c r="WTQ60" s="1391"/>
      <c r="WTR60" s="1391"/>
      <c r="WTS60" s="1391"/>
      <c r="WTT60" s="1391"/>
      <c r="WTU60" s="1392"/>
      <c r="WTV60" s="1493"/>
      <c r="WTW60" s="1392"/>
      <c r="WTX60" s="1493"/>
      <c r="WTY60" s="1391"/>
      <c r="WTZ60" s="1392"/>
      <c r="WUA60" s="1493"/>
      <c r="WUB60" s="1392"/>
      <c r="WUC60" s="663"/>
      <c r="WUD60" s="1493"/>
      <c r="WUE60" s="1391"/>
      <c r="WUF60" s="1391"/>
      <c r="WUG60" s="1391"/>
      <c r="WUH60" s="1391"/>
      <c r="WUI60" s="1391"/>
      <c r="WUJ60" s="1391"/>
      <c r="WUK60" s="1391"/>
      <c r="WUL60" s="1391"/>
      <c r="WUM60" s="1391"/>
      <c r="WUN60" s="1391"/>
      <c r="WUO60" s="1392"/>
      <c r="WUP60" s="1493"/>
      <c r="WUQ60" s="1391"/>
      <c r="WUR60" s="1391"/>
      <c r="WUS60" s="1391"/>
      <c r="WUT60" s="1391"/>
      <c r="WUU60" s="1391"/>
      <c r="WUV60" s="1391"/>
      <c r="WUW60" s="1391"/>
      <c r="WUX60" s="1391"/>
      <c r="WUY60" s="1391"/>
      <c r="WUZ60" s="1391"/>
      <c r="WVA60" s="1392"/>
      <c r="WVB60" s="1493"/>
      <c r="WVC60" s="1392"/>
      <c r="WVD60" s="1493"/>
      <c r="WVE60" s="1391"/>
      <c r="WVF60" s="1392"/>
      <c r="WVG60" s="1493"/>
      <c r="WVH60" s="1392"/>
      <c r="WVI60" s="663"/>
      <c r="WVJ60" s="1493"/>
      <c r="WVK60" s="1391"/>
      <c r="WVL60" s="1391"/>
      <c r="WVM60" s="1391"/>
      <c r="WVN60" s="1391"/>
      <c r="WVO60" s="1391"/>
      <c r="WVP60" s="1391"/>
      <c r="WVQ60" s="1391"/>
      <c r="WVR60" s="1391"/>
      <c r="WVS60" s="1391"/>
      <c r="WVT60" s="1391"/>
      <c r="WVU60" s="1392"/>
      <c r="WVV60" s="1493"/>
      <c r="WVW60" s="1391"/>
      <c r="WVX60" s="1391"/>
      <c r="WVY60" s="1391"/>
      <c r="WVZ60" s="1391"/>
      <c r="WWA60" s="1391"/>
      <c r="WWB60" s="1391"/>
      <c r="WWC60" s="1391"/>
      <c r="WWD60" s="1391"/>
      <c r="WWE60" s="1391"/>
      <c r="WWF60" s="1391"/>
      <c r="WWG60" s="1392"/>
      <c r="WWH60" s="1493"/>
      <c r="WWI60" s="1392"/>
      <c r="WWJ60" s="1493"/>
      <c r="WWK60" s="1391"/>
      <c r="WWL60" s="1392"/>
      <c r="WWM60" s="1493"/>
      <c r="WWN60" s="1392"/>
      <c r="WWO60" s="663"/>
      <c r="WWP60" s="1493"/>
      <c r="WWQ60" s="1391"/>
      <c r="WWR60" s="1391"/>
      <c r="WWS60" s="1391"/>
      <c r="WWT60" s="1391"/>
      <c r="WWU60" s="1391"/>
      <c r="WWV60" s="1391"/>
      <c r="WWW60" s="1391"/>
      <c r="WWX60" s="1391"/>
      <c r="WWY60" s="1391"/>
      <c r="WWZ60" s="1391"/>
      <c r="WXA60" s="1392"/>
      <c r="WXB60" s="1493"/>
      <c r="WXC60" s="1391"/>
      <c r="WXD60" s="1391"/>
      <c r="WXE60" s="1391"/>
      <c r="WXF60" s="1391"/>
      <c r="WXG60" s="1391"/>
      <c r="WXH60" s="1391"/>
      <c r="WXI60" s="1391"/>
      <c r="WXJ60" s="1391"/>
      <c r="WXK60" s="1391"/>
      <c r="WXL60" s="1391"/>
      <c r="WXM60" s="1392"/>
      <c r="WXN60" s="1493"/>
      <c r="WXO60" s="1392"/>
      <c r="WXP60" s="1493"/>
      <c r="WXQ60" s="1391"/>
      <c r="WXR60" s="1392"/>
      <c r="WXS60" s="1493"/>
      <c r="WXT60" s="1392"/>
      <c r="WXU60" s="663"/>
      <c r="WXV60" s="1493"/>
      <c r="WXW60" s="1391"/>
      <c r="WXX60" s="1391"/>
      <c r="WXY60" s="1391"/>
      <c r="WXZ60" s="1391"/>
      <c r="WYA60" s="1391"/>
      <c r="WYB60" s="1391"/>
      <c r="WYC60" s="1391"/>
      <c r="WYD60" s="1391"/>
      <c r="WYE60" s="1391"/>
      <c r="WYF60" s="1391"/>
      <c r="WYG60" s="1392"/>
      <c r="WYH60" s="1493"/>
      <c r="WYI60" s="1391"/>
      <c r="WYJ60" s="1391"/>
      <c r="WYK60" s="1391"/>
      <c r="WYL60" s="1391"/>
      <c r="WYM60" s="1391"/>
      <c r="WYN60" s="1391"/>
      <c r="WYO60" s="1391"/>
      <c r="WYP60" s="1391"/>
      <c r="WYQ60" s="1391"/>
      <c r="WYR60" s="1391"/>
      <c r="WYS60" s="1392"/>
      <c r="WYT60" s="1493"/>
      <c r="WYU60" s="1392"/>
      <c r="WYV60" s="1493"/>
      <c r="WYW60" s="1391"/>
      <c r="WYX60" s="1392"/>
      <c r="WYY60" s="1493"/>
      <c r="WYZ60" s="1392"/>
      <c r="WZA60" s="663"/>
      <c r="WZB60" s="1493"/>
      <c r="WZC60" s="1391"/>
      <c r="WZD60" s="1391"/>
      <c r="WZE60" s="1391"/>
      <c r="WZF60" s="1391"/>
      <c r="WZG60" s="1391"/>
      <c r="WZH60" s="1391"/>
      <c r="WZI60" s="1391"/>
      <c r="WZJ60" s="1391"/>
      <c r="WZK60" s="1391"/>
      <c r="WZL60" s="1391"/>
      <c r="WZM60" s="1392"/>
      <c r="WZN60" s="1493"/>
      <c r="WZO60" s="1391"/>
      <c r="WZP60" s="1391"/>
      <c r="WZQ60" s="1391"/>
      <c r="WZR60" s="1391"/>
      <c r="WZS60" s="1391"/>
      <c r="WZT60" s="1391"/>
      <c r="WZU60" s="1391"/>
      <c r="WZV60" s="1391"/>
      <c r="WZW60" s="1391"/>
      <c r="WZX60" s="1391"/>
      <c r="WZY60" s="1392"/>
      <c r="WZZ60" s="1493"/>
      <c r="XAA60" s="1392"/>
      <c r="XAB60" s="1493"/>
      <c r="XAC60" s="1391"/>
      <c r="XAD60" s="1392"/>
      <c r="XAE60" s="1493"/>
      <c r="XAF60" s="1392"/>
      <c r="XAG60" s="663"/>
      <c r="XAH60" s="1493"/>
      <c r="XAI60" s="1391"/>
      <c r="XAJ60" s="1391"/>
      <c r="XAK60" s="1391"/>
      <c r="XAL60" s="1391"/>
      <c r="XAM60" s="1391"/>
      <c r="XAN60" s="1391"/>
      <c r="XAO60" s="1391"/>
      <c r="XAP60" s="1391"/>
      <c r="XAQ60" s="1391"/>
      <c r="XAR60" s="1391"/>
      <c r="XAS60" s="1392"/>
      <c r="XAT60" s="1493"/>
      <c r="XAU60" s="1391"/>
      <c r="XAV60" s="1391"/>
      <c r="XAW60" s="1391"/>
      <c r="XAX60" s="1391"/>
      <c r="XAY60" s="1391"/>
      <c r="XAZ60" s="1391"/>
      <c r="XBA60" s="1391"/>
      <c r="XBB60" s="1391"/>
      <c r="XBC60" s="1391"/>
      <c r="XBD60" s="1391"/>
      <c r="XBE60" s="1392"/>
      <c r="XBF60" s="1493"/>
      <c r="XBG60" s="1392"/>
      <c r="XBH60" s="1493"/>
      <c r="XBI60" s="1391"/>
      <c r="XBJ60" s="1392"/>
      <c r="XBK60" s="1493"/>
      <c r="XBL60" s="1392"/>
      <c r="XBM60" s="663"/>
      <c r="XBN60" s="1493"/>
      <c r="XBO60" s="1391"/>
      <c r="XBP60" s="1391"/>
      <c r="XBQ60" s="1391"/>
      <c r="XBR60" s="1391"/>
      <c r="XBS60" s="1391"/>
      <c r="XBT60" s="1391"/>
      <c r="XBU60" s="1391"/>
      <c r="XBV60" s="1391"/>
      <c r="XBW60" s="1391"/>
      <c r="XBX60" s="1391"/>
      <c r="XBY60" s="1392"/>
      <c r="XBZ60" s="1493"/>
      <c r="XCA60" s="1391"/>
      <c r="XCB60" s="1391"/>
      <c r="XCC60" s="1391"/>
      <c r="XCD60" s="1391"/>
      <c r="XCE60" s="1391"/>
      <c r="XCF60" s="1391"/>
      <c r="XCG60" s="1391"/>
      <c r="XCH60" s="1391"/>
      <c r="XCI60" s="1391"/>
      <c r="XCJ60" s="1391"/>
      <c r="XCK60" s="1392"/>
      <c r="XCL60" s="1493"/>
      <c r="XCM60" s="1392"/>
      <c r="XCN60" s="1493"/>
      <c r="XCO60" s="1391"/>
      <c r="XCP60" s="1392"/>
      <c r="XCQ60" s="1493"/>
      <c r="XCR60" s="1392"/>
      <c r="XCS60" s="663"/>
      <c r="XCT60" s="1493"/>
      <c r="XCU60" s="1391"/>
      <c r="XCV60" s="1391"/>
      <c r="XCW60" s="1391"/>
      <c r="XCX60" s="1391"/>
      <c r="XCY60" s="1391"/>
      <c r="XCZ60" s="1391"/>
      <c r="XDA60" s="1391"/>
      <c r="XDB60" s="1391"/>
      <c r="XDC60" s="1391"/>
      <c r="XDD60" s="1391"/>
      <c r="XDE60" s="1392"/>
      <c r="XDF60" s="1493"/>
      <c r="XDG60" s="1391"/>
      <c r="XDH60" s="1391"/>
      <c r="XDI60" s="1391"/>
      <c r="XDJ60" s="1391"/>
      <c r="XDK60" s="1391"/>
      <c r="XDL60" s="1391"/>
      <c r="XDM60" s="1391"/>
      <c r="XDN60" s="1391"/>
      <c r="XDO60" s="1391"/>
      <c r="XDP60" s="1391"/>
      <c r="XDQ60" s="1392"/>
      <c r="XDR60" s="1493"/>
      <c r="XDS60" s="1392"/>
      <c r="XDT60" s="1493"/>
      <c r="XDU60" s="1391"/>
      <c r="XDV60" s="1392"/>
      <c r="XDW60" s="1493"/>
      <c r="XDX60" s="1392"/>
      <c r="XDY60" s="663"/>
      <c r="XDZ60" s="1493"/>
      <c r="XEA60" s="1391"/>
      <c r="XEB60" s="1391"/>
      <c r="XEC60" s="1391"/>
      <c r="XED60" s="1391"/>
      <c r="XEE60" s="1391"/>
      <c r="XEF60" s="1391"/>
      <c r="XEG60" s="1391"/>
      <c r="XEH60" s="1391"/>
      <c r="XEI60" s="1391"/>
      <c r="XEJ60" s="1391"/>
      <c r="XEK60" s="1392"/>
      <c r="XEL60" s="1493"/>
      <c r="XEM60" s="1391"/>
      <c r="XEN60" s="1391"/>
      <c r="XEO60" s="1391"/>
      <c r="XEP60" s="1391"/>
      <c r="XEQ60" s="1391"/>
      <c r="XER60" s="1391"/>
      <c r="XES60" s="1391"/>
      <c r="XET60" s="1391"/>
      <c r="XEU60" s="1391"/>
      <c r="XEV60" s="1391"/>
      <c r="XEW60" s="1392"/>
      <c r="XEX60" s="1493"/>
      <c r="XEY60" s="1392"/>
      <c r="XEZ60" s="1493"/>
      <c r="XFA60" s="1391"/>
      <c r="XFB60" s="1392"/>
      <c r="XFC60" s="1493"/>
      <c r="XFD60" s="1493"/>
    </row>
    <row r="61" spans="1:16384" ht="48.65" customHeight="1" x14ac:dyDescent="0.35">
      <c r="A61" s="57"/>
      <c r="B61" s="1459"/>
      <c r="C61" s="1423"/>
      <c r="D61" s="1423"/>
      <c r="E61" s="1423"/>
      <c r="F61" s="1423"/>
      <c r="G61" s="1423"/>
      <c r="H61" s="1423"/>
      <c r="I61" s="1423"/>
      <c r="J61" s="1423"/>
      <c r="K61" s="1423"/>
      <c r="L61" s="1423"/>
      <c r="M61" s="1460"/>
      <c r="N61" s="1459"/>
      <c r="O61" s="1423"/>
      <c r="P61" s="1423"/>
      <c r="Q61" s="1423"/>
      <c r="R61" s="1423"/>
      <c r="S61" s="1423"/>
      <c r="T61" s="1423"/>
      <c r="U61" s="1423"/>
      <c r="V61" s="1423"/>
      <c r="W61" s="1423"/>
      <c r="X61" s="1423"/>
      <c r="Y61" s="1423"/>
      <c r="Z61" s="1459"/>
      <c r="AA61" s="1423"/>
      <c r="AB61" s="1459"/>
      <c r="AC61" s="1423"/>
      <c r="AD61" s="1423"/>
      <c r="AE61" s="1459"/>
      <c r="AF61" s="1423"/>
      <c r="AG61" s="1200"/>
      <c r="AH61" s="1494"/>
      <c r="AI61" s="1395"/>
      <c r="AJ61" s="1395"/>
      <c r="AK61" s="1395"/>
      <c r="AL61" s="1395"/>
      <c r="AM61" s="1395"/>
      <c r="AN61" s="1395"/>
      <c r="AO61" s="1395"/>
      <c r="AP61" s="1395"/>
      <c r="AQ61" s="1395"/>
      <c r="AR61" s="1395"/>
      <c r="AS61" s="1395"/>
      <c r="AT61" s="1495"/>
      <c r="AU61" s="1391"/>
      <c r="AV61" s="1391"/>
      <c r="AW61" s="1391"/>
      <c r="AX61" s="1391"/>
      <c r="AY61" s="1391"/>
      <c r="AZ61" s="1391"/>
      <c r="BA61" s="1391"/>
      <c r="BB61" s="1391"/>
      <c r="BC61" s="1391"/>
      <c r="BD61" s="1391"/>
      <c r="BE61" s="1392"/>
      <c r="BF61" s="1493"/>
      <c r="BG61" s="1392"/>
      <c r="BH61" s="1493"/>
      <c r="BI61" s="1391"/>
      <c r="BJ61" s="1392"/>
      <c r="BK61" s="1493"/>
      <c r="BL61" s="1392"/>
      <c r="BM61" s="663"/>
      <c r="BN61" s="1493"/>
      <c r="BO61" s="1391"/>
      <c r="BP61" s="1391"/>
      <c r="BQ61" s="1391"/>
      <c r="BR61" s="1391"/>
      <c r="BS61" s="1391"/>
      <c r="BT61" s="1391"/>
      <c r="BU61" s="1391"/>
      <c r="BV61" s="1391"/>
      <c r="BW61" s="1391"/>
      <c r="BX61" s="1391"/>
      <c r="BY61" s="1392"/>
      <c r="BZ61" s="1493"/>
      <c r="CA61" s="1391"/>
      <c r="CB61" s="1391"/>
      <c r="CC61" s="1391"/>
      <c r="CD61" s="1391"/>
      <c r="CE61" s="1391"/>
      <c r="CF61" s="1391"/>
      <c r="CG61" s="1391"/>
      <c r="CH61" s="1391"/>
      <c r="CI61" s="1391"/>
      <c r="CJ61" s="1391"/>
      <c r="CK61" s="1392"/>
      <c r="CL61" s="1493"/>
      <c r="CM61" s="1392"/>
      <c r="CN61" s="1493"/>
      <c r="CO61" s="1391"/>
      <c r="CP61" s="1392"/>
      <c r="CQ61" s="1493"/>
      <c r="CR61" s="1392"/>
      <c r="CS61" s="663"/>
      <c r="CT61" s="1493"/>
      <c r="CU61" s="1391"/>
      <c r="CV61" s="1391"/>
      <c r="CW61" s="1391"/>
      <c r="CX61" s="1391"/>
      <c r="CY61" s="1391"/>
      <c r="CZ61" s="1391"/>
      <c r="DA61" s="1391"/>
      <c r="DB61" s="1391"/>
      <c r="DC61" s="1391"/>
      <c r="DD61" s="1391"/>
      <c r="DE61" s="1392"/>
      <c r="DF61" s="1493"/>
      <c r="DG61" s="1391"/>
      <c r="DH61" s="1391"/>
      <c r="DI61" s="1391"/>
      <c r="DJ61" s="1391"/>
      <c r="DK61" s="1391"/>
      <c r="DL61" s="1391"/>
      <c r="DM61" s="1391"/>
      <c r="DN61" s="1391"/>
      <c r="DO61" s="1391"/>
      <c r="DP61" s="1391"/>
      <c r="DQ61" s="1392"/>
      <c r="DR61" s="1493"/>
      <c r="DS61" s="1392"/>
      <c r="DT61" s="1493"/>
      <c r="DU61" s="1391"/>
      <c r="DV61" s="1392"/>
      <c r="DW61" s="1493"/>
      <c r="DX61" s="1392"/>
      <c r="DY61" s="663"/>
      <c r="DZ61" s="1493"/>
      <c r="EA61" s="1391"/>
      <c r="EB61" s="1391"/>
      <c r="EC61" s="1391"/>
      <c r="ED61" s="1391"/>
      <c r="EE61" s="1391"/>
      <c r="EF61" s="1391"/>
      <c r="EG61" s="1391"/>
      <c r="EH61" s="1391"/>
      <c r="EI61" s="1391"/>
      <c r="EJ61" s="1391"/>
      <c r="EK61" s="1392"/>
      <c r="EL61" s="1493"/>
      <c r="EM61" s="1391"/>
      <c r="EN61" s="1391"/>
      <c r="EO61" s="1391"/>
      <c r="EP61" s="1391"/>
      <c r="EQ61" s="1391"/>
      <c r="ER61" s="1391"/>
      <c r="ES61" s="1391"/>
      <c r="ET61" s="1391"/>
      <c r="EU61" s="1391"/>
      <c r="EV61" s="1391"/>
      <c r="EW61" s="1392"/>
      <c r="EX61" s="1493"/>
      <c r="EY61" s="1392"/>
      <c r="EZ61" s="1493"/>
      <c r="FA61" s="1391"/>
      <c r="FB61" s="1392"/>
      <c r="FC61" s="1493"/>
      <c r="FD61" s="1392"/>
      <c r="FE61" s="663"/>
      <c r="FF61" s="1493"/>
      <c r="FG61" s="1391"/>
      <c r="FH61" s="1391"/>
      <c r="FI61" s="1391"/>
      <c r="FJ61" s="1391"/>
      <c r="FK61" s="1391"/>
      <c r="FL61" s="1391"/>
      <c r="FM61" s="1391"/>
      <c r="FN61" s="1391"/>
      <c r="FO61" s="1391"/>
      <c r="FP61" s="1391"/>
      <c r="FQ61" s="1392"/>
      <c r="FR61" s="1493"/>
      <c r="FS61" s="1391"/>
      <c r="FT61" s="1391"/>
      <c r="FU61" s="1391"/>
      <c r="FV61" s="1391"/>
      <c r="FW61" s="1391"/>
      <c r="FX61" s="1391"/>
      <c r="FY61" s="1391"/>
      <c r="FZ61" s="1391"/>
      <c r="GA61" s="1391"/>
      <c r="GB61" s="1391"/>
      <c r="GC61" s="1392"/>
      <c r="GD61" s="1493"/>
      <c r="GE61" s="1392"/>
      <c r="GF61" s="1493"/>
      <c r="GG61" s="1391"/>
      <c r="GH61" s="1392"/>
      <c r="GI61" s="1493"/>
      <c r="GJ61" s="1392"/>
      <c r="GK61" s="663"/>
      <c r="GL61" s="1493"/>
      <c r="GM61" s="1391"/>
      <c r="GN61" s="1391"/>
      <c r="GO61" s="1391"/>
      <c r="GP61" s="1391"/>
      <c r="GQ61" s="1391"/>
      <c r="GR61" s="1391"/>
      <c r="GS61" s="1391"/>
      <c r="GT61" s="1391"/>
      <c r="GU61" s="1391"/>
      <c r="GV61" s="1391"/>
      <c r="GW61" s="1392"/>
      <c r="GX61" s="1493"/>
      <c r="GY61" s="1391"/>
      <c r="GZ61" s="1391"/>
      <c r="HA61" s="1391"/>
      <c r="HB61" s="1391"/>
      <c r="HC61" s="1391"/>
      <c r="HD61" s="1391"/>
      <c r="HE61" s="1391"/>
      <c r="HF61" s="1391"/>
      <c r="HG61" s="1391"/>
      <c r="HH61" s="1391"/>
      <c r="HI61" s="1392"/>
      <c r="HJ61" s="1493"/>
      <c r="HK61" s="1392"/>
      <c r="HL61" s="1493"/>
      <c r="HM61" s="1391"/>
      <c r="HN61" s="1392"/>
      <c r="HO61" s="1493"/>
      <c r="HP61" s="1392"/>
      <c r="HQ61" s="663"/>
      <c r="HR61" s="1493"/>
      <c r="HS61" s="1391"/>
      <c r="HT61" s="1391"/>
      <c r="HU61" s="1391"/>
      <c r="HV61" s="1391"/>
      <c r="HW61" s="1391"/>
      <c r="HX61" s="1391"/>
      <c r="HY61" s="1391"/>
      <c r="HZ61" s="1391"/>
      <c r="IA61" s="1391"/>
      <c r="IB61" s="1391"/>
      <c r="IC61" s="1392"/>
      <c r="ID61" s="1493"/>
      <c r="IE61" s="1391"/>
      <c r="IF61" s="1391"/>
      <c r="IG61" s="1391"/>
      <c r="IH61" s="1391"/>
      <c r="II61" s="1391"/>
      <c r="IJ61" s="1391"/>
      <c r="IK61" s="1391"/>
      <c r="IL61" s="1391"/>
      <c r="IM61" s="1391"/>
      <c r="IN61" s="1391"/>
      <c r="IO61" s="1392"/>
      <c r="IP61" s="1493"/>
      <c r="IQ61" s="1392"/>
      <c r="IR61" s="1493"/>
      <c r="IS61" s="1391"/>
      <c r="IT61" s="1392"/>
      <c r="IU61" s="1493"/>
      <c r="IV61" s="1392"/>
      <c r="IW61" s="663"/>
      <c r="IX61" s="1493"/>
      <c r="IY61" s="1391"/>
      <c r="IZ61" s="1391"/>
      <c r="JA61" s="1391"/>
      <c r="JB61" s="1391"/>
      <c r="JC61" s="1391"/>
      <c r="JD61" s="1391"/>
      <c r="JE61" s="1391"/>
      <c r="JF61" s="1391"/>
      <c r="JG61" s="1391"/>
      <c r="JH61" s="1391"/>
      <c r="JI61" s="1392"/>
      <c r="JJ61" s="1493"/>
      <c r="JK61" s="1391"/>
      <c r="JL61" s="1391"/>
      <c r="JM61" s="1391"/>
      <c r="JN61" s="1391"/>
      <c r="JO61" s="1391"/>
      <c r="JP61" s="1391"/>
      <c r="JQ61" s="1391"/>
      <c r="JR61" s="1391"/>
      <c r="JS61" s="1391"/>
      <c r="JT61" s="1391"/>
      <c r="JU61" s="1392"/>
      <c r="JV61" s="1493"/>
      <c r="JW61" s="1392"/>
      <c r="JX61" s="1493"/>
      <c r="JY61" s="1391"/>
      <c r="JZ61" s="1392"/>
      <c r="KA61" s="1493"/>
      <c r="KB61" s="1392"/>
      <c r="KC61" s="663"/>
      <c r="KD61" s="1493"/>
      <c r="KE61" s="1391"/>
      <c r="KF61" s="1391"/>
      <c r="KG61" s="1391"/>
      <c r="KH61" s="1391"/>
      <c r="KI61" s="1391"/>
      <c r="KJ61" s="1391"/>
      <c r="KK61" s="1391"/>
      <c r="KL61" s="1391"/>
      <c r="KM61" s="1391"/>
      <c r="KN61" s="1391"/>
      <c r="KO61" s="1392"/>
      <c r="KP61" s="1493"/>
      <c r="KQ61" s="1391"/>
      <c r="KR61" s="1391"/>
      <c r="KS61" s="1391"/>
      <c r="KT61" s="1391"/>
      <c r="KU61" s="1391"/>
      <c r="KV61" s="1391"/>
      <c r="KW61" s="1391"/>
      <c r="KX61" s="1391"/>
      <c r="KY61" s="1391"/>
      <c r="KZ61" s="1391"/>
      <c r="LA61" s="1392"/>
      <c r="LB61" s="1493"/>
      <c r="LC61" s="1392"/>
      <c r="LD61" s="1493"/>
      <c r="LE61" s="1391"/>
      <c r="LF61" s="1392"/>
      <c r="LG61" s="1493"/>
      <c r="LH61" s="1392"/>
      <c r="LI61" s="663"/>
      <c r="LJ61" s="1493"/>
      <c r="LK61" s="1391"/>
      <c r="LL61" s="1391"/>
      <c r="LM61" s="1391"/>
      <c r="LN61" s="1391"/>
      <c r="LO61" s="1391"/>
      <c r="LP61" s="1391"/>
      <c r="LQ61" s="1391"/>
      <c r="LR61" s="1391"/>
      <c r="LS61" s="1391"/>
      <c r="LT61" s="1391"/>
      <c r="LU61" s="1392"/>
      <c r="LV61" s="1493"/>
      <c r="LW61" s="1391"/>
      <c r="LX61" s="1391"/>
      <c r="LY61" s="1391"/>
      <c r="LZ61" s="1391"/>
      <c r="MA61" s="1391"/>
      <c r="MB61" s="1391"/>
      <c r="MC61" s="1391"/>
      <c r="MD61" s="1391"/>
      <c r="ME61" s="1391"/>
      <c r="MF61" s="1391"/>
      <c r="MG61" s="1392"/>
      <c r="MH61" s="1493"/>
      <c r="MI61" s="1392"/>
      <c r="MJ61" s="1493"/>
      <c r="MK61" s="1391"/>
      <c r="ML61" s="1392"/>
      <c r="MM61" s="1493"/>
      <c r="MN61" s="1392"/>
      <c r="MO61" s="663"/>
      <c r="MP61" s="1493"/>
      <c r="MQ61" s="1391"/>
      <c r="MR61" s="1391"/>
      <c r="MS61" s="1391"/>
      <c r="MT61" s="1391"/>
      <c r="MU61" s="1391"/>
      <c r="MV61" s="1391"/>
      <c r="MW61" s="1391"/>
      <c r="MX61" s="1391"/>
      <c r="MY61" s="1391"/>
      <c r="MZ61" s="1391"/>
      <c r="NA61" s="1392"/>
      <c r="NB61" s="1493"/>
      <c r="NC61" s="1391"/>
      <c r="ND61" s="1391"/>
      <c r="NE61" s="1391"/>
      <c r="NF61" s="1391"/>
      <c r="NG61" s="1391"/>
      <c r="NH61" s="1391"/>
      <c r="NI61" s="1391"/>
      <c r="NJ61" s="1391"/>
      <c r="NK61" s="1391"/>
      <c r="NL61" s="1391"/>
      <c r="NM61" s="1392"/>
      <c r="NN61" s="1493"/>
      <c r="NO61" s="1392"/>
      <c r="NP61" s="1493"/>
      <c r="NQ61" s="1391"/>
      <c r="NR61" s="1392"/>
      <c r="NS61" s="1493"/>
      <c r="NT61" s="1392"/>
      <c r="NU61" s="663"/>
      <c r="NV61" s="1493"/>
      <c r="NW61" s="1391"/>
      <c r="NX61" s="1391"/>
      <c r="NY61" s="1391"/>
      <c r="NZ61" s="1391"/>
      <c r="OA61" s="1391"/>
      <c r="OB61" s="1391"/>
      <c r="OC61" s="1391"/>
      <c r="OD61" s="1391"/>
      <c r="OE61" s="1391"/>
      <c r="OF61" s="1391"/>
      <c r="OG61" s="1392"/>
      <c r="OH61" s="1493"/>
      <c r="OI61" s="1391"/>
      <c r="OJ61" s="1391"/>
      <c r="OK61" s="1391"/>
      <c r="OL61" s="1391"/>
      <c r="OM61" s="1391"/>
      <c r="ON61" s="1391"/>
      <c r="OO61" s="1391"/>
      <c r="OP61" s="1391"/>
      <c r="OQ61" s="1391"/>
      <c r="OR61" s="1391"/>
      <c r="OS61" s="1392"/>
      <c r="OT61" s="1493"/>
      <c r="OU61" s="1392"/>
      <c r="OV61" s="1493"/>
      <c r="OW61" s="1391"/>
      <c r="OX61" s="1392"/>
      <c r="OY61" s="1493"/>
      <c r="OZ61" s="1392"/>
      <c r="PA61" s="663"/>
      <c r="PB61" s="1493"/>
      <c r="PC61" s="1391"/>
      <c r="PD61" s="1391"/>
      <c r="PE61" s="1391"/>
      <c r="PF61" s="1391"/>
      <c r="PG61" s="1391"/>
      <c r="PH61" s="1391"/>
      <c r="PI61" s="1391"/>
      <c r="PJ61" s="1391"/>
      <c r="PK61" s="1391"/>
      <c r="PL61" s="1391"/>
      <c r="PM61" s="1392"/>
      <c r="PN61" s="1493"/>
      <c r="PO61" s="1391"/>
      <c r="PP61" s="1391"/>
      <c r="PQ61" s="1391"/>
      <c r="PR61" s="1391"/>
      <c r="PS61" s="1391"/>
      <c r="PT61" s="1391"/>
      <c r="PU61" s="1391"/>
      <c r="PV61" s="1391"/>
      <c r="PW61" s="1391"/>
      <c r="PX61" s="1391"/>
      <c r="PY61" s="1392"/>
      <c r="PZ61" s="1493"/>
      <c r="QA61" s="1392"/>
      <c r="QB61" s="1493"/>
      <c r="QC61" s="1391"/>
      <c r="QD61" s="1392"/>
      <c r="QE61" s="1493"/>
      <c r="QF61" s="1392"/>
      <c r="QG61" s="663"/>
      <c r="QH61" s="1493"/>
      <c r="QI61" s="1391"/>
      <c r="QJ61" s="1391"/>
      <c r="QK61" s="1391"/>
      <c r="QL61" s="1391"/>
      <c r="QM61" s="1391"/>
      <c r="QN61" s="1391"/>
      <c r="QO61" s="1391"/>
      <c r="QP61" s="1391"/>
      <c r="QQ61" s="1391"/>
      <c r="QR61" s="1391"/>
      <c r="QS61" s="1392"/>
      <c r="QT61" s="1493"/>
      <c r="QU61" s="1391"/>
      <c r="QV61" s="1391"/>
      <c r="QW61" s="1391"/>
      <c r="QX61" s="1391"/>
      <c r="QY61" s="1391"/>
      <c r="QZ61" s="1391"/>
      <c r="RA61" s="1391"/>
      <c r="RB61" s="1391"/>
      <c r="RC61" s="1391"/>
      <c r="RD61" s="1391"/>
      <c r="RE61" s="1392"/>
      <c r="RF61" s="1493"/>
      <c r="RG61" s="1392"/>
      <c r="RH61" s="1493"/>
      <c r="RI61" s="1391"/>
      <c r="RJ61" s="1392"/>
      <c r="RK61" s="1493"/>
      <c r="RL61" s="1392"/>
      <c r="RM61" s="663"/>
      <c r="RN61" s="1493"/>
      <c r="RO61" s="1391"/>
      <c r="RP61" s="1391"/>
      <c r="RQ61" s="1391"/>
      <c r="RR61" s="1391"/>
      <c r="RS61" s="1391"/>
      <c r="RT61" s="1391"/>
      <c r="RU61" s="1391"/>
      <c r="RV61" s="1391"/>
      <c r="RW61" s="1391"/>
      <c r="RX61" s="1391"/>
      <c r="RY61" s="1392"/>
      <c r="RZ61" s="1493"/>
      <c r="SA61" s="1391"/>
      <c r="SB61" s="1391"/>
      <c r="SC61" s="1391"/>
      <c r="SD61" s="1391"/>
      <c r="SE61" s="1391"/>
      <c r="SF61" s="1391"/>
      <c r="SG61" s="1391"/>
      <c r="SH61" s="1391"/>
      <c r="SI61" s="1391"/>
      <c r="SJ61" s="1391"/>
      <c r="SK61" s="1392"/>
      <c r="SL61" s="1493"/>
      <c r="SM61" s="1392"/>
      <c r="SN61" s="1493"/>
      <c r="SO61" s="1391"/>
      <c r="SP61" s="1392"/>
      <c r="SQ61" s="1493"/>
      <c r="SR61" s="1392"/>
      <c r="SS61" s="663"/>
      <c r="ST61" s="1493"/>
      <c r="SU61" s="1391"/>
      <c r="SV61" s="1391"/>
      <c r="SW61" s="1391"/>
      <c r="SX61" s="1391"/>
      <c r="SY61" s="1391"/>
      <c r="SZ61" s="1391"/>
      <c r="TA61" s="1391"/>
      <c r="TB61" s="1391"/>
      <c r="TC61" s="1391"/>
      <c r="TD61" s="1391"/>
      <c r="TE61" s="1392"/>
      <c r="TF61" s="1493"/>
      <c r="TG61" s="1391"/>
      <c r="TH61" s="1391"/>
      <c r="TI61" s="1391"/>
      <c r="TJ61" s="1391"/>
      <c r="TK61" s="1391"/>
      <c r="TL61" s="1391"/>
      <c r="TM61" s="1391"/>
      <c r="TN61" s="1391"/>
      <c r="TO61" s="1391"/>
      <c r="TP61" s="1391"/>
      <c r="TQ61" s="1392"/>
      <c r="TR61" s="1493"/>
      <c r="TS61" s="1392"/>
      <c r="TT61" s="1493"/>
      <c r="TU61" s="1391"/>
      <c r="TV61" s="1392"/>
      <c r="TW61" s="1493"/>
      <c r="TX61" s="1392"/>
      <c r="TY61" s="663"/>
      <c r="TZ61" s="1493"/>
      <c r="UA61" s="1391"/>
      <c r="UB61" s="1391"/>
      <c r="UC61" s="1391"/>
      <c r="UD61" s="1391"/>
      <c r="UE61" s="1391"/>
      <c r="UF61" s="1391"/>
      <c r="UG61" s="1391"/>
      <c r="UH61" s="1391"/>
      <c r="UI61" s="1391"/>
      <c r="UJ61" s="1391"/>
      <c r="UK61" s="1392"/>
      <c r="UL61" s="1493"/>
      <c r="UM61" s="1391"/>
      <c r="UN61" s="1391"/>
      <c r="UO61" s="1391"/>
      <c r="UP61" s="1391"/>
      <c r="UQ61" s="1391"/>
      <c r="UR61" s="1391"/>
      <c r="US61" s="1391"/>
      <c r="UT61" s="1391"/>
      <c r="UU61" s="1391"/>
      <c r="UV61" s="1391"/>
      <c r="UW61" s="1392"/>
      <c r="UX61" s="1493"/>
      <c r="UY61" s="1392"/>
      <c r="UZ61" s="1493"/>
      <c r="VA61" s="1391"/>
      <c r="VB61" s="1392"/>
      <c r="VC61" s="1493"/>
      <c r="VD61" s="1392"/>
      <c r="VE61" s="663"/>
      <c r="VF61" s="1493"/>
      <c r="VG61" s="1391"/>
      <c r="VH61" s="1391"/>
      <c r="VI61" s="1391"/>
      <c r="VJ61" s="1391"/>
      <c r="VK61" s="1391"/>
      <c r="VL61" s="1391"/>
      <c r="VM61" s="1391"/>
      <c r="VN61" s="1391"/>
      <c r="VO61" s="1391"/>
      <c r="VP61" s="1391"/>
      <c r="VQ61" s="1392"/>
      <c r="VR61" s="1493"/>
      <c r="VS61" s="1391"/>
      <c r="VT61" s="1391"/>
      <c r="VU61" s="1391"/>
      <c r="VV61" s="1391"/>
      <c r="VW61" s="1391"/>
      <c r="VX61" s="1391"/>
      <c r="VY61" s="1391"/>
      <c r="VZ61" s="1391"/>
      <c r="WA61" s="1391"/>
      <c r="WB61" s="1391"/>
      <c r="WC61" s="1392"/>
      <c r="WD61" s="1493"/>
      <c r="WE61" s="1392"/>
      <c r="WF61" s="1493"/>
      <c r="WG61" s="1391"/>
      <c r="WH61" s="1392"/>
      <c r="WI61" s="1493"/>
      <c r="WJ61" s="1392"/>
      <c r="WK61" s="663"/>
      <c r="WL61" s="1493"/>
      <c r="WM61" s="1391"/>
      <c r="WN61" s="1391"/>
      <c r="WO61" s="1391"/>
      <c r="WP61" s="1391"/>
      <c r="WQ61" s="1391"/>
      <c r="WR61" s="1391"/>
      <c r="WS61" s="1391"/>
      <c r="WT61" s="1391"/>
      <c r="WU61" s="1391"/>
      <c r="WV61" s="1391"/>
      <c r="WW61" s="1392"/>
      <c r="WX61" s="1493"/>
      <c r="WY61" s="1391"/>
      <c r="WZ61" s="1391"/>
      <c r="XA61" s="1391"/>
      <c r="XB61" s="1391"/>
      <c r="XC61" s="1391"/>
      <c r="XD61" s="1391"/>
      <c r="XE61" s="1391"/>
      <c r="XF61" s="1391"/>
      <c r="XG61" s="1391"/>
      <c r="XH61" s="1391"/>
      <c r="XI61" s="1392"/>
      <c r="XJ61" s="1493"/>
      <c r="XK61" s="1392"/>
      <c r="XL61" s="1493"/>
      <c r="XM61" s="1391"/>
      <c r="XN61" s="1392"/>
      <c r="XO61" s="1493"/>
      <c r="XP61" s="1392"/>
      <c r="XQ61" s="663"/>
      <c r="XR61" s="1493"/>
      <c r="XS61" s="1391"/>
      <c r="XT61" s="1391"/>
      <c r="XU61" s="1391"/>
      <c r="XV61" s="1391"/>
      <c r="XW61" s="1391"/>
      <c r="XX61" s="1391"/>
      <c r="XY61" s="1391"/>
      <c r="XZ61" s="1391"/>
      <c r="YA61" s="1391"/>
      <c r="YB61" s="1391"/>
      <c r="YC61" s="1392"/>
      <c r="YD61" s="1493"/>
      <c r="YE61" s="1391"/>
      <c r="YF61" s="1391"/>
      <c r="YG61" s="1391"/>
      <c r="YH61" s="1391"/>
      <c r="YI61" s="1391"/>
      <c r="YJ61" s="1391"/>
      <c r="YK61" s="1391"/>
      <c r="YL61" s="1391"/>
      <c r="YM61" s="1391"/>
      <c r="YN61" s="1391"/>
      <c r="YO61" s="1392"/>
      <c r="YP61" s="1493"/>
      <c r="YQ61" s="1392"/>
      <c r="YR61" s="1493"/>
      <c r="YS61" s="1391"/>
      <c r="YT61" s="1392"/>
      <c r="YU61" s="1493"/>
      <c r="YV61" s="1392"/>
      <c r="YW61" s="663"/>
      <c r="YX61" s="1493"/>
      <c r="YY61" s="1391"/>
      <c r="YZ61" s="1391"/>
      <c r="ZA61" s="1391"/>
      <c r="ZB61" s="1391"/>
      <c r="ZC61" s="1391"/>
      <c r="ZD61" s="1391"/>
      <c r="ZE61" s="1391"/>
      <c r="ZF61" s="1391"/>
      <c r="ZG61" s="1391"/>
      <c r="ZH61" s="1391"/>
      <c r="ZI61" s="1392"/>
      <c r="ZJ61" s="1493"/>
      <c r="ZK61" s="1391"/>
      <c r="ZL61" s="1391"/>
      <c r="ZM61" s="1391"/>
      <c r="ZN61" s="1391"/>
      <c r="ZO61" s="1391"/>
      <c r="ZP61" s="1391"/>
      <c r="ZQ61" s="1391"/>
      <c r="ZR61" s="1391"/>
      <c r="ZS61" s="1391"/>
      <c r="ZT61" s="1391"/>
      <c r="ZU61" s="1392"/>
      <c r="ZV61" s="1493"/>
      <c r="ZW61" s="1392"/>
      <c r="ZX61" s="1493"/>
      <c r="ZY61" s="1391"/>
      <c r="ZZ61" s="1392"/>
      <c r="AAA61" s="1493"/>
      <c r="AAB61" s="1392"/>
      <c r="AAC61" s="663"/>
      <c r="AAD61" s="1493"/>
      <c r="AAE61" s="1391"/>
      <c r="AAF61" s="1391"/>
      <c r="AAG61" s="1391"/>
      <c r="AAH61" s="1391"/>
      <c r="AAI61" s="1391"/>
      <c r="AAJ61" s="1391"/>
      <c r="AAK61" s="1391"/>
      <c r="AAL61" s="1391"/>
      <c r="AAM61" s="1391"/>
      <c r="AAN61" s="1391"/>
      <c r="AAO61" s="1392"/>
      <c r="AAP61" s="1493"/>
      <c r="AAQ61" s="1391"/>
      <c r="AAR61" s="1391"/>
      <c r="AAS61" s="1391"/>
      <c r="AAT61" s="1391"/>
      <c r="AAU61" s="1391"/>
      <c r="AAV61" s="1391"/>
      <c r="AAW61" s="1391"/>
      <c r="AAX61" s="1391"/>
      <c r="AAY61" s="1391"/>
      <c r="AAZ61" s="1391"/>
      <c r="ABA61" s="1392"/>
      <c r="ABB61" s="1493"/>
      <c r="ABC61" s="1392"/>
      <c r="ABD61" s="1493"/>
      <c r="ABE61" s="1391"/>
      <c r="ABF61" s="1392"/>
      <c r="ABG61" s="1493"/>
      <c r="ABH61" s="1392"/>
      <c r="ABI61" s="663"/>
      <c r="ABJ61" s="1493"/>
      <c r="ABK61" s="1391"/>
      <c r="ABL61" s="1391"/>
      <c r="ABM61" s="1391"/>
      <c r="ABN61" s="1391"/>
      <c r="ABO61" s="1391"/>
      <c r="ABP61" s="1391"/>
      <c r="ABQ61" s="1391"/>
      <c r="ABR61" s="1391"/>
      <c r="ABS61" s="1391"/>
      <c r="ABT61" s="1391"/>
      <c r="ABU61" s="1392"/>
      <c r="ABV61" s="1493"/>
      <c r="ABW61" s="1391"/>
      <c r="ABX61" s="1391"/>
      <c r="ABY61" s="1391"/>
      <c r="ABZ61" s="1391"/>
      <c r="ACA61" s="1391"/>
      <c r="ACB61" s="1391"/>
      <c r="ACC61" s="1391"/>
      <c r="ACD61" s="1391"/>
      <c r="ACE61" s="1391"/>
      <c r="ACF61" s="1391"/>
      <c r="ACG61" s="1392"/>
      <c r="ACH61" s="1493"/>
      <c r="ACI61" s="1392"/>
      <c r="ACJ61" s="1493"/>
      <c r="ACK61" s="1391"/>
      <c r="ACL61" s="1392"/>
      <c r="ACM61" s="1493"/>
      <c r="ACN61" s="1392"/>
      <c r="ACO61" s="663"/>
      <c r="ACP61" s="1493"/>
      <c r="ACQ61" s="1391"/>
      <c r="ACR61" s="1391"/>
      <c r="ACS61" s="1391"/>
      <c r="ACT61" s="1391"/>
      <c r="ACU61" s="1391"/>
      <c r="ACV61" s="1391"/>
      <c r="ACW61" s="1391"/>
      <c r="ACX61" s="1391"/>
      <c r="ACY61" s="1391"/>
      <c r="ACZ61" s="1391"/>
      <c r="ADA61" s="1392"/>
      <c r="ADB61" s="1493"/>
      <c r="ADC61" s="1391"/>
      <c r="ADD61" s="1391"/>
      <c r="ADE61" s="1391"/>
      <c r="ADF61" s="1391"/>
      <c r="ADG61" s="1391"/>
      <c r="ADH61" s="1391"/>
      <c r="ADI61" s="1391"/>
      <c r="ADJ61" s="1391"/>
      <c r="ADK61" s="1391"/>
      <c r="ADL61" s="1391"/>
      <c r="ADM61" s="1392"/>
      <c r="ADN61" s="1493"/>
      <c r="ADO61" s="1392"/>
      <c r="ADP61" s="1493"/>
      <c r="ADQ61" s="1391"/>
      <c r="ADR61" s="1392"/>
      <c r="ADS61" s="1493"/>
      <c r="ADT61" s="1392"/>
      <c r="ADU61" s="663"/>
      <c r="ADV61" s="1493"/>
      <c r="ADW61" s="1391"/>
      <c r="ADX61" s="1391"/>
      <c r="ADY61" s="1391"/>
      <c r="ADZ61" s="1391"/>
      <c r="AEA61" s="1391"/>
      <c r="AEB61" s="1391"/>
      <c r="AEC61" s="1391"/>
      <c r="AED61" s="1391"/>
      <c r="AEE61" s="1391"/>
      <c r="AEF61" s="1391"/>
      <c r="AEG61" s="1392"/>
      <c r="AEH61" s="1493"/>
      <c r="AEI61" s="1391"/>
      <c r="AEJ61" s="1391"/>
      <c r="AEK61" s="1391"/>
      <c r="AEL61" s="1391"/>
      <c r="AEM61" s="1391"/>
      <c r="AEN61" s="1391"/>
      <c r="AEO61" s="1391"/>
      <c r="AEP61" s="1391"/>
      <c r="AEQ61" s="1391"/>
      <c r="AER61" s="1391"/>
      <c r="AES61" s="1392"/>
      <c r="AET61" s="1493"/>
      <c r="AEU61" s="1392"/>
      <c r="AEV61" s="1493"/>
      <c r="AEW61" s="1391"/>
      <c r="AEX61" s="1392"/>
      <c r="AEY61" s="1493"/>
      <c r="AEZ61" s="1392"/>
      <c r="AFA61" s="663"/>
      <c r="AFB61" s="1493"/>
      <c r="AFC61" s="1391"/>
      <c r="AFD61" s="1391"/>
      <c r="AFE61" s="1391"/>
      <c r="AFF61" s="1391"/>
      <c r="AFG61" s="1391"/>
      <c r="AFH61" s="1391"/>
      <c r="AFI61" s="1391"/>
      <c r="AFJ61" s="1391"/>
      <c r="AFK61" s="1391"/>
      <c r="AFL61" s="1391"/>
      <c r="AFM61" s="1392"/>
      <c r="AFN61" s="1493"/>
      <c r="AFO61" s="1391"/>
      <c r="AFP61" s="1391"/>
      <c r="AFQ61" s="1391"/>
      <c r="AFR61" s="1391"/>
      <c r="AFS61" s="1391"/>
      <c r="AFT61" s="1391"/>
      <c r="AFU61" s="1391"/>
      <c r="AFV61" s="1391"/>
      <c r="AFW61" s="1391"/>
      <c r="AFX61" s="1391"/>
      <c r="AFY61" s="1392"/>
      <c r="AFZ61" s="1493"/>
      <c r="AGA61" s="1392"/>
      <c r="AGB61" s="1493"/>
      <c r="AGC61" s="1391"/>
      <c r="AGD61" s="1392"/>
      <c r="AGE61" s="1493"/>
      <c r="AGF61" s="1392"/>
      <c r="AGG61" s="663"/>
      <c r="AGH61" s="1493"/>
      <c r="AGI61" s="1391"/>
      <c r="AGJ61" s="1391"/>
      <c r="AGK61" s="1391"/>
      <c r="AGL61" s="1391"/>
      <c r="AGM61" s="1391"/>
      <c r="AGN61" s="1391"/>
      <c r="AGO61" s="1391"/>
      <c r="AGP61" s="1391"/>
      <c r="AGQ61" s="1391"/>
      <c r="AGR61" s="1391"/>
      <c r="AGS61" s="1392"/>
      <c r="AGT61" s="1493"/>
      <c r="AGU61" s="1391"/>
      <c r="AGV61" s="1391"/>
      <c r="AGW61" s="1391"/>
      <c r="AGX61" s="1391"/>
      <c r="AGY61" s="1391"/>
      <c r="AGZ61" s="1391"/>
      <c r="AHA61" s="1391"/>
      <c r="AHB61" s="1391"/>
      <c r="AHC61" s="1391"/>
      <c r="AHD61" s="1391"/>
      <c r="AHE61" s="1392"/>
      <c r="AHF61" s="1493"/>
      <c r="AHG61" s="1392"/>
      <c r="AHH61" s="1493"/>
      <c r="AHI61" s="1391"/>
      <c r="AHJ61" s="1392"/>
      <c r="AHK61" s="1493"/>
      <c r="AHL61" s="1392"/>
      <c r="AHM61" s="663"/>
      <c r="AHN61" s="1493"/>
      <c r="AHO61" s="1391"/>
      <c r="AHP61" s="1391"/>
      <c r="AHQ61" s="1391"/>
      <c r="AHR61" s="1391"/>
      <c r="AHS61" s="1391"/>
      <c r="AHT61" s="1391"/>
      <c r="AHU61" s="1391"/>
      <c r="AHV61" s="1391"/>
      <c r="AHW61" s="1391"/>
      <c r="AHX61" s="1391"/>
      <c r="AHY61" s="1392"/>
      <c r="AHZ61" s="1493"/>
      <c r="AIA61" s="1391"/>
      <c r="AIB61" s="1391"/>
      <c r="AIC61" s="1391"/>
      <c r="AID61" s="1391"/>
      <c r="AIE61" s="1391"/>
      <c r="AIF61" s="1391"/>
      <c r="AIG61" s="1391"/>
      <c r="AIH61" s="1391"/>
      <c r="AII61" s="1391"/>
      <c r="AIJ61" s="1391"/>
      <c r="AIK61" s="1392"/>
      <c r="AIL61" s="1493"/>
      <c r="AIM61" s="1392"/>
      <c r="AIN61" s="1493"/>
      <c r="AIO61" s="1391"/>
      <c r="AIP61" s="1392"/>
      <c r="AIQ61" s="1493"/>
      <c r="AIR61" s="1392"/>
      <c r="AIS61" s="663"/>
      <c r="AIT61" s="1493"/>
      <c r="AIU61" s="1391"/>
      <c r="AIV61" s="1391"/>
      <c r="AIW61" s="1391"/>
      <c r="AIX61" s="1391"/>
      <c r="AIY61" s="1391"/>
      <c r="AIZ61" s="1391"/>
      <c r="AJA61" s="1391"/>
      <c r="AJB61" s="1391"/>
      <c r="AJC61" s="1391"/>
      <c r="AJD61" s="1391"/>
      <c r="AJE61" s="1392"/>
      <c r="AJF61" s="1493"/>
      <c r="AJG61" s="1391"/>
      <c r="AJH61" s="1391"/>
      <c r="AJI61" s="1391"/>
      <c r="AJJ61" s="1391"/>
      <c r="AJK61" s="1391"/>
      <c r="AJL61" s="1391"/>
      <c r="AJM61" s="1391"/>
      <c r="AJN61" s="1391"/>
      <c r="AJO61" s="1391"/>
      <c r="AJP61" s="1391"/>
      <c r="AJQ61" s="1392"/>
      <c r="AJR61" s="1493"/>
      <c r="AJS61" s="1392"/>
      <c r="AJT61" s="1493"/>
      <c r="AJU61" s="1391"/>
      <c r="AJV61" s="1392"/>
      <c r="AJW61" s="1493"/>
      <c r="AJX61" s="1392"/>
      <c r="AJY61" s="663"/>
      <c r="AJZ61" s="1493"/>
      <c r="AKA61" s="1391"/>
      <c r="AKB61" s="1391"/>
      <c r="AKC61" s="1391"/>
      <c r="AKD61" s="1391"/>
      <c r="AKE61" s="1391"/>
      <c r="AKF61" s="1391"/>
      <c r="AKG61" s="1391"/>
      <c r="AKH61" s="1391"/>
      <c r="AKI61" s="1391"/>
      <c r="AKJ61" s="1391"/>
      <c r="AKK61" s="1392"/>
      <c r="AKL61" s="1493"/>
      <c r="AKM61" s="1391"/>
      <c r="AKN61" s="1391"/>
      <c r="AKO61" s="1391"/>
      <c r="AKP61" s="1391"/>
      <c r="AKQ61" s="1391"/>
      <c r="AKR61" s="1391"/>
      <c r="AKS61" s="1391"/>
      <c r="AKT61" s="1391"/>
      <c r="AKU61" s="1391"/>
      <c r="AKV61" s="1391"/>
      <c r="AKW61" s="1392"/>
      <c r="AKX61" s="1493"/>
      <c r="AKY61" s="1392"/>
      <c r="AKZ61" s="1493"/>
      <c r="ALA61" s="1391"/>
      <c r="ALB61" s="1392"/>
      <c r="ALC61" s="1493"/>
      <c r="ALD61" s="1392"/>
      <c r="ALE61" s="663"/>
      <c r="ALF61" s="1493"/>
      <c r="ALG61" s="1391"/>
      <c r="ALH61" s="1391"/>
      <c r="ALI61" s="1391"/>
      <c r="ALJ61" s="1391"/>
      <c r="ALK61" s="1391"/>
      <c r="ALL61" s="1391"/>
      <c r="ALM61" s="1391"/>
      <c r="ALN61" s="1391"/>
      <c r="ALO61" s="1391"/>
      <c r="ALP61" s="1391"/>
      <c r="ALQ61" s="1392"/>
      <c r="ALR61" s="1493"/>
      <c r="ALS61" s="1391"/>
      <c r="ALT61" s="1391"/>
      <c r="ALU61" s="1391"/>
      <c r="ALV61" s="1391"/>
      <c r="ALW61" s="1391"/>
      <c r="ALX61" s="1391"/>
      <c r="ALY61" s="1391"/>
      <c r="ALZ61" s="1391"/>
      <c r="AMA61" s="1391"/>
      <c r="AMB61" s="1391"/>
      <c r="AMC61" s="1392"/>
      <c r="AMD61" s="1493"/>
      <c r="AME61" s="1392"/>
      <c r="AMF61" s="1493"/>
      <c r="AMG61" s="1391"/>
      <c r="AMH61" s="1392"/>
      <c r="AMI61" s="1493"/>
      <c r="AMJ61" s="1392"/>
      <c r="AMK61" s="663"/>
      <c r="AML61" s="1493"/>
      <c r="AMM61" s="1391"/>
      <c r="AMN61" s="1391"/>
      <c r="AMO61" s="1391"/>
      <c r="AMP61" s="1391"/>
      <c r="AMQ61" s="1391"/>
      <c r="AMR61" s="1391"/>
      <c r="AMS61" s="1391"/>
      <c r="AMT61" s="1391"/>
      <c r="AMU61" s="1391"/>
      <c r="AMV61" s="1391"/>
      <c r="AMW61" s="1392"/>
      <c r="AMX61" s="1493"/>
      <c r="AMY61" s="1391"/>
      <c r="AMZ61" s="1391"/>
      <c r="ANA61" s="1391"/>
      <c r="ANB61" s="1391"/>
      <c r="ANC61" s="1391"/>
      <c r="AND61" s="1391"/>
      <c r="ANE61" s="1391"/>
      <c r="ANF61" s="1391"/>
      <c r="ANG61" s="1391"/>
      <c r="ANH61" s="1391"/>
      <c r="ANI61" s="1392"/>
      <c r="ANJ61" s="1493"/>
      <c r="ANK61" s="1392"/>
      <c r="ANL61" s="1493"/>
      <c r="ANM61" s="1391"/>
      <c r="ANN61" s="1392"/>
      <c r="ANO61" s="1493"/>
      <c r="ANP61" s="1392"/>
      <c r="ANQ61" s="663"/>
      <c r="ANR61" s="1493"/>
      <c r="ANS61" s="1391"/>
      <c r="ANT61" s="1391"/>
      <c r="ANU61" s="1391"/>
      <c r="ANV61" s="1391"/>
      <c r="ANW61" s="1391"/>
      <c r="ANX61" s="1391"/>
      <c r="ANY61" s="1391"/>
      <c r="ANZ61" s="1391"/>
      <c r="AOA61" s="1391"/>
      <c r="AOB61" s="1391"/>
      <c r="AOC61" s="1392"/>
      <c r="AOD61" s="1493"/>
      <c r="AOE61" s="1391"/>
      <c r="AOF61" s="1391"/>
      <c r="AOG61" s="1391"/>
      <c r="AOH61" s="1391"/>
      <c r="AOI61" s="1391"/>
      <c r="AOJ61" s="1391"/>
      <c r="AOK61" s="1391"/>
      <c r="AOL61" s="1391"/>
      <c r="AOM61" s="1391"/>
      <c r="AON61" s="1391"/>
      <c r="AOO61" s="1392"/>
      <c r="AOP61" s="1493"/>
      <c r="AOQ61" s="1392"/>
      <c r="AOR61" s="1493"/>
      <c r="AOS61" s="1391"/>
      <c r="AOT61" s="1392"/>
      <c r="AOU61" s="1493"/>
      <c r="AOV61" s="1392"/>
      <c r="AOW61" s="663"/>
      <c r="AOX61" s="1493"/>
      <c r="AOY61" s="1391"/>
      <c r="AOZ61" s="1391"/>
      <c r="APA61" s="1391"/>
      <c r="APB61" s="1391"/>
      <c r="APC61" s="1391"/>
      <c r="APD61" s="1391"/>
      <c r="APE61" s="1391"/>
      <c r="APF61" s="1391"/>
      <c r="APG61" s="1391"/>
      <c r="APH61" s="1391"/>
      <c r="API61" s="1392"/>
      <c r="APJ61" s="1493"/>
      <c r="APK61" s="1391"/>
      <c r="APL61" s="1391"/>
      <c r="APM61" s="1391"/>
      <c r="APN61" s="1391"/>
      <c r="APO61" s="1391"/>
      <c r="APP61" s="1391"/>
      <c r="APQ61" s="1391"/>
      <c r="APR61" s="1391"/>
      <c r="APS61" s="1391"/>
      <c r="APT61" s="1391"/>
      <c r="APU61" s="1392"/>
      <c r="APV61" s="1493"/>
      <c r="APW61" s="1392"/>
      <c r="APX61" s="1493"/>
      <c r="APY61" s="1391"/>
      <c r="APZ61" s="1392"/>
      <c r="AQA61" s="1493"/>
      <c r="AQB61" s="1392"/>
      <c r="AQC61" s="663"/>
      <c r="AQD61" s="1493"/>
      <c r="AQE61" s="1391"/>
      <c r="AQF61" s="1391"/>
      <c r="AQG61" s="1391"/>
      <c r="AQH61" s="1391"/>
      <c r="AQI61" s="1391"/>
      <c r="AQJ61" s="1391"/>
      <c r="AQK61" s="1391"/>
      <c r="AQL61" s="1391"/>
      <c r="AQM61" s="1391"/>
      <c r="AQN61" s="1391"/>
      <c r="AQO61" s="1392"/>
      <c r="AQP61" s="1493"/>
      <c r="AQQ61" s="1391"/>
      <c r="AQR61" s="1391"/>
      <c r="AQS61" s="1391"/>
      <c r="AQT61" s="1391"/>
      <c r="AQU61" s="1391"/>
      <c r="AQV61" s="1391"/>
      <c r="AQW61" s="1391"/>
      <c r="AQX61" s="1391"/>
      <c r="AQY61" s="1391"/>
      <c r="AQZ61" s="1391"/>
      <c r="ARA61" s="1392"/>
      <c r="ARB61" s="1493"/>
      <c r="ARC61" s="1392"/>
      <c r="ARD61" s="1493"/>
      <c r="ARE61" s="1391"/>
      <c r="ARF61" s="1392"/>
      <c r="ARG61" s="1493"/>
      <c r="ARH61" s="1392"/>
      <c r="ARI61" s="663"/>
      <c r="ARJ61" s="1493"/>
      <c r="ARK61" s="1391"/>
      <c r="ARL61" s="1391"/>
      <c r="ARM61" s="1391"/>
      <c r="ARN61" s="1391"/>
      <c r="ARO61" s="1391"/>
      <c r="ARP61" s="1391"/>
      <c r="ARQ61" s="1391"/>
      <c r="ARR61" s="1391"/>
      <c r="ARS61" s="1391"/>
      <c r="ART61" s="1391"/>
      <c r="ARU61" s="1392"/>
      <c r="ARV61" s="1493"/>
      <c r="ARW61" s="1391"/>
      <c r="ARX61" s="1391"/>
      <c r="ARY61" s="1391"/>
      <c r="ARZ61" s="1391"/>
      <c r="ASA61" s="1391"/>
      <c r="ASB61" s="1391"/>
      <c r="ASC61" s="1391"/>
      <c r="ASD61" s="1391"/>
      <c r="ASE61" s="1391"/>
      <c r="ASF61" s="1391"/>
      <c r="ASG61" s="1392"/>
      <c r="ASH61" s="1493"/>
      <c r="ASI61" s="1392"/>
      <c r="ASJ61" s="1493"/>
      <c r="ASK61" s="1391"/>
      <c r="ASL61" s="1392"/>
      <c r="ASM61" s="1493"/>
      <c r="ASN61" s="1392"/>
      <c r="ASO61" s="663"/>
      <c r="ASP61" s="1493"/>
      <c r="ASQ61" s="1391"/>
      <c r="ASR61" s="1391"/>
      <c r="ASS61" s="1391"/>
      <c r="AST61" s="1391"/>
      <c r="ASU61" s="1391"/>
      <c r="ASV61" s="1391"/>
      <c r="ASW61" s="1391"/>
      <c r="ASX61" s="1391"/>
      <c r="ASY61" s="1391"/>
      <c r="ASZ61" s="1391"/>
      <c r="ATA61" s="1392"/>
      <c r="ATB61" s="1493"/>
      <c r="ATC61" s="1391"/>
      <c r="ATD61" s="1391"/>
      <c r="ATE61" s="1391"/>
      <c r="ATF61" s="1391"/>
      <c r="ATG61" s="1391"/>
      <c r="ATH61" s="1391"/>
      <c r="ATI61" s="1391"/>
      <c r="ATJ61" s="1391"/>
      <c r="ATK61" s="1391"/>
      <c r="ATL61" s="1391"/>
      <c r="ATM61" s="1392"/>
      <c r="ATN61" s="1493"/>
      <c r="ATO61" s="1392"/>
      <c r="ATP61" s="1493"/>
      <c r="ATQ61" s="1391"/>
      <c r="ATR61" s="1392"/>
      <c r="ATS61" s="1493"/>
      <c r="ATT61" s="1392"/>
      <c r="ATU61" s="663"/>
      <c r="ATV61" s="1493"/>
      <c r="ATW61" s="1391"/>
      <c r="ATX61" s="1391"/>
      <c r="ATY61" s="1391"/>
      <c r="ATZ61" s="1391"/>
      <c r="AUA61" s="1391"/>
      <c r="AUB61" s="1391"/>
      <c r="AUC61" s="1391"/>
      <c r="AUD61" s="1391"/>
      <c r="AUE61" s="1391"/>
      <c r="AUF61" s="1391"/>
      <c r="AUG61" s="1392"/>
      <c r="AUH61" s="1493"/>
      <c r="AUI61" s="1391"/>
      <c r="AUJ61" s="1391"/>
      <c r="AUK61" s="1391"/>
      <c r="AUL61" s="1391"/>
      <c r="AUM61" s="1391"/>
      <c r="AUN61" s="1391"/>
      <c r="AUO61" s="1391"/>
      <c r="AUP61" s="1391"/>
      <c r="AUQ61" s="1391"/>
      <c r="AUR61" s="1391"/>
      <c r="AUS61" s="1392"/>
      <c r="AUT61" s="1493"/>
      <c r="AUU61" s="1392"/>
      <c r="AUV61" s="1493"/>
      <c r="AUW61" s="1391"/>
      <c r="AUX61" s="1392"/>
      <c r="AUY61" s="1493"/>
      <c r="AUZ61" s="1392"/>
      <c r="AVA61" s="663"/>
      <c r="AVB61" s="1493"/>
      <c r="AVC61" s="1391"/>
      <c r="AVD61" s="1391"/>
      <c r="AVE61" s="1391"/>
      <c r="AVF61" s="1391"/>
      <c r="AVG61" s="1391"/>
      <c r="AVH61" s="1391"/>
      <c r="AVI61" s="1391"/>
      <c r="AVJ61" s="1391"/>
      <c r="AVK61" s="1391"/>
      <c r="AVL61" s="1391"/>
      <c r="AVM61" s="1392"/>
      <c r="AVN61" s="1493"/>
      <c r="AVO61" s="1391"/>
      <c r="AVP61" s="1391"/>
      <c r="AVQ61" s="1391"/>
      <c r="AVR61" s="1391"/>
      <c r="AVS61" s="1391"/>
      <c r="AVT61" s="1391"/>
      <c r="AVU61" s="1391"/>
      <c r="AVV61" s="1391"/>
      <c r="AVW61" s="1391"/>
      <c r="AVX61" s="1391"/>
      <c r="AVY61" s="1392"/>
      <c r="AVZ61" s="1493"/>
      <c r="AWA61" s="1392"/>
      <c r="AWB61" s="1493"/>
      <c r="AWC61" s="1391"/>
      <c r="AWD61" s="1392"/>
      <c r="AWE61" s="1493"/>
      <c r="AWF61" s="1392"/>
      <c r="AWG61" s="663"/>
      <c r="AWH61" s="1493"/>
      <c r="AWI61" s="1391"/>
      <c r="AWJ61" s="1391"/>
      <c r="AWK61" s="1391"/>
      <c r="AWL61" s="1391"/>
      <c r="AWM61" s="1391"/>
      <c r="AWN61" s="1391"/>
      <c r="AWO61" s="1391"/>
      <c r="AWP61" s="1391"/>
      <c r="AWQ61" s="1391"/>
      <c r="AWR61" s="1391"/>
      <c r="AWS61" s="1392"/>
      <c r="AWT61" s="1493"/>
      <c r="AWU61" s="1391"/>
      <c r="AWV61" s="1391"/>
      <c r="AWW61" s="1391"/>
      <c r="AWX61" s="1391"/>
      <c r="AWY61" s="1391"/>
      <c r="AWZ61" s="1391"/>
      <c r="AXA61" s="1391"/>
      <c r="AXB61" s="1391"/>
      <c r="AXC61" s="1391"/>
      <c r="AXD61" s="1391"/>
      <c r="AXE61" s="1392"/>
      <c r="AXF61" s="1493"/>
      <c r="AXG61" s="1392"/>
      <c r="AXH61" s="1493"/>
      <c r="AXI61" s="1391"/>
      <c r="AXJ61" s="1392"/>
      <c r="AXK61" s="1493"/>
      <c r="AXL61" s="1392"/>
      <c r="AXM61" s="663"/>
      <c r="AXN61" s="1493"/>
      <c r="AXO61" s="1391"/>
      <c r="AXP61" s="1391"/>
      <c r="AXQ61" s="1391"/>
      <c r="AXR61" s="1391"/>
      <c r="AXS61" s="1391"/>
      <c r="AXT61" s="1391"/>
      <c r="AXU61" s="1391"/>
      <c r="AXV61" s="1391"/>
      <c r="AXW61" s="1391"/>
      <c r="AXX61" s="1391"/>
      <c r="AXY61" s="1392"/>
      <c r="AXZ61" s="1493"/>
      <c r="AYA61" s="1391"/>
      <c r="AYB61" s="1391"/>
      <c r="AYC61" s="1391"/>
      <c r="AYD61" s="1391"/>
      <c r="AYE61" s="1391"/>
      <c r="AYF61" s="1391"/>
      <c r="AYG61" s="1391"/>
      <c r="AYH61" s="1391"/>
      <c r="AYI61" s="1391"/>
      <c r="AYJ61" s="1391"/>
      <c r="AYK61" s="1392"/>
      <c r="AYL61" s="1493"/>
      <c r="AYM61" s="1392"/>
      <c r="AYN61" s="1493"/>
      <c r="AYO61" s="1391"/>
      <c r="AYP61" s="1392"/>
      <c r="AYQ61" s="1493"/>
      <c r="AYR61" s="1392"/>
      <c r="AYS61" s="663"/>
      <c r="AYT61" s="1493"/>
      <c r="AYU61" s="1391"/>
      <c r="AYV61" s="1391"/>
      <c r="AYW61" s="1391"/>
      <c r="AYX61" s="1391"/>
      <c r="AYY61" s="1391"/>
      <c r="AYZ61" s="1391"/>
      <c r="AZA61" s="1391"/>
      <c r="AZB61" s="1391"/>
      <c r="AZC61" s="1391"/>
      <c r="AZD61" s="1391"/>
      <c r="AZE61" s="1392"/>
      <c r="AZF61" s="1493"/>
      <c r="AZG61" s="1391"/>
      <c r="AZH61" s="1391"/>
      <c r="AZI61" s="1391"/>
      <c r="AZJ61" s="1391"/>
      <c r="AZK61" s="1391"/>
      <c r="AZL61" s="1391"/>
      <c r="AZM61" s="1391"/>
      <c r="AZN61" s="1391"/>
      <c r="AZO61" s="1391"/>
      <c r="AZP61" s="1391"/>
      <c r="AZQ61" s="1392"/>
      <c r="AZR61" s="1493"/>
      <c r="AZS61" s="1392"/>
      <c r="AZT61" s="1493"/>
      <c r="AZU61" s="1391"/>
      <c r="AZV61" s="1392"/>
      <c r="AZW61" s="1493"/>
      <c r="AZX61" s="1392"/>
      <c r="AZY61" s="663"/>
      <c r="AZZ61" s="1493"/>
      <c r="BAA61" s="1391"/>
      <c r="BAB61" s="1391"/>
      <c r="BAC61" s="1391"/>
      <c r="BAD61" s="1391"/>
      <c r="BAE61" s="1391"/>
      <c r="BAF61" s="1391"/>
      <c r="BAG61" s="1391"/>
      <c r="BAH61" s="1391"/>
      <c r="BAI61" s="1391"/>
      <c r="BAJ61" s="1391"/>
      <c r="BAK61" s="1392"/>
      <c r="BAL61" s="1493"/>
      <c r="BAM61" s="1391"/>
      <c r="BAN61" s="1391"/>
      <c r="BAO61" s="1391"/>
      <c r="BAP61" s="1391"/>
      <c r="BAQ61" s="1391"/>
      <c r="BAR61" s="1391"/>
      <c r="BAS61" s="1391"/>
      <c r="BAT61" s="1391"/>
      <c r="BAU61" s="1391"/>
      <c r="BAV61" s="1391"/>
      <c r="BAW61" s="1392"/>
      <c r="BAX61" s="1493"/>
      <c r="BAY61" s="1392"/>
      <c r="BAZ61" s="1493"/>
      <c r="BBA61" s="1391"/>
      <c r="BBB61" s="1392"/>
      <c r="BBC61" s="1493"/>
      <c r="BBD61" s="1392"/>
      <c r="BBE61" s="663"/>
      <c r="BBF61" s="1493"/>
      <c r="BBG61" s="1391"/>
      <c r="BBH61" s="1391"/>
      <c r="BBI61" s="1391"/>
      <c r="BBJ61" s="1391"/>
      <c r="BBK61" s="1391"/>
      <c r="BBL61" s="1391"/>
      <c r="BBM61" s="1391"/>
      <c r="BBN61" s="1391"/>
      <c r="BBO61" s="1391"/>
      <c r="BBP61" s="1391"/>
      <c r="BBQ61" s="1392"/>
      <c r="BBR61" s="1493"/>
      <c r="BBS61" s="1391"/>
      <c r="BBT61" s="1391"/>
      <c r="BBU61" s="1391"/>
      <c r="BBV61" s="1391"/>
      <c r="BBW61" s="1391"/>
      <c r="BBX61" s="1391"/>
      <c r="BBY61" s="1391"/>
      <c r="BBZ61" s="1391"/>
      <c r="BCA61" s="1391"/>
      <c r="BCB61" s="1391"/>
      <c r="BCC61" s="1392"/>
      <c r="BCD61" s="1493"/>
      <c r="BCE61" s="1392"/>
      <c r="BCF61" s="1493"/>
      <c r="BCG61" s="1391"/>
      <c r="BCH61" s="1392"/>
      <c r="BCI61" s="1493"/>
      <c r="BCJ61" s="1392"/>
      <c r="BCK61" s="663"/>
      <c r="BCL61" s="1493"/>
      <c r="BCM61" s="1391"/>
      <c r="BCN61" s="1391"/>
      <c r="BCO61" s="1391"/>
      <c r="BCP61" s="1391"/>
      <c r="BCQ61" s="1391"/>
      <c r="BCR61" s="1391"/>
      <c r="BCS61" s="1391"/>
      <c r="BCT61" s="1391"/>
      <c r="BCU61" s="1391"/>
      <c r="BCV61" s="1391"/>
      <c r="BCW61" s="1392"/>
      <c r="BCX61" s="1493"/>
      <c r="BCY61" s="1391"/>
      <c r="BCZ61" s="1391"/>
      <c r="BDA61" s="1391"/>
      <c r="BDB61" s="1391"/>
      <c r="BDC61" s="1391"/>
      <c r="BDD61" s="1391"/>
      <c r="BDE61" s="1391"/>
      <c r="BDF61" s="1391"/>
      <c r="BDG61" s="1391"/>
      <c r="BDH61" s="1391"/>
      <c r="BDI61" s="1392"/>
      <c r="BDJ61" s="1493"/>
      <c r="BDK61" s="1392"/>
      <c r="BDL61" s="1493"/>
      <c r="BDM61" s="1391"/>
      <c r="BDN61" s="1392"/>
      <c r="BDO61" s="1493"/>
      <c r="BDP61" s="1392"/>
      <c r="BDQ61" s="663"/>
      <c r="BDR61" s="1493"/>
      <c r="BDS61" s="1391"/>
      <c r="BDT61" s="1391"/>
      <c r="BDU61" s="1391"/>
      <c r="BDV61" s="1391"/>
      <c r="BDW61" s="1391"/>
      <c r="BDX61" s="1391"/>
      <c r="BDY61" s="1391"/>
      <c r="BDZ61" s="1391"/>
      <c r="BEA61" s="1391"/>
      <c r="BEB61" s="1391"/>
      <c r="BEC61" s="1392"/>
      <c r="BED61" s="1493"/>
      <c r="BEE61" s="1391"/>
      <c r="BEF61" s="1391"/>
      <c r="BEG61" s="1391"/>
      <c r="BEH61" s="1391"/>
      <c r="BEI61" s="1391"/>
      <c r="BEJ61" s="1391"/>
      <c r="BEK61" s="1391"/>
      <c r="BEL61" s="1391"/>
      <c r="BEM61" s="1391"/>
      <c r="BEN61" s="1391"/>
      <c r="BEO61" s="1392"/>
      <c r="BEP61" s="1493"/>
      <c r="BEQ61" s="1392"/>
      <c r="BER61" s="1493"/>
      <c r="BES61" s="1391"/>
      <c r="BET61" s="1392"/>
      <c r="BEU61" s="1493"/>
      <c r="BEV61" s="1392"/>
      <c r="BEW61" s="663"/>
      <c r="BEX61" s="1493"/>
      <c r="BEY61" s="1391"/>
      <c r="BEZ61" s="1391"/>
      <c r="BFA61" s="1391"/>
      <c r="BFB61" s="1391"/>
      <c r="BFC61" s="1391"/>
      <c r="BFD61" s="1391"/>
      <c r="BFE61" s="1391"/>
      <c r="BFF61" s="1391"/>
      <c r="BFG61" s="1391"/>
      <c r="BFH61" s="1391"/>
      <c r="BFI61" s="1392"/>
      <c r="BFJ61" s="1493"/>
      <c r="BFK61" s="1391"/>
      <c r="BFL61" s="1391"/>
      <c r="BFM61" s="1391"/>
      <c r="BFN61" s="1391"/>
      <c r="BFO61" s="1391"/>
      <c r="BFP61" s="1391"/>
      <c r="BFQ61" s="1391"/>
      <c r="BFR61" s="1391"/>
      <c r="BFS61" s="1391"/>
      <c r="BFT61" s="1391"/>
      <c r="BFU61" s="1392"/>
      <c r="BFV61" s="1493"/>
      <c r="BFW61" s="1392"/>
      <c r="BFX61" s="1493"/>
      <c r="BFY61" s="1391"/>
      <c r="BFZ61" s="1392"/>
      <c r="BGA61" s="1493"/>
      <c r="BGB61" s="1392"/>
      <c r="BGC61" s="663"/>
      <c r="BGD61" s="1493"/>
      <c r="BGE61" s="1391"/>
      <c r="BGF61" s="1391"/>
      <c r="BGG61" s="1391"/>
      <c r="BGH61" s="1391"/>
      <c r="BGI61" s="1391"/>
      <c r="BGJ61" s="1391"/>
      <c r="BGK61" s="1391"/>
      <c r="BGL61" s="1391"/>
      <c r="BGM61" s="1391"/>
      <c r="BGN61" s="1391"/>
      <c r="BGO61" s="1392"/>
      <c r="BGP61" s="1493"/>
      <c r="BGQ61" s="1391"/>
      <c r="BGR61" s="1391"/>
      <c r="BGS61" s="1391"/>
      <c r="BGT61" s="1391"/>
      <c r="BGU61" s="1391"/>
      <c r="BGV61" s="1391"/>
      <c r="BGW61" s="1391"/>
      <c r="BGX61" s="1391"/>
      <c r="BGY61" s="1391"/>
      <c r="BGZ61" s="1391"/>
      <c r="BHA61" s="1392"/>
      <c r="BHB61" s="1493"/>
      <c r="BHC61" s="1392"/>
      <c r="BHD61" s="1493"/>
      <c r="BHE61" s="1391"/>
      <c r="BHF61" s="1392"/>
      <c r="BHG61" s="1493"/>
      <c r="BHH61" s="1392"/>
      <c r="BHI61" s="663"/>
      <c r="BHJ61" s="1493"/>
      <c r="BHK61" s="1391"/>
      <c r="BHL61" s="1391"/>
      <c r="BHM61" s="1391"/>
      <c r="BHN61" s="1391"/>
      <c r="BHO61" s="1391"/>
      <c r="BHP61" s="1391"/>
      <c r="BHQ61" s="1391"/>
      <c r="BHR61" s="1391"/>
      <c r="BHS61" s="1391"/>
      <c r="BHT61" s="1391"/>
      <c r="BHU61" s="1392"/>
      <c r="BHV61" s="1493"/>
      <c r="BHW61" s="1391"/>
      <c r="BHX61" s="1391"/>
      <c r="BHY61" s="1391"/>
      <c r="BHZ61" s="1391"/>
      <c r="BIA61" s="1391"/>
      <c r="BIB61" s="1391"/>
      <c r="BIC61" s="1391"/>
      <c r="BID61" s="1391"/>
      <c r="BIE61" s="1391"/>
      <c r="BIF61" s="1391"/>
      <c r="BIG61" s="1392"/>
      <c r="BIH61" s="1493"/>
      <c r="BII61" s="1392"/>
      <c r="BIJ61" s="1493"/>
      <c r="BIK61" s="1391"/>
      <c r="BIL61" s="1392"/>
      <c r="BIM61" s="1493"/>
      <c r="BIN61" s="1392"/>
      <c r="BIO61" s="663"/>
      <c r="BIP61" s="1493"/>
      <c r="BIQ61" s="1391"/>
      <c r="BIR61" s="1391"/>
      <c r="BIS61" s="1391"/>
      <c r="BIT61" s="1391"/>
      <c r="BIU61" s="1391"/>
      <c r="BIV61" s="1391"/>
      <c r="BIW61" s="1391"/>
      <c r="BIX61" s="1391"/>
      <c r="BIY61" s="1391"/>
      <c r="BIZ61" s="1391"/>
      <c r="BJA61" s="1392"/>
      <c r="BJB61" s="1493"/>
      <c r="BJC61" s="1391"/>
      <c r="BJD61" s="1391"/>
      <c r="BJE61" s="1391"/>
      <c r="BJF61" s="1391"/>
      <c r="BJG61" s="1391"/>
      <c r="BJH61" s="1391"/>
      <c r="BJI61" s="1391"/>
      <c r="BJJ61" s="1391"/>
      <c r="BJK61" s="1391"/>
      <c r="BJL61" s="1391"/>
      <c r="BJM61" s="1392"/>
      <c r="BJN61" s="1493"/>
      <c r="BJO61" s="1392"/>
      <c r="BJP61" s="1493"/>
      <c r="BJQ61" s="1391"/>
      <c r="BJR61" s="1392"/>
      <c r="BJS61" s="1493"/>
      <c r="BJT61" s="1392"/>
      <c r="BJU61" s="663"/>
      <c r="BJV61" s="1493"/>
      <c r="BJW61" s="1391"/>
      <c r="BJX61" s="1391"/>
      <c r="BJY61" s="1391"/>
      <c r="BJZ61" s="1391"/>
      <c r="BKA61" s="1391"/>
      <c r="BKB61" s="1391"/>
      <c r="BKC61" s="1391"/>
      <c r="BKD61" s="1391"/>
      <c r="BKE61" s="1391"/>
      <c r="BKF61" s="1391"/>
      <c r="BKG61" s="1392"/>
      <c r="BKH61" s="1493"/>
      <c r="BKI61" s="1391"/>
      <c r="BKJ61" s="1391"/>
      <c r="BKK61" s="1391"/>
      <c r="BKL61" s="1391"/>
      <c r="BKM61" s="1391"/>
      <c r="BKN61" s="1391"/>
      <c r="BKO61" s="1391"/>
      <c r="BKP61" s="1391"/>
      <c r="BKQ61" s="1391"/>
      <c r="BKR61" s="1391"/>
      <c r="BKS61" s="1392"/>
      <c r="BKT61" s="1493"/>
      <c r="BKU61" s="1392"/>
      <c r="BKV61" s="1493"/>
      <c r="BKW61" s="1391"/>
      <c r="BKX61" s="1392"/>
      <c r="BKY61" s="1493"/>
      <c r="BKZ61" s="1392"/>
      <c r="BLA61" s="663"/>
      <c r="BLB61" s="1493"/>
      <c r="BLC61" s="1391"/>
      <c r="BLD61" s="1391"/>
      <c r="BLE61" s="1391"/>
      <c r="BLF61" s="1391"/>
      <c r="BLG61" s="1391"/>
      <c r="BLH61" s="1391"/>
      <c r="BLI61" s="1391"/>
      <c r="BLJ61" s="1391"/>
      <c r="BLK61" s="1391"/>
      <c r="BLL61" s="1391"/>
      <c r="BLM61" s="1392"/>
      <c r="BLN61" s="1493"/>
      <c r="BLO61" s="1391"/>
      <c r="BLP61" s="1391"/>
      <c r="BLQ61" s="1391"/>
      <c r="BLR61" s="1391"/>
      <c r="BLS61" s="1391"/>
      <c r="BLT61" s="1391"/>
      <c r="BLU61" s="1391"/>
      <c r="BLV61" s="1391"/>
      <c r="BLW61" s="1391"/>
      <c r="BLX61" s="1391"/>
      <c r="BLY61" s="1392"/>
      <c r="BLZ61" s="1493"/>
      <c r="BMA61" s="1392"/>
      <c r="BMB61" s="1493"/>
      <c r="BMC61" s="1391"/>
      <c r="BMD61" s="1392"/>
      <c r="BME61" s="1493"/>
      <c r="BMF61" s="1392"/>
      <c r="BMG61" s="663"/>
      <c r="BMH61" s="1493"/>
      <c r="BMI61" s="1391"/>
      <c r="BMJ61" s="1391"/>
      <c r="BMK61" s="1391"/>
      <c r="BML61" s="1391"/>
      <c r="BMM61" s="1391"/>
      <c r="BMN61" s="1391"/>
      <c r="BMO61" s="1391"/>
      <c r="BMP61" s="1391"/>
      <c r="BMQ61" s="1391"/>
      <c r="BMR61" s="1391"/>
      <c r="BMS61" s="1392"/>
      <c r="BMT61" s="1493"/>
      <c r="BMU61" s="1391"/>
      <c r="BMV61" s="1391"/>
      <c r="BMW61" s="1391"/>
      <c r="BMX61" s="1391"/>
      <c r="BMY61" s="1391"/>
      <c r="BMZ61" s="1391"/>
      <c r="BNA61" s="1391"/>
      <c r="BNB61" s="1391"/>
      <c r="BNC61" s="1391"/>
      <c r="BND61" s="1391"/>
      <c r="BNE61" s="1392"/>
      <c r="BNF61" s="1493"/>
      <c r="BNG61" s="1392"/>
      <c r="BNH61" s="1493"/>
      <c r="BNI61" s="1391"/>
      <c r="BNJ61" s="1392"/>
      <c r="BNK61" s="1493"/>
      <c r="BNL61" s="1392"/>
      <c r="BNM61" s="663"/>
      <c r="BNN61" s="1493"/>
      <c r="BNO61" s="1391"/>
      <c r="BNP61" s="1391"/>
      <c r="BNQ61" s="1391"/>
      <c r="BNR61" s="1391"/>
      <c r="BNS61" s="1391"/>
      <c r="BNT61" s="1391"/>
      <c r="BNU61" s="1391"/>
      <c r="BNV61" s="1391"/>
      <c r="BNW61" s="1391"/>
      <c r="BNX61" s="1391"/>
      <c r="BNY61" s="1392"/>
      <c r="BNZ61" s="1493"/>
      <c r="BOA61" s="1391"/>
      <c r="BOB61" s="1391"/>
      <c r="BOC61" s="1391"/>
      <c r="BOD61" s="1391"/>
      <c r="BOE61" s="1391"/>
      <c r="BOF61" s="1391"/>
      <c r="BOG61" s="1391"/>
      <c r="BOH61" s="1391"/>
      <c r="BOI61" s="1391"/>
      <c r="BOJ61" s="1391"/>
      <c r="BOK61" s="1392"/>
      <c r="BOL61" s="1493"/>
      <c r="BOM61" s="1392"/>
      <c r="BON61" s="1493"/>
      <c r="BOO61" s="1391"/>
      <c r="BOP61" s="1392"/>
      <c r="BOQ61" s="1493"/>
      <c r="BOR61" s="1392"/>
      <c r="BOS61" s="663"/>
      <c r="BOT61" s="1493"/>
      <c r="BOU61" s="1391"/>
      <c r="BOV61" s="1391"/>
      <c r="BOW61" s="1391"/>
      <c r="BOX61" s="1391"/>
      <c r="BOY61" s="1391"/>
      <c r="BOZ61" s="1391"/>
      <c r="BPA61" s="1391"/>
      <c r="BPB61" s="1391"/>
      <c r="BPC61" s="1391"/>
      <c r="BPD61" s="1391"/>
      <c r="BPE61" s="1392"/>
      <c r="BPF61" s="1493"/>
      <c r="BPG61" s="1391"/>
      <c r="BPH61" s="1391"/>
      <c r="BPI61" s="1391"/>
      <c r="BPJ61" s="1391"/>
      <c r="BPK61" s="1391"/>
      <c r="BPL61" s="1391"/>
      <c r="BPM61" s="1391"/>
      <c r="BPN61" s="1391"/>
      <c r="BPO61" s="1391"/>
      <c r="BPP61" s="1391"/>
      <c r="BPQ61" s="1392"/>
      <c r="BPR61" s="1493"/>
      <c r="BPS61" s="1392"/>
      <c r="BPT61" s="1493"/>
      <c r="BPU61" s="1391"/>
      <c r="BPV61" s="1392"/>
      <c r="BPW61" s="1493"/>
      <c r="BPX61" s="1392"/>
      <c r="BPY61" s="663"/>
      <c r="BPZ61" s="1493"/>
      <c r="BQA61" s="1391"/>
      <c r="BQB61" s="1391"/>
      <c r="BQC61" s="1391"/>
      <c r="BQD61" s="1391"/>
      <c r="BQE61" s="1391"/>
      <c r="BQF61" s="1391"/>
      <c r="BQG61" s="1391"/>
      <c r="BQH61" s="1391"/>
      <c r="BQI61" s="1391"/>
      <c r="BQJ61" s="1391"/>
      <c r="BQK61" s="1392"/>
      <c r="BQL61" s="1493"/>
      <c r="BQM61" s="1391"/>
      <c r="BQN61" s="1391"/>
      <c r="BQO61" s="1391"/>
      <c r="BQP61" s="1391"/>
      <c r="BQQ61" s="1391"/>
      <c r="BQR61" s="1391"/>
      <c r="BQS61" s="1391"/>
      <c r="BQT61" s="1391"/>
      <c r="BQU61" s="1391"/>
      <c r="BQV61" s="1391"/>
      <c r="BQW61" s="1392"/>
      <c r="BQX61" s="1493"/>
      <c r="BQY61" s="1392"/>
      <c r="BQZ61" s="1493"/>
      <c r="BRA61" s="1391"/>
      <c r="BRB61" s="1392"/>
      <c r="BRC61" s="1493"/>
      <c r="BRD61" s="1392"/>
      <c r="BRE61" s="663"/>
      <c r="BRF61" s="1493"/>
      <c r="BRG61" s="1391"/>
      <c r="BRH61" s="1391"/>
      <c r="BRI61" s="1391"/>
      <c r="BRJ61" s="1391"/>
      <c r="BRK61" s="1391"/>
      <c r="BRL61" s="1391"/>
      <c r="BRM61" s="1391"/>
      <c r="BRN61" s="1391"/>
      <c r="BRO61" s="1391"/>
      <c r="BRP61" s="1391"/>
      <c r="BRQ61" s="1392"/>
      <c r="BRR61" s="1493"/>
      <c r="BRS61" s="1391"/>
      <c r="BRT61" s="1391"/>
      <c r="BRU61" s="1391"/>
      <c r="BRV61" s="1391"/>
      <c r="BRW61" s="1391"/>
      <c r="BRX61" s="1391"/>
      <c r="BRY61" s="1391"/>
      <c r="BRZ61" s="1391"/>
      <c r="BSA61" s="1391"/>
      <c r="BSB61" s="1391"/>
      <c r="BSC61" s="1392"/>
      <c r="BSD61" s="1493"/>
      <c r="BSE61" s="1392"/>
      <c r="BSF61" s="1493"/>
      <c r="BSG61" s="1391"/>
      <c r="BSH61" s="1392"/>
      <c r="BSI61" s="1493"/>
      <c r="BSJ61" s="1392"/>
      <c r="BSK61" s="663"/>
      <c r="BSL61" s="1493"/>
      <c r="BSM61" s="1391"/>
      <c r="BSN61" s="1391"/>
      <c r="BSO61" s="1391"/>
      <c r="BSP61" s="1391"/>
      <c r="BSQ61" s="1391"/>
      <c r="BSR61" s="1391"/>
      <c r="BSS61" s="1391"/>
      <c r="BST61" s="1391"/>
      <c r="BSU61" s="1391"/>
      <c r="BSV61" s="1391"/>
      <c r="BSW61" s="1392"/>
      <c r="BSX61" s="1493"/>
      <c r="BSY61" s="1391"/>
      <c r="BSZ61" s="1391"/>
      <c r="BTA61" s="1391"/>
      <c r="BTB61" s="1391"/>
      <c r="BTC61" s="1391"/>
      <c r="BTD61" s="1391"/>
      <c r="BTE61" s="1391"/>
      <c r="BTF61" s="1391"/>
      <c r="BTG61" s="1391"/>
      <c r="BTH61" s="1391"/>
      <c r="BTI61" s="1392"/>
      <c r="BTJ61" s="1493"/>
      <c r="BTK61" s="1392"/>
      <c r="BTL61" s="1493"/>
      <c r="BTM61" s="1391"/>
      <c r="BTN61" s="1392"/>
      <c r="BTO61" s="1493"/>
      <c r="BTP61" s="1392"/>
      <c r="BTQ61" s="663"/>
      <c r="BTR61" s="1493"/>
      <c r="BTS61" s="1391"/>
      <c r="BTT61" s="1391"/>
      <c r="BTU61" s="1391"/>
      <c r="BTV61" s="1391"/>
      <c r="BTW61" s="1391"/>
      <c r="BTX61" s="1391"/>
      <c r="BTY61" s="1391"/>
      <c r="BTZ61" s="1391"/>
      <c r="BUA61" s="1391"/>
      <c r="BUB61" s="1391"/>
      <c r="BUC61" s="1392"/>
      <c r="BUD61" s="1493"/>
      <c r="BUE61" s="1391"/>
      <c r="BUF61" s="1391"/>
      <c r="BUG61" s="1391"/>
      <c r="BUH61" s="1391"/>
      <c r="BUI61" s="1391"/>
      <c r="BUJ61" s="1391"/>
      <c r="BUK61" s="1391"/>
      <c r="BUL61" s="1391"/>
      <c r="BUM61" s="1391"/>
      <c r="BUN61" s="1391"/>
      <c r="BUO61" s="1392"/>
      <c r="BUP61" s="1493"/>
      <c r="BUQ61" s="1392"/>
      <c r="BUR61" s="1493"/>
      <c r="BUS61" s="1391"/>
      <c r="BUT61" s="1392"/>
      <c r="BUU61" s="1493"/>
      <c r="BUV61" s="1392"/>
      <c r="BUW61" s="663"/>
      <c r="BUX61" s="1493"/>
      <c r="BUY61" s="1391"/>
      <c r="BUZ61" s="1391"/>
      <c r="BVA61" s="1391"/>
      <c r="BVB61" s="1391"/>
      <c r="BVC61" s="1391"/>
      <c r="BVD61" s="1391"/>
      <c r="BVE61" s="1391"/>
      <c r="BVF61" s="1391"/>
      <c r="BVG61" s="1391"/>
      <c r="BVH61" s="1391"/>
      <c r="BVI61" s="1392"/>
      <c r="BVJ61" s="1493"/>
      <c r="BVK61" s="1391"/>
      <c r="BVL61" s="1391"/>
      <c r="BVM61" s="1391"/>
      <c r="BVN61" s="1391"/>
      <c r="BVO61" s="1391"/>
      <c r="BVP61" s="1391"/>
      <c r="BVQ61" s="1391"/>
      <c r="BVR61" s="1391"/>
      <c r="BVS61" s="1391"/>
      <c r="BVT61" s="1391"/>
      <c r="BVU61" s="1392"/>
      <c r="BVV61" s="1493"/>
      <c r="BVW61" s="1392"/>
      <c r="BVX61" s="1493"/>
      <c r="BVY61" s="1391"/>
      <c r="BVZ61" s="1392"/>
      <c r="BWA61" s="1493"/>
      <c r="BWB61" s="1392"/>
      <c r="BWC61" s="663"/>
      <c r="BWD61" s="1493"/>
      <c r="BWE61" s="1391"/>
      <c r="BWF61" s="1391"/>
      <c r="BWG61" s="1391"/>
      <c r="BWH61" s="1391"/>
      <c r="BWI61" s="1391"/>
      <c r="BWJ61" s="1391"/>
      <c r="BWK61" s="1391"/>
      <c r="BWL61" s="1391"/>
      <c r="BWM61" s="1391"/>
      <c r="BWN61" s="1391"/>
      <c r="BWO61" s="1392"/>
      <c r="BWP61" s="1493"/>
      <c r="BWQ61" s="1391"/>
      <c r="BWR61" s="1391"/>
      <c r="BWS61" s="1391"/>
      <c r="BWT61" s="1391"/>
      <c r="BWU61" s="1391"/>
      <c r="BWV61" s="1391"/>
      <c r="BWW61" s="1391"/>
      <c r="BWX61" s="1391"/>
      <c r="BWY61" s="1391"/>
      <c r="BWZ61" s="1391"/>
      <c r="BXA61" s="1392"/>
      <c r="BXB61" s="1493"/>
      <c r="BXC61" s="1392"/>
      <c r="BXD61" s="1493"/>
      <c r="BXE61" s="1391"/>
      <c r="BXF61" s="1392"/>
      <c r="BXG61" s="1493"/>
      <c r="BXH61" s="1392"/>
      <c r="BXI61" s="663"/>
      <c r="BXJ61" s="1493"/>
      <c r="BXK61" s="1391"/>
      <c r="BXL61" s="1391"/>
      <c r="BXM61" s="1391"/>
      <c r="BXN61" s="1391"/>
      <c r="BXO61" s="1391"/>
      <c r="BXP61" s="1391"/>
      <c r="BXQ61" s="1391"/>
      <c r="BXR61" s="1391"/>
      <c r="BXS61" s="1391"/>
      <c r="BXT61" s="1391"/>
      <c r="BXU61" s="1392"/>
      <c r="BXV61" s="1493"/>
      <c r="BXW61" s="1391"/>
      <c r="BXX61" s="1391"/>
      <c r="BXY61" s="1391"/>
      <c r="BXZ61" s="1391"/>
      <c r="BYA61" s="1391"/>
      <c r="BYB61" s="1391"/>
      <c r="BYC61" s="1391"/>
      <c r="BYD61" s="1391"/>
      <c r="BYE61" s="1391"/>
      <c r="BYF61" s="1391"/>
      <c r="BYG61" s="1392"/>
      <c r="BYH61" s="1493"/>
      <c r="BYI61" s="1392"/>
      <c r="BYJ61" s="1493"/>
      <c r="BYK61" s="1391"/>
      <c r="BYL61" s="1392"/>
      <c r="BYM61" s="1493"/>
      <c r="BYN61" s="1392"/>
      <c r="BYO61" s="663"/>
      <c r="BYP61" s="1493"/>
      <c r="BYQ61" s="1391"/>
      <c r="BYR61" s="1391"/>
      <c r="BYS61" s="1391"/>
      <c r="BYT61" s="1391"/>
      <c r="BYU61" s="1391"/>
      <c r="BYV61" s="1391"/>
      <c r="BYW61" s="1391"/>
      <c r="BYX61" s="1391"/>
      <c r="BYY61" s="1391"/>
      <c r="BYZ61" s="1391"/>
      <c r="BZA61" s="1392"/>
      <c r="BZB61" s="1493"/>
      <c r="BZC61" s="1391"/>
      <c r="BZD61" s="1391"/>
      <c r="BZE61" s="1391"/>
      <c r="BZF61" s="1391"/>
      <c r="BZG61" s="1391"/>
      <c r="BZH61" s="1391"/>
      <c r="BZI61" s="1391"/>
      <c r="BZJ61" s="1391"/>
      <c r="BZK61" s="1391"/>
      <c r="BZL61" s="1391"/>
      <c r="BZM61" s="1392"/>
      <c r="BZN61" s="1493"/>
      <c r="BZO61" s="1392"/>
      <c r="BZP61" s="1493"/>
      <c r="BZQ61" s="1391"/>
      <c r="BZR61" s="1392"/>
      <c r="BZS61" s="1493"/>
      <c r="BZT61" s="1392"/>
      <c r="BZU61" s="663"/>
      <c r="BZV61" s="1493"/>
      <c r="BZW61" s="1391"/>
      <c r="BZX61" s="1391"/>
      <c r="BZY61" s="1391"/>
      <c r="BZZ61" s="1391"/>
      <c r="CAA61" s="1391"/>
      <c r="CAB61" s="1391"/>
      <c r="CAC61" s="1391"/>
      <c r="CAD61" s="1391"/>
      <c r="CAE61" s="1391"/>
      <c r="CAF61" s="1391"/>
      <c r="CAG61" s="1392"/>
      <c r="CAH61" s="1493"/>
      <c r="CAI61" s="1391"/>
      <c r="CAJ61" s="1391"/>
      <c r="CAK61" s="1391"/>
      <c r="CAL61" s="1391"/>
      <c r="CAM61" s="1391"/>
      <c r="CAN61" s="1391"/>
      <c r="CAO61" s="1391"/>
      <c r="CAP61" s="1391"/>
      <c r="CAQ61" s="1391"/>
      <c r="CAR61" s="1391"/>
      <c r="CAS61" s="1392"/>
      <c r="CAT61" s="1493"/>
      <c r="CAU61" s="1392"/>
      <c r="CAV61" s="1493"/>
      <c r="CAW61" s="1391"/>
      <c r="CAX61" s="1392"/>
      <c r="CAY61" s="1493"/>
      <c r="CAZ61" s="1392"/>
      <c r="CBA61" s="663"/>
      <c r="CBB61" s="1493"/>
      <c r="CBC61" s="1391"/>
      <c r="CBD61" s="1391"/>
      <c r="CBE61" s="1391"/>
      <c r="CBF61" s="1391"/>
      <c r="CBG61" s="1391"/>
      <c r="CBH61" s="1391"/>
      <c r="CBI61" s="1391"/>
      <c r="CBJ61" s="1391"/>
      <c r="CBK61" s="1391"/>
      <c r="CBL61" s="1391"/>
      <c r="CBM61" s="1392"/>
      <c r="CBN61" s="1493"/>
      <c r="CBO61" s="1391"/>
      <c r="CBP61" s="1391"/>
      <c r="CBQ61" s="1391"/>
      <c r="CBR61" s="1391"/>
      <c r="CBS61" s="1391"/>
      <c r="CBT61" s="1391"/>
      <c r="CBU61" s="1391"/>
      <c r="CBV61" s="1391"/>
      <c r="CBW61" s="1391"/>
      <c r="CBX61" s="1391"/>
      <c r="CBY61" s="1392"/>
      <c r="CBZ61" s="1493"/>
      <c r="CCA61" s="1392"/>
      <c r="CCB61" s="1493"/>
      <c r="CCC61" s="1391"/>
      <c r="CCD61" s="1392"/>
      <c r="CCE61" s="1493"/>
      <c r="CCF61" s="1392"/>
      <c r="CCG61" s="663"/>
      <c r="CCH61" s="1493"/>
      <c r="CCI61" s="1391"/>
      <c r="CCJ61" s="1391"/>
      <c r="CCK61" s="1391"/>
      <c r="CCL61" s="1391"/>
      <c r="CCM61" s="1391"/>
      <c r="CCN61" s="1391"/>
      <c r="CCO61" s="1391"/>
      <c r="CCP61" s="1391"/>
      <c r="CCQ61" s="1391"/>
      <c r="CCR61" s="1391"/>
      <c r="CCS61" s="1392"/>
      <c r="CCT61" s="1493"/>
      <c r="CCU61" s="1391"/>
      <c r="CCV61" s="1391"/>
      <c r="CCW61" s="1391"/>
      <c r="CCX61" s="1391"/>
      <c r="CCY61" s="1391"/>
      <c r="CCZ61" s="1391"/>
      <c r="CDA61" s="1391"/>
      <c r="CDB61" s="1391"/>
      <c r="CDC61" s="1391"/>
      <c r="CDD61" s="1391"/>
      <c r="CDE61" s="1392"/>
      <c r="CDF61" s="1493"/>
      <c r="CDG61" s="1392"/>
      <c r="CDH61" s="1493"/>
      <c r="CDI61" s="1391"/>
      <c r="CDJ61" s="1392"/>
      <c r="CDK61" s="1493"/>
      <c r="CDL61" s="1392"/>
      <c r="CDM61" s="663"/>
      <c r="CDN61" s="1493"/>
      <c r="CDO61" s="1391"/>
      <c r="CDP61" s="1391"/>
      <c r="CDQ61" s="1391"/>
      <c r="CDR61" s="1391"/>
      <c r="CDS61" s="1391"/>
      <c r="CDT61" s="1391"/>
      <c r="CDU61" s="1391"/>
      <c r="CDV61" s="1391"/>
      <c r="CDW61" s="1391"/>
      <c r="CDX61" s="1391"/>
      <c r="CDY61" s="1392"/>
      <c r="CDZ61" s="1493"/>
      <c r="CEA61" s="1391"/>
      <c r="CEB61" s="1391"/>
      <c r="CEC61" s="1391"/>
      <c r="CED61" s="1391"/>
      <c r="CEE61" s="1391"/>
      <c r="CEF61" s="1391"/>
      <c r="CEG61" s="1391"/>
      <c r="CEH61" s="1391"/>
      <c r="CEI61" s="1391"/>
      <c r="CEJ61" s="1391"/>
      <c r="CEK61" s="1392"/>
      <c r="CEL61" s="1493"/>
      <c r="CEM61" s="1392"/>
      <c r="CEN61" s="1493"/>
      <c r="CEO61" s="1391"/>
      <c r="CEP61" s="1392"/>
      <c r="CEQ61" s="1493"/>
      <c r="CER61" s="1392"/>
      <c r="CES61" s="663"/>
      <c r="CET61" s="1493"/>
      <c r="CEU61" s="1391"/>
      <c r="CEV61" s="1391"/>
      <c r="CEW61" s="1391"/>
      <c r="CEX61" s="1391"/>
      <c r="CEY61" s="1391"/>
      <c r="CEZ61" s="1391"/>
      <c r="CFA61" s="1391"/>
      <c r="CFB61" s="1391"/>
      <c r="CFC61" s="1391"/>
      <c r="CFD61" s="1391"/>
      <c r="CFE61" s="1392"/>
      <c r="CFF61" s="1493"/>
      <c r="CFG61" s="1391"/>
      <c r="CFH61" s="1391"/>
      <c r="CFI61" s="1391"/>
      <c r="CFJ61" s="1391"/>
      <c r="CFK61" s="1391"/>
      <c r="CFL61" s="1391"/>
      <c r="CFM61" s="1391"/>
      <c r="CFN61" s="1391"/>
      <c r="CFO61" s="1391"/>
      <c r="CFP61" s="1391"/>
      <c r="CFQ61" s="1392"/>
      <c r="CFR61" s="1493"/>
      <c r="CFS61" s="1392"/>
      <c r="CFT61" s="1493"/>
      <c r="CFU61" s="1391"/>
      <c r="CFV61" s="1392"/>
      <c r="CFW61" s="1493"/>
      <c r="CFX61" s="1392"/>
      <c r="CFY61" s="663"/>
      <c r="CFZ61" s="1493"/>
      <c r="CGA61" s="1391"/>
      <c r="CGB61" s="1391"/>
      <c r="CGC61" s="1391"/>
      <c r="CGD61" s="1391"/>
      <c r="CGE61" s="1391"/>
      <c r="CGF61" s="1391"/>
      <c r="CGG61" s="1391"/>
      <c r="CGH61" s="1391"/>
      <c r="CGI61" s="1391"/>
      <c r="CGJ61" s="1391"/>
      <c r="CGK61" s="1392"/>
      <c r="CGL61" s="1493"/>
      <c r="CGM61" s="1391"/>
      <c r="CGN61" s="1391"/>
      <c r="CGO61" s="1391"/>
      <c r="CGP61" s="1391"/>
      <c r="CGQ61" s="1391"/>
      <c r="CGR61" s="1391"/>
      <c r="CGS61" s="1391"/>
      <c r="CGT61" s="1391"/>
      <c r="CGU61" s="1391"/>
      <c r="CGV61" s="1391"/>
      <c r="CGW61" s="1392"/>
      <c r="CGX61" s="1493"/>
      <c r="CGY61" s="1392"/>
      <c r="CGZ61" s="1493"/>
      <c r="CHA61" s="1391"/>
      <c r="CHB61" s="1392"/>
      <c r="CHC61" s="1493"/>
      <c r="CHD61" s="1392"/>
      <c r="CHE61" s="663"/>
      <c r="CHF61" s="1493"/>
      <c r="CHG61" s="1391"/>
      <c r="CHH61" s="1391"/>
      <c r="CHI61" s="1391"/>
      <c r="CHJ61" s="1391"/>
      <c r="CHK61" s="1391"/>
      <c r="CHL61" s="1391"/>
      <c r="CHM61" s="1391"/>
      <c r="CHN61" s="1391"/>
      <c r="CHO61" s="1391"/>
      <c r="CHP61" s="1391"/>
      <c r="CHQ61" s="1392"/>
      <c r="CHR61" s="1493"/>
      <c r="CHS61" s="1391"/>
      <c r="CHT61" s="1391"/>
      <c r="CHU61" s="1391"/>
      <c r="CHV61" s="1391"/>
      <c r="CHW61" s="1391"/>
      <c r="CHX61" s="1391"/>
      <c r="CHY61" s="1391"/>
      <c r="CHZ61" s="1391"/>
      <c r="CIA61" s="1391"/>
      <c r="CIB61" s="1391"/>
      <c r="CIC61" s="1392"/>
      <c r="CID61" s="1493"/>
      <c r="CIE61" s="1392"/>
      <c r="CIF61" s="1493"/>
      <c r="CIG61" s="1391"/>
      <c r="CIH61" s="1392"/>
      <c r="CII61" s="1493"/>
      <c r="CIJ61" s="1392"/>
      <c r="CIK61" s="663"/>
      <c r="CIL61" s="1493"/>
      <c r="CIM61" s="1391"/>
      <c r="CIN61" s="1391"/>
      <c r="CIO61" s="1391"/>
      <c r="CIP61" s="1391"/>
      <c r="CIQ61" s="1391"/>
      <c r="CIR61" s="1391"/>
      <c r="CIS61" s="1391"/>
      <c r="CIT61" s="1391"/>
      <c r="CIU61" s="1391"/>
      <c r="CIV61" s="1391"/>
      <c r="CIW61" s="1392"/>
      <c r="CIX61" s="1493"/>
      <c r="CIY61" s="1391"/>
      <c r="CIZ61" s="1391"/>
      <c r="CJA61" s="1391"/>
      <c r="CJB61" s="1391"/>
      <c r="CJC61" s="1391"/>
      <c r="CJD61" s="1391"/>
      <c r="CJE61" s="1391"/>
      <c r="CJF61" s="1391"/>
      <c r="CJG61" s="1391"/>
      <c r="CJH61" s="1391"/>
      <c r="CJI61" s="1392"/>
      <c r="CJJ61" s="1493"/>
      <c r="CJK61" s="1392"/>
      <c r="CJL61" s="1493"/>
      <c r="CJM61" s="1391"/>
      <c r="CJN61" s="1392"/>
      <c r="CJO61" s="1493"/>
      <c r="CJP61" s="1392"/>
      <c r="CJQ61" s="663"/>
      <c r="CJR61" s="1493"/>
      <c r="CJS61" s="1391"/>
      <c r="CJT61" s="1391"/>
      <c r="CJU61" s="1391"/>
      <c r="CJV61" s="1391"/>
      <c r="CJW61" s="1391"/>
      <c r="CJX61" s="1391"/>
      <c r="CJY61" s="1391"/>
      <c r="CJZ61" s="1391"/>
      <c r="CKA61" s="1391"/>
      <c r="CKB61" s="1391"/>
      <c r="CKC61" s="1392"/>
      <c r="CKD61" s="1493"/>
      <c r="CKE61" s="1391"/>
      <c r="CKF61" s="1391"/>
      <c r="CKG61" s="1391"/>
      <c r="CKH61" s="1391"/>
      <c r="CKI61" s="1391"/>
      <c r="CKJ61" s="1391"/>
      <c r="CKK61" s="1391"/>
      <c r="CKL61" s="1391"/>
      <c r="CKM61" s="1391"/>
      <c r="CKN61" s="1391"/>
      <c r="CKO61" s="1392"/>
      <c r="CKP61" s="1493"/>
      <c r="CKQ61" s="1392"/>
      <c r="CKR61" s="1493"/>
      <c r="CKS61" s="1391"/>
      <c r="CKT61" s="1392"/>
      <c r="CKU61" s="1493"/>
      <c r="CKV61" s="1392"/>
      <c r="CKW61" s="663"/>
      <c r="CKX61" s="1493"/>
      <c r="CKY61" s="1391"/>
      <c r="CKZ61" s="1391"/>
      <c r="CLA61" s="1391"/>
      <c r="CLB61" s="1391"/>
      <c r="CLC61" s="1391"/>
      <c r="CLD61" s="1391"/>
      <c r="CLE61" s="1391"/>
      <c r="CLF61" s="1391"/>
      <c r="CLG61" s="1391"/>
      <c r="CLH61" s="1391"/>
      <c r="CLI61" s="1392"/>
      <c r="CLJ61" s="1493"/>
      <c r="CLK61" s="1391"/>
      <c r="CLL61" s="1391"/>
      <c r="CLM61" s="1391"/>
      <c r="CLN61" s="1391"/>
      <c r="CLO61" s="1391"/>
      <c r="CLP61" s="1391"/>
      <c r="CLQ61" s="1391"/>
      <c r="CLR61" s="1391"/>
      <c r="CLS61" s="1391"/>
      <c r="CLT61" s="1391"/>
      <c r="CLU61" s="1392"/>
      <c r="CLV61" s="1493"/>
      <c r="CLW61" s="1392"/>
      <c r="CLX61" s="1493"/>
      <c r="CLY61" s="1391"/>
      <c r="CLZ61" s="1392"/>
      <c r="CMA61" s="1493"/>
      <c r="CMB61" s="1392"/>
      <c r="CMC61" s="663"/>
      <c r="CMD61" s="1493"/>
      <c r="CME61" s="1391"/>
      <c r="CMF61" s="1391"/>
      <c r="CMG61" s="1391"/>
      <c r="CMH61" s="1391"/>
      <c r="CMI61" s="1391"/>
      <c r="CMJ61" s="1391"/>
      <c r="CMK61" s="1391"/>
      <c r="CML61" s="1391"/>
      <c r="CMM61" s="1391"/>
      <c r="CMN61" s="1391"/>
      <c r="CMO61" s="1392"/>
      <c r="CMP61" s="1493"/>
      <c r="CMQ61" s="1391"/>
      <c r="CMR61" s="1391"/>
      <c r="CMS61" s="1391"/>
      <c r="CMT61" s="1391"/>
      <c r="CMU61" s="1391"/>
      <c r="CMV61" s="1391"/>
      <c r="CMW61" s="1391"/>
      <c r="CMX61" s="1391"/>
      <c r="CMY61" s="1391"/>
      <c r="CMZ61" s="1391"/>
      <c r="CNA61" s="1392"/>
      <c r="CNB61" s="1493"/>
      <c r="CNC61" s="1392"/>
      <c r="CND61" s="1493"/>
      <c r="CNE61" s="1391"/>
      <c r="CNF61" s="1392"/>
      <c r="CNG61" s="1493"/>
      <c r="CNH61" s="1392"/>
      <c r="CNI61" s="663"/>
      <c r="CNJ61" s="1493"/>
      <c r="CNK61" s="1391"/>
      <c r="CNL61" s="1391"/>
      <c r="CNM61" s="1391"/>
      <c r="CNN61" s="1391"/>
      <c r="CNO61" s="1391"/>
      <c r="CNP61" s="1391"/>
      <c r="CNQ61" s="1391"/>
      <c r="CNR61" s="1391"/>
      <c r="CNS61" s="1391"/>
      <c r="CNT61" s="1391"/>
      <c r="CNU61" s="1392"/>
      <c r="CNV61" s="1493"/>
      <c r="CNW61" s="1391"/>
      <c r="CNX61" s="1391"/>
      <c r="CNY61" s="1391"/>
      <c r="CNZ61" s="1391"/>
      <c r="COA61" s="1391"/>
      <c r="COB61" s="1391"/>
      <c r="COC61" s="1391"/>
      <c r="COD61" s="1391"/>
      <c r="COE61" s="1391"/>
      <c r="COF61" s="1391"/>
      <c r="COG61" s="1392"/>
      <c r="COH61" s="1493"/>
      <c r="COI61" s="1392"/>
      <c r="COJ61" s="1493"/>
      <c r="COK61" s="1391"/>
      <c r="COL61" s="1392"/>
      <c r="COM61" s="1493"/>
      <c r="CON61" s="1392"/>
      <c r="COO61" s="663"/>
      <c r="COP61" s="1493"/>
      <c r="COQ61" s="1391"/>
      <c r="COR61" s="1391"/>
      <c r="COS61" s="1391"/>
      <c r="COT61" s="1391"/>
      <c r="COU61" s="1391"/>
      <c r="COV61" s="1391"/>
      <c r="COW61" s="1391"/>
      <c r="COX61" s="1391"/>
      <c r="COY61" s="1391"/>
      <c r="COZ61" s="1391"/>
      <c r="CPA61" s="1392"/>
      <c r="CPB61" s="1493"/>
      <c r="CPC61" s="1391"/>
      <c r="CPD61" s="1391"/>
      <c r="CPE61" s="1391"/>
      <c r="CPF61" s="1391"/>
      <c r="CPG61" s="1391"/>
      <c r="CPH61" s="1391"/>
      <c r="CPI61" s="1391"/>
      <c r="CPJ61" s="1391"/>
      <c r="CPK61" s="1391"/>
      <c r="CPL61" s="1391"/>
      <c r="CPM61" s="1392"/>
      <c r="CPN61" s="1493"/>
      <c r="CPO61" s="1392"/>
      <c r="CPP61" s="1493"/>
      <c r="CPQ61" s="1391"/>
      <c r="CPR61" s="1392"/>
      <c r="CPS61" s="1493"/>
      <c r="CPT61" s="1392"/>
      <c r="CPU61" s="663"/>
      <c r="CPV61" s="1493"/>
      <c r="CPW61" s="1391"/>
      <c r="CPX61" s="1391"/>
      <c r="CPY61" s="1391"/>
      <c r="CPZ61" s="1391"/>
      <c r="CQA61" s="1391"/>
      <c r="CQB61" s="1391"/>
      <c r="CQC61" s="1391"/>
      <c r="CQD61" s="1391"/>
      <c r="CQE61" s="1391"/>
      <c r="CQF61" s="1391"/>
      <c r="CQG61" s="1392"/>
      <c r="CQH61" s="1493"/>
      <c r="CQI61" s="1391"/>
      <c r="CQJ61" s="1391"/>
      <c r="CQK61" s="1391"/>
      <c r="CQL61" s="1391"/>
      <c r="CQM61" s="1391"/>
      <c r="CQN61" s="1391"/>
      <c r="CQO61" s="1391"/>
      <c r="CQP61" s="1391"/>
      <c r="CQQ61" s="1391"/>
      <c r="CQR61" s="1391"/>
      <c r="CQS61" s="1392"/>
      <c r="CQT61" s="1493"/>
      <c r="CQU61" s="1392"/>
      <c r="CQV61" s="1493"/>
      <c r="CQW61" s="1391"/>
      <c r="CQX61" s="1392"/>
      <c r="CQY61" s="1493"/>
      <c r="CQZ61" s="1392"/>
      <c r="CRA61" s="663"/>
      <c r="CRB61" s="1493"/>
      <c r="CRC61" s="1391"/>
      <c r="CRD61" s="1391"/>
      <c r="CRE61" s="1391"/>
      <c r="CRF61" s="1391"/>
      <c r="CRG61" s="1391"/>
      <c r="CRH61" s="1391"/>
      <c r="CRI61" s="1391"/>
      <c r="CRJ61" s="1391"/>
      <c r="CRK61" s="1391"/>
      <c r="CRL61" s="1391"/>
      <c r="CRM61" s="1392"/>
      <c r="CRN61" s="1493"/>
      <c r="CRO61" s="1391"/>
      <c r="CRP61" s="1391"/>
      <c r="CRQ61" s="1391"/>
      <c r="CRR61" s="1391"/>
      <c r="CRS61" s="1391"/>
      <c r="CRT61" s="1391"/>
      <c r="CRU61" s="1391"/>
      <c r="CRV61" s="1391"/>
      <c r="CRW61" s="1391"/>
      <c r="CRX61" s="1391"/>
      <c r="CRY61" s="1392"/>
      <c r="CRZ61" s="1493"/>
      <c r="CSA61" s="1392"/>
      <c r="CSB61" s="1493"/>
      <c r="CSC61" s="1391"/>
      <c r="CSD61" s="1392"/>
      <c r="CSE61" s="1493"/>
      <c r="CSF61" s="1392"/>
      <c r="CSG61" s="663"/>
      <c r="CSH61" s="1493"/>
      <c r="CSI61" s="1391"/>
      <c r="CSJ61" s="1391"/>
      <c r="CSK61" s="1391"/>
      <c r="CSL61" s="1391"/>
      <c r="CSM61" s="1391"/>
      <c r="CSN61" s="1391"/>
      <c r="CSO61" s="1391"/>
      <c r="CSP61" s="1391"/>
      <c r="CSQ61" s="1391"/>
      <c r="CSR61" s="1391"/>
      <c r="CSS61" s="1392"/>
      <c r="CST61" s="1493"/>
      <c r="CSU61" s="1391"/>
      <c r="CSV61" s="1391"/>
      <c r="CSW61" s="1391"/>
      <c r="CSX61" s="1391"/>
      <c r="CSY61" s="1391"/>
      <c r="CSZ61" s="1391"/>
      <c r="CTA61" s="1391"/>
      <c r="CTB61" s="1391"/>
      <c r="CTC61" s="1391"/>
      <c r="CTD61" s="1391"/>
      <c r="CTE61" s="1392"/>
      <c r="CTF61" s="1493"/>
      <c r="CTG61" s="1392"/>
      <c r="CTH61" s="1493"/>
      <c r="CTI61" s="1391"/>
      <c r="CTJ61" s="1392"/>
      <c r="CTK61" s="1493"/>
      <c r="CTL61" s="1392"/>
      <c r="CTM61" s="663"/>
      <c r="CTN61" s="1493"/>
      <c r="CTO61" s="1391"/>
      <c r="CTP61" s="1391"/>
      <c r="CTQ61" s="1391"/>
      <c r="CTR61" s="1391"/>
      <c r="CTS61" s="1391"/>
      <c r="CTT61" s="1391"/>
      <c r="CTU61" s="1391"/>
      <c r="CTV61" s="1391"/>
      <c r="CTW61" s="1391"/>
      <c r="CTX61" s="1391"/>
      <c r="CTY61" s="1392"/>
      <c r="CTZ61" s="1493"/>
      <c r="CUA61" s="1391"/>
      <c r="CUB61" s="1391"/>
      <c r="CUC61" s="1391"/>
      <c r="CUD61" s="1391"/>
      <c r="CUE61" s="1391"/>
      <c r="CUF61" s="1391"/>
      <c r="CUG61" s="1391"/>
      <c r="CUH61" s="1391"/>
      <c r="CUI61" s="1391"/>
      <c r="CUJ61" s="1391"/>
      <c r="CUK61" s="1392"/>
      <c r="CUL61" s="1493"/>
      <c r="CUM61" s="1392"/>
      <c r="CUN61" s="1493"/>
      <c r="CUO61" s="1391"/>
      <c r="CUP61" s="1392"/>
      <c r="CUQ61" s="1493"/>
      <c r="CUR61" s="1392"/>
      <c r="CUS61" s="663"/>
      <c r="CUT61" s="1493"/>
      <c r="CUU61" s="1391"/>
      <c r="CUV61" s="1391"/>
      <c r="CUW61" s="1391"/>
      <c r="CUX61" s="1391"/>
      <c r="CUY61" s="1391"/>
      <c r="CUZ61" s="1391"/>
      <c r="CVA61" s="1391"/>
      <c r="CVB61" s="1391"/>
      <c r="CVC61" s="1391"/>
      <c r="CVD61" s="1391"/>
      <c r="CVE61" s="1392"/>
      <c r="CVF61" s="1493"/>
      <c r="CVG61" s="1391"/>
      <c r="CVH61" s="1391"/>
      <c r="CVI61" s="1391"/>
      <c r="CVJ61" s="1391"/>
      <c r="CVK61" s="1391"/>
      <c r="CVL61" s="1391"/>
      <c r="CVM61" s="1391"/>
      <c r="CVN61" s="1391"/>
      <c r="CVO61" s="1391"/>
      <c r="CVP61" s="1391"/>
      <c r="CVQ61" s="1392"/>
      <c r="CVR61" s="1493"/>
      <c r="CVS61" s="1392"/>
      <c r="CVT61" s="1493"/>
      <c r="CVU61" s="1391"/>
      <c r="CVV61" s="1392"/>
      <c r="CVW61" s="1493"/>
      <c r="CVX61" s="1392"/>
      <c r="CVY61" s="663"/>
      <c r="CVZ61" s="1493"/>
      <c r="CWA61" s="1391"/>
      <c r="CWB61" s="1391"/>
      <c r="CWC61" s="1391"/>
      <c r="CWD61" s="1391"/>
      <c r="CWE61" s="1391"/>
      <c r="CWF61" s="1391"/>
      <c r="CWG61" s="1391"/>
      <c r="CWH61" s="1391"/>
      <c r="CWI61" s="1391"/>
      <c r="CWJ61" s="1391"/>
      <c r="CWK61" s="1392"/>
      <c r="CWL61" s="1493"/>
      <c r="CWM61" s="1391"/>
      <c r="CWN61" s="1391"/>
      <c r="CWO61" s="1391"/>
      <c r="CWP61" s="1391"/>
      <c r="CWQ61" s="1391"/>
      <c r="CWR61" s="1391"/>
      <c r="CWS61" s="1391"/>
      <c r="CWT61" s="1391"/>
      <c r="CWU61" s="1391"/>
      <c r="CWV61" s="1391"/>
      <c r="CWW61" s="1392"/>
      <c r="CWX61" s="1493"/>
      <c r="CWY61" s="1392"/>
      <c r="CWZ61" s="1493"/>
      <c r="CXA61" s="1391"/>
      <c r="CXB61" s="1392"/>
      <c r="CXC61" s="1493"/>
      <c r="CXD61" s="1392"/>
      <c r="CXE61" s="663"/>
      <c r="CXF61" s="1493"/>
      <c r="CXG61" s="1391"/>
      <c r="CXH61" s="1391"/>
      <c r="CXI61" s="1391"/>
      <c r="CXJ61" s="1391"/>
      <c r="CXK61" s="1391"/>
      <c r="CXL61" s="1391"/>
      <c r="CXM61" s="1391"/>
      <c r="CXN61" s="1391"/>
      <c r="CXO61" s="1391"/>
      <c r="CXP61" s="1391"/>
      <c r="CXQ61" s="1392"/>
      <c r="CXR61" s="1493"/>
      <c r="CXS61" s="1391"/>
      <c r="CXT61" s="1391"/>
      <c r="CXU61" s="1391"/>
      <c r="CXV61" s="1391"/>
      <c r="CXW61" s="1391"/>
      <c r="CXX61" s="1391"/>
      <c r="CXY61" s="1391"/>
      <c r="CXZ61" s="1391"/>
      <c r="CYA61" s="1391"/>
      <c r="CYB61" s="1391"/>
      <c r="CYC61" s="1392"/>
      <c r="CYD61" s="1493"/>
      <c r="CYE61" s="1392"/>
      <c r="CYF61" s="1493"/>
      <c r="CYG61" s="1391"/>
      <c r="CYH61" s="1392"/>
      <c r="CYI61" s="1493"/>
      <c r="CYJ61" s="1392"/>
      <c r="CYK61" s="663"/>
      <c r="CYL61" s="1493"/>
      <c r="CYM61" s="1391"/>
      <c r="CYN61" s="1391"/>
      <c r="CYO61" s="1391"/>
      <c r="CYP61" s="1391"/>
      <c r="CYQ61" s="1391"/>
      <c r="CYR61" s="1391"/>
      <c r="CYS61" s="1391"/>
      <c r="CYT61" s="1391"/>
      <c r="CYU61" s="1391"/>
      <c r="CYV61" s="1391"/>
      <c r="CYW61" s="1392"/>
      <c r="CYX61" s="1493"/>
      <c r="CYY61" s="1391"/>
      <c r="CYZ61" s="1391"/>
      <c r="CZA61" s="1391"/>
      <c r="CZB61" s="1391"/>
      <c r="CZC61" s="1391"/>
      <c r="CZD61" s="1391"/>
      <c r="CZE61" s="1391"/>
      <c r="CZF61" s="1391"/>
      <c r="CZG61" s="1391"/>
      <c r="CZH61" s="1391"/>
      <c r="CZI61" s="1392"/>
      <c r="CZJ61" s="1493"/>
      <c r="CZK61" s="1392"/>
      <c r="CZL61" s="1493"/>
      <c r="CZM61" s="1391"/>
      <c r="CZN61" s="1392"/>
      <c r="CZO61" s="1493"/>
      <c r="CZP61" s="1392"/>
      <c r="CZQ61" s="663"/>
      <c r="CZR61" s="1493"/>
      <c r="CZS61" s="1391"/>
      <c r="CZT61" s="1391"/>
      <c r="CZU61" s="1391"/>
      <c r="CZV61" s="1391"/>
      <c r="CZW61" s="1391"/>
      <c r="CZX61" s="1391"/>
      <c r="CZY61" s="1391"/>
      <c r="CZZ61" s="1391"/>
      <c r="DAA61" s="1391"/>
      <c r="DAB61" s="1391"/>
      <c r="DAC61" s="1392"/>
      <c r="DAD61" s="1493"/>
      <c r="DAE61" s="1391"/>
      <c r="DAF61" s="1391"/>
      <c r="DAG61" s="1391"/>
      <c r="DAH61" s="1391"/>
      <c r="DAI61" s="1391"/>
      <c r="DAJ61" s="1391"/>
      <c r="DAK61" s="1391"/>
      <c r="DAL61" s="1391"/>
      <c r="DAM61" s="1391"/>
      <c r="DAN61" s="1391"/>
      <c r="DAO61" s="1392"/>
      <c r="DAP61" s="1493"/>
      <c r="DAQ61" s="1392"/>
      <c r="DAR61" s="1493"/>
      <c r="DAS61" s="1391"/>
      <c r="DAT61" s="1392"/>
      <c r="DAU61" s="1493"/>
      <c r="DAV61" s="1392"/>
      <c r="DAW61" s="663"/>
      <c r="DAX61" s="1493"/>
      <c r="DAY61" s="1391"/>
      <c r="DAZ61" s="1391"/>
      <c r="DBA61" s="1391"/>
      <c r="DBB61" s="1391"/>
      <c r="DBC61" s="1391"/>
      <c r="DBD61" s="1391"/>
      <c r="DBE61" s="1391"/>
      <c r="DBF61" s="1391"/>
      <c r="DBG61" s="1391"/>
      <c r="DBH61" s="1391"/>
      <c r="DBI61" s="1392"/>
      <c r="DBJ61" s="1493"/>
      <c r="DBK61" s="1391"/>
      <c r="DBL61" s="1391"/>
      <c r="DBM61" s="1391"/>
      <c r="DBN61" s="1391"/>
      <c r="DBO61" s="1391"/>
      <c r="DBP61" s="1391"/>
      <c r="DBQ61" s="1391"/>
      <c r="DBR61" s="1391"/>
      <c r="DBS61" s="1391"/>
      <c r="DBT61" s="1391"/>
      <c r="DBU61" s="1392"/>
      <c r="DBV61" s="1493"/>
      <c r="DBW61" s="1392"/>
      <c r="DBX61" s="1493"/>
      <c r="DBY61" s="1391"/>
      <c r="DBZ61" s="1392"/>
      <c r="DCA61" s="1493"/>
      <c r="DCB61" s="1392"/>
      <c r="DCC61" s="663"/>
      <c r="DCD61" s="1493"/>
      <c r="DCE61" s="1391"/>
      <c r="DCF61" s="1391"/>
      <c r="DCG61" s="1391"/>
      <c r="DCH61" s="1391"/>
      <c r="DCI61" s="1391"/>
      <c r="DCJ61" s="1391"/>
      <c r="DCK61" s="1391"/>
      <c r="DCL61" s="1391"/>
      <c r="DCM61" s="1391"/>
      <c r="DCN61" s="1391"/>
      <c r="DCO61" s="1392"/>
      <c r="DCP61" s="1493"/>
      <c r="DCQ61" s="1391"/>
      <c r="DCR61" s="1391"/>
      <c r="DCS61" s="1391"/>
      <c r="DCT61" s="1391"/>
      <c r="DCU61" s="1391"/>
      <c r="DCV61" s="1391"/>
      <c r="DCW61" s="1391"/>
      <c r="DCX61" s="1391"/>
      <c r="DCY61" s="1391"/>
      <c r="DCZ61" s="1391"/>
      <c r="DDA61" s="1392"/>
      <c r="DDB61" s="1493"/>
      <c r="DDC61" s="1392"/>
      <c r="DDD61" s="1493"/>
      <c r="DDE61" s="1391"/>
      <c r="DDF61" s="1392"/>
      <c r="DDG61" s="1493"/>
      <c r="DDH61" s="1392"/>
      <c r="DDI61" s="663"/>
      <c r="DDJ61" s="1493"/>
      <c r="DDK61" s="1391"/>
      <c r="DDL61" s="1391"/>
      <c r="DDM61" s="1391"/>
      <c r="DDN61" s="1391"/>
      <c r="DDO61" s="1391"/>
      <c r="DDP61" s="1391"/>
      <c r="DDQ61" s="1391"/>
      <c r="DDR61" s="1391"/>
      <c r="DDS61" s="1391"/>
      <c r="DDT61" s="1391"/>
      <c r="DDU61" s="1392"/>
      <c r="DDV61" s="1493"/>
      <c r="DDW61" s="1391"/>
      <c r="DDX61" s="1391"/>
      <c r="DDY61" s="1391"/>
      <c r="DDZ61" s="1391"/>
      <c r="DEA61" s="1391"/>
      <c r="DEB61" s="1391"/>
      <c r="DEC61" s="1391"/>
      <c r="DED61" s="1391"/>
      <c r="DEE61" s="1391"/>
      <c r="DEF61" s="1391"/>
      <c r="DEG61" s="1392"/>
      <c r="DEH61" s="1493"/>
      <c r="DEI61" s="1392"/>
      <c r="DEJ61" s="1493"/>
      <c r="DEK61" s="1391"/>
      <c r="DEL61" s="1392"/>
      <c r="DEM61" s="1493"/>
      <c r="DEN61" s="1392"/>
      <c r="DEO61" s="663"/>
      <c r="DEP61" s="1493"/>
      <c r="DEQ61" s="1391"/>
      <c r="DER61" s="1391"/>
      <c r="DES61" s="1391"/>
      <c r="DET61" s="1391"/>
      <c r="DEU61" s="1391"/>
      <c r="DEV61" s="1391"/>
      <c r="DEW61" s="1391"/>
      <c r="DEX61" s="1391"/>
      <c r="DEY61" s="1391"/>
      <c r="DEZ61" s="1391"/>
      <c r="DFA61" s="1392"/>
      <c r="DFB61" s="1493"/>
      <c r="DFC61" s="1391"/>
      <c r="DFD61" s="1391"/>
      <c r="DFE61" s="1391"/>
      <c r="DFF61" s="1391"/>
      <c r="DFG61" s="1391"/>
      <c r="DFH61" s="1391"/>
      <c r="DFI61" s="1391"/>
      <c r="DFJ61" s="1391"/>
      <c r="DFK61" s="1391"/>
      <c r="DFL61" s="1391"/>
      <c r="DFM61" s="1392"/>
      <c r="DFN61" s="1493"/>
      <c r="DFO61" s="1392"/>
      <c r="DFP61" s="1493"/>
      <c r="DFQ61" s="1391"/>
      <c r="DFR61" s="1392"/>
      <c r="DFS61" s="1493"/>
      <c r="DFT61" s="1392"/>
      <c r="DFU61" s="663"/>
      <c r="DFV61" s="1493"/>
      <c r="DFW61" s="1391"/>
      <c r="DFX61" s="1391"/>
      <c r="DFY61" s="1391"/>
      <c r="DFZ61" s="1391"/>
      <c r="DGA61" s="1391"/>
      <c r="DGB61" s="1391"/>
      <c r="DGC61" s="1391"/>
      <c r="DGD61" s="1391"/>
      <c r="DGE61" s="1391"/>
      <c r="DGF61" s="1391"/>
      <c r="DGG61" s="1392"/>
      <c r="DGH61" s="1493"/>
      <c r="DGI61" s="1391"/>
      <c r="DGJ61" s="1391"/>
      <c r="DGK61" s="1391"/>
      <c r="DGL61" s="1391"/>
      <c r="DGM61" s="1391"/>
      <c r="DGN61" s="1391"/>
      <c r="DGO61" s="1391"/>
      <c r="DGP61" s="1391"/>
      <c r="DGQ61" s="1391"/>
      <c r="DGR61" s="1391"/>
      <c r="DGS61" s="1392"/>
      <c r="DGT61" s="1493"/>
      <c r="DGU61" s="1392"/>
      <c r="DGV61" s="1493"/>
      <c r="DGW61" s="1391"/>
      <c r="DGX61" s="1392"/>
      <c r="DGY61" s="1493"/>
      <c r="DGZ61" s="1392"/>
      <c r="DHA61" s="663"/>
      <c r="DHB61" s="1493"/>
      <c r="DHC61" s="1391"/>
      <c r="DHD61" s="1391"/>
      <c r="DHE61" s="1391"/>
      <c r="DHF61" s="1391"/>
      <c r="DHG61" s="1391"/>
      <c r="DHH61" s="1391"/>
      <c r="DHI61" s="1391"/>
      <c r="DHJ61" s="1391"/>
      <c r="DHK61" s="1391"/>
      <c r="DHL61" s="1391"/>
      <c r="DHM61" s="1392"/>
      <c r="DHN61" s="1493"/>
      <c r="DHO61" s="1391"/>
      <c r="DHP61" s="1391"/>
      <c r="DHQ61" s="1391"/>
      <c r="DHR61" s="1391"/>
      <c r="DHS61" s="1391"/>
      <c r="DHT61" s="1391"/>
      <c r="DHU61" s="1391"/>
      <c r="DHV61" s="1391"/>
      <c r="DHW61" s="1391"/>
      <c r="DHX61" s="1391"/>
      <c r="DHY61" s="1392"/>
      <c r="DHZ61" s="1493"/>
      <c r="DIA61" s="1392"/>
      <c r="DIB61" s="1493"/>
      <c r="DIC61" s="1391"/>
      <c r="DID61" s="1392"/>
      <c r="DIE61" s="1493"/>
      <c r="DIF61" s="1392"/>
      <c r="DIG61" s="663"/>
      <c r="DIH61" s="1493"/>
      <c r="DII61" s="1391"/>
      <c r="DIJ61" s="1391"/>
      <c r="DIK61" s="1391"/>
      <c r="DIL61" s="1391"/>
      <c r="DIM61" s="1391"/>
      <c r="DIN61" s="1391"/>
      <c r="DIO61" s="1391"/>
      <c r="DIP61" s="1391"/>
      <c r="DIQ61" s="1391"/>
      <c r="DIR61" s="1391"/>
      <c r="DIS61" s="1392"/>
      <c r="DIT61" s="1493"/>
      <c r="DIU61" s="1391"/>
      <c r="DIV61" s="1391"/>
      <c r="DIW61" s="1391"/>
      <c r="DIX61" s="1391"/>
      <c r="DIY61" s="1391"/>
      <c r="DIZ61" s="1391"/>
      <c r="DJA61" s="1391"/>
      <c r="DJB61" s="1391"/>
      <c r="DJC61" s="1391"/>
      <c r="DJD61" s="1391"/>
      <c r="DJE61" s="1392"/>
      <c r="DJF61" s="1493"/>
      <c r="DJG61" s="1392"/>
      <c r="DJH61" s="1493"/>
      <c r="DJI61" s="1391"/>
      <c r="DJJ61" s="1392"/>
      <c r="DJK61" s="1493"/>
      <c r="DJL61" s="1392"/>
      <c r="DJM61" s="663"/>
      <c r="DJN61" s="1493"/>
      <c r="DJO61" s="1391"/>
      <c r="DJP61" s="1391"/>
      <c r="DJQ61" s="1391"/>
      <c r="DJR61" s="1391"/>
      <c r="DJS61" s="1391"/>
      <c r="DJT61" s="1391"/>
      <c r="DJU61" s="1391"/>
      <c r="DJV61" s="1391"/>
      <c r="DJW61" s="1391"/>
      <c r="DJX61" s="1391"/>
      <c r="DJY61" s="1392"/>
      <c r="DJZ61" s="1493"/>
      <c r="DKA61" s="1391"/>
      <c r="DKB61" s="1391"/>
      <c r="DKC61" s="1391"/>
      <c r="DKD61" s="1391"/>
      <c r="DKE61" s="1391"/>
      <c r="DKF61" s="1391"/>
      <c r="DKG61" s="1391"/>
      <c r="DKH61" s="1391"/>
      <c r="DKI61" s="1391"/>
      <c r="DKJ61" s="1391"/>
      <c r="DKK61" s="1392"/>
      <c r="DKL61" s="1493"/>
      <c r="DKM61" s="1392"/>
      <c r="DKN61" s="1493"/>
      <c r="DKO61" s="1391"/>
      <c r="DKP61" s="1392"/>
      <c r="DKQ61" s="1493"/>
      <c r="DKR61" s="1392"/>
      <c r="DKS61" s="663"/>
      <c r="DKT61" s="1493"/>
      <c r="DKU61" s="1391"/>
      <c r="DKV61" s="1391"/>
      <c r="DKW61" s="1391"/>
      <c r="DKX61" s="1391"/>
      <c r="DKY61" s="1391"/>
      <c r="DKZ61" s="1391"/>
      <c r="DLA61" s="1391"/>
      <c r="DLB61" s="1391"/>
      <c r="DLC61" s="1391"/>
      <c r="DLD61" s="1391"/>
      <c r="DLE61" s="1392"/>
      <c r="DLF61" s="1493"/>
      <c r="DLG61" s="1391"/>
      <c r="DLH61" s="1391"/>
      <c r="DLI61" s="1391"/>
      <c r="DLJ61" s="1391"/>
      <c r="DLK61" s="1391"/>
      <c r="DLL61" s="1391"/>
      <c r="DLM61" s="1391"/>
      <c r="DLN61" s="1391"/>
      <c r="DLO61" s="1391"/>
      <c r="DLP61" s="1391"/>
      <c r="DLQ61" s="1392"/>
      <c r="DLR61" s="1493"/>
      <c r="DLS61" s="1392"/>
      <c r="DLT61" s="1493"/>
      <c r="DLU61" s="1391"/>
      <c r="DLV61" s="1392"/>
      <c r="DLW61" s="1493"/>
      <c r="DLX61" s="1392"/>
      <c r="DLY61" s="663"/>
      <c r="DLZ61" s="1493"/>
      <c r="DMA61" s="1391"/>
      <c r="DMB61" s="1391"/>
      <c r="DMC61" s="1391"/>
      <c r="DMD61" s="1391"/>
      <c r="DME61" s="1391"/>
      <c r="DMF61" s="1391"/>
      <c r="DMG61" s="1391"/>
      <c r="DMH61" s="1391"/>
      <c r="DMI61" s="1391"/>
      <c r="DMJ61" s="1391"/>
      <c r="DMK61" s="1392"/>
      <c r="DML61" s="1493"/>
      <c r="DMM61" s="1391"/>
      <c r="DMN61" s="1391"/>
      <c r="DMO61" s="1391"/>
      <c r="DMP61" s="1391"/>
      <c r="DMQ61" s="1391"/>
      <c r="DMR61" s="1391"/>
      <c r="DMS61" s="1391"/>
      <c r="DMT61" s="1391"/>
      <c r="DMU61" s="1391"/>
      <c r="DMV61" s="1391"/>
      <c r="DMW61" s="1392"/>
      <c r="DMX61" s="1493"/>
      <c r="DMY61" s="1392"/>
      <c r="DMZ61" s="1493"/>
      <c r="DNA61" s="1391"/>
      <c r="DNB61" s="1392"/>
      <c r="DNC61" s="1493"/>
      <c r="DND61" s="1392"/>
      <c r="DNE61" s="663"/>
      <c r="DNF61" s="1493"/>
      <c r="DNG61" s="1391"/>
      <c r="DNH61" s="1391"/>
      <c r="DNI61" s="1391"/>
      <c r="DNJ61" s="1391"/>
      <c r="DNK61" s="1391"/>
      <c r="DNL61" s="1391"/>
      <c r="DNM61" s="1391"/>
      <c r="DNN61" s="1391"/>
      <c r="DNO61" s="1391"/>
      <c r="DNP61" s="1391"/>
      <c r="DNQ61" s="1392"/>
      <c r="DNR61" s="1493"/>
      <c r="DNS61" s="1391"/>
      <c r="DNT61" s="1391"/>
      <c r="DNU61" s="1391"/>
      <c r="DNV61" s="1391"/>
      <c r="DNW61" s="1391"/>
      <c r="DNX61" s="1391"/>
      <c r="DNY61" s="1391"/>
      <c r="DNZ61" s="1391"/>
      <c r="DOA61" s="1391"/>
      <c r="DOB61" s="1391"/>
      <c r="DOC61" s="1392"/>
      <c r="DOD61" s="1493"/>
      <c r="DOE61" s="1392"/>
      <c r="DOF61" s="1493"/>
      <c r="DOG61" s="1391"/>
      <c r="DOH61" s="1392"/>
      <c r="DOI61" s="1493"/>
      <c r="DOJ61" s="1392"/>
      <c r="DOK61" s="663"/>
      <c r="DOL61" s="1493"/>
      <c r="DOM61" s="1391"/>
      <c r="DON61" s="1391"/>
      <c r="DOO61" s="1391"/>
      <c r="DOP61" s="1391"/>
      <c r="DOQ61" s="1391"/>
      <c r="DOR61" s="1391"/>
      <c r="DOS61" s="1391"/>
      <c r="DOT61" s="1391"/>
      <c r="DOU61" s="1391"/>
      <c r="DOV61" s="1391"/>
      <c r="DOW61" s="1392"/>
      <c r="DOX61" s="1493"/>
      <c r="DOY61" s="1391"/>
      <c r="DOZ61" s="1391"/>
      <c r="DPA61" s="1391"/>
      <c r="DPB61" s="1391"/>
      <c r="DPC61" s="1391"/>
      <c r="DPD61" s="1391"/>
      <c r="DPE61" s="1391"/>
      <c r="DPF61" s="1391"/>
      <c r="DPG61" s="1391"/>
      <c r="DPH61" s="1391"/>
      <c r="DPI61" s="1392"/>
      <c r="DPJ61" s="1493"/>
      <c r="DPK61" s="1392"/>
      <c r="DPL61" s="1493"/>
      <c r="DPM61" s="1391"/>
      <c r="DPN61" s="1392"/>
      <c r="DPO61" s="1493"/>
      <c r="DPP61" s="1392"/>
      <c r="DPQ61" s="663"/>
      <c r="DPR61" s="1493"/>
      <c r="DPS61" s="1391"/>
      <c r="DPT61" s="1391"/>
      <c r="DPU61" s="1391"/>
      <c r="DPV61" s="1391"/>
      <c r="DPW61" s="1391"/>
      <c r="DPX61" s="1391"/>
      <c r="DPY61" s="1391"/>
      <c r="DPZ61" s="1391"/>
      <c r="DQA61" s="1391"/>
      <c r="DQB61" s="1391"/>
      <c r="DQC61" s="1392"/>
      <c r="DQD61" s="1493"/>
      <c r="DQE61" s="1391"/>
      <c r="DQF61" s="1391"/>
      <c r="DQG61" s="1391"/>
      <c r="DQH61" s="1391"/>
      <c r="DQI61" s="1391"/>
      <c r="DQJ61" s="1391"/>
      <c r="DQK61" s="1391"/>
      <c r="DQL61" s="1391"/>
      <c r="DQM61" s="1391"/>
      <c r="DQN61" s="1391"/>
      <c r="DQO61" s="1392"/>
      <c r="DQP61" s="1493"/>
      <c r="DQQ61" s="1392"/>
      <c r="DQR61" s="1493"/>
      <c r="DQS61" s="1391"/>
      <c r="DQT61" s="1392"/>
      <c r="DQU61" s="1493"/>
      <c r="DQV61" s="1392"/>
      <c r="DQW61" s="663"/>
      <c r="DQX61" s="1493"/>
      <c r="DQY61" s="1391"/>
      <c r="DQZ61" s="1391"/>
      <c r="DRA61" s="1391"/>
      <c r="DRB61" s="1391"/>
      <c r="DRC61" s="1391"/>
      <c r="DRD61" s="1391"/>
      <c r="DRE61" s="1391"/>
      <c r="DRF61" s="1391"/>
      <c r="DRG61" s="1391"/>
      <c r="DRH61" s="1391"/>
      <c r="DRI61" s="1392"/>
      <c r="DRJ61" s="1493"/>
      <c r="DRK61" s="1391"/>
      <c r="DRL61" s="1391"/>
      <c r="DRM61" s="1391"/>
      <c r="DRN61" s="1391"/>
      <c r="DRO61" s="1391"/>
      <c r="DRP61" s="1391"/>
      <c r="DRQ61" s="1391"/>
      <c r="DRR61" s="1391"/>
      <c r="DRS61" s="1391"/>
      <c r="DRT61" s="1391"/>
      <c r="DRU61" s="1392"/>
      <c r="DRV61" s="1493"/>
      <c r="DRW61" s="1392"/>
      <c r="DRX61" s="1493"/>
      <c r="DRY61" s="1391"/>
      <c r="DRZ61" s="1392"/>
      <c r="DSA61" s="1493"/>
      <c r="DSB61" s="1392"/>
      <c r="DSC61" s="663"/>
      <c r="DSD61" s="1493"/>
      <c r="DSE61" s="1391"/>
      <c r="DSF61" s="1391"/>
      <c r="DSG61" s="1391"/>
      <c r="DSH61" s="1391"/>
      <c r="DSI61" s="1391"/>
      <c r="DSJ61" s="1391"/>
      <c r="DSK61" s="1391"/>
      <c r="DSL61" s="1391"/>
      <c r="DSM61" s="1391"/>
      <c r="DSN61" s="1391"/>
      <c r="DSO61" s="1392"/>
      <c r="DSP61" s="1493"/>
      <c r="DSQ61" s="1391"/>
      <c r="DSR61" s="1391"/>
      <c r="DSS61" s="1391"/>
      <c r="DST61" s="1391"/>
      <c r="DSU61" s="1391"/>
      <c r="DSV61" s="1391"/>
      <c r="DSW61" s="1391"/>
      <c r="DSX61" s="1391"/>
      <c r="DSY61" s="1391"/>
      <c r="DSZ61" s="1391"/>
      <c r="DTA61" s="1392"/>
      <c r="DTB61" s="1493"/>
      <c r="DTC61" s="1392"/>
      <c r="DTD61" s="1493"/>
      <c r="DTE61" s="1391"/>
      <c r="DTF61" s="1392"/>
      <c r="DTG61" s="1493"/>
      <c r="DTH61" s="1392"/>
      <c r="DTI61" s="663"/>
      <c r="DTJ61" s="1493"/>
      <c r="DTK61" s="1391"/>
      <c r="DTL61" s="1391"/>
      <c r="DTM61" s="1391"/>
      <c r="DTN61" s="1391"/>
      <c r="DTO61" s="1391"/>
      <c r="DTP61" s="1391"/>
      <c r="DTQ61" s="1391"/>
      <c r="DTR61" s="1391"/>
      <c r="DTS61" s="1391"/>
      <c r="DTT61" s="1391"/>
      <c r="DTU61" s="1392"/>
      <c r="DTV61" s="1493"/>
      <c r="DTW61" s="1391"/>
      <c r="DTX61" s="1391"/>
      <c r="DTY61" s="1391"/>
      <c r="DTZ61" s="1391"/>
      <c r="DUA61" s="1391"/>
      <c r="DUB61" s="1391"/>
      <c r="DUC61" s="1391"/>
      <c r="DUD61" s="1391"/>
      <c r="DUE61" s="1391"/>
      <c r="DUF61" s="1391"/>
      <c r="DUG61" s="1392"/>
      <c r="DUH61" s="1493"/>
      <c r="DUI61" s="1392"/>
      <c r="DUJ61" s="1493"/>
      <c r="DUK61" s="1391"/>
      <c r="DUL61" s="1392"/>
      <c r="DUM61" s="1493"/>
      <c r="DUN61" s="1392"/>
      <c r="DUO61" s="663"/>
      <c r="DUP61" s="1493"/>
      <c r="DUQ61" s="1391"/>
      <c r="DUR61" s="1391"/>
      <c r="DUS61" s="1391"/>
      <c r="DUT61" s="1391"/>
      <c r="DUU61" s="1391"/>
      <c r="DUV61" s="1391"/>
      <c r="DUW61" s="1391"/>
      <c r="DUX61" s="1391"/>
      <c r="DUY61" s="1391"/>
      <c r="DUZ61" s="1391"/>
      <c r="DVA61" s="1392"/>
      <c r="DVB61" s="1493"/>
      <c r="DVC61" s="1391"/>
      <c r="DVD61" s="1391"/>
      <c r="DVE61" s="1391"/>
      <c r="DVF61" s="1391"/>
      <c r="DVG61" s="1391"/>
      <c r="DVH61" s="1391"/>
      <c r="DVI61" s="1391"/>
      <c r="DVJ61" s="1391"/>
      <c r="DVK61" s="1391"/>
      <c r="DVL61" s="1391"/>
      <c r="DVM61" s="1392"/>
      <c r="DVN61" s="1493"/>
      <c r="DVO61" s="1392"/>
      <c r="DVP61" s="1493"/>
      <c r="DVQ61" s="1391"/>
      <c r="DVR61" s="1392"/>
      <c r="DVS61" s="1493"/>
      <c r="DVT61" s="1392"/>
      <c r="DVU61" s="663"/>
      <c r="DVV61" s="1493"/>
      <c r="DVW61" s="1391"/>
      <c r="DVX61" s="1391"/>
      <c r="DVY61" s="1391"/>
      <c r="DVZ61" s="1391"/>
      <c r="DWA61" s="1391"/>
      <c r="DWB61" s="1391"/>
      <c r="DWC61" s="1391"/>
      <c r="DWD61" s="1391"/>
      <c r="DWE61" s="1391"/>
      <c r="DWF61" s="1391"/>
      <c r="DWG61" s="1392"/>
      <c r="DWH61" s="1493"/>
      <c r="DWI61" s="1391"/>
      <c r="DWJ61" s="1391"/>
      <c r="DWK61" s="1391"/>
      <c r="DWL61" s="1391"/>
      <c r="DWM61" s="1391"/>
      <c r="DWN61" s="1391"/>
      <c r="DWO61" s="1391"/>
      <c r="DWP61" s="1391"/>
      <c r="DWQ61" s="1391"/>
      <c r="DWR61" s="1391"/>
      <c r="DWS61" s="1392"/>
      <c r="DWT61" s="1493"/>
      <c r="DWU61" s="1392"/>
      <c r="DWV61" s="1493"/>
      <c r="DWW61" s="1391"/>
      <c r="DWX61" s="1392"/>
      <c r="DWY61" s="1493"/>
      <c r="DWZ61" s="1392"/>
      <c r="DXA61" s="663"/>
      <c r="DXB61" s="1493"/>
      <c r="DXC61" s="1391"/>
      <c r="DXD61" s="1391"/>
      <c r="DXE61" s="1391"/>
      <c r="DXF61" s="1391"/>
      <c r="DXG61" s="1391"/>
      <c r="DXH61" s="1391"/>
      <c r="DXI61" s="1391"/>
      <c r="DXJ61" s="1391"/>
      <c r="DXK61" s="1391"/>
      <c r="DXL61" s="1391"/>
      <c r="DXM61" s="1392"/>
      <c r="DXN61" s="1493"/>
      <c r="DXO61" s="1391"/>
      <c r="DXP61" s="1391"/>
      <c r="DXQ61" s="1391"/>
      <c r="DXR61" s="1391"/>
      <c r="DXS61" s="1391"/>
      <c r="DXT61" s="1391"/>
      <c r="DXU61" s="1391"/>
      <c r="DXV61" s="1391"/>
      <c r="DXW61" s="1391"/>
      <c r="DXX61" s="1391"/>
      <c r="DXY61" s="1392"/>
      <c r="DXZ61" s="1493"/>
      <c r="DYA61" s="1392"/>
      <c r="DYB61" s="1493"/>
      <c r="DYC61" s="1391"/>
      <c r="DYD61" s="1392"/>
      <c r="DYE61" s="1493"/>
      <c r="DYF61" s="1392"/>
      <c r="DYG61" s="663"/>
      <c r="DYH61" s="1493"/>
      <c r="DYI61" s="1391"/>
      <c r="DYJ61" s="1391"/>
      <c r="DYK61" s="1391"/>
      <c r="DYL61" s="1391"/>
      <c r="DYM61" s="1391"/>
      <c r="DYN61" s="1391"/>
      <c r="DYO61" s="1391"/>
      <c r="DYP61" s="1391"/>
      <c r="DYQ61" s="1391"/>
      <c r="DYR61" s="1391"/>
      <c r="DYS61" s="1392"/>
      <c r="DYT61" s="1493"/>
      <c r="DYU61" s="1391"/>
      <c r="DYV61" s="1391"/>
      <c r="DYW61" s="1391"/>
      <c r="DYX61" s="1391"/>
      <c r="DYY61" s="1391"/>
      <c r="DYZ61" s="1391"/>
      <c r="DZA61" s="1391"/>
      <c r="DZB61" s="1391"/>
      <c r="DZC61" s="1391"/>
      <c r="DZD61" s="1391"/>
      <c r="DZE61" s="1392"/>
      <c r="DZF61" s="1493"/>
      <c r="DZG61" s="1392"/>
      <c r="DZH61" s="1493"/>
      <c r="DZI61" s="1391"/>
      <c r="DZJ61" s="1392"/>
      <c r="DZK61" s="1493"/>
      <c r="DZL61" s="1392"/>
      <c r="DZM61" s="663"/>
      <c r="DZN61" s="1493"/>
      <c r="DZO61" s="1391"/>
      <c r="DZP61" s="1391"/>
      <c r="DZQ61" s="1391"/>
      <c r="DZR61" s="1391"/>
      <c r="DZS61" s="1391"/>
      <c r="DZT61" s="1391"/>
      <c r="DZU61" s="1391"/>
      <c r="DZV61" s="1391"/>
      <c r="DZW61" s="1391"/>
      <c r="DZX61" s="1391"/>
      <c r="DZY61" s="1392"/>
      <c r="DZZ61" s="1493"/>
      <c r="EAA61" s="1391"/>
      <c r="EAB61" s="1391"/>
      <c r="EAC61" s="1391"/>
      <c r="EAD61" s="1391"/>
      <c r="EAE61" s="1391"/>
      <c r="EAF61" s="1391"/>
      <c r="EAG61" s="1391"/>
      <c r="EAH61" s="1391"/>
      <c r="EAI61" s="1391"/>
      <c r="EAJ61" s="1391"/>
      <c r="EAK61" s="1392"/>
      <c r="EAL61" s="1493"/>
      <c r="EAM61" s="1392"/>
      <c r="EAN61" s="1493"/>
      <c r="EAO61" s="1391"/>
      <c r="EAP61" s="1392"/>
      <c r="EAQ61" s="1493"/>
      <c r="EAR61" s="1392"/>
      <c r="EAS61" s="663"/>
      <c r="EAT61" s="1493"/>
      <c r="EAU61" s="1391"/>
      <c r="EAV61" s="1391"/>
      <c r="EAW61" s="1391"/>
      <c r="EAX61" s="1391"/>
      <c r="EAY61" s="1391"/>
      <c r="EAZ61" s="1391"/>
      <c r="EBA61" s="1391"/>
      <c r="EBB61" s="1391"/>
      <c r="EBC61" s="1391"/>
      <c r="EBD61" s="1391"/>
      <c r="EBE61" s="1392"/>
      <c r="EBF61" s="1493"/>
      <c r="EBG61" s="1391"/>
      <c r="EBH61" s="1391"/>
      <c r="EBI61" s="1391"/>
      <c r="EBJ61" s="1391"/>
      <c r="EBK61" s="1391"/>
      <c r="EBL61" s="1391"/>
      <c r="EBM61" s="1391"/>
      <c r="EBN61" s="1391"/>
      <c r="EBO61" s="1391"/>
      <c r="EBP61" s="1391"/>
      <c r="EBQ61" s="1392"/>
      <c r="EBR61" s="1493"/>
      <c r="EBS61" s="1392"/>
      <c r="EBT61" s="1493"/>
      <c r="EBU61" s="1391"/>
      <c r="EBV61" s="1392"/>
      <c r="EBW61" s="1493"/>
      <c r="EBX61" s="1392"/>
      <c r="EBY61" s="663"/>
      <c r="EBZ61" s="1493"/>
      <c r="ECA61" s="1391"/>
      <c r="ECB61" s="1391"/>
      <c r="ECC61" s="1391"/>
      <c r="ECD61" s="1391"/>
      <c r="ECE61" s="1391"/>
      <c r="ECF61" s="1391"/>
      <c r="ECG61" s="1391"/>
      <c r="ECH61" s="1391"/>
      <c r="ECI61" s="1391"/>
      <c r="ECJ61" s="1391"/>
      <c r="ECK61" s="1392"/>
      <c r="ECL61" s="1493"/>
      <c r="ECM61" s="1391"/>
      <c r="ECN61" s="1391"/>
      <c r="ECO61" s="1391"/>
      <c r="ECP61" s="1391"/>
      <c r="ECQ61" s="1391"/>
      <c r="ECR61" s="1391"/>
      <c r="ECS61" s="1391"/>
      <c r="ECT61" s="1391"/>
      <c r="ECU61" s="1391"/>
      <c r="ECV61" s="1391"/>
      <c r="ECW61" s="1392"/>
      <c r="ECX61" s="1493"/>
      <c r="ECY61" s="1392"/>
      <c r="ECZ61" s="1493"/>
      <c r="EDA61" s="1391"/>
      <c r="EDB61" s="1392"/>
      <c r="EDC61" s="1493"/>
      <c r="EDD61" s="1392"/>
      <c r="EDE61" s="663"/>
      <c r="EDF61" s="1493"/>
      <c r="EDG61" s="1391"/>
      <c r="EDH61" s="1391"/>
      <c r="EDI61" s="1391"/>
      <c r="EDJ61" s="1391"/>
      <c r="EDK61" s="1391"/>
      <c r="EDL61" s="1391"/>
      <c r="EDM61" s="1391"/>
      <c r="EDN61" s="1391"/>
      <c r="EDO61" s="1391"/>
      <c r="EDP61" s="1391"/>
      <c r="EDQ61" s="1392"/>
      <c r="EDR61" s="1493"/>
      <c r="EDS61" s="1391"/>
      <c r="EDT61" s="1391"/>
      <c r="EDU61" s="1391"/>
      <c r="EDV61" s="1391"/>
      <c r="EDW61" s="1391"/>
      <c r="EDX61" s="1391"/>
      <c r="EDY61" s="1391"/>
      <c r="EDZ61" s="1391"/>
      <c r="EEA61" s="1391"/>
      <c r="EEB61" s="1391"/>
      <c r="EEC61" s="1392"/>
      <c r="EED61" s="1493"/>
      <c r="EEE61" s="1392"/>
      <c r="EEF61" s="1493"/>
      <c r="EEG61" s="1391"/>
      <c r="EEH61" s="1392"/>
      <c r="EEI61" s="1493"/>
      <c r="EEJ61" s="1392"/>
      <c r="EEK61" s="663"/>
      <c r="EEL61" s="1493"/>
      <c r="EEM61" s="1391"/>
      <c r="EEN61" s="1391"/>
      <c r="EEO61" s="1391"/>
      <c r="EEP61" s="1391"/>
      <c r="EEQ61" s="1391"/>
      <c r="EER61" s="1391"/>
      <c r="EES61" s="1391"/>
      <c r="EET61" s="1391"/>
      <c r="EEU61" s="1391"/>
      <c r="EEV61" s="1391"/>
      <c r="EEW61" s="1392"/>
      <c r="EEX61" s="1493"/>
      <c r="EEY61" s="1391"/>
      <c r="EEZ61" s="1391"/>
      <c r="EFA61" s="1391"/>
      <c r="EFB61" s="1391"/>
      <c r="EFC61" s="1391"/>
      <c r="EFD61" s="1391"/>
      <c r="EFE61" s="1391"/>
      <c r="EFF61" s="1391"/>
      <c r="EFG61" s="1391"/>
      <c r="EFH61" s="1391"/>
      <c r="EFI61" s="1392"/>
      <c r="EFJ61" s="1493"/>
      <c r="EFK61" s="1392"/>
      <c r="EFL61" s="1493"/>
      <c r="EFM61" s="1391"/>
      <c r="EFN61" s="1392"/>
      <c r="EFO61" s="1493"/>
      <c r="EFP61" s="1392"/>
      <c r="EFQ61" s="663"/>
      <c r="EFR61" s="1493"/>
      <c r="EFS61" s="1391"/>
      <c r="EFT61" s="1391"/>
      <c r="EFU61" s="1391"/>
      <c r="EFV61" s="1391"/>
      <c r="EFW61" s="1391"/>
      <c r="EFX61" s="1391"/>
      <c r="EFY61" s="1391"/>
      <c r="EFZ61" s="1391"/>
      <c r="EGA61" s="1391"/>
      <c r="EGB61" s="1391"/>
      <c r="EGC61" s="1392"/>
      <c r="EGD61" s="1493"/>
      <c r="EGE61" s="1391"/>
      <c r="EGF61" s="1391"/>
      <c r="EGG61" s="1391"/>
      <c r="EGH61" s="1391"/>
      <c r="EGI61" s="1391"/>
      <c r="EGJ61" s="1391"/>
      <c r="EGK61" s="1391"/>
      <c r="EGL61" s="1391"/>
      <c r="EGM61" s="1391"/>
      <c r="EGN61" s="1391"/>
      <c r="EGO61" s="1392"/>
      <c r="EGP61" s="1493"/>
      <c r="EGQ61" s="1392"/>
      <c r="EGR61" s="1493"/>
      <c r="EGS61" s="1391"/>
      <c r="EGT61" s="1392"/>
      <c r="EGU61" s="1493"/>
      <c r="EGV61" s="1392"/>
      <c r="EGW61" s="663"/>
      <c r="EGX61" s="1493"/>
      <c r="EGY61" s="1391"/>
      <c r="EGZ61" s="1391"/>
      <c r="EHA61" s="1391"/>
      <c r="EHB61" s="1391"/>
      <c r="EHC61" s="1391"/>
      <c r="EHD61" s="1391"/>
      <c r="EHE61" s="1391"/>
      <c r="EHF61" s="1391"/>
      <c r="EHG61" s="1391"/>
      <c r="EHH61" s="1391"/>
      <c r="EHI61" s="1392"/>
      <c r="EHJ61" s="1493"/>
      <c r="EHK61" s="1391"/>
      <c r="EHL61" s="1391"/>
      <c r="EHM61" s="1391"/>
      <c r="EHN61" s="1391"/>
      <c r="EHO61" s="1391"/>
      <c r="EHP61" s="1391"/>
      <c r="EHQ61" s="1391"/>
      <c r="EHR61" s="1391"/>
      <c r="EHS61" s="1391"/>
      <c r="EHT61" s="1391"/>
      <c r="EHU61" s="1392"/>
      <c r="EHV61" s="1493"/>
      <c r="EHW61" s="1392"/>
      <c r="EHX61" s="1493"/>
      <c r="EHY61" s="1391"/>
      <c r="EHZ61" s="1392"/>
      <c r="EIA61" s="1493"/>
      <c r="EIB61" s="1392"/>
      <c r="EIC61" s="663"/>
      <c r="EID61" s="1493"/>
      <c r="EIE61" s="1391"/>
      <c r="EIF61" s="1391"/>
      <c r="EIG61" s="1391"/>
      <c r="EIH61" s="1391"/>
      <c r="EII61" s="1391"/>
      <c r="EIJ61" s="1391"/>
      <c r="EIK61" s="1391"/>
      <c r="EIL61" s="1391"/>
      <c r="EIM61" s="1391"/>
      <c r="EIN61" s="1391"/>
      <c r="EIO61" s="1392"/>
      <c r="EIP61" s="1493"/>
      <c r="EIQ61" s="1391"/>
      <c r="EIR61" s="1391"/>
      <c r="EIS61" s="1391"/>
      <c r="EIT61" s="1391"/>
      <c r="EIU61" s="1391"/>
      <c r="EIV61" s="1391"/>
      <c r="EIW61" s="1391"/>
      <c r="EIX61" s="1391"/>
      <c r="EIY61" s="1391"/>
      <c r="EIZ61" s="1391"/>
      <c r="EJA61" s="1392"/>
      <c r="EJB61" s="1493"/>
      <c r="EJC61" s="1392"/>
      <c r="EJD61" s="1493"/>
      <c r="EJE61" s="1391"/>
      <c r="EJF61" s="1392"/>
      <c r="EJG61" s="1493"/>
      <c r="EJH61" s="1392"/>
      <c r="EJI61" s="663"/>
      <c r="EJJ61" s="1493"/>
      <c r="EJK61" s="1391"/>
      <c r="EJL61" s="1391"/>
      <c r="EJM61" s="1391"/>
      <c r="EJN61" s="1391"/>
      <c r="EJO61" s="1391"/>
      <c r="EJP61" s="1391"/>
      <c r="EJQ61" s="1391"/>
      <c r="EJR61" s="1391"/>
      <c r="EJS61" s="1391"/>
      <c r="EJT61" s="1391"/>
      <c r="EJU61" s="1392"/>
      <c r="EJV61" s="1493"/>
      <c r="EJW61" s="1391"/>
      <c r="EJX61" s="1391"/>
      <c r="EJY61" s="1391"/>
      <c r="EJZ61" s="1391"/>
      <c r="EKA61" s="1391"/>
      <c r="EKB61" s="1391"/>
      <c r="EKC61" s="1391"/>
      <c r="EKD61" s="1391"/>
      <c r="EKE61" s="1391"/>
      <c r="EKF61" s="1391"/>
      <c r="EKG61" s="1392"/>
      <c r="EKH61" s="1493"/>
      <c r="EKI61" s="1392"/>
      <c r="EKJ61" s="1493"/>
      <c r="EKK61" s="1391"/>
      <c r="EKL61" s="1392"/>
      <c r="EKM61" s="1493"/>
      <c r="EKN61" s="1392"/>
      <c r="EKO61" s="663"/>
      <c r="EKP61" s="1493"/>
      <c r="EKQ61" s="1391"/>
      <c r="EKR61" s="1391"/>
      <c r="EKS61" s="1391"/>
      <c r="EKT61" s="1391"/>
      <c r="EKU61" s="1391"/>
      <c r="EKV61" s="1391"/>
      <c r="EKW61" s="1391"/>
      <c r="EKX61" s="1391"/>
      <c r="EKY61" s="1391"/>
      <c r="EKZ61" s="1391"/>
      <c r="ELA61" s="1392"/>
      <c r="ELB61" s="1493"/>
      <c r="ELC61" s="1391"/>
      <c r="ELD61" s="1391"/>
      <c r="ELE61" s="1391"/>
      <c r="ELF61" s="1391"/>
      <c r="ELG61" s="1391"/>
      <c r="ELH61" s="1391"/>
      <c r="ELI61" s="1391"/>
      <c r="ELJ61" s="1391"/>
      <c r="ELK61" s="1391"/>
      <c r="ELL61" s="1391"/>
      <c r="ELM61" s="1392"/>
      <c r="ELN61" s="1493"/>
      <c r="ELO61" s="1392"/>
      <c r="ELP61" s="1493"/>
      <c r="ELQ61" s="1391"/>
      <c r="ELR61" s="1392"/>
      <c r="ELS61" s="1493"/>
      <c r="ELT61" s="1392"/>
      <c r="ELU61" s="663"/>
      <c r="ELV61" s="1493"/>
      <c r="ELW61" s="1391"/>
      <c r="ELX61" s="1391"/>
      <c r="ELY61" s="1391"/>
      <c r="ELZ61" s="1391"/>
      <c r="EMA61" s="1391"/>
      <c r="EMB61" s="1391"/>
      <c r="EMC61" s="1391"/>
      <c r="EMD61" s="1391"/>
      <c r="EME61" s="1391"/>
      <c r="EMF61" s="1391"/>
      <c r="EMG61" s="1392"/>
      <c r="EMH61" s="1493"/>
      <c r="EMI61" s="1391"/>
      <c r="EMJ61" s="1391"/>
      <c r="EMK61" s="1391"/>
      <c r="EML61" s="1391"/>
      <c r="EMM61" s="1391"/>
      <c r="EMN61" s="1391"/>
      <c r="EMO61" s="1391"/>
      <c r="EMP61" s="1391"/>
      <c r="EMQ61" s="1391"/>
      <c r="EMR61" s="1391"/>
      <c r="EMS61" s="1392"/>
      <c r="EMT61" s="1493"/>
      <c r="EMU61" s="1392"/>
      <c r="EMV61" s="1493"/>
      <c r="EMW61" s="1391"/>
      <c r="EMX61" s="1392"/>
      <c r="EMY61" s="1493"/>
      <c r="EMZ61" s="1392"/>
      <c r="ENA61" s="663"/>
      <c r="ENB61" s="1493"/>
      <c r="ENC61" s="1391"/>
      <c r="END61" s="1391"/>
      <c r="ENE61" s="1391"/>
      <c r="ENF61" s="1391"/>
      <c r="ENG61" s="1391"/>
      <c r="ENH61" s="1391"/>
      <c r="ENI61" s="1391"/>
      <c r="ENJ61" s="1391"/>
      <c r="ENK61" s="1391"/>
      <c r="ENL61" s="1391"/>
      <c r="ENM61" s="1392"/>
      <c r="ENN61" s="1493"/>
      <c r="ENO61" s="1391"/>
      <c r="ENP61" s="1391"/>
      <c r="ENQ61" s="1391"/>
      <c r="ENR61" s="1391"/>
      <c r="ENS61" s="1391"/>
      <c r="ENT61" s="1391"/>
      <c r="ENU61" s="1391"/>
      <c r="ENV61" s="1391"/>
      <c r="ENW61" s="1391"/>
      <c r="ENX61" s="1391"/>
      <c r="ENY61" s="1392"/>
      <c r="ENZ61" s="1493"/>
      <c r="EOA61" s="1392"/>
      <c r="EOB61" s="1493"/>
      <c r="EOC61" s="1391"/>
      <c r="EOD61" s="1392"/>
      <c r="EOE61" s="1493"/>
      <c r="EOF61" s="1392"/>
      <c r="EOG61" s="663"/>
      <c r="EOH61" s="1493"/>
      <c r="EOI61" s="1391"/>
      <c r="EOJ61" s="1391"/>
      <c r="EOK61" s="1391"/>
      <c r="EOL61" s="1391"/>
      <c r="EOM61" s="1391"/>
      <c r="EON61" s="1391"/>
      <c r="EOO61" s="1391"/>
      <c r="EOP61" s="1391"/>
      <c r="EOQ61" s="1391"/>
      <c r="EOR61" s="1391"/>
      <c r="EOS61" s="1392"/>
      <c r="EOT61" s="1493"/>
      <c r="EOU61" s="1391"/>
      <c r="EOV61" s="1391"/>
      <c r="EOW61" s="1391"/>
      <c r="EOX61" s="1391"/>
      <c r="EOY61" s="1391"/>
      <c r="EOZ61" s="1391"/>
      <c r="EPA61" s="1391"/>
      <c r="EPB61" s="1391"/>
      <c r="EPC61" s="1391"/>
      <c r="EPD61" s="1391"/>
      <c r="EPE61" s="1392"/>
      <c r="EPF61" s="1493"/>
      <c r="EPG61" s="1392"/>
      <c r="EPH61" s="1493"/>
      <c r="EPI61" s="1391"/>
      <c r="EPJ61" s="1392"/>
      <c r="EPK61" s="1493"/>
      <c r="EPL61" s="1392"/>
      <c r="EPM61" s="663"/>
      <c r="EPN61" s="1493"/>
      <c r="EPO61" s="1391"/>
      <c r="EPP61" s="1391"/>
      <c r="EPQ61" s="1391"/>
      <c r="EPR61" s="1391"/>
      <c r="EPS61" s="1391"/>
      <c r="EPT61" s="1391"/>
      <c r="EPU61" s="1391"/>
      <c r="EPV61" s="1391"/>
      <c r="EPW61" s="1391"/>
      <c r="EPX61" s="1391"/>
      <c r="EPY61" s="1392"/>
      <c r="EPZ61" s="1493"/>
      <c r="EQA61" s="1391"/>
      <c r="EQB61" s="1391"/>
      <c r="EQC61" s="1391"/>
      <c r="EQD61" s="1391"/>
      <c r="EQE61" s="1391"/>
      <c r="EQF61" s="1391"/>
      <c r="EQG61" s="1391"/>
      <c r="EQH61" s="1391"/>
      <c r="EQI61" s="1391"/>
      <c r="EQJ61" s="1391"/>
      <c r="EQK61" s="1392"/>
      <c r="EQL61" s="1493"/>
      <c r="EQM61" s="1392"/>
      <c r="EQN61" s="1493"/>
      <c r="EQO61" s="1391"/>
      <c r="EQP61" s="1392"/>
      <c r="EQQ61" s="1493"/>
      <c r="EQR61" s="1392"/>
      <c r="EQS61" s="663"/>
      <c r="EQT61" s="1493"/>
      <c r="EQU61" s="1391"/>
      <c r="EQV61" s="1391"/>
      <c r="EQW61" s="1391"/>
      <c r="EQX61" s="1391"/>
      <c r="EQY61" s="1391"/>
      <c r="EQZ61" s="1391"/>
      <c r="ERA61" s="1391"/>
      <c r="ERB61" s="1391"/>
      <c r="ERC61" s="1391"/>
      <c r="ERD61" s="1391"/>
      <c r="ERE61" s="1392"/>
      <c r="ERF61" s="1493"/>
      <c r="ERG61" s="1391"/>
      <c r="ERH61" s="1391"/>
      <c r="ERI61" s="1391"/>
      <c r="ERJ61" s="1391"/>
      <c r="ERK61" s="1391"/>
      <c r="ERL61" s="1391"/>
      <c r="ERM61" s="1391"/>
      <c r="ERN61" s="1391"/>
      <c r="ERO61" s="1391"/>
      <c r="ERP61" s="1391"/>
      <c r="ERQ61" s="1392"/>
      <c r="ERR61" s="1493"/>
      <c r="ERS61" s="1392"/>
      <c r="ERT61" s="1493"/>
      <c r="ERU61" s="1391"/>
      <c r="ERV61" s="1392"/>
      <c r="ERW61" s="1493"/>
      <c r="ERX61" s="1392"/>
      <c r="ERY61" s="663"/>
      <c r="ERZ61" s="1493"/>
      <c r="ESA61" s="1391"/>
      <c r="ESB61" s="1391"/>
      <c r="ESC61" s="1391"/>
      <c r="ESD61" s="1391"/>
      <c r="ESE61" s="1391"/>
      <c r="ESF61" s="1391"/>
      <c r="ESG61" s="1391"/>
      <c r="ESH61" s="1391"/>
      <c r="ESI61" s="1391"/>
      <c r="ESJ61" s="1391"/>
      <c r="ESK61" s="1392"/>
      <c r="ESL61" s="1493"/>
      <c r="ESM61" s="1391"/>
      <c r="ESN61" s="1391"/>
      <c r="ESO61" s="1391"/>
      <c r="ESP61" s="1391"/>
      <c r="ESQ61" s="1391"/>
      <c r="ESR61" s="1391"/>
      <c r="ESS61" s="1391"/>
      <c r="EST61" s="1391"/>
      <c r="ESU61" s="1391"/>
      <c r="ESV61" s="1391"/>
      <c r="ESW61" s="1392"/>
      <c r="ESX61" s="1493"/>
      <c r="ESY61" s="1392"/>
      <c r="ESZ61" s="1493"/>
      <c r="ETA61" s="1391"/>
      <c r="ETB61" s="1392"/>
      <c r="ETC61" s="1493"/>
      <c r="ETD61" s="1392"/>
      <c r="ETE61" s="663"/>
      <c r="ETF61" s="1493"/>
      <c r="ETG61" s="1391"/>
      <c r="ETH61" s="1391"/>
      <c r="ETI61" s="1391"/>
      <c r="ETJ61" s="1391"/>
      <c r="ETK61" s="1391"/>
      <c r="ETL61" s="1391"/>
      <c r="ETM61" s="1391"/>
      <c r="ETN61" s="1391"/>
      <c r="ETO61" s="1391"/>
      <c r="ETP61" s="1391"/>
      <c r="ETQ61" s="1392"/>
      <c r="ETR61" s="1493"/>
      <c r="ETS61" s="1391"/>
      <c r="ETT61" s="1391"/>
      <c r="ETU61" s="1391"/>
      <c r="ETV61" s="1391"/>
      <c r="ETW61" s="1391"/>
      <c r="ETX61" s="1391"/>
      <c r="ETY61" s="1391"/>
      <c r="ETZ61" s="1391"/>
      <c r="EUA61" s="1391"/>
      <c r="EUB61" s="1391"/>
      <c r="EUC61" s="1392"/>
      <c r="EUD61" s="1493"/>
      <c r="EUE61" s="1392"/>
      <c r="EUF61" s="1493"/>
      <c r="EUG61" s="1391"/>
      <c r="EUH61" s="1392"/>
      <c r="EUI61" s="1493"/>
      <c r="EUJ61" s="1392"/>
      <c r="EUK61" s="663"/>
      <c r="EUL61" s="1493"/>
      <c r="EUM61" s="1391"/>
      <c r="EUN61" s="1391"/>
      <c r="EUO61" s="1391"/>
      <c r="EUP61" s="1391"/>
      <c r="EUQ61" s="1391"/>
      <c r="EUR61" s="1391"/>
      <c r="EUS61" s="1391"/>
      <c r="EUT61" s="1391"/>
      <c r="EUU61" s="1391"/>
      <c r="EUV61" s="1391"/>
      <c r="EUW61" s="1392"/>
      <c r="EUX61" s="1493"/>
      <c r="EUY61" s="1391"/>
      <c r="EUZ61" s="1391"/>
      <c r="EVA61" s="1391"/>
      <c r="EVB61" s="1391"/>
      <c r="EVC61" s="1391"/>
      <c r="EVD61" s="1391"/>
      <c r="EVE61" s="1391"/>
      <c r="EVF61" s="1391"/>
      <c r="EVG61" s="1391"/>
      <c r="EVH61" s="1391"/>
      <c r="EVI61" s="1392"/>
      <c r="EVJ61" s="1493"/>
      <c r="EVK61" s="1392"/>
      <c r="EVL61" s="1493"/>
      <c r="EVM61" s="1391"/>
      <c r="EVN61" s="1392"/>
      <c r="EVO61" s="1493"/>
      <c r="EVP61" s="1392"/>
      <c r="EVQ61" s="663"/>
      <c r="EVR61" s="1493"/>
      <c r="EVS61" s="1391"/>
      <c r="EVT61" s="1391"/>
      <c r="EVU61" s="1391"/>
      <c r="EVV61" s="1391"/>
      <c r="EVW61" s="1391"/>
      <c r="EVX61" s="1391"/>
      <c r="EVY61" s="1391"/>
      <c r="EVZ61" s="1391"/>
      <c r="EWA61" s="1391"/>
      <c r="EWB61" s="1391"/>
      <c r="EWC61" s="1392"/>
      <c r="EWD61" s="1493"/>
      <c r="EWE61" s="1391"/>
      <c r="EWF61" s="1391"/>
      <c r="EWG61" s="1391"/>
      <c r="EWH61" s="1391"/>
      <c r="EWI61" s="1391"/>
      <c r="EWJ61" s="1391"/>
      <c r="EWK61" s="1391"/>
      <c r="EWL61" s="1391"/>
      <c r="EWM61" s="1391"/>
      <c r="EWN61" s="1391"/>
      <c r="EWO61" s="1392"/>
      <c r="EWP61" s="1493"/>
      <c r="EWQ61" s="1392"/>
      <c r="EWR61" s="1493"/>
      <c r="EWS61" s="1391"/>
      <c r="EWT61" s="1392"/>
      <c r="EWU61" s="1493"/>
      <c r="EWV61" s="1392"/>
      <c r="EWW61" s="663"/>
      <c r="EWX61" s="1493"/>
      <c r="EWY61" s="1391"/>
      <c r="EWZ61" s="1391"/>
      <c r="EXA61" s="1391"/>
      <c r="EXB61" s="1391"/>
      <c r="EXC61" s="1391"/>
      <c r="EXD61" s="1391"/>
      <c r="EXE61" s="1391"/>
      <c r="EXF61" s="1391"/>
      <c r="EXG61" s="1391"/>
      <c r="EXH61" s="1391"/>
      <c r="EXI61" s="1392"/>
      <c r="EXJ61" s="1493"/>
      <c r="EXK61" s="1391"/>
      <c r="EXL61" s="1391"/>
      <c r="EXM61" s="1391"/>
      <c r="EXN61" s="1391"/>
      <c r="EXO61" s="1391"/>
      <c r="EXP61" s="1391"/>
      <c r="EXQ61" s="1391"/>
      <c r="EXR61" s="1391"/>
      <c r="EXS61" s="1391"/>
      <c r="EXT61" s="1391"/>
      <c r="EXU61" s="1392"/>
      <c r="EXV61" s="1493"/>
      <c r="EXW61" s="1392"/>
      <c r="EXX61" s="1493"/>
      <c r="EXY61" s="1391"/>
      <c r="EXZ61" s="1392"/>
      <c r="EYA61" s="1493"/>
      <c r="EYB61" s="1392"/>
      <c r="EYC61" s="663"/>
      <c r="EYD61" s="1493"/>
      <c r="EYE61" s="1391"/>
      <c r="EYF61" s="1391"/>
      <c r="EYG61" s="1391"/>
      <c r="EYH61" s="1391"/>
      <c r="EYI61" s="1391"/>
      <c r="EYJ61" s="1391"/>
      <c r="EYK61" s="1391"/>
      <c r="EYL61" s="1391"/>
      <c r="EYM61" s="1391"/>
      <c r="EYN61" s="1391"/>
      <c r="EYO61" s="1392"/>
      <c r="EYP61" s="1493"/>
      <c r="EYQ61" s="1391"/>
      <c r="EYR61" s="1391"/>
      <c r="EYS61" s="1391"/>
      <c r="EYT61" s="1391"/>
      <c r="EYU61" s="1391"/>
      <c r="EYV61" s="1391"/>
      <c r="EYW61" s="1391"/>
      <c r="EYX61" s="1391"/>
      <c r="EYY61" s="1391"/>
      <c r="EYZ61" s="1391"/>
      <c r="EZA61" s="1392"/>
      <c r="EZB61" s="1493"/>
      <c r="EZC61" s="1392"/>
      <c r="EZD61" s="1493"/>
      <c r="EZE61" s="1391"/>
      <c r="EZF61" s="1392"/>
      <c r="EZG61" s="1493"/>
      <c r="EZH61" s="1392"/>
      <c r="EZI61" s="663"/>
      <c r="EZJ61" s="1493"/>
      <c r="EZK61" s="1391"/>
      <c r="EZL61" s="1391"/>
      <c r="EZM61" s="1391"/>
      <c r="EZN61" s="1391"/>
      <c r="EZO61" s="1391"/>
      <c r="EZP61" s="1391"/>
      <c r="EZQ61" s="1391"/>
      <c r="EZR61" s="1391"/>
      <c r="EZS61" s="1391"/>
      <c r="EZT61" s="1391"/>
      <c r="EZU61" s="1392"/>
      <c r="EZV61" s="1493"/>
      <c r="EZW61" s="1391"/>
      <c r="EZX61" s="1391"/>
      <c r="EZY61" s="1391"/>
      <c r="EZZ61" s="1391"/>
      <c r="FAA61" s="1391"/>
      <c r="FAB61" s="1391"/>
      <c r="FAC61" s="1391"/>
      <c r="FAD61" s="1391"/>
      <c r="FAE61" s="1391"/>
      <c r="FAF61" s="1391"/>
      <c r="FAG61" s="1392"/>
      <c r="FAH61" s="1493"/>
      <c r="FAI61" s="1392"/>
      <c r="FAJ61" s="1493"/>
      <c r="FAK61" s="1391"/>
      <c r="FAL61" s="1392"/>
      <c r="FAM61" s="1493"/>
      <c r="FAN61" s="1392"/>
      <c r="FAO61" s="663"/>
      <c r="FAP61" s="1493"/>
      <c r="FAQ61" s="1391"/>
      <c r="FAR61" s="1391"/>
      <c r="FAS61" s="1391"/>
      <c r="FAT61" s="1391"/>
      <c r="FAU61" s="1391"/>
      <c r="FAV61" s="1391"/>
      <c r="FAW61" s="1391"/>
      <c r="FAX61" s="1391"/>
      <c r="FAY61" s="1391"/>
      <c r="FAZ61" s="1391"/>
      <c r="FBA61" s="1392"/>
      <c r="FBB61" s="1493"/>
      <c r="FBC61" s="1391"/>
      <c r="FBD61" s="1391"/>
      <c r="FBE61" s="1391"/>
      <c r="FBF61" s="1391"/>
      <c r="FBG61" s="1391"/>
      <c r="FBH61" s="1391"/>
      <c r="FBI61" s="1391"/>
      <c r="FBJ61" s="1391"/>
      <c r="FBK61" s="1391"/>
      <c r="FBL61" s="1391"/>
      <c r="FBM61" s="1392"/>
      <c r="FBN61" s="1493"/>
      <c r="FBO61" s="1392"/>
      <c r="FBP61" s="1493"/>
      <c r="FBQ61" s="1391"/>
      <c r="FBR61" s="1392"/>
      <c r="FBS61" s="1493"/>
      <c r="FBT61" s="1392"/>
      <c r="FBU61" s="663"/>
      <c r="FBV61" s="1493"/>
      <c r="FBW61" s="1391"/>
      <c r="FBX61" s="1391"/>
      <c r="FBY61" s="1391"/>
      <c r="FBZ61" s="1391"/>
      <c r="FCA61" s="1391"/>
      <c r="FCB61" s="1391"/>
      <c r="FCC61" s="1391"/>
      <c r="FCD61" s="1391"/>
      <c r="FCE61" s="1391"/>
      <c r="FCF61" s="1391"/>
      <c r="FCG61" s="1392"/>
      <c r="FCH61" s="1493"/>
      <c r="FCI61" s="1391"/>
      <c r="FCJ61" s="1391"/>
      <c r="FCK61" s="1391"/>
      <c r="FCL61" s="1391"/>
      <c r="FCM61" s="1391"/>
      <c r="FCN61" s="1391"/>
      <c r="FCO61" s="1391"/>
      <c r="FCP61" s="1391"/>
      <c r="FCQ61" s="1391"/>
      <c r="FCR61" s="1391"/>
      <c r="FCS61" s="1392"/>
      <c r="FCT61" s="1493"/>
      <c r="FCU61" s="1392"/>
      <c r="FCV61" s="1493"/>
      <c r="FCW61" s="1391"/>
      <c r="FCX61" s="1392"/>
      <c r="FCY61" s="1493"/>
      <c r="FCZ61" s="1392"/>
      <c r="FDA61" s="663"/>
      <c r="FDB61" s="1493"/>
      <c r="FDC61" s="1391"/>
      <c r="FDD61" s="1391"/>
      <c r="FDE61" s="1391"/>
      <c r="FDF61" s="1391"/>
      <c r="FDG61" s="1391"/>
      <c r="FDH61" s="1391"/>
      <c r="FDI61" s="1391"/>
      <c r="FDJ61" s="1391"/>
      <c r="FDK61" s="1391"/>
      <c r="FDL61" s="1391"/>
      <c r="FDM61" s="1392"/>
      <c r="FDN61" s="1493"/>
      <c r="FDO61" s="1391"/>
      <c r="FDP61" s="1391"/>
      <c r="FDQ61" s="1391"/>
      <c r="FDR61" s="1391"/>
      <c r="FDS61" s="1391"/>
      <c r="FDT61" s="1391"/>
      <c r="FDU61" s="1391"/>
      <c r="FDV61" s="1391"/>
      <c r="FDW61" s="1391"/>
      <c r="FDX61" s="1391"/>
      <c r="FDY61" s="1392"/>
      <c r="FDZ61" s="1493"/>
      <c r="FEA61" s="1392"/>
      <c r="FEB61" s="1493"/>
      <c r="FEC61" s="1391"/>
      <c r="FED61" s="1392"/>
      <c r="FEE61" s="1493"/>
      <c r="FEF61" s="1392"/>
      <c r="FEG61" s="663"/>
      <c r="FEH61" s="1493"/>
      <c r="FEI61" s="1391"/>
      <c r="FEJ61" s="1391"/>
      <c r="FEK61" s="1391"/>
      <c r="FEL61" s="1391"/>
      <c r="FEM61" s="1391"/>
      <c r="FEN61" s="1391"/>
      <c r="FEO61" s="1391"/>
      <c r="FEP61" s="1391"/>
      <c r="FEQ61" s="1391"/>
      <c r="FER61" s="1391"/>
      <c r="FES61" s="1392"/>
      <c r="FET61" s="1493"/>
      <c r="FEU61" s="1391"/>
      <c r="FEV61" s="1391"/>
      <c r="FEW61" s="1391"/>
      <c r="FEX61" s="1391"/>
      <c r="FEY61" s="1391"/>
      <c r="FEZ61" s="1391"/>
      <c r="FFA61" s="1391"/>
      <c r="FFB61" s="1391"/>
      <c r="FFC61" s="1391"/>
      <c r="FFD61" s="1391"/>
      <c r="FFE61" s="1392"/>
      <c r="FFF61" s="1493"/>
      <c r="FFG61" s="1392"/>
      <c r="FFH61" s="1493"/>
      <c r="FFI61" s="1391"/>
      <c r="FFJ61" s="1392"/>
      <c r="FFK61" s="1493"/>
      <c r="FFL61" s="1392"/>
      <c r="FFM61" s="663"/>
      <c r="FFN61" s="1493"/>
      <c r="FFO61" s="1391"/>
      <c r="FFP61" s="1391"/>
      <c r="FFQ61" s="1391"/>
      <c r="FFR61" s="1391"/>
      <c r="FFS61" s="1391"/>
      <c r="FFT61" s="1391"/>
      <c r="FFU61" s="1391"/>
      <c r="FFV61" s="1391"/>
      <c r="FFW61" s="1391"/>
      <c r="FFX61" s="1391"/>
      <c r="FFY61" s="1392"/>
      <c r="FFZ61" s="1493"/>
      <c r="FGA61" s="1391"/>
      <c r="FGB61" s="1391"/>
      <c r="FGC61" s="1391"/>
      <c r="FGD61" s="1391"/>
      <c r="FGE61" s="1391"/>
      <c r="FGF61" s="1391"/>
      <c r="FGG61" s="1391"/>
      <c r="FGH61" s="1391"/>
      <c r="FGI61" s="1391"/>
      <c r="FGJ61" s="1391"/>
      <c r="FGK61" s="1392"/>
      <c r="FGL61" s="1493"/>
      <c r="FGM61" s="1392"/>
      <c r="FGN61" s="1493"/>
      <c r="FGO61" s="1391"/>
      <c r="FGP61" s="1392"/>
      <c r="FGQ61" s="1493"/>
      <c r="FGR61" s="1392"/>
      <c r="FGS61" s="663"/>
      <c r="FGT61" s="1493"/>
      <c r="FGU61" s="1391"/>
      <c r="FGV61" s="1391"/>
      <c r="FGW61" s="1391"/>
      <c r="FGX61" s="1391"/>
      <c r="FGY61" s="1391"/>
      <c r="FGZ61" s="1391"/>
      <c r="FHA61" s="1391"/>
      <c r="FHB61" s="1391"/>
      <c r="FHC61" s="1391"/>
      <c r="FHD61" s="1391"/>
      <c r="FHE61" s="1392"/>
      <c r="FHF61" s="1493"/>
      <c r="FHG61" s="1391"/>
      <c r="FHH61" s="1391"/>
      <c r="FHI61" s="1391"/>
      <c r="FHJ61" s="1391"/>
      <c r="FHK61" s="1391"/>
      <c r="FHL61" s="1391"/>
      <c r="FHM61" s="1391"/>
      <c r="FHN61" s="1391"/>
      <c r="FHO61" s="1391"/>
      <c r="FHP61" s="1391"/>
      <c r="FHQ61" s="1392"/>
      <c r="FHR61" s="1493"/>
      <c r="FHS61" s="1392"/>
      <c r="FHT61" s="1493"/>
      <c r="FHU61" s="1391"/>
      <c r="FHV61" s="1392"/>
      <c r="FHW61" s="1493"/>
      <c r="FHX61" s="1392"/>
      <c r="FHY61" s="663"/>
      <c r="FHZ61" s="1493"/>
      <c r="FIA61" s="1391"/>
      <c r="FIB61" s="1391"/>
      <c r="FIC61" s="1391"/>
      <c r="FID61" s="1391"/>
      <c r="FIE61" s="1391"/>
      <c r="FIF61" s="1391"/>
      <c r="FIG61" s="1391"/>
      <c r="FIH61" s="1391"/>
      <c r="FII61" s="1391"/>
      <c r="FIJ61" s="1391"/>
      <c r="FIK61" s="1392"/>
      <c r="FIL61" s="1493"/>
      <c r="FIM61" s="1391"/>
      <c r="FIN61" s="1391"/>
      <c r="FIO61" s="1391"/>
      <c r="FIP61" s="1391"/>
      <c r="FIQ61" s="1391"/>
      <c r="FIR61" s="1391"/>
      <c r="FIS61" s="1391"/>
      <c r="FIT61" s="1391"/>
      <c r="FIU61" s="1391"/>
      <c r="FIV61" s="1391"/>
      <c r="FIW61" s="1392"/>
      <c r="FIX61" s="1493"/>
      <c r="FIY61" s="1392"/>
      <c r="FIZ61" s="1493"/>
      <c r="FJA61" s="1391"/>
      <c r="FJB61" s="1392"/>
      <c r="FJC61" s="1493"/>
      <c r="FJD61" s="1392"/>
      <c r="FJE61" s="663"/>
      <c r="FJF61" s="1493"/>
      <c r="FJG61" s="1391"/>
      <c r="FJH61" s="1391"/>
      <c r="FJI61" s="1391"/>
      <c r="FJJ61" s="1391"/>
      <c r="FJK61" s="1391"/>
      <c r="FJL61" s="1391"/>
      <c r="FJM61" s="1391"/>
      <c r="FJN61" s="1391"/>
      <c r="FJO61" s="1391"/>
      <c r="FJP61" s="1391"/>
      <c r="FJQ61" s="1392"/>
      <c r="FJR61" s="1493"/>
      <c r="FJS61" s="1391"/>
      <c r="FJT61" s="1391"/>
      <c r="FJU61" s="1391"/>
      <c r="FJV61" s="1391"/>
      <c r="FJW61" s="1391"/>
      <c r="FJX61" s="1391"/>
      <c r="FJY61" s="1391"/>
      <c r="FJZ61" s="1391"/>
      <c r="FKA61" s="1391"/>
      <c r="FKB61" s="1391"/>
      <c r="FKC61" s="1392"/>
      <c r="FKD61" s="1493"/>
      <c r="FKE61" s="1392"/>
      <c r="FKF61" s="1493"/>
      <c r="FKG61" s="1391"/>
      <c r="FKH61" s="1392"/>
      <c r="FKI61" s="1493"/>
      <c r="FKJ61" s="1392"/>
      <c r="FKK61" s="663"/>
      <c r="FKL61" s="1493"/>
      <c r="FKM61" s="1391"/>
      <c r="FKN61" s="1391"/>
      <c r="FKO61" s="1391"/>
      <c r="FKP61" s="1391"/>
      <c r="FKQ61" s="1391"/>
      <c r="FKR61" s="1391"/>
      <c r="FKS61" s="1391"/>
      <c r="FKT61" s="1391"/>
      <c r="FKU61" s="1391"/>
      <c r="FKV61" s="1391"/>
      <c r="FKW61" s="1392"/>
      <c r="FKX61" s="1493"/>
      <c r="FKY61" s="1391"/>
      <c r="FKZ61" s="1391"/>
      <c r="FLA61" s="1391"/>
      <c r="FLB61" s="1391"/>
      <c r="FLC61" s="1391"/>
      <c r="FLD61" s="1391"/>
      <c r="FLE61" s="1391"/>
      <c r="FLF61" s="1391"/>
      <c r="FLG61" s="1391"/>
      <c r="FLH61" s="1391"/>
      <c r="FLI61" s="1392"/>
      <c r="FLJ61" s="1493"/>
      <c r="FLK61" s="1392"/>
      <c r="FLL61" s="1493"/>
      <c r="FLM61" s="1391"/>
      <c r="FLN61" s="1392"/>
      <c r="FLO61" s="1493"/>
      <c r="FLP61" s="1392"/>
      <c r="FLQ61" s="663"/>
      <c r="FLR61" s="1493"/>
      <c r="FLS61" s="1391"/>
      <c r="FLT61" s="1391"/>
      <c r="FLU61" s="1391"/>
      <c r="FLV61" s="1391"/>
      <c r="FLW61" s="1391"/>
      <c r="FLX61" s="1391"/>
      <c r="FLY61" s="1391"/>
      <c r="FLZ61" s="1391"/>
      <c r="FMA61" s="1391"/>
      <c r="FMB61" s="1391"/>
      <c r="FMC61" s="1392"/>
      <c r="FMD61" s="1493"/>
      <c r="FME61" s="1391"/>
      <c r="FMF61" s="1391"/>
      <c r="FMG61" s="1391"/>
      <c r="FMH61" s="1391"/>
      <c r="FMI61" s="1391"/>
      <c r="FMJ61" s="1391"/>
      <c r="FMK61" s="1391"/>
      <c r="FML61" s="1391"/>
      <c r="FMM61" s="1391"/>
      <c r="FMN61" s="1391"/>
      <c r="FMO61" s="1392"/>
      <c r="FMP61" s="1493"/>
      <c r="FMQ61" s="1392"/>
      <c r="FMR61" s="1493"/>
      <c r="FMS61" s="1391"/>
      <c r="FMT61" s="1392"/>
      <c r="FMU61" s="1493"/>
      <c r="FMV61" s="1392"/>
      <c r="FMW61" s="663"/>
      <c r="FMX61" s="1493"/>
      <c r="FMY61" s="1391"/>
      <c r="FMZ61" s="1391"/>
      <c r="FNA61" s="1391"/>
      <c r="FNB61" s="1391"/>
      <c r="FNC61" s="1391"/>
      <c r="FND61" s="1391"/>
      <c r="FNE61" s="1391"/>
      <c r="FNF61" s="1391"/>
      <c r="FNG61" s="1391"/>
      <c r="FNH61" s="1391"/>
      <c r="FNI61" s="1392"/>
      <c r="FNJ61" s="1493"/>
      <c r="FNK61" s="1391"/>
      <c r="FNL61" s="1391"/>
      <c r="FNM61" s="1391"/>
      <c r="FNN61" s="1391"/>
      <c r="FNO61" s="1391"/>
      <c r="FNP61" s="1391"/>
      <c r="FNQ61" s="1391"/>
      <c r="FNR61" s="1391"/>
      <c r="FNS61" s="1391"/>
      <c r="FNT61" s="1391"/>
      <c r="FNU61" s="1392"/>
      <c r="FNV61" s="1493"/>
      <c r="FNW61" s="1392"/>
      <c r="FNX61" s="1493"/>
      <c r="FNY61" s="1391"/>
      <c r="FNZ61" s="1392"/>
      <c r="FOA61" s="1493"/>
      <c r="FOB61" s="1392"/>
      <c r="FOC61" s="663"/>
      <c r="FOD61" s="1493"/>
      <c r="FOE61" s="1391"/>
      <c r="FOF61" s="1391"/>
      <c r="FOG61" s="1391"/>
      <c r="FOH61" s="1391"/>
      <c r="FOI61" s="1391"/>
      <c r="FOJ61" s="1391"/>
      <c r="FOK61" s="1391"/>
      <c r="FOL61" s="1391"/>
      <c r="FOM61" s="1391"/>
      <c r="FON61" s="1391"/>
      <c r="FOO61" s="1392"/>
      <c r="FOP61" s="1493"/>
      <c r="FOQ61" s="1391"/>
      <c r="FOR61" s="1391"/>
      <c r="FOS61" s="1391"/>
      <c r="FOT61" s="1391"/>
      <c r="FOU61" s="1391"/>
      <c r="FOV61" s="1391"/>
      <c r="FOW61" s="1391"/>
      <c r="FOX61" s="1391"/>
      <c r="FOY61" s="1391"/>
      <c r="FOZ61" s="1391"/>
      <c r="FPA61" s="1392"/>
      <c r="FPB61" s="1493"/>
      <c r="FPC61" s="1392"/>
      <c r="FPD61" s="1493"/>
      <c r="FPE61" s="1391"/>
      <c r="FPF61" s="1392"/>
      <c r="FPG61" s="1493"/>
      <c r="FPH61" s="1392"/>
      <c r="FPI61" s="663"/>
      <c r="FPJ61" s="1493"/>
      <c r="FPK61" s="1391"/>
      <c r="FPL61" s="1391"/>
      <c r="FPM61" s="1391"/>
      <c r="FPN61" s="1391"/>
      <c r="FPO61" s="1391"/>
      <c r="FPP61" s="1391"/>
      <c r="FPQ61" s="1391"/>
      <c r="FPR61" s="1391"/>
      <c r="FPS61" s="1391"/>
      <c r="FPT61" s="1391"/>
      <c r="FPU61" s="1392"/>
      <c r="FPV61" s="1493"/>
      <c r="FPW61" s="1391"/>
      <c r="FPX61" s="1391"/>
      <c r="FPY61" s="1391"/>
      <c r="FPZ61" s="1391"/>
      <c r="FQA61" s="1391"/>
      <c r="FQB61" s="1391"/>
      <c r="FQC61" s="1391"/>
      <c r="FQD61" s="1391"/>
      <c r="FQE61" s="1391"/>
      <c r="FQF61" s="1391"/>
      <c r="FQG61" s="1392"/>
      <c r="FQH61" s="1493"/>
      <c r="FQI61" s="1392"/>
      <c r="FQJ61" s="1493"/>
      <c r="FQK61" s="1391"/>
      <c r="FQL61" s="1392"/>
      <c r="FQM61" s="1493"/>
      <c r="FQN61" s="1392"/>
      <c r="FQO61" s="663"/>
      <c r="FQP61" s="1493"/>
      <c r="FQQ61" s="1391"/>
      <c r="FQR61" s="1391"/>
      <c r="FQS61" s="1391"/>
      <c r="FQT61" s="1391"/>
      <c r="FQU61" s="1391"/>
      <c r="FQV61" s="1391"/>
      <c r="FQW61" s="1391"/>
      <c r="FQX61" s="1391"/>
      <c r="FQY61" s="1391"/>
      <c r="FQZ61" s="1391"/>
      <c r="FRA61" s="1392"/>
      <c r="FRB61" s="1493"/>
      <c r="FRC61" s="1391"/>
      <c r="FRD61" s="1391"/>
      <c r="FRE61" s="1391"/>
      <c r="FRF61" s="1391"/>
      <c r="FRG61" s="1391"/>
      <c r="FRH61" s="1391"/>
      <c r="FRI61" s="1391"/>
      <c r="FRJ61" s="1391"/>
      <c r="FRK61" s="1391"/>
      <c r="FRL61" s="1391"/>
      <c r="FRM61" s="1392"/>
      <c r="FRN61" s="1493"/>
      <c r="FRO61" s="1392"/>
      <c r="FRP61" s="1493"/>
      <c r="FRQ61" s="1391"/>
      <c r="FRR61" s="1392"/>
      <c r="FRS61" s="1493"/>
      <c r="FRT61" s="1392"/>
      <c r="FRU61" s="663"/>
      <c r="FRV61" s="1493"/>
      <c r="FRW61" s="1391"/>
      <c r="FRX61" s="1391"/>
      <c r="FRY61" s="1391"/>
      <c r="FRZ61" s="1391"/>
      <c r="FSA61" s="1391"/>
      <c r="FSB61" s="1391"/>
      <c r="FSC61" s="1391"/>
      <c r="FSD61" s="1391"/>
      <c r="FSE61" s="1391"/>
      <c r="FSF61" s="1391"/>
      <c r="FSG61" s="1392"/>
      <c r="FSH61" s="1493"/>
      <c r="FSI61" s="1391"/>
      <c r="FSJ61" s="1391"/>
      <c r="FSK61" s="1391"/>
      <c r="FSL61" s="1391"/>
      <c r="FSM61" s="1391"/>
      <c r="FSN61" s="1391"/>
      <c r="FSO61" s="1391"/>
      <c r="FSP61" s="1391"/>
      <c r="FSQ61" s="1391"/>
      <c r="FSR61" s="1391"/>
      <c r="FSS61" s="1392"/>
      <c r="FST61" s="1493"/>
      <c r="FSU61" s="1392"/>
      <c r="FSV61" s="1493"/>
      <c r="FSW61" s="1391"/>
      <c r="FSX61" s="1392"/>
      <c r="FSY61" s="1493"/>
      <c r="FSZ61" s="1392"/>
      <c r="FTA61" s="663"/>
      <c r="FTB61" s="1493"/>
      <c r="FTC61" s="1391"/>
      <c r="FTD61" s="1391"/>
      <c r="FTE61" s="1391"/>
      <c r="FTF61" s="1391"/>
      <c r="FTG61" s="1391"/>
      <c r="FTH61" s="1391"/>
      <c r="FTI61" s="1391"/>
      <c r="FTJ61" s="1391"/>
      <c r="FTK61" s="1391"/>
      <c r="FTL61" s="1391"/>
      <c r="FTM61" s="1392"/>
      <c r="FTN61" s="1493"/>
      <c r="FTO61" s="1391"/>
      <c r="FTP61" s="1391"/>
      <c r="FTQ61" s="1391"/>
      <c r="FTR61" s="1391"/>
      <c r="FTS61" s="1391"/>
      <c r="FTT61" s="1391"/>
      <c r="FTU61" s="1391"/>
      <c r="FTV61" s="1391"/>
      <c r="FTW61" s="1391"/>
      <c r="FTX61" s="1391"/>
      <c r="FTY61" s="1392"/>
      <c r="FTZ61" s="1493"/>
      <c r="FUA61" s="1392"/>
      <c r="FUB61" s="1493"/>
      <c r="FUC61" s="1391"/>
      <c r="FUD61" s="1392"/>
      <c r="FUE61" s="1493"/>
      <c r="FUF61" s="1392"/>
      <c r="FUG61" s="663"/>
      <c r="FUH61" s="1493"/>
      <c r="FUI61" s="1391"/>
      <c r="FUJ61" s="1391"/>
      <c r="FUK61" s="1391"/>
      <c r="FUL61" s="1391"/>
      <c r="FUM61" s="1391"/>
      <c r="FUN61" s="1391"/>
      <c r="FUO61" s="1391"/>
      <c r="FUP61" s="1391"/>
      <c r="FUQ61" s="1391"/>
      <c r="FUR61" s="1391"/>
      <c r="FUS61" s="1392"/>
      <c r="FUT61" s="1493"/>
      <c r="FUU61" s="1391"/>
      <c r="FUV61" s="1391"/>
      <c r="FUW61" s="1391"/>
      <c r="FUX61" s="1391"/>
      <c r="FUY61" s="1391"/>
      <c r="FUZ61" s="1391"/>
      <c r="FVA61" s="1391"/>
      <c r="FVB61" s="1391"/>
      <c r="FVC61" s="1391"/>
      <c r="FVD61" s="1391"/>
      <c r="FVE61" s="1392"/>
      <c r="FVF61" s="1493"/>
      <c r="FVG61" s="1392"/>
      <c r="FVH61" s="1493"/>
      <c r="FVI61" s="1391"/>
      <c r="FVJ61" s="1392"/>
      <c r="FVK61" s="1493"/>
      <c r="FVL61" s="1392"/>
      <c r="FVM61" s="663"/>
      <c r="FVN61" s="1493"/>
      <c r="FVO61" s="1391"/>
      <c r="FVP61" s="1391"/>
      <c r="FVQ61" s="1391"/>
      <c r="FVR61" s="1391"/>
      <c r="FVS61" s="1391"/>
      <c r="FVT61" s="1391"/>
      <c r="FVU61" s="1391"/>
      <c r="FVV61" s="1391"/>
      <c r="FVW61" s="1391"/>
      <c r="FVX61" s="1391"/>
      <c r="FVY61" s="1392"/>
      <c r="FVZ61" s="1493"/>
      <c r="FWA61" s="1391"/>
      <c r="FWB61" s="1391"/>
      <c r="FWC61" s="1391"/>
      <c r="FWD61" s="1391"/>
      <c r="FWE61" s="1391"/>
      <c r="FWF61" s="1391"/>
      <c r="FWG61" s="1391"/>
      <c r="FWH61" s="1391"/>
      <c r="FWI61" s="1391"/>
      <c r="FWJ61" s="1391"/>
      <c r="FWK61" s="1392"/>
      <c r="FWL61" s="1493"/>
      <c r="FWM61" s="1392"/>
      <c r="FWN61" s="1493"/>
      <c r="FWO61" s="1391"/>
      <c r="FWP61" s="1392"/>
      <c r="FWQ61" s="1493"/>
      <c r="FWR61" s="1392"/>
      <c r="FWS61" s="663"/>
      <c r="FWT61" s="1493"/>
      <c r="FWU61" s="1391"/>
      <c r="FWV61" s="1391"/>
      <c r="FWW61" s="1391"/>
      <c r="FWX61" s="1391"/>
      <c r="FWY61" s="1391"/>
      <c r="FWZ61" s="1391"/>
      <c r="FXA61" s="1391"/>
      <c r="FXB61" s="1391"/>
      <c r="FXC61" s="1391"/>
      <c r="FXD61" s="1391"/>
      <c r="FXE61" s="1392"/>
      <c r="FXF61" s="1493"/>
      <c r="FXG61" s="1391"/>
      <c r="FXH61" s="1391"/>
      <c r="FXI61" s="1391"/>
      <c r="FXJ61" s="1391"/>
      <c r="FXK61" s="1391"/>
      <c r="FXL61" s="1391"/>
      <c r="FXM61" s="1391"/>
      <c r="FXN61" s="1391"/>
      <c r="FXO61" s="1391"/>
      <c r="FXP61" s="1391"/>
      <c r="FXQ61" s="1392"/>
      <c r="FXR61" s="1493"/>
      <c r="FXS61" s="1392"/>
      <c r="FXT61" s="1493"/>
      <c r="FXU61" s="1391"/>
      <c r="FXV61" s="1392"/>
      <c r="FXW61" s="1493"/>
      <c r="FXX61" s="1392"/>
      <c r="FXY61" s="663"/>
      <c r="FXZ61" s="1493"/>
      <c r="FYA61" s="1391"/>
      <c r="FYB61" s="1391"/>
      <c r="FYC61" s="1391"/>
      <c r="FYD61" s="1391"/>
      <c r="FYE61" s="1391"/>
      <c r="FYF61" s="1391"/>
      <c r="FYG61" s="1391"/>
      <c r="FYH61" s="1391"/>
      <c r="FYI61" s="1391"/>
      <c r="FYJ61" s="1391"/>
      <c r="FYK61" s="1392"/>
      <c r="FYL61" s="1493"/>
      <c r="FYM61" s="1391"/>
      <c r="FYN61" s="1391"/>
      <c r="FYO61" s="1391"/>
      <c r="FYP61" s="1391"/>
      <c r="FYQ61" s="1391"/>
      <c r="FYR61" s="1391"/>
      <c r="FYS61" s="1391"/>
      <c r="FYT61" s="1391"/>
      <c r="FYU61" s="1391"/>
      <c r="FYV61" s="1391"/>
      <c r="FYW61" s="1392"/>
      <c r="FYX61" s="1493"/>
      <c r="FYY61" s="1392"/>
      <c r="FYZ61" s="1493"/>
      <c r="FZA61" s="1391"/>
      <c r="FZB61" s="1392"/>
      <c r="FZC61" s="1493"/>
      <c r="FZD61" s="1392"/>
      <c r="FZE61" s="663"/>
      <c r="FZF61" s="1493"/>
      <c r="FZG61" s="1391"/>
      <c r="FZH61" s="1391"/>
      <c r="FZI61" s="1391"/>
      <c r="FZJ61" s="1391"/>
      <c r="FZK61" s="1391"/>
      <c r="FZL61" s="1391"/>
      <c r="FZM61" s="1391"/>
      <c r="FZN61" s="1391"/>
      <c r="FZO61" s="1391"/>
      <c r="FZP61" s="1391"/>
      <c r="FZQ61" s="1392"/>
      <c r="FZR61" s="1493"/>
      <c r="FZS61" s="1391"/>
      <c r="FZT61" s="1391"/>
      <c r="FZU61" s="1391"/>
      <c r="FZV61" s="1391"/>
      <c r="FZW61" s="1391"/>
      <c r="FZX61" s="1391"/>
      <c r="FZY61" s="1391"/>
      <c r="FZZ61" s="1391"/>
      <c r="GAA61" s="1391"/>
      <c r="GAB61" s="1391"/>
      <c r="GAC61" s="1392"/>
      <c r="GAD61" s="1493"/>
      <c r="GAE61" s="1392"/>
      <c r="GAF61" s="1493"/>
      <c r="GAG61" s="1391"/>
      <c r="GAH61" s="1392"/>
      <c r="GAI61" s="1493"/>
      <c r="GAJ61" s="1392"/>
      <c r="GAK61" s="663"/>
      <c r="GAL61" s="1493"/>
      <c r="GAM61" s="1391"/>
      <c r="GAN61" s="1391"/>
      <c r="GAO61" s="1391"/>
      <c r="GAP61" s="1391"/>
      <c r="GAQ61" s="1391"/>
      <c r="GAR61" s="1391"/>
      <c r="GAS61" s="1391"/>
      <c r="GAT61" s="1391"/>
      <c r="GAU61" s="1391"/>
      <c r="GAV61" s="1391"/>
      <c r="GAW61" s="1392"/>
      <c r="GAX61" s="1493"/>
      <c r="GAY61" s="1391"/>
      <c r="GAZ61" s="1391"/>
      <c r="GBA61" s="1391"/>
      <c r="GBB61" s="1391"/>
      <c r="GBC61" s="1391"/>
      <c r="GBD61" s="1391"/>
      <c r="GBE61" s="1391"/>
      <c r="GBF61" s="1391"/>
      <c r="GBG61" s="1391"/>
      <c r="GBH61" s="1391"/>
      <c r="GBI61" s="1392"/>
      <c r="GBJ61" s="1493"/>
      <c r="GBK61" s="1392"/>
      <c r="GBL61" s="1493"/>
      <c r="GBM61" s="1391"/>
      <c r="GBN61" s="1392"/>
      <c r="GBO61" s="1493"/>
      <c r="GBP61" s="1392"/>
      <c r="GBQ61" s="663"/>
      <c r="GBR61" s="1493"/>
      <c r="GBS61" s="1391"/>
      <c r="GBT61" s="1391"/>
      <c r="GBU61" s="1391"/>
      <c r="GBV61" s="1391"/>
      <c r="GBW61" s="1391"/>
      <c r="GBX61" s="1391"/>
      <c r="GBY61" s="1391"/>
      <c r="GBZ61" s="1391"/>
      <c r="GCA61" s="1391"/>
      <c r="GCB61" s="1391"/>
      <c r="GCC61" s="1392"/>
      <c r="GCD61" s="1493"/>
      <c r="GCE61" s="1391"/>
      <c r="GCF61" s="1391"/>
      <c r="GCG61" s="1391"/>
      <c r="GCH61" s="1391"/>
      <c r="GCI61" s="1391"/>
      <c r="GCJ61" s="1391"/>
      <c r="GCK61" s="1391"/>
      <c r="GCL61" s="1391"/>
      <c r="GCM61" s="1391"/>
      <c r="GCN61" s="1391"/>
      <c r="GCO61" s="1392"/>
      <c r="GCP61" s="1493"/>
      <c r="GCQ61" s="1392"/>
      <c r="GCR61" s="1493"/>
      <c r="GCS61" s="1391"/>
      <c r="GCT61" s="1392"/>
      <c r="GCU61" s="1493"/>
      <c r="GCV61" s="1392"/>
      <c r="GCW61" s="663"/>
      <c r="GCX61" s="1493"/>
      <c r="GCY61" s="1391"/>
      <c r="GCZ61" s="1391"/>
      <c r="GDA61" s="1391"/>
      <c r="GDB61" s="1391"/>
      <c r="GDC61" s="1391"/>
      <c r="GDD61" s="1391"/>
      <c r="GDE61" s="1391"/>
      <c r="GDF61" s="1391"/>
      <c r="GDG61" s="1391"/>
      <c r="GDH61" s="1391"/>
      <c r="GDI61" s="1392"/>
      <c r="GDJ61" s="1493"/>
      <c r="GDK61" s="1391"/>
      <c r="GDL61" s="1391"/>
      <c r="GDM61" s="1391"/>
      <c r="GDN61" s="1391"/>
      <c r="GDO61" s="1391"/>
      <c r="GDP61" s="1391"/>
      <c r="GDQ61" s="1391"/>
      <c r="GDR61" s="1391"/>
      <c r="GDS61" s="1391"/>
      <c r="GDT61" s="1391"/>
      <c r="GDU61" s="1392"/>
      <c r="GDV61" s="1493"/>
      <c r="GDW61" s="1392"/>
      <c r="GDX61" s="1493"/>
      <c r="GDY61" s="1391"/>
      <c r="GDZ61" s="1392"/>
      <c r="GEA61" s="1493"/>
      <c r="GEB61" s="1392"/>
      <c r="GEC61" s="663"/>
      <c r="GED61" s="1493"/>
      <c r="GEE61" s="1391"/>
      <c r="GEF61" s="1391"/>
      <c r="GEG61" s="1391"/>
      <c r="GEH61" s="1391"/>
      <c r="GEI61" s="1391"/>
      <c r="GEJ61" s="1391"/>
      <c r="GEK61" s="1391"/>
      <c r="GEL61" s="1391"/>
      <c r="GEM61" s="1391"/>
      <c r="GEN61" s="1391"/>
      <c r="GEO61" s="1392"/>
      <c r="GEP61" s="1493"/>
      <c r="GEQ61" s="1391"/>
      <c r="GER61" s="1391"/>
      <c r="GES61" s="1391"/>
      <c r="GET61" s="1391"/>
      <c r="GEU61" s="1391"/>
      <c r="GEV61" s="1391"/>
      <c r="GEW61" s="1391"/>
      <c r="GEX61" s="1391"/>
      <c r="GEY61" s="1391"/>
      <c r="GEZ61" s="1391"/>
      <c r="GFA61" s="1392"/>
      <c r="GFB61" s="1493"/>
      <c r="GFC61" s="1392"/>
      <c r="GFD61" s="1493"/>
      <c r="GFE61" s="1391"/>
      <c r="GFF61" s="1392"/>
      <c r="GFG61" s="1493"/>
      <c r="GFH61" s="1392"/>
      <c r="GFI61" s="663"/>
      <c r="GFJ61" s="1493"/>
      <c r="GFK61" s="1391"/>
      <c r="GFL61" s="1391"/>
      <c r="GFM61" s="1391"/>
      <c r="GFN61" s="1391"/>
      <c r="GFO61" s="1391"/>
      <c r="GFP61" s="1391"/>
      <c r="GFQ61" s="1391"/>
      <c r="GFR61" s="1391"/>
      <c r="GFS61" s="1391"/>
      <c r="GFT61" s="1391"/>
      <c r="GFU61" s="1392"/>
      <c r="GFV61" s="1493"/>
      <c r="GFW61" s="1391"/>
      <c r="GFX61" s="1391"/>
      <c r="GFY61" s="1391"/>
      <c r="GFZ61" s="1391"/>
      <c r="GGA61" s="1391"/>
      <c r="GGB61" s="1391"/>
      <c r="GGC61" s="1391"/>
      <c r="GGD61" s="1391"/>
      <c r="GGE61" s="1391"/>
      <c r="GGF61" s="1391"/>
      <c r="GGG61" s="1392"/>
      <c r="GGH61" s="1493"/>
      <c r="GGI61" s="1392"/>
      <c r="GGJ61" s="1493"/>
      <c r="GGK61" s="1391"/>
      <c r="GGL61" s="1392"/>
      <c r="GGM61" s="1493"/>
      <c r="GGN61" s="1392"/>
      <c r="GGO61" s="663"/>
      <c r="GGP61" s="1493"/>
      <c r="GGQ61" s="1391"/>
      <c r="GGR61" s="1391"/>
      <c r="GGS61" s="1391"/>
      <c r="GGT61" s="1391"/>
      <c r="GGU61" s="1391"/>
      <c r="GGV61" s="1391"/>
      <c r="GGW61" s="1391"/>
      <c r="GGX61" s="1391"/>
      <c r="GGY61" s="1391"/>
      <c r="GGZ61" s="1391"/>
      <c r="GHA61" s="1392"/>
      <c r="GHB61" s="1493"/>
      <c r="GHC61" s="1391"/>
      <c r="GHD61" s="1391"/>
      <c r="GHE61" s="1391"/>
      <c r="GHF61" s="1391"/>
      <c r="GHG61" s="1391"/>
      <c r="GHH61" s="1391"/>
      <c r="GHI61" s="1391"/>
      <c r="GHJ61" s="1391"/>
      <c r="GHK61" s="1391"/>
      <c r="GHL61" s="1391"/>
      <c r="GHM61" s="1392"/>
      <c r="GHN61" s="1493"/>
      <c r="GHO61" s="1392"/>
      <c r="GHP61" s="1493"/>
      <c r="GHQ61" s="1391"/>
      <c r="GHR61" s="1392"/>
      <c r="GHS61" s="1493"/>
      <c r="GHT61" s="1392"/>
      <c r="GHU61" s="663"/>
      <c r="GHV61" s="1493"/>
      <c r="GHW61" s="1391"/>
      <c r="GHX61" s="1391"/>
      <c r="GHY61" s="1391"/>
      <c r="GHZ61" s="1391"/>
      <c r="GIA61" s="1391"/>
      <c r="GIB61" s="1391"/>
      <c r="GIC61" s="1391"/>
      <c r="GID61" s="1391"/>
      <c r="GIE61" s="1391"/>
      <c r="GIF61" s="1391"/>
      <c r="GIG61" s="1392"/>
      <c r="GIH61" s="1493"/>
      <c r="GII61" s="1391"/>
      <c r="GIJ61" s="1391"/>
      <c r="GIK61" s="1391"/>
      <c r="GIL61" s="1391"/>
      <c r="GIM61" s="1391"/>
      <c r="GIN61" s="1391"/>
      <c r="GIO61" s="1391"/>
      <c r="GIP61" s="1391"/>
      <c r="GIQ61" s="1391"/>
      <c r="GIR61" s="1391"/>
      <c r="GIS61" s="1392"/>
      <c r="GIT61" s="1493"/>
      <c r="GIU61" s="1392"/>
      <c r="GIV61" s="1493"/>
      <c r="GIW61" s="1391"/>
      <c r="GIX61" s="1392"/>
      <c r="GIY61" s="1493"/>
      <c r="GIZ61" s="1392"/>
      <c r="GJA61" s="663"/>
      <c r="GJB61" s="1493"/>
      <c r="GJC61" s="1391"/>
      <c r="GJD61" s="1391"/>
      <c r="GJE61" s="1391"/>
      <c r="GJF61" s="1391"/>
      <c r="GJG61" s="1391"/>
      <c r="GJH61" s="1391"/>
      <c r="GJI61" s="1391"/>
      <c r="GJJ61" s="1391"/>
      <c r="GJK61" s="1391"/>
      <c r="GJL61" s="1391"/>
      <c r="GJM61" s="1392"/>
      <c r="GJN61" s="1493"/>
      <c r="GJO61" s="1391"/>
      <c r="GJP61" s="1391"/>
      <c r="GJQ61" s="1391"/>
      <c r="GJR61" s="1391"/>
      <c r="GJS61" s="1391"/>
      <c r="GJT61" s="1391"/>
      <c r="GJU61" s="1391"/>
      <c r="GJV61" s="1391"/>
      <c r="GJW61" s="1391"/>
      <c r="GJX61" s="1391"/>
      <c r="GJY61" s="1392"/>
      <c r="GJZ61" s="1493"/>
      <c r="GKA61" s="1392"/>
      <c r="GKB61" s="1493"/>
      <c r="GKC61" s="1391"/>
      <c r="GKD61" s="1392"/>
      <c r="GKE61" s="1493"/>
      <c r="GKF61" s="1392"/>
      <c r="GKG61" s="663"/>
      <c r="GKH61" s="1493"/>
      <c r="GKI61" s="1391"/>
      <c r="GKJ61" s="1391"/>
      <c r="GKK61" s="1391"/>
      <c r="GKL61" s="1391"/>
      <c r="GKM61" s="1391"/>
      <c r="GKN61" s="1391"/>
      <c r="GKO61" s="1391"/>
      <c r="GKP61" s="1391"/>
      <c r="GKQ61" s="1391"/>
      <c r="GKR61" s="1391"/>
      <c r="GKS61" s="1392"/>
      <c r="GKT61" s="1493"/>
      <c r="GKU61" s="1391"/>
      <c r="GKV61" s="1391"/>
      <c r="GKW61" s="1391"/>
      <c r="GKX61" s="1391"/>
      <c r="GKY61" s="1391"/>
      <c r="GKZ61" s="1391"/>
      <c r="GLA61" s="1391"/>
      <c r="GLB61" s="1391"/>
      <c r="GLC61" s="1391"/>
      <c r="GLD61" s="1391"/>
      <c r="GLE61" s="1392"/>
      <c r="GLF61" s="1493"/>
      <c r="GLG61" s="1392"/>
      <c r="GLH61" s="1493"/>
      <c r="GLI61" s="1391"/>
      <c r="GLJ61" s="1392"/>
      <c r="GLK61" s="1493"/>
      <c r="GLL61" s="1392"/>
      <c r="GLM61" s="663"/>
      <c r="GLN61" s="1493"/>
      <c r="GLO61" s="1391"/>
      <c r="GLP61" s="1391"/>
      <c r="GLQ61" s="1391"/>
      <c r="GLR61" s="1391"/>
      <c r="GLS61" s="1391"/>
      <c r="GLT61" s="1391"/>
      <c r="GLU61" s="1391"/>
      <c r="GLV61" s="1391"/>
      <c r="GLW61" s="1391"/>
      <c r="GLX61" s="1391"/>
      <c r="GLY61" s="1392"/>
      <c r="GLZ61" s="1493"/>
      <c r="GMA61" s="1391"/>
      <c r="GMB61" s="1391"/>
      <c r="GMC61" s="1391"/>
      <c r="GMD61" s="1391"/>
      <c r="GME61" s="1391"/>
      <c r="GMF61" s="1391"/>
      <c r="GMG61" s="1391"/>
      <c r="GMH61" s="1391"/>
      <c r="GMI61" s="1391"/>
      <c r="GMJ61" s="1391"/>
      <c r="GMK61" s="1392"/>
      <c r="GML61" s="1493"/>
      <c r="GMM61" s="1392"/>
      <c r="GMN61" s="1493"/>
      <c r="GMO61" s="1391"/>
      <c r="GMP61" s="1392"/>
      <c r="GMQ61" s="1493"/>
      <c r="GMR61" s="1392"/>
      <c r="GMS61" s="663"/>
      <c r="GMT61" s="1493"/>
      <c r="GMU61" s="1391"/>
      <c r="GMV61" s="1391"/>
      <c r="GMW61" s="1391"/>
      <c r="GMX61" s="1391"/>
      <c r="GMY61" s="1391"/>
      <c r="GMZ61" s="1391"/>
      <c r="GNA61" s="1391"/>
      <c r="GNB61" s="1391"/>
      <c r="GNC61" s="1391"/>
      <c r="GND61" s="1391"/>
      <c r="GNE61" s="1392"/>
      <c r="GNF61" s="1493"/>
      <c r="GNG61" s="1391"/>
      <c r="GNH61" s="1391"/>
      <c r="GNI61" s="1391"/>
      <c r="GNJ61" s="1391"/>
      <c r="GNK61" s="1391"/>
      <c r="GNL61" s="1391"/>
      <c r="GNM61" s="1391"/>
      <c r="GNN61" s="1391"/>
      <c r="GNO61" s="1391"/>
      <c r="GNP61" s="1391"/>
      <c r="GNQ61" s="1392"/>
      <c r="GNR61" s="1493"/>
      <c r="GNS61" s="1392"/>
      <c r="GNT61" s="1493"/>
      <c r="GNU61" s="1391"/>
      <c r="GNV61" s="1392"/>
      <c r="GNW61" s="1493"/>
      <c r="GNX61" s="1392"/>
      <c r="GNY61" s="663"/>
      <c r="GNZ61" s="1493"/>
      <c r="GOA61" s="1391"/>
      <c r="GOB61" s="1391"/>
      <c r="GOC61" s="1391"/>
      <c r="GOD61" s="1391"/>
      <c r="GOE61" s="1391"/>
      <c r="GOF61" s="1391"/>
      <c r="GOG61" s="1391"/>
      <c r="GOH61" s="1391"/>
      <c r="GOI61" s="1391"/>
      <c r="GOJ61" s="1391"/>
      <c r="GOK61" s="1392"/>
      <c r="GOL61" s="1493"/>
      <c r="GOM61" s="1391"/>
      <c r="GON61" s="1391"/>
      <c r="GOO61" s="1391"/>
      <c r="GOP61" s="1391"/>
      <c r="GOQ61" s="1391"/>
      <c r="GOR61" s="1391"/>
      <c r="GOS61" s="1391"/>
      <c r="GOT61" s="1391"/>
      <c r="GOU61" s="1391"/>
      <c r="GOV61" s="1391"/>
      <c r="GOW61" s="1392"/>
      <c r="GOX61" s="1493"/>
      <c r="GOY61" s="1392"/>
      <c r="GOZ61" s="1493"/>
      <c r="GPA61" s="1391"/>
      <c r="GPB61" s="1392"/>
      <c r="GPC61" s="1493"/>
      <c r="GPD61" s="1392"/>
      <c r="GPE61" s="663"/>
      <c r="GPF61" s="1493"/>
      <c r="GPG61" s="1391"/>
      <c r="GPH61" s="1391"/>
      <c r="GPI61" s="1391"/>
      <c r="GPJ61" s="1391"/>
      <c r="GPK61" s="1391"/>
      <c r="GPL61" s="1391"/>
      <c r="GPM61" s="1391"/>
      <c r="GPN61" s="1391"/>
      <c r="GPO61" s="1391"/>
      <c r="GPP61" s="1391"/>
      <c r="GPQ61" s="1392"/>
      <c r="GPR61" s="1493"/>
      <c r="GPS61" s="1391"/>
      <c r="GPT61" s="1391"/>
      <c r="GPU61" s="1391"/>
      <c r="GPV61" s="1391"/>
      <c r="GPW61" s="1391"/>
      <c r="GPX61" s="1391"/>
      <c r="GPY61" s="1391"/>
      <c r="GPZ61" s="1391"/>
      <c r="GQA61" s="1391"/>
      <c r="GQB61" s="1391"/>
      <c r="GQC61" s="1392"/>
      <c r="GQD61" s="1493"/>
      <c r="GQE61" s="1392"/>
      <c r="GQF61" s="1493"/>
      <c r="GQG61" s="1391"/>
      <c r="GQH61" s="1392"/>
      <c r="GQI61" s="1493"/>
      <c r="GQJ61" s="1392"/>
      <c r="GQK61" s="663"/>
      <c r="GQL61" s="1493"/>
      <c r="GQM61" s="1391"/>
      <c r="GQN61" s="1391"/>
      <c r="GQO61" s="1391"/>
      <c r="GQP61" s="1391"/>
      <c r="GQQ61" s="1391"/>
      <c r="GQR61" s="1391"/>
      <c r="GQS61" s="1391"/>
      <c r="GQT61" s="1391"/>
      <c r="GQU61" s="1391"/>
      <c r="GQV61" s="1391"/>
      <c r="GQW61" s="1392"/>
      <c r="GQX61" s="1493"/>
      <c r="GQY61" s="1391"/>
      <c r="GQZ61" s="1391"/>
      <c r="GRA61" s="1391"/>
      <c r="GRB61" s="1391"/>
      <c r="GRC61" s="1391"/>
      <c r="GRD61" s="1391"/>
      <c r="GRE61" s="1391"/>
      <c r="GRF61" s="1391"/>
      <c r="GRG61" s="1391"/>
      <c r="GRH61" s="1391"/>
      <c r="GRI61" s="1392"/>
      <c r="GRJ61" s="1493"/>
      <c r="GRK61" s="1392"/>
      <c r="GRL61" s="1493"/>
      <c r="GRM61" s="1391"/>
      <c r="GRN61" s="1392"/>
      <c r="GRO61" s="1493"/>
      <c r="GRP61" s="1392"/>
      <c r="GRQ61" s="663"/>
      <c r="GRR61" s="1493"/>
      <c r="GRS61" s="1391"/>
      <c r="GRT61" s="1391"/>
      <c r="GRU61" s="1391"/>
      <c r="GRV61" s="1391"/>
      <c r="GRW61" s="1391"/>
      <c r="GRX61" s="1391"/>
      <c r="GRY61" s="1391"/>
      <c r="GRZ61" s="1391"/>
      <c r="GSA61" s="1391"/>
      <c r="GSB61" s="1391"/>
      <c r="GSC61" s="1392"/>
      <c r="GSD61" s="1493"/>
      <c r="GSE61" s="1391"/>
      <c r="GSF61" s="1391"/>
      <c r="GSG61" s="1391"/>
      <c r="GSH61" s="1391"/>
      <c r="GSI61" s="1391"/>
      <c r="GSJ61" s="1391"/>
      <c r="GSK61" s="1391"/>
      <c r="GSL61" s="1391"/>
      <c r="GSM61" s="1391"/>
      <c r="GSN61" s="1391"/>
      <c r="GSO61" s="1392"/>
      <c r="GSP61" s="1493"/>
      <c r="GSQ61" s="1392"/>
      <c r="GSR61" s="1493"/>
      <c r="GSS61" s="1391"/>
      <c r="GST61" s="1392"/>
      <c r="GSU61" s="1493"/>
      <c r="GSV61" s="1392"/>
      <c r="GSW61" s="663"/>
      <c r="GSX61" s="1493"/>
      <c r="GSY61" s="1391"/>
      <c r="GSZ61" s="1391"/>
      <c r="GTA61" s="1391"/>
      <c r="GTB61" s="1391"/>
      <c r="GTC61" s="1391"/>
      <c r="GTD61" s="1391"/>
      <c r="GTE61" s="1391"/>
      <c r="GTF61" s="1391"/>
      <c r="GTG61" s="1391"/>
      <c r="GTH61" s="1391"/>
      <c r="GTI61" s="1392"/>
      <c r="GTJ61" s="1493"/>
      <c r="GTK61" s="1391"/>
      <c r="GTL61" s="1391"/>
      <c r="GTM61" s="1391"/>
      <c r="GTN61" s="1391"/>
      <c r="GTO61" s="1391"/>
      <c r="GTP61" s="1391"/>
      <c r="GTQ61" s="1391"/>
      <c r="GTR61" s="1391"/>
      <c r="GTS61" s="1391"/>
      <c r="GTT61" s="1391"/>
      <c r="GTU61" s="1392"/>
      <c r="GTV61" s="1493"/>
      <c r="GTW61" s="1392"/>
      <c r="GTX61" s="1493"/>
      <c r="GTY61" s="1391"/>
      <c r="GTZ61" s="1392"/>
      <c r="GUA61" s="1493"/>
      <c r="GUB61" s="1392"/>
      <c r="GUC61" s="663"/>
      <c r="GUD61" s="1493"/>
      <c r="GUE61" s="1391"/>
      <c r="GUF61" s="1391"/>
      <c r="GUG61" s="1391"/>
      <c r="GUH61" s="1391"/>
      <c r="GUI61" s="1391"/>
      <c r="GUJ61" s="1391"/>
      <c r="GUK61" s="1391"/>
      <c r="GUL61" s="1391"/>
      <c r="GUM61" s="1391"/>
      <c r="GUN61" s="1391"/>
      <c r="GUO61" s="1392"/>
      <c r="GUP61" s="1493"/>
      <c r="GUQ61" s="1391"/>
      <c r="GUR61" s="1391"/>
      <c r="GUS61" s="1391"/>
      <c r="GUT61" s="1391"/>
      <c r="GUU61" s="1391"/>
      <c r="GUV61" s="1391"/>
      <c r="GUW61" s="1391"/>
      <c r="GUX61" s="1391"/>
      <c r="GUY61" s="1391"/>
      <c r="GUZ61" s="1391"/>
      <c r="GVA61" s="1392"/>
      <c r="GVB61" s="1493"/>
      <c r="GVC61" s="1392"/>
      <c r="GVD61" s="1493"/>
      <c r="GVE61" s="1391"/>
      <c r="GVF61" s="1392"/>
      <c r="GVG61" s="1493"/>
      <c r="GVH61" s="1392"/>
      <c r="GVI61" s="663"/>
      <c r="GVJ61" s="1493"/>
      <c r="GVK61" s="1391"/>
      <c r="GVL61" s="1391"/>
      <c r="GVM61" s="1391"/>
      <c r="GVN61" s="1391"/>
      <c r="GVO61" s="1391"/>
      <c r="GVP61" s="1391"/>
      <c r="GVQ61" s="1391"/>
      <c r="GVR61" s="1391"/>
      <c r="GVS61" s="1391"/>
      <c r="GVT61" s="1391"/>
      <c r="GVU61" s="1392"/>
      <c r="GVV61" s="1493"/>
      <c r="GVW61" s="1391"/>
      <c r="GVX61" s="1391"/>
      <c r="GVY61" s="1391"/>
      <c r="GVZ61" s="1391"/>
      <c r="GWA61" s="1391"/>
      <c r="GWB61" s="1391"/>
      <c r="GWC61" s="1391"/>
      <c r="GWD61" s="1391"/>
      <c r="GWE61" s="1391"/>
      <c r="GWF61" s="1391"/>
      <c r="GWG61" s="1392"/>
      <c r="GWH61" s="1493"/>
      <c r="GWI61" s="1392"/>
      <c r="GWJ61" s="1493"/>
      <c r="GWK61" s="1391"/>
      <c r="GWL61" s="1392"/>
      <c r="GWM61" s="1493"/>
      <c r="GWN61" s="1392"/>
      <c r="GWO61" s="663"/>
      <c r="GWP61" s="1493"/>
      <c r="GWQ61" s="1391"/>
      <c r="GWR61" s="1391"/>
      <c r="GWS61" s="1391"/>
      <c r="GWT61" s="1391"/>
      <c r="GWU61" s="1391"/>
      <c r="GWV61" s="1391"/>
      <c r="GWW61" s="1391"/>
      <c r="GWX61" s="1391"/>
      <c r="GWY61" s="1391"/>
      <c r="GWZ61" s="1391"/>
      <c r="GXA61" s="1392"/>
      <c r="GXB61" s="1493"/>
      <c r="GXC61" s="1391"/>
      <c r="GXD61" s="1391"/>
      <c r="GXE61" s="1391"/>
      <c r="GXF61" s="1391"/>
      <c r="GXG61" s="1391"/>
      <c r="GXH61" s="1391"/>
      <c r="GXI61" s="1391"/>
      <c r="GXJ61" s="1391"/>
      <c r="GXK61" s="1391"/>
      <c r="GXL61" s="1391"/>
      <c r="GXM61" s="1392"/>
      <c r="GXN61" s="1493"/>
      <c r="GXO61" s="1392"/>
      <c r="GXP61" s="1493"/>
      <c r="GXQ61" s="1391"/>
      <c r="GXR61" s="1392"/>
      <c r="GXS61" s="1493"/>
      <c r="GXT61" s="1392"/>
      <c r="GXU61" s="663"/>
      <c r="GXV61" s="1493"/>
      <c r="GXW61" s="1391"/>
      <c r="GXX61" s="1391"/>
      <c r="GXY61" s="1391"/>
      <c r="GXZ61" s="1391"/>
      <c r="GYA61" s="1391"/>
      <c r="GYB61" s="1391"/>
      <c r="GYC61" s="1391"/>
      <c r="GYD61" s="1391"/>
      <c r="GYE61" s="1391"/>
      <c r="GYF61" s="1391"/>
      <c r="GYG61" s="1392"/>
      <c r="GYH61" s="1493"/>
      <c r="GYI61" s="1391"/>
      <c r="GYJ61" s="1391"/>
      <c r="GYK61" s="1391"/>
      <c r="GYL61" s="1391"/>
      <c r="GYM61" s="1391"/>
      <c r="GYN61" s="1391"/>
      <c r="GYO61" s="1391"/>
      <c r="GYP61" s="1391"/>
      <c r="GYQ61" s="1391"/>
      <c r="GYR61" s="1391"/>
      <c r="GYS61" s="1392"/>
      <c r="GYT61" s="1493"/>
      <c r="GYU61" s="1392"/>
      <c r="GYV61" s="1493"/>
      <c r="GYW61" s="1391"/>
      <c r="GYX61" s="1392"/>
      <c r="GYY61" s="1493"/>
      <c r="GYZ61" s="1392"/>
      <c r="GZA61" s="663"/>
      <c r="GZB61" s="1493"/>
      <c r="GZC61" s="1391"/>
      <c r="GZD61" s="1391"/>
      <c r="GZE61" s="1391"/>
      <c r="GZF61" s="1391"/>
      <c r="GZG61" s="1391"/>
      <c r="GZH61" s="1391"/>
      <c r="GZI61" s="1391"/>
      <c r="GZJ61" s="1391"/>
      <c r="GZK61" s="1391"/>
      <c r="GZL61" s="1391"/>
      <c r="GZM61" s="1392"/>
      <c r="GZN61" s="1493"/>
      <c r="GZO61" s="1391"/>
      <c r="GZP61" s="1391"/>
      <c r="GZQ61" s="1391"/>
      <c r="GZR61" s="1391"/>
      <c r="GZS61" s="1391"/>
      <c r="GZT61" s="1391"/>
      <c r="GZU61" s="1391"/>
      <c r="GZV61" s="1391"/>
      <c r="GZW61" s="1391"/>
      <c r="GZX61" s="1391"/>
      <c r="GZY61" s="1392"/>
      <c r="GZZ61" s="1493"/>
      <c r="HAA61" s="1392"/>
      <c r="HAB61" s="1493"/>
      <c r="HAC61" s="1391"/>
      <c r="HAD61" s="1392"/>
      <c r="HAE61" s="1493"/>
      <c r="HAF61" s="1392"/>
      <c r="HAG61" s="663"/>
      <c r="HAH61" s="1493"/>
      <c r="HAI61" s="1391"/>
      <c r="HAJ61" s="1391"/>
      <c r="HAK61" s="1391"/>
      <c r="HAL61" s="1391"/>
      <c r="HAM61" s="1391"/>
      <c r="HAN61" s="1391"/>
      <c r="HAO61" s="1391"/>
      <c r="HAP61" s="1391"/>
      <c r="HAQ61" s="1391"/>
      <c r="HAR61" s="1391"/>
      <c r="HAS61" s="1392"/>
      <c r="HAT61" s="1493"/>
      <c r="HAU61" s="1391"/>
      <c r="HAV61" s="1391"/>
      <c r="HAW61" s="1391"/>
      <c r="HAX61" s="1391"/>
      <c r="HAY61" s="1391"/>
      <c r="HAZ61" s="1391"/>
      <c r="HBA61" s="1391"/>
      <c r="HBB61" s="1391"/>
      <c r="HBC61" s="1391"/>
      <c r="HBD61" s="1391"/>
      <c r="HBE61" s="1392"/>
      <c r="HBF61" s="1493"/>
      <c r="HBG61" s="1392"/>
      <c r="HBH61" s="1493"/>
      <c r="HBI61" s="1391"/>
      <c r="HBJ61" s="1392"/>
      <c r="HBK61" s="1493"/>
      <c r="HBL61" s="1392"/>
      <c r="HBM61" s="663"/>
      <c r="HBN61" s="1493"/>
      <c r="HBO61" s="1391"/>
      <c r="HBP61" s="1391"/>
      <c r="HBQ61" s="1391"/>
      <c r="HBR61" s="1391"/>
      <c r="HBS61" s="1391"/>
      <c r="HBT61" s="1391"/>
      <c r="HBU61" s="1391"/>
      <c r="HBV61" s="1391"/>
      <c r="HBW61" s="1391"/>
      <c r="HBX61" s="1391"/>
      <c r="HBY61" s="1392"/>
      <c r="HBZ61" s="1493"/>
      <c r="HCA61" s="1391"/>
      <c r="HCB61" s="1391"/>
      <c r="HCC61" s="1391"/>
      <c r="HCD61" s="1391"/>
      <c r="HCE61" s="1391"/>
      <c r="HCF61" s="1391"/>
      <c r="HCG61" s="1391"/>
      <c r="HCH61" s="1391"/>
      <c r="HCI61" s="1391"/>
      <c r="HCJ61" s="1391"/>
      <c r="HCK61" s="1392"/>
      <c r="HCL61" s="1493"/>
      <c r="HCM61" s="1392"/>
      <c r="HCN61" s="1493"/>
      <c r="HCO61" s="1391"/>
      <c r="HCP61" s="1392"/>
      <c r="HCQ61" s="1493"/>
      <c r="HCR61" s="1392"/>
      <c r="HCS61" s="663"/>
      <c r="HCT61" s="1493"/>
      <c r="HCU61" s="1391"/>
      <c r="HCV61" s="1391"/>
      <c r="HCW61" s="1391"/>
      <c r="HCX61" s="1391"/>
      <c r="HCY61" s="1391"/>
      <c r="HCZ61" s="1391"/>
      <c r="HDA61" s="1391"/>
      <c r="HDB61" s="1391"/>
      <c r="HDC61" s="1391"/>
      <c r="HDD61" s="1391"/>
      <c r="HDE61" s="1392"/>
      <c r="HDF61" s="1493"/>
      <c r="HDG61" s="1391"/>
      <c r="HDH61" s="1391"/>
      <c r="HDI61" s="1391"/>
      <c r="HDJ61" s="1391"/>
      <c r="HDK61" s="1391"/>
      <c r="HDL61" s="1391"/>
      <c r="HDM61" s="1391"/>
      <c r="HDN61" s="1391"/>
      <c r="HDO61" s="1391"/>
      <c r="HDP61" s="1391"/>
      <c r="HDQ61" s="1392"/>
      <c r="HDR61" s="1493"/>
      <c r="HDS61" s="1392"/>
      <c r="HDT61" s="1493"/>
      <c r="HDU61" s="1391"/>
      <c r="HDV61" s="1392"/>
      <c r="HDW61" s="1493"/>
      <c r="HDX61" s="1392"/>
      <c r="HDY61" s="663"/>
      <c r="HDZ61" s="1493"/>
      <c r="HEA61" s="1391"/>
      <c r="HEB61" s="1391"/>
      <c r="HEC61" s="1391"/>
      <c r="HED61" s="1391"/>
      <c r="HEE61" s="1391"/>
      <c r="HEF61" s="1391"/>
      <c r="HEG61" s="1391"/>
      <c r="HEH61" s="1391"/>
      <c r="HEI61" s="1391"/>
      <c r="HEJ61" s="1391"/>
      <c r="HEK61" s="1392"/>
      <c r="HEL61" s="1493"/>
      <c r="HEM61" s="1391"/>
      <c r="HEN61" s="1391"/>
      <c r="HEO61" s="1391"/>
      <c r="HEP61" s="1391"/>
      <c r="HEQ61" s="1391"/>
      <c r="HER61" s="1391"/>
      <c r="HES61" s="1391"/>
      <c r="HET61" s="1391"/>
      <c r="HEU61" s="1391"/>
      <c r="HEV61" s="1391"/>
      <c r="HEW61" s="1392"/>
      <c r="HEX61" s="1493"/>
      <c r="HEY61" s="1392"/>
      <c r="HEZ61" s="1493"/>
      <c r="HFA61" s="1391"/>
      <c r="HFB61" s="1392"/>
      <c r="HFC61" s="1493"/>
      <c r="HFD61" s="1392"/>
      <c r="HFE61" s="663"/>
      <c r="HFF61" s="1493"/>
      <c r="HFG61" s="1391"/>
      <c r="HFH61" s="1391"/>
      <c r="HFI61" s="1391"/>
      <c r="HFJ61" s="1391"/>
      <c r="HFK61" s="1391"/>
      <c r="HFL61" s="1391"/>
      <c r="HFM61" s="1391"/>
      <c r="HFN61" s="1391"/>
      <c r="HFO61" s="1391"/>
      <c r="HFP61" s="1391"/>
      <c r="HFQ61" s="1392"/>
      <c r="HFR61" s="1493"/>
      <c r="HFS61" s="1391"/>
      <c r="HFT61" s="1391"/>
      <c r="HFU61" s="1391"/>
      <c r="HFV61" s="1391"/>
      <c r="HFW61" s="1391"/>
      <c r="HFX61" s="1391"/>
      <c r="HFY61" s="1391"/>
      <c r="HFZ61" s="1391"/>
      <c r="HGA61" s="1391"/>
      <c r="HGB61" s="1391"/>
      <c r="HGC61" s="1392"/>
      <c r="HGD61" s="1493"/>
      <c r="HGE61" s="1392"/>
      <c r="HGF61" s="1493"/>
      <c r="HGG61" s="1391"/>
      <c r="HGH61" s="1392"/>
      <c r="HGI61" s="1493"/>
      <c r="HGJ61" s="1392"/>
      <c r="HGK61" s="663"/>
      <c r="HGL61" s="1493"/>
      <c r="HGM61" s="1391"/>
      <c r="HGN61" s="1391"/>
      <c r="HGO61" s="1391"/>
      <c r="HGP61" s="1391"/>
      <c r="HGQ61" s="1391"/>
      <c r="HGR61" s="1391"/>
      <c r="HGS61" s="1391"/>
      <c r="HGT61" s="1391"/>
      <c r="HGU61" s="1391"/>
      <c r="HGV61" s="1391"/>
      <c r="HGW61" s="1392"/>
      <c r="HGX61" s="1493"/>
      <c r="HGY61" s="1391"/>
      <c r="HGZ61" s="1391"/>
      <c r="HHA61" s="1391"/>
      <c r="HHB61" s="1391"/>
      <c r="HHC61" s="1391"/>
      <c r="HHD61" s="1391"/>
      <c r="HHE61" s="1391"/>
      <c r="HHF61" s="1391"/>
      <c r="HHG61" s="1391"/>
      <c r="HHH61" s="1391"/>
      <c r="HHI61" s="1392"/>
      <c r="HHJ61" s="1493"/>
      <c r="HHK61" s="1392"/>
      <c r="HHL61" s="1493"/>
      <c r="HHM61" s="1391"/>
      <c r="HHN61" s="1392"/>
      <c r="HHO61" s="1493"/>
      <c r="HHP61" s="1392"/>
      <c r="HHQ61" s="663"/>
      <c r="HHR61" s="1493"/>
      <c r="HHS61" s="1391"/>
      <c r="HHT61" s="1391"/>
      <c r="HHU61" s="1391"/>
      <c r="HHV61" s="1391"/>
      <c r="HHW61" s="1391"/>
      <c r="HHX61" s="1391"/>
      <c r="HHY61" s="1391"/>
      <c r="HHZ61" s="1391"/>
      <c r="HIA61" s="1391"/>
      <c r="HIB61" s="1391"/>
      <c r="HIC61" s="1392"/>
      <c r="HID61" s="1493"/>
      <c r="HIE61" s="1391"/>
      <c r="HIF61" s="1391"/>
      <c r="HIG61" s="1391"/>
      <c r="HIH61" s="1391"/>
      <c r="HII61" s="1391"/>
      <c r="HIJ61" s="1391"/>
      <c r="HIK61" s="1391"/>
      <c r="HIL61" s="1391"/>
      <c r="HIM61" s="1391"/>
      <c r="HIN61" s="1391"/>
      <c r="HIO61" s="1392"/>
      <c r="HIP61" s="1493"/>
      <c r="HIQ61" s="1392"/>
      <c r="HIR61" s="1493"/>
      <c r="HIS61" s="1391"/>
      <c r="HIT61" s="1392"/>
      <c r="HIU61" s="1493"/>
      <c r="HIV61" s="1392"/>
      <c r="HIW61" s="663"/>
      <c r="HIX61" s="1493"/>
      <c r="HIY61" s="1391"/>
      <c r="HIZ61" s="1391"/>
      <c r="HJA61" s="1391"/>
      <c r="HJB61" s="1391"/>
      <c r="HJC61" s="1391"/>
      <c r="HJD61" s="1391"/>
      <c r="HJE61" s="1391"/>
      <c r="HJF61" s="1391"/>
      <c r="HJG61" s="1391"/>
      <c r="HJH61" s="1391"/>
      <c r="HJI61" s="1392"/>
      <c r="HJJ61" s="1493"/>
      <c r="HJK61" s="1391"/>
      <c r="HJL61" s="1391"/>
      <c r="HJM61" s="1391"/>
      <c r="HJN61" s="1391"/>
      <c r="HJO61" s="1391"/>
      <c r="HJP61" s="1391"/>
      <c r="HJQ61" s="1391"/>
      <c r="HJR61" s="1391"/>
      <c r="HJS61" s="1391"/>
      <c r="HJT61" s="1391"/>
      <c r="HJU61" s="1392"/>
      <c r="HJV61" s="1493"/>
      <c r="HJW61" s="1392"/>
      <c r="HJX61" s="1493"/>
      <c r="HJY61" s="1391"/>
      <c r="HJZ61" s="1392"/>
      <c r="HKA61" s="1493"/>
      <c r="HKB61" s="1392"/>
      <c r="HKC61" s="663"/>
      <c r="HKD61" s="1493"/>
      <c r="HKE61" s="1391"/>
      <c r="HKF61" s="1391"/>
      <c r="HKG61" s="1391"/>
      <c r="HKH61" s="1391"/>
      <c r="HKI61" s="1391"/>
      <c r="HKJ61" s="1391"/>
      <c r="HKK61" s="1391"/>
      <c r="HKL61" s="1391"/>
      <c r="HKM61" s="1391"/>
      <c r="HKN61" s="1391"/>
      <c r="HKO61" s="1392"/>
      <c r="HKP61" s="1493"/>
      <c r="HKQ61" s="1391"/>
      <c r="HKR61" s="1391"/>
      <c r="HKS61" s="1391"/>
      <c r="HKT61" s="1391"/>
      <c r="HKU61" s="1391"/>
      <c r="HKV61" s="1391"/>
      <c r="HKW61" s="1391"/>
      <c r="HKX61" s="1391"/>
      <c r="HKY61" s="1391"/>
      <c r="HKZ61" s="1391"/>
      <c r="HLA61" s="1392"/>
      <c r="HLB61" s="1493"/>
      <c r="HLC61" s="1392"/>
      <c r="HLD61" s="1493"/>
      <c r="HLE61" s="1391"/>
      <c r="HLF61" s="1392"/>
      <c r="HLG61" s="1493"/>
      <c r="HLH61" s="1392"/>
      <c r="HLI61" s="663"/>
      <c r="HLJ61" s="1493"/>
      <c r="HLK61" s="1391"/>
      <c r="HLL61" s="1391"/>
      <c r="HLM61" s="1391"/>
      <c r="HLN61" s="1391"/>
      <c r="HLO61" s="1391"/>
      <c r="HLP61" s="1391"/>
      <c r="HLQ61" s="1391"/>
      <c r="HLR61" s="1391"/>
      <c r="HLS61" s="1391"/>
      <c r="HLT61" s="1391"/>
      <c r="HLU61" s="1392"/>
      <c r="HLV61" s="1493"/>
      <c r="HLW61" s="1391"/>
      <c r="HLX61" s="1391"/>
      <c r="HLY61" s="1391"/>
      <c r="HLZ61" s="1391"/>
      <c r="HMA61" s="1391"/>
      <c r="HMB61" s="1391"/>
      <c r="HMC61" s="1391"/>
      <c r="HMD61" s="1391"/>
      <c r="HME61" s="1391"/>
      <c r="HMF61" s="1391"/>
      <c r="HMG61" s="1392"/>
      <c r="HMH61" s="1493"/>
      <c r="HMI61" s="1392"/>
      <c r="HMJ61" s="1493"/>
      <c r="HMK61" s="1391"/>
      <c r="HML61" s="1392"/>
      <c r="HMM61" s="1493"/>
      <c r="HMN61" s="1392"/>
      <c r="HMO61" s="663"/>
      <c r="HMP61" s="1493"/>
      <c r="HMQ61" s="1391"/>
      <c r="HMR61" s="1391"/>
      <c r="HMS61" s="1391"/>
      <c r="HMT61" s="1391"/>
      <c r="HMU61" s="1391"/>
      <c r="HMV61" s="1391"/>
      <c r="HMW61" s="1391"/>
      <c r="HMX61" s="1391"/>
      <c r="HMY61" s="1391"/>
      <c r="HMZ61" s="1391"/>
      <c r="HNA61" s="1392"/>
      <c r="HNB61" s="1493"/>
      <c r="HNC61" s="1391"/>
      <c r="HND61" s="1391"/>
      <c r="HNE61" s="1391"/>
      <c r="HNF61" s="1391"/>
      <c r="HNG61" s="1391"/>
      <c r="HNH61" s="1391"/>
      <c r="HNI61" s="1391"/>
      <c r="HNJ61" s="1391"/>
      <c r="HNK61" s="1391"/>
      <c r="HNL61" s="1391"/>
      <c r="HNM61" s="1392"/>
      <c r="HNN61" s="1493"/>
      <c r="HNO61" s="1392"/>
      <c r="HNP61" s="1493"/>
      <c r="HNQ61" s="1391"/>
      <c r="HNR61" s="1392"/>
      <c r="HNS61" s="1493"/>
      <c r="HNT61" s="1392"/>
      <c r="HNU61" s="663"/>
      <c r="HNV61" s="1493"/>
      <c r="HNW61" s="1391"/>
      <c r="HNX61" s="1391"/>
      <c r="HNY61" s="1391"/>
      <c r="HNZ61" s="1391"/>
      <c r="HOA61" s="1391"/>
      <c r="HOB61" s="1391"/>
      <c r="HOC61" s="1391"/>
      <c r="HOD61" s="1391"/>
      <c r="HOE61" s="1391"/>
      <c r="HOF61" s="1391"/>
      <c r="HOG61" s="1392"/>
      <c r="HOH61" s="1493"/>
      <c r="HOI61" s="1391"/>
      <c r="HOJ61" s="1391"/>
      <c r="HOK61" s="1391"/>
      <c r="HOL61" s="1391"/>
      <c r="HOM61" s="1391"/>
      <c r="HON61" s="1391"/>
      <c r="HOO61" s="1391"/>
      <c r="HOP61" s="1391"/>
      <c r="HOQ61" s="1391"/>
      <c r="HOR61" s="1391"/>
      <c r="HOS61" s="1392"/>
      <c r="HOT61" s="1493"/>
      <c r="HOU61" s="1392"/>
      <c r="HOV61" s="1493"/>
      <c r="HOW61" s="1391"/>
      <c r="HOX61" s="1392"/>
      <c r="HOY61" s="1493"/>
      <c r="HOZ61" s="1392"/>
      <c r="HPA61" s="663"/>
      <c r="HPB61" s="1493"/>
      <c r="HPC61" s="1391"/>
      <c r="HPD61" s="1391"/>
      <c r="HPE61" s="1391"/>
      <c r="HPF61" s="1391"/>
      <c r="HPG61" s="1391"/>
      <c r="HPH61" s="1391"/>
      <c r="HPI61" s="1391"/>
      <c r="HPJ61" s="1391"/>
      <c r="HPK61" s="1391"/>
      <c r="HPL61" s="1391"/>
      <c r="HPM61" s="1392"/>
      <c r="HPN61" s="1493"/>
      <c r="HPO61" s="1391"/>
      <c r="HPP61" s="1391"/>
      <c r="HPQ61" s="1391"/>
      <c r="HPR61" s="1391"/>
      <c r="HPS61" s="1391"/>
      <c r="HPT61" s="1391"/>
      <c r="HPU61" s="1391"/>
      <c r="HPV61" s="1391"/>
      <c r="HPW61" s="1391"/>
      <c r="HPX61" s="1391"/>
      <c r="HPY61" s="1392"/>
      <c r="HPZ61" s="1493"/>
      <c r="HQA61" s="1392"/>
      <c r="HQB61" s="1493"/>
      <c r="HQC61" s="1391"/>
      <c r="HQD61" s="1392"/>
      <c r="HQE61" s="1493"/>
      <c r="HQF61" s="1392"/>
      <c r="HQG61" s="663"/>
      <c r="HQH61" s="1493"/>
      <c r="HQI61" s="1391"/>
      <c r="HQJ61" s="1391"/>
      <c r="HQK61" s="1391"/>
      <c r="HQL61" s="1391"/>
      <c r="HQM61" s="1391"/>
      <c r="HQN61" s="1391"/>
      <c r="HQO61" s="1391"/>
      <c r="HQP61" s="1391"/>
      <c r="HQQ61" s="1391"/>
      <c r="HQR61" s="1391"/>
      <c r="HQS61" s="1392"/>
      <c r="HQT61" s="1493"/>
      <c r="HQU61" s="1391"/>
      <c r="HQV61" s="1391"/>
      <c r="HQW61" s="1391"/>
      <c r="HQX61" s="1391"/>
      <c r="HQY61" s="1391"/>
      <c r="HQZ61" s="1391"/>
      <c r="HRA61" s="1391"/>
      <c r="HRB61" s="1391"/>
      <c r="HRC61" s="1391"/>
      <c r="HRD61" s="1391"/>
      <c r="HRE61" s="1392"/>
      <c r="HRF61" s="1493"/>
      <c r="HRG61" s="1392"/>
      <c r="HRH61" s="1493"/>
      <c r="HRI61" s="1391"/>
      <c r="HRJ61" s="1392"/>
      <c r="HRK61" s="1493"/>
      <c r="HRL61" s="1392"/>
      <c r="HRM61" s="663"/>
      <c r="HRN61" s="1493"/>
      <c r="HRO61" s="1391"/>
      <c r="HRP61" s="1391"/>
      <c r="HRQ61" s="1391"/>
      <c r="HRR61" s="1391"/>
      <c r="HRS61" s="1391"/>
      <c r="HRT61" s="1391"/>
      <c r="HRU61" s="1391"/>
      <c r="HRV61" s="1391"/>
      <c r="HRW61" s="1391"/>
      <c r="HRX61" s="1391"/>
      <c r="HRY61" s="1392"/>
      <c r="HRZ61" s="1493"/>
      <c r="HSA61" s="1391"/>
      <c r="HSB61" s="1391"/>
      <c r="HSC61" s="1391"/>
      <c r="HSD61" s="1391"/>
      <c r="HSE61" s="1391"/>
      <c r="HSF61" s="1391"/>
      <c r="HSG61" s="1391"/>
      <c r="HSH61" s="1391"/>
      <c r="HSI61" s="1391"/>
      <c r="HSJ61" s="1391"/>
      <c r="HSK61" s="1392"/>
      <c r="HSL61" s="1493"/>
      <c r="HSM61" s="1392"/>
      <c r="HSN61" s="1493"/>
      <c r="HSO61" s="1391"/>
      <c r="HSP61" s="1392"/>
      <c r="HSQ61" s="1493"/>
      <c r="HSR61" s="1392"/>
      <c r="HSS61" s="663"/>
      <c r="HST61" s="1493"/>
      <c r="HSU61" s="1391"/>
      <c r="HSV61" s="1391"/>
      <c r="HSW61" s="1391"/>
      <c r="HSX61" s="1391"/>
      <c r="HSY61" s="1391"/>
      <c r="HSZ61" s="1391"/>
      <c r="HTA61" s="1391"/>
      <c r="HTB61" s="1391"/>
      <c r="HTC61" s="1391"/>
      <c r="HTD61" s="1391"/>
      <c r="HTE61" s="1392"/>
      <c r="HTF61" s="1493"/>
      <c r="HTG61" s="1391"/>
      <c r="HTH61" s="1391"/>
      <c r="HTI61" s="1391"/>
      <c r="HTJ61" s="1391"/>
      <c r="HTK61" s="1391"/>
      <c r="HTL61" s="1391"/>
      <c r="HTM61" s="1391"/>
      <c r="HTN61" s="1391"/>
      <c r="HTO61" s="1391"/>
      <c r="HTP61" s="1391"/>
      <c r="HTQ61" s="1392"/>
      <c r="HTR61" s="1493"/>
      <c r="HTS61" s="1392"/>
      <c r="HTT61" s="1493"/>
      <c r="HTU61" s="1391"/>
      <c r="HTV61" s="1392"/>
      <c r="HTW61" s="1493"/>
      <c r="HTX61" s="1392"/>
      <c r="HTY61" s="663"/>
      <c r="HTZ61" s="1493"/>
      <c r="HUA61" s="1391"/>
      <c r="HUB61" s="1391"/>
      <c r="HUC61" s="1391"/>
      <c r="HUD61" s="1391"/>
      <c r="HUE61" s="1391"/>
      <c r="HUF61" s="1391"/>
      <c r="HUG61" s="1391"/>
      <c r="HUH61" s="1391"/>
      <c r="HUI61" s="1391"/>
      <c r="HUJ61" s="1391"/>
      <c r="HUK61" s="1392"/>
      <c r="HUL61" s="1493"/>
      <c r="HUM61" s="1391"/>
      <c r="HUN61" s="1391"/>
      <c r="HUO61" s="1391"/>
      <c r="HUP61" s="1391"/>
      <c r="HUQ61" s="1391"/>
      <c r="HUR61" s="1391"/>
      <c r="HUS61" s="1391"/>
      <c r="HUT61" s="1391"/>
      <c r="HUU61" s="1391"/>
      <c r="HUV61" s="1391"/>
      <c r="HUW61" s="1392"/>
      <c r="HUX61" s="1493"/>
      <c r="HUY61" s="1392"/>
      <c r="HUZ61" s="1493"/>
      <c r="HVA61" s="1391"/>
      <c r="HVB61" s="1392"/>
      <c r="HVC61" s="1493"/>
      <c r="HVD61" s="1392"/>
      <c r="HVE61" s="663"/>
      <c r="HVF61" s="1493"/>
      <c r="HVG61" s="1391"/>
      <c r="HVH61" s="1391"/>
      <c r="HVI61" s="1391"/>
      <c r="HVJ61" s="1391"/>
      <c r="HVK61" s="1391"/>
      <c r="HVL61" s="1391"/>
      <c r="HVM61" s="1391"/>
      <c r="HVN61" s="1391"/>
      <c r="HVO61" s="1391"/>
      <c r="HVP61" s="1391"/>
      <c r="HVQ61" s="1392"/>
      <c r="HVR61" s="1493"/>
      <c r="HVS61" s="1391"/>
      <c r="HVT61" s="1391"/>
      <c r="HVU61" s="1391"/>
      <c r="HVV61" s="1391"/>
      <c r="HVW61" s="1391"/>
      <c r="HVX61" s="1391"/>
      <c r="HVY61" s="1391"/>
      <c r="HVZ61" s="1391"/>
      <c r="HWA61" s="1391"/>
      <c r="HWB61" s="1391"/>
      <c r="HWC61" s="1392"/>
      <c r="HWD61" s="1493"/>
      <c r="HWE61" s="1392"/>
      <c r="HWF61" s="1493"/>
      <c r="HWG61" s="1391"/>
      <c r="HWH61" s="1392"/>
      <c r="HWI61" s="1493"/>
      <c r="HWJ61" s="1392"/>
      <c r="HWK61" s="663"/>
      <c r="HWL61" s="1493"/>
      <c r="HWM61" s="1391"/>
      <c r="HWN61" s="1391"/>
      <c r="HWO61" s="1391"/>
      <c r="HWP61" s="1391"/>
      <c r="HWQ61" s="1391"/>
      <c r="HWR61" s="1391"/>
      <c r="HWS61" s="1391"/>
      <c r="HWT61" s="1391"/>
      <c r="HWU61" s="1391"/>
      <c r="HWV61" s="1391"/>
      <c r="HWW61" s="1392"/>
      <c r="HWX61" s="1493"/>
      <c r="HWY61" s="1391"/>
      <c r="HWZ61" s="1391"/>
      <c r="HXA61" s="1391"/>
      <c r="HXB61" s="1391"/>
      <c r="HXC61" s="1391"/>
      <c r="HXD61" s="1391"/>
      <c r="HXE61" s="1391"/>
      <c r="HXF61" s="1391"/>
      <c r="HXG61" s="1391"/>
      <c r="HXH61" s="1391"/>
      <c r="HXI61" s="1392"/>
      <c r="HXJ61" s="1493"/>
      <c r="HXK61" s="1392"/>
      <c r="HXL61" s="1493"/>
      <c r="HXM61" s="1391"/>
      <c r="HXN61" s="1392"/>
      <c r="HXO61" s="1493"/>
      <c r="HXP61" s="1392"/>
      <c r="HXQ61" s="663"/>
      <c r="HXR61" s="1493"/>
      <c r="HXS61" s="1391"/>
      <c r="HXT61" s="1391"/>
      <c r="HXU61" s="1391"/>
      <c r="HXV61" s="1391"/>
      <c r="HXW61" s="1391"/>
      <c r="HXX61" s="1391"/>
      <c r="HXY61" s="1391"/>
      <c r="HXZ61" s="1391"/>
      <c r="HYA61" s="1391"/>
      <c r="HYB61" s="1391"/>
      <c r="HYC61" s="1392"/>
      <c r="HYD61" s="1493"/>
      <c r="HYE61" s="1391"/>
      <c r="HYF61" s="1391"/>
      <c r="HYG61" s="1391"/>
      <c r="HYH61" s="1391"/>
      <c r="HYI61" s="1391"/>
      <c r="HYJ61" s="1391"/>
      <c r="HYK61" s="1391"/>
      <c r="HYL61" s="1391"/>
      <c r="HYM61" s="1391"/>
      <c r="HYN61" s="1391"/>
      <c r="HYO61" s="1392"/>
      <c r="HYP61" s="1493"/>
      <c r="HYQ61" s="1392"/>
      <c r="HYR61" s="1493"/>
      <c r="HYS61" s="1391"/>
      <c r="HYT61" s="1392"/>
      <c r="HYU61" s="1493"/>
      <c r="HYV61" s="1392"/>
      <c r="HYW61" s="663"/>
      <c r="HYX61" s="1493"/>
      <c r="HYY61" s="1391"/>
      <c r="HYZ61" s="1391"/>
      <c r="HZA61" s="1391"/>
      <c r="HZB61" s="1391"/>
      <c r="HZC61" s="1391"/>
      <c r="HZD61" s="1391"/>
      <c r="HZE61" s="1391"/>
      <c r="HZF61" s="1391"/>
      <c r="HZG61" s="1391"/>
      <c r="HZH61" s="1391"/>
      <c r="HZI61" s="1392"/>
      <c r="HZJ61" s="1493"/>
      <c r="HZK61" s="1391"/>
      <c r="HZL61" s="1391"/>
      <c r="HZM61" s="1391"/>
      <c r="HZN61" s="1391"/>
      <c r="HZO61" s="1391"/>
      <c r="HZP61" s="1391"/>
      <c r="HZQ61" s="1391"/>
      <c r="HZR61" s="1391"/>
      <c r="HZS61" s="1391"/>
      <c r="HZT61" s="1391"/>
      <c r="HZU61" s="1392"/>
      <c r="HZV61" s="1493"/>
      <c r="HZW61" s="1392"/>
      <c r="HZX61" s="1493"/>
      <c r="HZY61" s="1391"/>
      <c r="HZZ61" s="1392"/>
      <c r="IAA61" s="1493"/>
      <c r="IAB61" s="1392"/>
      <c r="IAC61" s="663"/>
      <c r="IAD61" s="1493"/>
      <c r="IAE61" s="1391"/>
      <c r="IAF61" s="1391"/>
      <c r="IAG61" s="1391"/>
      <c r="IAH61" s="1391"/>
      <c r="IAI61" s="1391"/>
      <c r="IAJ61" s="1391"/>
      <c r="IAK61" s="1391"/>
      <c r="IAL61" s="1391"/>
      <c r="IAM61" s="1391"/>
      <c r="IAN61" s="1391"/>
      <c r="IAO61" s="1392"/>
      <c r="IAP61" s="1493"/>
      <c r="IAQ61" s="1391"/>
      <c r="IAR61" s="1391"/>
      <c r="IAS61" s="1391"/>
      <c r="IAT61" s="1391"/>
      <c r="IAU61" s="1391"/>
      <c r="IAV61" s="1391"/>
      <c r="IAW61" s="1391"/>
      <c r="IAX61" s="1391"/>
      <c r="IAY61" s="1391"/>
      <c r="IAZ61" s="1391"/>
      <c r="IBA61" s="1392"/>
      <c r="IBB61" s="1493"/>
      <c r="IBC61" s="1392"/>
      <c r="IBD61" s="1493"/>
      <c r="IBE61" s="1391"/>
      <c r="IBF61" s="1392"/>
      <c r="IBG61" s="1493"/>
      <c r="IBH61" s="1392"/>
      <c r="IBI61" s="663"/>
      <c r="IBJ61" s="1493"/>
      <c r="IBK61" s="1391"/>
      <c r="IBL61" s="1391"/>
      <c r="IBM61" s="1391"/>
      <c r="IBN61" s="1391"/>
      <c r="IBO61" s="1391"/>
      <c r="IBP61" s="1391"/>
      <c r="IBQ61" s="1391"/>
      <c r="IBR61" s="1391"/>
      <c r="IBS61" s="1391"/>
      <c r="IBT61" s="1391"/>
      <c r="IBU61" s="1392"/>
      <c r="IBV61" s="1493"/>
      <c r="IBW61" s="1391"/>
      <c r="IBX61" s="1391"/>
      <c r="IBY61" s="1391"/>
      <c r="IBZ61" s="1391"/>
      <c r="ICA61" s="1391"/>
      <c r="ICB61" s="1391"/>
      <c r="ICC61" s="1391"/>
      <c r="ICD61" s="1391"/>
      <c r="ICE61" s="1391"/>
      <c r="ICF61" s="1391"/>
      <c r="ICG61" s="1392"/>
      <c r="ICH61" s="1493"/>
      <c r="ICI61" s="1392"/>
      <c r="ICJ61" s="1493"/>
      <c r="ICK61" s="1391"/>
      <c r="ICL61" s="1392"/>
      <c r="ICM61" s="1493"/>
      <c r="ICN61" s="1392"/>
      <c r="ICO61" s="663"/>
      <c r="ICP61" s="1493"/>
      <c r="ICQ61" s="1391"/>
      <c r="ICR61" s="1391"/>
      <c r="ICS61" s="1391"/>
      <c r="ICT61" s="1391"/>
      <c r="ICU61" s="1391"/>
      <c r="ICV61" s="1391"/>
      <c r="ICW61" s="1391"/>
      <c r="ICX61" s="1391"/>
      <c r="ICY61" s="1391"/>
      <c r="ICZ61" s="1391"/>
      <c r="IDA61" s="1392"/>
      <c r="IDB61" s="1493"/>
      <c r="IDC61" s="1391"/>
      <c r="IDD61" s="1391"/>
      <c r="IDE61" s="1391"/>
      <c r="IDF61" s="1391"/>
      <c r="IDG61" s="1391"/>
      <c r="IDH61" s="1391"/>
      <c r="IDI61" s="1391"/>
      <c r="IDJ61" s="1391"/>
      <c r="IDK61" s="1391"/>
      <c r="IDL61" s="1391"/>
      <c r="IDM61" s="1392"/>
      <c r="IDN61" s="1493"/>
      <c r="IDO61" s="1392"/>
      <c r="IDP61" s="1493"/>
      <c r="IDQ61" s="1391"/>
      <c r="IDR61" s="1392"/>
      <c r="IDS61" s="1493"/>
      <c r="IDT61" s="1392"/>
      <c r="IDU61" s="663"/>
      <c r="IDV61" s="1493"/>
      <c r="IDW61" s="1391"/>
      <c r="IDX61" s="1391"/>
      <c r="IDY61" s="1391"/>
      <c r="IDZ61" s="1391"/>
      <c r="IEA61" s="1391"/>
      <c r="IEB61" s="1391"/>
      <c r="IEC61" s="1391"/>
      <c r="IED61" s="1391"/>
      <c r="IEE61" s="1391"/>
      <c r="IEF61" s="1391"/>
      <c r="IEG61" s="1392"/>
      <c r="IEH61" s="1493"/>
      <c r="IEI61" s="1391"/>
      <c r="IEJ61" s="1391"/>
      <c r="IEK61" s="1391"/>
      <c r="IEL61" s="1391"/>
      <c r="IEM61" s="1391"/>
      <c r="IEN61" s="1391"/>
      <c r="IEO61" s="1391"/>
      <c r="IEP61" s="1391"/>
      <c r="IEQ61" s="1391"/>
      <c r="IER61" s="1391"/>
      <c r="IES61" s="1392"/>
      <c r="IET61" s="1493"/>
      <c r="IEU61" s="1392"/>
      <c r="IEV61" s="1493"/>
      <c r="IEW61" s="1391"/>
      <c r="IEX61" s="1392"/>
      <c r="IEY61" s="1493"/>
      <c r="IEZ61" s="1392"/>
      <c r="IFA61" s="663"/>
      <c r="IFB61" s="1493"/>
      <c r="IFC61" s="1391"/>
      <c r="IFD61" s="1391"/>
      <c r="IFE61" s="1391"/>
      <c r="IFF61" s="1391"/>
      <c r="IFG61" s="1391"/>
      <c r="IFH61" s="1391"/>
      <c r="IFI61" s="1391"/>
      <c r="IFJ61" s="1391"/>
      <c r="IFK61" s="1391"/>
      <c r="IFL61" s="1391"/>
      <c r="IFM61" s="1392"/>
      <c r="IFN61" s="1493"/>
      <c r="IFO61" s="1391"/>
      <c r="IFP61" s="1391"/>
      <c r="IFQ61" s="1391"/>
      <c r="IFR61" s="1391"/>
      <c r="IFS61" s="1391"/>
      <c r="IFT61" s="1391"/>
      <c r="IFU61" s="1391"/>
      <c r="IFV61" s="1391"/>
      <c r="IFW61" s="1391"/>
      <c r="IFX61" s="1391"/>
      <c r="IFY61" s="1392"/>
      <c r="IFZ61" s="1493"/>
      <c r="IGA61" s="1392"/>
      <c r="IGB61" s="1493"/>
      <c r="IGC61" s="1391"/>
      <c r="IGD61" s="1392"/>
      <c r="IGE61" s="1493"/>
      <c r="IGF61" s="1392"/>
      <c r="IGG61" s="663"/>
      <c r="IGH61" s="1493"/>
      <c r="IGI61" s="1391"/>
      <c r="IGJ61" s="1391"/>
      <c r="IGK61" s="1391"/>
      <c r="IGL61" s="1391"/>
      <c r="IGM61" s="1391"/>
      <c r="IGN61" s="1391"/>
      <c r="IGO61" s="1391"/>
      <c r="IGP61" s="1391"/>
      <c r="IGQ61" s="1391"/>
      <c r="IGR61" s="1391"/>
      <c r="IGS61" s="1392"/>
      <c r="IGT61" s="1493"/>
      <c r="IGU61" s="1391"/>
      <c r="IGV61" s="1391"/>
      <c r="IGW61" s="1391"/>
      <c r="IGX61" s="1391"/>
      <c r="IGY61" s="1391"/>
      <c r="IGZ61" s="1391"/>
      <c r="IHA61" s="1391"/>
      <c r="IHB61" s="1391"/>
      <c r="IHC61" s="1391"/>
      <c r="IHD61" s="1391"/>
      <c r="IHE61" s="1392"/>
      <c r="IHF61" s="1493"/>
      <c r="IHG61" s="1392"/>
      <c r="IHH61" s="1493"/>
      <c r="IHI61" s="1391"/>
      <c r="IHJ61" s="1392"/>
      <c r="IHK61" s="1493"/>
      <c r="IHL61" s="1392"/>
      <c r="IHM61" s="663"/>
      <c r="IHN61" s="1493"/>
      <c r="IHO61" s="1391"/>
      <c r="IHP61" s="1391"/>
      <c r="IHQ61" s="1391"/>
      <c r="IHR61" s="1391"/>
      <c r="IHS61" s="1391"/>
      <c r="IHT61" s="1391"/>
      <c r="IHU61" s="1391"/>
      <c r="IHV61" s="1391"/>
      <c r="IHW61" s="1391"/>
      <c r="IHX61" s="1391"/>
      <c r="IHY61" s="1392"/>
      <c r="IHZ61" s="1493"/>
      <c r="IIA61" s="1391"/>
      <c r="IIB61" s="1391"/>
      <c r="IIC61" s="1391"/>
      <c r="IID61" s="1391"/>
      <c r="IIE61" s="1391"/>
      <c r="IIF61" s="1391"/>
      <c r="IIG61" s="1391"/>
      <c r="IIH61" s="1391"/>
      <c r="III61" s="1391"/>
      <c r="IIJ61" s="1391"/>
      <c r="IIK61" s="1392"/>
      <c r="IIL61" s="1493"/>
      <c r="IIM61" s="1392"/>
      <c r="IIN61" s="1493"/>
      <c r="IIO61" s="1391"/>
      <c r="IIP61" s="1392"/>
      <c r="IIQ61" s="1493"/>
      <c r="IIR61" s="1392"/>
      <c r="IIS61" s="663"/>
      <c r="IIT61" s="1493"/>
      <c r="IIU61" s="1391"/>
      <c r="IIV61" s="1391"/>
      <c r="IIW61" s="1391"/>
      <c r="IIX61" s="1391"/>
      <c r="IIY61" s="1391"/>
      <c r="IIZ61" s="1391"/>
      <c r="IJA61" s="1391"/>
      <c r="IJB61" s="1391"/>
      <c r="IJC61" s="1391"/>
      <c r="IJD61" s="1391"/>
      <c r="IJE61" s="1392"/>
      <c r="IJF61" s="1493"/>
      <c r="IJG61" s="1391"/>
      <c r="IJH61" s="1391"/>
      <c r="IJI61" s="1391"/>
      <c r="IJJ61" s="1391"/>
      <c r="IJK61" s="1391"/>
      <c r="IJL61" s="1391"/>
      <c r="IJM61" s="1391"/>
      <c r="IJN61" s="1391"/>
      <c r="IJO61" s="1391"/>
      <c r="IJP61" s="1391"/>
      <c r="IJQ61" s="1392"/>
      <c r="IJR61" s="1493"/>
      <c r="IJS61" s="1392"/>
      <c r="IJT61" s="1493"/>
      <c r="IJU61" s="1391"/>
      <c r="IJV61" s="1392"/>
      <c r="IJW61" s="1493"/>
      <c r="IJX61" s="1392"/>
      <c r="IJY61" s="663"/>
      <c r="IJZ61" s="1493"/>
      <c r="IKA61" s="1391"/>
      <c r="IKB61" s="1391"/>
      <c r="IKC61" s="1391"/>
      <c r="IKD61" s="1391"/>
      <c r="IKE61" s="1391"/>
      <c r="IKF61" s="1391"/>
      <c r="IKG61" s="1391"/>
      <c r="IKH61" s="1391"/>
      <c r="IKI61" s="1391"/>
      <c r="IKJ61" s="1391"/>
      <c r="IKK61" s="1392"/>
      <c r="IKL61" s="1493"/>
      <c r="IKM61" s="1391"/>
      <c r="IKN61" s="1391"/>
      <c r="IKO61" s="1391"/>
      <c r="IKP61" s="1391"/>
      <c r="IKQ61" s="1391"/>
      <c r="IKR61" s="1391"/>
      <c r="IKS61" s="1391"/>
      <c r="IKT61" s="1391"/>
      <c r="IKU61" s="1391"/>
      <c r="IKV61" s="1391"/>
      <c r="IKW61" s="1392"/>
      <c r="IKX61" s="1493"/>
      <c r="IKY61" s="1392"/>
      <c r="IKZ61" s="1493"/>
      <c r="ILA61" s="1391"/>
      <c r="ILB61" s="1392"/>
      <c r="ILC61" s="1493"/>
      <c r="ILD61" s="1392"/>
      <c r="ILE61" s="663"/>
      <c r="ILF61" s="1493"/>
      <c r="ILG61" s="1391"/>
      <c r="ILH61" s="1391"/>
      <c r="ILI61" s="1391"/>
      <c r="ILJ61" s="1391"/>
      <c r="ILK61" s="1391"/>
      <c r="ILL61" s="1391"/>
      <c r="ILM61" s="1391"/>
      <c r="ILN61" s="1391"/>
      <c r="ILO61" s="1391"/>
      <c r="ILP61" s="1391"/>
      <c r="ILQ61" s="1392"/>
      <c r="ILR61" s="1493"/>
      <c r="ILS61" s="1391"/>
      <c r="ILT61" s="1391"/>
      <c r="ILU61" s="1391"/>
      <c r="ILV61" s="1391"/>
      <c r="ILW61" s="1391"/>
      <c r="ILX61" s="1391"/>
      <c r="ILY61" s="1391"/>
      <c r="ILZ61" s="1391"/>
      <c r="IMA61" s="1391"/>
      <c r="IMB61" s="1391"/>
      <c r="IMC61" s="1392"/>
      <c r="IMD61" s="1493"/>
      <c r="IME61" s="1392"/>
      <c r="IMF61" s="1493"/>
      <c r="IMG61" s="1391"/>
      <c r="IMH61" s="1392"/>
      <c r="IMI61" s="1493"/>
      <c r="IMJ61" s="1392"/>
      <c r="IMK61" s="663"/>
      <c r="IML61" s="1493"/>
      <c r="IMM61" s="1391"/>
      <c r="IMN61" s="1391"/>
      <c r="IMO61" s="1391"/>
      <c r="IMP61" s="1391"/>
      <c r="IMQ61" s="1391"/>
      <c r="IMR61" s="1391"/>
      <c r="IMS61" s="1391"/>
      <c r="IMT61" s="1391"/>
      <c r="IMU61" s="1391"/>
      <c r="IMV61" s="1391"/>
      <c r="IMW61" s="1392"/>
      <c r="IMX61" s="1493"/>
      <c r="IMY61" s="1391"/>
      <c r="IMZ61" s="1391"/>
      <c r="INA61" s="1391"/>
      <c r="INB61" s="1391"/>
      <c r="INC61" s="1391"/>
      <c r="IND61" s="1391"/>
      <c r="INE61" s="1391"/>
      <c r="INF61" s="1391"/>
      <c r="ING61" s="1391"/>
      <c r="INH61" s="1391"/>
      <c r="INI61" s="1392"/>
      <c r="INJ61" s="1493"/>
      <c r="INK61" s="1392"/>
      <c r="INL61" s="1493"/>
      <c r="INM61" s="1391"/>
      <c r="INN61" s="1392"/>
      <c r="INO61" s="1493"/>
      <c r="INP61" s="1392"/>
      <c r="INQ61" s="663"/>
      <c r="INR61" s="1493"/>
      <c r="INS61" s="1391"/>
      <c r="INT61" s="1391"/>
      <c r="INU61" s="1391"/>
      <c r="INV61" s="1391"/>
      <c r="INW61" s="1391"/>
      <c r="INX61" s="1391"/>
      <c r="INY61" s="1391"/>
      <c r="INZ61" s="1391"/>
      <c r="IOA61" s="1391"/>
      <c r="IOB61" s="1391"/>
      <c r="IOC61" s="1392"/>
      <c r="IOD61" s="1493"/>
      <c r="IOE61" s="1391"/>
      <c r="IOF61" s="1391"/>
      <c r="IOG61" s="1391"/>
      <c r="IOH61" s="1391"/>
      <c r="IOI61" s="1391"/>
      <c r="IOJ61" s="1391"/>
      <c r="IOK61" s="1391"/>
      <c r="IOL61" s="1391"/>
      <c r="IOM61" s="1391"/>
      <c r="ION61" s="1391"/>
      <c r="IOO61" s="1392"/>
      <c r="IOP61" s="1493"/>
      <c r="IOQ61" s="1392"/>
      <c r="IOR61" s="1493"/>
      <c r="IOS61" s="1391"/>
      <c r="IOT61" s="1392"/>
      <c r="IOU61" s="1493"/>
      <c r="IOV61" s="1392"/>
      <c r="IOW61" s="663"/>
      <c r="IOX61" s="1493"/>
      <c r="IOY61" s="1391"/>
      <c r="IOZ61" s="1391"/>
      <c r="IPA61" s="1391"/>
      <c r="IPB61" s="1391"/>
      <c r="IPC61" s="1391"/>
      <c r="IPD61" s="1391"/>
      <c r="IPE61" s="1391"/>
      <c r="IPF61" s="1391"/>
      <c r="IPG61" s="1391"/>
      <c r="IPH61" s="1391"/>
      <c r="IPI61" s="1392"/>
      <c r="IPJ61" s="1493"/>
      <c r="IPK61" s="1391"/>
      <c r="IPL61" s="1391"/>
      <c r="IPM61" s="1391"/>
      <c r="IPN61" s="1391"/>
      <c r="IPO61" s="1391"/>
      <c r="IPP61" s="1391"/>
      <c r="IPQ61" s="1391"/>
      <c r="IPR61" s="1391"/>
      <c r="IPS61" s="1391"/>
      <c r="IPT61" s="1391"/>
      <c r="IPU61" s="1392"/>
      <c r="IPV61" s="1493"/>
      <c r="IPW61" s="1392"/>
      <c r="IPX61" s="1493"/>
      <c r="IPY61" s="1391"/>
      <c r="IPZ61" s="1392"/>
      <c r="IQA61" s="1493"/>
      <c r="IQB61" s="1392"/>
      <c r="IQC61" s="663"/>
      <c r="IQD61" s="1493"/>
      <c r="IQE61" s="1391"/>
      <c r="IQF61" s="1391"/>
      <c r="IQG61" s="1391"/>
      <c r="IQH61" s="1391"/>
      <c r="IQI61" s="1391"/>
      <c r="IQJ61" s="1391"/>
      <c r="IQK61" s="1391"/>
      <c r="IQL61" s="1391"/>
      <c r="IQM61" s="1391"/>
      <c r="IQN61" s="1391"/>
      <c r="IQO61" s="1392"/>
      <c r="IQP61" s="1493"/>
      <c r="IQQ61" s="1391"/>
      <c r="IQR61" s="1391"/>
      <c r="IQS61" s="1391"/>
      <c r="IQT61" s="1391"/>
      <c r="IQU61" s="1391"/>
      <c r="IQV61" s="1391"/>
      <c r="IQW61" s="1391"/>
      <c r="IQX61" s="1391"/>
      <c r="IQY61" s="1391"/>
      <c r="IQZ61" s="1391"/>
      <c r="IRA61" s="1392"/>
      <c r="IRB61" s="1493"/>
      <c r="IRC61" s="1392"/>
      <c r="IRD61" s="1493"/>
      <c r="IRE61" s="1391"/>
      <c r="IRF61" s="1392"/>
      <c r="IRG61" s="1493"/>
      <c r="IRH61" s="1392"/>
      <c r="IRI61" s="663"/>
      <c r="IRJ61" s="1493"/>
      <c r="IRK61" s="1391"/>
      <c r="IRL61" s="1391"/>
      <c r="IRM61" s="1391"/>
      <c r="IRN61" s="1391"/>
      <c r="IRO61" s="1391"/>
      <c r="IRP61" s="1391"/>
      <c r="IRQ61" s="1391"/>
      <c r="IRR61" s="1391"/>
      <c r="IRS61" s="1391"/>
      <c r="IRT61" s="1391"/>
      <c r="IRU61" s="1392"/>
      <c r="IRV61" s="1493"/>
      <c r="IRW61" s="1391"/>
      <c r="IRX61" s="1391"/>
      <c r="IRY61" s="1391"/>
      <c r="IRZ61" s="1391"/>
      <c r="ISA61" s="1391"/>
      <c r="ISB61" s="1391"/>
      <c r="ISC61" s="1391"/>
      <c r="ISD61" s="1391"/>
      <c r="ISE61" s="1391"/>
      <c r="ISF61" s="1391"/>
      <c r="ISG61" s="1392"/>
      <c r="ISH61" s="1493"/>
      <c r="ISI61" s="1392"/>
      <c r="ISJ61" s="1493"/>
      <c r="ISK61" s="1391"/>
      <c r="ISL61" s="1392"/>
      <c r="ISM61" s="1493"/>
      <c r="ISN61" s="1392"/>
      <c r="ISO61" s="663"/>
      <c r="ISP61" s="1493"/>
      <c r="ISQ61" s="1391"/>
      <c r="ISR61" s="1391"/>
      <c r="ISS61" s="1391"/>
      <c r="IST61" s="1391"/>
      <c r="ISU61" s="1391"/>
      <c r="ISV61" s="1391"/>
      <c r="ISW61" s="1391"/>
      <c r="ISX61" s="1391"/>
      <c r="ISY61" s="1391"/>
      <c r="ISZ61" s="1391"/>
      <c r="ITA61" s="1392"/>
      <c r="ITB61" s="1493"/>
      <c r="ITC61" s="1391"/>
      <c r="ITD61" s="1391"/>
      <c r="ITE61" s="1391"/>
      <c r="ITF61" s="1391"/>
      <c r="ITG61" s="1391"/>
      <c r="ITH61" s="1391"/>
      <c r="ITI61" s="1391"/>
      <c r="ITJ61" s="1391"/>
      <c r="ITK61" s="1391"/>
      <c r="ITL61" s="1391"/>
      <c r="ITM61" s="1392"/>
      <c r="ITN61" s="1493"/>
      <c r="ITO61" s="1392"/>
      <c r="ITP61" s="1493"/>
      <c r="ITQ61" s="1391"/>
      <c r="ITR61" s="1392"/>
      <c r="ITS61" s="1493"/>
      <c r="ITT61" s="1392"/>
      <c r="ITU61" s="663"/>
      <c r="ITV61" s="1493"/>
      <c r="ITW61" s="1391"/>
      <c r="ITX61" s="1391"/>
      <c r="ITY61" s="1391"/>
      <c r="ITZ61" s="1391"/>
      <c r="IUA61" s="1391"/>
      <c r="IUB61" s="1391"/>
      <c r="IUC61" s="1391"/>
      <c r="IUD61" s="1391"/>
      <c r="IUE61" s="1391"/>
      <c r="IUF61" s="1391"/>
      <c r="IUG61" s="1392"/>
      <c r="IUH61" s="1493"/>
      <c r="IUI61" s="1391"/>
      <c r="IUJ61" s="1391"/>
      <c r="IUK61" s="1391"/>
      <c r="IUL61" s="1391"/>
      <c r="IUM61" s="1391"/>
      <c r="IUN61" s="1391"/>
      <c r="IUO61" s="1391"/>
      <c r="IUP61" s="1391"/>
      <c r="IUQ61" s="1391"/>
      <c r="IUR61" s="1391"/>
      <c r="IUS61" s="1392"/>
      <c r="IUT61" s="1493"/>
      <c r="IUU61" s="1392"/>
      <c r="IUV61" s="1493"/>
      <c r="IUW61" s="1391"/>
      <c r="IUX61" s="1392"/>
      <c r="IUY61" s="1493"/>
      <c r="IUZ61" s="1392"/>
      <c r="IVA61" s="663"/>
      <c r="IVB61" s="1493"/>
      <c r="IVC61" s="1391"/>
      <c r="IVD61" s="1391"/>
      <c r="IVE61" s="1391"/>
      <c r="IVF61" s="1391"/>
      <c r="IVG61" s="1391"/>
      <c r="IVH61" s="1391"/>
      <c r="IVI61" s="1391"/>
      <c r="IVJ61" s="1391"/>
      <c r="IVK61" s="1391"/>
      <c r="IVL61" s="1391"/>
      <c r="IVM61" s="1392"/>
      <c r="IVN61" s="1493"/>
      <c r="IVO61" s="1391"/>
      <c r="IVP61" s="1391"/>
      <c r="IVQ61" s="1391"/>
      <c r="IVR61" s="1391"/>
      <c r="IVS61" s="1391"/>
      <c r="IVT61" s="1391"/>
      <c r="IVU61" s="1391"/>
      <c r="IVV61" s="1391"/>
      <c r="IVW61" s="1391"/>
      <c r="IVX61" s="1391"/>
      <c r="IVY61" s="1392"/>
      <c r="IVZ61" s="1493"/>
      <c r="IWA61" s="1392"/>
      <c r="IWB61" s="1493"/>
      <c r="IWC61" s="1391"/>
      <c r="IWD61" s="1392"/>
      <c r="IWE61" s="1493"/>
      <c r="IWF61" s="1392"/>
      <c r="IWG61" s="663"/>
      <c r="IWH61" s="1493"/>
      <c r="IWI61" s="1391"/>
      <c r="IWJ61" s="1391"/>
      <c r="IWK61" s="1391"/>
      <c r="IWL61" s="1391"/>
      <c r="IWM61" s="1391"/>
      <c r="IWN61" s="1391"/>
      <c r="IWO61" s="1391"/>
      <c r="IWP61" s="1391"/>
      <c r="IWQ61" s="1391"/>
      <c r="IWR61" s="1391"/>
      <c r="IWS61" s="1392"/>
      <c r="IWT61" s="1493"/>
      <c r="IWU61" s="1391"/>
      <c r="IWV61" s="1391"/>
      <c r="IWW61" s="1391"/>
      <c r="IWX61" s="1391"/>
      <c r="IWY61" s="1391"/>
      <c r="IWZ61" s="1391"/>
      <c r="IXA61" s="1391"/>
      <c r="IXB61" s="1391"/>
      <c r="IXC61" s="1391"/>
      <c r="IXD61" s="1391"/>
      <c r="IXE61" s="1392"/>
      <c r="IXF61" s="1493"/>
      <c r="IXG61" s="1392"/>
      <c r="IXH61" s="1493"/>
      <c r="IXI61" s="1391"/>
      <c r="IXJ61" s="1392"/>
      <c r="IXK61" s="1493"/>
      <c r="IXL61" s="1392"/>
      <c r="IXM61" s="663"/>
      <c r="IXN61" s="1493"/>
      <c r="IXO61" s="1391"/>
      <c r="IXP61" s="1391"/>
      <c r="IXQ61" s="1391"/>
      <c r="IXR61" s="1391"/>
      <c r="IXS61" s="1391"/>
      <c r="IXT61" s="1391"/>
      <c r="IXU61" s="1391"/>
      <c r="IXV61" s="1391"/>
      <c r="IXW61" s="1391"/>
      <c r="IXX61" s="1391"/>
      <c r="IXY61" s="1392"/>
      <c r="IXZ61" s="1493"/>
      <c r="IYA61" s="1391"/>
      <c r="IYB61" s="1391"/>
      <c r="IYC61" s="1391"/>
      <c r="IYD61" s="1391"/>
      <c r="IYE61" s="1391"/>
      <c r="IYF61" s="1391"/>
      <c r="IYG61" s="1391"/>
      <c r="IYH61" s="1391"/>
      <c r="IYI61" s="1391"/>
      <c r="IYJ61" s="1391"/>
      <c r="IYK61" s="1392"/>
      <c r="IYL61" s="1493"/>
      <c r="IYM61" s="1392"/>
      <c r="IYN61" s="1493"/>
      <c r="IYO61" s="1391"/>
      <c r="IYP61" s="1392"/>
      <c r="IYQ61" s="1493"/>
      <c r="IYR61" s="1392"/>
      <c r="IYS61" s="663"/>
      <c r="IYT61" s="1493"/>
      <c r="IYU61" s="1391"/>
      <c r="IYV61" s="1391"/>
      <c r="IYW61" s="1391"/>
      <c r="IYX61" s="1391"/>
      <c r="IYY61" s="1391"/>
      <c r="IYZ61" s="1391"/>
      <c r="IZA61" s="1391"/>
      <c r="IZB61" s="1391"/>
      <c r="IZC61" s="1391"/>
      <c r="IZD61" s="1391"/>
      <c r="IZE61" s="1392"/>
      <c r="IZF61" s="1493"/>
      <c r="IZG61" s="1391"/>
      <c r="IZH61" s="1391"/>
      <c r="IZI61" s="1391"/>
      <c r="IZJ61" s="1391"/>
      <c r="IZK61" s="1391"/>
      <c r="IZL61" s="1391"/>
      <c r="IZM61" s="1391"/>
      <c r="IZN61" s="1391"/>
      <c r="IZO61" s="1391"/>
      <c r="IZP61" s="1391"/>
      <c r="IZQ61" s="1392"/>
      <c r="IZR61" s="1493"/>
      <c r="IZS61" s="1392"/>
      <c r="IZT61" s="1493"/>
      <c r="IZU61" s="1391"/>
      <c r="IZV61" s="1392"/>
      <c r="IZW61" s="1493"/>
      <c r="IZX61" s="1392"/>
      <c r="IZY61" s="663"/>
      <c r="IZZ61" s="1493"/>
      <c r="JAA61" s="1391"/>
      <c r="JAB61" s="1391"/>
      <c r="JAC61" s="1391"/>
      <c r="JAD61" s="1391"/>
      <c r="JAE61" s="1391"/>
      <c r="JAF61" s="1391"/>
      <c r="JAG61" s="1391"/>
      <c r="JAH61" s="1391"/>
      <c r="JAI61" s="1391"/>
      <c r="JAJ61" s="1391"/>
      <c r="JAK61" s="1392"/>
      <c r="JAL61" s="1493"/>
      <c r="JAM61" s="1391"/>
      <c r="JAN61" s="1391"/>
      <c r="JAO61" s="1391"/>
      <c r="JAP61" s="1391"/>
      <c r="JAQ61" s="1391"/>
      <c r="JAR61" s="1391"/>
      <c r="JAS61" s="1391"/>
      <c r="JAT61" s="1391"/>
      <c r="JAU61" s="1391"/>
      <c r="JAV61" s="1391"/>
      <c r="JAW61" s="1392"/>
      <c r="JAX61" s="1493"/>
      <c r="JAY61" s="1392"/>
      <c r="JAZ61" s="1493"/>
      <c r="JBA61" s="1391"/>
      <c r="JBB61" s="1392"/>
      <c r="JBC61" s="1493"/>
      <c r="JBD61" s="1392"/>
      <c r="JBE61" s="663"/>
      <c r="JBF61" s="1493"/>
      <c r="JBG61" s="1391"/>
      <c r="JBH61" s="1391"/>
      <c r="JBI61" s="1391"/>
      <c r="JBJ61" s="1391"/>
      <c r="JBK61" s="1391"/>
      <c r="JBL61" s="1391"/>
      <c r="JBM61" s="1391"/>
      <c r="JBN61" s="1391"/>
      <c r="JBO61" s="1391"/>
      <c r="JBP61" s="1391"/>
      <c r="JBQ61" s="1392"/>
      <c r="JBR61" s="1493"/>
      <c r="JBS61" s="1391"/>
      <c r="JBT61" s="1391"/>
      <c r="JBU61" s="1391"/>
      <c r="JBV61" s="1391"/>
      <c r="JBW61" s="1391"/>
      <c r="JBX61" s="1391"/>
      <c r="JBY61" s="1391"/>
      <c r="JBZ61" s="1391"/>
      <c r="JCA61" s="1391"/>
      <c r="JCB61" s="1391"/>
      <c r="JCC61" s="1392"/>
      <c r="JCD61" s="1493"/>
      <c r="JCE61" s="1392"/>
      <c r="JCF61" s="1493"/>
      <c r="JCG61" s="1391"/>
      <c r="JCH61" s="1392"/>
      <c r="JCI61" s="1493"/>
      <c r="JCJ61" s="1392"/>
      <c r="JCK61" s="663"/>
      <c r="JCL61" s="1493"/>
      <c r="JCM61" s="1391"/>
      <c r="JCN61" s="1391"/>
      <c r="JCO61" s="1391"/>
      <c r="JCP61" s="1391"/>
      <c r="JCQ61" s="1391"/>
      <c r="JCR61" s="1391"/>
      <c r="JCS61" s="1391"/>
      <c r="JCT61" s="1391"/>
      <c r="JCU61" s="1391"/>
      <c r="JCV61" s="1391"/>
      <c r="JCW61" s="1392"/>
      <c r="JCX61" s="1493"/>
      <c r="JCY61" s="1391"/>
      <c r="JCZ61" s="1391"/>
      <c r="JDA61" s="1391"/>
      <c r="JDB61" s="1391"/>
      <c r="JDC61" s="1391"/>
      <c r="JDD61" s="1391"/>
      <c r="JDE61" s="1391"/>
      <c r="JDF61" s="1391"/>
      <c r="JDG61" s="1391"/>
      <c r="JDH61" s="1391"/>
      <c r="JDI61" s="1392"/>
      <c r="JDJ61" s="1493"/>
      <c r="JDK61" s="1392"/>
      <c r="JDL61" s="1493"/>
      <c r="JDM61" s="1391"/>
      <c r="JDN61" s="1392"/>
      <c r="JDO61" s="1493"/>
      <c r="JDP61" s="1392"/>
      <c r="JDQ61" s="663"/>
      <c r="JDR61" s="1493"/>
      <c r="JDS61" s="1391"/>
      <c r="JDT61" s="1391"/>
      <c r="JDU61" s="1391"/>
      <c r="JDV61" s="1391"/>
      <c r="JDW61" s="1391"/>
      <c r="JDX61" s="1391"/>
      <c r="JDY61" s="1391"/>
      <c r="JDZ61" s="1391"/>
      <c r="JEA61" s="1391"/>
      <c r="JEB61" s="1391"/>
      <c r="JEC61" s="1392"/>
      <c r="JED61" s="1493"/>
      <c r="JEE61" s="1391"/>
      <c r="JEF61" s="1391"/>
      <c r="JEG61" s="1391"/>
      <c r="JEH61" s="1391"/>
      <c r="JEI61" s="1391"/>
      <c r="JEJ61" s="1391"/>
      <c r="JEK61" s="1391"/>
      <c r="JEL61" s="1391"/>
      <c r="JEM61" s="1391"/>
      <c r="JEN61" s="1391"/>
      <c r="JEO61" s="1392"/>
      <c r="JEP61" s="1493"/>
      <c r="JEQ61" s="1392"/>
      <c r="JER61" s="1493"/>
      <c r="JES61" s="1391"/>
      <c r="JET61" s="1392"/>
      <c r="JEU61" s="1493"/>
      <c r="JEV61" s="1392"/>
      <c r="JEW61" s="663"/>
      <c r="JEX61" s="1493"/>
      <c r="JEY61" s="1391"/>
      <c r="JEZ61" s="1391"/>
      <c r="JFA61" s="1391"/>
      <c r="JFB61" s="1391"/>
      <c r="JFC61" s="1391"/>
      <c r="JFD61" s="1391"/>
      <c r="JFE61" s="1391"/>
      <c r="JFF61" s="1391"/>
      <c r="JFG61" s="1391"/>
      <c r="JFH61" s="1391"/>
      <c r="JFI61" s="1392"/>
      <c r="JFJ61" s="1493"/>
      <c r="JFK61" s="1391"/>
      <c r="JFL61" s="1391"/>
      <c r="JFM61" s="1391"/>
      <c r="JFN61" s="1391"/>
      <c r="JFO61" s="1391"/>
      <c r="JFP61" s="1391"/>
      <c r="JFQ61" s="1391"/>
      <c r="JFR61" s="1391"/>
      <c r="JFS61" s="1391"/>
      <c r="JFT61" s="1391"/>
      <c r="JFU61" s="1392"/>
      <c r="JFV61" s="1493"/>
      <c r="JFW61" s="1392"/>
      <c r="JFX61" s="1493"/>
      <c r="JFY61" s="1391"/>
      <c r="JFZ61" s="1392"/>
      <c r="JGA61" s="1493"/>
      <c r="JGB61" s="1392"/>
      <c r="JGC61" s="663"/>
      <c r="JGD61" s="1493"/>
      <c r="JGE61" s="1391"/>
      <c r="JGF61" s="1391"/>
      <c r="JGG61" s="1391"/>
      <c r="JGH61" s="1391"/>
      <c r="JGI61" s="1391"/>
      <c r="JGJ61" s="1391"/>
      <c r="JGK61" s="1391"/>
      <c r="JGL61" s="1391"/>
      <c r="JGM61" s="1391"/>
      <c r="JGN61" s="1391"/>
      <c r="JGO61" s="1392"/>
      <c r="JGP61" s="1493"/>
      <c r="JGQ61" s="1391"/>
      <c r="JGR61" s="1391"/>
      <c r="JGS61" s="1391"/>
      <c r="JGT61" s="1391"/>
      <c r="JGU61" s="1391"/>
      <c r="JGV61" s="1391"/>
      <c r="JGW61" s="1391"/>
      <c r="JGX61" s="1391"/>
      <c r="JGY61" s="1391"/>
      <c r="JGZ61" s="1391"/>
      <c r="JHA61" s="1392"/>
      <c r="JHB61" s="1493"/>
      <c r="JHC61" s="1392"/>
      <c r="JHD61" s="1493"/>
      <c r="JHE61" s="1391"/>
      <c r="JHF61" s="1392"/>
      <c r="JHG61" s="1493"/>
      <c r="JHH61" s="1392"/>
      <c r="JHI61" s="663"/>
      <c r="JHJ61" s="1493"/>
      <c r="JHK61" s="1391"/>
      <c r="JHL61" s="1391"/>
      <c r="JHM61" s="1391"/>
      <c r="JHN61" s="1391"/>
      <c r="JHO61" s="1391"/>
      <c r="JHP61" s="1391"/>
      <c r="JHQ61" s="1391"/>
      <c r="JHR61" s="1391"/>
      <c r="JHS61" s="1391"/>
      <c r="JHT61" s="1391"/>
      <c r="JHU61" s="1392"/>
      <c r="JHV61" s="1493"/>
      <c r="JHW61" s="1391"/>
      <c r="JHX61" s="1391"/>
      <c r="JHY61" s="1391"/>
      <c r="JHZ61" s="1391"/>
      <c r="JIA61" s="1391"/>
      <c r="JIB61" s="1391"/>
      <c r="JIC61" s="1391"/>
      <c r="JID61" s="1391"/>
      <c r="JIE61" s="1391"/>
      <c r="JIF61" s="1391"/>
      <c r="JIG61" s="1392"/>
      <c r="JIH61" s="1493"/>
      <c r="JII61" s="1392"/>
      <c r="JIJ61" s="1493"/>
      <c r="JIK61" s="1391"/>
      <c r="JIL61" s="1392"/>
      <c r="JIM61" s="1493"/>
      <c r="JIN61" s="1392"/>
      <c r="JIO61" s="663"/>
      <c r="JIP61" s="1493"/>
      <c r="JIQ61" s="1391"/>
      <c r="JIR61" s="1391"/>
      <c r="JIS61" s="1391"/>
      <c r="JIT61" s="1391"/>
      <c r="JIU61" s="1391"/>
      <c r="JIV61" s="1391"/>
      <c r="JIW61" s="1391"/>
      <c r="JIX61" s="1391"/>
      <c r="JIY61" s="1391"/>
      <c r="JIZ61" s="1391"/>
      <c r="JJA61" s="1392"/>
      <c r="JJB61" s="1493"/>
      <c r="JJC61" s="1391"/>
      <c r="JJD61" s="1391"/>
      <c r="JJE61" s="1391"/>
      <c r="JJF61" s="1391"/>
      <c r="JJG61" s="1391"/>
      <c r="JJH61" s="1391"/>
      <c r="JJI61" s="1391"/>
      <c r="JJJ61" s="1391"/>
      <c r="JJK61" s="1391"/>
      <c r="JJL61" s="1391"/>
      <c r="JJM61" s="1392"/>
      <c r="JJN61" s="1493"/>
      <c r="JJO61" s="1392"/>
      <c r="JJP61" s="1493"/>
      <c r="JJQ61" s="1391"/>
      <c r="JJR61" s="1392"/>
      <c r="JJS61" s="1493"/>
      <c r="JJT61" s="1392"/>
      <c r="JJU61" s="663"/>
      <c r="JJV61" s="1493"/>
      <c r="JJW61" s="1391"/>
      <c r="JJX61" s="1391"/>
      <c r="JJY61" s="1391"/>
      <c r="JJZ61" s="1391"/>
      <c r="JKA61" s="1391"/>
      <c r="JKB61" s="1391"/>
      <c r="JKC61" s="1391"/>
      <c r="JKD61" s="1391"/>
      <c r="JKE61" s="1391"/>
      <c r="JKF61" s="1391"/>
      <c r="JKG61" s="1392"/>
      <c r="JKH61" s="1493"/>
      <c r="JKI61" s="1391"/>
      <c r="JKJ61" s="1391"/>
      <c r="JKK61" s="1391"/>
      <c r="JKL61" s="1391"/>
      <c r="JKM61" s="1391"/>
      <c r="JKN61" s="1391"/>
      <c r="JKO61" s="1391"/>
      <c r="JKP61" s="1391"/>
      <c r="JKQ61" s="1391"/>
      <c r="JKR61" s="1391"/>
      <c r="JKS61" s="1392"/>
      <c r="JKT61" s="1493"/>
      <c r="JKU61" s="1392"/>
      <c r="JKV61" s="1493"/>
      <c r="JKW61" s="1391"/>
      <c r="JKX61" s="1392"/>
      <c r="JKY61" s="1493"/>
      <c r="JKZ61" s="1392"/>
      <c r="JLA61" s="663"/>
      <c r="JLB61" s="1493"/>
      <c r="JLC61" s="1391"/>
      <c r="JLD61" s="1391"/>
      <c r="JLE61" s="1391"/>
      <c r="JLF61" s="1391"/>
      <c r="JLG61" s="1391"/>
      <c r="JLH61" s="1391"/>
      <c r="JLI61" s="1391"/>
      <c r="JLJ61" s="1391"/>
      <c r="JLK61" s="1391"/>
      <c r="JLL61" s="1391"/>
      <c r="JLM61" s="1392"/>
      <c r="JLN61" s="1493"/>
      <c r="JLO61" s="1391"/>
      <c r="JLP61" s="1391"/>
      <c r="JLQ61" s="1391"/>
      <c r="JLR61" s="1391"/>
      <c r="JLS61" s="1391"/>
      <c r="JLT61" s="1391"/>
      <c r="JLU61" s="1391"/>
      <c r="JLV61" s="1391"/>
      <c r="JLW61" s="1391"/>
      <c r="JLX61" s="1391"/>
      <c r="JLY61" s="1392"/>
      <c r="JLZ61" s="1493"/>
      <c r="JMA61" s="1392"/>
      <c r="JMB61" s="1493"/>
      <c r="JMC61" s="1391"/>
      <c r="JMD61" s="1392"/>
      <c r="JME61" s="1493"/>
      <c r="JMF61" s="1392"/>
      <c r="JMG61" s="663"/>
      <c r="JMH61" s="1493"/>
      <c r="JMI61" s="1391"/>
      <c r="JMJ61" s="1391"/>
      <c r="JMK61" s="1391"/>
      <c r="JML61" s="1391"/>
      <c r="JMM61" s="1391"/>
      <c r="JMN61" s="1391"/>
      <c r="JMO61" s="1391"/>
      <c r="JMP61" s="1391"/>
      <c r="JMQ61" s="1391"/>
      <c r="JMR61" s="1391"/>
      <c r="JMS61" s="1392"/>
      <c r="JMT61" s="1493"/>
      <c r="JMU61" s="1391"/>
      <c r="JMV61" s="1391"/>
      <c r="JMW61" s="1391"/>
      <c r="JMX61" s="1391"/>
      <c r="JMY61" s="1391"/>
      <c r="JMZ61" s="1391"/>
      <c r="JNA61" s="1391"/>
      <c r="JNB61" s="1391"/>
      <c r="JNC61" s="1391"/>
      <c r="JND61" s="1391"/>
      <c r="JNE61" s="1392"/>
      <c r="JNF61" s="1493"/>
      <c r="JNG61" s="1392"/>
      <c r="JNH61" s="1493"/>
      <c r="JNI61" s="1391"/>
      <c r="JNJ61" s="1392"/>
      <c r="JNK61" s="1493"/>
      <c r="JNL61" s="1392"/>
      <c r="JNM61" s="663"/>
      <c r="JNN61" s="1493"/>
      <c r="JNO61" s="1391"/>
      <c r="JNP61" s="1391"/>
      <c r="JNQ61" s="1391"/>
      <c r="JNR61" s="1391"/>
      <c r="JNS61" s="1391"/>
      <c r="JNT61" s="1391"/>
      <c r="JNU61" s="1391"/>
      <c r="JNV61" s="1391"/>
      <c r="JNW61" s="1391"/>
      <c r="JNX61" s="1391"/>
      <c r="JNY61" s="1392"/>
      <c r="JNZ61" s="1493"/>
      <c r="JOA61" s="1391"/>
      <c r="JOB61" s="1391"/>
      <c r="JOC61" s="1391"/>
      <c r="JOD61" s="1391"/>
      <c r="JOE61" s="1391"/>
      <c r="JOF61" s="1391"/>
      <c r="JOG61" s="1391"/>
      <c r="JOH61" s="1391"/>
      <c r="JOI61" s="1391"/>
      <c r="JOJ61" s="1391"/>
      <c r="JOK61" s="1392"/>
      <c r="JOL61" s="1493"/>
      <c r="JOM61" s="1392"/>
      <c r="JON61" s="1493"/>
      <c r="JOO61" s="1391"/>
      <c r="JOP61" s="1392"/>
      <c r="JOQ61" s="1493"/>
      <c r="JOR61" s="1392"/>
      <c r="JOS61" s="663"/>
      <c r="JOT61" s="1493"/>
      <c r="JOU61" s="1391"/>
      <c r="JOV61" s="1391"/>
      <c r="JOW61" s="1391"/>
      <c r="JOX61" s="1391"/>
      <c r="JOY61" s="1391"/>
      <c r="JOZ61" s="1391"/>
      <c r="JPA61" s="1391"/>
      <c r="JPB61" s="1391"/>
      <c r="JPC61" s="1391"/>
      <c r="JPD61" s="1391"/>
      <c r="JPE61" s="1392"/>
      <c r="JPF61" s="1493"/>
      <c r="JPG61" s="1391"/>
      <c r="JPH61" s="1391"/>
      <c r="JPI61" s="1391"/>
      <c r="JPJ61" s="1391"/>
      <c r="JPK61" s="1391"/>
      <c r="JPL61" s="1391"/>
      <c r="JPM61" s="1391"/>
      <c r="JPN61" s="1391"/>
      <c r="JPO61" s="1391"/>
      <c r="JPP61" s="1391"/>
      <c r="JPQ61" s="1392"/>
      <c r="JPR61" s="1493"/>
      <c r="JPS61" s="1392"/>
      <c r="JPT61" s="1493"/>
      <c r="JPU61" s="1391"/>
      <c r="JPV61" s="1392"/>
      <c r="JPW61" s="1493"/>
      <c r="JPX61" s="1392"/>
      <c r="JPY61" s="663"/>
      <c r="JPZ61" s="1493"/>
      <c r="JQA61" s="1391"/>
      <c r="JQB61" s="1391"/>
      <c r="JQC61" s="1391"/>
      <c r="JQD61" s="1391"/>
      <c r="JQE61" s="1391"/>
      <c r="JQF61" s="1391"/>
      <c r="JQG61" s="1391"/>
      <c r="JQH61" s="1391"/>
      <c r="JQI61" s="1391"/>
      <c r="JQJ61" s="1391"/>
      <c r="JQK61" s="1392"/>
      <c r="JQL61" s="1493"/>
      <c r="JQM61" s="1391"/>
      <c r="JQN61" s="1391"/>
      <c r="JQO61" s="1391"/>
      <c r="JQP61" s="1391"/>
      <c r="JQQ61" s="1391"/>
      <c r="JQR61" s="1391"/>
      <c r="JQS61" s="1391"/>
      <c r="JQT61" s="1391"/>
      <c r="JQU61" s="1391"/>
      <c r="JQV61" s="1391"/>
      <c r="JQW61" s="1392"/>
      <c r="JQX61" s="1493"/>
      <c r="JQY61" s="1392"/>
      <c r="JQZ61" s="1493"/>
      <c r="JRA61" s="1391"/>
      <c r="JRB61" s="1392"/>
      <c r="JRC61" s="1493"/>
      <c r="JRD61" s="1392"/>
      <c r="JRE61" s="663"/>
      <c r="JRF61" s="1493"/>
      <c r="JRG61" s="1391"/>
      <c r="JRH61" s="1391"/>
      <c r="JRI61" s="1391"/>
      <c r="JRJ61" s="1391"/>
      <c r="JRK61" s="1391"/>
      <c r="JRL61" s="1391"/>
      <c r="JRM61" s="1391"/>
      <c r="JRN61" s="1391"/>
      <c r="JRO61" s="1391"/>
      <c r="JRP61" s="1391"/>
      <c r="JRQ61" s="1392"/>
      <c r="JRR61" s="1493"/>
      <c r="JRS61" s="1391"/>
      <c r="JRT61" s="1391"/>
      <c r="JRU61" s="1391"/>
      <c r="JRV61" s="1391"/>
      <c r="JRW61" s="1391"/>
      <c r="JRX61" s="1391"/>
      <c r="JRY61" s="1391"/>
      <c r="JRZ61" s="1391"/>
      <c r="JSA61" s="1391"/>
      <c r="JSB61" s="1391"/>
      <c r="JSC61" s="1392"/>
      <c r="JSD61" s="1493"/>
      <c r="JSE61" s="1392"/>
      <c r="JSF61" s="1493"/>
      <c r="JSG61" s="1391"/>
      <c r="JSH61" s="1392"/>
      <c r="JSI61" s="1493"/>
      <c r="JSJ61" s="1392"/>
      <c r="JSK61" s="663"/>
      <c r="JSL61" s="1493"/>
      <c r="JSM61" s="1391"/>
      <c r="JSN61" s="1391"/>
      <c r="JSO61" s="1391"/>
      <c r="JSP61" s="1391"/>
      <c r="JSQ61" s="1391"/>
      <c r="JSR61" s="1391"/>
      <c r="JSS61" s="1391"/>
      <c r="JST61" s="1391"/>
      <c r="JSU61" s="1391"/>
      <c r="JSV61" s="1391"/>
      <c r="JSW61" s="1392"/>
      <c r="JSX61" s="1493"/>
      <c r="JSY61" s="1391"/>
      <c r="JSZ61" s="1391"/>
      <c r="JTA61" s="1391"/>
      <c r="JTB61" s="1391"/>
      <c r="JTC61" s="1391"/>
      <c r="JTD61" s="1391"/>
      <c r="JTE61" s="1391"/>
      <c r="JTF61" s="1391"/>
      <c r="JTG61" s="1391"/>
      <c r="JTH61" s="1391"/>
      <c r="JTI61" s="1392"/>
      <c r="JTJ61" s="1493"/>
      <c r="JTK61" s="1392"/>
      <c r="JTL61" s="1493"/>
      <c r="JTM61" s="1391"/>
      <c r="JTN61" s="1392"/>
      <c r="JTO61" s="1493"/>
      <c r="JTP61" s="1392"/>
      <c r="JTQ61" s="663"/>
      <c r="JTR61" s="1493"/>
      <c r="JTS61" s="1391"/>
      <c r="JTT61" s="1391"/>
      <c r="JTU61" s="1391"/>
      <c r="JTV61" s="1391"/>
      <c r="JTW61" s="1391"/>
      <c r="JTX61" s="1391"/>
      <c r="JTY61" s="1391"/>
      <c r="JTZ61" s="1391"/>
      <c r="JUA61" s="1391"/>
      <c r="JUB61" s="1391"/>
      <c r="JUC61" s="1392"/>
      <c r="JUD61" s="1493"/>
      <c r="JUE61" s="1391"/>
      <c r="JUF61" s="1391"/>
      <c r="JUG61" s="1391"/>
      <c r="JUH61" s="1391"/>
      <c r="JUI61" s="1391"/>
      <c r="JUJ61" s="1391"/>
      <c r="JUK61" s="1391"/>
      <c r="JUL61" s="1391"/>
      <c r="JUM61" s="1391"/>
      <c r="JUN61" s="1391"/>
      <c r="JUO61" s="1392"/>
      <c r="JUP61" s="1493"/>
      <c r="JUQ61" s="1392"/>
      <c r="JUR61" s="1493"/>
      <c r="JUS61" s="1391"/>
      <c r="JUT61" s="1392"/>
      <c r="JUU61" s="1493"/>
      <c r="JUV61" s="1392"/>
      <c r="JUW61" s="663"/>
      <c r="JUX61" s="1493"/>
      <c r="JUY61" s="1391"/>
      <c r="JUZ61" s="1391"/>
      <c r="JVA61" s="1391"/>
      <c r="JVB61" s="1391"/>
      <c r="JVC61" s="1391"/>
      <c r="JVD61" s="1391"/>
      <c r="JVE61" s="1391"/>
      <c r="JVF61" s="1391"/>
      <c r="JVG61" s="1391"/>
      <c r="JVH61" s="1391"/>
      <c r="JVI61" s="1392"/>
      <c r="JVJ61" s="1493"/>
      <c r="JVK61" s="1391"/>
      <c r="JVL61" s="1391"/>
      <c r="JVM61" s="1391"/>
      <c r="JVN61" s="1391"/>
      <c r="JVO61" s="1391"/>
      <c r="JVP61" s="1391"/>
      <c r="JVQ61" s="1391"/>
      <c r="JVR61" s="1391"/>
      <c r="JVS61" s="1391"/>
      <c r="JVT61" s="1391"/>
      <c r="JVU61" s="1392"/>
      <c r="JVV61" s="1493"/>
      <c r="JVW61" s="1392"/>
      <c r="JVX61" s="1493"/>
      <c r="JVY61" s="1391"/>
      <c r="JVZ61" s="1392"/>
      <c r="JWA61" s="1493"/>
      <c r="JWB61" s="1392"/>
      <c r="JWC61" s="663"/>
      <c r="JWD61" s="1493"/>
      <c r="JWE61" s="1391"/>
      <c r="JWF61" s="1391"/>
      <c r="JWG61" s="1391"/>
      <c r="JWH61" s="1391"/>
      <c r="JWI61" s="1391"/>
      <c r="JWJ61" s="1391"/>
      <c r="JWK61" s="1391"/>
      <c r="JWL61" s="1391"/>
      <c r="JWM61" s="1391"/>
      <c r="JWN61" s="1391"/>
      <c r="JWO61" s="1392"/>
      <c r="JWP61" s="1493"/>
      <c r="JWQ61" s="1391"/>
      <c r="JWR61" s="1391"/>
      <c r="JWS61" s="1391"/>
      <c r="JWT61" s="1391"/>
      <c r="JWU61" s="1391"/>
      <c r="JWV61" s="1391"/>
      <c r="JWW61" s="1391"/>
      <c r="JWX61" s="1391"/>
      <c r="JWY61" s="1391"/>
      <c r="JWZ61" s="1391"/>
      <c r="JXA61" s="1392"/>
      <c r="JXB61" s="1493"/>
      <c r="JXC61" s="1392"/>
      <c r="JXD61" s="1493"/>
      <c r="JXE61" s="1391"/>
      <c r="JXF61" s="1392"/>
      <c r="JXG61" s="1493"/>
      <c r="JXH61" s="1392"/>
      <c r="JXI61" s="663"/>
      <c r="JXJ61" s="1493"/>
      <c r="JXK61" s="1391"/>
      <c r="JXL61" s="1391"/>
      <c r="JXM61" s="1391"/>
      <c r="JXN61" s="1391"/>
      <c r="JXO61" s="1391"/>
      <c r="JXP61" s="1391"/>
      <c r="JXQ61" s="1391"/>
      <c r="JXR61" s="1391"/>
      <c r="JXS61" s="1391"/>
      <c r="JXT61" s="1391"/>
      <c r="JXU61" s="1392"/>
      <c r="JXV61" s="1493"/>
      <c r="JXW61" s="1391"/>
      <c r="JXX61" s="1391"/>
      <c r="JXY61" s="1391"/>
      <c r="JXZ61" s="1391"/>
      <c r="JYA61" s="1391"/>
      <c r="JYB61" s="1391"/>
      <c r="JYC61" s="1391"/>
      <c r="JYD61" s="1391"/>
      <c r="JYE61" s="1391"/>
      <c r="JYF61" s="1391"/>
      <c r="JYG61" s="1392"/>
      <c r="JYH61" s="1493"/>
      <c r="JYI61" s="1392"/>
      <c r="JYJ61" s="1493"/>
      <c r="JYK61" s="1391"/>
      <c r="JYL61" s="1392"/>
      <c r="JYM61" s="1493"/>
      <c r="JYN61" s="1392"/>
      <c r="JYO61" s="663"/>
      <c r="JYP61" s="1493"/>
      <c r="JYQ61" s="1391"/>
      <c r="JYR61" s="1391"/>
      <c r="JYS61" s="1391"/>
      <c r="JYT61" s="1391"/>
      <c r="JYU61" s="1391"/>
      <c r="JYV61" s="1391"/>
      <c r="JYW61" s="1391"/>
      <c r="JYX61" s="1391"/>
      <c r="JYY61" s="1391"/>
      <c r="JYZ61" s="1391"/>
      <c r="JZA61" s="1392"/>
      <c r="JZB61" s="1493"/>
      <c r="JZC61" s="1391"/>
      <c r="JZD61" s="1391"/>
      <c r="JZE61" s="1391"/>
      <c r="JZF61" s="1391"/>
      <c r="JZG61" s="1391"/>
      <c r="JZH61" s="1391"/>
      <c r="JZI61" s="1391"/>
      <c r="JZJ61" s="1391"/>
      <c r="JZK61" s="1391"/>
      <c r="JZL61" s="1391"/>
      <c r="JZM61" s="1392"/>
      <c r="JZN61" s="1493"/>
      <c r="JZO61" s="1392"/>
      <c r="JZP61" s="1493"/>
      <c r="JZQ61" s="1391"/>
      <c r="JZR61" s="1392"/>
      <c r="JZS61" s="1493"/>
      <c r="JZT61" s="1392"/>
      <c r="JZU61" s="663"/>
      <c r="JZV61" s="1493"/>
      <c r="JZW61" s="1391"/>
      <c r="JZX61" s="1391"/>
      <c r="JZY61" s="1391"/>
      <c r="JZZ61" s="1391"/>
      <c r="KAA61" s="1391"/>
      <c r="KAB61" s="1391"/>
      <c r="KAC61" s="1391"/>
      <c r="KAD61" s="1391"/>
      <c r="KAE61" s="1391"/>
      <c r="KAF61" s="1391"/>
      <c r="KAG61" s="1392"/>
      <c r="KAH61" s="1493"/>
      <c r="KAI61" s="1391"/>
      <c r="KAJ61" s="1391"/>
      <c r="KAK61" s="1391"/>
      <c r="KAL61" s="1391"/>
      <c r="KAM61" s="1391"/>
      <c r="KAN61" s="1391"/>
      <c r="KAO61" s="1391"/>
      <c r="KAP61" s="1391"/>
      <c r="KAQ61" s="1391"/>
      <c r="KAR61" s="1391"/>
      <c r="KAS61" s="1392"/>
      <c r="KAT61" s="1493"/>
      <c r="KAU61" s="1392"/>
      <c r="KAV61" s="1493"/>
      <c r="KAW61" s="1391"/>
      <c r="KAX61" s="1392"/>
      <c r="KAY61" s="1493"/>
      <c r="KAZ61" s="1392"/>
      <c r="KBA61" s="663"/>
      <c r="KBB61" s="1493"/>
      <c r="KBC61" s="1391"/>
      <c r="KBD61" s="1391"/>
      <c r="KBE61" s="1391"/>
      <c r="KBF61" s="1391"/>
      <c r="KBG61" s="1391"/>
      <c r="KBH61" s="1391"/>
      <c r="KBI61" s="1391"/>
      <c r="KBJ61" s="1391"/>
      <c r="KBK61" s="1391"/>
      <c r="KBL61" s="1391"/>
      <c r="KBM61" s="1392"/>
      <c r="KBN61" s="1493"/>
      <c r="KBO61" s="1391"/>
      <c r="KBP61" s="1391"/>
      <c r="KBQ61" s="1391"/>
      <c r="KBR61" s="1391"/>
      <c r="KBS61" s="1391"/>
      <c r="KBT61" s="1391"/>
      <c r="KBU61" s="1391"/>
      <c r="KBV61" s="1391"/>
      <c r="KBW61" s="1391"/>
      <c r="KBX61" s="1391"/>
      <c r="KBY61" s="1392"/>
      <c r="KBZ61" s="1493"/>
      <c r="KCA61" s="1392"/>
      <c r="KCB61" s="1493"/>
      <c r="KCC61" s="1391"/>
      <c r="KCD61" s="1392"/>
      <c r="KCE61" s="1493"/>
      <c r="KCF61" s="1392"/>
      <c r="KCG61" s="663"/>
      <c r="KCH61" s="1493"/>
      <c r="KCI61" s="1391"/>
      <c r="KCJ61" s="1391"/>
      <c r="KCK61" s="1391"/>
      <c r="KCL61" s="1391"/>
      <c r="KCM61" s="1391"/>
      <c r="KCN61" s="1391"/>
      <c r="KCO61" s="1391"/>
      <c r="KCP61" s="1391"/>
      <c r="KCQ61" s="1391"/>
      <c r="KCR61" s="1391"/>
      <c r="KCS61" s="1392"/>
      <c r="KCT61" s="1493"/>
      <c r="KCU61" s="1391"/>
      <c r="KCV61" s="1391"/>
      <c r="KCW61" s="1391"/>
      <c r="KCX61" s="1391"/>
      <c r="KCY61" s="1391"/>
      <c r="KCZ61" s="1391"/>
      <c r="KDA61" s="1391"/>
      <c r="KDB61" s="1391"/>
      <c r="KDC61" s="1391"/>
      <c r="KDD61" s="1391"/>
      <c r="KDE61" s="1392"/>
      <c r="KDF61" s="1493"/>
      <c r="KDG61" s="1392"/>
      <c r="KDH61" s="1493"/>
      <c r="KDI61" s="1391"/>
      <c r="KDJ61" s="1392"/>
      <c r="KDK61" s="1493"/>
      <c r="KDL61" s="1392"/>
      <c r="KDM61" s="663"/>
      <c r="KDN61" s="1493"/>
      <c r="KDO61" s="1391"/>
      <c r="KDP61" s="1391"/>
      <c r="KDQ61" s="1391"/>
      <c r="KDR61" s="1391"/>
      <c r="KDS61" s="1391"/>
      <c r="KDT61" s="1391"/>
      <c r="KDU61" s="1391"/>
      <c r="KDV61" s="1391"/>
      <c r="KDW61" s="1391"/>
      <c r="KDX61" s="1391"/>
      <c r="KDY61" s="1392"/>
      <c r="KDZ61" s="1493"/>
      <c r="KEA61" s="1391"/>
      <c r="KEB61" s="1391"/>
      <c r="KEC61" s="1391"/>
      <c r="KED61" s="1391"/>
      <c r="KEE61" s="1391"/>
      <c r="KEF61" s="1391"/>
      <c r="KEG61" s="1391"/>
      <c r="KEH61" s="1391"/>
      <c r="KEI61" s="1391"/>
      <c r="KEJ61" s="1391"/>
      <c r="KEK61" s="1392"/>
      <c r="KEL61" s="1493"/>
      <c r="KEM61" s="1392"/>
      <c r="KEN61" s="1493"/>
      <c r="KEO61" s="1391"/>
      <c r="KEP61" s="1392"/>
      <c r="KEQ61" s="1493"/>
      <c r="KER61" s="1392"/>
      <c r="KES61" s="663"/>
      <c r="KET61" s="1493"/>
      <c r="KEU61" s="1391"/>
      <c r="KEV61" s="1391"/>
      <c r="KEW61" s="1391"/>
      <c r="KEX61" s="1391"/>
      <c r="KEY61" s="1391"/>
      <c r="KEZ61" s="1391"/>
      <c r="KFA61" s="1391"/>
      <c r="KFB61" s="1391"/>
      <c r="KFC61" s="1391"/>
      <c r="KFD61" s="1391"/>
      <c r="KFE61" s="1392"/>
      <c r="KFF61" s="1493"/>
      <c r="KFG61" s="1391"/>
      <c r="KFH61" s="1391"/>
      <c r="KFI61" s="1391"/>
      <c r="KFJ61" s="1391"/>
      <c r="KFK61" s="1391"/>
      <c r="KFL61" s="1391"/>
      <c r="KFM61" s="1391"/>
      <c r="KFN61" s="1391"/>
      <c r="KFO61" s="1391"/>
      <c r="KFP61" s="1391"/>
      <c r="KFQ61" s="1392"/>
      <c r="KFR61" s="1493"/>
      <c r="KFS61" s="1392"/>
      <c r="KFT61" s="1493"/>
      <c r="KFU61" s="1391"/>
      <c r="KFV61" s="1392"/>
      <c r="KFW61" s="1493"/>
      <c r="KFX61" s="1392"/>
      <c r="KFY61" s="663"/>
      <c r="KFZ61" s="1493"/>
      <c r="KGA61" s="1391"/>
      <c r="KGB61" s="1391"/>
      <c r="KGC61" s="1391"/>
      <c r="KGD61" s="1391"/>
      <c r="KGE61" s="1391"/>
      <c r="KGF61" s="1391"/>
      <c r="KGG61" s="1391"/>
      <c r="KGH61" s="1391"/>
      <c r="KGI61" s="1391"/>
      <c r="KGJ61" s="1391"/>
      <c r="KGK61" s="1392"/>
      <c r="KGL61" s="1493"/>
      <c r="KGM61" s="1391"/>
      <c r="KGN61" s="1391"/>
      <c r="KGO61" s="1391"/>
      <c r="KGP61" s="1391"/>
      <c r="KGQ61" s="1391"/>
      <c r="KGR61" s="1391"/>
      <c r="KGS61" s="1391"/>
      <c r="KGT61" s="1391"/>
      <c r="KGU61" s="1391"/>
      <c r="KGV61" s="1391"/>
      <c r="KGW61" s="1392"/>
      <c r="KGX61" s="1493"/>
      <c r="KGY61" s="1392"/>
      <c r="KGZ61" s="1493"/>
      <c r="KHA61" s="1391"/>
      <c r="KHB61" s="1392"/>
      <c r="KHC61" s="1493"/>
      <c r="KHD61" s="1392"/>
      <c r="KHE61" s="663"/>
      <c r="KHF61" s="1493"/>
      <c r="KHG61" s="1391"/>
      <c r="KHH61" s="1391"/>
      <c r="KHI61" s="1391"/>
      <c r="KHJ61" s="1391"/>
      <c r="KHK61" s="1391"/>
      <c r="KHL61" s="1391"/>
      <c r="KHM61" s="1391"/>
      <c r="KHN61" s="1391"/>
      <c r="KHO61" s="1391"/>
      <c r="KHP61" s="1391"/>
      <c r="KHQ61" s="1392"/>
      <c r="KHR61" s="1493"/>
      <c r="KHS61" s="1391"/>
      <c r="KHT61" s="1391"/>
      <c r="KHU61" s="1391"/>
      <c r="KHV61" s="1391"/>
      <c r="KHW61" s="1391"/>
      <c r="KHX61" s="1391"/>
      <c r="KHY61" s="1391"/>
      <c r="KHZ61" s="1391"/>
      <c r="KIA61" s="1391"/>
      <c r="KIB61" s="1391"/>
      <c r="KIC61" s="1392"/>
      <c r="KID61" s="1493"/>
      <c r="KIE61" s="1392"/>
      <c r="KIF61" s="1493"/>
      <c r="KIG61" s="1391"/>
      <c r="KIH61" s="1392"/>
      <c r="KII61" s="1493"/>
      <c r="KIJ61" s="1392"/>
      <c r="KIK61" s="663"/>
      <c r="KIL61" s="1493"/>
      <c r="KIM61" s="1391"/>
      <c r="KIN61" s="1391"/>
      <c r="KIO61" s="1391"/>
      <c r="KIP61" s="1391"/>
      <c r="KIQ61" s="1391"/>
      <c r="KIR61" s="1391"/>
      <c r="KIS61" s="1391"/>
      <c r="KIT61" s="1391"/>
      <c r="KIU61" s="1391"/>
      <c r="KIV61" s="1391"/>
      <c r="KIW61" s="1392"/>
      <c r="KIX61" s="1493"/>
      <c r="KIY61" s="1391"/>
      <c r="KIZ61" s="1391"/>
      <c r="KJA61" s="1391"/>
      <c r="KJB61" s="1391"/>
      <c r="KJC61" s="1391"/>
      <c r="KJD61" s="1391"/>
      <c r="KJE61" s="1391"/>
      <c r="KJF61" s="1391"/>
      <c r="KJG61" s="1391"/>
      <c r="KJH61" s="1391"/>
      <c r="KJI61" s="1392"/>
      <c r="KJJ61" s="1493"/>
      <c r="KJK61" s="1392"/>
      <c r="KJL61" s="1493"/>
      <c r="KJM61" s="1391"/>
      <c r="KJN61" s="1392"/>
      <c r="KJO61" s="1493"/>
      <c r="KJP61" s="1392"/>
      <c r="KJQ61" s="663"/>
      <c r="KJR61" s="1493"/>
      <c r="KJS61" s="1391"/>
      <c r="KJT61" s="1391"/>
      <c r="KJU61" s="1391"/>
      <c r="KJV61" s="1391"/>
      <c r="KJW61" s="1391"/>
      <c r="KJX61" s="1391"/>
      <c r="KJY61" s="1391"/>
      <c r="KJZ61" s="1391"/>
      <c r="KKA61" s="1391"/>
      <c r="KKB61" s="1391"/>
      <c r="KKC61" s="1392"/>
      <c r="KKD61" s="1493"/>
      <c r="KKE61" s="1391"/>
      <c r="KKF61" s="1391"/>
      <c r="KKG61" s="1391"/>
      <c r="KKH61" s="1391"/>
      <c r="KKI61" s="1391"/>
      <c r="KKJ61" s="1391"/>
      <c r="KKK61" s="1391"/>
      <c r="KKL61" s="1391"/>
      <c r="KKM61" s="1391"/>
      <c r="KKN61" s="1391"/>
      <c r="KKO61" s="1392"/>
      <c r="KKP61" s="1493"/>
      <c r="KKQ61" s="1392"/>
      <c r="KKR61" s="1493"/>
      <c r="KKS61" s="1391"/>
      <c r="KKT61" s="1392"/>
      <c r="KKU61" s="1493"/>
      <c r="KKV61" s="1392"/>
      <c r="KKW61" s="663"/>
      <c r="KKX61" s="1493"/>
      <c r="KKY61" s="1391"/>
      <c r="KKZ61" s="1391"/>
      <c r="KLA61" s="1391"/>
      <c r="KLB61" s="1391"/>
      <c r="KLC61" s="1391"/>
      <c r="KLD61" s="1391"/>
      <c r="KLE61" s="1391"/>
      <c r="KLF61" s="1391"/>
      <c r="KLG61" s="1391"/>
      <c r="KLH61" s="1391"/>
      <c r="KLI61" s="1392"/>
      <c r="KLJ61" s="1493"/>
      <c r="KLK61" s="1391"/>
      <c r="KLL61" s="1391"/>
      <c r="KLM61" s="1391"/>
      <c r="KLN61" s="1391"/>
      <c r="KLO61" s="1391"/>
      <c r="KLP61" s="1391"/>
      <c r="KLQ61" s="1391"/>
      <c r="KLR61" s="1391"/>
      <c r="KLS61" s="1391"/>
      <c r="KLT61" s="1391"/>
      <c r="KLU61" s="1392"/>
      <c r="KLV61" s="1493"/>
      <c r="KLW61" s="1392"/>
      <c r="KLX61" s="1493"/>
      <c r="KLY61" s="1391"/>
      <c r="KLZ61" s="1392"/>
      <c r="KMA61" s="1493"/>
      <c r="KMB61" s="1392"/>
      <c r="KMC61" s="663"/>
      <c r="KMD61" s="1493"/>
      <c r="KME61" s="1391"/>
      <c r="KMF61" s="1391"/>
      <c r="KMG61" s="1391"/>
      <c r="KMH61" s="1391"/>
      <c r="KMI61" s="1391"/>
      <c r="KMJ61" s="1391"/>
      <c r="KMK61" s="1391"/>
      <c r="KML61" s="1391"/>
      <c r="KMM61" s="1391"/>
      <c r="KMN61" s="1391"/>
      <c r="KMO61" s="1392"/>
      <c r="KMP61" s="1493"/>
      <c r="KMQ61" s="1391"/>
      <c r="KMR61" s="1391"/>
      <c r="KMS61" s="1391"/>
      <c r="KMT61" s="1391"/>
      <c r="KMU61" s="1391"/>
      <c r="KMV61" s="1391"/>
      <c r="KMW61" s="1391"/>
      <c r="KMX61" s="1391"/>
      <c r="KMY61" s="1391"/>
      <c r="KMZ61" s="1391"/>
      <c r="KNA61" s="1392"/>
      <c r="KNB61" s="1493"/>
      <c r="KNC61" s="1392"/>
      <c r="KND61" s="1493"/>
      <c r="KNE61" s="1391"/>
      <c r="KNF61" s="1392"/>
      <c r="KNG61" s="1493"/>
      <c r="KNH61" s="1392"/>
      <c r="KNI61" s="663"/>
      <c r="KNJ61" s="1493"/>
      <c r="KNK61" s="1391"/>
      <c r="KNL61" s="1391"/>
      <c r="KNM61" s="1391"/>
      <c r="KNN61" s="1391"/>
      <c r="KNO61" s="1391"/>
      <c r="KNP61" s="1391"/>
      <c r="KNQ61" s="1391"/>
      <c r="KNR61" s="1391"/>
      <c r="KNS61" s="1391"/>
      <c r="KNT61" s="1391"/>
      <c r="KNU61" s="1392"/>
      <c r="KNV61" s="1493"/>
      <c r="KNW61" s="1391"/>
      <c r="KNX61" s="1391"/>
      <c r="KNY61" s="1391"/>
      <c r="KNZ61" s="1391"/>
      <c r="KOA61" s="1391"/>
      <c r="KOB61" s="1391"/>
      <c r="KOC61" s="1391"/>
      <c r="KOD61" s="1391"/>
      <c r="KOE61" s="1391"/>
      <c r="KOF61" s="1391"/>
      <c r="KOG61" s="1392"/>
      <c r="KOH61" s="1493"/>
      <c r="KOI61" s="1392"/>
      <c r="KOJ61" s="1493"/>
      <c r="KOK61" s="1391"/>
      <c r="KOL61" s="1392"/>
      <c r="KOM61" s="1493"/>
      <c r="KON61" s="1392"/>
      <c r="KOO61" s="663"/>
      <c r="KOP61" s="1493"/>
      <c r="KOQ61" s="1391"/>
      <c r="KOR61" s="1391"/>
      <c r="KOS61" s="1391"/>
      <c r="KOT61" s="1391"/>
      <c r="KOU61" s="1391"/>
      <c r="KOV61" s="1391"/>
      <c r="KOW61" s="1391"/>
      <c r="KOX61" s="1391"/>
      <c r="KOY61" s="1391"/>
      <c r="KOZ61" s="1391"/>
      <c r="KPA61" s="1392"/>
      <c r="KPB61" s="1493"/>
      <c r="KPC61" s="1391"/>
      <c r="KPD61" s="1391"/>
      <c r="KPE61" s="1391"/>
      <c r="KPF61" s="1391"/>
      <c r="KPG61" s="1391"/>
      <c r="KPH61" s="1391"/>
      <c r="KPI61" s="1391"/>
      <c r="KPJ61" s="1391"/>
      <c r="KPK61" s="1391"/>
      <c r="KPL61" s="1391"/>
      <c r="KPM61" s="1392"/>
      <c r="KPN61" s="1493"/>
      <c r="KPO61" s="1392"/>
      <c r="KPP61" s="1493"/>
      <c r="KPQ61" s="1391"/>
      <c r="KPR61" s="1392"/>
      <c r="KPS61" s="1493"/>
      <c r="KPT61" s="1392"/>
      <c r="KPU61" s="663"/>
      <c r="KPV61" s="1493"/>
      <c r="KPW61" s="1391"/>
      <c r="KPX61" s="1391"/>
      <c r="KPY61" s="1391"/>
      <c r="KPZ61" s="1391"/>
      <c r="KQA61" s="1391"/>
      <c r="KQB61" s="1391"/>
      <c r="KQC61" s="1391"/>
      <c r="KQD61" s="1391"/>
      <c r="KQE61" s="1391"/>
      <c r="KQF61" s="1391"/>
      <c r="KQG61" s="1392"/>
      <c r="KQH61" s="1493"/>
      <c r="KQI61" s="1391"/>
      <c r="KQJ61" s="1391"/>
      <c r="KQK61" s="1391"/>
      <c r="KQL61" s="1391"/>
      <c r="KQM61" s="1391"/>
      <c r="KQN61" s="1391"/>
      <c r="KQO61" s="1391"/>
      <c r="KQP61" s="1391"/>
      <c r="KQQ61" s="1391"/>
      <c r="KQR61" s="1391"/>
      <c r="KQS61" s="1392"/>
      <c r="KQT61" s="1493"/>
      <c r="KQU61" s="1392"/>
      <c r="KQV61" s="1493"/>
      <c r="KQW61" s="1391"/>
      <c r="KQX61" s="1392"/>
      <c r="KQY61" s="1493"/>
      <c r="KQZ61" s="1392"/>
      <c r="KRA61" s="663"/>
      <c r="KRB61" s="1493"/>
      <c r="KRC61" s="1391"/>
      <c r="KRD61" s="1391"/>
      <c r="KRE61" s="1391"/>
      <c r="KRF61" s="1391"/>
      <c r="KRG61" s="1391"/>
      <c r="KRH61" s="1391"/>
      <c r="KRI61" s="1391"/>
      <c r="KRJ61" s="1391"/>
      <c r="KRK61" s="1391"/>
      <c r="KRL61" s="1391"/>
      <c r="KRM61" s="1392"/>
      <c r="KRN61" s="1493"/>
      <c r="KRO61" s="1391"/>
      <c r="KRP61" s="1391"/>
      <c r="KRQ61" s="1391"/>
      <c r="KRR61" s="1391"/>
      <c r="KRS61" s="1391"/>
      <c r="KRT61" s="1391"/>
      <c r="KRU61" s="1391"/>
      <c r="KRV61" s="1391"/>
      <c r="KRW61" s="1391"/>
      <c r="KRX61" s="1391"/>
      <c r="KRY61" s="1392"/>
      <c r="KRZ61" s="1493"/>
      <c r="KSA61" s="1392"/>
      <c r="KSB61" s="1493"/>
      <c r="KSC61" s="1391"/>
      <c r="KSD61" s="1392"/>
      <c r="KSE61" s="1493"/>
      <c r="KSF61" s="1392"/>
      <c r="KSG61" s="663"/>
      <c r="KSH61" s="1493"/>
      <c r="KSI61" s="1391"/>
      <c r="KSJ61" s="1391"/>
      <c r="KSK61" s="1391"/>
      <c r="KSL61" s="1391"/>
      <c r="KSM61" s="1391"/>
      <c r="KSN61" s="1391"/>
      <c r="KSO61" s="1391"/>
      <c r="KSP61" s="1391"/>
      <c r="KSQ61" s="1391"/>
      <c r="KSR61" s="1391"/>
      <c r="KSS61" s="1392"/>
      <c r="KST61" s="1493"/>
      <c r="KSU61" s="1391"/>
      <c r="KSV61" s="1391"/>
      <c r="KSW61" s="1391"/>
      <c r="KSX61" s="1391"/>
      <c r="KSY61" s="1391"/>
      <c r="KSZ61" s="1391"/>
      <c r="KTA61" s="1391"/>
      <c r="KTB61" s="1391"/>
      <c r="KTC61" s="1391"/>
      <c r="KTD61" s="1391"/>
      <c r="KTE61" s="1392"/>
      <c r="KTF61" s="1493"/>
      <c r="KTG61" s="1392"/>
      <c r="KTH61" s="1493"/>
      <c r="KTI61" s="1391"/>
      <c r="KTJ61" s="1392"/>
      <c r="KTK61" s="1493"/>
      <c r="KTL61" s="1392"/>
      <c r="KTM61" s="663"/>
      <c r="KTN61" s="1493"/>
      <c r="KTO61" s="1391"/>
      <c r="KTP61" s="1391"/>
      <c r="KTQ61" s="1391"/>
      <c r="KTR61" s="1391"/>
      <c r="KTS61" s="1391"/>
      <c r="KTT61" s="1391"/>
      <c r="KTU61" s="1391"/>
      <c r="KTV61" s="1391"/>
      <c r="KTW61" s="1391"/>
      <c r="KTX61" s="1391"/>
      <c r="KTY61" s="1392"/>
      <c r="KTZ61" s="1493"/>
      <c r="KUA61" s="1391"/>
      <c r="KUB61" s="1391"/>
      <c r="KUC61" s="1391"/>
      <c r="KUD61" s="1391"/>
      <c r="KUE61" s="1391"/>
      <c r="KUF61" s="1391"/>
      <c r="KUG61" s="1391"/>
      <c r="KUH61" s="1391"/>
      <c r="KUI61" s="1391"/>
      <c r="KUJ61" s="1391"/>
      <c r="KUK61" s="1392"/>
      <c r="KUL61" s="1493"/>
      <c r="KUM61" s="1392"/>
      <c r="KUN61" s="1493"/>
      <c r="KUO61" s="1391"/>
      <c r="KUP61" s="1392"/>
      <c r="KUQ61" s="1493"/>
      <c r="KUR61" s="1392"/>
      <c r="KUS61" s="663"/>
      <c r="KUT61" s="1493"/>
      <c r="KUU61" s="1391"/>
      <c r="KUV61" s="1391"/>
      <c r="KUW61" s="1391"/>
      <c r="KUX61" s="1391"/>
      <c r="KUY61" s="1391"/>
      <c r="KUZ61" s="1391"/>
      <c r="KVA61" s="1391"/>
      <c r="KVB61" s="1391"/>
      <c r="KVC61" s="1391"/>
      <c r="KVD61" s="1391"/>
      <c r="KVE61" s="1392"/>
      <c r="KVF61" s="1493"/>
      <c r="KVG61" s="1391"/>
      <c r="KVH61" s="1391"/>
      <c r="KVI61" s="1391"/>
      <c r="KVJ61" s="1391"/>
      <c r="KVK61" s="1391"/>
      <c r="KVL61" s="1391"/>
      <c r="KVM61" s="1391"/>
      <c r="KVN61" s="1391"/>
      <c r="KVO61" s="1391"/>
      <c r="KVP61" s="1391"/>
      <c r="KVQ61" s="1392"/>
      <c r="KVR61" s="1493"/>
      <c r="KVS61" s="1392"/>
      <c r="KVT61" s="1493"/>
      <c r="KVU61" s="1391"/>
      <c r="KVV61" s="1392"/>
      <c r="KVW61" s="1493"/>
      <c r="KVX61" s="1392"/>
      <c r="KVY61" s="663"/>
      <c r="KVZ61" s="1493"/>
      <c r="KWA61" s="1391"/>
      <c r="KWB61" s="1391"/>
      <c r="KWC61" s="1391"/>
      <c r="KWD61" s="1391"/>
      <c r="KWE61" s="1391"/>
      <c r="KWF61" s="1391"/>
      <c r="KWG61" s="1391"/>
      <c r="KWH61" s="1391"/>
      <c r="KWI61" s="1391"/>
      <c r="KWJ61" s="1391"/>
      <c r="KWK61" s="1392"/>
      <c r="KWL61" s="1493"/>
      <c r="KWM61" s="1391"/>
      <c r="KWN61" s="1391"/>
      <c r="KWO61" s="1391"/>
      <c r="KWP61" s="1391"/>
      <c r="KWQ61" s="1391"/>
      <c r="KWR61" s="1391"/>
      <c r="KWS61" s="1391"/>
      <c r="KWT61" s="1391"/>
      <c r="KWU61" s="1391"/>
      <c r="KWV61" s="1391"/>
      <c r="KWW61" s="1392"/>
      <c r="KWX61" s="1493"/>
      <c r="KWY61" s="1392"/>
      <c r="KWZ61" s="1493"/>
      <c r="KXA61" s="1391"/>
      <c r="KXB61" s="1392"/>
      <c r="KXC61" s="1493"/>
      <c r="KXD61" s="1392"/>
      <c r="KXE61" s="663"/>
      <c r="KXF61" s="1493"/>
      <c r="KXG61" s="1391"/>
      <c r="KXH61" s="1391"/>
      <c r="KXI61" s="1391"/>
      <c r="KXJ61" s="1391"/>
      <c r="KXK61" s="1391"/>
      <c r="KXL61" s="1391"/>
      <c r="KXM61" s="1391"/>
      <c r="KXN61" s="1391"/>
      <c r="KXO61" s="1391"/>
      <c r="KXP61" s="1391"/>
      <c r="KXQ61" s="1392"/>
      <c r="KXR61" s="1493"/>
      <c r="KXS61" s="1391"/>
      <c r="KXT61" s="1391"/>
      <c r="KXU61" s="1391"/>
      <c r="KXV61" s="1391"/>
      <c r="KXW61" s="1391"/>
      <c r="KXX61" s="1391"/>
      <c r="KXY61" s="1391"/>
      <c r="KXZ61" s="1391"/>
      <c r="KYA61" s="1391"/>
      <c r="KYB61" s="1391"/>
      <c r="KYC61" s="1392"/>
      <c r="KYD61" s="1493"/>
      <c r="KYE61" s="1392"/>
      <c r="KYF61" s="1493"/>
      <c r="KYG61" s="1391"/>
      <c r="KYH61" s="1392"/>
      <c r="KYI61" s="1493"/>
      <c r="KYJ61" s="1392"/>
      <c r="KYK61" s="663"/>
      <c r="KYL61" s="1493"/>
      <c r="KYM61" s="1391"/>
      <c r="KYN61" s="1391"/>
      <c r="KYO61" s="1391"/>
      <c r="KYP61" s="1391"/>
      <c r="KYQ61" s="1391"/>
      <c r="KYR61" s="1391"/>
      <c r="KYS61" s="1391"/>
      <c r="KYT61" s="1391"/>
      <c r="KYU61" s="1391"/>
      <c r="KYV61" s="1391"/>
      <c r="KYW61" s="1392"/>
      <c r="KYX61" s="1493"/>
      <c r="KYY61" s="1391"/>
      <c r="KYZ61" s="1391"/>
      <c r="KZA61" s="1391"/>
      <c r="KZB61" s="1391"/>
      <c r="KZC61" s="1391"/>
      <c r="KZD61" s="1391"/>
      <c r="KZE61" s="1391"/>
      <c r="KZF61" s="1391"/>
      <c r="KZG61" s="1391"/>
      <c r="KZH61" s="1391"/>
      <c r="KZI61" s="1392"/>
      <c r="KZJ61" s="1493"/>
      <c r="KZK61" s="1392"/>
      <c r="KZL61" s="1493"/>
      <c r="KZM61" s="1391"/>
      <c r="KZN61" s="1392"/>
      <c r="KZO61" s="1493"/>
      <c r="KZP61" s="1392"/>
      <c r="KZQ61" s="663"/>
      <c r="KZR61" s="1493"/>
      <c r="KZS61" s="1391"/>
      <c r="KZT61" s="1391"/>
      <c r="KZU61" s="1391"/>
      <c r="KZV61" s="1391"/>
      <c r="KZW61" s="1391"/>
      <c r="KZX61" s="1391"/>
      <c r="KZY61" s="1391"/>
      <c r="KZZ61" s="1391"/>
      <c r="LAA61" s="1391"/>
      <c r="LAB61" s="1391"/>
      <c r="LAC61" s="1392"/>
      <c r="LAD61" s="1493"/>
      <c r="LAE61" s="1391"/>
      <c r="LAF61" s="1391"/>
      <c r="LAG61" s="1391"/>
      <c r="LAH61" s="1391"/>
      <c r="LAI61" s="1391"/>
      <c r="LAJ61" s="1391"/>
      <c r="LAK61" s="1391"/>
      <c r="LAL61" s="1391"/>
      <c r="LAM61" s="1391"/>
      <c r="LAN61" s="1391"/>
      <c r="LAO61" s="1392"/>
      <c r="LAP61" s="1493"/>
      <c r="LAQ61" s="1392"/>
      <c r="LAR61" s="1493"/>
      <c r="LAS61" s="1391"/>
      <c r="LAT61" s="1392"/>
      <c r="LAU61" s="1493"/>
      <c r="LAV61" s="1392"/>
      <c r="LAW61" s="663"/>
      <c r="LAX61" s="1493"/>
      <c r="LAY61" s="1391"/>
      <c r="LAZ61" s="1391"/>
      <c r="LBA61" s="1391"/>
      <c r="LBB61" s="1391"/>
      <c r="LBC61" s="1391"/>
      <c r="LBD61" s="1391"/>
      <c r="LBE61" s="1391"/>
      <c r="LBF61" s="1391"/>
      <c r="LBG61" s="1391"/>
      <c r="LBH61" s="1391"/>
      <c r="LBI61" s="1392"/>
      <c r="LBJ61" s="1493"/>
      <c r="LBK61" s="1391"/>
      <c r="LBL61" s="1391"/>
      <c r="LBM61" s="1391"/>
      <c r="LBN61" s="1391"/>
      <c r="LBO61" s="1391"/>
      <c r="LBP61" s="1391"/>
      <c r="LBQ61" s="1391"/>
      <c r="LBR61" s="1391"/>
      <c r="LBS61" s="1391"/>
      <c r="LBT61" s="1391"/>
      <c r="LBU61" s="1392"/>
      <c r="LBV61" s="1493"/>
      <c r="LBW61" s="1392"/>
      <c r="LBX61" s="1493"/>
      <c r="LBY61" s="1391"/>
      <c r="LBZ61" s="1392"/>
      <c r="LCA61" s="1493"/>
      <c r="LCB61" s="1392"/>
      <c r="LCC61" s="663"/>
      <c r="LCD61" s="1493"/>
      <c r="LCE61" s="1391"/>
      <c r="LCF61" s="1391"/>
      <c r="LCG61" s="1391"/>
      <c r="LCH61" s="1391"/>
      <c r="LCI61" s="1391"/>
      <c r="LCJ61" s="1391"/>
      <c r="LCK61" s="1391"/>
      <c r="LCL61" s="1391"/>
      <c r="LCM61" s="1391"/>
      <c r="LCN61" s="1391"/>
      <c r="LCO61" s="1392"/>
      <c r="LCP61" s="1493"/>
      <c r="LCQ61" s="1391"/>
      <c r="LCR61" s="1391"/>
      <c r="LCS61" s="1391"/>
      <c r="LCT61" s="1391"/>
      <c r="LCU61" s="1391"/>
      <c r="LCV61" s="1391"/>
      <c r="LCW61" s="1391"/>
      <c r="LCX61" s="1391"/>
      <c r="LCY61" s="1391"/>
      <c r="LCZ61" s="1391"/>
      <c r="LDA61" s="1392"/>
      <c r="LDB61" s="1493"/>
      <c r="LDC61" s="1392"/>
      <c r="LDD61" s="1493"/>
      <c r="LDE61" s="1391"/>
      <c r="LDF61" s="1392"/>
      <c r="LDG61" s="1493"/>
      <c r="LDH61" s="1392"/>
      <c r="LDI61" s="663"/>
      <c r="LDJ61" s="1493"/>
      <c r="LDK61" s="1391"/>
      <c r="LDL61" s="1391"/>
      <c r="LDM61" s="1391"/>
      <c r="LDN61" s="1391"/>
      <c r="LDO61" s="1391"/>
      <c r="LDP61" s="1391"/>
      <c r="LDQ61" s="1391"/>
      <c r="LDR61" s="1391"/>
      <c r="LDS61" s="1391"/>
      <c r="LDT61" s="1391"/>
      <c r="LDU61" s="1392"/>
      <c r="LDV61" s="1493"/>
      <c r="LDW61" s="1391"/>
      <c r="LDX61" s="1391"/>
      <c r="LDY61" s="1391"/>
      <c r="LDZ61" s="1391"/>
      <c r="LEA61" s="1391"/>
      <c r="LEB61" s="1391"/>
      <c r="LEC61" s="1391"/>
      <c r="LED61" s="1391"/>
      <c r="LEE61" s="1391"/>
      <c r="LEF61" s="1391"/>
      <c r="LEG61" s="1392"/>
      <c r="LEH61" s="1493"/>
      <c r="LEI61" s="1392"/>
      <c r="LEJ61" s="1493"/>
      <c r="LEK61" s="1391"/>
      <c r="LEL61" s="1392"/>
      <c r="LEM61" s="1493"/>
      <c r="LEN61" s="1392"/>
      <c r="LEO61" s="663"/>
      <c r="LEP61" s="1493"/>
      <c r="LEQ61" s="1391"/>
      <c r="LER61" s="1391"/>
      <c r="LES61" s="1391"/>
      <c r="LET61" s="1391"/>
      <c r="LEU61" s="1391"/>
      <c r="LEV61" s="1391"/>
      <c r="LEW61" s="1391"/>
      <c r="LEX61" s="1391"/>
      <c r="LEY61" s="1391"/>
      <c r="LEZ61" s="1391"/>
      <c r="LFA61" s="1392"/>
      <c r="LFB61" s="1493"/>
      <c r="LFC61" s="1391"/>
      <c r="LFD61" s="1391"/>
      <c r="LFE61" s="1391"/>
      <c r="LFF61" s="1391"/>
      <c r="LFG61" s="1391"/>
      <c r="LFH61" s="1391"/>
      <c r="LFI61" s="1391"/>
      <c r="LFJ61" s="1391"/>
      <c r="LFK61" s="1391"/>
      <c r="LFL61" s="1391"/>
      <c r="LFM61" s="1392"/>
      <c r="LFN61" s="1493"/>
      <c r="LFO61" s="1392"/>
      <c r="LFP61" s="1493"/>
      <c r="LFQ61" s="1391"/>
      <c r="LFR61" s="1392"/>
      <c r="LFS61" s="1493"/>
      <c r="LFT61" s="1392"/>
      <c r="LFU61" s="663"/>
      <c r="LFV61" s="1493"/>
      <c r="LFW61" s="1391"/>
      <c r="LFX61" s="1391"/>
      <c r="LFY61" s="1391"/>
      <c r="LFZ61" s="1391"/>
      <c r="LGA61" s="1391"/>
      <c r="LGB61" s="1391"/>
      <c r="LGC61" s="1391"/>
      <c r="LGD61" s="1391"/>
      <c r="LGE61" s="1391"/>
      <c r="LGF61" s="1391"/>
      <c r="LGG61" s="1392"/>
      <c r="LGH61" s="1493"/>
      <c r="LGI61" s="1391"/>
      <c r="LGJ61" s="1391"/>
      <c r="LGK61" s="1391"/>
      <c r="LGL61" s="1391"/>
      <c r="LGM61" s="1391"/>
      <c r="LGN61" s="1391"/>
      <c r="LGO61" s="1391"/>
      <c r="LGP61" s="1391"/>
      <c r="LGQ61" s="1391"/>
      <c r="LGR61" s="1391"/>
      <c r="LGS61" s="1392"/>
      <c r="LGT61" s="1493"/>
      <c r="LGU61" s="1392"/>
      <c r="LGV61" s="1493"/>
      <c r="LGW61" s="1391"/>
      <c r="LGX61" s="1392"/>
      <c r="LGY61" s="1493"/>
      <c r="LGZ61" s="1392"/>
      <c r="LHA61" s="663"/>
      <c r="LHB61" s="1493"/>
      <c r="LHC61" s="1391"/>
      <c r="LHD61" s="1391"/>
      <c r="LHE61" s="1391"/>
      <c r="LHF61" s="1391"/>
      <c r="LHG61" s="1391"/>
      <c r="LHH61" s="1391"/>
      <c r="LHI61" s="1391"/>
      <c r="LHJ61" s="1391"/>
      <c r="LHK61" s="1391"/>
      <c r="LHL61" s="1391"/>
      <c r="LHM61" s="1392"/>
      <c r="LHN61" s="1493"/>
      <c r="LHO61" s="1391"/>
      <c r="LHP61" s="1391"/>
      <c r="LHQ61" s="1391"/>
      <c r="LHR61" s="1391"/>
      <c r="LHS61" s="1391"/>
      <c r="LHT61" s="1391"/>
      <c r="LHU61" s="1391"/>
      <c r="LHV61" s="1391"/>
      <c r="LHW61" s="1391"/>
      <c r="LHX61" s="1391"/>
      <c r="LHY61" s="1392"/>
      <c r="LHZ61" s="1493"/>
      <c r="LIA61" s="1392"/>
      <c r="LIB61" s="1493"/>
      <c r="LIC61" s="1391"/>
      <c r="LID61" s="1392"/>
      <c r="LIE61" s="1493"/>
      <c r="LIF61" s="1392"/>
      <c r="LIG61" s="663"/>
      <c r="LIH61" s="1493"/>
      <c r="LII61" s="1391"/>
      <c r="LIJ61" s="1391"/>
      <c r="LIK61" s="1391"/>
      <c r="LIL61" s="1391"/>
      <c r="LIM61" s="1391"/>
      <c r="LIN61" s="1391"/>
      <c r="LIO61" s="1391"/>
      <c r="LIP61" s="1391"/>
      <c r="LIQ61" s="1391"/>
      <c r="LIR61" s="1391"/>
      <c r="LIS61" s="1392"/>
      <c r="LIT61" s="1493"/>
      <c r="LIU61" s="1391"/>
      <c r="LIV61" s="1391"/>
      <c r="LIW61" s="1391"/>
      <c r="LIX61" s="1391"/>
      <c r="LIY61" s="1391"/>
      <c r="LIZ61" s="1391"/>
      <c r="LJA61" s="1391"/>
      <c r="LJB61" s="1391"/>
      <c r="LJC61" s="1391"/>
      <c r="LJD61" s="1391"/>
      <c r="LJE61" s="1392"/>
      <c r="LJF61" s="1493"/>
      <c r="LJG61" s="1392"/>
      <c r="LJH61" s="1493"/>
      <c r="LJI61" s="1391"/>
      <c r="LJJ61" s="1392"/>
      <c r="LJK61" s="1493"/>
      <c r="LJL61" s="1392"/>
      <c r="LJM61" s="663"/>
      <c r="LJN61" s="1493"/>
      <c r="LJO61" s="1391"/>
      <c r="LJP61" s="1391"/>
      <c r="LJQ61" s="1391"/>
      <c r="LJR61" s="1391"/>
      <c r="LJS61" s="1391"/>
      <c r="LJT61" s="1391"/>
      <c r="LJU61" s="1391"/>
      <c r="LJV61" s="1391"/>
      <c r="LJW61" s="1391"/>
      <c r="LJX61" s="1391"/>
      <c r="LJY61" s="1392"/>
      <c r="LJZ61" s="1493"/>
      <c r="LKA61" s="1391"/>
      <c r="LKB61" s="1391"/>
      <c r="LKC61" s="1391"/>
      <c r="LKD61" s="1391"/>
      <c r="LKE61" s="1391"/>
      <c r="LKF61" s="1391"/>
      <c r="LKG61" s="1391"/>
      <c r="LKH61" s="1391"/>
      <c r="LKI61" s="1391"/>
      <c r="LKJ61" s="1391"/>
      <c r="LKK61" s="1392"/>
      <c r="LKL61" s="1493"/>
      <c r="LKM61" s="1392"/>
      <c r="LKN61" s="1493"/>
      <c r="LKO61" s="1391"/>
      <c r="LKP61" s="1392"/>
      <c r="LKQ61" s="1493"/>
      <c r="LKR61" s="1392"/>
      <c r="LKS61" s="663"/>
      <c r="LKT61" s="1493"/>
      <c r="LKU61" s="1391"/>
      <c r="LKV61" s="1391"/>
      <c r="LKW61" s="1391"/>
      <c r="LKX61" s="1391"/>
      <c r="LKY61" s="1391"/>
      <c r="LKZ61" s="1391"/>
      <c r="LLA61" s="1391"/>
      <c r="LLB61" s="1391"/>
      <c r="LLC61" s="1391"/>
      <c r="LLD61" s="1391"/>
      <c r="LLE61" s="1392"/>
      <c r="LLF61" s="1493"/>
      <c r="LLG61" s="1391"/>
      <c r="LLH61" s="1391"/>
      <c r="LLI61" s="1391"/>
      <c r="LLJ61" s="1391"/>
      <c r="LLK61" s="1391"/>
      <c r="LLL61" s="1391"/>
      <c r="LLM61" s="1391"/>
      <c r="LLN61" s="1391"/>
      <c r="LLO61" s="1391"/>
      <c r="LLP61" s="1391"/>
      <c r="LLQ61" s="1392"/>
      <c r="LLR61" s="1493"/>
      <c r="LLS61" s="1392"/>
      <c r="LLT61" s="1493"/>
      <c r="LLU61" s="1391"/>
      <c r="LLV61" s="1392"/>
      <c r="LLW61" s="1493"/>
      <c r="LLX61" s="1392"/>
      <c r="LLY61" s="663"/>
      <c r="LLZ61" s="1493"/>
      <c r="LMA61" s="1391"/>
      <c r="LMB61" s="1391"/>
      <c r="LMC61" s="1391"/>
      <c r="LMD61" s="1391"/>
      <c r="LME61" s="1391"/>
      <c r="LMF61" s="1391"/>
      <c r="LMG61" s="1391"/>
      <c r="LMH61" s="1391"/>
      <c r="LMI61" s="1391"/>
      <c r="LMJ61" s="1391"/>
      <c r="LMK61" s="1392"/>
      <c r="LML61" s="1493"/>
      <c r="LMM61" s="1391"/>
      <c r="LMN61" s="1391"/>
      <c r="LMO61" s="1391"/>
      <c r="LMP61" s="1391"/>
      <c r="LMQ61" s="1391"/>
      <c r="LMR61" s="1391"/>
      <c r="LMS61" s="1391"/>
      <c r="LMT61" s="1391"/>
      <c r="LMU61" s="1391"/>
      <c r="LMV61" s="1391"/>
      <c r="LMW61" s="1392"/>
      <c r="LMX61" s="1493"/>
      <c r="LMY61" s="1392"/>
      <c r="LMZ61" s="1493"/>
      <c r="LNA61" s="1391"/>
      <c r="LNB61" s="1392"/>
      <c r="LNC61" s="1493"/>
      <c r="LND61" s="1392"/>
      <c r="LNE61" s="663"/>
      <c r="LNF61" s="1493"/>
      <c r="LNG61" s="1391"/>
      <c r="LNH61" s="1391"/>
      <c r="LNI61" s="1391"/>
      <c r="LNJ61" s="1391"/>
      <c r="LNK61" s="1391"/>
      <c r="LNL61" s="1391"/>
      <c r="LNM61" s="1391"/>
      <c r="LNN61" s="1391"/>
      <c r="LNO61" s="1391"/>
      <c r="LNP61" s="1391"/>
      <c r="LNQ61" s="1392"/>
      <c r="LNR61" s="1493"/>
      <c r="LNS61" s="1391"/>
      <c r="LNT61" s="1391"/>
      <c r="LNU61" s="1391"/>
      <c r="LNV61" s="1391"/>
      <c r="LNW61" s="1391"/>
      <c r="LNX61" s="1391"/>
      <c r="LNY61" s="1391"/>
      <c r="LNZ61" s="1391"/>
      <c r="LOA61" s="1391"/>
      <c r="LOB61" s="1391"/>
      <c r="LOC61" s="1392"/>
      <c r="LOD61" s="1493"/>
      <c r="LOE61" s="1392"/>
      <c r="LOF61" s="1493"/>
      <c r="LOG61" s="1391"/>
      <c r="LOH61" s="1392"/>
      <c r="LOI61" s="1493"/>
      <c r="LOJ61" s="1392"/>
      <c r="LOK61" s="663"/>
      <c r="LOL61" s="1493"/>
      <c r="LOM61" s="1391"/>
      <c r="LON61" s="1391"/>
      <c r="LOO61" s="1391"/>
      <c r="LOP61" s="1391"/>
      <c r="LOQ61" s="1391"/>
      <c r="LOR61" s="1391"/>
      <c r="LOS61" s="1391"/>
      <c r="LOT61" s="1391"/>
      <c r="LOU61" s="1391"/>
      <c r="LOV61" s="1391"/>
      <c r="LOW61" s="1392"/>
      <c r="LOX61" s="1493"/>
      <c r="LOY61" s="1391"/>
      <c r="LOZ61" s="1391"/>
      <c r="LPA61" s="1391"/>
      <c r="LPB61" s="1391"/>
      <c r="LPC61" s="1391"/>
      <c r="LPD61" s="1391"/>
      <c r="LPE61" s="1391"/>
      <c r="LPF61" s="1391"/>
      <c r="LPG61" s="1391"/>
      <c r="LPH61" s="1391"/>
      <c r="LPI61" s="1392"/>
      <c r="LPJ61" s="1493"/>
      <c r="LPK61" s="1392"/>
      <c r="LPL61" s="1493"/>
      <c r="LPM61" s="1391"/>
      <c r="LPN61" s="1392"/>
      <c r="LPO61" s="1493"/>
      <c r="LPP61" s="1392"/>
      <c r="LPQ61" s="663"/>
      <c r="LPR61" s="1493"/>
      <c r="LPS61" s="1391"/>
      <c r="LPT61" s="1391"/>
      <c r="LPU61" s="1391"/>
      <c r="LPV61" s="1391"/>
      <c r="LPW61" s="1391"/>
      <c r="LPX61" s="1391"/>
      <c r="LPY61" s="1391"/>
      <c r="LPZ61" s="1391"/>
      <c r="LQA61" s="1391"/>
      <c r="LQB61" s="1391"/>
      <c r="LQC61" s="1392"/>
      <c r="LQD61" s="1493"/>
      <c r="LQE61" s="1391"/>
      <c r="LQF61" s="1391"/>
      <c r="LQG61" s="1391"/>
      <c r="LQH61" s="1391"/>
      <c r="LQI61" s="1391"/>
      <c r="LQJ61" s="1391"/>
      <c r="LQK61" s="1391"/>
      <c r="LQL61" s="1391"/>
      <c r="LQM61" s="1391"/>
      <c r="LQN61" s="1391"/>
      <c r="LQO61" s="1392"/>
      <c r="LQP61" s="1493"/>
      <c r="LQQ61" s="1392"/>
      <c r="LQR61" s="1493"/>
      <c r="LQS61" s="1391"/>
      <c r="LQT61" s="1392"/>
      <c r="LQU61" s="1493"/>
      <c r="LQV61" s="1392"/>
      <c r="LQW61" s="663"/>
      <c r="LQX61" s="1493"/>
      <c r="LQY61" s="1391"/>
      <c r="LQZ61" s="1391"/>
      <c r="LRA61" s="1391"/>
      <c r="LRB61" s="1391"/>
      <c r="LRC61" s="1391"/>
      <c r="LRD61" s="1391"/>
      <c r="LRE61" s="1391"/>
      <c r="LRF61" s="1391"/>
      <c r="LRG61" s="1391"/>
      <c r="LRH61" s="1391"/>
      <c r="LRI61" s="1392"/>
      <c r="LRJ61" s="1493"/>
      <c r="LRK61" s="1391"/>
      <c r="LRL61" s="1391"/>
      <c r="LRM61" s="1391"/>
      <c r="LRN61" s="1391"/>
      <c r="LRO61" s="1391"/>
      <c r="LRP61" s="1391"/>
      <c r="LRQ61" s="1391"/>
      <c r="LRR61" s="1391"/>
      <c r="LRS61" s="1391"/>
      <c r="LRT61" s="1391"/>
      <c r="LRU61" s="1392"/>
      <c r="LRV61" s="1493"/>
      <c r="LRW61" s="1392"/>
      <c r="LRX61" s="1493"/>
      <c r="LRY61" s="1391"/>
      <c r="LRZ61" s="1392"/>
      <c r="LSA61" s="1493"/>
      <c r="LSB61" s="1392"/>
      <c r="LSC61" s="663"/>
      <c r="LSD61" s="1493"/>
      <c r="LSE61" s="1391"/>
      <c r="LSF61" s="1391"/>
      <c r="LSG61" s="1391"/>
      <c r="LSH61" s="1391"/>
      <c r="LSI61" s="1391"/>
      <c r="LSJ61" s="1391"/>
      <c r="LSK61" s="1391"/>
      <c r="LSL61" s="1391"/>
      <c r="LSM61" s="1391"/>
      <c r="LSN61" s="1391"/>
      <c r="LSO61" s="1392"/>
      <c r="LSP61" s="1493"/>
      <c r="LSQ61" s="1391"/>
      <c r="LSR61" s="1391"/>
      <c r="LSS61" s="1391"/>
      <c r="LST61" s="1391"/>
      <c r="LSU61" s="1391"/>
      <c r="LSV61" s="1391"/>
      <c r="LSW61" s="1391"/>
      <c r="LSX61" s="1391"/>
      <c r="LSY61" s="1391"/>
      <c r="LSZ61" s="1391"/>
      <c r="LTA61" s="1392"/>
      <c r="LTB61" s="1493"/>
      <c r="LTC61" s="1392"/>
      <c r="LTD61" s="1493"/>
      <c r="LTE61" s="1391"/>
      <c r="LTF61" s="1392"/>
      <c r="LTG61" s="1493"/>
      <c r="LTH61" s="1392"/>
      <c r="LTI61" s="663"/>
      <c r="LTJ61" s="1493"/>
      <c r="LTK61" s="1391"/>
      <c r="LTL61" s="1391"/>
      <c r="LTM61" s="1391"/>
      <c r="LTN61" s="1391"/>
      <c r="LTO61" s="1391"/>
      <c r="LTP61" s="1391"/>
      <c r="LTQ61" s="1391"/>
      <c r="LTR61" s="1391"/>
      <c r="LTS61" s="1391"/>
      <c r="LTT61" s="1391"/>
      <c r="LTU61" s="1392"/>
      <c r="LTV61" s="1493"/>
      <c r="LTW61" s="1391"/>
      <c r="LTX61" s="1391"/>
      <c r="LTY61" s="1391"/>
      <c r="LTZ61" s="1391"/>
      <c r="LUA61" s="1391"/>
      <c r="LUB61" s="1391"/>
      <c r="LUC61" s="1391"/>
      <c r="LUD61" s="1391"/>
      <c r="LUE61" s="1391"/>
      <c r="LUF61" s="1391"/>
      <c r="LUG61" s="1392"/>
      <c r="LUH61" s="1493"/>
      <c r="LUI61" s="1392"/>
      <c r="LUJ61" s="1493"/>
      <c r="LUK61" s="1391"/>
      <c r="LUL61" s="1392"/>
      <c r="LUM61" s="1493"/>
      <c r="LUN61" s="1392"/>
      <c r="LUO61" s="663"/>
      <c r="LUP61" s="1493"/>
      <c r="LUQ61" s="1391"/>
      <c r="LUR61" s="1391"/>
      <c r="LUS61" s="1391"/>
      <c r="LUT61" s="1391"/>
      <c r="LUU61" s="1391"/>
      <c r="LUV61" s="1391"/>
      <c r="LUW61" s="1391"/>
      <c r="LUX61" s="1391"/>
      <c r="LUY61" s="1391"/>
      <c r="LUZ61" s="1391"/>
      <c r="LVA61" s="1392"/>
      <c r="LVB61" s="1493"/>
      <c r="LVC61" s="1391"/>
      <c r="LVD61" s="1391"/>
      <c r="LVE61" s="1391"/>
      <c r="LVF61" s="1391"/>
      <c r="LVG61" s="1391"/>
      <c r="LVH61" s="1391"/>
      <c r="LVI61" s="1391"/>
      <c r="LVJ61" s="1391"/>
      <c r="LVK61" s="1391"/>
      <c r="LVL61" s="1391"/>
      <c r="LVM61" s="1392"/>
      <c r="LVN61" s="1493"/>
      <c r="LVO61" s="1392"/>
      <c r="LVP61" s="1493"/>
      <c r="LVQ61" s="1391"/>
      <c r="LVR61" s="1392"/>
      <c r="LVS61" s="1493"/>
      <c r="LVT61" s="1392"/>
      <c r="LVU61" s="663"/>
      <c r="LVV61" s="1493"/>
      <c r="LVW61" s="1391"/>
      <c r="LVX61" s="1391"/>
      <c r="LVY61" s="1391"/>
      <c r="LVZ61" s="1391"/>
      <c r="LWA61" s="1391"/>
      <c r="LWB61" s="1391"/>
      <c r="LWC61" s="1391"/>
      <c r="LWD61" s="1391"/>
      <c r="LWE61" s="1391"/>
      <c r="LWF61" s="1391"/>
      <c r="LWG61" s="1392"/>
      <c r="LWH61" s="1493"/>
      <c r="LWI61" s="1391"/>
      <c r="LWJ61" s="1391"/>
      <c r="LWK61" s="1391"/>
      <c r="LWL61" s="1391"/>
      <c r="LWM61" s="1391"/>
      <c r="LWN61" s="1391"/>
      <c r="LWO61" s="1391"/>
      <c r="LWP61" s="1391"/>
      <c r="LWQ61" s="1391"/>
      <c r="LWR61" s="1391"/>
      <c r="LWS61" s="1392"/>
      <c r="LWT61" s="1493"/>
      <c r="LWU61" s="1392"/>
      <c r="LWV61" s="1493"/>
      <c r="LWW61" s="1391"/>
      <c r="LWX61" s="1392"/>
      <c r="LWY61" s="1493"/>
      <c r="LWZ61" s="1392"/>
      <c r="LXA61" s="663"/>
      <c r="LXB61" s="1493"/>
      <c r="LXC61" s="1391"/>
      <c r="LXD61" s="1391"/>
      <c r="LXE61" s="1391"/>
      <c r="LXF61" s="1391"/>
      <c r="LXG61" s="1391"/>
      <c r="LXH61" s="1391"/>
      <c r="LXI61" s="1391"/>
      <c r="LXJ61" s="1391"/>
      <c r="LXK61" s="1391"/>
      <c r="LXL61" s="1391"/>
      <c r="LXM61" s="1392"/>
      <c r="LXN61" s="1493"/>
      <c r="LXO61" s="1391"/>
      <c r="LXP61" s="1391"/>
      <c r="LXQ61" s="1391"/>
      <c r="LXR61" s="1391"/>
      <c r="LXS61" s="1391"/>
      <c r="LXT61" s="1391"/>
      <c r="LXU61" s="1391"/>
      <c r="LXV61" s="1391"/>
      <c r="LXW61" s="1391"/>
      <c r="LXX61" s="1391"/>
      <c r="LXY61" s="1392"/>
      <c r="LXZ61" s="1493"/>
      <c r="LYA61" s="1392"/>
      <c r="LYB61" s="1493"/>
      <c r="LYC61" s="1391"/>
      <c r="LYD61" s="1392"/>
      <c r="LYE61" s="1493"/>
      <c r="LYF61" s="1392"/>
      <c r="LYG61" s="663"/>
      <c r="LYH61" s="1493"/>
      <c r="LYI61" s="1391"/>
      <c r="LYJ61" s="1391"/>
      <c r="LYK61" s="1391"/>
      <c r="LYL61" s="1391"/>
      <c r="LYM61" s="1391"/>
      <c r="LYN61" s="1391"/>
      <c r="LYO61" s="1391"/>
      <c r="LYP61" s="1391"/>
      <c r="LYQ61" s="1391"/>
      <c r="LYR61" s="1391"/>
      <c r="LYS61" s="1392"/>
      <c r="LYT61" s="1493"/>
      <c r="LYU61" s="1391"/>
      <c r="LYV61" s="1391"/>
      <c r="LYW61" s="1391"/>
      <c r="LYX61" s="1391"/>
      <c r="LYY61" s="1391"/>
      <c r="LYZ61" s="1391"/>
      <c r="LZA61" s="1391"/>
      <c r="LZB61" s="1391"/>
      <c r="LZC61" s="1391"/>
      <c r="LZD61" s="1391"/>
      <c r="LZE61" s="1392"/>
      <c r="LZF61" s="1493"/>
      <c r="LZG61" s="1392"/>
      <c r="LZH61" s="1493"/>
      <c r="LZI61" s="1391"/>
      <c r="LZJ61" s="1392"/>
      <c r="LZK61" s="1493"/>
      <c r="LZL61" s="1392"/>
      <c r="LZM61" s="663"/>
      <c r="LZN61" s="1493"/>
      <c r="LZO61" s="1391"/>
      <c r="LZP61" s="1391"/>
      <c r="LZQ61" s="1391"/>
      <c r="LZR61" s="1391"/>
      <c r="LZS61" s="1391"/>
      <c r="LZT61" s="1391"/>
      <c r="LZU61" s="1391"/>
      <c r="LZV61" s="1391"/>
      <c r="LZW61" s="1391"/>
      <c r="LZX61" s="1391"/>
      <c r="LZY61" s="1392"/>
      <c r="LZZ61" s="1493"/>
      <c r="MAA61" s="1391"/>
      <c r="MAB61" s="1391"/>
      <c r="MAC61" s="1391"/>
      <c r="MAD61" s="1391"/>
      <c r="MAE61" s="1391"/>
      <c r="MAF61" s="1391"/>
      <c r="MAG61" s="1391"/>
      <c r="MAH61" s="1391"/>
      <c r="MAI61" s="1391"/>
      <c r="MAJ61" s="1391"/>
      <c r="MAK61" s="1392"/>
      <c r="MAL61" s="1493"/>
      <c r="MAM61" s="1392"/>
      <c r="MAN61" s="1493"/>
      <c r="MAO61" s="1391"/>
      <c r="MAP61" s="1392"/>
      <c r="MAQ61" s="1493"/>
      <c r="MAR61" s="1392"/>
      <c r="MAS61" s="663"/>
      <c r="MAT61" s="1493"/>
      <c r="MAU61" s="1391"/>
      <c r="MAV61" s="1391"/>
      <c r="MAW61" s="1391"/>
      <c r="MAX61" s="1391"/>
      <c r="MAY61" s="1391"/>
      <c r="MAZ61" s="1391"/>
      <c r="MBA61" s="1391"/>
      <c r="MBB61" s="1391"/>
      <c r="MBC61" s="1391"/>
      <c r="MBD61" s="1391"/>
      <c r="MBE61" s="1392"/>
      <c r="MBF61" s="1493"/>
      <c r="MBG61" s="1391"/>
      <c r="MBH61" s="1391"/>
      <c r="MBI61" s="1391"/>
      <c r="MBJ61" s="1391"/>
      <c r="MBK61" s="1391"/>
      <c r="MBL61" s="1391"/>
      <c r="MBM61" s="1391"/>
      <c r="MBN61" s="1391"/>
      <c r="MBO61" s="1391"/>
      <c r="MBP61" s="1391"/>
      <c r="MBQ61" s="1392"/>
      <c r="MBR61" s="1493"/>
      <c r="MBS61" s="1392"/>
      <c r="MBT61" s="1493"/>
      <c r="MBU61" s="1391"/>
      <c r="MBV61" s="1392"/>
      <c r="MBW61" s="1493"/>
      <c r="MBX61" s="1392"/>
      <c r="MBY61" s="663"/>
      <c r="MBZ61" s="1493"/>
      <c r="MCA61" s="1391"/>
      <c r="MCB61" s="1391"/>
      <c r="MCC61" s="1391"/>
      <c r="MCD61" s="1391"/>
      <c r="MCE61" s="1391"/>
      <c r="MCF61" s="1391"/>
      <c r="MCG61" s="1391"/>
      <c r="MCH61" s="1391"/>
      <c r="MCI61" s="1391"/>
      <c r="MCJ61" s="1391"/>
      <c r="MCK61" s="1392"/>
      <c r="MCL61" s="1493"/>
      <c r="MCM61" s="1391"/>
      <c r="MCN61" s="1391"/>
      <c r="MCO61" s="1391"/>
      <c r="MCP61" s="1391"/>
      <c r="MCQ61" s="1391"/>
      <c r="MCR61" s="1391"/>
      <c r="MCS61" s="1391"/>
      <c r="MCT61" s="1391"/>
      <c r="MCU61" s="1391"/>
      <c r="MCV61" s="1391"/>
      <c r="MCW61" s="1392"/>
      <c r="MCX61" s="1493"/>
      <c r="MCY61" s="1392"/>
      <c r="MCZ61" s="1493"/>
      <c r="MDA61" s="1391"/>
      <c r="MDB61" s="1392"/>
      <c r="MDC61" s="1493"/>
      <c r="MDD61" s="1392"/>
      <c r="MDE61" s="663"/>
      <c r="MDF61" s="1493"/>
      <c r="MDG61" s="1391"/>
      <c r="MDH61" s="1391"/>
      <c r="MDI61" s="1391"/>
      <c r="MDJ61" s="1391"/>
      <c r="MDK61" s="1391"/>
      <c r="MDL61" s="1391"/>
      <c r="MDM61" s="1391"/>
      <c r="MDN61" s="1391"/>
      <c r="MDO61" s="1391"/>
      <c r="MDP61" s="1391"/>
      <c r="MDQ61" s="1392"/>
      <c r="MDR61" s="1493"/>
      <c r="MDS61" s="1391"/>
      <c r="MDT61" s="1391"/>
      <c r="MDU61" s="1391"/>
      <c r="MDV61" s="1391"/>
      <c r="MDW61" s="1391"/>
      <c r="MDX61" s="1391"/>
      <c r="MDY61" s="1391"/>
      <c r="MDZ61" s="1391"/>
      <c r="MEA61" s="1391"/>
      <c r="MEB61" s="1391"/>
      <c r="MEC61" s="1392"/>
      <c r="MED61" s="1493"/>
      <c r="MEE61" s="1392"/>
      <c r="MEF61" s="1493"/>
      <c r="MEG61" s="1391"/>
      <c r="MEH61" s="1392"/>
      <c r="MEI61" s="1493"/>
      <c r="MEJ61" s="1392"/>
      <c r="MEK61" s="663"/>
      <c r="MEL61" s="1493"/>
      <c r="MEM61" s="1391"/>
      <c r="MEN61" s="1391"/>
      <c r="MEO61" s="1391"/>
      <c r="MEP61" s="1391"/>
      <c r="MEQ61" s="1391"/>
      <c r="MER61" s="1391"/>
      <c r="MES61" s="1391"/>
      <c r="MET61" s="1391"/>
      <c r="MEU61" s="1391"/>
      <c r="MEV61" s="1391"/>
      <c r="MEW61" s="1392"/>
      <c r="MEX61" s="1493"/>
      <c r="MEY61" s="1391"/>
      <c r="MEZ61" s="1391"/>
      <c r="MFA61" s="1391"/>
      <c r="MFB61" s="1391"/>
      <c r="MFC61" s="1391"/>
      <c r="MFD61" s="1391"/>
      <c r="MFE61" s="1391"/>
      <c r="MFF61" s="1391"/>
      <c r="MFG61" s="1391"/>
      <c r="MFH61" s="1391"/>
      <c r="MFI61" s="1392"/>
      <c r="MFJ61" s="1493"/>
      <c r="MFK61" s="1392"/>
      <c r="MFL61" s="1493"/>
      <c r="MFM61" s="1391"/>
      <c r="MFN61" s="1392"/>
      <c r="MFO61" s="1493"/>
      <c r="MFP61" s="1392"/>
      <c r="MFQ61" s="663"/>
      <c r="MFR61" s="1493"/>
      <c r="MFS61" s="1391"/>
      <c r="MFT61" s="1391"/>
      <c r="MFU61" s="1391"/>
      <c r="MFV61" s="1391"/>
      <c r="MFW61" s="1391"/>
      <c r="MFX61" s="1391"/>
      <c r="MFY61" s="1391"/>
      <c r="MFZ61" s="1391"/>
      <c r="MGA61" s="1391"/>
      <c r="MGB61" s="1391"/>
      <c r="MGC61" s="1392"/>
      <c r="MGD61" s="1493"/>
      <c r="MGE61" s="1391"/>
      <c r="MGF61" s="1391"/>
      <c r="MGG61" s="1391"/>
      <c r="MGH61" s="1391"/>
      <c r="MGI61" s="1391"/>
      <c r="MGJ61" s="1391"/>
      <c r="MGK61" s="1391"/>
      <c r="MGL61" s="1391"/>
      <c r="MGM61" s="1391"/>
      <c r="MGN61" s="1391"/>
      <c r="MGO61" s="1392"/>
      <c r="MGP61" s="1493"/>
      <c r="MGQ61" s="1392"/>
      <c r="MGR61" s="1493"/>
      <c r="MGS61" s="1391"/>
      <c r="MGT61" s="1392"/>
      <c r="MGU61" s="1493"/>
      <c r="MGV61" s="1392"/>
      <c r="MGW61" s="663"/>
      <c r="MGX61" s="1493"/>
      <c r="MGY61" s="1391"/>
      <c r="MGZ61" s="1391"/>
      <c r="MHA61" s="1391"/>
      <c r="MHB61" s="1391"/>
      <c r="MHC61" s="1391"/>
      <c r="MHD61" s="1391"/>
      <c r="MHE61" s="1391"/>
      <c r="MHF61" s="1391"/>
      <c r="MHG61" s="1391"/>
      <c r="MHH61" s="1391"/>
      <c r="MHI61" s="1392"/>
      <c r="MHJ61" s="1493"/>
      <c r="MHK61" s="1391"/>
      <c r="MHL61" s="1391"/>
      <c r="MHM61" s="1391"/>
      <c r="MHN61" s="1391"/>
      <c r="MHO61" s="1391"/>
      <c r="MHP61" s="1391"/>
      <c r="MHQ61" s="1391"/>
      <c r="MHR61" s="1391"/>
      <c r="MHS61" s="1391"/>
      <c r="MHT61" s="1391"/>
      <c r="MHU61" s="1392"/>
      <c r="MHV61" s="1493"/>
      <c r="MHW61" s="1392"/>
      <c r="MHX61" s="1493"/>
      <c r="MHY61" s="1391"/>
      <c r="MHZ61" s="1392"/>
      <c r="MIA61" s="1493"/>
      <c r="MIB61" s="1392"/>
      <c r="MIC61" s="663"/>
      <c r="MID61" s="1493"/>
      <c r="MIE61" s="1391"/>
      <c r="MIF61" s="1391"/>
      <c r="MIG61" s="1391"/>
      <c r="MIH61" s="1391"/>
      <c r="MII61" s="1391"/>
      <c r="MIJ61" s="1391"/>
      <c r="MIK61" s="1391"/>
      <c r="MIL61" s="1391"/>
      <c r="MIM61" s="1391"/>
      <c r="MIN61" s="1391"/>
      <c r="MIO61" s="1392"/>
      <c r="MIP61" s="1493"/>
      <c r="MIQ61" s="1391"/>
      <c r="MIR61" s="1391"/>
      <c r="MIS61" s="1391"/>
      <c r="MIT61" s="1391"/>
      <c r="MIU61" s="1391"/>
      <c r="MIV61" s="1391"/>
      <c r="MIW61" s="1391"/>
      <c r="MIX61" s="1391"/>
      <c r="MIY61" s="1391"/>
      <c r="MIZ61" s="1391"/>
      <c r="MJA61" s="1392"/>
      <c r="MJB61" s="1493"/>
      <c r="MJC61" s="1392"/>
      <c r="MJD61" s="1493"/>
      <c r="MJE61" s="1391"/>
      <c r="MJF61" s="1392"/>
      <c r="MJG61" s="1493"/>
      <c r="MJH61" s="1392"/>
      <c r="MJI61" s="663"/>
      <c r="MJJ61" s="1493"/>
      <c r="MJK61" s="1391"/>
      <c r="MJL61" s="1391"/>
      <c r="MJM61" s="1391"/>
      <c r="MJN61" s="1391"/>
      <c r="MJO61" s="1391"/>
      <c r="MJP61" s="1391"/>
      <c r="MJQ61" s="1391"/>
      <c r="MJR61" s="1391"/>
      <c r="MJS61" s="1391"/>
      <c r="MJT61" s="1391"/>
      <c r="MJU61" s="1392"/>
      <c r="MJV61" s="1493"/>
      <c r="MJW61" s="1391"/>
      <c r="MJX61" s="1391"/>
      <c r="MJY61" s="1391"/>
      <c r="MJZ61" s="1391"/>
      <c r="MKA61" s="1391"/>
      <c r="MKB61" s="1391"/>
      <c r="MKC61" s="1391"/>
      <c r="MKD61" s="1391"/>
      <c r="MKE61" s="1391"/>
      <c r="MKF61" s="1391"/>
      <c r="MKG61" s="1392"/>
      <c r="MKH61" s="1493"/>
      <c r="MKI61" s="1392"/>
      <c r="MKJ61" s="1493"/>
      <c r="MKK61" s="1391"/>
      <c r="MKL61" s="1392"/>
      <c r="MKM61" s="1493"/>
      <c r="MKN61" s="1392"/>
      <c r="MKO61" s="663"/>
      <c r="MKP61" s="1493"/>
      <c r="MKQ61" s="1391"/>
      <c r="MKR61" s="1391"/>
      <c r="MKS61" s="1391"/>
      <c r="MKT61" s="1391"/>
      <c r="MKU61" s="1391"/>
      <c r="MKV61" s="1391"/>
      <c r="MKW61" s="1391"/>
      <c r="MKX61" s="1391"/>
      <c r="MKY61" s="1391"/>
      <c r="MKZ61" s="1391"/>
      <c r="MLA61" s="1392"/>
      <c r="MLB61" s="1493"/>
      <c r="MLC61" s="1391"/>
      <c r="MLD61" s="1391"/>
      <c r="MLE61" s="1391"/>
      <c r="MLF61" s="1391"/>
      <c r="MLG61" s="1391"/>
      <c r="MLH61" s="1391"/>
      <c r="MLI61" s="1391"/>
      <c r="MLJ61" s="1391"/>
      <c r="MLK61" s="1391"/>
      <c r="MLL61" s="1391"/>
      <c r="MLM61" s="1392"/>
      <c r="MLN61" s="1493"/>
      <c r="MLO61" s="1392"/>
      <c r="MLP61" s="1493"/>
      <c r="MLQ61" s="1391"/>
      <c r="MLR61" s="1392"/>
      <c r="MLS61" s="1493"/>
      <c r="MLT61" s="1392"/>
      <c r="MLU61" s="663"/>
      <c r="MLV61" s="1493"/>
      <c r="MLW61" s="1391"/>
      <c r="MLX61" s="1391"/>
      <c r="MLY61" s="1391"/>
      <c r="MLZ61" s="1391"/>
      <c r="MMA61" s="1391"/>
      <c r="MMB61" s="1391"/>
      <c r="MMC61" s="1391"/>
      <c r="MMD61" s="1391"/>
      <c r="MME61" s="1391"/>
      <c r="MMF61" s="1391"/>
      <c r="MMG61" s="1392"/>
      <c r="MMH61" s="1493"/>
      <c r="MMI61" s="1391"/>
      <c r="MMJ61" s="1391"/>
      <c r="MMK61" s="1391"/>
      <c r="MML61" s="1391"/>
      <c r="MMM61" s="1391"/>
      <c r="MMN61" s="1391"/>
      <c r="MMO61" s="1391"/>
      <c r="MMP61" s="1391"/>
      <c r="MMQ61" s="1391"/>
      <c r="MMR61" s="1391"/>
      <c r="MMS61" s="1392"/>
      <c r="MMT61" s="1493"/>
      <c r="MMU61" s="1392"/>
      <c r="MMV61" s="1493"/>
      <c r="MMW61" s="1391"/>
      <c r="MMX61" s="1392"/>
      <c r="MMY61" s="1493"/>
      <c r="MMZ61" s="1392"/>
      <c r="MNA61" s="663"/>
      <c r="MNB61" s="1493"/>
      <c r="MNC61" s="1391"/>
      <c r="MND61" s="1391"/>
      <c r="MNE61" s="1391"/>
      <c r="MNF61" s="1391"/>
      <c r="MNG61" s="1391"/>
      <c r="MNH61" s="1391"/>
      <c r="MNI61" s="1391"/>
      <c r="MNJ61" s="1391"/>
      <c r="MNK61" s="1391"/>
      <c r="MNL61" s="1391"/>
      <c r="MNM61" s="1392"/>
      <c r="MNN61" s="1493"/>
      <c r="MNO61" s="1391"/>
      <c r="MNP61" s="1391"/>
      <c r="MNQ61" s="1391"/>
      <c r="MNR61" s="1391"/>
      <c r="MNS61" s="1391"/>
      <c r="MNT61" s="1391"/>
      <c r="MNU61" s="1391"/>
      <c r="MNV61" s="1391"/>
      <c r="MNW61" s="1391"/>
      <c r="MNX61" s="1391"/>
      <c r="MNY61" s="1392"/>
      <c r="MNZ61" s="1493"/>
      <c r="MOA61" s="1392"/>
      <c r="MOB61" s="1493"/>
      <c r="MOC61" s="1391"/>
      <c r="MOD61" s="1392"/>
      <c r="MOE61" s="1493"/>
      <c r="MOF61" s="1392"/>
      <c r="MOG61" s="663"/>
      <c r="MOH61" s="1493"/>
      <c r="MOI61" s="1391"/>
      <c r="MOJ61" s="1391"/>
      <c r="MOK61" s="1391"/>
      <c r="MOL61" s="1391"/>
      <c r="MOM61" s="1391"/>
      <c r="MON61" s="1391"/>
      <c r="MOO61" s="1391"/>
      <c r="MOP61" s="1391"/>
      <c r="MOQ61" s="1391"/>
      <c r="MOR61" s="1391"/>
      <c r="MOS61" s="1392"/>
      <c r="MOT61" s="1493"/>
      <c r="MOU61" s="1391"/>
      <c r="MOV61" s="1391"/>
      <c r="MOW61" s="1391"/>
      <c r="MOX61" s="1391"/>
      <c r="MOY61" s="1391"/>
      <c r="MOZ61" s="1391"/>
      <c r="MPA61" s="1391"/>
      <c r="MPB61" s="1391"/>
      <c r="MPC61" s="1391"/>
      <c r="MPD61" s="1391"/>
      <c r="MPE61" s="1392"/>
      <c r="MPF61" s="1493"/>
      <c r="MPG61" s="1392"/>
      <c r="MPH61" s="1493"/>
      <c r="MPI61" s="1391"/>
      <c r="MPJ61" s="1392"/>
      <c r="MPK61" s="1493"/>
      <c r="MPL61" s="1392"/>
      <c r="MPM61" s="663"/>
      <c r="MPN61" s="1493"/>
      <c r="MPO61" s="1391"/>
      <c r="MPP61" s="1391"/>
      <c r="MPQ61" s="1391"/>
      <c r="MPR61" s="1391"/>
      <c r="MPS61" s="1391"/>
      <c r="MPT61" s="1391"/>
      <c r="MPU61" s="1391"/>
      <c r="MPV61" s="1391"/>
      <c r="MPW61" s="1391"/>
      <c r="MPX61" s="1391"/>
      <c r="MPY61" s="1392"/>
      <c r="MPZ61" s="1493"/>
      <c r="MQA61" s="1391"/>
      <c r="MQB61" s="1391"/>
      <c r="MQC61" s="1391"/>
      <c r="MQD61" s="1391"/>
      <c r="MQE61" s="1391"/>
      <c r="MQF61" s="1391"/>
      <c r="MQG61" s="1391"/>
      <c r="MQH61" s="1391"/>
      <c r="MQI61" s="1391"/>
      <c r="MQJ61" s="1391"/>
      <c r="MQK61" s="1392"/>
      <c r="MQL61" s="1493"/>
      <c r="MQM61" s="1392"/>
      <c r="MQN61" s="1493"/>
      <c r="MQO61" s="1391"/>
      <c r="MQP61" s="1392"/>
      <c r="MQQ61" s="1493"/>
      <c r="MQR61" s="1392"/>
      <c r="MQS61" s="663"/>
      <c r="MQT61" s="1493"/>
      <c r="MQU61" s="1391"/>
      <c r="MQV61" s="1391"/>
      <c r="MQW61" s="1391"/>
      <c r="MQX61" s="1391"/>
      <c r="MQY61" s="1391"/>
      <c r="MQZ61" s="1391"/>
      <c r="MRA61" s="1391"/>
      <c r="MRB61" s="1391"/>
      <c r="MRC61" s="1391"/>
      <c r="MRD61" s="1391"/>
      <c r="MRE61" s="1392"/>
      <c r="MRF61" s="1493"/>
      <c r="MRG61" s="1391"/>
      <c r="MRH61" s="1391"/>
      <c r="MRI61" s="1391"/>
      <c r="MRJ61" s="1391"/>
      <c r="MRK61" s="1391"/>
      <c r="MRL61" s="1391"/>
      <c r="MRM61" s="1391"/>
      <c r="MRN61" s="1391"/>
      <c r="MRO61" s="1391"/>
      <c r="MRP61" s="1391"/>
      <c r="MRQ61" s="1392"/>
      <c r="MRR61" s="1493"/>
      <c r="MRS61" s="1392"/>
      <c r="MRT61" s="1493"/>
      <c r="MRU61" s="1391"/>
      <c r="MRV61" s="1392"/>
      <c r="MRW61" s="1493"/>
      <c r="MRX61" s="1392"/>
      <c r="MRY61" s="663"/>
      <c r="MRZ61" s="1493"/>
      <c r="MSA61" s="1391"/>
      <c r="MSB61" s="1391"/>
      <c r="MSC61" s="1391"/>
      <c r="MSD61" s="1391"/>
      <c r="MSE61" s="1391"/>
      <c r="MSF61" s="1391"/>
      <c r="MSG61" s="1391"/>
      <c r="MSH61" s="1391"/>
      <c r="MSI61" s="1391"/>
      <c r="MSJ61" s="1391"/>
      <c r="MSK61" s="1392"/>
      <c r="MSL61" s="1493"/>
      <c r="MSM61" s="1391"/>
      <c r="MSN61" s="1391"/>
      <c r="MSO61" s="1391"/>
      <c r="MSP61" s="1391"/>
      <c r="MSQ61" s="1391"/>
      <c r="MSR61" s="1391"/>
      <c r="MSS61" s="1391"/>
      <c r="MST61" s="1391"/>
      <c r="MSU61" s="1391"/>
      <c r="MSV61" s="1391"/>
      <c r="MSW61" s="1392"/>
      <c r="MSX61" s="1493"/>
      <c r="MSY61" s="1392"/>
      <c r="MSZ61" s="1493"/>
      <c r="MTA61" s="1391"/>
      <c r="MTB61" s="1392"/>
      <c r="MTC61" s="1493"/>
      <c r="MTD61" s="1392"/>
      <c r="MTE61" s="663"/>
      <c r="MTF61" s="1493"/>
      <c r="MTG61" s="1391"/>
      <c r="MTH61" s="1391"/>
      <c r="MTI61" s="1391"/>
      <c r="MTJ61" s="1391"/>
      <c r="MTK61" s="1391"/>
      <c r="MTL61" s="1391"/>
      <c r="MTM61" s="1391"/>
      <c r="MTN61" s="1391"/>
      <c r="MTO61" s="1391"/>
      <c r="MTP61" s="1391"/>
      <c r="MTQ61" s="1392"/>
      <c r="MTR61" s="1493"/>
      <c r="MTS61" s="1391"/>
      <c r="MTT61" s="1391"/>
      <c r="MTU61" s="1391"/>
      <c r="MTV61" s="1391"/>
      <c r="MTW61" s="1391"/>
      <c r="MTX61" s="1391"/>
      <c r="MTY61" s="1391"/>
      <c r="MTZ61" s="1391"/>
      <c r="MUA61" s="1391"/>
      <c r="MUB61" s="1391"/>
      <c r="MUC61" s="1392"/>
      <c r="MUD61" s="1493"/>
      <c r="MUE61" s="1392"/>
      <c r="MUF61" s="1493"/>
      <c r="MUG61" s="1391"/>
      <c r="MUH61" s="1392"/>
      <c r="MUI61" s="1493"/>
      <c r="MUJ61" s="1392"/>
      <c r="MUK61" s="663"/>
      <c r="MUL61" s="1493"/>
      <c r="MUM61" s="1391"/>
      <c r="MUN61" s="1391"/>
      <c r="MUO61" s="1391"/>
      <c r="MUP61" s="1391"/>
      <c r="MUQ61" s="1391"/>
      <c r="MUR61" s="1391"/>
      <c r="MUS61" s="1391"/>
      <c r="MUT61" s="1391"/>
      <c r="MUU61" s="1391"/>
      <c r="MUV61" s="1391"/>
      <c r="MUW61" s="1392"/>
      <c r="MUX61" s="1493"/>
      <c r="MUY61" s="1391"/>
      <c r="MUZ61" s="1391"/>
      <c r="MVA61" s="1391"/>
      <c r="MVB61" s="1391"/>
      <c r="MVC61" s="1391"/>
      <c r="MVD61" s="1391"/>
      <c r="MVE61" s="1391"/>
      <c r="MVF61" s="1391"/>
      <c r="MVG61" s="1391"/>
      <c r="MVH61" s="1391"/>
      <c r="MVI61" s="1392"/>
      <c r="MVJ61" s="1493"/>
      <c r="MVK61" s="1392"/>
      <c r="MVL61" s="1493"/>
      <c r="MVM61" s="1391"/>
      <c r="MVN61" s="1392"/>
      <c r="MVO61" s="1493"/>
      <c r="MVP61" s="1392"/>
      <c r="MVQ61" s="663"/>
      <c r="MVR61" s="1493"/>
      <c r="MVS61" s="1391"/>
      <c r="MVT61" s="1391"/>
      <c r="MVU61" s="1391"/>
      <c r="MVV61" s="1391"/>
      <c r="MVW61" s="1391"/>
      <c r="MVX61" s="1391"/>
      <c r="MVY61" s="1391"/>
      <c r="MVZ61" s="1391"/>
      <c r="MWA61" s="1391"/>
      <c r="MWB61" s="1391"/>
      <c r="MWC61" s="1392"/>
      <c r="MWD61" s="1493"/>
      <c r="MWE61" s="1391"/>
      <c r="MWF61" s="1391"/>
      <c r="MWG61" s="1391"/>
      <c r="MWH61" s="1391"/>
      <c r="MWI61" s="1391"/>
      <c r="MWJ61" s="1391"/>
      <c r="MWK61" s="1391"/>
      <c r="MWL61" s="1391"/>
      <c r="MWM61" s="1391"/>
      <c r="MWN61" s="1391"/>
      <c r="MWO61" s="1392"/>
      <c r="MWP61" s="1493"/>
      <c r="MWQ61" s="1392"/>
      <c r="MWR61" s="1493"/>
      <c r="MWS61" s="1391"/>
      <c r="MWT61" s="1392"/>
      <c r="MWU61" s="1493"/>
      <c r="MWV61" s="1392"/>
      <c r="MWW61" s="663"/>
      <c r="MWX61" s="1493"/>
      <c r="MWY61" s="1391"/>
      <c r="MWZ61" s="1391"/>
      <c r="MXA61" s="1391"/>
      <c r="MXB61" s="1391"/>
      <c r="MXC61" s="1391"/>
      <c r="MXD61" s="1391"/>
      <c r="MXE61" s="1391"/>
      <c r="MXF61" s="1391"/>
      <c r="MXG61" s="1391"/>
      <c r="MXH61" s="1391"/>
      <c r="MXI61" s="1392"/>
      <c r="MXJ61" s="1493"/>
      <c r="MXK61" s="1391"/>
      <c r="MXL61" s="1391"/>
      <c r="MXM61" s="1391"/>
      <c r="MXN61" s="1391"/>
      <c r="MXO61" s="1391"/>
      <c r="MXP61" s="1391"/>
      <c r="MXQ61" s="1391"/>
      <c r="MXR61" s="1391"/>
      <c r="MXS61" s="1391"/>
      <c r="MXT61" s="1391"/>
      <c r="MXU61" s="1392"/>
      <c r="MXV61" s="1493"/>
      <c r="MXW61" s="1392"/>
      <c r="MXX61" s="1493"/>
      <c r="MXY61" s="1391"/>
      <c r="MXZ61" s="1392"/>
      <c r="MYA61" s="1493"/>
      <c r="MYB61" s="1392"/>
      <c r="MYC61" s="663"/>
      <c r="MYD61" s="1493"/>
      <c r="MYE61" s="1391"/>
      <c r="MYF61" s="1391"/>
      <c r="MYG61" s="1391"/>
      <c r="MYH61" s="1391"/>
      <c r="MYI61" s="1391"/>
      <c r="MYJ61" s="1391"/>
      <c r="MYK61" s="1391"/>
      <c r="MYL61" s="1391"/>
      <c r="MYM61" s="1391"/>
      <c r="MYN61" s="1391"/>
      <c r="MYO61" s="1392"/>
      <c r="MYP61" s="1493"/>
      <c r="MYQ61" s="1391"/>
      <c r="MYR61" s="1391"/>
      <c r="MYS61" s="1391"/>
      <c r="MYT61" s="1391"/>
      <c r="MYU61" s="1391"/>
      <c r="MYV61" s="1391"/>
      <c r="MYW61" s="1391"/>
      <c r="MYX61" s="1391"/>
      <c r="MYY61" s="1391"/>
      <c r="MYZ61" s="1391"/>
      <c r="MZA61" s="1392"/>
      <c r="MZB61" s="1493"/>
      <c r="MZC61" s="1392"/>
      <c r="MZD61" s="1493"/>
      <c r="MZE61" s="1391"/>
      <c r="MZF61" s="1392"/>
      <c r="MZG61" s="1493"/>
      <c r="MZH61" s="1392"/>
      <c r="MZI61" s="663"/>
      <c r="MZJ61" s="1493"/>
      <c r="MZK61" s="1391"/>
      <c r="MZL61" s="1391"/>
      <c r="MZM61" s="1391"/>
      <c r="MZN61" s="1391"/>
      <c r="MZO61" s="1391"/>
      <c r="MZP61" s="1391"/>
      <c r="MZQ61" s="1391"/>
      <c r="MZR61" s="1391"/>
      <c r="MZS61" s="1391"/>
      <c r="MZT61" s="1391"/>
      <c r="MZU61" s="1392"/>
      <c r="MZV61" s="1493"/>
      <c r="MZW61" s="1391"/>
      <c r="MZX61" s="1391"/>
      <c r="MZY61" s="1391"/>
      <c r="MZZ61" s="1391"/>
      <c r="NAA61" s="1391"/>
      <c r="NAB61" s="1391"/>
      <c r="NAC61" s="1391"/>
      <c r="NAD61" s="1391"/>
      <c r="NAE61" s="1391"/>
      <c r="NAF61" s="1391"/>
      <c r="NAG61" s="1392"/>
      <c r="NAH61" s="1493"/>
      <c r="NAI61" s="1392"/>
      <c r="NAJ61" s="1493"/>
      <c r="NAK61" s="1391"/>
      <c r="NAL61" s="1392"/>
      <c r="NAM61" s="1493"/>
      <c r="NAN61" s="1392"/>
      <c r="NAO61" s="663"/>
      <c r="NAP61" s="1493"/>
      <c r="NAQ61" s="1391"/>
      <c r="NAR61" s="1391"/>
      <c r="NAS61" s="1391"/>
      <c r="NAT61" s="1391"/>
      <c r="NAU61" s="1391"/>
      <c r="NAV61" s="1391"/>
      <c r="NAW61" s="1391"/>
      <c r="NAX61" s="1391"/>
      <c r="NAY61" s="1391"/>
      <c r="NAZ61" s="1391"/>
      <c r="NBA61" s="1392"/>
      <c r="NBB61" s="1493"/>
      <c r="NBC61" s="1391"/>
      <c r="NBD61" s="1391"/>
      <c r="NBE61" s="1391"/>
      <c r="NBF61" s="1391"/>
      <c r="NBG61" s="1391"/>
      <c r="NBH61" s="1391"/>
      <c r="NBI61" s="1391"/>
      <c r="NBJ61" s="1391"/>
      <c r="NBK61" s="1391"/>
      <c r="NBL61" s="1391"/>
      <c r="NBM61" s="1392"/>
      <c r="NBN61" s="1493"/>
      <c r="NBO61" s="1392"/>
      <c r="NBP61" s="1493"/>
      <c r="NBQ61" s="1391"/>
      <c r="NBR61" s="1392"/>
      <c r="NBS61" s="1493"/>
      <c r="NBT61" s="1392"/>
      <c r="NBU61" s="663"/>
      <c r="NBV61" s="1493"/>
      <c r="NBW61" s="1391"/>
      <c r="NBX61" s="1391"/>
      <c r="NBY61" s="1391"/>
      <c r="NBZ61" s="1391"/>
      <c r="NCA61" s="1391"/>
      <c r="NCB61" s="1391"/>
      <c r="NCC61" s="1391"/>
      <c r="NCD61" s="1391"/>
      <c r="NCE61" s="1391"/>
      <c r="NCF61" s="1391"/>
      <c r="NCG61" s="1392"/>
      <c r="NCH61" s="1493"/>
      <c r="NCI61" s="1391"/>
      <c r="NCJ61" s="1391"/>
      <c r="NCK61" s="1391"/>
      <c r="NCL61" s="1391"/>
      <c r="NCM61" s="1391"/>
      <c r="NCN61" s="1391"/>
      <c r="NCO61" s="1391"/>
      <c r="NCP61" s="1391"/>
      <c r="NCQ61" s="1391"/>
      <c r="NCR61" s="1391"/>
      <c r="NCS61" s="1392"/>
      <c r="NCT61" s="1493"/>
      <c r="NCU61" s="1392"/>
      <c r="NCV61" s="1493"/>
      <c r="NCW61" s="1391"/>
      <c r="NCX61" s="1392"/>
      <c r="NCY61" s="1493"/>
      <c r="NCZ61" s="1392"/>
      <c r="NDA61" s="663"/>
      <c r="NDB61" s="1493"/>
      <c r="NDC61" s="1391"/>
      <c r="NDD61" s="1391"/>
      <c r="NDE61" s="1391"/>
      <c r="NDF61" s="1391"/>
      <c r="NDG61" s="1391"/>
      <c r="NDH61" s="1391"/>
      <c r="NDI61" s="1391"/>
      <c r="NDJ61" s="1391"/>
      <c r="NDK61" s="1391"/>
      <c r="NDL61" s="1391"/>
      <c r="NDM61" s="1392"/>
      <c r="NDN61" s="1493"/>
      <c r="NDO61" s="1391"/>
      <c r="NDP61" s="1391"/>
      <c r="NDQ61" s="1391"/>
      <c r="NDR61" s="1391"/>
      <c r="NDS61" s="1391"/>
      <c r="NDT61" s="1391"/>
      <c r="NDU61" s="1391"/>
      <c r="NDV61" s="1391"/>
      <c r="NDW61" s="1391"/>
      <c r="NDX61" s="1391"/>
      <c r="NDY61" s="1392"/>
      <c r="NDZ61" s="1493"/>
      <c r="NEA61" s="1392"/>
      <c r="NEB61" s="1493"/>
      <c r="NEC61" s="1391"/>
      <c r="NED61" s="1392"/>
      <c r="NEE61" s="1493"/>
      <c r="NEF61" s="1392"/>
      <c r="NEG61" s="663"/>
      <c r="NEH61" s="1493"/>
      <c r="NEI61" s="1391"/>
      <c r="NEJ61" s="1391"/>
      <c r="NEK61" s="1391"/>
      <c r="NEL61" s="1391"/>
      <c r="NEM61" s="1391"/>
      <c r="NEN61" s="1391"/>
      <c r="NEO61" s="1391"/>
      <c r="NEP61" s="1391"/>
      <c r="NEQ61" s="1391"/>
      <c r="NER61" s="1391"/>
      <c r="NES61" s="1392"/>
      <c r="NET61" s="1493"/>
      <c r="NEU61" s="1391"/>
      <c r="NEV61" s="1391"/>
      <c r="NEW61" s="1391"/>
      <c r="NEX61" s="1391"/>
      <c r="NEY61" s="1391"/>
      <c r="NEZ61" s="1391"/>
      <c r="NFA61" s="1391"/>
      <c r="NFB61" s="1391"/>
      <c r="NFC61" s="1391"/>
      <c r="NFD61" s="1391"/>
      <c r="NFE61" s="1392"/>
      <c r="NFF61" s="1493"/>
      <c r="NFG61" s="1392"/>
      <c r="NFH61" s="1493"/>
      <c r="NFI61" s="1391"/>
      <c r="NFJ61" s="1392"/>
      <c r="NFK61" s="1493"/>
      <c r="NFL61" s="1392"/>
      <c r="NFM61" s="663"/>
      <c r="NFN61" s="1493"/>
      <c r="NFO61" s="1391"/>
      <c r="NFP61" s="1391"/>
      <c r="NFQ61" s="1391"/>
      <c r="NFR61" s="1391"/>
      <c r="NFS61" s="1391"/>
      <c r="NFT61" s="1391"/>
      <c r="NFU61" s="1391"/>
      <c r="NFV61" s="1391"/>
      <c r="NFW61" s="1391"/>
      <c r="NFX61" s="1391"/>
      <c r="NFY61" s="1392"/>
      <c r="NFZ61" s="1493"/>
      <c r="NGA61" s="1391"/>
      <c r="NGB61" s="1391"/>
      <c r="NGC61" s="1391"/>
      <c r="NGD61" s="1391"/>
      <c r="NGE61" s="1391"/>
      <c r="NGF61" s="1391"/>
      <c r="NGG61" s="1391"/>
      <c r="NGH61" s="1391"/>
      <c r="NGI61" s="1391"/>
      <c r="NGJ61" s="1391"/>
      <c r="NGK61" s="1392"/>
      <c r="NGL61" s="1493"/>
      <c r="NGM61" s="1392"/>
      <c r="NGN61" s="1493"/>
      <c r="NGO61" s="1391"/>
      <c r="NGP61" s="1392"/>
      <c r="NGQ61" s="1493"/>
      <c r="NGR61" s="1392"/>
      <c r="NGS61" s="663"/>
      <c r="NGT61" s="1493"/>
      <c r="NGU61" s="1391"/>
      <c r="NGV61" s="1391"/>
      <c r="NGW61" s="1391"/>
      <c r="NGX61" s="1391"/>
      <c r="NGY61" s="1391"/>
      <c r="NGZ61" s="1391"/>
      <c r="NHA61" s="1391"/>
      <c r="NHB61" s="1391"/>
      <c r="NHC61" s="1391"/>
      <c r="NHD61" s="1391"/>
      <c r="NHE61" s="1392"/>
      <c r="NHF61" s="1493"/>
      <c r="NHG61" s="1391"/>
      <c r="NHH61" s="1391"/>
      <c r="NHI61" s="1391"/>
      <c r="NHJ61" s="1391"/>
      <c r="NHK61" s="1391"/>
      <c r="NHL61" s="1391"/>
      <c r="NHM61" s="1391"/>
      <c r="NHN61" s="1391"/>
      <c r="NHO61" s="1391"/>
      <c r="NHP61" s="1391"/>
      <c r="NHQ61" s="1392"/>
      <c r="NHR61" s="1493"/>
      <c r="NHS61" s="1392"/>
      <c r="NHT61" s="1493"/>
      <c r="NHU61" s="1391"/>
      <c r="NHV61" s="1392"/>
      <c r="NHW61" s="1493"/>
      <c r="NHX61" s="1392"/>
      <c r="NHY61" s="663"/>
      <c r="NHZ61" s="1493"/>
      <c r="NIA61" s="1391"/>
      <c r="NIB61" s="1391"/>
      <c r="NIC61" s="1391"/>
      <c r="NID61" s="1391"/>
      <c r="NIE61" s="1391"/>
      <c r="NIF61" s="1391"/>
      <c r="NIG61" s="1391"/>
      <c r="NIH61" s="1391"/>
      <c r="NII61" s="1391"/>
      <c r="NIJ61" s="1391"/>
      <c r="NIK61" s="1392"/>
      <c r="NIL61" s="1493"/>
      <c r="NIM61" s="1391"/>
      <c r="NIN61" s="1391"/>
      <c r="NIO61" s="1391"/>
      <c r="NIP61" s="1391"/>
      <c r="NIQ61" s="1391"/>
      <c r="NIR61" s="1391"/>
      <c r="NIS61" s="1391"/>
      <c r="NIT61" s="1391"/>
      <c r="NIU61" s="1391"/>
      <c r="NIV61" s="1391"/>
      <c r="NIW61" s="1392"/>
      <c r="NIX61" s="1493"/>
      <c r="NIY61" s="1392"/>
      <c r="NIZ61" s="1493"/>
      <c r="NJA61" s="1391"/>
      <c r="NJB61" s="1392"/>
      <c r="NJC61" s="1493"/>
      <c r="NJD61" s="1392"/>
      <c r="NJE61" s="663"/>
      <c r="NJF61" s="1493"/>
      <c r="NJG61" s="1391"/>
      <c r="NJH61" s="1391"/>
      <c r="NJI61" s="1391"/>
      <c r="NJJ61" s="1391"/>
      <c r="NJK61" s="1391"/>
      <c r="NJL61" s="1391"/>
      <c r="NJM61" s="1391"/>
      <c r="NJN61" s="1391"/>
      <c r="NJO61" s="1391"/>
      <c r="NJP61" s="1391"/>
      <c r="NJQ61" s="1392"/>
      <c r="NJR61" s="1493"/>
      <c r="NJS61" s="1391"/>
      <c r="NJT61" s="1391"/>
      <c r="NJU61" s="1391"/>
      <c r="NJV61" s="1391"/>
      <c r="NJW61" s="1391"/>
      <c r="NJX61" s="1391"/>
      <c r="NJY61" s="1391"/>
      <c r="NJZ61" s="1391"/>
      <c r="NKA61" s="1391"/>
      <c r="NKB61" s="1391"/>
      <c r="NKC61" s="1392"/>
      <c r="NKD61" s="1493"/>
      <c r="NKE61" s="1392"/>
      <c r="NKF61" s="1493"/>
      <c r="NKG61" s="1391"/>
      <c r="NKH61" s="1392"/>
      <c r="NKI61" s="1493"/>
      <c r="NKJ61" s="1392"/>
      <c r="NKK61" s="663"/>
      <c r="NKL61" s="1493"/>
      <c r="NKM61" s="1391"/>
      <c r="NKN61" s="1391"/>
      <c r="NKO61" s="1391"/>
      <c r="NKP61" s="1391"/>
      <c r="NKQ61" s="1391"/>
      <c r="NKR61" s="1391"/>
      <c r="NKS61" s="1391"/>
      <c r="NKT61" s="1391"/>
      <c r="NKU61" s="1391"/>
      <c r="NKV61" s="1391"/>
      <c r="NKW61" s="1392"/>
      <c r="NKX61" s="1493"/>
      <c r="NKY61" s="1391"/>
      <c r="NKZ61" s="1391"/>
      <c r="NLA61" s="1391"/>
      <c r="NLB61" s="1391"/>
      <c r="NLC61" s="1391"/>
      <c r="NLD61" s="1391"/>
      <c r="NLE61" s="1391"/>
      <c r="NLF61" s="1391"/>
      <c r="NLG61" s="1391"/>
      <c r="NLH61" s="1391"/>
      <c r="NLI61" s="1392"/>
      <c r="NLJ61" s="1493"/>
      <c r="NLK61" s="1392"/>
      <c r="NLL61" s="1493"/>
      <c r="NLM61" s="1391"/>
      <c r="NLN61" s="1392"/>
      <c r="NLO61" s="1493"/>
      <c r="NLP61" s="1392"/>
      <c r="NLQ61" s="663"/>
      <c r="NLR61" s="1493"/>
      <c r="NLS61" s="1391"/>
      <c r="NLT61" s="1391"/>
      <c r="NLU61" s="1391"/>
      <c r="NLV61" s="1391"/>
      <c r="NLW61" s="1391"/>
      <c r="NLX61" s="1391"/>
      <c r="NLY61" s="1391"/>
      <c r="NLZ61" s="1391"/>
      <c r="NMA61" s="1391"/>
      <c r="NMB61" s="1391"/>
      <c r="NMC61" s="1392"/>
      <c r="NMD61" s="1493"/>
      <c r="NME61" s="1391"/>
      <c r="NMF61" s="1391"/>
      <c r="NMG61" s="1391"/>
      <c r="NMH61" s="1391"/>
      <c r="NMI61" s="1391"/>
      <c r="NMJ61" s="1391"/>
      <c r="NMK61" s="1391"/>
      <c r="NML61" s="1391"/>
      <c r="NMM61" s="1391"/>
      <c r="NMN61" s="1391"/>
      <c r="NMO61" s="1392"/>
      <c r="NMP61" s="1493"/>
      <c r="NMQ61" s="1392"/>
      <c r="NMR61" s="1493"/>
      <c r="NMS61" s="1391"/>
      <c r="NMT61" s="1392"/>
      <c r="NMU61" s="1493"/>
      <c r="NMV61" s="1392"/>
      <c r="NMW61" s="663"/>
      <c r="NMX61" s="1493"/>
      <c r="NMY61" s="1391"/>
      <c r="NMZ61" s="1391"/>
      <c r="NNA61" s="1391"/>
      <c r="NNB61" s="1391"/>
      <c r="NNC61" s="1391"/>
      <c r="NND61" s="1391"/>
      <c r="NNE61" s="1391"/>
      <c r="NNF61" s="1391"/>
      <c r="NNG61" s="1391"/>
      <c r="NNH61" s="1391"/>
      <c r="NNI61" s="1392"/>
      <c r="NNJ61" s="1493"/>
      <c r="NNK61" s="1391"/>
      <c r="NNL61" s="1391"/>
      <c r="NNM61" s="1391"/>
      <c r="NNN61" s="1391"/>
      <c r="NNO61" s="1391"/>
      <c r="NNP61" s="1391"/>
      <c r="NNQ61" s="1391"/>
      <c r="NNR61" s="1391"/>
      <c r="NNS61" s="1391"/>
      <c r="NNT61" s="1391"/>
      <c r="NNU61" s="1392"/>
      <c r="NNV61" s="1493"/>
      <c r="NNW61" s="1392"/>
      <c r="NNX61" s="1493"/>
      <c r="NNY61" s="1391"/>
      <c r="NNZ61" s="1392"/>
      <c r="NOA61" s="1493"/>
      <c r="NOB61" s="1392"/>
      <c r="NOC61" s="663"/>
      <c r="NOD61" s="1493"/>
      <c r="NOE61" s="1391"/>
      <c r="NOF61" s="1391"/>
      <c r="NOG61" s="1391"/>
      <c r="NOH61" s="1391"/>
      <c r="NOI61" s="1391"/>
      <c r="NOJ61" s="1391"/>
      <c r="NOK61" s="1391"/>
      <c r="NOL61" s="1391"/>
      <c r="NOM61" s="1391"/>
      <c r="NON61" s="1391"/>
      <c r="NOO61" s="1392"/>
      <c r="NOP61" s="1493"/>
      <c r="NOQ61" s="1391"/>
      <c r="NOR61" s="1391"/>
      <c r="NOS61" s="1391"/>
      <c r="NOT61" s="1391"/>
      <c r="NOU61" s="1391"/>
      <c r="NOV61" s="1391"/>
      <c r="NOW61" s="1391"/>
      <c r="NOX61" s="1391"/>
      <c r="NOY61" s="1391"/>
      <c r="NOZ61" s="1391"/>
      <c r="NPA61" s="1392"/>
      <c r="NPB61" s="1493"/>
      <c r="NPC61" s="1392"/>
      <c r="NPD61" s="1493"/>
      <c r="NPE61" s="1391"/>
      <c r="NPF61" s="1392"/>
      <c r="NPG61" s="1493"/>
      <c r="NPH61" s="1392"/>
      <c r="NPI61" s="663"/>
      <c r="NPJ61" s="1493"/>
      <c r="NPK61" s="1391"/>
      <c r="NPL61" s="1391"/>
      <c r="NPM61" s="1391"/>
      <c r="NPN61" s="1391"/>
      <c r="NPO61" s="1391"/>
      <c r="NPP61" s="1391"/>
      <c r="NPQ61" s="1391"/>
      <c r="NPR61" s="1391"/>
      <c r="NPS61" s="1391"/>
      <c r="NPT61" s="1391"/>
      <c r="NPU61" s="1392"/>
      <c r="NPV61" s="1493"/>
      <c r="NPW61" s="1391"/>
      <c r="NPX61" s="1391"/>
      <c r="NPY61" s="1391"/>
      <c r="NPZ61" s="1391"/>
      <c r="NQA61" s="1391"/>
      <c r="NQB61" s="1391"/>
      <c r="NQC61" s="1391"/>
      <c r="NQD61" s="1391"/>
      <c r="NQE61" s="1391"/>
      <c r="NQF61" s="1391"/>
      <c r="NQG61" s="1392"/>
      <c r="NQH61" s="1493"/>
      <c r="NQI61" s="1392"/>
      <c r="NQJ61" s="1493"/>
      <c r="NQK61" s="1391"/>
      <c r="NQL61" s="1392"/>
      <c r="NQM61" s="1493"/>
      <c r="NQN61" s="1392"/>
      <c r="NQO61" s="663"/>
      <c r="NQP61" s="1493"/>
      <c r="NQQ61" s="1391"/>
      <c r="NQR61" s="1391"/>
      <c r="NQS61" s="1391"/>
      <c r="NQT61" s="1391"/>
      <c r="NQU61" s="1391"/>
      <c r="NQV61" s="1391"/>
      <c r="NQW61" s="1391"/>
      <c r="NQX61" s="1391"/>
      <c r="NQY61" s="1391"/>
      <c r="NQZ61" s="1391"/>
      <c r="NRA61" s="1392"/>
      <c r="NRB61" s="1493"/>
      <c r="NRC61" s="1391"/>
      <c r="NRD61" s="1391"/>
      <c r="NRE61" s="1391"/>
      <c r="NRF61" s="1391"/>
      <c r="NRG61" s="1391"/>
      <c r="NRH61" s="1391"/>
      <c r="NRI61" s="1391"/>
      <c r="NRJ61" s="1391"/>
      <c r="NRK61" s="1391"/>
      <c r="NRL61" s="1391"/>
      <c r="NRM61" s="1392"/>
      <c r="NRN61" s="1493"/>
      <c r="NRO61" s="1392"/>
      <c r="NRP61" s="1493"/>
      <c r="NRQ61" s="1391"/>
      <c r="NRR61" s="1392"/>
      <c r="NRS61" s="1493"/>
      <c r="NRT61" s="1392"/>
      <c r="NRU61" s="663"/>
      <c r="NRV61" s="1493"/>
      <c r="NRW61" s="1391"/>
      <c r="NRX61" s="1391"/>
      <c r="NRY61" s="1391"/>
      <c r="NRZ61" s="1391"/>
      <c r="NSA61" s="1391"/>
      <c r="NSB61" s="1391"/>
      <c r="NSC61" s="1391"/>
      <c r="NSD61" s="1391"/>
      <c r="NSE61" s="1391"/>
      <c r="NSF61" s="1391"/>
      <c r="NSG61" s="1392"/>
      <c r="NSH61" s="1493"/>
      <c r="NSI61" s="1391"/>
      <c r="NSJ61" s="1391"/>
      <c r="NSK61" s="1391"/>
      <c r="NSL61" s="1391"/>
      <c r="NSM61" s="1391"/>
      <c r="NSN61" s="1391"/>
      <c r="NSO61" s="1391"/>
      <c r="NSP61" s="1391"/>
      <c r="NSQ61" s="1391"/>
      <c r="NSR61" s="1391"/>
      <c r="NSS61" s="1392"/>
      <c r="NST61" s="1493"/>
      <c r="NSU61" s="1392"/>
      <c r="NSV61" s="1493"/>
      <c r="NSW61" s="1391"/>
      <c r="NSX61" s="1392"/>
      <c r="NSY61" s="1493"/>
      <c r="NSZ61" s="1392"/>
      <c r="NTA61" s="663"/>
      <c r="NTB61" s="1493"/>
      <c r="NTC61" s="1391"/>
      <c r="NTD61" s="1391"/>
      <c r="NTE61" s="1391"/>
      <c r="NTF61" s="1391"/>
      <c r="NTG61" s="1391"/>
      <c r="NTH61" s="1391"/>
      <c r="NTI61" s="1391"/>
      <c r="NTJ61" s="1391"/>
      <c r="NTK61" s="1391"/>
      <c r="NTL61" s="1391"/>
      <c r="NTM61" s="1392"/>
      <c r="NTN61" s="1493"/>
      <c r="NTO61" s="1391"/>
      <c r="NTP61" s="1391"/>
      <c r="NTQ61" s="1391"/>
      <c r="NTR61" s="1391"/>
      <c r="NTS61" s="1391"/>
      <c r="NTT61" s="1391"/>
      <c r="NTU61" s="1391"/>
      <c r="NTV61" s="1391"/>
      <c r="NTW61" s="1391"/>
      <c r="NTX61" s="1391"/>
      <c r="NTY61" s="1392"/>
      <c r="NTZ61" s="1493"/>
      <c r="NUA61" s="1392"/>
      <c r="NUB61" s="1493"/>
      <c r="NUC61" s="1391"/>
      <c r="NUD61" s="1392"/>
      <c r="NUE61" s="1493"/>
      <c r="NUF61" s="1392"/>
      <c r="NUG61" s="663"/>
      <c r="NUH61" s="1493"/>
      <c r="NUI61" s="1391"/>
      <c r="NUJ61" s="1391"/>
      <c r="NUK61" s="1391"/>
      <c r="NUL61" s="1391"/>
      <c r="NUM61" s="1391"/>
      <c r="NUN61" s="1391"/>
      <c r="NUO61" s="1391"/>
      <c r="NUP61" s="1391"/>
      <c r="NUQ61" s="1391"/>
      <c r="NUR61" s="1391"/>
      <c r="NUS61" s="1392"/>
      <c r="NUT61" s="1493"/>
      <c r="NUU61" s="1391"/>
      <c r="NUV61" s="1391"/>
      <c r="NUW61" s="1391"/>
      <c r="NUX61" s="1391"/>
      <c r="NUY61" s="1391"/>
      <c r="NUZ61" s="1391"/>
      <c r="NVA61" s="1391"/>
      <c r="NVB61" s="1391"/>
      <c r="NVC61" s="1391"/>
      <c r="NVD61" s="1391"/>
      <c r="NVE61" s="1392"/>
      <c r="NVF61" s="1493"/>
      <c r="NVG61" s="1392"/>
      <c r="NVH61" s="1493"/>
      <c r="NVI61" s="1391"/>
      <c r="NVJ61" s="1392"/>
      <c r="NVK61" s="1493"/>
      <c r="NVL61" s="1392"/>
      <c r="NVM61" s="663"/>
      <c r="NVN61" s="1493"/>
      <c r="NVO61" s="1391"/>
      <c r="NVP61" s="1391"/>
      <c r="NVQ61" s="1391"/>
      <c r="NVR61" s="1391"/>
      <c r="NVS61" s="1391"/>
      <c r="NVT61" s="1391"/>
      <c r="NVU61" s="1391"/>
      <c r="NVV61" s="1391"/>
      <c r="NVW61" s="1391"/>
      <c r="NVX61" s="1391"/>
      <c r="NVY61" s="1392"/>
      <c r="NVZ61" s="1493"/>
      <c r="NWA61" s="1391"/>
      <c r="NWB61" s="1391"/>
      <c r="NWC61" s="1391"/>
      <c r="NWD61" s="1391"/>
      <c r="NWE61" s="1391"/>
      <c r="NWF61" s="1391"/>
      <c r="NWG61" s="1391"/>
      <c r="NWH61" s="1391"/>
      <c r="NWI61" s="1391"/>
      <c r="NWJ61" s="1391"/>
      <c r="NWK61" s="1392"/>
      <c r="NWL61" s="1493"/>
      <c r="NWM61" s="1392"/>
      <c r="NWN61" s="1493"/>
      <c r="NWO61" s="1391"/>
      <c r="NWP61" s="1392"/>
      <c r="NWQ61" s="1493"/>
      <c r="NWR61" s="1392"/>
      <c r="NWS61" s="663"/>
      <c r="NWT61" s="1493"/>
      <c r="NWU61" s="1391"/>
      <c r="NWV61" s="1391"/>
      <c r="NWW61" s="1391"/>
      <c r="NWX61" s="1391"/>
      <c r="NWY61" s="1391"/>
      <c r="NWZ61" s="1391"/>
      <c r="NXA61" s="1391"/>
      <c r="NXB61" s="1391"/>
      <c r="NXC61" s="1391"/>
      <c r="NXD61" s="1391"/>
      <c r="NXE61" s="1392"/>
      <c r="NXF61" s="1493"/>
      <c r="NXG61" s="1391"/>
      <c r="NXH61" s="1391"/>
      <c r="NXI61" s="1391"/>
      <c r="NXJ61" s="1391"/>
      <c r="NXK61" s="1391"/>
      <c r="NXL61" s="1391"/>
      <c r="NXM61" s="1391"/>
      <c r="NXN61" s="1391"/>
      <c r="NXO61" s="1391"/>
      <c r="NXP61" s="1391"/>
      <c r="NXQ61" s="1392"/>
      <c r="NXR61" s="1493"/>
      <c r="NXS61" s="1392"/>
      <c r="NXT61" s="1493"/>
      <c r="NXU61" s="1391"/>
      <c r="NXV61" s="1392"/>
      <c r="NXW61" s="1493"/>
      <c r="NXX61" s="1392"/>
      <c r="NXY61" s="663"/>
      <c r="NXZ61" s="1493"/>
      <c r="NYA61" s="1391"/>
      <c r="NYB61" s="1391"/>
      <c r="NYC61" s="1391"/>
      <c r="NYD61" s="1391"/>
      <c r="NYE61" s="1391"/>
      <c r="NYF61" s="1391"/>
      <c r="NYG61" s="1391"/>
      <c r="NYH61" s="1391"/>
      <c r="NYI61" s="1391"/>
      <c r="NYJ61" s="1391"/>
      <c r="NYK61" s="1392"/>
      <c r="NYL61" s="1493"/>
      <c r="NYM61" s="1391"/>
      <c r="NYN61" s="1391"/>
      <c r="NYO61" s="1391"/>
      <c r="NYP61" s="1391"/>
      <c r="NYQ61" s="1391"/>
      <c r="NYR61" s="1391"/>
      <c r="NYS61" s="1391"/>
      <c r="NYT61" s="1391"/>
      <c r="NYU61" s="1391"/>
      <c r="NYV61" s="1391"/>
      <c r="NYW61" s="1392"/>
      <c r="NYX61" s="1493"/>
      <c r="NYY61" s="1392"/>
      <c r="NYZ61" s="1493"/>
      <c r="NZA61" s="1391"/>
      <c r="NZB61" s="1392"/>
      <c r="NZC61" s="1493"/>
      <c r="NZD61" s="1392"/>
      <c r="NZE61" s="663"/>
      <c r="NZF61" s="1493"/>
      <c r="NZG61" s="1391"/>
      <c r="NZH61" s="1391"/>
      <c r="NZI61" s="1391"/>
      <c r="NZJ61" s="1391"/>
      <c r="NZK61" s="1391"/>
      <c r="NZL61" s="1391"/>
      <c r="NZM61" s="1391"/>
      <c r="NZN61" s="1391"/>
      <c r="NZO61" s="1391"/>
      <c r="NZP61" s="1391"/>
      <c r="NZQ61" s="1392"/>
      <c r="NZR61" s="1493"/>
      <c r="NZS61" s="1391"/>
      <c r="NZT61" s="1391"/>
      <c r="NZU61" s="1391"/>
      <c r="NZV61" s="1391"/>
      <c r="NZW61" s="1391"/>
      <c r="NZX61" s="1391"/>
      <c r="NZY61" s="1391"/>
      <c r="NZZ61" s="1391"/>
      <c r="OAA61" s="1391"/>
      <c r="OAB61" s="1391"/>
      <c r="OAC61" s="1392"/>
      <c r="OAD61" s="1493"/>
      <c r="OAE61" s="1392"/>
      <c r="OAF61" s="1493"/>
      <c r="OAG61" s="1391"/>
      <c r="OAH61" s="1392"/>
      <c r="OAI61" s="1493"/>
      <c r="OAJ61" s="1392"/>
      <c r="OAK61" s="663"/>
      <c r="OAL61" s="1493"/>
      <c r="OAM61" s="1391"/>
      <c r="OAN61" s="1391"/>
      <c r="OAO61" s="1391"/>
      <c r="OAP61" s="1391"/>
      <c r="OAQ61" s="1391"/>
      <c r="OAR61" s="1391"/>
      <c r="OAS61" s="1391"/>
      <c r="OAT61" s="1391"/>
      <c r="OAU61" s="1391"/>
      <c r="OAV61" s="1391"/>
      <c r="OAW61" s="1392"/>
      <c r="OAX61" s="1493"/>
      <c r="OAY61" s="1391"/>
      <c r="OAZ61" s="1391"/>
      <c r="OBA61" s="1391"/>
      <c r="OBB61" s="1391"/>
      <c r="OBC61" s="1391"/>
      <c r="OBD61" s="1391"/>
      <c r="OBE61" s="1391"/>
      <c r="OBF61" s="1391"/>
      <c r="OBG61" s="1391"/>
      <c r="OBH61" s="1391"/>
      <c r="OBI61" s="1392"/>
      <c r="OBJ61" s="1493"/>
      <c r="OBK61" s="1392"/>
      <c r="OBL61" s="1493"/>
      <c r="OBM61" s="1391"/>
      <c r="OBN61" s="1392"/>
      <c r="OBO61" s="1493"/>
      <c r="OBP61" s="1392"/>
      <c r="OBQ61" s="663"/>
      <c r="OBR61" s="1493"/>
      <c r="OBS61" s="1391"/>
      <c r="OBT61" s="1391"/>
      <c r="OBU61" s="1391"/>
      <c r="OBV61" s="1391"/>
      <c r="OBW61" s="1391"/>
      <c r="OBX61" s="1391"/>
      <c r="OBY61" s="1391"/>
      <c r="OBZ61" s="1391"/>
      <c r="OCA61" s="1391"/>
      <c r="OCB61" s="1391"/>
      <c r="OCC61" s="1392"/>
      <c r="OCD61" s="1493"/>
      <c r="OCE61" s="1391"/>
      <c r="OCF61" s="1391"/>
      <c r="OCG61" s="1391"/>
      <c r="OCH61" s="1391"/>
      <c r="OCI61" s="1391"/>
      <c r="OCJ61" s="1391"/>
      <c r="OCK61" s="1391"/>
      <c r="OCL61" s="1391"/>
      <c r="OCM61" s="1391"/>
      <c r="OCN61" s="1391"/>
      <c r="OCO61" s="1392"/>
      <c r="OCP61" s="1493"/>
      <c r="OCQ61" s="1392"/>
      <c r="OCR61" s="1493"/>
      <c r="OCS61" s="1391"/>
      <c r="OCT61" s="1392"/>
      <c r="OCU61" s="1493"/>
      <c r="OCV61" s="1392"/>
      <c r="OCW61" s="663"/>
      <c r="OCX61" s="1493"/>
      <c r="OCY61" s="1391"/>
      <c r="OCZ61" s="1391"/>
      <c r="ODA61" s="1391"/>
      <c r="ODB61" s="1391"/>
      <c r="ODC61" s="1391"/>
      <c r="ODD61" s="1391"/>
      <c r="ODE61" s="1391"/>
      <c r="ODF61" s="1391"/>
      <c r="ODG61" s="1391"/>
      <c r="ODH61" s="1391"/>
      <c r="ODI61" s="1392"/>
      <c r="ODJ61" s="1493"/>
      <c r="ODK61" s="1391"/>
      <c r="ODL61" s="1391"/>
      <c r="ODM61" s="1391"/>
      <c r="ODN61" s="1391"/>
      <c r="ODO61" s="1391"/>
      <c r="ODP61" s="1391"/>
      <c r="ODQ61" s="1391"/>
      <c r="ODR61" s="1391"/>
      <c r="ODS61" s="1391"/>
      <c r="ODT61" s="1391"/>
      <c r="ODU61" s="1392"/>
      <c r="ODV61" s="1493"/>
      <c r="ODW61" s="1392"/>
      <c r="ODX61" s="1493"/>
      <c r="ODY61" s="1391"/>
      <c r="ODZ61" s="1392"/>
      <c r="OEA61" s="1493"/>
      <c r="OEB61" s="1392"/>
      <c r="OEC61" s="663"/>
      <c r="OED61" s="1493"/>
      <c r="OEE61" s="1391"/>
      <c r="OEF61" s="1391"/>
      <c r="OEG61" s="1391"/>
      <c r="OEH61" s="1391"/>
      <c r="OEI61" s="1391"/>
      <c r="OEJ61" s="1391"/>
      <c r="OEK61" s="1391"/>
      <c r="OEL61" s="1391"/>
      <c r="OEM61" s="1391"/>
      <c r="OEN61" s="1391"/>
      <c r="OEO61" s="1392"/>
      <c r="OEP61" s="1493"/>
      <c r="OEQ61" s="1391"/>
      <c r="OER61" s="1391"/>
      <c r="OES61" s="1391"/>
      <c r="OET61" s="1391"/>
      <c r="OEU61" s="1391"/>
      <c r="OEV61" s="1391"/>
      <c r="OEW61" s="1391"/>
      <c r="OEX61" s="1391"/>
      <c r="OEY61" s="1391"/>
      <c r="OEZ61" s="1391"/>
      <c r="OFA61" s="1392"/>
      <c r="OFB61" s="1493"/>
      <c r="OFC61" s="1392"/>
      <c r="OFD61" s="1493"/>
      <c r="OFE61" s="1391"/>
      <c r="OFF61" s="1392"/>
      <c r="OFG61" s="1493"/>
      <c r="OFH61" s="1392"/>
      <c r="OFI61" s="663"/>
      <c r="OFJ61" s="1493"/>
      <c r="OFK61" s="1391"/>
      <c r="OFL61" s="1391"/>
      <c r="OFM61" s="1391"/>
      <c r="OFN61" s="1391"/>
      <c r="OFO61" s="1391"/>
      <c r="OFP61" s="1391"/>
      <c r="OFQ61" s="1391"/>
      <c r="OFR61" s="1391"/>
      <c r="OFS61" s="1391"/>
      <c r="OFT61" s="1391"/>
      <c r="OFU61" s="1392"/>
      <c r="OFV61" s="1493"/>
      <c r="OFW61" s="1391"/>
      <c r="OFX61" s="1391"/>
      <c r="OFY61" s="1391"/>
      <c r="OFZ61" s="1391"/>
      <c r="OGA61" s="1391"/>
      <c r="OGB61" s="1391"/>
      <c r="OGC61" s="1391"/>
      <c r="OGD61" s="1391"/>
      <c r="OGE61" s="1391"/>
      <c r="OGF61" s="1391"/>
      <c r="OGG61" s="1392"/>
      <c r="OGH61" s="1493"/>
      <c r="OGI61" s="1392"/>
      <c r="OGJ61" s="1493"/>
      <c r="OGK61" s="1391"/>
      <c r="OGL61" s="1392"/>
      <c r="OGM61" s="1493"/>
      <c r="OGN61" s="1392"/>
      <c r="OGO61" s="663"/>
      <c r="OGP61" s="1493"/>
      <c r="OGQ61" s="1391"/>
      <c r="OGR61" s="1391"/>
      <c r="OGS61" s="1391"/>
      <c r="OGT61" s="1391"/>
      <c r="OGU61" s="1391"/>
      <c r="OGV61" s="1391"/>
      <c r="OGW61" s="1391"/>
      <c r="OGX61" s="1391"/>
      <c r="OGY61" s="1391"/>
      <c r="OGZ61" s="1391"/>
      <c r="OHA61" s="1392"/>
      <c r="OHB61" s="1493"/>
      <c r="OHC61" s="1391"/>
      <c r="OHD61" s="1391"/>
      <c r="OHE61" s="1391"/>
      <c r="OHF61" s="1391"/>
      <c r="OHG61" s="1391"/>
      <c r="OHH61" s="1391"/>
      <c r="OHI61" s="1391"/>
      <c r="OHJ61" s="1391"/>
      <c r="OHK61" s="1391"/>
      <c r="OHL61" s="1391"/>
      <c r="OHM61" s="1392"/>
      <c r="OHN61" s="1493"/>
      <c r="OHO61" s="1392"/>
      <c r="OHP61" s="1493"/>
      <c r="OHQ61" s="1391"/>
      <c r="OHR61" s="1392"/>
      <c r="OHS61" s="1493"/>
      <c r="OHT61" s="1392"/>
      <c r="OHU61" s="663"/>
      <c r="OHV61" s="1493"/>
      <c r="OHW61" s="1391"/>
      <c r="OHX61" s="1391"/>
      <c r="OHY61" s="1391"/>
      <c r="OHZ61" s="1391"/>
      <c r="OIA61" s="1391"/>
      <c r="OIB61" s="1391"/>
      <c r="OIC61" s="1391"/>
      <c r="OID61" s="1391"/>
      <c r="OIE61" s="1391"/>
      <c r="OIF61" s="1391"/>
      <c r="OIG61" s="1392"/>
      <c r="OIH61" s="1493"/>
      <c r="OII61" s="1391"/>
      <c r="OIJ61" s="1391"/>
      <c r="OIK61" s="1391"/>
      <c r="OIL61" s="1391"/>
      <c r="OIM61" s="1391"/>
      <c r="OIN61" s="1391"/>
      <c r="OIO61" s="1391"/>
      <c r="OIP61" s="1391"/>
      <c r="OIQ61" s="1391"/>
      <c r="OIR61" s="1391"/>
      <c r="OIS61" s="1392"/>
      <c r="OIT61" s="1493"/>
      <c r="OIU61" s="1392"/>
      <c r="OIV61" s="1493"/>
      <c r="OIW61" s="1391"/>
      <c r="OIX61" s="1392"/>
      <c r="OIY61" s="1493"/>
      <c r="OIZ61" s="1392"/>
      <c r="OJA61" s="663"/>
      <c r="OJB61" s="1493"/>
      <c r="OJC61" s="1391"/>
      <c r="OJD61" s="1391"/>
      <c r="OJE61" s="1391"/>
      <c r="OJF61" s="1391"/>
      <c r="OJG61" s="1391"/>
      <c r="OJH61" s="1391"/>
      <c r="OJI61" s="1391"/>
      <c r="OJJ61" s="1391"/>
      <c r="OJK61" s="1391"/>
      <c r="OJL61" s="1391"/>
      <c r="OJM61" s="1392"/>
      <c r="OJN61" s="1493"/>
      <c r="OJO61" s="1391"/>
      <c r="OJP61" s="1391"/>
      <c r="OJQ61" s="1391"/>
      <c r="OJR61" s="1391"/>
      <c r="OJS61" s="1391"/>
      <c r="OJT61" s="1391"/>
      <c r="OJU61" s="1391"/>
      <c r="OJV61" s="1391"/>
      <c r="OJW61" s="1391"/>
      <c r="OJX61" s="1391"/>
      <c r="OJY61" s="1392"/>
      <c r="OJZ61" s="1493"/>
      <c r="OKA61" s="1392"/>
      <c r="OKB61" s="1493"/>
      <c r="OKC61" s="1391"/>
      <c r="OKD61" s="1392"/>
      <c r="OKE61" s="1493"/>
      <c r="OKF61" s="1392"/>
      <c r="OKG61" s="663"/>
      <c r="OKH61" s="1493"/>
      <c r="OKI61" s="1391"/>
      <c r="OKJ61" s="1391"/>
      <c r="OKK61" s="1391"/>
      <c r="OKL61" s="1391"/>
      <c r="OKM61" s="1391"/>
      <c r="OKN61" s="1391"/>
      <c r="OKO61" s="1391"/>
      <c r="OKP61" s="1391"/>
      <c r="OKQ61" s="1391"/>
      <c r="OKR61" s="1391"/>
      <c r="OKS61" s="1392"/>
      <c r="OKT61" s="1493"/>
      <c r="OKU61" s="1391"/>
      <c r="OKV61" s="1391"/>
      <c r="OKW61" s="1391"/>
      <c r="OKX61" s="1391"/>
      <c r="OKY61" s="1391"/>
      <c r="OKZ61" s="1391"/>
      <c r="OLA61" s="1391"/>
      <c r="OLB61" s="1391"/>
      <c r="OLC61" s="1391"/>
      <c r="OLD61" s="1391"/>
      <c r="OLE61" s="1392"/>
      <c r="OLF61" s="1493"/>
      <c r="OLG61" s="1392"/>
      <c r="OLH61" s="1493"/>
      <c r="OLI61" s="1391"/>
      <c r="OLJ61" s="1392"/>
      <c r="OLK61" s="1493"/>
      <c r="OLL61" s="1392"/>
      <c r="OLM61" s="663"/>
      <c r="OLN61" s="1493"/>
      <c r="OLO61" s="1391"/>
      <c r="OLP61" s="1391"/>
      <c r="OLQ61" s="1391"/>
      <c r="OLR61" s="1391"/>
      <c r="OLS61" s="1391"/>
      <c r="OLT61" s="1391"/>
      <c r="OLU61" s="1391"/>
      <c r="OLV61" s="1391"/>
      <c r="OLW61" s="1391"/>
      <c r="OLX61" s="1391"/>
      <c r="OLY61" s="1392"/>
      <c r="OLZ61" s="1493"/>
      <c r="OMA61" s="1391"/>
      <c r="OMB61" s="1391"/>
      <c r="OMC61" s="1391"/>
      <c r="OMD61" s="1391"/>
      <c r="OME61" s="1391"/>
      <c r="OMF61" s="1391"/>
      <c r="OMG61" s="1391"/>
      <c r="OMH61" s="1391"/>
      <c r="OMI61" s="1391"/>
      <c r="OMJ61" s="1391"/>
      <c r="OMK61" s="1392"/>
      <c r="OML61" s="1493"/>
      <c r="OMM61" s="1392"/>
      <c r="OMN61" s="1493"/>
      <c r="OMO61" s="1391"/>
      <c r="OMP61" s="1392"/>
      <c r="OMQ61" s="1493"/>
      <c r="OMR61" s="1392"/>
      <c r="OMS61" s="663"/>
      <c r="OMT61" s="1493"/>
      <c r="OMU61" s="1391"/>
      <c r="OMV61" s="1391"/>
      <c r="OMW61" s="1391"/>
      <c r="OMX61" s="1391"/>
      <c r="OMY61" s="1391"/>
      <c r="OMZ61" s="1391"/>
      <c r="ONA61" s="1391"/>
      <c r="ONB61" s="1391"/>
      <c r="ONC61" s="1391"/>
      <c r="OND61" s="1391"/>
      <c r="ONE61" s="1392"/>
      <c r="ONF61" s="1493"/>
      <c r="ONG61" s="1391"/>
      <c r="ONH61" s="1391"/>
      <c r="ONI61" s="1391"/>
      <c r="ONJ61" s="1391"/>
      <c r="ONK61" s="1391"/>
      <c r="ONL61" s="1391"/>
      <c r="ONM61" s="1391"/>
      <c r="ONN61" s="1391"/>
      <c r="ONO61" s="1391"/>
      <c r="ONP61" s="1391"/>
      <c r="ONQ61" s="1392"/>
      <c r="ONR61" s="1493"/>
      <c r="ONS61" s="1392"/>
      <c r="ONT61" s="1493"/>
      <c r="ONU61" s="1391"/>
      <c r="ONV61" s="1392"/>
      <c r="ONW61" s="1493"/>
      <c r="ONX61" s="1392"/>
      <c r="ONY61" s="663"/>
      <c r="ONZ61" s="1493"/>
      <c r="OOA61" s="1391"/>
      <c r="OOB61" s="1391"/>
      <c r="OOC61" s="1391"/>
      <c r="OOD61" s="1391"/>
      <c r="OOE61" s="1391"/>
      <c r="OOF61" s="1391"/>
      <c r="OOG61" s="1391"/>
      <c r="OOH61" s="1391"/>
      <c r="OOI61" s="1391"/>
      <c r="OOJ61" s="1391"/>
      <c r="OOK61" s="1392"/>
      <c r="OOL61" s="1493"/>
      <c r="OOM61" s="1391"/>
      <c r="OON61" s="1391"/>
      <c r="OOO61" s="1391"/>
      <c r="OOP61" s="1391"/>
      <c r="OOQ61" s="1391"/>
      <c r="OOR61" s="1391"/>
      <c r="OOS61" s="1391"/>
      <c r="OOT61" s="1391"/>
      <c r="OOU61" s="1391"/>
      <c r="OOV61" s="1391"/>
      <c r="OOW61" s="1392"/>
      <c r="OOX61" s="1493"/>
      <c r="OOY61" s="1392"/>
      <c r="OOZ61" s="1493"/>
      <c r="OPA61" s="1391"/>
      <c r="OPB61" s="1392"/>
      <c r="OPC61" s="1493"/>
      <c r="OPD61" s="1392"/>
      <c r="OPE61" s="663"/>
      <c r="OPF61" s="1493"/>
      <c r="OPG61" s="1391"/>
      <c r="OPH61" s="1391"/>
      <c r="OPI61" s="1391"/>
      <c r="OPJ61" s="1391"/>
      <c r="OPK61" s="1391"/>
      <c r="OPL61" s="1391"/>
      <c r="OPM61" s="1391"/>
      <c r="OPN61" s="1391"/>
      <c r="OPO61" s="1391"/>
      <c r="OPP61" s="1391"/>
      <c r="OPQ61" s="1392"/>
      <c r="OPR61" s="1493"/>
      <c r="OPS61" s="1391"/>
      <c r="OPT61" s="1391"/>
      <c r="OPU61" s="1391"/>
      <c r="OPV61" s="1391"/>
      <c r="OPW61" s="1391"/>
      <c r="OPX61" s="1391"/>
      <c r="OPY61" s="1391"/>
      <c r="OPZ61" s="1391"/>
      <c r="OQA61" s="1391"/>
      <c r="OQB61" s="1391"/>
      <c r="OQC61" s="1392"/>
      <c r="OQD61" s="1493"/>
      <c r="OQE61" s="1392"/>
      <c r="OQF61" s="1493"/>
      <c r="OQG61" s="1391"/>
      <c r="OQH61" s="1392"/>
      <c r="OQI61" s="1493"/>
      <c r="OQJ61" s="1392"/>
      <c r="OQK61" s="663"/>
      <c r="OQL61" s="1493"/>
      <c r="OQM61" s="1391"/>
      <c r="OQN61" s="1391"/>
      <c r="OQO61" s="1391"/>
      <c r="OQP61" s="1391"/>
      <c r="OQQ61" s="1391"/>
      <c r="OQR61" s="1391"/>
      <c r="OQS61" s="1391"/>
      <c r="OQT61" s="1391"/>
      <c r="OQU61" s="1391"/>
      <c r="OQV61" s="1391"/>
      <c r="OQW61" s="1392"/>
      <c r="OQX61" s="1493"/>
      <c r="OQY61" s="1391"/>
      <c r="OQZ61" s="1391"/>
      <c r="ORA61" s="1391"/>
      <c r="ORB61" s="1391"/>
      <c r="ORC61" s="1391"/>
      <c r="ORD61" s="1391"/>
      <c r="ORE61" s="1391"/>
      <c r="ORF61" s="1391"/>
      <c r="ORG61" s="1391"/>
      <c r="ORH61" s="1391"/>
      <c r="ORI61" s="1392"/>
      <c r="ORJ61" s="1493"/>
      <c r="ORK61" s="1392"/>
      <c r="ORL61" s="1493"/>
      <c r="ORM61" s="1391"/>
      <c r="ORN61" s="1392"/>
      <c r="ORO61" s="1493"/>
      <c r="ORP61" s="1392"/>
      <c r="ORQ61" s="663"/>
      <c r="ORR61" s="1493"/>
      <c r="ORS61" s="1391"/>
      <c r="ORT61" s="1391"/>
      <c r="ORU61" s="1391"/>
      <c r="ORV61" s="1391"/>
      <c r="ORW61" s="1391"/>
      <c r="ORX61" s="1391"/>
      <c r="ORY61" s="1391"/>
      <c r="ORZ61" s="1391"/>
      <c r="OSA61" s="1391"/>
      <c r="OSB61" s="1391"/>
      <c r="OSC61" s="1392"/>
      <c r="OSD61" s="1493"/>
      <c r="OSE61" s="1391"/>
      <c r="OSF61" s="1391"/>
      <c r="OSG61" s="1391"/>
      <c r="OSH61" s="1391"/>
      <c r="OSI61" s="1391"/>
      <c r="OSJ61" s="1391"/>
      <c r="OSK61" s="1391"/>
      <c r="OSL61" s="1391"/>
      <c r="OSM61" s="1391"/>
      <c r="OSN61" s="1391"/>
      <c r="OSO61" s="1392"/>
      <c r="OSP61" s="1493"/>
      <c r="OSQ61" s="1392"/>
      <c r="OSR61" s="1493"/>
      <c r="OSS61" s="1391"/>
      <c r="OST61" s="1392"/>
      <c r="OSU61" s="1493"/>
      <c r="OSV61" s="1392"/>
      <c r="OSW61" s="663"/>
      <c r="OSX61" s="1493"/>
      <c r="OSY61" s="1391"/>
      <c r="OSZ61" s="1391"/>
      <c r="OTA61" s="1391"/>
      <c r="OTB61" s="1391"/>
      <c r="OTC61" s="1391"/>
      <c r="OTD61" s="1391"/>
      <c r="OTE61" s="1391"/>
      <c r="OTF61" s="1391"/>
      <c r="OTG61" s="1391"/>
      <c r="OTH61" s="1391"/>
      <c r="OTI61" s="1392"/>
      <c r="OTJ61" s="1493"/>
      <c r="OTK61" s="1391"/>
      <c r="OTL61" s="1391"/>
      <c r="OTM61" s="1391"/>
      <c r="OTN61" s="1391"/>
      <c r="OTO61" s="1391"/>
      <c r="OTP61" s="1391"/>
      <c r="OTQ61" s="1391"/>
      <c r="OTR61" s="1391"/>
      <c r="OTS61" s="1391"/>
      <c r="OTT61" s="1391"/>
      <c r="OTU61" s="1392"/>
      <c r="OTV61" s="1493"/>
      <c r="OTW61" s="1392"/>
      <c r="OTX61" s="1493"/>
      <c r="OTY61" s="1391"/>
      <c r="OTZ61" s="1392"/>
      <c r="OUA61" s="1493"/>
      <c r="OUB61" s="1392"/>
      <c r="OUC61" s="663"/>
      <c r="OUD61" s="1493"/>
      <c r="OUE61" s="1391"/>
      <c r="OUF61" s="1391"/>
      <c r="OUG61" s="1391"/>
      <c r="OUH61" s="1391"/>
      <c r="OUI61" s="1391"/>
      <c r="OUJ61" s="1391"/>
      <c r="OUK61" s="1391"/>
      <c r="OUL61" s="1391"/>
      <c r="OUM61" s="1391"/>
      <c r="OUN61" s="1391"/>
      <c r="OUO61" s="1392"/>
      <c r="OUP61" s="1493"/>
      <c r="OUQ61" s="1391"/>
      <c r="OUR61" s="1391"/>
      <c r="OUS61" s="1391"/>
      <c r="OUT61" s="1391"/>
      <c r="OUU61" s="1391"/>
      <c r="OUV61" s="1391"/>
      <c r="OUW61" s="1391"/>
      <c r="OUX61" s="1391"/>
      <c r="OUY61" s="1391"/>
      <c r="OUZ61" s="1391"/>
      <c r="OVA61" s="1392"/>
      <c r="OVB61" s="1493"/>
      <c r="OVC61" s="1392"/>
      <c r="OVD61" s="1493"/>
      <c r="OVE61" s="1391"/>
      <c r="OVF61" s="1392"/>
      <c r="OVG61" s="1493"/>
      <c r="OVH61" s="1392"/>
      <c r="OVI61" s="663"/>
      <c r="OVJ61" s="1493"/>
      <c r="OVK61" s="1391"/>
      <c r="OVL61" s="1391"/>
      <c r="OVM61" s="1391"/>
      <c r="OVN61" s="1391"/>
      <c r="OVO61" s="1391"/>
      <c r="OVP61" s="1391"/>
      <c r="OVQ61" s="1391"/>
      <c r="OVR61" s="1391"/>
      <c r="OVS61" s="1391"/>
      <c r="OVT61" s="1391"/>
      <c r="OVU61" s="1392"/>
      <c r="OVV61" s="1493"/>
      <c r="OVW61" s="1391"/>
      <c r="OVX61" s="1391"/>
      <c r="OVY61" s="1391"/>
      <c r="OVZ61" s="1391"/>
      <c r="OWA61" s="1391"/>
      <c r="OWB61" s="1391"/>
      <c r="OWC61" s="1391"/>
      <c r="OWD61" s="1391"/>
      <c r="OWE61" s="1391"/>
      <c r="OWF61" s="1391"/>
      <c r="OWG61" s="1392"/>
      <c r="OWH61" s="1493"/>
      <c r="OWI61" s="1392"/>
      <c r="OWJ61" s="1493"/>
      <c r="OWK61" s="1391"/>
      <c r="OWL61" s="1392"/>
      <c r="OWM61" s="1493"/>
      <c r="OWN61" s="1392"/>
      <c r="OWO61" s="663"/>
      <c r="OWP61" s="1493"/>
      <c r="OWQ61" s="1391"/>
      <c r="OWR61" s="1391"/>
      <c r="OWS61" s="1391"/>
      <c r="OWT61" s="1391"/>
      <c r="OWU61" s="1391"/>
      <c r="OWV61" s="1391"/>
      <c r="OWW61" s="1391"/>
      <c r="OWX61" s="1391"/>
      <c r="OWY61" s="1391"/>
      <c r="OWZ61" s="1391"/>
      <c r="OXA61" s="1392"/>
      <c r="OXB61" s="1493"/>
      <c r="OXC61" s="1391"/>
      <c r="OXD61" s="1391"/>
      <c r="OXE61" s="1391"/>
      <c r="OXF61" s="1391"/>
      <c r="OXG61" s="1391"/>
      <c r="OXH61" s="1391"/>
      <c r="OXI61" s="1391"/>
      <c r="OXJ61" s="1391"/>
      <c r="OXK61" s="1391"/>
      <c r="OXL61" s="1391"/>
      <c r="OXM61" s="1392"/>
      <c r="OXN61" s="1493"/>
      <c r="OXO61" s="1392"/>
      <c r="OXP61" s="1493"/>
      <c r="OXQ61" s="1391"/>
      <c r="OXR61" s="1392"/>
      <c r="OXS61" s="1493"/>
      <c r="OXT61" s="1392"/>
      <c r="OXU61" s="663"/>
      <c r="OXV61" s="1493"/>
      <c r="OXW61" s="1391"/>
      <c r="OXX61" s="1391"/>
      <c r="OXY61" s="1391"/>
      <c r="OXZ61" s="1391"/>
      <c r="OYA61" s="1391"/>
      <c r="OYB61" s="1391"/>
      <c r="OYC61" s="1391"/>
      <c r="OYD61" s="1391"/>
      <c r="OYE61" s="1391"/>
      <c r="OYF61" s="1391"/>
      <c r="OYG61" s="1392"/>
      <c r="OYH61" s="1493"/>
      <c r="OYI61" s="1391"/>
      <c r="OYJ61" s="1391"/>
      <c r="OYK61" s="1391"/>
      <c r="OYL61" s="1391"/>
      <c r="OYM61" s="1391"/>
      <c r="OYN61" s="1391"/>
      <c r="OYO61" s="1391"/>
      <c r="OYP61" s="1391"/>
      <c r="OYQ61" s="1391"/>
      <c r="OYR61" s="1391"/>
      <c r="OYS61" s="1392"/>
      <c r="OYT61" s="1493"/>
      <c r="OYU61" s="1392"/>
      <c r="OYV61" s="1493"/>
      <c r="OYW61" s="1391"/>
      <c r="OYX61" s="1392"/>
      <c r="OYY61" s="1493"/>
      <c r="OYZ61" s="1392"/>
      <c r="OZA61" s="663"/>
      <c r="OZB61" s="1493"/>
      <c r="OZC61" s="1391"/>
      <c r="OZD61" s="1391"/>
      <c r="OZE61" s="1391"/>
      <c r="OZF61" s="1391"/>
      <c r="OZG61" s="1391"/>
      <c r="OZH61" s="1391"/>
      <c r="OZI61" s="1391"/>
      <c r="OZJ61" s="1391"/>
      <c r="OZK61" s="1391"/>
      <c r="OZL61" s="1391"/>
      <c r="OZM61" s="1392"/>
      <c r="OZN61" s="1493"/>
      <c r="OZO61" s="1391"/>
      <c r="OZP61" s="1391"/>
      <c r="OZQ61" s="1391"/>
      <c r="OZR61" s="1391"/>
      <c r="OZS61" s="1391"/>
      <c r="OZT61" s="1391"/>
      <c r="OZU61" s="1391"/>
      <c r="OZV61" s="1391"/>
      <c r="OZW61" s="1391"/>
      <c r="OZX61" s="1391"/>
      <c r="OZY61" s="1392"/>
      <c r="OZZ61" s="1493"/>
      <c r="PAA61" s="1392"/>
      <c r="PAB61" s="1493"/>
      <c r="PAC61" s="1391"/>
      <c r="PAD61" s="1392"/>
      <c r="PAE61" s="1493"/>
      <c r="PAF61" s="1392"/>
      <c r="PAG61" s="663"/>
      <c r="PAH61" s="1493"/>
      <c r="PAI61" s="1391"/>
      <c r="PAJ61" s="1391"/>
      <c r="PAK61" s="1391"/>
      <c r="PAL61" s="1391"/>
      <c r="PAM61" s="1391"/>
      <c r="PAN61" s="1391"/>
      <c r="PAO61" s="1391"/>
      <c r="PAP61" s="1391"/>
      <c r="PAQ61" s="1391"/>
      <c r="PAR61" s="1391"/>
      <c r="PAS61" s="1392"/>
      <c r="PAT61" s="1493"/>
      <c r="PAU61" s="1391"/>
      <c r="PAV61" s="1391"/>
      <c r="PAW61" s="1391"/>
      <c r="PAX61" s="1391"/>
      <c r="PAY61" s="1391"/>
      <c r="PAZ61" s="1391"/>
      <c r="PBA61" s="1391"/>
      <c r="PBB61" s="1391"/>
      <c r="PBC61" s="1391"/>
      <c r="PBD61" s="1391"/>
      <c r="PBE61" s="1392"/>
      <c r="PBF61" s="1493"/>
      <c r="PBG61" s="1392"/>
      <c r="PBH61" s="1493"/>
      <c r="PBI61" s="1391"/>
      <c r="PBJ61" s="1392"/>
      <c r="PBK61" s="1493"/>
      <c r="PBL61" s="1392"/>
      <c r="PBM61" s="663"/>
      <c r="PBN61" s="1493"/>
      <c r="PBO61" s="1391"/>
      <c r="PBP61" s="1391"/>
      <c r="PBQ61" s="1391"/>
      <c r="PBR61" s="1391"/>
      <c r="PBS61" s="1391"/>
      <c r="PBT61" s="1391"/>
      <c r="PBU61" s="1391"/>
      <c r="PBV61" s="1391"/>
      <c r="PBW61" s="1391"/>
      <c r="PBX61" s="1391"/>
      <c r="PBY61" s="1392"/>
      <c r="PBZ61" s="1493"/>
      <c r="PCA61" s="1391"/>
      <c r="PCB61" s="1391"/>
      <c r="PCC61" s="1391"/>
      <c r="PCD61" s="1391"/>
      <c r="PCE61" s="1391"/>
      <c r="PCF61" s="1391"/>
      <c r="PCG61" s="1391"/>
      <c r="PCH61" s="1391"/>
      <c r="PCI61" s="1391"/>
      <c r="PCJ61" s="1391"/>
      <c r="PCK61" s="1392"/>
      <c r="PCL61" s="1493"/>
      <c r="PCM61" s="1392"/>
      <c r="PCN61" s="1493"/>
      <c r="PCO61" s="1391"/>
      <c r="PCP61" s="1392"/>
      <c r="PCQ61" s="1493"/>
      <c r="PCR61" s="1392"/>
      <c r="PCS61" s="663"/>
      <c r="PCT61" s="1493"/>
      <c r="PCU61" s="1391"/>
      <c r="PCV61" s="1391"/>
      <c r="PCW61" s="1391"/>
      <c r="PCX61" s="1391"/>
      <c r="PCY61" s="1391"/>
      <c r="PCZ61" s="1391"/>
      <c r="PDA61" s="1391"/>
      <c r="PDB61" s="1391"/>
      <c r="PDC61" s="1391"/>
      <c r="PDD61" s="1391"/>
      <c r="PDE61" s="1392"/>
      <c r="PDF61" s="1493"/>
      <c r="PDG61" s="1391"/>
      <c r="PDH61" s="1391"/>
      <c r="PDI61" s="1391"/>
      <c r="PDJ61" s="1391"/>
      <c r="PDK61" s="1391"/>
      <c r="PDL61" s="1391"/>
      <c r="PDM61" s="1391"/>
      <c r="PDN61" s="1391"/>
      <c r="PDO61" s="1391"/>
      <c r="PDP61" s="1391"/>
      <c r="PDQ61" s="1392"/>
      <c r="PDR61" s="1493"/>
      <c r="PDS61" s="1392"/>
      <c r="PDT61" s="1493"/>
      <c r="PDU61" s="1391"/>
      <c r="PDV61" s="1392"/>
      <c r="PDW61" s="1493"/>
      <c r="PDX61" s="1392"/>
      <c r="PDY61" s="663"/>
      <c r="PDZ61" s="1493"/>
      <c r="PEA61" s="1391"/>
      <c r="PEB61" s="1391"/>
      <c r="PEC61" s="1391"/>
      <c r="PED61" s="1391"/>
      <c r="PEE61" s="1391"/>
      <c r="PEF61" s="1391"/>
      <c r="PEG61" s="1391"/>
      <c r="PEH61" s="1391"/>
      <c r="PEI61" s="1391"/>
      <c r="PEJ61" s="1391"/>
      <c r="PEK61" s="1392"/>
      <c r="PEL61" s="1493"/>
      <c r="PEM61" s="1391"/>
      <c r="PEN61" s="1391"/>
      <c r="PEO61" s="1391"/>
      <c r="PEP61" s="1391"/>
      <c r="PEQ61" s="1391"/>
      <c r="PER61" s="1391"/>
      <c r="PES61" s="1391"/>
      <c r="PET61" s="1391"/>
      <c r="PEU61" s="1391"/>
      <c r="PEV61" s="1391"/>
      <c r="PEW61" s="1392"/>
      <c r="PEX61" s="1493"/>
      <c r="PEY61" s="1392"/>
      <c r="PEZ61" s="1493"/>
      <c r="PFA61" s="1391"/>
      <c r="PFB61" s="1392"/>
      <c r="PFC61" s="1493"/>
      <c r="PFD61" s="1392"/>
      <c r="PFE61" s="663"/>
      <c r="PFF61" s="1493"/>
      <c r="PFG61" s="1391"/>
      <c r="PFH61" s="1391"/>
      <c r="PFI61" s="1391"/>
      <c r="PFJ61" s="1391"/>
      <c r="PFK61" s="1391"/>
      <c r="PFL61" s="1391"/>
      <c r="PFM61" s="1391"/>
      <c r="PFN61" s="1391"/>
      <c r="PFO61" s="1391"/>
      <c r="PFP61" s="1391"/>
      <c r="PFQ61" s="1392"/>
      <c r="PFR61" s="1493"/>
      <c r="PFS61" s="1391"/>
      <c r="PFT61" s="1391"/>
      <c r="PFU61" s="1391"/>
      <c r="PFV61" s="1391"/>
      <c r="PFW61" s="1391"/>
      <c r="PFX61" s="1391"/>
      <c r="PFY61" s="1391"/>
      <c r="PFZ61" s="1391"/>
      <c r="PGA61" s="1391"/>
      <c r="PGB61" s="1391"/>
      <c r="PGC61" s="1392"/>
      <c r="PGD61" s="1493"/>
      <c r="PGE61" s="1392"/>
      <c r="PGF61" s="1493"/>
      <c r="PGG61" s="1391"/>
      <c r="PGH61" s="1392"/>
      <c r="PGI61" s="1493"/>
      <c r="PGJ61" s="1392"/>
      <c r="PGK61" s="663"/>
      <c r="PGL61" s="1493"/>
      <c r="PGM61" s="1391"/>
      <c r="PGN61" s="1391"/>
      <c r="PGO61" s="1391"/>
      <c r="PGP61" s="1391"/>
      <c r="PGQ61" s="1391"/>
      <c r="PGR61" s="1391"/>
      <c r="PGS61" s="1391"/>
      <c r="PGT61" s="1391"/>
      <c r="PGU61" s="1391"/>
      <c r="PGV61" s="1391"/>
      <c r="PGW61" s="1392"/>
      <c r="PGX61" s="1493"/>
      <c r="PGY61" s="1391"/>
      <c r="PGZ61" s="1391"/>
      <c r="PHA61" s="1391"/>
      <c r="PHB61" s="1391"/>
      <c r="PHC61" s="1391"/>
      <c r="PHD61" s="1391"/>
      <c r="PHE61" s="1391"/>
      <c r="PHF61" s="1391"/>
      <c r="PHG61" s="1391"/>
      <c r="PHH61" s="1391"/>
      <c r="PHI61" s="1392"/>
      <c r="PHJ61" s="1493"/>
      <c r="PHK61" s="1392"/>
      <c r="PHL61" s="1493"/>
      <c r="PHM61" s="1391"/>
      <c r="PHN61" s="1392"/>
      <c r="PHO61" s="1493"/>
      <c r="PHP61" s="1392"/>
      <c r="PHQ61" s="663"/>
      <c r="PHR61" s="1493"/>
      <c r="PHS61" s="1391"/>
      <c r="PHT61" s="1391"/>
      <c r="PHU61" s="1391"/>
      <c r="PHV61" s="1391"/>
      <c r="PHW61" s="1391"/>
      <c r="PHX61" s="1391"/>
      <c r="PHY61" s="1391"/>
      <c r="PHZ61" s="1391"/>
      <c r="PIA61" s="1391"/>
      <c r="PIB61" s="1391"/>
      <c r="PIC61" s="1392"/>
      <c r="PID61" s="1493"/>
      <c r="PIE61" s="1391"/>
      <c r="PIF61" s="1391"/>
      <c r="PIG61" s="1391"/>
      <c r="PIH61" s="1391"/>
      <c r="PII61" s="1391"/>
      <c r="PIJ61" s="1391"/>
      <c r="PIK61" s="1391"/>
      <c r="PIL61" s="1391"/>
      <c r="PIM61" s="1391"/>
      <c r="PIN61" s="1391"/>
      <c r="PIO61" s="1392"/>
      <c r="PIP61" s="1493"/>
      <c r="PIQ61" s="1392"/>
      <c r="PIR61" s="1493"/>
      <c r="PIS61" s="1391"/>
      <c r="PIT61" s="1392"/>
      <c r="PIU61" s="1493"/>
      <c r="PIV61" s="1392"/>
      <c r="PIW61" s="663"/>
      <c r="PIX61" s="1493"/>
      <c r="PIY61" s="1391"/>
      <c r="PIZ61" s="1391"/>
      <c r="PJA61" s="1391"/>
      <c r="PJB61" s="1391"/>
      <c r="PJC61" s="1391"/>
      <c r="PJD61" s="1391"/>
      <c r="PJE61" s="1391"/>
      <c r="PJF61" s="1391"/>
      <c r="PJG61" s="1391"/>
      <c r="PJH61" s="1391"/>
      <c r="PJI61" s="1392"/>
      <c r="PJJ61" s="1493"/>
      <c r="PJK61" s="1391"/>
      <c r="PJL61" s="1391"/>
      <c r="PJM61" s="1391"/>
      <c r="PJN61" s="1391"/>
      <c r="PJO61" s="1391"/>
      <c r="PJP61" s="1391"/>
      <c r="PJQ61" s="1391"/>
      <c r="PJR61" s="1391"/>
      <c r="PJS61" s="1391"/>
      <c r="PJT61" s="1391"/>
      <c r="PJU61" s="1392"/>
      <c r="PJV61" s="1493"/>
      <c r="PJW61" s="1392"/>
      <c r="PJX61" s="1493"/>
      <c r="PJY61" s="1391"/>
      <c r="PJZ61" s="1392"/>
      <c r="PKA61" s="1493"/>
      <c r="PKB61" s="1392"/>
      <c r="PKC61" s="663"/>
      <c r="PKD61" s="1493"/>
      <c r="PKE61" s="1391"/>
      <c r="PKF61" s="1391"/>
      <c r="PKG61" s="1391"/>
      <c r="PKH61" s="1391"/>
      <c r="PKI61" s="1391"/>
      <c r="PKJ61" s="1391"/>
      <c r="PKK61" s="1391"/>
      <c r="PKL61" s="1391"/>
      <c r="PKM61" s="1391"/>
      <c r="PKN61" s="1391"/>
      <c r="PKO61" s="1392"/>
      <c r="PKP61" s="1493"/>
      <c r="PKQ61" s="1391"/>
      <c r="PKR61" s="1391"/>
      <c r="PKS61" s="1391"/>
      <c r="PKT61" s="1391"/>
      <c r="PKU61" s="1391"/>
      <c r="PKV61" s="1391"/>
      <c r="PKW61" s="1391"/>
      <c r="PKX61" s="1391"/>
      <c r="PKY61" s="1391"/>
      <c r="PKZ61" s="1391"/>
      <c r="PLA61" s="1392"/>
      <c r="PLB61" s="1493"/>
      <c r="PLC61" s="1392"/>
      <c r="PLD61" s="1493"/>
      <c r="PLE61" s="1391"/>
      <c r="PLF61" s="1392"/>
      <c r="PLG61" s="1493"/>
      <c r="PLH61" s="1392"/>
      <c r="PLI61" s="663"/>
      <c r="PLJ61" s="1493"/>
      <c r="PLK61" s="1391"/>
      <c r="PLL61" s="1391"/>
      <c r="PLM61" s="1391"/>
      <c r="PLN61" s="1391"/>
      <c r="PLO61" s="1391"/>
      <c r="PLP61" s="1391"/>
      <c r="PLQ61" s="1391"/>
      <c r="PLR61" s="1391"/>
      <c r="PLS61" s="1391"/>
      <c r="PLT61" s="1391"/>
      <c r="PLU61" s="1392"/>
      <c r="PLV61" s="1493"/>
      <c r="PLW61" s="1391"/>
      <c r="PLX61" s="1391"/>
      <c r="PLY61" s="1391"/>
      <c r="PLZ61" s="1391"/>
      <c r="PMA61" s="1391"/>
      <c r="PMB61" s="1391"/>
      <c r="PMC61" s="1391"/>
      <c r="PMD61" s="1391"/>
      <c r="PME61" s="1391"/>
      <c r="PMF61" s="1391"/>
      <c r="PMG61" s="1392"/>
      <c r="PMH61" s="1493"/>
      <c r="PMI61" s="1392"/>
      <c r="PMJ61" s="1493"/>
      <c r="PMK61" s="1391"/>
      <c r="PML61" s="1392"/>
      <c r="PMM61" s="1493"/>
      <c r="PMN61" s="1392"/>
      <c r="PMO61" s="663"/>
      <c r="PMP61" s="1493"/>
      <c r="PMQ61" s="1391"/>
      <c r="PMR61" s="1391"/>
      <c r="PMS61" s="1391"/>
      <c r="PMT61" s="1391"/>
      <c r="PMU61" s="1391"/>
      <c r="PMV61" s="1391"/>
      <c r="PMW61" s="1391"/>
      <c r="PMX61" s="1391"/>
      <c r="PMY61" s="1391"/>
      <c r="PMZ61" s="1391"/>
      <c r="PNA61" s="1392"/>
      <c r="PNB61" s="1493"/>
      <c r="PNC61" s="1391"/>
      <c r="PND61" s="1391"/>
      <c r="PNE61" s="1391"/>
      <c r="PNF61" s="1391"/>
      <c r="PNG61" s="1391"/>
      <c r="PNH61" s="1391"/>
      <c r="PNI61" s="1391"/>
      <c r="PNJ61" s="1391"/>
      <c r="PNK61" s="1391"/>
      <c r="PNL61" s="1391"/>
      <c r="PNM61" s="1392"/>
      <c r="PNN61" s="1493"/>
      <c r="PNO61" s="1392"/>
      <c r="PNP61" s="1493"/>
      <c r="PNQ61" s="1391"/>
      <c r="PNR61" s="1392"/>
      <c r="PNS61" s="1493"/>
      <c r="PNT61" s="1392"/>
      <c r="PNU61" s="663"/>
      <c r="PNV61" s="1493"/>
      <c r="PNW61" s="1391"/>
      <c r="PNX61" s="1391"/>
      <c r="PNY61" s="1391"/>
      <c r="PNZ61" s="1391"/>
      <c r="POA61" s="1391"/>
      <c r="POB61" s="1391"/>
      <c r="POC61" s="1391"/>
      <c r="POD61" s="1391"/>
      <c r="POE61" s="1391"/>
      <c r="POF61" s="1391"/>
      <c r="POG61" s="1392"/>
      <c r="POH61" s="1493"/>
      <c r="POI61" s="1391"/>
      <c r="POJ61" s="1391"/>
      <c r="POK61" s="1391"/>
      <c r="POL61" s="1391"/>
      <c r="POM61" s="1391"/>
      <c r="PON61" s="1391"/>
      <c r="POO61" s="1391"/>
      <c r="POP61" s="1391"/>
      <c r="POQ61" s="1391"/>
      <c r="POR61" s="1391"/>
      <c r="POS61" s="1392"/>
      <c r="POT61" s="1493"/>
      <c r="POU61" s="1392"/>
      <c r="POV61" s="1493"/>
      <c r="POW61" s="1391"/>
      <c r="POX61" s="1392"/>
      <c r="POY61" s="1493"/>
      <c r="POZ61" s="1392"/>
      <c r="PPA61" s="663"/>
      <c r="PPB61" s="1493"/>
      <c r="PPC61" s="1391"/>
      <c r="PPD61" s="1391"/>
      <c r="PPE61" s="1391"/>
      <c r="PPF61" s="1391"/>
      <c r="PPG61" s="1391"/>
      <c r="PPH61" s="1391"/>
      <c r="PPI61" s="1391"/>
      <c r="PPJ61" s="1391"/>
      <c r="PPK61" s="1391"/>
      <c r="PPL61" s="1391"/>
      <c r="PPM61" s="1392"/>
      <c r="PPN61" s="1493"/>
      <c r="PPO61" s="1391"/>
      <c r="PPP61" s="1391"/>
      <c r="PPQ61" s="1391"/>
      <c r="PPR61" s="1391"/>
      <c r="PPS61" s="1391"/>
      <c r="PPT61" s="1391"/>
      <c r="PPU61" s="1391"/>
      <c r="PPV61" s="1391"/>
      <c r="PPW61" s="1391"/>
      <c r="PPX61" s="1391"/>
      <c r="PPY61" s="1392"/>
      <c r="PPZ61" s="1493"/>
      <c r="PQA61" s="1392"/>
      <c r="PQB61" s="1493"/>
      <c r="PQC61" s="1391"/>
      <c r="PQD61" s="1392"/>
      <c r="PQE61" s="1493"/>
      <c r="PQF61" s="1392"/>
      <c r="PQG61" s="663"/>
      <c r="PQH61" s="1493"/>
      <c r="PQI61" s="1391"/>
      <c r="PQJ61" s="1391"/>
      <c r="PQK61" s="1391"/>
      <c r="PQL61" s="1391"/>
      <c r="PQM61" s="1391"/>
      <c r="PQN61" s="1391"/>
      <c r="PQO61" s="1391"/>
      <c r="PQP61" s="1391"/>
      <c r="PQQ61" s="1391"/>
      <c r="PQR61" s="1391"/>
      <c r="PQS61" s="1392"/>
      <c r="PQT61" s="1493"/>
      <c r="PQU61" s="1391"/>
      <c r="PQV61" s="1391"/>
      <c r="PQW61" s="1391"/>
      <c r="PQX61" s="1391"/>
      <c r="PQY61" s="1391"/>
      <c r="PQZ61" s="1391"/>
      <c r="PRA61" s="1391"/>
      <c r="PRB61" s="1391"/>
      <c r="PRC61" s="1391"/>
      <c r="PRD61" s="1391"/>
      <c r="PRE61" s="1392"/>
      <c r="PRF61" s="1493"/>
      <c r="PRG61" s="1392"/>
      <c r="PRH61" s="1493"/>
      <c r="PRI61" s="1391"/>
      <c r="PRJ61" s="1392"/>
      <c r="PRK61" s="1493"/>
      <c r="PRL61" s="1392"/>
      <c r="PRM61" s="663"/>
      <c r="PRN61" s="1493"/>
      <c r="PRO61" s="1391"/>
      <c r="PRP61" s="1391"/>
      <c r="PRQ61" s="1391"/>
      <c r="PRR61" s="1391"/>
      <c r="PRS61" s="1391"/>
      <c r="PRT61" s="1391"/>
      <c r="PRU61" s="1391"/>
      <c r="PRV61" s="1391"/>
      <c r="PRW61" s="1391"/>
      <c r="PRX61" s="1391"/>
      <c r="PRY61" s="1392"/>
      <c r="PRZ61" s="1493"/>
      <c r="PSA61" s="1391"/>
      <c r="PSB61" s="1391"/>
      <c r="PSC61" s="1391"/>
      <c r="PSD61" s="1391"/>
      <c r="PSE61" s="1391"/>
      <c r="PSF61" s="1391"/>
      <c r="PSG61" s="1391"/>
      <c r="PSH61" s="1391"/>
      <c r="PSI61" s="1391"/>
      <c r="PSJ61" s="1391"/>
      <c r="PSK61" s="1392"/>
      <c r="PSL61" s="1493"/>
      <c r="PSM61" s="1392"/>
      <c r="PSN61" s="1493"/>
      <c r="PSO61" s="1391"/>
      <c r="PSP61" s="1392"/>
      <c r="PSQ61" s="1493"/>
      <c r="PSR61" s="1392"/>
      <c r="PSS61" s="663"/>
      <c r="PST61" s="1493"/>
      <c r="PSU61" s="1391"/>
      <c r="PSV61" s="1391"/>
      <c r="PSW61" s="1391"/>
      <c r="PSX61" s="1391"/>
      <c r="PSY61" s="1391"/>
      <c r="PSZ61" s="1391"/>
      <c r="PTA61" s="1391"/>
      <c r="PTB61" s="1391"/>
      <c r="PTC61" s="1391"/>
      <c r="PTD61" s="1391"/>
      <c r="PTE61" s="1392"/>
      <c r="PTF61" s="1493"/>
      <c r="PTG61" s="1391"/>
      <c r="PTH61" s="1391"/>
      <c r="PTI61" s="1391"/>
      <c r="PTJ61" s="1391"/>
      <c r="PTK61" s="1391"/>
      <c r="PTL61" s="1391"/>
      <c r="PTM61" s="1391"/>
      <c r="PTN61" s="1391"/>
      <c r="PTO61" s="1391"/>
      <c r="PTP61" s="1391"/>
      <c r="PTQ61" s="1392"/>
      <c r="PTR61" s="1493"/>
      <c r="PTS61" s="1392"/>
      <c r="PTT61" s="1493"/>
      <c r="PTU61" s="1391"/>
      <c r="PTV61" s="1392"/>
      <c r="PTW61" s="1493"/>
      <c r="PTX61" s="1392"/>
      <c r="PTY61" s="663"/>
      <c r="PTZ61" s="1493"/>
      <c r="PUA61" s="1391"/>
      <c r="PUB61" s="1391"/>
      <c r="PUC61" s="1391"/>
      <c r="PUD61" s="1391"/>
      <c r="PUE61" s="1391"/>
      <c r="PUF61" s="1391"/>
      <c r="PUG61" s="1391"/>
      <c r="PUH61" s="1391"/>
      <c r="PUI61" s="1391"/>
      <c r="PUJ61" s="1391"/>
      <c r="PUK61" s="1392"/>
      <c r="PUL61" s="1493"/>
      <c r="PUM61" s="1391"/>
      <c r="PUN61" s="1391"/>
      <c r="PUO61" s="1391"/>
      <c r="PUP61" s="1391"/>
      <c r="PUQ61" s="1391"/>
      <c r="PUR61" s="1391"/>
      <c r="PUS61" s="1391"/>
      <c r="PUT61" s="1391"/>
      <c r="PUU61" s="1391"/>
      <c r="PUV61" s="1391"/>
      <c r="PUW61" s="1392"/>
      <c r="PUX61" s="1493"/>
      <c r="PUY61" s="1392"/>
      <c r="PUZ61" s="1493"/>
      <c r="PVA61" s="1391"/>
      <c r="PVB61" s="1392"/>
      <c r="PVC61" s="1493"/>
      <c r="PVD61" s="1392"/>
      <c r="PVE61" s="663"/>
      <c r="PVF61" s="1493"/>
      <c r="PVG61" s="1391"/>
      <c r="PVH61" s="1391"/>
      <c r="PVI61" s="1391"/>
      <c r="PVJ61" s="1391"/>
      <c r="PVK61" s="1391"/>
      <c r="PVL61" s="1391"/>
      <c r="PVM61" s="1391"/>
      <c r="PVN61" s="1391"/>
      <c r="PVO61" s="1391"/>
      <c r="PVP61" s="1391"/>
      <c r="PVQ61" s="1392"/>
      <c r="PVR61" s="1493"/>
      <c r="PVS61" s="1391"/>
      <c r="PVT61" s="1391"/>
      <c r="PVU61" s="1391"/>
      <c r="PVV61" s="1391"/>
      <c r="PVW61" s="1391"/>
      <c r="PVX61" s="1391"/>
      <c r="PVY61" s="1391"/>
      <c r="PVZ61" s="1391"/>
      <c r="PWA61" s="1391"/>
      <c r="PWB61" s="1391"/>
      <c r="PWC61" s="1392"/>
      <c r="PWD61" s="1493"/>
      <c r="PWE61" s="1392"/>
      <c r="PWF61" s="1493"/>
      <c r="PWG61" s="1391"/>
      <c r="PWH61" s="1392"/>
      <c r="PWI61" s="1493"/>
      <c r="PWJ61" s="1392"/>
      <c r="PWK61" s="663"/>
      <c r="PWL61" s="1493"/>
      <c r="PWM61" s="1391"/>
      <c r="PWN61" s="1391"/>
      <c r="PWO61" s="1391"/>
      <c r="PWP61" s="1391"/>
      <c r="PWQ61" s="1391"/>
      <c r="PWR61" s="1391"/>
      <c r="PWS61" s="1391"/>
      <c r="PWT61" s="1391"/>
      <c r="PWU61" s="1391"/>
      <c r="PWV61" s="1391"/>
      <c r="PWW61" s="1392"/>
      <c r="PWX61" s="1493"/>
      <c r="PWY61" s="1391"/>
      <c r="PWZ61" s="1391"/>
      <c r="PXA61" s="1391"/>
      <c r="PXB61" s="1391"/>
      <c r="PXC61" s="1391"/>
      <c r="PXD61" s="1391"/>
      <c r="PXE61" s="1391"/>
      <c r="PXF61" s="1391"/>
      <c r="PXG61" s="1391"/>
      <c r="PXH61" s="1391"/>
      <c r="PXI61" s="1392"/>
      <c r="PXJ61" s="1493"/>
      <c r="PXK61" s="1392"/>
      <c r="PXL61" s="1493"/>
      <c r="PXM61" s="1391"/>
      <c r="PXN61" s="1392"/>
      <c r="PXO61" s="1493"/>
      <c r="PXP61" s="1392"/>
      <c r="PXQ61" s="663"/>
      <c r="PXR61" s="1493"/>
      <c r="PXS61" s="1391"/>
      <c r="PXT61" s="1391"/>
      <c r="PXU61" s="1391"/>
      <c r="PXV61" s="1391"/>
      <c r="PXW61" s="1391"/>
      <c r="PXX61" s="1391"/>
      <c r="PXY61" s="1391"/>
      <c r="PXZ61" s="1391"/>
      <c r="PYA61" s="1391"/>
      <c r="PYB61" s="1391"/>
      <c r="PYC61" s="1392"/>
      <c r="PYD61" s="1493"/>
      <c r="PYE61" s="1391"/>
      <c r="PYF61" s="1391"/>
      <c r="PYG61" s="1391"/>
      <c r="PYH61" s="1391"/>
      <c r="PYI61" s="1391"/>
      <c r="PYJ61" s="1391"/>
      <c r="PYK61" s="1391"/>
      <c r="PYL61" s="1391"/>
      <c r="PYM61" s="1391"/>
      <c r="PYN61" s="1391"/>
      <c r="PYO61" s="1392"/>
      <c r="PYP61" s="1493"/>
      <c r="PYQ61" s="1392"/>
      <c r="PYR61" s="1493"/>
      <c r="PYS61" s="1391"/>
      <c r="PYT61" s="1392"/>
      <c r="PYU61" s="1493"/>
      <c r="PYV61" s="1392"/>
      <c r="PYW61" s="663"/>
      <c r="PYX61" s="1493"/>
      <c r="PYY61" s="1391"/>
      <c r="PYZ61" s="1391"/>
      <c r="PZA61" s="1391"/>
      <c r="PZB61" s="1391"/>
      <c r="PZC61" s="1391"/>
      <c r="PZD61" s="1391"/>
      <c r="PZE61" s="1391"/>
      <c r="PZF61" s="1391"/>
      <c r="PZG61" s="1391"/>
      <c r="PZH61" s="1391"/>
      <c r="PZI61" s="1392"/>
      <c r="PZJ61" s="1493"/>
      <c r="PZK61" s="1391"/>
      <c r="PZL61" s="1391"/>
      <c r="PZM61" s="1391"/>
      <c r="PZN61" s="1391"/>
      <c r="PZO61" s="1391"/>
      <c r="PZP61" s="1391"/>
      <c r="PZQ61" s="1391"/>
      <c r="PZR61" s="1391"/>
      <c r="PZS61" s="1391"/>
      <c r="PZT61" s="1391"/>
      <c r="PZU61" s="1392"/>
      <c r="PZV61" s="1493"/>
      <c r="PZW61" s="1392"/>
      <c r="PZX61" s="1493"/>
      <c r="PZY61" s="1391"/>
      <c r="PZZ61" s="1392"/>
      <c r="QAA61" s="1493"/>
      <c r="QAB61" s="1392"/>
      <c r="QAC61" s="663"/>
      <c r="QAD61" s="1493"/>
      <c r="QAE61" s="1391"/>
      <c r="QAF61" s="1391"/>
      <c r="QAG61" s="1391"/>
      <c r="QAH61" s="1391"/>
      <c r="QAI61" s="1391"/>
      <c r="QAJ61" s="1391"/>
      <c r="QAK61" s="1391"/>
      <c r="QAL61" s="1391"/>
      <c r="QAM61" s="1391"/>
      <c r="QAN61" s="1391"/>
      <c r="QAO61" s="1392"/>
      <c r="QAP61" s="1493"/>
      <c r="QAQ61" s="1391"/>
      <c r="QAR61" s="1391"/>
      <c r="QAS61" s="1391"/>
      <c r="QAT61" s="1391"/>
      <c r="QAU61" s="1391"/>
      <c r="QAV61" s="1391"/>
      <c r="QAW61" s="1391"/>
      <c r="QAX61" s="1391"/>
      <c r="QAY61" s="1391"/>
      <c r="QAZ61" s="1391"/>
      <c r="QBA61" s="1392"/>
      <c r="QBB61" s="1493"/>
      <c r="QBC61" s="1392"/>
      <c r="QBD61" s="1493"/>
      <c r="QBE61" s="1391"/>
      <c r="QBF61" s="1392"/>
      <c r="QBG61" s="1493"/>
      <c r="QBH61" s="1392"/>
      <c r="QBI61" s="663"/>
      <c r="QBJ61" s="1493"/>
      <c r="QBK61" s="1391"/>
      <c r="QBL61" s="1391"/>
      <c r="QBM61" s="1391"/>
      <c r="QBN61" s="1391"/>
      <c r="QBO61" s="1391"/>
      <c r="QBP61" s="1391"/>
      <c r="QBQ61" s="1391"/>
      <c r="QBR61" s="1391"/>
      <c r="QBS61" s="1391"/>
      <c r="QBT61" s="1391"/>
      <c r="QBU61" s="1392"/>
      <c r="QBV61" s="1493"/>
      <c r="QBW61" s="1391"/>
      <c r="QBX61" s="1391"/>
      <c r="QBY61" s="1391"/>
      <c r="QBZ61" s="1391"/>
      <c r="QCA61" s="1391"/>
      <c r="QCB61" s="1391"/>
      <c r="QCC61" s="1391"/>
      <c r="QCD61" s="1391"/>
      <c r="QCE61" s="1391"/>
      <c r="QCF61" s="1391"/>
      <c r="QCG61" s="1392"/>
      <c r="QCH61" s="1493"/>
      <c r="QCI61" s="1392"/>
      <c r="QCJ61" s="1493"/>
      <c r="QCK61" s="1391"/>
      <c r="QCL61" s="1392"/>
      <c r="QCM61" s="1493"/>
      <c r="QCN61" s="1392"/>
      <c r="QCO61" s="663"/>
      <c r="QCP61" s="1493"/>
      <c r="QCQ61" s="1391"/>
      <c r="QCR61" s="1391"/>
      <c r="QCS61" s="1391"/>
      <c r="QCT61" s="1391"/>
      <c r="QCU61" s="1391"/>
      <c r="QCV61" s="1391"/>
      <c r="QCW61" s="1391"/>
      <c r="QCX61" s="1391"/>
      <c r="QCY61" s="1391"/>
      <c r="QCZ61" s="1391"/>
      <c r="QDA61" s="1392"/>
      <c r="QDB61" s="1493"/>
      <c r="QDC61" s="1391"/>
      <c r="QDD61" s="1391"/>
      <c r="QDE61" s="1391"/>
      <c r="QDF61" s="1391"/>
      <c r="QDG61" s="1391"/>
      <c r="QDH61" s="1391"/>
      <c r="QDI61" s="1391"/>
      <c r="QDJ61" s="1391"/>
      <c r="QDK61" s="1391"/>
      <c r="QDL61" s="1391"/>
      <c r="QDM61" s="1392"/>
      <c r="QDN61" s="1493"/>
      <c r="QDO61" s="1392"/>
      <c r="QDP61" s="1493"/>
      <c r="QDQ61" s="1391"/>
      <c r="QDR61" s="1392"/>
      <c r="QDS61" s="1493"/>
      <c r="QDT61" s="1392"/>
      <c r="QDU61" s="663"/>
      <c r="QDV61" s="1493"/>
      <c r="QDW61" s="1391"/>
      <c r="QDX61" s="1391"/>
      <c r="QDY61" s="1391"/>
      <c r="QDZ61" s="1391"/>
      <c r="QEA61" s="1391"/>
      <c r="QEB61" s="1391"/>
      <c r="QEC61" s="1391"/>
      <c r="QED61" s="1391"/>
      <c r="QEE61" s="1391"/>
      <c r="QEF61" s="1391"/>
      <c r="QEG61" s="1392"/>
      <c r="QEH61" s="1493"/>
      <c r="QEI61" s="1391"/>
      <c r="QEJ61" s="1391"/>
      <c r="QEK61" s="1391"/>
      <c r="QEL61" s="1391"/>
      <c r="QEM61" s="1391"/>
      <c r="QEN61" s="1391"/>
      <c r="QEO61" s="1391"/>
      <c r="QEP61" s="1391"/>
      <c r="QEQ61" s="1391"/>
      <c r="QER61" s="1391"/>
      <c r="QES61" s="1392"/>
      <c r="QET61" s="1493"/>
      <c r="QEU61" s="1392"/>
      <c r="QEV61" s="1493"/>
      <c r="QEW61" s="1391"/>
      <c r="QEX61" s="1392"/>
      <c r="QEY61" s="1493"/>
      <c r="QEZ61" s="1392"/>
      <c r="QFA61" s="663"/>
      <c r="QFB61" s="1493"/>
      <c r="QFC61" s="1391"/>
      <c r="QFD61" s="1391"/>
      <c r="QFE61" s="1391"/>
      <c r="QFF61" s="1391"/>
      <c r="QFG61" s="1391"/>
      <c r="QFH61" s="1391"/>
      <c r="QFI61" s="1391"/>
      <c r="QFJ61" s="1391"/>
      <c r="QFK61" s="1391"/>
      <c r="QFL61" s="1391"/>
      <c r="QFM61" s="1392"/>
      <c r="QFN61" s="1493"/>
      <c r="QFO61" s="1391"/>
      <c r="QFP61" s="1391"/>
      <c r="QFQ61" s="1391"/>
      <c r="QFR61" s="1391"/>
      <c r="QFS61" s="1391"/>
      <c r="QFT61" s="1391"/>
      <c r="QFU61" s="1391"/>
      <c r="QFV61" s="1391"/>
      <c r="QFW61" s="1391"/>
      <c r="QFX61" s="1391"/>
      <c r="QFY61" s="1392"/>
      <c r="QFZ61" s="1493"/>
      <c r="QGA61" s="1392"/>
      <c r="QGB61" s="1493"/>
      <c r="QGC61" s="1391"/>
      <c r="QGD61" s="1392"/>
      <c r="QGE61" s="1493"/>
      <c r="QGF61" s="1392"/>
      <c r="QGG61" s="663"/>
      <c r="QGH61" s="1493"/>
      <c r="QGI61" s="1391"/>
      <c r="QGJ61" s="1391"/>
      <c r="QGK61" s="1391"/>
      <c r="QGL61" s="1391"/>
      <c r="QGM61" s="1391"/>
      <c r="QGN61" s="1391"/>
      <c r="QGO61" s="1391"/>
      <c r="QGP61" s="1391"/>
      <c r="QGQ61" s="1391"/>
      <c r="QGR61" s="1391"/>
      <c r="QGS61" s="1392"/>
      <c r="QGT61" s="1493"/>
      <c r="QGU61" s="1391"/>
      <c r="QGV61" s="1391"/>
      <c r="QGW61" s="1391"/>
      <c r="QGX61" s="1391"/>
      <c r="QGY61" s="1391"/>
      <c r="QGZ61" s="1391"/>
      <c r="QHA61" s="1391"/>
      <c r="QHB61" s="1391"/>
      <c r="QHC61" s="1391"/>
      <c r="QHD61" s="1391"/>
      <c r="QHE61" s="1392"/>
      <c r="QHF61" s="1493"/>
      <c r="QHG61" s="1392"/>
      <c r="QHH61" s="1493"/>
      <c r="QHI61" s="1391"/>
      <c r="QHJ61" s="1392"/>
      <c r="QHK61" s="1493"/>
      <c r="QHL61" s="1392"/>
      <c r="QHM61" s="663"/>
      <c r="QHN61" s="1493"/>
      <c r="QHO61" s="1391"/>
      <c r="QHP61" s="1391"/>
      <c r="QHQ61" s="1391"/>
      <c r="QHR61" s="1391"/>
      <c r="QHS61" s="1391"/>
      <c r="QHT61" s="1391"/>
      <c r="QHU61" s="1391"/>
      <c r="QHV61" s="1391"/>
      <c r="QHW61" s="1391"/>
      <c r="QHX61" s="1391"/>
      <c r="QHY61" s="1392"/>
      <c r="QHZ61" s="1493"/>
      <c r="QIA61" s="1391"/>
      <c r="QIB61" s="1391"/>
      <c r="QIC61" s="1391"/>
      <c r="QID61" s="1391"/>
      <c r="QIE61" s="1391"/>
      <c r="QIF61" s="1391"/>
      <c r="QIG61" s="1391"/>
      <c r="QIH61" s="1391"/>
      <c r="QII61" s="1391"/>
      <c r="QIJ61" s="1391"/>
      <c r="QIK61" s="1392"/>
      <c r="QIL61" s="1493"/>
      <c r="QIM61" s="1392"/>
      <c r="QIN61" s="1493"/>
      <c r="QIO61" s="1391"/>
      <c r="QIP61" s="1392"/>
      <c r="QIQ61" s="1493"/>
      <c r="QIR61" s="1392"/>
      <c r="QIS61" s="663"/>
      <c r="QIT61" s="1493"/>
      <c r="QIU61" s="1391"/>
      <c r="QIV61" s="1391"/>
      <c r="QIW61" s="1391"/>
      <c r="QIX61" s="1391"/>
      <c r="QIY61" s="1391"/>
      <c r="QIZ61" s="1391"/>
      <c r="QJA61" s="1391"/>
      <c r="QJB61" s="1391"/>
      <c r="QJC61" s="1391"/>
      <c r="QJD61" s="1391"/>
      <c r="QJE61" s="1392"/>
      <c r="QJF61" s="1493"/>
      <c r="QJG61" s="1391"/>
      <c r="QJH61" s="1391"/>
      <c r="QJI61" s="1391"/>
      <c r="QJJ61" s="1391"/>
      <c r="QJK61" s="1391"/>
      <c r="QJL61" s="1391"/>
      <c r="QJM61" s="1391"/>
      <c r="QJN61" s="1391"/>
      <c r="QJO61" s="1391"/>
      <c r="QJP61" s="1391"/>
      <c r="QJQ61" s="1392"/>
      <c r="QJR61" s="1493"/>
      <c r="QJS61" s="1392"/>
      <c r="QJT61" s="1493"/>
      <c r="QJU61" s="1391"/>
      <c r="QJV61" s="1392"/>
      <c r="QJW61" s="1493"/>
      <c r="QJX61" s="1392"/>
      <c r="QJY61" s="663"/>
      <c r="QJZ61" s="1493"/>
      <c r="QKA61" s="1391"/>
      <c r="QKB61" s="1391"/>
      <c r="QKC61" s="1391"/>
      <c r="QKD61" s="1391"/>
      <c r="QKE61" s="1391"/>
      <c r="QKF61" s="1391"/>
      <c r="QKG61" s="1391"/>
      <c r="QKH61" s="1391"/>
      <c r="QKI61" s="1391"/>
      <c r="QKJ61" s="1391"/>
      <c r="QKK61" s="1392"/>
      <c r="QKL61" s="1493"/>
      <c r="QKM61" s="1391"/>
      <c r="QKN61" s="1391"/>
      <c r="QKO61" s="1391"/>
      <c r="QKP61" s="1391"/>
      <c r="QKQ61" s="1391"/>
      <c r="QKR61" s="1391"/>
      <c r="QKS61" s="1391"/>
      <c r="QKT61" s="1391"/>
      <c r="QKU61" s="1391"/>
      <c r="QKV61" s="1391"/>
      <c r="QKW61" s="1392"/>
      <c r="QKX61" s="1493"/>
      <c r="QKY61" s="1392"/>
      <c r="QKZ61" s="1493"/>
      <c r="QLA61" s="1391"/>
      <c r="QLB61" s="1392"/>
      <c r="QLC61" s="1493"/>
      <c r="QLD61" s="1392"/>
      <c r="QLE61" s="663"/>
      <c r="QLF61" s="1493"/>
      <c r="QLG61" s="1391"/>
      <c r="QLH61" s="1391"/>
      <c r="QLI61" s="1391"/>
      <c r="QLJ61" s="1391"/>
      <c r="QLK61" s="1391"/>
      <c r="QLL61" s="1391"/>
      <c r="QLM61" s="1391"/>
      <c r="QLN61" s="1391"/>
      <c r="QLO61" s="1391"/>
      <c r="QLP61" s="1391"/>
      <c r="QLQ61" s="1392"/>
      <c r="QLR61" s="1493"/>
      <c r="QLS61" s="1391"/>
      <c r="QLT61" s="1391"/>
      <c r="QLU61" s="1391"/>
      <c r="QLV61" s="1391"/>
      <c r="QLW61" s="1391"/>
      <c r="QLX61" s="1391"/>
      <c r="QLY61" s="1391"/>
      <c r="QLZ61" s="1391"/>
      <c r="QMA61" s="1391"/>
      <c r="QMB61" s="1391"/>
      <c r="QMC61" s="1392"/>
      <c r="QMD61" s="1493"/>
      <c r="QME61" s="1392"/>
      <c r="QMF61" s="1493"/>
      <c r="QMG61" s="1391"/>
      <c r="QMH61" s="1392"/>
      <c r="QMI61" s="1493"/>
      <c r="QMJ61" s="1392"/>
      <c r="QMK61" s="663"/>
      <c r="QML61" s="1493"/>
      <c r="QMM61" s="1391"/>
      <c r="QMN61" s="1391"/>
      <c r="QMO61" s="1391"/>
      <c r="QMP61" s="1391"/>
      <c r="QMQ61" s="1391"/>
      <c r="QMR61" s="1391"/>
      <c r="QMS61" s="1391"/>
      <c r="QMT61" s="1391"/>
      <c r="QMU61" s="1391"/>
      <c r="QMV61" s="1391"/>
      <c r="QMW61" s="1392"/>
      <c r="QMX61" s="1493"/>
      <c r="QMY61" s="1391"/>
      <c r="QMZ61" s="1391"/>
      <c r="QNA61" s="1391"/>
      <c r="QNB61" s="1391"/>
      <c r="QNC61" s="1391"/>
      <c r="QND61" s="1391"/>
      <c r="QNE61" s="1391"/>
      <c r="QNF61" s="1391"/>
      <c r="QNG61" s="1391"/>
      <c r="QNH61" s="1391"/>
      <c r="QNI61" s="1392"/>
      <c r="QNJ61" s="1493"/>
      <c r="QNK61" s="1392"/>
      <c r="QNL61" s="1493"/>
      <c r="QNM61" s="1391"/>
      <c r="QNN61" s="1392"/>
      <c r="QNO61" s="1493"/>
      <c r="QNP61" s="1392"/>
      <c r="QNQ61" s="663"/>
      <c r="QNR61" s="1493"/>
      <c r="QNS61" s="1391"/>
      <c r="QNT61" s="1391"/>
      <c r="QNU61" s="1391"/>
      <c r="QNV61" s="1391"/>
      <c r="QNW61" s="1391"/>
      <c r="QNX61" s="1391"/>
      <c r="QNY61" s="1391"/>
      <c r="QNZ61" s="1391"/>
      <c r="QOA61" s="1391"/>
      <c r="QOB61" s="1391"/>
      <c r="QOC61" s="1392"/>
      <c r="QOD61" s="1493"/>
      <c r="QOE61" s="1391"/>
      <c r="QOF61" s="1391"/>
      <c r="QOG61" s="1391"/>
      <c r="QOH61" s="1391"/>
      <c r="QOI61" s="1391"/>
      <c r="QOJ61" s="1391"/>
      <c r="QOK61" s="1391"/>
      <c r="QOL61" s="1391"/>
      <c r="QOM61" s="1391"/>
      <c r="QON61" s="1391"/>
      <c r="QOO61" s="1392"/>
      <c r="QOP61" s="1493"/>
      <c r="QOQ61" s="1392"/>
      <c r="QOR61" s="1493"/>
      <c r="QOS61" s="1391"/>
      <c r="QOT61" s="1392"/>
      <c r="QOU61" s="1493"/>
      <c r="QOV61" s="1392"/>
      <c r="QOW61" s="663"/>
      <c r="QOX61" s="1493"/>
      <c r="QOY61" s="1391"/>
      <c r="QOZ61" s="1391"/>
      <c r="QPA61" s="1391"/>
      <c r="QPB61" s="1391"/>
      <c r="QPC61" s="1391"/>
      <c r="QPD61" s="1391"/>
      <c r="QPE61" s="1391"/>
      <c r="QPF61" s="1391"/>
      <c r="QPG61" s="1391"/>
      <c r="QPH61" s="1391"/>
      <c r="QPI61" s="1392"/>
      <c r="QPJ61" s="1493"/>
      <c r="QPK61" s="1391"/>
      <c r="QPL61" s="1391"/>
      <c r="QPM61" s="1391"/>
      <c r="QPN61" s="1391"/>
      <c r="QPO61" s="1391"/>
      <c r="QPP61" s="1391"/>
      <c r="QPQ61" s="1391"/>
      <c r="QPR61" s="1391"/>
      <c r="QPS61" s="1391"/>
      <c r="QPT61" s="1391"/>
      <c r="QPU61" s="1392"/>
      <c r="QPV61" s="1493"/>
      <c r="QPW61" s="1392"/>
      <c r="QPX61" s="1493"/>
      <c r="QPY61" s="1391"/>
      <c r="QPZ61" s="1392"/>
      <c r="QQA61" s="1493"/>
      <c r="QQB61" s="1392"/>
      <c r="QQC61" s="663"/>
      <c r="QQD61" s="1493"/>
      <c r="QQE61" s="1391"/>
      <c r="QQF61" s="1391"/>
      <c r="QQG61" s="1391"/>
      <c r="QQH61" s="1391"/>
      <c r="QQI61" s="1391"/>
      <c r="QQJ61" s="1391"/>
      <c r="QQK61" s="1391"/>
      <c r="QQL61" s="1391"/>
      <c r="QQM61" s="1391"/>
      <c r="QQN61" s="1391"/>
      <c r="QQO61" s="1392"/>
      <c r="QQP61" s="1493"/>
      <c r="QQQ61" s="1391"/>
      <c r="QQR61" s="1391"/>
      <c r="QQS61" s="1391"/>
      <c r="QQT61" s="1391"/>
      <c r="QQU61" s="1391"/>
      <c r="QQV61" s="1391"/>
      <c r="QQW61" s="1391"/>
      <c r="QQX61" s="1391"/>
      <c r="QQY61" s="1391"/>
      <c r="QQZ61" s="1391"/>
      <c r="QRA61" s="1392"/>
      <c r="QRB61" s="1493"/>
      <c r="QRC61" s="1392"/>
      <c r="QRD61" s="1493"/>
      <c r="QRE61" s="1391"/>
      <c r="QRF61" s="1392"/>
      <c r="QRG61" s="1493"/>
      <c r="QRH61" s="1392"/>
      <c r="QRI61" s="663"/>
      <c r="QRJ61" s="1493"/>
      <c r="QRK61" s="1391"/>
      <c r="QRL61" s="1391"/>
      <c r="QRM61" s="1391"/>
      <c r="QRN61" s="1391"/>
      <c r="QRO61" s="1391"/>
      <c r="QRP61" s="1391"/>
      <c r="QRQ61" s="1391"/>
      <c r="QRR61" s="1391"/>
      <c r="QRS61" s="1391"/>
      <c r="QRT61" s="1391"/>
      <c r="QRU61" s="1392"/>
      <c r="QRV61" s="1493"/>
      <c r="QRW61" s="1391"/>
      <c r="QRX61" s="1391"/>
      <c r="QRY61" s="1391"/>
      <c r="QRZ61" s="1391"/>
      <c r="QSA61" s="1391"/>
      <c r="QSB61" s="1391"/>
      <c r="QSC61" s="1391"/>
      <c r="QSD61" s="1391"/>
      <c r="QSE61" s="1391"/>
      <c r="QSF61" s="1391"/>
      <c r="QSG61" s="1392"/>
      <c r="QSH61" s="1493"/>
      <c r="QSI61" s="1392"/>
      <c r="QSJ61" s="1493"/>
      <c r="QSK61" s="1391"/>
      <c r="QSL61" s="1392"/>
      <c r="QSM61" s="1493"/>
      <c r="QSN61" s="1392"/>
      <c r="QSO61" s="663"/>
      <c r="QSP61" s="1493"/>
      <c r="QSQ61" s="1391"/>
      <c r="QSR61" s="1391"/>
      <c r="QSS61" s="1391"/>
      <c r="QST61" s="1391"/>
      <c r="QSU61" s="1391"/>
      <c r="QSV61" s="1391"/>
      <c r="QSW61" s="1391"/>
      <c r="QSX61" s="1391"/>
      <c r="QSY61" s="1391"/>
      <c r="QSZ61" s="1391"/>
      <c r="QTA61" s="1392"/>
      <c r="QTB61" s="1493"/>
      <c r="QTC61" s="1391"/>
      <c r="QTD61" s="1391"/>
      <c r="QTE61" s="1391"/>
      <c r="QTF61" s="1391"/>
      <c r="QTG61" s="1391"/>
      <c r="QTH61" s="1391"/>
      <c r="QTI61" s="1391"/>
      <c r="QTJ61" s="1391"/>
      <c r="QTK61" s="1391"/>
      <c r="QTL61" s="1391"/>
      <c r="QTM61" s="1392"/>
      <c r="QTN61" s="1493"/>
      <c r="QTO61" s="1392"/>
      <c r="QTP61" s="1493"/>
      <c r="QTQ61" s="1391"/>
      <c r="QTR61" s="1392"/>
      <c r="QTS61" s="1493"/>
      <c r="QTT61" s="1392"/>
      <c r="QTU61" s="663"/>
      <c r="QTV61" s="1493"/>
      <c r="QTW61" s="1391"/>
      <c r="QTX61" s="1391"/>
      <c r="QTY61" s="1391"/>
      <c r="QTZ61" s="1391"/>
      <c r="QUA61" s="1391"/>
      <c r="QUB61" s="1391"/>
      <c r="QUC61" s="1391"/>
      <c r="QUD61" s="1391"/>
      <c r="QUE61" s="1391"/>
      <c r="QUF61" s="1391"/>
      <c r="QUG61" s="1392"/>
      <c r="QUH61" s="1493"/>
      <c r="QUI61" s="1391"/>
      <c r="QUJ61" s="1391"/>
      <c r="QUK61" s="1391"/>
      <c r="QUL61" s="1391"/>
      <c r="QUM61" s="1391"/>
      <c r="QUN61" s="1391"/>
      <c r="QUO61" s="1391"/>
      <c r="QUP61" s="1391"/>
      <c r="QUQ61" s="1391"/>
      <c r="QUR61" s="1391"/>
      <c r="QUS61" s="1392"/>
      <c r="QUT61" s="1493"/>
      <c r="QUU61" s="1392"/>
      <c r="QUV61" s="1493"/>
      <c r="QUW61" s="1391"/>
      <c r="QUX61" s="1392"/>
      <c r="QUY61" s="1493"/>
      <c r="QUZ61" s="1392"/>
      <c r="QVA61" s="663"/>
      <c r="QVB61" s="1493"/>
      <c r="QVC61" s="1391"/>
      <c r="QVD61" s="1391"/>
      <c r="QVE61" s="1391"/>
      <c r="QVF61" s="1391"/>
      <c r="QVG61" s="1391"/>
      <c r="QVH61" s="1391"/>
      <c r="QVI61" s="1391"/>
      <c r="QVJ61" s="1391"/>
      <c r="QVK61" s="1391"/>
      <c r="QVL61" s="1391"/>
      <c r="QVM61" s="1392"/>
      <c r="QVN61" s="1493"/>
      <c r="QVO61" s="1391"/>
      <c r="QVP61" s="1391"/>
      <c r="QVQ61" s="1391"/>
      <c r="QVR61" s="1391"/>
      <c r="QVS61" s="1391"/>
      <c r="QVT61" s="1391"/>
      <c r="QVU61" s="1391"/>
      <c r="QVV61" s="1391"/>
      <c r="QVW61" s="1391"/>
      <c r="QVX61" s="1391"/>
      <c r="QVY61" s="1392"/>
      <c r="QVZ61" s="1493"/>
      <c r="QWA61" s="1392"/>
      <c r="QWB61" s="1493"/>
      <c r="QWC61" s="1391"/>
      <c r="QWD61" s="1392"/>
      <c r="QWE61" s="1493"/>
      <c r="QWF61" s="1392"/>
      <c r="QWG61" s="663"/>
      <c r="QWH61" s="1493"/>
      <c r="QWI61" s="1391"/>
      <c r="QWJ61" s="1391"/>
      <c r="QWK61" s="1391"/>
      <c r="QWL61" s="1391"/>
      <c r="QWM61" s="1391"/>
      <c r="QWN61" s="1391"/>
      <c r="QWO61" s="1391"/>
      <c r="QWP61" s="1391"/>
      <c r="QWQ61" s="1391"/>
      <c r="QWR61" s="1391"/>
      <c r="QWS61" s="1392"/>
      <c r="QWT61" s="1493"/>
      <c r="QWU61" s="1391"/>
      <c r="QWV61" s="1391"/>
      <c r="QWW61" s="1391"/>
      <c r="QWX61" s="1391"/>
      <c r="QWY61" s="1391"/>
      <c r="QWZ61" s="1391"/>
      <c r="QXA61" s="1391"/>
      <c r="QXB61" s="1391"/>
      <c r="QXC61" s="1391"/>
      <c r="QXD61" s="1391"/>
      <c r="QXE61" s="1392"/>
      <c r="QXF61" s="1493"/>
      <c r="QXG61" s="1392"/>
      <c r="QXH61" s="1493"/>
      <c r="QXI61" s="1391"/>
      <c r="QXJ61" s="1392"/>
      <c r="QXK61" s="1493"/>
      <c r="QXL61" s="1392"/>
      <c r="QXM61" s="663"/>
      <c r="QXN61" s="1493"/>
      <c r="QXO61" s="1391"/>
      <c r="QXP61" s="1391"/>
      <c r="QXQ61" s="1391"/>
      <c r="QXR61" s="1391"/>
      <c r="QXS61" s="1391"/>
      <c r="QXT61" s="1391"/>
      <c r="QXU61" s="1391"/>
      <c r="QXV61" s="1391"/>
      <c r="QXW61" s="1391"/>
      <c r="QXX61" s="1391"/>
      <c r="QXY61" s="1392"/>
      <c r="QXZ61" s="1493"/>
      <c r="QYA61" s="1391"/>
      <c r="QYB61" s="1391"/>
      <c r="QYC61" s="1391"/>
      <c r="QYD61" s="1391"/>
      <c r="QYE61" s="1391"/>
      <c r="QYF61" s="1391"/>
      <c r="QYG61" s="1391"/>
      <c r="QYH61" s="1391"/>
      <c r="QYI61" s="1391"/>
      <c r="QYJ61" s="1391"/>
      <c r="QYK61" s="1392"/>
      <c r="QYL61" s="1493"/>
      <c r="QYM61" s="1392"/>
      <c r="QYN61" s="1493"/>
      <c r="QYO61" s="1391"/>
      <c r="QYP61" s="1392"/>
      <c r="QYQ61" s="1493"/>
      <c r="QYR61" s="1392"/>
      <c r="QYS61" s="663"/>
      <c r="QYT61" s="1493"/>
      <c r="QYU61" s="1391"/>
      <c r="QYV61" s="1391"/>
      <c r="QYW61" s="1391"/>
      <c r="QYX61" s="1391"/>
      <c r="QYY61" s="1391"/>
      <c r="QYZ61" s="1391"/>
      <c r="QZA61" s="1391"/>
      <c r="QZB61" s="1391"/>
      <c r="QZC61" s="1391"/>
      <c r="QZD61" s="1391"/>
      <c r="QZE61" s="1392"/>
      <c r="QZF61" s="1493"/>
      <c r="QZG61" s="1391"/>
      <c r="QZH61" s="1391"/>
      <c r="QZI61" s="1391"/>
      <c r="QZJ61" s="1391"/>
      <c r="QZK61" s="1391"/>
      <c r="QZL61" s="1391"/>
      <c r="QZM61" s="1391"/>
      <c r="QZN61" s="1391"/>
      <c r="QZO61" s="1391"/>
      <c r="QZP61" s="1391"/>
      <c r="QZQ61" s="1392"/>
      <c r="QZR61" s="1493"/>
      <c r="QZS61" s="1392"/>
      <c r="QZT61" s="1493"/>
      <c r="QZU61" s="1391"/>
      <c r="QZV61" s="1392"/>
      <c r="QZW61" s="1493"/>
      <c r="QZX61" s="1392"/>
      <c r="QZY61" s="663"/>
      <c r="QZZ61" s="1493"/>
      <c r="RAA61" s="1391"/>
      <c r="RAB61" s="1391"/>
      <c r="RAC61" s="1391"/>
      <c r="RAD61" s="1391"/>
      <c r="RAE61" s="1391"/>
      <c r="RAF61" s="1391"/>
      <c r="RAG61" s="1391"/>
      <c r="RAH61" s="1391"/>
      <c r="RAI61" s="1391"/>
      <c r="RAJ61" s="1391"/>
      <c r="RAK61" s="1392"/>
      <c r="RAL61" s="1493"/>
      <c r="RAM61" s="1391"/>
      <c r="RAN61" s="1391"/>
      <c r="RAO61" s="1391"/>
      <c r="RAP61" s="1391"/>
      <c r="RAQ61" s="1391"/>
      <c r="RAR61" s="1391"/>
      <c r="RAS61" s="1391"/>
      <c r="RAT61" s="1391"/>
      <c r="RAU61" s="1391"/>
      <c r="RAV61" s="1391"/>
      <c r="RAW61" s="1392"/>
      <c r="RAX61" s="1493"/>
      <c r="RAY61" s="1392"/>
      <c r="RAZ61" s="1493"/>
      <c r="RBA61" s="1391"/>
      <c r="RBB61" s="1392"/>
      <c r="RBC61" s="1493"/>
      <c r="RBD61" s="1392"/>
      <c r="RBE61" s="663"/>
      <c r="RBF61" s="1493"/>
      <c r="RBG61" s="1391"/>
      <c r="RBH61" s="1391"/>
      <c r="RBI61" s="1391"/>
      <c r="RBJ61" s="1391"/>
      <c r="RBK61" s="1391"/>
      <c r="RBL61" s="1391"/>
      <c r="RBM61" s="1391"/>
      <c r="RBN61" s="1391"/>
      <c r="RBO61" s="1391"/>
      <c r="RBP61" s="1391"/>
      <c r="RBQ61" s="1392"/>
      <c r="RBR61" s="1493"/>
      <c r="RBS61" s="1391"/>
      <c r="RBT61" s="1391"/>
      <c r="RBU61" s="1391"/>
      <c r="RBV61" s="1391"/>
      <c r="RBW61" s="1391"/>
      <c r="RBX61" s="1391"/>
      <c r="RBY61" s="1391"/>
      <c r="RBZ61" s="1391"/>
      <c r="RCA61" s="1391"/>
      <c r="RCB61" s="1391"/>
      <c r="RCC61" s="1392"/>
      <c r="RCD61" s="1493"/>
      <c r="RCE61" s="1392"/>
      <c r="RCF61" s="1493"/>
      <c r="RCG61" s="1391"/>
      <c r="RCH61" s="1392"/>
      <c r="RCI61" s="1493"/>
      <c r="RCJ61" s="1392"/>
      <c r="RCK61" s="663"/>
      <c r="RCL61" s="1493"/>
      <c r="RCM61" s="1391"/>
      <c r="RCN61" s="1391"/>
      <c r="RCO61" s="1391"/>
      <c r="RCP61" s="1391"/>
      <c r="RCQ61" s="1391"/>
      <c r="RCR61" s="1391"/>
      <c r="RCS61" s="1391"/>
      <c r="RCT61" s="1391"/>
      <c r="RCU61" s="1391"/>
      <c r="RCV61" s="1391"/>
      <c r="RCW61" s="1392"/>
      <c r="RCX61" s="1493"/>
      <c r="RCY61" s="1391"/>
      <c r="RCZ61" s="1391"/>
      <c r="RDA61" s="1391"/>
      <c r="RDB61" s="1391"/>
      <c r="RDC61" s="1391"/>
      <c r="RDD61" s="1391"/>
      <c r="RDE61" s="1391"/>
      <c r="RDF61" s="1391"/>
      <c r="RDG61" s="1391"/>
      <c r="RDH61" s="1391"/>
      <c r="RDI61" s="1392"/>
      <c r="RDJ61" s="1493"/>
      <c r="RDK61" s="1392"/>
      <c r="RDL61" s="1493"/>
      <c r="RDM61" s="1391"/>
      <c r="RDN61" s="1392"/>
      <c r="RDO61" s="1493"/>
      <c r="RDP61" s="1392"/>
      <c r="RDQ61" s="663"/>
      <c r="RDR61" s="1493"/>
      <c r="RDS61" s="1391"/>
      <c r="RDT61" s="1391"/>
      <c r="RDU61" s="1391"/>
      <c r="RDV61" s="1391"/>
      <c r="RDW61" s="1391"/>
      <c r="RDX61" s="1391"/>
      <c r="RDY61" s="1391"/>
      <c r="RDZ61" s="1391"/>
      <c r="REA61" s="1391"/>
      <c r="REB61" s="1391"/>
      <c r="REC61" s="1392"/>
      <c r="RED61" s="1493"/>
      <c r="REE61" s="1391"/>
      <c r="REF61" s="1391"/>
      <c r="REG61" s="1391"/>
      <c r="REH61" s="1391"/>
      <c r="REI61" s="1391"/>
      <c r="REJ61" s="1391"/>
      <c r="REK61" s="1391"/>
      <c r="REL61" s="1391"/>
      <c r="REM61" s="1391"/>
      <c r="REN61" s="1391"/>
      <c r="REO61" s="1392"/>
      <c r="REP61" s="1493"/>
      <c r="REQ61" s="1392"/>
      <c r="RER61" s="1493"/>
      <c r="RES61" s="1391"/>
      <c r="RET61" s="1392"/>
      <c r="REU61" s="1493"/>
      <c r="REV61" s="1392"/>
      <c r="REW61" s="663"/>
      <c r="REX61" s="1493"/>
      <c r="REY61" s="1391"/>
      <c r="REZ61" s="1391"/>
      <c r="RFA61" s="1391"/>
      <c r="RFB61" s="1391"/>
      <c r="RFC61" s="1391"/>
      <c r="RFD61" s="1391"/>
      <c r="RFE61" s="1391"/>
      <c r="RFF61" s="1391"/>
      <c r="RFG61" s="1391"/>
      <c r="RFH61" s="1391"/>
      <c r="RFI61" s="1392"/>
      <c r="RFJ61" s="1493"/>
      <c r="RFK61" s="1391"/>
      <c r="RFL61" s="1391"/>
      <c r="RFM61" s="1391"/>
      <c r="RFN61" s="1391"/>
      <c r="RFO61" s="1391"/>
      <c r="RFP61" s="1391"/>
      <c r="RFQ61" s="1391"/>
      <c r="RFR61" s="1391"/>
      <c r="RFS61" s="1391"/>
      <c r="RFT61" s="1391"/>
      <c r="RFU61" s="1392"/>
      <c r="RFV61" s="1493"/>
      <c r="RFW61" s="1392"/>
      <c r="RFX61" s="1493"/>
      <c r="RFY61" s="1391"/>
      <c r="RFZ61" s="1392"/>
      <c r="RGA61" s="1493"/>
      <c r="RGB61" s="1392"/>
      <c r="RGC61" s="663"/>
      <c r="RGD61" s="1493"/>
      <c r="RGE61" s="1391"/>
      <c r="RGF61" s="1391"/>
      <c r="RGG61" s="1391"/>
      <c r="RGH61" s="1391"/>
      <c r="RGI61" s="1391"/>
      <c r="RGJ61" s="1391"/>
      <c r="RGK61" s="1391"/>
      <c r="RGL61" s="1391"/>
      <c r="RGM61" s="1391"/>
      <c r="RGN61" s="1391"/>
      <c r="RGO61" s="1392"/>
      <c r="RGP61" s="1493"/>
      <c r="RGQ61" s="1391"/>
      <c r="RGR61" s="1391"/>
      <c r="RGS61" s="1391"/>
      <c r="RGT61" s="1391"/>
      <c r="RGU61" s="1391"/>
      <c r="RGV61" s="1391"/>
      <c r="RGW61" s="1391"/>
      <c r="RGX61" s="1391"/>
      <c r="RGY61" s="1391"/>
      <c r="RGZ61" s="1391"/>
      <c r="RHA61" s="1392"/>
      <c r="RHB61" s="1493"/>
      <c r="RHC61" s="1392"/>
      <c r="RHD61" s="1493"/>
      <c r="RHE61" s="1391"/>
      <c r="RHF61" s="1392"/>
      <c r="RHG61" s="1493"/>
      <c r="RHH61" s="1392"/>
      <c r="RHI61" s="663"/>
      <c r="RHJ61" s="1493"/>
      <c r="RHK61" s="1391"/>
      <c r="RHL61" s="1391"/>
      <c r="RHM61" s="1391"/>
      <c r="RHN61" s="1391"/>
      <c r="RHO61" s="1391"/>
      <c r="RHP61" s="1391"/>
      <c r="RHQ61" s="1391"/>
      <c r="RHR61" s="1391"/>
      <c r="RHS61" s="1391"/>
      <c r="RHT61" s="1391"/>
      <c r="RHU61" s="1392"/>
      <c r="RHV61" s="1493"/>
      <c r="RHW61" s="1391"/>
      <c r="RHX61" s="1391"/>
      <c r="RHY61" s="1391"/>
      <c r="RHZ61" s="1391"/>
      <c r="RIA61" s="1391"/>
      <c r="RIB61" s="1391"/>
      <c r="RIC61" s="1391"/>
      <c r="RID61" s="1391"/>
      <c r="RIE61" s="1391"/>
      <c r="RIF61" s="1391"/>
      <c r="RIG61" s="1392"/>
      <c r="RIH61" s="1493"/>
      <c r="RII61" s="1392"/>
      <c r="RIJ61" s="1493"/>
      <c r="RIK61" s="1391"/>
      <c r="RIL61" s="1392"/>
      <c r="RIM61" s="1493"/>
      <c r="RIN61" s="1392"/>
      <c r="RIO61" s="663"/>
      <c r="RIP61" s="1493"/>
      <c r="RIQ61" s="1391"/>
      <c r="RIR61" s="1391"/>
      <c r="RIS61" s="1391"/>
      <c r="RIT61" s="1391"/>
      <c r="RIU61" s="1391"/>
      <c r="RIV61" s="1391"/>
      <c r="RIW61" s="1391"/>
      <c r="RIX61" s="1391"/>
      <c r="RIY61" s="1391"/>
      <c r="RIZ61" s="1391"/>
      <c r="RJA61" s="1392"/>
      <c r="RJB61" s="1493"/>
      <c r="RJC61" s="1391"/>
      <c r="RJD61" s="1391"/>
      <c r="RJE61" s="1391"/>
      <c r="RJF61" s="1391"/>
      <c r="RJG61" s="1391"/>
      <c r="RJH61" s="1391"/>
      <c r="RJI61" s="1391"/>
      <c r="RJJ61" s="1391"/>
      <c r="RJK61" s="1391"/>
      <c r="RJL61" s="1391"/>
      <c r="RJM61" s="1392"/>
      <c r="RJN61" s="1493"/>
      <c r="RJO61" s="1392"/>
      <c r="RJP61" s="1493"/>
      <c r="RJQ61" s="1391"/>
      <c r="RJR61" s="1392"/>
      <c r="RJS61" s="1493"/>
      <c r="RJT61" s="1392"/>
      <c r="RJU61" s="663"/>
      <c r="RJV61" s="1493"/>
      <c r="RJW61" s="1391"/>
      <c r="RJX61" s="1391"/>
      <c r="RJY61" s="1391"/>
      <c r="RJZ61" s="1391"/>
      <c r="RKA61" s="1391"/>
      <c r="RKB61" s="1391"/>
      <c r="RKC61" s="1391"/>
      <c r="RKD61" s="1391"/>
      <c r="RKE61" s="1391"/>
      <c r="RKF61" s="1391"/>
      <c r="RKG61" s="1392"/>
      <c r="RKH61" s="1493"/>
      <c r="RKI61" s="1391"/>
      <c r="RKJ61" s="1391"/>
      <c r="RKK61" s="1391"/>
      <c r="RKL61" s="1391"/>
      <c r="RKM61" s="1391"/>
      <c r="RKN61" s="1391"/>
      <c r="RKO61" s="1391"/>
      <c r="RKP61" s="1391"/>
      <c r="RKQ61" s="1391"/>
      <c r="RKR61" s="1391"/>
      <c r="RKS61" s="1392"/>
      <c r="RKT61" s="1493"/>
      <c r="RKU61" s="1392"/>
      <c r="RKV61" s="1493"/>
      <c r="RKW61" s="1391"/>
      <c r="RKX61" s="1392"/>
      <c r="RKY61" s="1493"/>
      <c r="RKZ61" s="1392"/>
      <c r="RLA61" s="663"/>
      <c r="RLB61" s="1493"/>
      <c r="RLC61" s="1391"/>
      <c r="RLD61" s="1391"/>
      <c r="RLE61" s="1391"/>
      <c r="RLF61" s="1391"/>
      <c r="RLG61" s="1391"/>
      <c r="RLH61" s="1391"/>
      <c r="RLI61" s="1391"/>
      <c r="RLJ61" s="1391"/>
      <c r="RLK61" s="1391"/>
      <c r="RLL61" s="1391"/>
      <c r="RLM61" s="1392"/>
      <c r="RLN61" s="1493"/>
      <c r="RLO61" s="1391"/>
      <c r="RLP61" s="1391"/>
      <c r="RLQ61" s="1391"/>
      <c r="RLR61" s="1391"/>
      <c r="RLS61" s="1391"/>
      <c r="RLT61" s="1391"/>
      <c r="RLU61" s="1391"/>
      <c r="RLV61" s="1391"/>
      <c r="RLW61" s="1391"/>
      <c r="RLX61" s="1391"/>
      <c r="RLY61" s="1392"/>
      <c r="RLZ61" s="1493"/>
      <c r="RMA61" s="1392"/>
      <c r="RMB61" s="1493"/>
      <c r="RMC61" s="1391"/>
      <c r="RMD61" s="1392"/>
      <c r="RME61" s="1493"/>
      <c r="RMF61" s="1392"/>
      <c r="RMG61" s="663"/>
      <c r="RMH61" s="1493"/>
      <c r="RMI61" s="1391"/>
      <c r="RMJ61" s="1391"/>
      <c r="RMK61" s="1391"/>
      <c r="RML61" s="1391"/>
      <c r="RMM61" s="1391"/>
      <c r="RMN61" s="1391"/>
      <c r="RMO61" s="1391"/>
      <c r="RMP61" s="1391"/>
      <c r="RMQ61" s="1391"/>
      <c r="RMR61" s="1391"/>
      <c r="RMS61" s="1392"/>
      <c r="RMT61" s="1493"/>
      <c r="RMU61" s="1391"/>
      <c r="RMV61" s="1391"/>
      <c r="RMW61" s="1391"/>
      <c r="RMX61" s="1391"/>
      <c r="RMY61" s="1391"/>
      <c r="RMZ61" s="1391"/>
      <c r="RNA61" s="1391"/>
      <c r="RNB61" s="1391"/>
      <c r="RNC61" s="1391"/>
      <c r="RND61" s="1391"/>
      <c r="RNE61" s="1392"/>
      <c r="RNF61" s="1493"/>
      <c r="RNG61" s="1392"/>
      <c r="RNH61" s="1493"/>
      <c r="RNI61" s="1391"/>
      <c r="RNJ61" s="1392"/>
      <c r="RNK61" s="1493"/>
      <c r="RNL61" s="1392"/>
      <c r="RNM61" s="663"/>
      <c r="RNN61" s="1493"/>
      <c r="RNO61" s="1391"/>
      <c r="RNP61" s="1391"/>
      <c r="RNQ61" s="1391"/>
      <c r="RNR61" s="1391"/>
      <c r="RNS61" s="1391"/>
      <c r="RNT61" s="1391"/>
      <c r="RNU61" s="1391"/>
      <c r="RNV61" s="1391"/>
      <c r="RNW61" s="1391"/>
      <c r="RNX61" s="1391"/>
      <c r="RNY61" s="1392"/>
      <c r="RNZ61" s="1493"/>
      <c r="ROA61" s="1391"/>
      <c r="ROB61" s="1391"/>
      <c r="ROC61" s="1391"/>
      <c r="ROD61" s="1391"/>
      <c r="ROE61" s="1391"/>
      <c r="ROF61" s="1391"/>
      <c r="ROG61" s="1391"/>
      <c r="ROH61" s="1391"/>
      <c r="ROI61" s="1391"/>
      <c r="ROJ61" s="1391"/>
      <c r="ROK61" s="1392"/>
      <c r="ROL61" s="1493"/>
      <c r="ROM61" s="1392"/>
      <c r="RON61" s="1493"/>
      <c r="ROO61" s="1391"/>
      <c r="ROP61" s="1392"/>
      <c r="ROQ61" s="1493"/>
      <c r="ROR61" s="1392"/>
      <c r="ROS61" s="663"/>
      <c r="ROT61" s="1493"/>
      <c r="ROU61" s="1391"/>
      <c r="ROV61" s="1391"/>
      <c r="ROW61" s="1391"/>
      <c r="ROX61" s="1391"/>
      <c r="ROY61" s="1391"/>
      <c r="ROZ61" s="1391"/>
      <c r="RPA61" s="1391"/>
      <c r="RPB61" s="1391"/>
      <c r="RPC61" s="1391"/>
      <c r="RPD61" s="1391"/>
      <c r="RPE61" s="1392"/>
      <c r="RPF61" s="1493"/>
      <c r="RPG61" s="1391"/>
      <c r="RPH61" s="1391"/>
      <c r="RPI61" s="1391"/>
      <c r="RPJ61" s="1391"/>
      <c r="RPK61" s="1391"/>
      <c r="RPL61" s="1391"/>
      <c r="RPM61" s="1391"/>
      <c r="RPN61" s="1391"/>
      <c r="RPO61" s="1391"/>
      <c r="RPP61" s="1391"/>
      <c r="RPQ61" s="1392"/>
      <c r="RPR61" s="1493"/>
      <c r="RPS61" s="1392"/>
      <c r="RPT61" s="1493"/>
      <c r="RPU61" s="1391"/>
      <c r="RPV61" s="1392"/>
      <c r="RPW61" s="1493"/>
      <c r="RPX61" s="1392"/>
      <c r="RPY61" s="663"/>
      <c r="RPZ61" s="1493"/>
      <c r="RQA61" s="1391"/>
      <c r="RQB61" s="1391"/>
      <c r="RQC61" s="1391"/>
      <c r="RQD61" s="1391"/>
      <c r="RQE61" s="1391"/>
      <c r="RQF61" s="1391"/>
      <c r="RQG61" s="1391"/>
      <c r="RQH61" s="1391"/>
      <c r="RQI61" s="1391"/>
      <c r="RQJ61" s="1391"/>
      <c r="RQK61" s="1392"/>
      <c r="RQL61" s="1493"/>
      <c r="RQM61" s="1391"/>
      <c r="RQN61" s="1391"/>
      <c r="RQO61" s="1391"/>
      <c r="RQP61" s="1391"/>
      <c r="RQQ61" s="1391"/>
      <c r="RQR61" s="1391"/>
      <c r="RQS61" s="1391"/>
      <c r="RQT61" s="1391"/>
      <c r="RQU61" s="1391"/>
      <c r="RQV61" s="1391"/>
      <c r="RQW61" s="1392"/>
      <c r="RQX61" s="1493"/>
      <c r="RQY61" s="1392"/>
      <c r="RQZ61" s="1493"/>
      <c r="RRA61" s="1391"/>
      <c r="RRB61" s="1392"/>
      <c r="RRC61" s="1493"/>
      <c r="RRD61" s="1392"/>
      <c r="RRE61" s="663"/>
      <c r="RRF61" s="1493"/>
      <c r="RRG61" s="1391"/>
      <c r="RRH61" s="1391"/>
      <c r="RRI61" s="1391"/>
      <c r="RRJ61" s="1391"/>
      <c r="RRK61" s="1391"/>
      <c r="RRL61" s="1391"/>
      <c r="RRM61" s="1391"/>
      <c r="RRN61" s="1391"/>
      <c r="RRO61" s="1391"/>
      <c r="RRP61" s="1391"/>
      <c r="RRQ61" s="1392"/>
      <c r="RRR61" s="1493"/>
      <c r="RRS61" s="1391"/>
      <c r="RRT61" s="1391"/>
      <c r="RRU61" s="1391"/>
      <c r="RRV61" s="1391"/>
      <c r="RRW61" s="1391"/>
      <c r="RRX61" s="1391"/>
      <c r="RRY61" s="1391"/>
      <c r="RRZ61" s="1391"/>
      <c r="RSA61" s="1391"/>
      <c r="RSB61" s="1391"/>
      <c r="RSC61" s="1392"/>
      <c r="RSD61" s="1493"/>
      <c r="RSE61" s="1392"/>
      <c r="RSF61" s="1493"/>
      <c r="RSG61" s="1391"/>
      <c r="RSH61" s="1392"/>
      <c r="RSI61" s="1493"/>
      <c r="RSJ61" s="1392"/>
      <c r="RSK61" s="663"/>
      <c r="RSL61" s="1493"/>
      <c r="RSM61" s="1391"/>
      <c r="RSN61" s="1391"/>
      <c r="RSO61" s="1391"/>
      <c r="RSP61" s="1391"/>
      <c r="RSQ61" s="1391"/>
      <c r="RSR61" s="1391"/>
      <c r="RSS61" s="1391"/>
      <c r="RST61" s="1391"/>
      <c r="RSU61" s="1391"/>
      <c r="RSV61" s="1391"/>
      <c r="RSW61" s="1392"/>
      <c r="RSX61" s="1493"/>
      <c r="RSY61" s="1391"/>
      <c r="RSZ61" s="1391"/>
      <c r="RTA61" s="1391"/>
      <c r="RTB61" s="1391"/>
      <c r="RTC61" s="1391"/>
      <c r="RTD61" s="1391"/>
      <c r="RTE61" s="1391"/>
      <c r="RTF61" s="1391"/>
      <c r="RTG61" s="1391"/>
      <c r="RTH61" s="1391"/>
      <c r="RTI61" s="1392"/>
      <c r="RTJ61" s="1493"/>
      <c r="RTK61" s="1392"/>
      <c r="RTL61" s="1493"/>
      <c r="RTM61" s="1391"/>
      <c r="RTN61" s="1392"/>
      <c r="RTO61" s="1493"/>
      <c r="RTP61" s="1392"/>
      <c r="RTQ61" s="663"/>
      <c r="RTR61" s="1493"/>
      <c r="RTS61" s="1391"/>
      <c r="RTT61" s="1391"/>
      <c r="RTU61" s="1391"/>
      <c r="RTV61" s="1391"/>
      <c r="RTW61" s="1391"/>
      <c r="RTX61" s="1391"/>
      <c r="RTY61" s="1391"/>
      <c r="RTZ61" s="1391"/>
      <c r="RUA61" s="1391"/>
      <c r="RUB61" s="1391"/>
      <c r="RUC61" s="1392"/>
      <c r="RUD61" s="1493"/>
      <c r="RUE61" s="1391"/>
      <c r="RUF61" s="1391"/>
      <c r="RUG61" s="1391"/>
      <c r="RUH61" s="1391"/>
      <c r="RUI61" s="1391"/>
      <c r="RUJ61" s="1391"/>
      <c r="RUK61" s="1391"/>
      <c r="RUL61" s="1391"/>
      <c r="RUM61" s="1391"/>
      <c r="RUN61" s="1391"/>
      <c r="RUO61" s="1392"/>
      <c r="RUP61" s="1493"/>
      <c r="RUQ61" s="1392"/>
      <c r="RUR61" s="1493"/>
      <c r="RUS61" s="1391"/>
      <c r="RUT61" s="1392"/>
      <c r="RUU61" s="1493"/>
      <c r="RUV61" s="1392"/>
      <c r="RUW61" s="663"/>
      <c r="RUX61" s="1493"/>
      <c r="RUY61" s="1391"/>
      <c r="RUZ61" s="1391"/>
      <c r="RVA61" s="1391"/>
      <c r="RVB61" s="1391"/>
      <c r="RVC61" s="1391"/>
      <c r="RVD61" s="1391"/>
      <c r="RVE61" s="1391"/>
      <c r="RVF61" s="1391"/>
      <c r="RVG61" s="1391"/>
      <c r="RVH61" s="1391"/>
      <c r="RVI61" s="1392"/>
      <c r="RVJ61" s="1493"/>
      <c r="RVK61" s="1391"/>
      <c r="RVL61" s="1391"/>
      <c r="RVM61" s="1391"/>
      <c r="RVN61" s="1391"/>
      <c r="RVO61" s="1391"/>
      <c r="RVP61" s="1391"/>
      <c r="RVQ61" s="1391"/>
      <c r="RVR61" s="1391"/>
      <c r="RVS61" s="1391"/>
      <c r="RVT61" s="1391"/>
      <c r="RVU61" s="1392"/>
      <c r="RVV61" s="1493"/>
      <c r="RVW61" s="1392"/>
      <c r="RVX61" s="1493"/>
      <c r="RVY61" s="1391"/>
      <c r="RVZ61" s="1392"/>
      <c r="RWA61" s="1493"/>
      <c r="RWB61" s="1392"/>
      <c r="RWC61" s="663"/>
      <c r="RWD61" s="1493"/>
      <c r="RWE61" s="1391"/>
      <c r="RWF61" s="1391"/>
      <c r="RWG61" s="1391"/>
      <c r="RWH61" s="1391"/>
      <c r="RWI61" s="1391"/>
      <c r="RWJ61" s="1391"/>
      <c r="RWK61" s="1391"/>
      <c r="RWL61" s="1391"/>
      <c r="RWM61" s="1391"/>
      <c r="RWN61" s="1391"/>
      <c r="RWO61" s="1392"/>
      <c r="RWP61" s="1493"/>
      <c r="RWQ61" s="1391"/>
      <c r="RWR61" s="1391"/>
      <c r="RWS61" s="1391"/>
      <c r="RWT61" s="1391"/>
      <c r="RWU61" s="1391"/>
      <c r="RWV61" s="1391"/>
      <c r="RWW61" s="1391"/>
      <c r="RWX61" s="1391"/>
      <c r="RWY61" s="1391"/>
      <c r="RWZ61" s="1391"/>
      <c r="RXA61" s="1392"/>
      <c r="RXB61" s="1493"/>
      <c r="RXC61" s="1392"/>
      <c r="RXD61" s="1493"/>
      <c r="RXE61" s="1391"/>
      <c r="RXF61" s="1392"/>
      <c r="RXG61" s="1493"/>
      <c r="RXH61" s="1392"/>
      <c r="RXI61" s="663"/>
      <c r="RXJ61" s="1493"/>
      <c r="RXK61" s="1391"/>
      <c r="RXL61" s="1391"/>
      <c r="RXM61" s="1391"/>
      <c r="RXN61" s="1391"/>
      <c r="RXO61" s="1391"/>
      <c r="RXP61" s="1391"/>
      <c r="RXQ61" s="1391"/>
      <c r="RXR61" s="1391"/>
      <c r="RXS61" s="1391"/>
      <c r="RXT61" s="1391"/>
      <c r="RXU61" s="1392"/>
      <c r="RXV61" s="1493"/>
      <c r="RXW61" s="1391"/>
      <c r="RXX61" s="1391"/>
      <c r="RXY61" s="1391"/>
      <c r="RXZ61" s="1391"/>
      <c r="RYA61" s="1391"/>
      <c r="RYB61" s="1391"/>
      <c r="RYC61" s="1391"/>
      <c r="RYD61" s="1391"/>
      <c r="RYE61" s="1391"/>
      <c r="RYF61" s="1391"/>
      <c r="RYG61" s="1392"/>
      <c r="RYH61" s="1493"/>
      <c r="RYI61" s="1392"/>
      <c r="RYJ61" s="1493"/>
      <c r="RYK61" s="1391"/>
      <c r="RYL61" s="1392"/>
      <c r="RYM61" s="1493"/>
      <c r="RYN61" s="1392"/>
      <c r="RYO61" s="663"/>
      <c r="RYP61" s="1493"/>
      <c r="RYQ61" s="1391"/>
      <c r="RYR61" s="1391"/>
      <c r="RYS61" s="1391"/>
      <c r="RYT61" s="1391"/>
      <c r="RYU61" s="1391"/>
      <c r="RYV61" s="1391"/>
      <c r="RYW61" s="1391"/>
      <c r="RYX61" s="1391"/>
      <c r="RYY61" s="1391"/>
      <c r="RYZ61" s="1391"/>
      <c r="RZA61" s="1392"/>
      <c r="RZB61" s="1493"/>
      <c r="RZC61" s="1391"/>
      <c r="RZD61" s="1391"/>
      <c r="RZE61" s="1391"/>
      <c r="RZF61" s="1391"/>
      <c r="RZG61" s="1391"/>
      <c r="RZH61" s="1391"/>
      <c r="RZI61" s="1391"/>
      <c r="RZJ61" s="1391"/>
      <c r="RZK61" s="1391"/>
      <c r="RZL61" s="1391"/>
      <c r="RZM61" s="1392"/>
      <c r="RZN61" s="1493"/>
      <c r="RZO61" s="1392"/>
      <c r="RZP61" s="1493"/>
      <c r="RZQ61" s="1391"/>
      <c r="RZR61" s="1392"/>
      <c r="RZS61" s="1493"/>
      <c r="RZT61" s="1392"/>
      <c r="RZU61" s="663"/>
      <c r="RZV61" s="1493"/>
      <c r="RZW61" s="1391"/>
      <c r="RZX61" s="1391"/>
      <c r="RZY61" s="1391"/>
      <c r="RZZ61" s="1391"/>
      <c r="SAA61" s="1391"/>
      <c r="SAB61" s="1391"/>
      <c r="SAC61" s="1391"/>
      <c r="SAD61" s="1391"/>
      <c r="SAE61" s="1391"/>
      <c r="SAF61" s="1391"/>
      <c r="SAG61" s="1392"/>
      <c r="SAH61" s="1493"/>
      <c r="SAI61" s="1391"/>
      <c r="SAJ61" s="1391"/>
      <c r="SAK61" s="1391"/>
      <c r="SAL61" s="1391"/>
      <c r="SAM61" s="1391"/>
      <c r="SAN61" s="1391"/>
      <c r="SAO61" s="1391"/>
      <c r="SAP61" s="1391"/>
      <c r="SAQ61" s="1391"/>
      <c r="SAR61" s="1391"/>
      <c r="SAS61" s="1392"/>
      <c r="SAT61" s="1493"/>
      <c r="SAU61" s="1392"/>
      <c r="SAV61" s="1493"/>
      <c r="SAW61" s="1391"/>
      <c r="SAX61" s="1392"/>
      <c r="SAY61" s="1493"/>
      <c r="SAZ61" s="1392"/>
      <c r="SBA61" s="663"/>
      <c r="SBB61" s="1493"/>
      <c r="SBC61" s="1391"/>
      <c r="SBD61" s="1391"/>
      <c r="SBE61" s="1391"/>
      <c r="SBF61" s="1391"/>
      <c r="SBG61" s="1391"/>
      <c r="SBH61" s="1391"/>
      <c r="SBI61" s="1391"/>
      <c r="SBJ61" s="1391"/>
      <c r="SBK61" s="1391"/>
      <c r="SBL61" s="1391"/>
      <c r="SBM61" s="1392"/>
      <c r="SBN61" s="1493"/>
      <c r="SBO61" s="1391"/>
      <c r="SBP61" s="1391"/>
      <c r="SBQ61" s="1391"/>
      <c r="SBR61" s="1391"/>
      <c r="SBS61" s="1391"/>
      <c r="SBT61" s="1391"/>
      <c r="SBU61" s="1391"/>
      <c r="SBV61" s="1391"/>
      <c r="SBW61" s="1391"/>
      <c r="SBX61" s="1391"/>
      <c r="SBY61" s="1392"/>
      <c r="SBZ61" s="1493"/>
      <c r="SCA61" s="1392"/>
      <c r="SCB61" s="1493"/>
      <c r="SCC61" s="1391"/>
      <c r="SCD61" s="1392"/>
      <c r="SCE61" s="1493"/>
      <c r="SCF61" s="1392"/>
      <c r="SCG61" s="663"/>
      <c r="SCH61" s="1493"/>
      <c r="SCI61" s="1391"/>
      <c r="SCJ61" s="1391"/>
      <c r="SCK61" s="1391"/>
      <c r="SCL61" s="1391"/>
      <c r="SCM61" s="1391"/>
      <c r="SCN61" s="1391"/>
      <c r="SCO61" s="1391"/>
      <c r="SCP61" s="1391"/>
      <c r="SCQ61" s="1391"/>
      <c r="SCR61" s="1391"/>
      <c r="SCS61" s="1392"/>
      <c r="SCT61" s="1493"/>
      <c r="SCU61" s="1391"/>
      <c r="SCV61" s="1391"/>
      <c r="SCW61" s="1391"/>
      <c r="SCX61" s="1391"/>
      <c r="SCY61" s="1391"/>
      <c r="SCZ61" s="1391"/>
      <c r="SDA61" s="1391"/>
      <c r="SDB61" s="1391"/>
      <c r="SDC61" s="1391"/>
      <c r="SDD61" s="1391"/>
      <c r="SDE61" s="1392"/>
      <c r="SDF61" s="1493"/>
      <c r="SDG61" s="1392"/>
      <c r="SDH61" s="1493"/>
      <c r="SDI61" s="1391"/>
      <c r="SDJ61" s="1392"/>
      <c r="SDK61" s="1493"/>
      <c r="SDL61" s="1392"/>
      <c r="SDM61" s="663"/>
      <c r="SDN61" s="1493"/>
      <c r="SDO61" s="1391"/>
      <c r="SDP61" s="1391"/>
      <c r="SDQ61" s="1391"/>
      <c r="SDR61" s="1391"/>
      <c r="SDS61" s="1391"/>
      <c r="SDT61" s="1391"/>
      <c r="SDU61" s="1391"/>
      <c r="SDV61" s="1391"/>
      <c r="SDW61" s="1391"/>
      <c r="SDX61" s="1391"/>
      <c r="SDY61" s="1392"/>
      <c r="SDZ61" s="1493"/>
      <c r="SEA61" s="1391"/>
      <c r="SEB61" s="1391"/>
      <c r="SEC61" s="1391"/>
      <c r="SED61" s="1391"/>
      <c r="SEE61" s="1391"/>
      <c r="SEF61" s="1391"/>
      <c r="SEG61" s="1391"/>
      <c r="SEH61" s="1391"/>
      <c r="SEI61" s="1391"/>
      <c r="SEJ61" s="1391"/>
      <c r="SEK61" s="1392"/>
      <c r="SEL61" s="1493"/>
      <c r="SEM61" s="1392"/>
      <c r="SEN61" s="1493"/>
      <c r="SEO61" s="1391"/>
      <c r="SEP61" s="1392"/>
      <c r="SEQ61" s="1493"/>
      <c r="SER61" s="1392"/>
      <c r="SES61" s="663"/>
      <c r="SET61" s="1493"/>
      <c r="SEU61" s="1391"/>
      <c r="SEV61" s="1391"/>
      <c r="SEW61" s="1391"/>
      <c r="SEX61" s="1391"/>
      <c r="SEY61" s="1391"/>
      <c r="SEZ61" s="1391"/>
      <c r="SFA61" s="1391"/>
      <c r="SFB61" s="1391"/>
      <c r="SFC61" s="1391"/>
      <c r="SFD61" s="1391"/>
      <c r="SFE61" s="1392"/>
      <c r="SFF61" s="1493"/>
      <c r="SFG61" s="1391"/>
      <c r="SFH61" s="1391"/>
      <c r="SFI61" s="1391"/>
      <c r="SFJ61" s="1391"/>
      <c r="SFK61" s="1391"/>
      <c r="SFL61" s="1391"/>
      <c r="SFM61" s="1391"/>
      <c r="SFN61" s="1391"/>
      <c r="SFO61" s="1391"/>
      <c r="SFP61" s="1391"/>
      <c r="SFQ61" s="1392"/>
      <c r="SFR61" s="1493"/>
      <c r="SFS61" s="1392"/>
      <c r="SFT61" s="1493"/>
      <c r="SFU61" s="1391"/>
      <c r="SFV61" s="1392"/>
      <c r="SFW61" s="1493"/>
      <c r="SFX61" s="1392"/>
      <c r="SFY61" s="663"/>
      <c r="SFZ61" s="1493"/>
      <c r="SGA61" s="1391"/>
      <c r="SGB61" s="1391"/>
      <c r="SGC61" s="1391"/>
      <c r="SGD61" s="1391"/>
      <c r="SGE61" s="1391"/>
      <c r="SGF61" s="1391"/>
      <c r="SGG61" s="1391"/>
      <c r="SGH61" s="1391"/>
      <c r="SGI61" s="1391"/>
      <c r="SGJ61" s="1391"/>
      <c r="SGK61" s="1392"/>
      <c r="SGL61" s="1493"/>
      <c r="SGM61" s="1391"/>
      <c r="SGN61" s="1391"/>
      <c r="SGO61" s="1391"/>
      <c r="SGP61" s="1391"/>
      <c r="SGQ61" s="1391"/>
      <c r="SGR61" s="1391"/>
      <c r="SGS61" s="1391"/>
      <c r="SGT61" s="1391"/>
      <c r="SGU61" s="1391"/>
      <c r="SGV61" s="1391"/>
      <c r="SGW61" s="1392"/>
      <c r="SGX61" s="1493"/>
      <c r="SGY61" s="1392"/>
      <c r="SGZ61" s="1493"/>
      <c r="SHA61" s="1391"/>
      <c r="SHB61" s="1392"/>
      <c r="SHC61" s="1493"/>
      <c r="SHD61" s="1392"/>
      <c r="SHE61" s="663"/>
      <c r="SHF61" s="1493"/>
      <c r="SHG61" s="1391"/>
      <c r="SHH61" s="1391"/>
      <c r="SHI61" s="1391"/>
      <c r="SHJ61" s="1391"/>
      <c r="SHK61" s="1391"/>
      <c r="SHL61" s="1391"/>
      <c r="SHM61" s="1391"/>
      <c r="SHN61" s="1391"/>
      <c r="SHO61" s="1391"/>
      <c r="SHP61" s="1391"/>
      <c r="SHQ61" s="1392"/>
      <c r="SHR61" s="1493"/>
      <c r="SHS61" s="1391"/>
      <c r="SHT61" s="1391"/>
      <c r="SHU61" s="1391"/>
      <c r="SHV61" s="1391"/>
      <c r="SHW61" s="1391"/>
      <c r="SHX61" s="1391"/>
      <c r="SHY61" s="1391"/>
      <c r="SHZ61" s="1391"/>
      <c r="SIA61" s="1391"/>
      <c r="SIB61" s="1391"/>
      <c r="SIC61" s="1392"/>
      <c r="SID61" s="1493"/>
      <c r="SIE61" s="1392"/>
      <c r="SIF61" s="1493"/>
      <c r="SIG61" s="1391"/>
      <c r="SIH61" s="1392"/>
      <c r="SII61" s="1493"/>
      <c r="SIJ61" s="1392"/>
      <c r="SIK61" s="663"/>
      <c r="SIL61" s="1493"/>
      <c r="SIM61" s="1391"/>
      <c r="SIN61" s="1391"/>
      <c r="SIO61" s="1391"/>
      <c r="SIP61" s="1391"/>
      <c r="SIQ61" s="1391"/>
      <c r="SIR61" s="1391"/>
      <c r="SIS61" s="1391"/>
      <c r="SIT61" s="1391"/>
      <c r="SIU61" s="1391"/>
      <c r="SIV61" s="1391"/>
      <c r="SIW61" s="1392"/>
      <c r="SIX61" s="1493"/>
      <c r="SIY61" s="1391"/>
      <c r="SIZ61" s="1391"/>
      <c r="SJA61" s="1391"/>
      <c r="SJB61" s="1391"/>
      <c r="SJC61" s="1391"/>
      <c r="SJD61" s="1391"/>
      <c r="SJE61" s="1391"/>
      <c r="SJF61" s="1391"/>
      <c r="SJG61" s="1391"/>
      <c r="SJH61" s="1391"/>
      <c r="SJI61" s="1392"/>
      <c r="SJJ61" s="1493"/>
      <c r="SJK61" s="1392"/>
      <c r="SJL61" s="1493"/>
      <c r="SJM61" s="1391"/>
      <c r="SJN61" s="1392"/>
      <c r="SJO61" s="1493"/>
      <c r="SJP61" s="1392"/>
      <c r="SJQ61" s="663"/>
      <c r="SJR61" s="1493"/>
      <c r="SJS61" s="1391"/>
      <c r="SJT61" s="1391"/>
      <c r="SJU61" s="1391"/>
      <c r="SJV61" s="1391"/>
      <c r="SJW61" s="1391"/>
      <c r="SJX61" s="1391"/>
      <c r="SJY61" s="1391"/>
      <c r="SJZ61" s="1391"/>
      <c r="SKA61" s="1391"/>
      <c r="SKB61" s="1391"/>
      <c r="SKC61" s="1392"/>
      <c r="SKD61" s="1493"/>
      <c r="SKE61" s="1391"/>
      <c r="SKF61" s="1391"/>
      <c r="SKG61" s="1391"/>
      <c r="SKH61" s="1391"/>
      <c r="SKI61" s="1391"/>
      <c r="SKJ61" s="1391"/>
      <c r="SKK61" s="1391"/>
      <c r="SKL61" s="1391"/>
      <c r="SKM61" s="1391"/>
      <c r="SKN61" s="1391"/>
      <c r="SKO61" s="1392"/>
      <c r="SKP61" s="1493"/>
      <c r="SKQ61" s="1392"/>
      <c r="SKR61" s="1493"/>
      <c r="SKS61" s="1391"/>
      <c r="SKT61" s="1392"/>
      <c r="SKU61" s="1493"/>
      <c r="SKV61" s="1392"/>
      <c r="SKW61" s="663"/>
      <c r="SKX61" s="1493"/>
      <c r="SKY61" s="1391"/>
      <c r="SKZ61" s="1391"/>
      <c r="SLA61" s="1391"/>
      <c r="SLB61" s="1391"/>
      <c r="SLC61" s="1391"/>
      <c r="SLD61" s="1391"/>
      <c r="SLE61" s="1391"/>
      <c r="SLF61" s="1391"/>
      <c r="SLG61" s="1391"/>
      <c r="SLH61" s="1391"/>
      <c r="SLI61" s="1392"/>
      <c r="SLJ61" s="1493"/>
      <c r="SLK61" s="1391"/>
      <c r="SLL61" s="1391"/>
      <c r="SLM61" s="1391"/>
      <c r="SLN61" s="1391"/>
      <c r="SLO61" s="1391"/>
      <c r="SLP61" s="1391"/>
      <c r="SLQ61" s="1391"/>
      <c r="SLR61" s="1391"/>
      <c r="SLS61" s="1391"/>
      <c r="SLT61" s="1391"/>
      <c r="SLU61" s="1392"/>
      <c r="SLV61" s="1493"/>
      <c r="SLW61" s="1392"/>
      <c r="SLX61" s="1493"/>
      <c r="SLY61" s="1391"/>
      <c r="SLZ61" s="1392"/>
      <c r="SMA61" s="1493"/>
      <c r="SMB61" s="1392"/>
      <c r="SMC61" s="663"/>
      <c r="SMD61" s="1493"/>
      <c r="SME61" s="1391"/>
      <c r="SMF61" s="1391"/>
      <c r="SMG61" s="1391"/>
      <c r="SMH61" s="1391"/>
      <c r="SMI61" s="1391"/>
      <c r="SMJ61" s="1391"/>
      <c r="SMK61" s="1391"/>
      <c r="SML61" s="1391"/>
      <c r="SMM61" s="1391"/>
      <c r="SMN61" s="1391"/>
      <c r="SMO61" s="1392"/>
      <c r="SMP61" s="1493"/>
      <c r="SMQ61" s="1391"/>
      <c r="SMR61" s="1391"/>
      <c r="SMS61" s="1391"/>
      <c r="SMT61" s="1391"/>
      <c r="SMU61" s="1391"/>
      <c r="SMV61" s="1391"/>
      <c r="SMW61" s="1391"/>
      <c r="SMX61" s="1391"/>
      <c r="SMY61" s="1391"/>
      <c r="SMZ61" s="1391"/>
      <c r="SNA61" s="1392"/>
      <c r="SNB61" s="1493"/>
      <c r="SNC61" s="1392"/>
      <c r="SND61" s="1493"/>
      <c r="SNE61" s="1391"/>
      <c r="SNF61" s="1392"/>
      <c r="SNG61" s="1493"/>
      <c r="SNH61" s="1392"/>
      <c r="SNI61" s="663"/>
      <c r="SNJ61" s="1493"/>
      <c r="SNK61" s="1391"/>
      <c r="SNL61" s="1391"/>
      <c r="SNM61" s="1391"/>
      <c r="SNN61" s="1391"/>
      <c r="SNO61" s="1391"/>
      <c r="SNP61" s="1391"/>
      <c r="SNQ61" s="1391"/>
      <c r="SNR61" s="1391"/>
      <c r="SNS61" s="1391"/>
      <c r="SNT61" s="1391"/>
      <c r="SNU61" s="1392"/>
      <c r="SNV61" s="1493"/>
      <c r="SNW61" s="1391"/>
      <c r="SNX61" s="1391"/>
      <c r="SNY61" s="1391"/>
      <c r="SNZ61" s="1391"/>
      <c r="SOA61" s="1391"/>
      <c r="SOB61" s="1391"/>
      <c r="SOC61" s="1391"/>
      <c r="SOD61" s="1391"/>
      <c r="SOE61" s="1391"/>
      <c r="SOF61" s="1391"/>
      <c r="SOG61" s="1392"/>
      <c r="SOH61" s="1493"/>
      <c r="SOI61" s="1392"/>
      <c r="SOJ61" s="1493"/>
      <c r="SOK61" s="1391"/>
      <c r="SOL61" s="1392"/>
      <c r="SOM61" s="1493"/>
      <c r="SON61" s="1392"/>
      <c r="SOO61" s="663"/>
      <c r="SOP61" s="1493"/>
      <c r="SOQ61" s="1391"/>
      <c r="SOR61" s="1391"/>
      <c r="SOS61" s="1391"/>
      <c r="SOT61" s="1391"/>
      <c r="SOU61" s="1391"/>
      <c r="SOV61" s="1391"/>
      <c r="SOW61" s="1391"/>
      <c r="SOX61" s="1391"/>
      <c r="SOY61" s="1391"/>
      <c r="SOZ61" s="1391"/>
      <c r="SPA61" s="1392"/>
      <c r="SPB61" s="1493"/>
      <c r="SPC61" s="1391"/>
      <c r="SPD61" s="1391"/>
      <c r="SPE61" s="1391"/>
      <c r="SPF61" s="1391"/>
      <c r="SPG61" s="1391"/>
      <c r="SPH61" s="1391"/>
      <c r="SPI61" s="1391"/>
      <c r="SPJ61" s="1391"/>
      <c r="SPK61" s="1391"/>
      <c r="SPL61" s="1391"/>
      <c r="SPM61" s="1392"/>
      <c r="SPN61" s="1493"/>
      <c r="SPO61" s="1392"/>
      <c r="SPP61" s="1493"/>
      <c r="SPQ61" s="1391"/>
      <c r="SPR61" s="1392"/>
      <c r="SPS61" s="1493"/>
      <c r="SPT61" s="1392"/>
      <c r="SPU61" s="663"/>
      <c r="SPV61" s="1493"/>
      <c r="SPW61" s="1391"/>
      <c r="SPX61" s="1391"/>
      <c r="SPY61" s="1391"/>
      <c r="SPZ61" s="1391"/>
      <c r="SQA61" s="1391"/>
      <c r="SQB61" s="1391"/>
      <c r="SQC61" s="1391"/>
      <c r="SQD61" s="1391"/>
      <c r="SQE61" s="1391"/>
      <c r="SQF61" s="1391"/>
      <c r="SQG61" s="1392"/>
      <c r="SQH61" s="1493"/>
      <c r="SQI61" s="1391"/>
      <c r="SQJ61" s="1391"/>
      <c r="SQK61" s="1391"/>
      <c r="SQL61" s="1391"/>
      <c r="SQM61" s="1391"/>
      <c r="SQN61" s="1391"/>
      <c r="SQO61" s="1391"/>
      <c r="SQP61" s="1391"/>
      <c r="SQQ61" s="1391"/>
      <c r="SQR61" s="1391"/>
      <c r="SQS61" s="1392"/>
      <c r="SQT61" s="1493"/>
      <c r="SQU61" s="1392"/>
      <c r="SQV61" s="1493"/>
      <c r="SQW61" s="1391"/>
      <c r="SQX61" s="1392"/>
      <c r="SQY61" s="1493"/>
      <c r="SQZ61" s="1392"/>
      <c r="SRA61" s="663"/>
      <c r="SRB61" s="1493"/>
      <c r="SRC61" s="1391"/>
      <c r="SRD61" s="1391"/>
      <c r="SRE61" s="1391"/>
      <c r="SRF61" s="1391"/>
      <c r="SRG61" s="1391"/>
      <c r="SRH61" s="1391"/>
      <c r="SRI61" s="1391"/>
      <c r="SRJ61" s="1391"/>
      <c r="SRK61" s="1391"/>
      <c r="SRL61" s="1391"/>
      <c r="SRM61" s="1392"/>
      <c r="SRN61" s="1493"/>
      <c r="SRO61" s="1391"/>
      <c r="SRP61" s="1391"/>
      <c r="SRQ61" s="1391"/>
      <c r="SRR61" s="1391"/>
      <c r="SRS61" s="1391"/>
      <c r="SRT61" s="1391"/>
      <c r="SRU61" s="1391"/>
      <c r="SRV61" s="1391"/>
      <c r="SRW61" s="1391"/>
      <c r="SRX61" s="1391"/>
      <c r="SRY61" s="1392"/>
      <c r="SRZ61" s="1493"/>
      <c r="SSA61" s="1392"/>
      <c r="SSB61" s="1493"/>
      <c r="SSC61" s="1391"/>
      <c r="SSD61" s="1392"/>
      <c r="SSE61" s="1493"/>
      <c r="SSF61" s="1392"/>
      <c r="SSG61" s="663"/>
      <c r="SSH61" s="1493"/>
      <c r="SSI61" s="1391"/>
      <c r="SSJ61" s="1391"/>
      <c r="SSK61" s="1391"/>
      <c r="SSL61" s="1391"/>
      <c r="SSM61" s="1391"/>
      <c r="SSN61" s="1391"/>
      <c r="SSO61" s="1391"/>
      <c r="SSP61" s="1391"/>
      <c r="SSQ61" s="1391"/>
      <c r="SSR61" s="1391"/>
      <c r="SSS61" s="1392"/>
      <c r="SST61" s="1493"/>
      <c r="SSU61" s="1391"/>
      <c r="SSV61" s="1391"/>
      <c r="SSW61" s="1391"/>
      <c r="SSX61" s="1391"/>
      <c r="SSY61" s="1391"/>
      <c r="SSZ61" s="1391"/>
      <c r="STA61" s="1391"/>
      <c r="STB61" s="1391"/>
      <c r="STC61" s="1391"/>
      <c r="STD61" s="1391"/>
      <c r="STE61" s="1392"/>
      <c r="STF61" s="1493"/>
      <c r="STG61" s="1392"/>
      <c r="STH61" s="1493"/>
      <c r="STI61" s="1391"/>
      <c r="STJ61" s="1392"/>
      <c r="STK61" s="1493"/>
      <c r="STL61" s="1392"/>
      <c r="STM61" s="663"/>
      <c r="STN61" s="1493"/>
      <c r="STO61" s="1391"/>
      <c r="STP61" s="1391"/>
      <c r="STQ61" s="1391"/>
      <c r="STR61" s="1391"/>
      <c r="STS61" s="1391"/>
      <c r="STT61" s="1391"/>
      <c r="STU61" s="1391"/>
      <c r="STV61" s="1391"/>
      <c r="STW61" s="1391"/>
      <c r="STX61" s="1391"/>
      <c r="STY61" s="1392"/>
      <c r="STZ61" s="1493"/>
      <c r="SUA61" s="1391"/>
      <c r="SUB61" s="1391"/>
      <c r="SUC61" s="1391"/>
      <c r="SUD61" s="1391"/>
      <c r="SUE61" s="1391"/>
      <c r="SUF61" s="1391"/>
      <c r="SUG61" s="1391"/>
      <c r="SUH61" s="1391"/>
      <c r="SUI61" s="1391"/>
      <c r="SUJ61" s="1391"/>
      <c r="SUK61" s="1392"/>
      <c r="SUL61" s="1493"/>
      <c r="SUM61" s="1392"/>
      <c r="SUN61" s="1493"/>
      <c r="SUO61" s="1391"/>
      <c r="SUP61" s="1392"/>
      <c r="SUQ61" s="1493"/>
      <c r="SUR61" s="1392"/>
      <c r="SUS61" s="663"/>
      <c r="SUT61" s="1493"/>
      <c r="SUU61" s="1391"/>
      <c r="SUV61" s="1391"/>
      <c r="SUW61" s="1391"/>
      <c r="SUX61" s="1391"/>
      <c r="SUY61" s="1391"/>
      <c r="SUZ61" s="1391"/>
      <c r="SVA61" s="1391"/>
      <c r="SVB61" s="1391"/>
      <c r="SVC61" s="1391"/>
      <c r="SVD61" s="1391"/>
      <c r="SVE61" s="1392"/>
      <c r="SVF61" s="1493"/>
      <c r="SVG61" s="1391"/>
      <c r="SVH61" s="1391"/>
      <c r="SVI61" s="1391"/>
      <c r="SVJ61" s="1391"/>
      <c r="SVK61" s="1391"/>
      <c r="SVL61" s="1391"/>
      <c r="SVM61" s="1391"/>
      <c r="SVN61" s="1391"/>
      <c r="SVO61" s="1391"/>
      <c r="SVP61" s="1391"/>
      <c r="SVQ61" s="1392"/>
      <c r="SVR61" s="1493"/>
      <c r="SVS61" s="1392"/>
      <c r="SVT61" s="1493"/>
      <c r="SVU61" s="1391"/>
      <c r="SVV61" s="1392"/>
      <c r="SVW61" s="1493"/>
      <c r="SVX61" s="1392"/>
      <c r="SVY61" s="663"/>
      <c r="SVZ61" s="1493"/>
      <c r="SWA61" s="1391"/>
      <c r="SWB61" s="1391"/>
      <c r="SWC61" s="1391"/>
      <c r="SWD61" s="1391"/>
      <c r="SWE61" s="1391"/>
      <c r="SWF61" s="1391"/>
      <c r="SWG61" s="1391"/>
      <c r="SWH61" s="1391"/>
      <c r="SWI61" s="1391"/>
      <c r="SWJ61" s="1391"/>
      <c r="SWK61" s="1392"/>
      <c r="SWL61" s="1493"/>
      <c r="SWM61" s="1391"/>
      <c r="SWN61" s="1391"/>
      <c r="SWO61" s="1391"/>
      <c r="SWP61" s="1391"/>
      <c r="SWQ61" s="1391"/>
      <c r="SWR61" s="1391"/>
      <c r="SWS61" s="1391"/>
      <c r="SWT61" s="1391"/>
      <c r="SWU61" s="1391"/>
      <c r="SWV61" s="1391"/>
      <c r="SWW61" s="1392"/>
      <c r="SWX61" s="1493"/>
      <c r="SWY61" s="1392"/>
      <c r="SWZ61" s="1493"/>
      <c r="SXA61" s="1391"/>
      <c r="SXB61" s="1392"/>
      <c r="SXC61" s="1493"/>
      <c r="SXD61" s="1392"/>
      <c r="SXE61" s="663"/>
      <c r="SXF61" s="1493"/>
      <c r="SXG61" s="1391"/>
      <c r="SXH61" s="1391"/>
      <c r="SXI61" s="1391"/>
      <c r="SXJ61" s="1391"/>
      <c r="SXK61" s="1391"/>
      <c r="SXL61" s="1391"/>
      <c r="SXM61" s="1391"/>
      <c r="SXN61" s="1391"/>
      <c r="SXO61" s="1391"/>
      <c r="SXP61" s="1391"/>
      <c r="SXQ61" s="1392"/>
      <c r="SXR61" s="1493"/>
      <c r="SXS61" s="1391"/>
      <c r="SXT61" s="1391"/>
      <c r="SXU61" s="1391"/>
      <c r="SXV61" s="1391"/>
      <c r="SXW61" s="1391"/>
      <c r="SXX61" s="1391"/>
      <c r="SXY61" s="1391"/>
      <c r="SXZ61" s="1391"/>
      <c r="SYA61" s="1391"/>
      <c r="SYB61" s="1391"/>
      <c r="SYC61" s="1392"/>
      <c r="SYD61" s="1493"/>
      <c r="SYE61" s="1392"/>
      <c r="SYF61" s="1493"/>
      <c r="SYG61" s="1391"/>
      <c r="SYH61" s="1392"/>
      <c r="SYI61" s="1493"/>
      <c r="SYJ61" s="1392"/>
      <c r="SYK61" s="663"/>
      <c r="SYL61" s="1493"/>
      <c r="SYM61" s="1391"/>
      <c r="SYN61" s="1391"/>
      <c r="SYO61" s="1391"/>
      <c r="SYP61" s="1391"/>
      <c r="SYQ61" s="1391"/>
      <c r="SYR61" s="1391"/>
      <c r="SYS61" s="1391"/>
      <c r="SYT61" s="1391"/>
      <c r="SYU61" s="1391"/>
      <c r="SYV61" s="1391"/>
      <c r="SYW61" s="1392"/>
      <c r="SYX61" s="1493"/>
      <c r="SYY61" s="1391"/>
      <c r="SYZ61" s="1391"/>
      <c r="SZA61" s="1391"/>
      <c r="SZB61" s="1391"/>
      <c r="SZC61" s="1391"/>
      <c r="SZD61" s="1391"/>
      <c r="SZE61" s="1391"/>
      <c r="SZF61" s="1391"/>
      <c r="SZG61" s="1391"/>
      <c r="SZH61" s="1391"/>
      <c r="SZI61" s="1392"/>
      <c r="SZJ61" s="1493"/>
      <c r="SZK61" s="1392"/>
      <c r="SZL61" s="1493"/>
      <c r="SZM61" s="1391"/>
      <c r="SZN61" s="1392"/>
      <c r="SZO61" s="1493"/>
      <c r="SZP61" s="1392"/>
      <c r="SZQ61" s="663"/>
      <c r="SZR61" s="1493"/>
      <c r="SZS61" s="1391"/>
      <c r="SZT61" s="1391"/>
      <c r="SZU61" s="1391"/>
      <c r="SZV61" s="1391"/>
      <c r="SZW61" s="1391"/>
      <c r="SZX61" s="1391"/>
      <c r="SZY61" s="1391"/>
      <c r="SZZ61" s="1391"/>
      <c r="TAA61" s="1391"/>
      <c r="TAB61" s="1391"/>
      <c r="TAC61" s="1392"/>
      <c r="TAD61" s="1493"/>
      <c r="TAE61" s="1391"/>
      <c r="TAF61" s="1391"/>
      <c r="TAG61" s="1391"/>
      <c r="TAH61" s="1391"/>
      <c r="TAI61" s="1391"/>
      <c r="TAJ61" s="1391"/>
      <c r="TAK61" s="1391"/>
      <c r="TAL61" s="1391"/>
      <c r="TAM61" s="1391"/>
      <c r="TAN61" s="1391"/>
      <c r="TAO61" s="1392"/>
      <c r="TAP61" s="1493"/>
      <c r="TAQ61" s="1392"/>
      <c r="TAR61" s="1493"/>
      <c r="TAS61" s="1391"/>
      <c r="TAT61" s="1392"/>
      <c r="TAU61" s="1493"/>
      <c r="TAV61" s="1392"/>
      <c r="TAW61" s="663"/>
      <c r="TAX61" s="1493"/>
      <c r="TAY61" s="1391"/>
      <c r="TAZ61" s="1391"/>
      <c r="TBA61" s="1391"/>
      <c r="TBB61" s="1391"/>
      <c r="TBC61" s="1391"/>
      <c r="TBD61" s="1391"/>
      <c r="TBE61" s="1391"/>
      <c r="TBF61" s="1391"/>
      <c r="TBG61" s="1391"/>
      <c r="TBH61" s="1391"/>
      <c r="TBI61" s="1392"/>
      <c r="TBJ61" s="1493"/>
      <c r="TBK61" s="1391"/>
      <c r="TBL61" s="1391"/>
      <c r="TBM61" s="1391"/>
      <c r="TBN61" s="1391"/>
      <c r="TBO61" s="1391"/>
      <c r="TBP61" s="1391"/>
      <c r="TBQ61" s="1391"/>
      <c r="TBR61" s="1391"/>
      <c r="TBS61" s="1391"/>
      <c r="TBT61" s="1391"/>
      <c r="TBU61" s="1392"/>
      <c r="TBV61" s="1493"/>
      <c r="TBW61" s="1392"/>
      <c r="TBX61" s="1493"/>
      <c r="TBY61" s="1391"/>
      <c r="TBZ61" s="1392"/>
      <c r="TCA61" s="1493"/>
      <c r="TCB61" s="1392"/>
      <c r="TCC61" s="663"/>
      <c r="TCD61" s="1493"/>
      <c r="TCE61" s="1391"/>
      <c r="TCF61" s="1391"/>
      <c r="TCG61" s="1391"/>
      <c r="TCH61" s="1391"/>
      <c r="TCI61" s="1391"/>
      <c r="TCJ61" s="1391"/>
      <c r="TCK61" s="1391"/>
      <c r="TCL61" s="1391"/>
      <c r="TCM61" s="1391"/>
      <c r="TCN61" s="1391"/>
      <c r="TCO61" s="1392"/>
      <c r="TCP61" s="1493"/>
      <c r="TCQ61" s="1391"/>
      <c r="TCR61" s="1391"/>
      <c r="TCS61" s="1391"/>
      <c r="TCT61" s="1391"/>
      <c r="TCU61" s="1391"/>
      <c r="TCV61" s="1391"/>
      <c r="TCW61" s="1391"/>
      <c r="TCX61" s="1391"/>
      <c r="TCY61" s="1391"/>
      <c r="TCZ61" s="1391"/>
      <c r="TDA61" s="1392"/>
      <c r="TDB61" s="1493"/>
      <c r="TDC61" s="1392"/>
      <c r="TDD61" s="1493"/>
      <c r="TDE61" s="1391"/>
      <c r="TDF61" s="1392"/>
      <c r="TDG61" s="1493"/>
      <c r="TDH61" s="1392"/>
      <c r="TDI61" s="663"/>
      <c r="TDJ61" s="1493"/>
      <c r="TDK61" s="1391"/>
      <c r="TDL61" s="1391"/>
      <c r="TDM61" s="1391"/>
      <c r="TDN61" s="1391"/>
      <c r="TDO61" s="1391"/>
      <c r="TDP61" s="1391"/>
      <c r="TDQ61" s="1391"/>
      <c r="TDR61" s="1391"/>
      <c r="TDS61" s="1391"/>
      <c r="TDT61" s="1391"/>
      <c r="TDU61" s="1392"/>
      <c r="TDV61" s="1493"/>
      <c r="TDW61" s="1391"/>
      <c r="TDX61" s="1391"/>
      <c r="TDY61" s="1391"/>
      <c r="TDZ61" s="1391"/>
      <c r="TEA61" s="1391"/>
      <c r="TEB61" s="1391"/>
      <c r="TEC61" s="1391"/>
      <c r="TED61" s="1391"/>
      <c r="TEE61" s="1391"/>
      <c r="TEF61" s="1391"/>
      <c r="TEG61" s="1392"/>
      <c r="TEH61" s="1493"/>
      <c r="TEI61" s="1392"/>
      <c r="TEJ61" s="1493"/>
      <c r="TEK61" s="1391"/>
      <c r="TEL61" s="1392"/>
      <c r="TEM61" s="1493"/>
      <c r="TEN61" s="1392"/>
      <c r="TEO61" s="663"/>
      <c r="TEP61" s="1493"/>
      <c r="TEQ61" s="1391"/>
      <c r="TER61" s="1391"/>
      <c r="TES61" s="1391"/>
      <c r="TET61" s="1391"/>
      <c r="TEU61" s="1391"/>
      <c r="TEV61" s="1391"/>
      <c r="TEW61" s="1391"/>
      <c r="TEX61" s="1391"/>
      <c r="TEY61" s="1391"/>
      <c r="TEZ61" s="1391"/>
      <c r="TFA61" s="1392"/>
      <c r="TFB61" s="1493"/>
      <c r="TFC61" s="1391"/>
      <c r="TFD61" s="1391"/>
      <c r="TFE61" s="1391"/>
      <c r="TFF61" s="1391"/>
      <c r="TFG61" s="1391"/>
      <c r="TFH61" s="1391"/>
      <c r="TFI61" s="1391"/>
      <c r="TFJ61" s="1391"/>
      <c r="TFK61" s="1391"/>
      <c r="TFL61" s="1391"/>
      <c r="TFM61" s="1392"/>
      <c r="TFN61" s="1493"/>
      <c r="TFO61" s="1392"/>
      <c r="TFP61" s="1493"/>
      <c r="TFQ61" s="1391"/>
      <c r="TFR61" s="1392"/>
      <c r="TFS61" s="1493"/>
      <c r="TFT61" s="1392"/>
      <c r="TFU61" s="663"/>
      <c r="TFV61" s="1493"/>
      <c r="TFW61" s="1391"/>
      <c r="TFX61" s="1391"/>
      <c r="TFY61" s="1391"/>
      <c r="TFZ61" s="1391"/>
      <c r="TGA61" s="1391"/>
      <c r="TGB61" s="1391"/>
      <c r="TGC61" s="1391"/>
      <c r="TGD61" s="1391"/>
      <c r="TGE61" s="1391"/>
      <c r="TGF61" s="1391"/>
      <c r="TGG61" s="1392"/>
      <c r="TGH61" s="1493"/>
      <c r="TGI61" s="1391"/>
      <c r="TGJ61" s="1391"/>
      <c r="TGK61" s="1391"/>
      <c r="TGL61" s="1391"/>
      <c r="TGM61" s="1391"/>
      <c r="TGN61" s="1391"/>
      <c r="TGO61" s="1391"/>
      <c r="TGP61" s="1391"/>
      <c r="TGQ61" s="1391"/>
      <c r="TGR61" s="1391"/>
      <c r="TGS61" s="1392"/>
      <c r="TGT61" s="1493"/>
      <c r="TGU61" s="1392"/>
      <c r="TGV61" s="1493"/>
      <c r="TGW61" s="1391"/>
      <c r="TGX61" s="1392"/>
      <c r="TGY61" s="1493"/>
      <c r="TGZ61" s="1392"/>
      <c r="THA61" s="663"/>
      <c r="THB61" s="1493"/>
      <c r="THC61" s="1391"/>
      <c r="THD61" s="1391"/>
      <c r="THE61" s="1391"/>
      <c r="THF61" s="1391"/>
      <c r="THG61" s="1391"/>
      <c r="THH61" s="1391"/>
      <c r="THI61" s="1391"/>
      <c r="THJ61" s="1391"/>
      <c r="THK61" s="1391"/>
      <c r="THL61" s="1391"/>
      <c r="THM61" s="1392"/>
      <c r="THN61" s="1493"/>
      <c r="THO61" s="1391"/>
      <c r="THP61" s="1391"/>
      <c r="THQ61" s="1391"/>
      <c r="THR61" s="1391"/>
      <c r="THS61" s="1391"/>
      <c r="THT61" s="1391"/>
      <c r="THU61" s="1391"/>
      <c r="THV61" s="1391"/>
      <c r="THW61" s="1391"/>
      <c r="THX61" s="1391"/>
      <c r="THY61" s="1392"/>
      <c r="THZ61" s="1493"/>
      <c r="TIA61" s="1392"/>
      <c r="TIB61" s="1493"/>
      <c r="TIC61" s="1391"/>
      <c r="TID61" s="1392"/>
      <c r="TIE61" s="1493"/>
      <c r="TIF61" s="1392"/>
      <c r="TIG61" s="663"/>
      <c r="TIH61" s="1493"/>
      <c r="TII61" s="1391"/>
      <c r="TIJ61" s="1391"/>
      <c r="TIK61" s="1391"/>
      <c r="TIL61" s="1391"/>
      <c r="TIM61" s="1391"/>
      <c r="TIN61" s="1391"/>
      <c r="TIO61" s="1391"/>
      <c r="TIP61" s="1391"/>
      <c r="TIQ61" s="1391"/>
      <c r="TIR61" s="1391"/>
      <c r="TIS61" s="1392"/>
      <c r="TIT61" s="1493"/>
      <c r="TIU61" s="1391"/>
      <c r="TIV61" s="1391"/>
      <c r="TIW61" s="1391"/>
      <c r="TIX61" s="1391"/>
      <c r="TIY61" s="1391"/>
      <c r="TIZ61" s="1391"/>
      <c r="TJA61" s="1391"/>
      <c r="TJB61" s="1391"/>
      <c r="TJC61" s="1391"/>
      <c r="TJD61" s="1391"/>
      <c r="TJE61" s="1392"/>
      <c r="TJF61" s="1493"/>
      <c r="TJG61" s="1392"/>
      <c r="TJH61" s="1493"/>
      <c r="TJI61" s="1391"/>
      <c r="TJJ61" s="1392"/>
      <c r="TJK61" s="1493"/>
      <c r="TJL61" s="1392"/>
      <c r="TJM61" s="663"/>
      <c r="TJN61" s="1493"/>
      <c r="TJO61" s="1391"/>
      <c r="TJP61" s="1391"/>
      <c r="TJQ61" s="1391"/>
      <c r="TJR61" s="1391"/>
      <c r="TJS61" s="1391"/>
      <c r="TJT61" s="1391"/>
      <c r="TJU61" s="1391"/>
      <c r="TJV61" s="1391"/>
      <c r="TJW61" s="1391"/>
      <c r="TJX61" s="1391"/>
      <c r="TJY61" s="1392"/>
      <c r="TJZ61" s="1493"/>
      <c r="TKA61" s="1391"/>
      <c r="TKB61" s="1391"/>
      <c r="TKC61" s="1391"/>
      <c r="TKD61" s="1391"/>
      <c r="TKE61" s="1391"/>
      <c r="TKF61" s="1391"/>
      <c r="TKG61" s="1391"/>
      <c r="TKH61" s="1391"/>
      <c r="TKI61" s="1391"/>
      <c r="TKJ61" s="1391"/>
      <c r="TKK61" s="1392"/>
      <c r="TKL61" s="1493"/>
      <c r="TKM61" s="1392"/>
      <c r="TKN61" s="1493"/>
      <c r="TKO61" s="1391"/>
      <c r="TKP61" s="1392"/>
      <c r="TKQ61" s="1493"/>
      <c r="TKR61" s="1392"/>
      <c r="TKS61" s="663"/>
      <c r="TKT61" s="1493"/>
      <c r="TKU61" s="1391"/>
      <c r="TKV61" s="1391"/>
      <c r="TKW61" s="1391"/>
      <c r="TKX61" s="1391"/>
      <c r="TKY61" s="1391"/>
      <c r="TKZ61" s="1391"/>
      <c r="TLA61" s="1391"/>
      <c r="TLB61" s="1391"/>
      <c r="TLC61" s="1391"/>
      <c r="TLD61" s="1391"/>
      <c r="TLE61" s="1392"/>
      <c r="TLF61" s="1493"/>
      <c r="TLG61" s="1391"/>
      <c r="TLH61" s="1391"/>
      <c r="TLI61" s="1391"/>
      <c r="TLJ61" s="1391"/>
      <c r="TLK61" s="1391"/>
      <c r="TLL61" s="1391"/>
      <c r="TLM61" s="1391"/>
      <c r="TLN61" s="1391"/>
      <c r="TLO61" s="1391"/>
      <c r="TLP61" s="1391"/>
      <c r="TLQ61" s="1392"/>
      <c r="TLR61" s="1493"/>
      <c r="TLS61" s="1392"/>
      <c r="TLT61" s="1493"/>
      <c r="TLU61" s="1391"/>
      <c r="TLV61" s="1392"/>
      <c r="TLW61" s="1493"/>
      <c r="TLX61" s="1392"/>
      <c r="TLY61" s="663"/>
      <c r="TLZ61" s="1493"/>
      <c r="TMA61" s="1391"/>
      <c r="TMB61" s="1391"/>
      <c r="TMC61" s="1391"/>
      <c r="TMD61" s="1391"/>
      <c r="TME61" s="1391"/>
      <c r="TMF61" s="1391"/>
      <c r="TMG61" s="1391"/>
      <c r="TMH61" s="1391"/>
      <c r="TMI61" s="1391"/>
      <c r="TMJ61" s="1391"/>
      <c r="TMK61" s="1392"/>
      <c r="TML61" s="1493"/>
      <c r="TMM61" s="1391"/>
      <c r="TMN61" s="1391"/>
      <c r="TMO61" s="1391"/>
      <c r="TMP61" s="1391"/>
      <c r="TMQ61" s="1391"/>
      <c r="TMR61" s="1391"/>
      <c r="TMS61" s="1391"/>
      <c r="TMT61" s="1391"/>
      <c r="TMU61" s="1391"/>
      <c r="TMV61" s="1391"/>
      <c r="TMW61" s="1392"/>
      <c r="TMX61" s="1493"/>
      <c r="TMY61" s="1392"/>
      <c r="TMZ61" s="1493"/>
      <c r="TNA61" s="1391"/>
      <c r="TNB61" s="1392"/>
      <c r="TNC61" s="1493"/>
      <c r="TND61" s="1392"/>
      <c r="TNE61" s="663"/>
      <c r="TNF61" s="1493"/>
      <c r="TNG61" s="1391"/>
      <c r="TNH61" s="1391"/>
      <c r="TNI61" s="1391"/>
      <c r="TNJ61" s="1391"/>
      <c r="TNK61" s="1391"/>
      <c r="TNL61" s="1391"/>
      <c r="TNM61" s="1391"/>
      <c r="TNN61" s="1391"/>
      <c r="TNO61" s="1391"/>
      <c r="TNP61" s="1391"/>
      <c r="TNQ61" s="1392"/>
      <c r="TNR61" s="1493"/>
      <c r="TNS61" s="1391"/>
      <c r="TNT61" s="1391"/>
      <c r="TNU61" s="1391"/>
      <c r="TNV61" s="1391"/>
      <c r="TNW61" s="1391"/>
      <c r="TNX61" s="1391"/>
      <c r="TNY61" s="1391"/>
      <c r="TNZ61" s="1391"/>
      <c r="TOA61" s="1391"/>
      <c r="TOB61" s="1391"/>
      <c r="TOC61" s="1392"/>
      <c r="TOD61" s="1493"/>
      <c r="TOE61" s="1392"/>
      <c r="TOF61" s="1493"/>
      <c r="TOG61" s="1391"/>
      <c r="TOH61" s="1392"/>
      <c r="TOI61" s="1493"/>
      <c r="TOJ61" s="1392"/>
      <c r="TOK61" s="663"/>
      <c r="TOL61" s="1493"/>
      <c r="TOM61" s="1391"/>
      <c r="TON61" s="1391"/>
      <c r="TOO61" s="1391"/>
      <c r="TOP61" s="1391"/>
      <c r="TOQ61" s="1391"/>
      <c r="TOR61" s="1391"/>
      <c r="TOS61" s="1391"/>
      <c r="TOT61" s="1391"/>
      <c r="TOU61" s="1391"/>
      <c r="TOV61" s="1391"/>
      <c r="TOW61" s="1392"/>
      <c r="TOX61" s="1493"/>
      <c r="TOY61" s="1391"/>
      <c r="TOZ61" s="1391"/>
      <c r="TPA61" s="1391"/>
      <c r="TPB61" s="1391"/>
      <c r="TPC61" s="1391"/>
      <c r="TPD61" s="1391"/>
      <c r="TPE61" s="1391"/>
      <c r="TPF61" s="1391"/>
      <c r="TPG61" s="1391"/>
      <c r="TPH61" s="1391"/>
      <c r="TPI61" s="1392"/>
      <c r="TPJ61" s="1493"/>
      <c r="TPK61" s="1392"/>
      <c r="TPL61" s="1493"/>
      <c r="TPM61" s="1391"/>
      <c r="TPN61" s="1392"/>
      <c r="TPO61" s="1493"/>
      <c r="TPP61" s="1392"/>
      <c r="TPQ61" s="663"/>
      <c r="TPR61" s="1493"/>
      <c r="TPS61" s="1391"/>
      <c r="TPT61" s="1391"/>
      <c r="TPU61" s="1391"/>
      <c r="TPV61" s="1391"/>
      <c r="TPW61" s="1391"/>
      <c r="TPX61" s="1391"/>
      <c r="TPY61" s="1391"/>
      <c r="TPZ61" s="1391"/>
      <c r="TQA61" s="1391"/>
      <c r="TQB61" s="1391"/>
      <c r="TQC61" s="1392"/>
      <c r="TQD61" s="1493"/>
      <c r="TQE61" s="1391"/>
      <c r="TQF61" s="1391"/>
      <c r="TQG61" s="1391"/>
      <c r="TQH61" s="1391"/>
      <c r="TQI61" s="1391"/>
      <c r="TQJ61" s="1391"/>
      <c r="TQK61" s="1391"/>
      <c r="TQL61" s="1391"/>
      <c r="TQM61" s="1391"/>
      <c r="TQN61" s="1391"/>
      <c r="TQO61" s="1392"/>
      <c r="TQP61" s="1493"/>
      <c r="TQQ61" s="1392"/>
      <c r="TQR61" s="1493"/>
      <c r="TQS61" s="1391"/>
      <c r="TQT61" s="1392"/>
      <c r="TQU61" s="1493"/>
      <c r="TQV61" s="1392"/>
      <c r="TQW61" s="663"/>
      <c r="TQX61" s="1493"/>
      <c r="TQY61" s="1391"/>
      <c r="TQZ61" s="1391"/>
      <c r="TRA61" s="1391"/>
      <c r="TRB61" s="1391"/>
      <c r="TRC61" s="1391"/>
      <c r="TRD61" s="1391"/>
      <c r="TRE61" s="1391"/>
      <c r="TRF61" s="1391"/>
      <c r="TRG61" s="1391"/>
      <c r="TRH61" s="1391"/>
      <c r="TRI61" s="1392"/>
      <c r="TRJ61" s="1493"/>
      <c r="TRK61" s="1391"/>
      <c r="TRL61" s="1391"/>
      <c r="TRM61" s="1391"/>
      <c r="TRN61" s="1391"/>
      <c r="TRO61" s="1391"/>
      <c r="TRP61" s="1391"/>
      <c r="TRQ61" s="1391"/>
      <c r="TRR61" s="1391"/>
      <c r="TRS61" s="1391"/>
      <c r="TRT61" s="1391"/>
      <c r="TRU61" s="1392"/>
      <c r="TRV61" s="1493"/>
      <c r="TRW61" s="1392"/>
      <c r="TRX61" s="1493"/>
      <c r="TRY61" s="1391"/>
      <c r="TRZ61" s="1392"/>
      <c r="TSA61" s="1493"/>
      <c r="TSB61" s="1392"/>
      <c r="TSC61" s="663"/>
      <c r="TSD61" s="1493"/>
      <c r="TSE61" s="1391"/>
      <c r="TSF61" s="1391"/>
      <c r="TSG61" s="1391"/>
      <c r="TSH61" s="1391"/>
      <c r="TSI61" s="1391"/>
      <c r="TSJ61" s="1391"/>
      <c r="TSK61" s="1391"/>
      <c r="TSL61" s="1391"/>
      <c r="TSM61" s="1391"/>
      <c r="TSN61" s="1391"/>
      <c r="TSO61" s="1392"/>
      <c r="TSP61" s="1493"/>
      <c r="TSQ61" s="1391"/>
      <c r="TSR61" s="1391"/>
      <c r="TSS61" s="1391"/>
      <c r="TST61" s="1391"/>
      <c r="TSU61" s="1391"/>
      <c r="TSV61" s="1391"/>
      <c r="TSW61" s="1391"/>
      <c r="TSX61" s="1391"/>
      <c r="TSY61" s="1391"/>
      <c r="TSZ61" s="1391"/>
      <c r="TTA61" s="1392"/>
      <c r="TTB61" s="1493"/>
      <c r="TTC61" s="1392"/>
      <c r="TTD61" s="1493"/>
      <c r="TTE61" s="1391"/>
      <c r="TTF61" s="1392"/>
      <c r="TTG61" s="1493"/>
      <c r="TTH61" s="1392"/>
      <c r="TTI61" s="663"/>
      <c r="TTJ61" s="1493"/>
      <c r="TTK61" s="1391"/>
      <c r="TTL61" s="1391"/>
      <c r="TTM61" s="1391"/>
      <c r="TTN61" s="1391"/>
      <c r="TTO61" s="1391"/>
      <c r="TTP61" s="1391"/>
      <c r="TTQ61" s="1391"/>
      <c r="TTR61" s="1391"/>
      <c r="TTS61" s="1391"/>
      <c r="TTT61" s="1391"/>
      <c r="TTU61" s="1392"/>
      <c r="TTV61" s="1493"/>
      <c r="TTW61" s="1391"/>
      <c r="TTX61" s="1391"/>
      <c r="TTY61" s="1391"/>
      <c r="TTZ61" s="1391"/>
      <c r="TUA61" s="1391"/>
      <c r="TUB61" s="1391"/>
      <c r="TUC61" s="1391"/>
      <c r="TUD61" s="1391"/>
      <c r="TUE61" s="1391"/>
      <c r="TUF61" s="1391"/>
      <c r="TUG61" s="1392"/>
      <c r="TUH61" s="1493"/>
      <c r="TUI61" s="1392"/>
      <c r="TUJ61" s="1493"/>
      <c r="TUK61" s="1391"/>
      <c r="TUL61" s="1392"/>
      <c r="TUM61" s="1493"/>
      <c r="TUN61" s="1392"/>
      <c r="TUO61" s="663"/>
      <c r="TUP61" s="1493"/>
      <c r="TUQ61" s="1391"/>
      <c r="TUR61" s="1391"/>
      <c r="TUS61" s="1391"/>
      <c r="TUT61" s="1391"/>
      <c r="TUU61" s="1391"/>
      <c r="TUV61" s="1391"/>
      <c r="TUW61" s="1391"/>
      <c r="TUX61" s="1391"/>
      <c r="TUY61" s="1391"/>
      <c r="TUZ61" s="1391"/>
      <c r="TVA61" s="1392"/>
      <c r="TVB61" s="1493"/>
      <c r="TVC61" s="1391"/>
      <c r="TVD61" s="1391"/>
      <c r="TVE61" s="1391"/>
      <c r="TVF61" s="1391"/>
      <c r="TVG61" s="1391"/>
      <c r="TVH61" s="1391"/>
      <c r="TVI61" s="1391"/>
      <c r="TVJ61" s="1391"/>
      <c r="TVK61" s="1391"/>
      <c r="TVL61" s="1391"/>
      <c r="TVM61" s="1392"/>
      <c r="TVN61" s="1493"/>
      <c r="TVO61" s="1392"/>
      <c r="TVP61" s="1493"/>
      <c r="TVQ61" s="1391"/>
      <c r="TVR61" s="1392"/>
      <c r="TVS61" s="1493"/>
      <c r="TVT61" s="1392"/>
      <c r="TVU61" s="663"/>
      <c r="TVV61" s="1493"/>
      <c r="TVW61" s="1391"/>
      <c r="TVX61" s="1391"/>
      <c r="TVY61" s="1391"/>
      <c r="TVZ61" s="1391"/>
      <c r="TWA61" s="1391"/>
      <c r="TWB61" s="1391"/>
      <c r="TWC61" s="1391"/>
      <c r="TWD61" s="1391"/>
      <c r="TWE61" s="1391"/>
      <c r="TWF61" s="1391"/>
      <c r="TWG61" s="1392"/>
      <c r="TWH61" s="1493"/>
      <c r="TWI61" s="1391"/>
      <c r="TWJ61" s="1391"/>
      <c r="TWK61" s="1391"/>
      <c r="TWL61" s="1391"/>
      <c r="TWM61" s="1391"/>
      <c r="TWN61" s="1391"/>
      <c r="TWO61" s="1391"/>
      <c r="TWP61" s="1391"/>
      <c r="TWQ61" s="1391"/>
      <c r="TWR61" s="1391"/>
      <c r="TWS61" s="1392"/>
      <c r="TWT61" s="1493"/>
      <c r="TWU61" s="1392"/>
      <c r="TWV61" s="1493"/>
      <c r="TWW61" s="1391"/>
      <c r="TWX61" s="1392"/>
      <c r="TWY61" s="1493"/>
      <c r="TWZ61" s="1392"/>
      <c r="TXA61" s="663"/>
      <c r="TXB61" s="1493"/>
      <c r="TXC61" s="1391"/>
      <c r="TXD61" s="1391"/>
      <c r="TXE61" s="1391"/>
      <c r="TXF61" s="1391"/>
      <c r="TXG61" s="1391"/>
      <c r="TXH61" s="1391"/>
      <c r="TXI61" s="1391"/>
      <c r="TXJ61" s="1391"/>
      <c r="TXK61" s="1391"/>
      <c r="TXL61" s="1391"/>
      <c r="TXM61" s="1392"/>
      <c r="TXN61" s="1493"/>
      <c r="TXO61" s="1391"/>
      <c r="TXP61" s="1391"/>
      <c r="TXQ61" s="1391"/>
      <c r="TXR61" s="1391"/>
      <c r="TXS61" s="1391"/>
      <c r="TXT61" s="1391"/>
      <c r="TXU61" s="1391"/>
      <c r="TXV61" s="1391"/>
      <c r="TXW61" s="1391"/>
      <c r="TXX61" s="1391"/>
      <c r="TXY61" s="1392"/>
      <c r="TXZ61" s="1493"/>
      <c r="TYA61" s="1392"/>
      <c r="TYB61" s="1493"/>
      <c r="TYC61" s="1391"/>
      <c r="TYD61" s="1392"/>
      <c r="TYE61" s="1493"/>
      <c r="TYF61" s="1392"/>
      <c r="TYG61" s="663"/>
      <c r="TYH61" s="1493"/>
      <c r="TYI61" s="1391"/>
      <c r="TYJ61" s="1391"/>
      <c r="TYK61" s="1391"/>
      <c r="TYL61" s="1391"/>
      <c r="TYM61" s="1391"/>
      <c r="TYN61" s="1391"/>
      <c r="TYO61" s="1391"/>
      <c r="TYP61" s="1391"/>
      <c r="TYQ61" s="1391"/>
      <c r="TYR61" s="1391"/>
      <c r="TYS61" s="1392"/>
      <c r="TYT61" s="1493"/>
      <c r="TYU61" s="1391"/>
      <c r="TYV61" s="1391"/>
      <c r="TYW61" s="1391"/>
      <c r="TYX61" s="1391"/>
      <c r="TYY61" s="1391"/>
      <c r="TYZ61" s="1391"/>
      <c r="TZA61" s="1391"/>
      <c r="TZB61" s="1391"/>
      <c r="TZC61" s="1391"/>
      <c r="TZD61" s="1391"/>
      <c r="TZE61" s="1392"/>
      <c r="TZF61" s="1493"/>
      <c r="TZG61" s="1392"/>
      <c r="TZH61" s="1493"/>
      <c r="TZI61" s="1391"/>
      <c r="TZJ61" s="1392"/>
      <c r="TZK61" s="1493"/>
      <c r="TZL61" s="1392"/>
      <c r="TZM61" s="663"/>
      <c r="TZN61" s="1493"/>
      <c r="TZO61" s="1391"/>
      <c r="TZP61" s="1391"/>
      <c r="TZQ61" s="1391"/>
      <c r="TZR61" s="1391"/>
      <c r="TZS61" s="1391"/>
      <c r="TZT61" s="1391"/>
      <c r="TZU61" s="1391"/>
      <c r="TZV61" s="1391"/>
      <c r="TZW61" s="1391"/>
      <c r="TZX61" s="1391"/>
      <c r="TZY61" s="1392"/>
      <c r="TZZ61" s="1493"/>
      <c r="UAA61" s="1391"/>
      <c r="UAB61" s="1391"/>
      <c r="UAC61" s="1391"/>
      <c r="UAD61" s="1391"/>
      <c r="UAE61" s="1391"/>
      <c r="UAF61" s="1391"/>
      <c r="UAG61" s="1391"/>
      <c r="UAH61" s="1391"/>
      <c r="UAI61" s="1391"/>
      <c r="UAJ61" s="1391"/>
      <c r="UAK61" s="1392"/>
      <c r="UAL61" s="1493"/>
      <c r="UAM61" s="1392"/>
      <c r="UAN61" s="1493"/>
      <c r="UAO61" s="1391"/>
      <c r="UAP61" s="1392"/>
      <c r="UAQ61" s="1493"/>
      <c r="UAR61" s="1392"/>
      <c r="UAS61" s="663"/>
      <c r="UAT61" s="1493"/>
      <c r="UAU61" s="1391"/>
      <c r="UAV61" s="1391"/>
      <c r="UAW61" s="1391"/>
      <c r="UAX61" s="1391"/>
      <c r="UAY61" s="1391"/>
      <c r="UAZ61" s="1391"/>
      <c r="UBA61" s="1391"/>
      <c r="UBB61" s="1391"/>
      <c r="UBC61" s="1391"/>
      <c r="UBD61" s="1391"/>
      <c r="UBE61" s="1392"/>
      <c r="UBF61" s="1493"/>
      <c r="UBG61" s="1391"/>
      <c r="UBH61" s="1391"/>
      <c r="UBI61" s="1391"/>
      <c r="UBJ61" s="1391"/>
      <c r="UBK61" s="1391"/>
      <c r="UBL61" s="1391"/>
      <c r="UBM61" s="1391"/>
      <c r="UBN61" s="1391"/>
      <c r="UBO61" s="1391"/>
      <c r="UBP61" s="1391"/>
      <c r="UBQ61" s="1392"/>
      <c r="UBR61" s="1493"/>
      <c r="UBS61" s="1392"/>
      <c r="UBT61" s="1493"/>
      <c r="UBU61" s="1391"/>
      <c r="UBV61" s="1392"/>
      <c r="UBW61" s="1493"/>
      <c r="UBX61" s="1392"/>
      <c r="UBY61" s="663"/>
      <c r="UBZ61" s="1493"/>
      <c r="UCA61" s="1391"/>
      <c r="UCB61" s="1391"/>
      <c r="UCC61" s="1391"/>
      <c r="UCD61" s="1391"/>
      <c r="UCE61" s="1391"/>
      <c r="UCF61" s="1391"/>
      <c r="UCG61" s="1391"/>
      <c r="UCH61" s="1391"/>
      <c r="UCI61" s="1391"/>
      <c r="UCJ61" s="1391"/>
      <c r="UCK61" s="1392"/>
      <c r="UCL61" s="1493"/>
      <c r="UCM61" s="1391"/>
      <c r="UCN61" s="1391"/>
      <c r="UCO61" s="1391"/>
      <c r="UCP61" s="1391"/>
      <c r="UCQ61" s="1391"/>
      <c r="UCR61" s="1391"/>
      <c r="UCS61" s="1391"/>
      <c r="UCT61" s="1391"/>
      <c r="UCU61" s="1391"/>
      <c r="UCV61" s="1391"/>
      <c r="UCW61" s="1392"/>
      <c r="UCX61" s="1493"/>
      <c r="UCY61" s="1392"/>
      <c r="UCZ61" s="1493"/>
      <c r="UDA61" s="1391"/>
      <c r="UDB61" s="1392"/>
      <c r="UDC61" s="1493"/>
      <c r="UDD61" s="1392"/>
      <c r="UDE61" s="663"/>
      <c r="UDF61" s="1493"/>
      <c r="UDG61" s="1391"/>
      <c r="UDH61" s="1391"/>
      <c r="UDI61" s="1391"/>
      <c r="UDJ61" s="1391"/>
      <c r="UDK61" s="1391"/>
      <c r="UDL61" s="1391"/>
      <c r="UDM61" s="1391"/>
      <c r="UDN61" s="1391"/>
      <c r="UDO61" s="1391"/>
      <c r="UDP61" s="1391"/>
      <c r="UDQ61" s="1392"/>
      <c r="UDR61" s="1493"/>
      <c r="UDS61" s="1391"/>
      <c r="UDT61" s="1391"/>
      <c r="UDU61" s="1391"/>
      <c r="UDV61" s="1391"/>
      <c r="UDW61" s="1391"/>
      <c r="UDX61" s="1391"/>
      <c r="UDY61" s="1391"/>
      <c r="UDZ61" s="1391"/>
      <c r="UEA61" s="1391"/>
      <c r="UEB61" s="1391"/>
      <c r="UEC61" s="1392"/>
      <c r="UED61" s="1493"/>
      <c r="UEE61" s="1392"/>
      <c r="UEF61" s="1493"/>
      <c r="UEG61" s="1391"/>
      <c r="UEH61" s="1392"/>
      <c r="UEI61" s="1493"/>
      <c r="UEJ61" s="1392"/>
      <c r="UEK61" s="663"/>
      <c r="UEL61" s="1493"/>
      <c r="UEM61" s="1391"/>
      <c r="UEN61" s="1391"/>
      <c r="UEO61" s="1391"/>
      <c r="UEP61" s="1391"/>
      <c r="UEQ61" s="1391"/>
      <c r="UER61" s="1391"/>
      <c r="UES61" s="1391"/>
      <c r="UET61" s="1391"/>
      <c r="UEU61" s="1391"/>
      <c r="UEV61" s="1391"/>
      <c r="UEW61" s="1392"/>
      <c r="UEX61" s="1493"/>
      <c r="UEY61" s="1391"/>
      <c r="UEZ61" s="1391"/>
      <c r="UFA61" s="1391"/>
      <c r="UFB61" s="1391"/>
      <c r="UFC61" s="1391"/>
      <c r="UFD61" s="1391"/>
      <c r="UFE61" s="1391"/>
      <c r="UFF61" s="1391"/>
      <c r="UFG61" s="1391"/>
      <c r="UFH61" s="1391"/>
      <c r="UFI61" s="1392"/>
      <c r="UFJ61" s="1493"/>
      <c r="UFK61" s="1392"/>
      <c r="UFL61" s="1493"/>
      <c r="UFM61" s="1391"/>
      <c r="UFN61" s="1392"/>
      <c r="UFO61" s="1493"/>
      <c r="UFP61" s="1392"/>
      <c r="UFQ61" s="663"/>
      <c r="UFR61" s="1493"/>
      <c r="UFS61" s="1391"/>
      <c r="UFT61" s="1391"/>
      <c r="UFU61" s="1391"/>
      <c r="UFV61" s="1391"/>
      <c r="UFW61" s="1391"/>
      <c r="UFX61" s="1391"/>
      <c r="UFY61" s="1391"/>
      <c r="UFZ61" s="1391"/>
      <c r="UGA61" s="1391"/>
      <c r="UGB61" s="1391"/>
      <c r="UGC61" s="1392"/>
      <c r="UGD61" s="1493"/>
      <c r="UGE61" s="1391"/>
      <c r="UGF61" s="1391"/>
      <c r="UGG61" s="1391"/>
      <c r="UGH61" s="1391"/>
      <c r="UGI61" s="1391"/>
      <c r="UGJ61" s="1391"/>
      <c r="UGK61" s="1391"/>
      <c r="UGL61" s="1391"/>
      <c r="UGM61" s="1391"/>
      <c r="UGN61" s="1391"/>
      <c r="UGO61" s="1392"/>
      <c r="UGP61" s="1493"/>
      <c r="UGQ61" s="1392"/>
      <c r="UGR61" s="1493"/>
      <c r="UGS61" s="1391"/>
      <c r="UGT61" s="1392"/>
      <c r="UGU61" s="1493"/>
      <c r="UGV61" s="1392"/>
      <c r="UGW61" s="663"/>
      <c r="UGX61" s="1493"/>
      <c r="UGY61" s="1391"/>
      <c r="UGZ61" s="1391"/>
      <c r="UHA61" s="1391"/>
      <c r="UHB61" s="1391"/>
      <c r="UHC61" s="1391"/>
      <c r="UHD61" s="1391"/>
      <c r="UHE61" s="1391"/>
      <c r="UHF61" s="1391"/>
      <c r="UHG61" s="1391"/>
      <c r="UHH61" s="1391"/>
      <c r="UHI61" s="1392"/>
      <c r="UHJ61" s="1493"/>
      <c r="UHK61" s="1391"/>
      <c r="UHL61" s="1391"/>
      <c r="UHM61" s="1391"/>
      <c r="UHN61" s="1391"/>
      <c r="UHO61" s="1391"/>
      <c r="UHP61" s="1391"/>
      <c r="UHQ61" s="1391"/>
      <c r="UHR61" s="1391"/>
      <c r="UHS61" s="1391"/>
      <c r="UHT61" s="1391"/>
      <c r="UHU61" s="1392"/>
      <c r="UHV61" s="1493"/>
      <c r="UHW61" s="1392"/>
      <c r="UHX61" s="1493"/>
      <c r="UHY61" s="1391"/>
      <c r="UHZ61" s="1392"/>
      <c r="UIA61" s="1493"/>
      <c r="UIB61" s="1392"/>
      <c r="UIC61" s="663"/>
      <c r="UID61" s="1493"/>
      <c r="UIE61" s="1391"/>
      <c r="UIF61" s="1391"/>
      <c r="UIG61" s="1391"/>
      <c r="UIH61" s="1391"/>
      <c r="UII61" s="1391"/>
      <c r="UIJ61" s="1391"/>
      <c r="UIK61" s="1391"/>
      <c r="UIL61" s="1391"/>
      <c r="UIM61" s="1391"/>
      <c r="UIN61" s="1391"/>
      <c r="UIO61" s="1392"/>
      <c r="UIP61" s="1493"/>
      <c r="UIQ61" s="1391"/>
      <c r="UIR61" s="1391"/>
      <c r="UIS61" s="1391"/>
      <c r="UIT61" s="1391"/>
      <c r="UIU61" s="1391"/>
      <c r="UIV61" s="1391"/>
      <c r="UIW61" s="1391"/>
      <c r="UIX61" s="1391"/>
      <c r="UIY61" s="1391"/>
      <c r="UIZ61" s="1391"/>
      <c r="UJA61" s="1392"/>
      <c r="UJB61" s="1493"/>
      <c r="UJC61" s="1392"/>
      <c r="UJD61" s="1493"/>
      <c r="UJE61" s="1391"/>
      <c r="UJF61" s="1392"/>
      <c r="UJG61" s="1493"/>
      <c r="UJH61" s="1392"/>
      <c r="UJI61" s="663"/>
      <c r="UJJ61" s="1493"/>
      <c r="UJK61" s="1391"/>
      <c r="UJL61" s="1391"/>
      <c r="UJM61" s="1391"/>
      <c r="UJN61" s="1391"/>
      <c r="UJO61" s="1391"/>
      <c r="UJP61" s="1391"/>
      <c r="UJQ61" s="1391"/>
      <c r="UJR61" s="1391"/>
      <c r="UJS61" s="1391"/>
      <c r="UJT61" s="1391"/>
      <c r="UJU61" s="1392"/>
      <c r="UJV61" s="1493"/>
      <c r="UJW61" s="1391"/>
      <c r="UJX61" s="1391"/>
      <c r="UJY61" s="1391"/>
      <c r="UJZ61" s="1391"/>
      <c r="UKA61" s="1391"/>
      <c r="UKB61" s="1391"/>
      <c r="UKC61" s="1391"/>
      <c r="UKD61" s="1391"/>
      <c r="UKE61" s="1391"/>
      <c r="UKF61" s="1391"/>
      <c r="UKG61" s="1392"/>
      <c r="UKH61" s="1493"/>
      <c r="UKI61" s="1392"/>
      <c r="UKJ61" s="1493"/>
      <c r="UKK61" s="1391"/>
      <c r="UKL61" s="1392"/>
      <c r="UKM61" s="1493"/>
      <c r="UKN61" s="1392"/>
      <c r="UKO61" s="663"/>
      <c r="UKP61" s="1493"/>
      <c r="UKQ61" s="1391"/>
      <c r="UKR61" s="1391"/>
      <c r="UKS61" s="1391"/>
      <c r="UKT61" s="1391"/>
      <c r="UKU61" s="1391"/>
      <c r="UKV61" s="1391"/>
      <c r="UKW61" s="1391"/>
      <c r="UKX61" s="1391"/>
      <c r="UKY61" s="1391"/>
      <c r="UKZ61" s="1391"/>
      <c r="ULA61" s="1392"/>
      <c r="ULB61" s="1493"/>
      <c r="ULC61" s="1391"/>
      <c r="ULD61" s="1391"/>
      <c r="ULE61" s="1391"/>
      <c r="ULF61" s="1391"/>
      <c r="ULG61" s="1391"/>
      <c r="ULH61" s="1391"/>
      <c r="ULI61" s="1391"/>
      <c r="ULJ61" s="1391"/>
      <c r="ULK61" s="1391"/>
      <c r="ULL61" s="1391"/>
      <c r="ULM61" s="1392"/>
      <c r="ULN61" s="1493"/>
      <c r="ULO61" s="1392"/>
      <c r="ULP61" s="1493"/>
      <c r="ULQ61" s="1391"/>
      <c r="ULR61" s="1392"/>
      <c r="ULS61" s="1493"/>
      <c r="ULT61" s="1392"/>
      <c r="ULU61" s="663"/>
      <c r="ULV61" s="1493"/>
      <c r="ULW61" s="1391"/>
      <c r="ULX61" s="1391"/>
      <c r="ULY61" s="1391"/>
      <c r="ULZ61" s="1391"/>
      <c r="UMA61" s="1391"/>
      <c r="UMB61" s="1391"/>
      <c r="UMC61" s="1391"/>
      <c r="UMD61" s="1391"/>
      <c r="UME61" s="1391"/>
      <c r="UMF61" s="1391"/>
      <c r="UMG61" s="1392"/>
      <c r="UMH61" s="1493"/>
      <c r="UMI61" s="1391"/>
      <c r="UMJ61" s="1391"/>
      <c r="UMK61" s="1391"/>
      <c r="UML61" s="1391"/>
      <c r="UMM61" s="1391"/>
      <c r="UMN61" s="1391"/>
      <c r="UMO61" s="1391"/>
      <c r="UMP61" s="1391"/>
      <c r="UMQ61" s="1391"/>
      <c r="UMR61" s="1391"/>
      <c r="UMS61" s="1392"/>
      <c r="UMT61" s="1493"/>
      <c r="UMU61" s="1392"/>
      <c r="UMV61" s="1493"/>
      <c r="UMW61" s="1391"/>
      <c r="UMX61" s="1392"/>
      <c r="UMY61" s="1493"/>
      <c r="UMZ61" s="1392"/>
      <c r="UNA61" s="663"/>
      <c r="UNB61" s="1493"/>
      <c r="UNC61" s="1391"/>
      <c r="UND61" s="1391"/>
      <c r="UNE61" s="1391"/>
      <c r="UNF61" s="1391"/>
      <c r="UNG61" s="1391"/>
      <c r="UNH61" s="1391"/>
      <c r="UNI61" s="1391"/>
      <c r="UNJ61" s="1391"/>
      <c r="UNK61" s="1391"/>
      <c r="UNL61" s="1391"/>
      <c r="UNM61" s="1392"/>
      <c r="UNN61" s="1493"/>
      <c r="UNO61" s="1391"/>
      <c r="UNP61" s="1391"/>
      <c r="UNQ61" s="1391"/>
      <c r="UNR61" s="1391"/>
      <c r="UNS61" s="1391"/>
      <c r="UNT61" s="1391"/>
      <c r="UNU61" s="1391"/>
      <c r="UNV61" s="1391"/>
      <c r="UNW61" s="1391"/>
      <c r="UNX61" s="1391"/>
      <c r="UNY61" s="1392"/>
      <c r="UNZ61" s="1493"/>
      <c r="UOA61" s="1392"/>
      <c r="UOB61" s="1493"/>
      <c r="UOC61" s="1391"/>
      <c r="UOD61" s="1392"/>
      <c r="UOE61" s="1493"/>
      <c r="UOF61" s="1392"/>
      <c r="UOG61" s="663"/>
      <c r="UOH61" s="1493"/>
      <c r="UOI61" s="1391"/>
      <c r="UOJ61" s="1391"/>
      <c r="UOK61" s="1391"/>
      <c r="UOL61" s="1391"/>
      <c r="UOM61" s="1391"/>
      <c r="UON61" s="1391"/>
      <c r="UOO61" s="1391"/>
      <c r="UOP61" s="1391"/>
      <c r="UOQ61" s="1391"/>
      <c r="UOR61" s="1391"/>
      <c r="UOS61" s="1392"/>
      <c r="UOT61" s="1493"/>
      <c r="UOU61" s="1391"/>
      <c r="UOV61" s="1391"/>
      <c r="UOW61" s="1391"/>
      <c r="UOX61" s="1391"/>
      <c r="UOY61" s="1391"/>
      <c r="UOZ61" s="1391"/>
      <c r="UPA61" s="1391"/>
      <c r="UPB61" s="1391"/>
      <c r="UPC61" s="1391"/>
      <c r="UPD61" s="1391"/>
      <c r="UPE61" s="1392"/>
      <c r="UPF61" s="1493"/>
      <c r="UPG61" s="1392"/>
      <c r="UPH61" s="1493"/>
      <c r="UPI61" s="1391"/>
      <c r="UPJ61" s="1392"/>
      <c r="UPK61" s="1493"/>
      <c r="UPL61" s="1392"/>
      <c r="UPM61" s="663"/>
      <c r="UPN61" s="1493"/>
      <c r="UPO61" s="1391"/>
      <c r="UPP61" s="1391"/>
      <c r="UPQ61" s="1391"/>
      <c r="UPR61" s="1391"/>
      <c r="UPS61" s="1391"/>
      <c r="UPT61" s="1391"/>
      <c r="UPU61" s="1391"/>
      <c r="UPV61" s="1391"/>
      <c r="UPW61" s="1391"/>
      <c r="UPX61" s="1391"/>
      <c r="UPY61" s="1392"/>
      <c r="UPZ61" s="1493"/>
      <c r="UQA61" s="1391"/>
      <c r="UQB61" s="1391"/>
      <c r="UQC61" s="1391"/>
      <c r="UQD61" s="1391"/>
      <c r="UQE61" s="1391"/>
      <c r="UQF61" s="1391"/>
      <c r="UQG61" s="1391"/>
      <c r="UQH61" s="1391"/>
      <c r="UQI61" s="1391"/>
      <c r="UQJ61" s="1391"/>
      <c r="UQK61" s="1392"/>
      <c r="UQL61" s="1493"/>
      <c r="UQM61" s="1392"/>
      <c r="UQN61" s="1493"/>
      <c r="UQO61" s="1391"/>
      <c r="UQP61" s="1392"/>
      <c r="UQQ61" s="1493"/>
      <c r="UQR61" s="1392"/>
      <c r="UQS61" s="663"/>
      <c r="UQT61" s="1493"/>
      <c r="UQU61" s="1391"/>
      <c r="UQV61" s="1391"/>
      <c r="UQW61" s="1391"/>
      <c r="UQX61" s="1391"/>
      <c r="UQY61" s="1391"/>
      <c r="UQZ61" s="1391"/>
      <c r="URA61" s="1391"/>
      <c r="URB61" s="1391"/>
      <c r="URC61" s="1391"/>
      <c r="URD61" s="1391"/>
      <c r="URE61" s="1392"/>
      <c r="URF61" s="1493"/>
      <c r="URG61" s="1391"/>
      <c r="URH61" s="1391"/>
      <c r="URI61" s="1391"/>
      <c r="URJ61" s="1391"/>
      <c r="URK61" s="1391"/>
      <c r="URL61" s="1391"/>
      <c r="URM61" s="1391"/>
      <c r="URN61" s="1391"/>
      <c r="URO61" s="1391"/>
      <c r="URP61" s="1391"/>
      <c r="URQ61" s="1392"/>
      <c r="URR61" s="1493"/>
      <c r="URS61" s="1392"/>
      <c r="URT61" s="1493"/>
      <c r="URU61" s="1391"/>
      <c r="URV61" s="1392"/>
      <c r="URW61" s="1493"/>
      <c r="URX61" s="1392"/>
      <c r="URY61" s="663"/>
      <c r="URZ61" s="1493"/>
      <c r="USA61" s="1391"/>
      <c r="USB61" s="1391"/>
      <c r="USC61" s="1391"/>
      <c r="USD61" s="1391"/>
      <c r="USE61" s="1391"/>
      <c r="USF61" s="1391"/>
      <c r="USG61" s="1391"/>
      <c r="USH61" s="1391"/>
      <c r="USI61" s="1391"/>
      <c r="USJ61" s="1391"/>
      <c r="USK61" s="1392"/>
      <c r="USL61" s="1493"/>
      <c r="USM61" s="1391"/>
      <c r="USN61" s="1391"/>
      <c r="USO61" s="1391"/>
      <c r="USP61" s="1391"/>
      <c r="USQ61" s="1391"/>
      <c r="USR61" s="1391"/>
      <c r="USS61" s="1391"/>
      <c r="UST61" s="1391"/>
      <c r="USU61" s="1391"/>
      <c r="USV61" s="1391"/>
      <c r="USW61" s="1392"/>
      <c r="USX61" s="1493"/>
      <c r="USY61" s="1392"/>
      <c r="USZ61" s="1493"/>
      <c r="UTA61" s="1391"/>
      <c r="UTB61" s="1392"/>
      <c r="UTC61" s="1493"/>
      <c r="UTD61" s="1392"/>
      <c r="UTE61" s="663"/>
      <c r="UTF61" s="1493"/>
      <c r="UTG61" s="1391"/>
      <c r="UTH61" s="1391"/>
      <c r="UTI61" s="1391"/>
      <c r="UTJ61" s="1391"/>
      <c r="UTK61" s="1391"/>
      <c r="UTL61" s="1391"/>
      <c r="UTM61" s="1391"/>
      <c r="UTN61" s="1391"/>
      <c r="UTO61" s="1391"/>
      <c r="UTP61" s="1391"/>
      <c r="UTQ61" s="1392"/>
      <c r="UTR61" s="1493"/>
      <c r="UTS61" s="1391"/>
      <c r="UTT61" s="1391"/>
      <c r="UTU61" s="1391"/>
      <c r="UTV61" s="1391"/>
      <c r="UTW61" s="1391"/>
      <c r="UTX61" s="1391"/>
      <c r="UTY61" s="1391"/>
      <c r="UTZ61" s="1391"/>
      <c r="UUA61" s="1391"/>
      <c r="UUB61" s="1391"/>
      <c r="UUC61" s="1392"/>
      <c r="UUD61" s="1493"/>
      <c r="UUE61" s="1392"/>
      <c r="UUF61" s="1493"/>
      <c r="UUG61" s="1391"/>
      <c r="UUH61" s="1392"/>
      <c r="UUI61" s="1493"/>
      <c r="UUJ61" s="1392"/>
      <c r="UUK61" s="663"/>
      <c r="UUL61" s="1493"/>
      <c r="UUM61" s="1391"/>
      <c r="UUN61" s="1391"/>
      <c r="UUO61" s="1391"/>
      <c r="UUP61" s="1391"/>
      <c r="UUQ61" s="1391"/>
      <c r="UUR61" s="1391"/>
      <c r="UUS61" s="1391"/>
      <c r="UUT61" s="1391"/>
      <c r="UUU61" s="1391"/>
      <c r="UUV61" s="1391"/>
      <c r="UUW61" s="1392"/>
      <c r="UUX61" s="1493"/>
      <c r="UUY61" s="1391"/>
      <c r="UUZ61" s="1391"/>
      <c r="UVA61" s="1391"/>
      <c r="UVB61" s="1391"/>
      <c r="UVC61" s="1391"/>
      <c r="UVD61" s="1391"/>
      <c r="UVE61" s="1391"/>
      <c r="UVF61" s="1391"/>
      <c r="UVG61" s="1391"/>
      <c r="UVH61" s="1391"/>
      <c r="UVI61" s="1392"/>
      <c r="UVJ61" s="1493"/>
      <c r="UVK61" s="1392"/>
      <c r="UVL61" s="1493"/>
      <c r="UVM61" s="1391"/>
      <c r="UVN61" s="1392"/>
      <c r="UVO61" s="1493"/>
      <c r="UVP61" s="1392"/>
      <c r="UVQ61" s="663"/>
      <c r="UVR61" s="1493"/>
      <c r="UVS61" s="1391"/>
      <c r="UVT61" s="1391"/>
      <c r="UVU61" s="1391"/>
      <c r="UVV61" s="1391"/>
      <c r="UVW61" s="1391"/>
      <c r="UVX61" s="1391"/>
      <c r="UVY61" s="1391"/>
      <c r="UVZ61" s="1391"/>
      <c r="UWA61" s="1391"/>
      <c r="UWB61" s="1391"/>
      <c r="UWC61" s="1392"/>
      <c r="UWD61" s="1493"/>
      <c r="UWE61" s="1391"/>
      <c r="UWF61" s="1391"/>
      <c r="UWG61" s="1391"/>
      <c r="UWH61" s="1391"/>
      <c r="UWI61" s="1391"/>
      <c r="UWJ61" s="1391"/>
      <c r="UWK61" s="1391"/>
      <c r="UWL61" s="1391"/>
      <c r="UWM61" s="1391"/>
      <c r="UWN61" s="1391"/>
      <c r="UWO61" s="1392"/>
      <c r="UWP61" s="1493"/>
      <c r="UWQ61" s="1392"/>
      <c r="UWR61" s="1493"/>
      <c r="UWS61" s="1391"/>
      <c r="UWT61" s="1392"/>
      <c r="UWU61" s="1493"/>
      <c r="UWV61" s="1392"/>
      <c r="UWW61" s="663"/>
      <c r="UWX61" s="1493"/>
      <c r="UWY61" s="1391"/>
      <c r="UWZ61" s="1391"/>
      <c r="UXA61" s="1391"/>
      <c r="UXB61" s="1391"/>
      <c r="UXC61" s="1391"/>
      <c r="UXD61" s="1391"/>
      <c r="UXE61" s="1391"/>
      <c r="UXF61" s="1391"/>
      <c r="UXG61" s="1391"/>
      <c r="UXH61" s="1391"/>
      <c r="UXI61" s="1392"/>
      <c r="UXJ61" s="1493"/>
      <c r="UXK61" s="1391"/>
      <c r="UXL61" s="1391"/>
      <c r="UXM61" s="1391"/>
      <c r="UXN61" s="1391"/>
      <c r="UXO61" s="1391"/>
      <c r="UXP61" s="1391"/>
      <c r="UXQ61" s="1391"/>
      <c r="UXR61" s="1391"/>
      <c r="UXS61" s="1391"/>
      <c r="UXT61" s="1391"/>
      <c r="UXU61" s="1392"/>
      <c r="UXV61" s="1493"/>
      <c r="UXW61" s="1392"/>
      <c r="UXX61" s="1493"/>
      <c r="UXY61" s="1391"/>
      <c r="UXZ61" s="1392"/>
      <c r="UYA61" s="1493"/>
      <c r="UYB61" s="1392"/>
      <c r="UYC61" s="663"/>
      <c r="UYD61" s="1493"/>
      <c r="UYE61" s="1391"/>
      <c r="UYF61" s="1391"/>
      <c r="UYG61" s="1391"/>
      <c r="UYH61" s="1391"/>
      <c r="UYI61" s="1391"/>
      <c r="UYJ61" s="1391"/>
      <c r="UYK61" s="1391"/>
      <c r="UYL61" s="1391"/>
      <c r="UYM61" s="1391"/>
      <c r="UYN61" s="1391"/>
      <c r="UYO61" s="1392"/>
      <c r="UYP61" s="1493"/>
      <c r="UYQ61" s="1391"/>
      <c r="UYR61" s="1391"/>
      <c r="UYS61" s="1391"/>
      <c r="UYT61" s="1391"/>
      <c r="UYU61" s="1391"/>
      <c r="UYV61" s="1391"/>
      <c r="UYW61" s="1391"/>
      <c r="UYX61" s="1391"/>
      <c r="UYY61" s="1391"/>
      <c r="UYZ61" s="1391"/>
      <c r="UZA61" s="1392"/>
      <c r="UZB61" s="1493"/>
      <c r="UZC61" s="1392"/>
      <c r="UZD61" s="1493"/>
      <c r="UZE61" s="1391"/>
      <c r="UZF61" s="1392"/>
      <c r="UZG61" s="1493"/>
      <c r="UZH61" s="1392"/>
      <c r="UZI61" s="663"/>
      <c r="UZJ61" s="1493"/>
      <c r="UZK61" s="1391"/>
      <c r="UZL61" s="1391"/>
      <c r="UZM61" s="1391"/>
      <c r="UZN61" s="1391"/>
      <c r="UZO61" s="1391"/>
      <c r="UZP61" s="1391"/>
      <c r="UZQ61" s="1391"/>
      <c r="UZR61" s="1391"/>
      <c r="UZS61" s="1391"/>
      <c r="UZT61" s="1391"/>
      <c r="UZU61" s="1392"/>
      <c r="UZV61" s="1493"/>
      <c r="UZW61" s="1391"/>
      <c r="UZX61" s="1391"/>
      <c r="UZY61" s="1391"/>
      <c r="UZZ61" s="1391"/>
      <c r="VAA61" s="1391"/>
      <c r="VAB61" s="1391"/>
      <c r="VAC61" s="1391"/>
      <c r="VAD61" s="1391"/>
      <c r="VAE61" s="1391"/>
      <c r="VAF61" s="1391"/>
      <c r="VAG61" s="1392"/>
      <c r="VAH61" s="1493"/>
      <c r="VAI61" s="1392"/>
      <c r="VAJ61" s="1493"/>
      <c r="VAK61" s="1391"/>
      <c r="VAL61" s="1392"/>
      <c r="VAM61" s="1493"/>
      <c r="VAN61" s="1392"/>
      <c r="VAO61" s="663"/>
      <c r="VAP61" s="1493"/>
      <c r="VAQ61" s="1391"/>
      <c r="VAR61" s="1391"/>
      <c r="VAS61" s="1391"/>
      <c r="VAT61" s="1391"/>
      <c r="VAU61" s="1391"/>
      <c r="VAV61" s="1391"/>
      <c r="VAW61" s="1391"/>
      <c r="VAX61" s="1391"/>
      <c r="VAY61" s="1391"/>
      <c r="VAZ61" s="1391"/>
      <c r="VBA61" s="1392"/>
      <c r="VBB61" s="1493"/>
      <c r="VBC61" s="1391"/>
      <c r="VBD61" s="1391"/>
      <c r="VBE61" s="1391"/>
      <c r="VBF61" s="1391"/>
      <c r="VBG61" s="1391"/>
      <c r="VBH61" s="1391"/>
      <c r="VBI61" s="1391"/>
      <c r="VBJ61" s="1391"/>
      <c r="VBK61" s="1391"/>
      <c r="VBL61" s="1391"/>
      <c r="VBM61" s="1392"/>
      <c r="VBN61" s="1493"/>
      <c r="VBO61" s="1392"/>
      <c r="VBP61" s="1493"/>
      <c r="VBQ61" s="1391"/>
      <c r="VBR61" s="1392"/>
      <c r="VBS61" s="1493"/>
      <c r="VBT61" s="1392"/>
      <c r="VBU61" s="663"/>
      <c r="VBV61" s="1493"/>
      <c r="VBW61" s="1391"/>
      <c r="VBX61" s="1391"/>
      <c r="VBY61" s="1391"/>
      <c r="VBZ61" s="1391"/>
      <c r="VCA61" s="1391"/>
      <c r="VCB61" s="1391"/>
      <c r="VCC61" s="1391"/>
      <c r="VCD61" s="1391"/>
      <c r="VCE61" s="1391"/>
      <c r="VCF61" s="1391"/>
      <c r="VCG61" s="1392"/>
      <c r="VCH61" s="1493"/>
      <c r="VCI61" s="1391"/>
      <c r="VCJ61" s="1391"/>
      <c r="VCK61" s="1391"/>
      <c r="VCL61" s="1391"/>
      <c r="VCM61" s="1391"/>
      <c r="VCN61" s="1391"/>
      <c r="VCO61" s="1391"/>
      <c r="VCP61" s="1391"/>
      <c r="VCQ61" s="1391"/>
      <c r="VCR61" s="1391"/>
      <c r="VCS61" s="1392"/>
      <c r="VCT61" s="1493"/>
      <c r="VCU61" s="1392"/>
      <c r="VCV61" s="1493"/>
      <c r="VCW61" s="1391"/>
      <c r="VCX61" s="1392"/>
      <c r="VCY61" s="1493"/>
      <c r="VCZ61" s="1392"/>
      <c r="VDA61" s="663"/>
      <c r="VDB61" s="1493"/>
      <c r="VDC61" s="1391"/>
      <c r="VDD61" s="1391"/>
      <c r="VDE61" s="1391"/>
      <c r="VDF61" s="1391"/>
      <c r="VDG61" s="1391"/>
      <c r="VDH61" s="1391"/>
      <c r="VDI61" s="1391"/>
      <c r="VDJ61" s="1391"/>
      <c r="VDK61" s="1391"/>
      <c r="VDL61" s="1391"/>
      <c r="VDM61" s="1392"/>
      <c r="VDN61" s="1493"/>
      <c r="VDO61" s="1391"/>
      <c r="VDP61" s="1391"/>
      <c r="VDQ61" s="1391"/>
      <c r="VDR61" s="1391"/>
      <c r="VDS61" s="1391"/>
      <c r="VDT61" s="1391"/>
      <c r="VDU61" s="1391"/>
      <c r="VDV61" s="1391"/>
      <c r="VDW61" s="1391"/>
      <c r="VDX61" s="1391"/>
      <c r="VDY61" s="1392"/>
      <c r="VDZ61" s="1493"/>
      <c r="VEA61" s="1392"/>
      <c r="VEB61" s="1493"/>
      <c r="VEC61" s="1391"/>
      <c r="VED61" s="1392"/>
      <c r="VEE61" s="1493"/>
      <c r="VEF61" s="1392"/>
      <c r="VEG61" s="663"/>
      <c r="VEH61" s="1493"/>
      <c r="VEI61" s="1391"/>
      <c r="VEJ61" s="1391"/>
      <c r="VEK61" s="1391"/>
      <c r="VEL61" s="1391"/>
      <c r="VEM61" s="1391"/>
      <c r="VEN61" s="1391"/>
      <c r="VEO61" s="1391"/>
      <c r="VEP61" s="1391"/>
      <c r="VEQ61" s="1391"/>
      <c r="VER61" s="1391"/>
      <c r="VES61" s="1392"/>
      <c r="VET61" s="1493"/>
      <c r="VEU61" s="1391"/>
      <c r="VEV61" s="1391"/>
      <c r="VEW61" s="1391"/>
      <c r="VEX61" s="1391"/>
      <c r="VEY61" s="1391"/>
      <c r="VEZ61" s="1391"/>
      <c r="VFA61" s="1391"/>
      <c r="VFB61" s="1391"/>
      <c r="VFC61" s="1391"/>
      <c r="VFD61" s="1391"/>
      <c r="VFE61" s="1392"/>
      <c r="VFF61" s="1493"/>
      <c r="VFG61" s="1392"/>
      <c r="VFH61" s="1493"/>
      <c r="VFI61" s="1391"/>
      <c r="VFJ61" s="1392"/>
      <c r="VFK61" s="1493"/>
      <c r="VFL61" s="1392"/>
      <c r="VFM61" s="663"/>
      <c r="VFN61" s="1493"/>
      <c r="VFO61" s="1391"/>
      <c r="VFP61" s="1391"/>
      <c r="VFQ61" s="1391"/>
      <c r="VFR61" s="1391"/>
      <c r="VFS61" s="1391"/>
      <c r="VFT61" s="1391"/>
      <c r="VFU61" s="1391"/>
      <c r="VFV61" s="1391"/>
      <c r="VFW61" s="1391"/>
      <c r="VFX61" s="1391"/>
      <c r="VFY61" s="1392"/>
      <c r="VFZ61" s="1493"/>
      <c r="VGA61" s="1391"/>
      <c r="VGB61" s="1391"/>
      <c r="VGC61" s="1391"/>
      <c r="VGD61" s="1391"/>
      <c r="VGE61" s="1391"/>
      <c r="VGF61" s="1391"/>
      <c r="VGG61" s="1391"/>
      <c r="VGH61" s="1391"/>
      <c r="VGI61" s="1391"/>
      <c r="VGJ61" s="1391"/>
      <c r="VGK61" s="1392"/>
      <c r="VGL61" s="1493"/>
      <c r="VGM61" s="1392"/>
      <c r="VGN61" s="1493"/>
      <c r="VGO61" s="1391"/>
      <c r="VGP61" s="1392"/>
      <c r="VGQ61" s="1493"/>
      <c r="VGR61" s="1392"/>
      <c r="VGS61" s="663"/>
      <c r="VGT61" s="1493"/>
      <c r="VGU61" s="1391"/>
      <c r="VGV61" s="1391"/>
      <c r="VGW61" s="1391"/>
      <c r="VGX61" s="1391"/>
      <c r="VGY61" s="1391"/>
      <c r="VGZ61" s="1391"/>
      <c r="VHA61" s="1391"/>
      <c r="VHB61" s="1391"/>
      <c r="VHC61" s="1391"/>
      <c r="VHD61" s="1391"/>
      <c r="VHE61" s="1392"/>
      <c r="VHF61" s="1493"/>
      <c r="VHG61" s="1391"/>
      <c r="VHH61" s="1391"/>
      <c r="VHI61" s="1391"/>
      <c r="VHJ61" s="1391"/>
      <c r="VHK61" s="1391"/>
      <c r="VHL61" s="1391"/>
      <c r="VHM61" s="1391"/>
      <c r="VHN61" s="1391"/>
      <c r="VHO61" s="1391"/>
      <c r="VHP61" s="1391"/>
      <c r="VHQ61" s="1392"/>
      <c r="VHR61" s="1493"/>
      <c r="VHS61" s="1392"/>
      <c r="VHT61" s="1493"/>
      <c r="VHU61" s="1391"/>
      <c r="VHV61" s="1392"/>
      <c r="VHW61" s="1493"/>
      <c r="VHX61" s="1392"/>
      <c r="VHY61" s="663"/>
      <c r="VHZ61" s="1493"/>
      <c r="VIA61" s="1391"/>
      <c r="VIB61" s="1391"/>
      <c r="VIC61" s="1391"/>
      <c r="VID61" s="1391"/>
      <c r="VIE61" s="1391"/>
      <c r="VIF61" s="1391"/>
      <c r="VIG61" s="1391"/>
      <c r="VIH61" s="1391"/>
      <c r="VII61" s="1391"/>
      <c r="VIJ61" s="1391"/>
      <c r="VIK61" s="1392"/>
      <c r="VIL61" s="1493"/>
      <c r="VIM61" s="1391"/>
      <c r="VIN61" s="1391"/>
      <c r="VIO61" s="1391"/>
      <c r="VIP61" s="1391"/>
      <c r="VIQ61" s="1391"/>
      <c r="VIR61" s="1391"/>
      <c r="VIS61" s="1391"/>
      <c r="VIT61" s="1391"/>
      <c r="VIU61" s="1391"/>
      <c r="VIV61" s="1391"/>
      <c r="VIW61" s="1392"/>
      <c r="VIX61" s="1493"/>
      <c r="VIY61" s="1392"/>
      <c r="VIZ61" s="1493"/>
      <c r="VJA61" s="1391"/>
      <c r="VJB61" s="1392"/>
      <c r="VJC61" s="1493"/>
      <c r="VJD61" s="1392"/>
      <c r="VJE61" s="663"/>
      <c r="VJF61" s="1493"/>
      <c r="VJG61" s="1391"/>
      <c r="VJH61" s="1391"/>
      <c r="VJI61" s="1391"/>
      <c r="VJJ61" s="1391"/>
      <c r="VJK61" s="1391"/>
      <c r="VJL61" s="1391"/>
      <c r="VJM61" s="1391"/>
      <c r="VJN61" s="1391"/>
      <c r="VJO61" s="1391"/>
      <c r="VJP61" s="1391"/>
      <c r="VJQ61" s="1392"/>
      <c r="VJR61" s="1493"/>
      <c r="VJS61" s="1391"/>
      <c r="VJT61" s="1391"/>
      <c r="VJU61" s="1391"/>
      <c r="VJV61" s="1391"/>
      <c r="VJW61" s="1391"/>
      <c r="VJX61" s="1391"/>
      <c r="VJY61" s="1391"/>
      <c r="VJZ61" s="1391"/>
      <c r="VKA61" s="1391"/>
      <c r="VKB61" s="1391"/>
      <c r="VKC61" s="1392"/>
      <c r="VKD61" s="1493"/>
      <c r="VKE61" s="1392"/>
      <c r="VKF61" s="1493"/>
      <c r="VKG61" s="1391"/>
      <c r="VKH61" s="1392"/>
      <c r="VKI61" s="1493"/>
      <c r="VKJ61" s="1392"/>
      <c r="VKK61" s="663"/>
      <c r="VKL61" s="1493"/>
      <c r="VKM61" s="1391"/>
      <c r="VKN61" s="1391"/>
      <c r="VKO61" s="1391"/>
      <c r="VKP61" s="1391"/>
      <c r="VKQ61" s="1391"/>
      <c r="VKR61" s="1391"/>
      <c r="VKS61" s="1391"/>
      <c r="VKT61" s="1391"/>
      <c r="VKU61" s="1391"/>
      <c r="VKV61" s="1391"/>
      <c r="VKW61" s="1392"/>
      <c r="VKX61" s="1493"/>
      <c r="VKY61" s="1391"/>
      <c r="VKZ61" s="1391"/>
      <c r="VLA61" s="1391"/>
      <c r="VLB61" s="1391"/>
      <c r="VLC61" s="1391"/>
      <c r="VLD61" s="1391"/>
      <c r="VLE61" s="1391"/>
      <c r="VLF61" s="1391"/>
      <c r="VLG61" s="1391"/>
      <c r="VLH61" s="1391"/>
      <c r="VLI61" s="1392"/>
      <c r="VLJ61" s="1493"/>
      <c r="VLK61" s="1392"/>
      <c r="VLL61" s="1493"/>
      <c r="VLM61" s="1391"/>
      <c r="VLN61" s="1392"/>
      <c r="VLO61" s="1493"/>
      <c r="VLP61" s="1392"/>
      <c r="VLQ61" s="663"/>
      <c r="VLR61" s="1493"/>
      <c r="VLS61" s="1391"/>
      <c r="VLT61" s="1391"/>
      <c r="VLU61" s="1391"/>
      <c r="VLV61" s="1391"/>
      <c r="VLW61" s="1391"/>
      <c r="VLX61" s="1391"/>
      <c r="VLY61" s="1391"/>
      <c r="VLZ61" s="1391"/>
      <c r="VMA61" s="1391"/>
      <c r="VMB61" s="1391"/>
      <c r="VMC61" s="1392"/>
      <c r="VMD61" s="1493"/>
      <c r="VME61" s="1391"/>
      <c r="VMF61" s="1391"/>
      <c r="VMG61" s="1391"/>
      <c r="VMH61" s="1391"/>
      <c r="VMI61" s="1391"/>
      <c r="VMJ61" s="1391"/>
      <c r="VMK61" s="1391"/>
      <c r="VML61" s="1391"/>
      <c r="VMM61" s="1391"/>
      <c r="VMN61" s="1391"/>
      <c r="VMO61" s="1392"/>
      <c r="VMP61" s="1493"/>
      <c r="VMQ61" s="1392"/>
      <c r="VMR61" s="1493"/>
      <c r="VMS61" s="1391"/>
      <c r="VMT61" s="1392"/>
      <c r="VMU61" s="1493"/>
      <c r="VMV61" s="1392"/>
      <c r="VMW61" s="663"/>
      <c r="VMX61" s="1493"/>
      <c r="VMY61" s="1391"/>
      <c r="VMZ61" s="1391"/>
      <c r="VNA61" s="1391"/>
      <c r="VNB61" s="1391"/>
      <c r="VNC61" s="1391"/>
      <c r="VND61" s="1391"/>
      <c r="VNE61" s="1391"/>
      <c r="VNF61" s="1391"/>
      <c r="VNG61" s="1391"/>
      <c r="VNH61" s="1391"/>
      <c r="VNI61" s="1392"/>
      <c r="VNJ61" s="1493"/>
      <c r="VNK61" s="1391"/>
      <c r="VNL61" s="1391"/>
      <c r="VNM61" s="1391"/>
      <c r="VNN61" s="1391"/>
      <c r="VNO61" s="1391"/>
      <c r="VNP61" s="1391"/>
      <c r="VNQ61" s="1391"/>
      <c r="VNR61" s="1391"/>
      <c r="VNS61" s="1391"/>
      <c r="VNT61" s="1391"/>
      <c r="VNU61" s="1392"/>
      <c r="VNV61" s="1493"/>
      <c r="VNW61" s="1392"/>
      <c r="VNX61" s="1493"/>
      <c r="VNY61" s="1391"/>
      <c r="VNZ61" s="1392"/>
      <c r="VOA61" s="1493"/>
      <c r="VOB61" s="1392"/>
      <c r="VOC61" s="663"/>
      <c r="VOD61" s="1493"/>
      <c r="VOE61" s="1391"/>
      <c r="VOF61" s="1391"/>
      <c r="VOG61" s="1391"/>
      <c r="VOH61" s="1391"/>
      <c r="VOI61" s="1391"/>
      <c r="VOJ61" s="1391"/>
      <c r="VOK61" s="1391"/>
      <c r="VOL61" s="1391"/>
      <c r="VOM61" s="1391"/>
      <c r="VON61" s="1391"/>
      <c r="VOO61" s="1392"/>
      <c r="VOP61" s="1493"/>
      <c r="VOQ61" s="1391"/>
      <c r="VOR61" s="1391"/>
      <c r="VOS61" s="1391"/>
      <c r="VOT61" s="1391"/>
      <c r="VOU61" s="1391"/>
      <c r="VOV61" s="1391"/>
      <c r="VOW61" s="1391"/>
      <c r="VOX61" s="1391"/>
      <c r="VOY61" s="1391"/>
      <c r="VOZ61" s="1391"/>
      <c r="VPA61" s="1392"/>
      <c r="VPB61" s="1493"/>
      <c r="VPC61" s="1392"/>
      <c r="VPD61" s="1493"/>
      <c r="VPE61" s="1391"/>
      <c r="VPF61" s="1392"/>
      <c r="VPG61" s="1493"/>
      <c r="VPH61" s="1392"/>
      <c r="VPI61" s="663"/>
      <c r="VPJ61" s="1493"/>
      <c r="VPK61" s="1391"/>
      <c r="VPL61" s="1391"/>
      <c r="VPM61" s="1391"/>
      <c r="VPN61" s="1391"/>
      <c r="VPO61" s="1391"/>
      <c r="VPP61" s="1391"/>
      <c r="VPQ61" s="1391"/>
      <c r="VPR61" s="1391"/>
      <c r="VPS61" s="1391"/>
      <c r="VPT61" s="1391"/>
      <c r="VPU61" s="1392"/>
      <c r="VPV61" s="1493"/>
      <c r="VPW61" s="1391"/>
      <c r="VPX61" s="1391"/>
      <c r="VPY61" s="1391"/>
      <c r="VPZ61" s="1391"/>
      <c r="VQA61" s="1391"/>
      <c r="VQB61" s="1391"/>
      <c r="VQC61" s="1391"/>
      <c r="VQD61" s="1391"/>
      <c r="VQE61" s="1391"/>
      <c r="VQF61" s="1391"/>
      <c r="VQG61" s="1392"/>
      <c r="VQH61" s="1493"/>
      <c r="VQI61" s="1392"/>
      <c r="VQJ61" s="1493"/>
      <c r="VQK61" s="1391"/>
      <c r="VQL61" s="1392"/>
      <c r="VQM61" s="1493"/>
      <c r="VQN61" s="1392"/>
      <c r="VQO61" s="663"/>
      <c r="VQP61" s="1493"/>
      <c r="VQQ61" s="1391"/>
      <c r="VQR61" s="1391"/>
      <c r="VQS61" s="1391"/>
      <c r="VQT61" s="1391"/>
      <c r="VQU61" s="1391"/>
      <c r="VQV61" s="1391"/>
      <c r="VQW61" s="1391"/>
      <c r="VQX61" s="1391"/>
      <c r="VQY61" s="1391"/>
      <c r="VQZ61" s="1391"/>
      <c r="VRA61" s="1392"/>
      <c r="VRB61" s="1493"/>
      <c r="VRC61" s="1391"/>
      <c r="VRD61" s="1391"/>
      <c r="VRE61" s="1391"/>
      <c r="VRF61" s="1391"/>
      <c r="VRG61" s="1391"/>
      <c r="VRH61" s="1391"/>
      <c r="VRI61" s="1391"/>
      <c r="VRJ61" s="1391"/>
      <c r="VRK61" s="1391"/>
      <c r="VRL61" s="1391"/>
      <c r="VRM61" s="1392"/>
      <c r="VRN61" s="1493"/>
      <c r="VRO61" s="1392"/>
      <c r="VRP61" s="1493"/>
      <c r="VRQ61" s="1391"/>
      <c r="VRR61" s="1392"/>
      <c r="VRS61" s="1493"/>
      <c r="VRT61" s="1392"/>
      <c r="VRU61" s="663"/>
      <c r="VRV61" s="1493"/>
      <c r="VRW61" s="1391"/>
      <c r="VRX61" s="1391"/>
      <c r="VRY61" s="1391"/>
      <c r="VRZ61" s="1391"/>
      <c r="VSA61" s="1391"/>
      <c r="VSB61" s="1391"/>
      <c r="VSC61" s="1391"/>
      <c r="VSD61" s="1391"/>
      <c r="VSE61" s="1391"/>
      <c r="VSF61" s="1391"/>
      <c r="VSG61" s="1392"/>
      <c r="VSH61" s="1493"/>
      <c r="VSI61" s="1391"/>
      <c r="VSJ61" s="1391"/>
      <c r="VSK61" s="1391"/>
      <c r="VSL61" s="1391"/>
      <c r="VSM61" s="1391"/>
      <c r="VSN61" s="1391"/>
      <c r="VSO61" s="1391"/>
      <c r="VSP61" s="1391"/>
      <c r="VSQ61" s="1391"/>
      <c r="VSR61" s="1391"/>
      <c r="VSS61" s="1392"/>
      <c r="VST61" s="1493"/>
      <c r="VSU61" s="1392"/>
      <c r="VSV61" s="1493"/>
      <c r="VSW61" s="1391"/>
      <c r="VSX61" s="1392"/>
      <c r="VSY61" s="1493"/>
      <c r="VSZ61" s="1392"/>
      <c r="VTA61" s="663"/>
      <c r="VTB61" s="1493"/>
      <c r="VTC61" s="1391"/>
      <c r="VTD61" s="1391"/>
      <c r="VTE61" s="1391"/>
      <c r="VTF61" s="1391"/>
      <c r="VTG61" s="1391"/>
      <c r="VTH61" s="1391"/>
      <c r="VTI61" s="1391"/>
      <c r="VTJ61" s="1391"/>
      <c r="VTK61" s="1391"/>
      <c r="VTL61" s="1391"/>
      <c r="VTM61" s="1392"/>
      <c r="VTN61" s="1493"/>
      <c r="VTO61" s="1391"/>
      <c r="VTP61" s="1391"/>
      <c r="VTQ61" s="1391"/>
      <c r="VTR61" s="1391"/>
      <c r="VTS61" s="1391"/>
      <c r="VTT61" s="1391"/>
      <c r="VTU61" s="1391"/>
      <c r="VTV61" s="1391"/>
      <c r="VTW61" s="1391"/>
      <c r="VTX61" s="1391"/>
      <c r="VTY61" s="1392"/>
      <c r="VTZ61" s="1493"/>
      <c r="VUA61" s="1392"/>
      <c r="VUB61" s="1493"/>
      <c r="VUC61" s="1391"/>
      <c r="VUD61" s="1392"/>
      <c r="VUE61" s="1493"/>
      <c r="VUF61" s="1392"/>
      <c r="VUG61" s="663"/>
      <c r="VUH61" s="1493"/>
      <c r="VUI61" s="1391"/>
      <c r="VUJ61" s="1391"/>
      <c r="VUK61" s="1391"/>
      <c r="VUL61" s="1391"/>
      <c r="VUM61" s="1391"/>
      <c r="VUN61" s="1391"/>
      <c r="VUO61" s="1391"/>
      <c r="VUP61" s="1391"/>
      <c r="VUQ61" s="1391"/>
      <c r="VUR61" s="1391"/>
      <c r="VUS61" s="1392"/>
      <c r="VUT61" s="1493"/>
      <c r="VUU61" s="1391"/>
      <c r="VUV61" s="1391"/>
      <c r="VUW61" s="1391"/>
      <c r="VUX61" s="1391"/>
      <c r="VUY61" s="1391"/>
      <c r="VUZ61" s="1391"/>
      <c r="VVA61" s="1391"/>
      <c r="VVB61" s="1391"/>
      <c r="VVC61" s="1391"/>
      <c r="VVD61" s="1391"/>
      <c r="VVE61" s="1392"/>
      <c r="VVF61" s="1493"/>
      <c r="VVG61" s="1392"/>
      <c r="VVH61" s="1493"/>
      <c r="VVI61" s="1391"/>
      <c r="VVJ61" s="1392"/>
      <c r="VVK61" s="1493"/>
      <c r="VVL61" s="1392"/>
      <c r="VVM61" s="663"/>
      <c r="VVN61" s="1493"/>
      <c r="VVO61" s="1391"/>
      <c r="VVP61" s="1391"/>
      <c r="VVQ61" s="1391"/>
      <c r="VVR61" s="1391"/>
      <c r="VVS61" s="1391"/>
      <c r="VVT61" s="1391"/>
      <c r="VVU61" s="1391"/>
      <c r="VVV61" s="1391"/>
      <c r="VVW61" s="1391"/>
      <c r="VVX61" s="1391"/>
      <c r="VVY61" s="1392"/>
      <c r="VVZ61" s="1493"/>
      <c r="VWA61" s="1391"/>
      <c r="VWB61" s="1391"/>
      <c r="VWC61" s="1391"/>
      <c r="VWD61" s="1391"/>
      <c r="VWE61" s="1391"/>
      <c r="VWF61" s="1391"/>
      <c r="VWG61" s="1391"/>
      <c r="VWH61" s="1391"/>
      <c r="VWI61" s="1391"/>
      <c r="VWJ61" s="1391"/>
      <c r="VWK61" s="1392"/>
      <c r="VWL61" s="1493"/>
      <c r="VWM61" s="1392"/>
      <c r="VWN61" s="1493"/>
      <c r="VWO61" s="1391"/>
      <c r="VWP61" s="1392"/>
      <c r="VWQ61" s="1493"/>
      <c r="VWR61" s="1392"/>
      <c r="VWS61" s="663"/>
      <c r="VWT61" s="1493"/>
      <c r="VWU61" s="1391"/>
      <c r="VWV61" s="1391"/>
      <c r="VWW61" s="1391"/>
      <c r="VWX61" s="1391"/>
      <c r="VWY61" s="1391"/>
      <c r="VWZ61" s="1391"/>
      <c r="VXA61" s="1391"/>
      <c r="VXB61" s="1391"/>
      <c r="VXC61" s="1391"/>
      <c r="VXD61" s="1391"/>
      <c r="VXE61" s="1392"/>
      <c r="VXF61" s="1493"/>
      <c r="VXG61" s="1391"/>
      <c r="VXH61" s="1391"/>
      <c r="VXI61" s="1391"/>
      <c r="VXJ61" s="1391"/>
      <c r="VXK61" s="1391"/>
      <c r="VXL61" s="1391"/>
      <c r="VXM61" s="1391"/>
      <c r="VXN61" s="1391"/>
      <c r="VXO61" s="1391"/>
      <c r="VXP61" s="1391"/>
      <c r="VXQ61" s="1392"/>
      <c r="VXR61" s="1493"/>
      <c r="VXS61" s="1392"/>
      <c r="VXT61" s="1493"/>
      <c r="VXU61" s="1391"/>
      <c r="VXV61" s="1392"/>
      <c r="VXW61" s="1493"/>
      <c r="VXX61" s="1392"/>
      <c r="VXY61" s="663"/>
      <c r="VXZ61" s="1493"/>
      <c r="VYA61" s="1391"/>
      <c r="VYB61" s="1391"/>
      <c r="VYC61" s="1391"/>
      <c r="VYD61" s="1391"/>
      <c r="VYE61" s="1391"/>
      <c r="VYF61" s="1391"/>
      <c r="VYG61" s="1391"/>
      <c r="VYH61" s="1391"/>
      <c r="VYI61" s="1391"/>
      <c r="VYJ61" s="1391"/>
      <c r="VYK61" s="1392"/>
      <c r="VYL61" s="1493"/>
      <c r="VYM61" s="1391"/>
      <c r="VYN61" s="1391"/>
      <c r="VYO61" s="1391"/>
      <c r="VYP61" s="1391"/>
      <c r="VYQ61" s="1391"/>
      <c r="VYR61" s="1391"/>
      <c r="VYS61" s="1391"/>
      <c r="VYT61" s="1391"/>
      <c r="VYU61" s="1391"/>
      <c r="VYV61" s="1391"/>
      <c r="VYW61" s="1392"/>
      <c r="VYX61" s="1493"/>
      <c r="VYY61" s="1392"/>
      <c r="VYZ61" s="1493"/>
      <c r="VZA61" s="1391"/>
      <c r="VZB61" s="1392"/>
      <c r="VZC61" s="1493"/>
      <c r="VZD61" s="1392"/>
      <c r="VZE61" s="663"/>
      <c r="VZF61" s="1493"/>
      <c r="VZG61" s="1391"/>
      <c r="VZH61" s="1391"/>
      <c r="VZI61" s="1391"/>
      <c r="VZJ61" s="1391"/>
      <c r="VZK61" s="1391"/>
      <c r="VZL61" s="1391"/>
      <c r="VZM61" s="1391"/>
      <c r="VZN61" s="1391"/>
      <c r="VZO61" s="1391"/>
      <c r="VZP61" s="1391"/>
      <c r="VZQ61" s="1392"/>
      <c r="VZR61" s="1493"/>
      <c r="VZS61" s="1391"/>
      <c r="VZT61" s="1391"/>
      <c r="VZU61" s="1391"/>
      <c r="VZV61" s="1391"/>
      <c r="VZW61" s="1391"/>
      <c r="VZX61" s="1391"/>
      <c r="VZY61" s="1391"/>
      <c r="VZZ61" s="1391"/>
      <c r="WAA61" s="1391"/>
      <c r="WAB61" s="1391"/>
      <c r="WAC61" s="1392"/>
      <c r="WAD61" s="1493"/>
      <c r="WAE61" s="1392"/>
      <c r="WAF61" s="1493"/>
      <c r="WAG61" s="1391"/>
      <c r="WAH61" s="1392"/>
      <c r="WAI61" s="1493"/>
      <c r="WAJ61" s="1392"/>
      <c r="WAK61" s="663"/>
      <c r="WAL61" s="1493"/>
      <c r="WAM61" s="1391"/>
      <c r="WAN61" s="1391"/>
      <c r="WAO61" s="1391"/>
      <c r="WAP61" s="1391"/>
      <c r="WAQ61" s="1391"/>
      <c r="WAR61" s="1391"/>
      <c r="WAS61" s="1391"/>
      <c r="WAT61" s="1391"/>
      <c r="WAU61" s="1391"/>
      <c r="WAV61" s="1391"/>
      <c r="WAW61" s="1392"/>
      <c r="WAX61" s="1493"/>
      <c r="WAY61" s="1391"/>
      <c r="WAZ61" s="1391"/>
      <c r="WBA61" s="1391"/>
      <c r="WBB61" s="1391"/>
      <c r="WBC61" s="1391"/>
      <c r="WBD61" s="1391"/>
      <c r="WBE61" s="1391"/>
      <c r="WBF61" s="1391"/>
      <c r="WBG61" s="1391"/>
      <c r="WBH61" s="1391"/>
      <c r="WBI61" s="1392"/>
      <c r="WBJ61" s="1493"/>
      <c r="WBK61" s="1392"/>
      <c r="WBL61" s="1493"/>
      <c r="WBM61" s="1391"/>
      <c r="WBN61" s="1392"/>
      <c r="WBO61" s="1493"/>
      <c r="WBP61" s="1392"/>
      <c r="WBQ61" s="663"/>
      <c r="WBR61" s="1493"/>
      <c r="WBS61" s="1391"/>
      <c r="WBT61" s="1391"/>
      <c r="WBU61" s="1391"/>
      <c r="WBV61" s="1391"/>
      <c r="WBW61" s="1391"/>
      <c r="WBX61" s="1391"/>
      <c r="WBY61" s="1391"/>
      <c r="WBZ61" s="1391"/>
      <c r="WCA61" s="1391"/>
      <c r="WCB61" s="1391"/>
      <c r="WCC61" s="1392"/>
      <c r="WCD61" s="1493"/>
      <c r="WCE61" s="1391"/>
      <c r="WCF61" s="1391"/>
      <c r="WCG61" s="1391"/>
      <c r="WCH61" s="1391"/>
      <c r="WCI61" s="1391"/>
      <c r="WCJ61" s="1391"/>
      <c r="WCK61" s="1391"/>
      <c r="WCL61" s="1391"/>
      <c r="WCM61" s="1391"/>
      <c r="WCN61" s="1391"/>
      <c r="WCO61" s="1392"/>
      <c r="WCP61" s="1493"/>
      <c r="WCQ61" s="1392"/>
      <c r="WCR61" s="1493"/>
      <c r="WCS61" s="1391"/>
      <c r="WCT61" s="1392"/>
      <c r="WCU61" s="1493"/>
      <c r="WCV61" s="1392"/>
      <c r="WCW61" s="663"/>
      <c r="WCX61" s="1493"/>
      <c r="WCY61" s="1391"/>
      <c r="WCZ61" s="1391"/>
      <c r="WDA61" s="1391"/>
      <c r="WDB61" s="1391"/>
      <c r="WDC61" s="1391"/>
      <c r="WDD61" s="1391"/>
      <c r="WDE61" s="1391"/>
      <c r="WDF61" s="1391"/>
      <c r="WDG61" s="1391"/>
      <c r="WDH61" s="1391"/>
      <c r="WDI61" s="1392"/>
      <c r="WDJ61" s="1493"/>
      <c r="WDK61" s="1391"/>
      <c r="WDL61" s="1391"/>
      <c r="WDM61" s="1391"/>
      <c r="WDN61" s="1391"/>
      <c r="WDO61" s="1391"/>
      <c r="WDP61" s="1391"/>
      <c r="WDQ61" s="1391"/>
      <c r="WDR61" s="1391"/>
      <c r="WDS61" s="1391"/>
      <c r="WDT61" s="1391"/>
      <c r="WDU61" s="1392"/>
      <c r="WDV61" s="1493"/>
      <c r="WDW61" s="1392"/>
      <c r="WDX61" s="1493"/>
      <c r="WDY61" s="1391"/>
      <c r="WDZ61" s="1392"/>
      <c r="WEA61" s="1493"/>
      <c r="WEB61" s="1392"/>
      <c r="WEC61" s="663"/>
      <c r="WED61" s="1493"/>
      <c r="WEE61" s="1391"/>
      <c r="WEF61" s="1391"/>
      <c r="WEG61" s="1391"/>
      <c r="WEH61" s="1391"/>
      <c r="WEI61" s="1391"/>
      <c r="WEJ61" s="1391"/>
      <c r="WEK61" s="1391"/>
      <c r="WEL61" s="1391"/>
      <c r="WEM61" s="1391"/>
      <c r="WEN61" s="1391"/>
      <c r="WEO61" s="1392"/>
      <c r="WEP61" s="1493"/>
      <c r="WEQ61" s="1391"/>
      <c r="WER61" s="1391"/>
      <c r="WES61" s="1391"/>
      <c r="WET61" s="1391"/>
      <c r="WEU61" s="1391"/>
      <c r="WEV61" s="1391"/>
      <c r="WEW61" s="1391"/>
      <c r="WEX61" s="1391"/>
      <c r="WEY61" s="1391"/>
      <c r="WEZ61" s="1391"/>
      <c r="WFA61" s="1392"/>
      <c r="WFB61" s="1493"/>
      <c r="WFC61" s="1392"/>
      <c r="WFD61" s="1493"/>
      <c r="WFE61" s="1391"/>
      <c r="WFF61" s="1392"/>
      <c r="WFG61" s="1493"/>
      <c r="WFH61" s="1392"/>
      <c r="WFI61" s="663"/>
      <c r="WFJ61" s="1493"/>
      <c r="WFK61" s="1391"/>
      <c r="WFL61" s="1391"/>
      <c r="WFM61" s="1391"/>
      <c r="WFN61" s="1391"/>
      <c r="WFO61" s="1391"/>
      <c r="WFP61" s="1391"/>
      <c r="WFQ61" s="1391"/>
      <c r="WFR61" s="1391"/>
      <c r="WFS61" s="1391"/>
      <c r="WFT61" s="1391"/>
      <c r="WFU61" s="1392"/>
      <c r="WFV61" s="1493"/>
      <c r="WFW61" s="1391"/>
      <c r="WFX61" s="1391"/>
      <c r="WFY61" s="1391"/>
      <c r="WFZ61" s="1391"/>
      <c r="WGA61" s="1391"/>
      <c r="WGB61" s="1391"/>
      <c r="WGC61" s="1391"/>
      <c r="WGD61" s="1391"/>
      <c r="WGE61" s="1391"/>
      <c r="WGF61" s="1391"/>
      <c r="WGG61" s="1392"/>
      <c r="WGH61" s="1493"/>
      <c r="WGI61" s="1392"/>
      <c r="WGJ61" s="1493"/>
      <c r="WGK61" s="1391"/>
      <c r="WGL61" s="1392"/>
      <c r="WGM61" s="1493"/>
      <c r="WGN61" s="1392"/>
      <c r="WGO61" s="663"/>
      <c r="WGP61" s="1493"/>
      <c r="WGQ61" s="1391"/>
      <c r="WGR61" s="1391"/>
      <c r="WGS61" s="1391"/>
      <c r="WGT61" s="1391"/>
      <c r="WGU61" s="1391"/>
      <c r="WGV61" s="1391"/>
      <c r="WGW61" s="1391"/>
      <c r="WGX61" s="1391"/>
      <c r="WGY61" s="1391"/>
      <c r="WGZ61" s="1391"/>
      <c r="WHA61" s="1392"/>
      <c r="WHB61" s="1493"/>
      <c r="WHC61" s="1391"/>
      <c r="WHD61" s="1391"/>
      <c r="WHE61" s="1391"/>
      <c r="WHF61" s="1391"/>
      <c r="WHG61" s="1391"/>
      <c r="WHH61" s="1391"/>
      <c r="WHI61" s="1391"/>
      <c r="WHJ61" s="1391"/>
      <c r="WHK61" s="1391"/>
      <c r="WHL61" s="1391"/>
      <c r="WHM61" s="1392"/>
      <c r="WHN61" s="1493"/>
      <c r="WHO61" s="1392"/>
      <c r="WHP61" s="1493"/>
      <c r="WHQ61" s="1391"/>
      <c r="WHR61" s="1392"/>
      <c r="WHS61" s="1493"/>
      <c r="WHT61" s="1392"/>
      <c r="WHU61" s="663"/>
      <c r="WHV61" s="1493"/>
      <c r="WHW61" s="1391"/>
      <c r="WHX61" s="1391"/>
      <c r="WHY61" s="1391"/>
      <c r="WHZ61" s="1391"/>
      <c r="WIA61" s="1391"/>
      <c r="WIB61" s="1391"/>
      <c r="WIC61" s="1391"/>
      <c r="WID61" s="1391"/>
      <c r="WIE61" s="1391"/>
      <c r="WIF61" s="1391"/>
      <c r="WIG61" s="1392"/>
      <c r="WIH61" s="1493"/>
      <c r="WII61" s="1391"/>
      <c r="WIJ61" s="1391"/>
      <c r="WIK61" s="1391"/>
      <c r="WIL61" s="1391"/>
      <c r="WIM61" s="1391"/>
      <c r="WIN61" s="1391"/>
      <c r="WIO61" s="1391"/>
      <c r="WIP61" s="1391"/>
      <c r="WIQ61" s="1391"/>
      <c r="WIR61" s="1391"/>
      <c r="WIS61" s="1392"/>
      <c r="WIT61" s="1493"/>
      <c r="WIU61" s="1392"/>
      <c r="WIV61" s="1493"/>
      <c r="WIW61" s="1391"/>
      <c r="WIX61" s="1392"/>
      <c r="WIY61" s="1493"/>
      <c r="WIZ61" s="1392"/>
      <c r="WJA61" s="663"/>
      <c r="WJB61" s="1493"/>
      <c r="WJC61" s="1391"/>
      <c r="WJD61" s="1391"/>
      <c r="WJE61" s="1391"/>
      <c r="WJF61" s="1391"/>
      <c r="WJG61" s="1391"/>
      <c r="WJH61" s="1391"/>
      <c r="WJI61" s="1391"/>
      <c r="WJJ61" s="1391"/>
      <c r="WJK61" s="1391"/>
      <c r="WJL61" s="1391"/>
      <c r="WJM61" s="1392"/>
      <c r="WJN61" s="1493"/>
      <c r="WJO61" s="1391"/>
      <c r="WJP61" s="1391"/>
      <c r="WJQ61" s="1391"/>
      <c r="WJR61" s="1391"/>
      <c r="WJS61" s="1391"/>
      <c r="WJT61" s="1391"/>
      <c r="WJU61" s="1391"/>
      <c r="WJV61" s="1391"/>
      <c r="WJW61" s="1391"/>
      <c r="WJX61" s="1391"/>
      <c r="WJY61" s="1392"/>
      <c r="WJZ61" s="1493"/>
      <c r="WKA61" s="1392"/>
      <c r="WKB61" s="1493"/>
      <c r="WKC61" s="1391"/>
      <c r="WKD61" s="1392"/>
      <c r="WKE61" s="1493"/>
      <c r="WKF61" s="1392"/>
      <c r="WKG61" s="663"/>
      <c r="WKH61" s="1493"/>
      <c r="WKI61" s="1391"/>
      <c r="WKJ61" s="1391"/>
      <c r="WKK61" s="1391"/>
      <c r="WKL61" s="1391"/>
      <c r="WKM61" s="1391"/>
      <c r="WKN61" s="1391"/>
      <c r="WKO61" s="1391"/>
      <c r="WKP61" s="1391"/>
      <c r="WKQ61" s="1391"/>
      <c r="WKR61" s="1391"/>
      <c r="WKS61" s="1392"/>
      <c r="WKT61" s="1493"/>
      <c r="WKU61" s="1391"/>
      <c r="WKV61" s="1391"/>
      <c r="WKW61" s="1391"/>
      <c r="WKX61" s="1391"/>
      <c r="WKY61" s="1391"/>
      <c r="WKZ61" s="1391"/>
      <c r="WLA61" s="1391"/>
      <c r="WLB61" s="1391"/>
      <c r="WLC61" s="1391"/>
      <c r="WLD61" s="1391"/>
      <c r="WLE61" s="1392"/>
      <c r="WLF61" s="1493"/>
      <c r="WLG61" s="1392"/>
      <c r="WLH61" s="1493"/>
      <c r="WLI61" s="1391"/>
      <c r="WLJ61" s="1392"/>
      <c r="WLK61" s="1493"/>
      <c r="WLL61" s="1392"/>
      <c r="WLM61" s="663"/>
      <c r="WLN61" s="1493"/>
      <c r="WLO61" s="1391"/>
      <c r="WLP61" s="1391"/>
      <c r="WLQ61" s="1391"/>
      <c r="WLR61" s="1391"/>
      <c r="WLS61" s="1391"/>
      <c r="WLT61" s="1391"/>
      <c r="WLU61" s="1391"/>
      <c r="WLV61" s="1391"/>
      <c r="WLW61" s="1391"/>
      <c r="WLX61" s="1391"/>
      <c r="WLY61" s="1392"/>
      <c r="WLZ61" s="1493"/>
      <c r="WMA61" s="1391"/>
      <c r="WMB61" s="1391"/>
      <c r="WMC61" s="1391"/>
      <c r="WMD61" s="1391"/>
      <c r="WME61" s="1391"/>
      <c r="WMF61" s="1391"/>
      <c r="WMG61" s="1391"/>
      <c r="WMH61" s="1391"/>
      <c r="WMI61" s="1391"/>
      <c r="WMJ61" s="1391"/>
      <c r="WMK61" s="1392"/>
      <c r="WML61" s="1493"/>
      <c r="WMM61" s="1392"/>
      <c r="WMN61" s="1493"/>
      <c r="WMO61" s="1391"/>
      <c r="WMP61" s="1392"/>
      <c r="WMQ61" s="1493"/>
      <c r="WMR61" s="1392"/>
      <c r="WMS61" s="663"/>
      <c r="WMT61" s="1493"/>
      <c r="WMU61" s="1391"/>
      <c r="WMV61" s="1391"/>
      <c r="WMW61" s="1391"/>
      <c r="WMX61" s="1391"/>
      <c r="WMY61" s="1391"/>
      <c r="WMZ61" s="1391"/>
      <c r="WNA61" s="1391"/>
      <c r="WNB61" s="1391"/>
      <c r="WNC61" s="1391"/>
      <c r="WND61" s="1391"/>
      <c r="WNE61" s="1392"/>
      <c r="WNF61" s="1493"/>
      <c r="WNG61" s="1391"/>
      <c r="WNH61" s="1391"/>
      <c r="WNI61" s="1391"/>
      <c r="WNJ61" s="1391"/>
      <c r="WNK61" s="1391"/>
      <c r="WNL61" s="1391"/>
      <c r="WNM61" s="1391"/>
      <c r="WNN61" s="1391"/>
      <c r="WNO61" s="1391"/>
      <c r="WNP61" s="1391"/>
      <c r="WNQ61" s="1392"/>
      <c r="WNR61" s="1493"/>
      <c r="WNS61" s="1392"/>
      <c r="WNT61" s="1493"/>
      <c r="WNU61" s="1391"/>
      <c r="WNV61" s="1392"/>
      <c r="WNW61" s="1493"/>
      <c r="WNX61" s="1392"/>
      <c r="WNY61" s="663"/>
      <c r="WNZ61" s="1493"/>
      <c r="WOA61" s="1391"/>
      <c r="WOB61" s="1391"/>
      <c r="WOC61" s="1391"/>
      <c r="WOD61" s="1391"/>
      <c r="WOE61" s="1391"/>
      <c r="WOF61" s="1391"/>
      <c r="WOG61" s="1391"/>
      <c r="WOH61" s="1391"/>
      <c r="WOI61" s="1391"/>
      <c r="WOJ61" s="1391"/>
      <c r="WOK61" s="1392"/>
      <c r="WOL61" s="1493"/>
      <c r="WOM61" s="1391"/>
      <c r="WON61" s="1391"/>
      <c r="WOO61" s="1391"/>
      <c r="WOP61" s="1391"/>
      <c r="WOQ61" s="1391"/>
      <c r="WOR61" s="1391"/>
      <c r="WOS61" s="1391"/>
      <c r="WOT61" s="1391"/>
      <c r="WOU61" s="1391"/>
      <c r="WOV61" s="1391"/>
      <c r="WOW61" s="1392"/>
      <c r="WOX61" s="1493"/>
      <c r="WOY61" s="1392"/>
      <c r="WOZ61" s="1493"/>
      <c r="WPA61" s="1391"/>
      <c r="WPB61" s="1392"/>
      <c r="WPC61" s="1493"/>
      <c r="WPD61" s="1392"/>
      <c r="WPE61" s="663"/>
      <c r="WPF61" s="1493"/>
      <c r="WPG61" s="1391"/>
      <c r="WPH61" s="1391"/>
      <c r="WPI61" s="1391"/>
      <c r="WPJ61" s="1391"/>
      <c r="WPK61" s="1391"/>
      <c r="WPL61" s="1391"/>
      <c r="WPM61" s="1391"/>
      <c r="WPN61" s="1391"/>
      <c r="WPO61" s="1391"/>
      <c r="WPP61" s="1391"/>
      <c r="WPQ61" s="1392"/>
      <c r="WPR61" s="1493"/>
      <c r="WPS61" s="1391"/>
      <c r="WPT61" s="1391"/>
      <c r="WPU61" s="1391"/>
      <c r="WPV61" s="1391"/>
      <c r="WPW61" s="1391"/>
      <c r="WPX61" s="1391"/>
      <c r="WPY61" s="1391"/>
      <c r="WPZ61" s="1391"/>
      <c r="WQA61" s="1391"/>
      <c r="WQB61" s="1391"/>
      <c r="WQC61" s="1392"/>
      <c r="WQD61" s="1493"/>
      <c r="WQE61" s="1392"/>
      <c r="WQF61" s="1493"/>
      <c r="WQG61" s="1391"/>
      <c r="WQH61" s="1392"/>
      <c r="WQI61" s="1493"/>
      <c r="WQJ61" s="1392"/>
      <c r="WQK61" s="663"/>
      <c r="WQL61" s="1493"/>
      <c r="WQM61" s="1391"/>
      <c r="WQN61" s="1391"/>
      <c r="WQO61" s="1391"/>
      <c r="WQP61" s="1391"/>
      <c r="WQQ61" s="1391"/>
      <c r="WQR61" s="1391"/>
      <c r="WQS61" s="1391"/>
      <c r="WQT61" s="1391"/>
      <c r="WQU61" s="1391"/>
      <c r="WQV61" s="1391"/>
      <c r="WQW61" s="1392"/>
      <c r="WQX61" s="1493"/>
      <c r="WQY61" s="1391"/>
      <c r="WQZ61" s="1391"/>
      <c r="WRA61" s="1391"/>
      <c r="WRB61" s="1391"/>
      <c r="WRC61" s="1391"/>
      <c r="WRD61" s="1391"/>
      <c r="WRE61" s="1391"/>
      <c r="WRF61" s="1391"/>
      <c r="WRG61" s="1391"/>
      <c r="WRH61" s="1391"/>
      <c r="WRI61" s="1392"/>
      <c r="WRJ61" s="1493"/>
      <c r="WRK61" s="1392"/>
      <c r="WRL61" s="1493"/>
      <c r="WRM61" s="1391"/>
      <c r="WRN61" s="1392"/>
      <c r="WRO61" s="1493"/>
      <c r="WRP61" s="1392"/>
      <c r="WRQ61" s="663"/>
      <c r="WRR61" s="1493"/>
      <c r="WRS61" s="1391"/>
      <c r="WRT61" s="1391"/>
      <c r="WRU61" s="1391"/>
      <c r="WRV61" s="1391"/>
      <c r="WRW61" s="1391"/>
      <c r="WRX61" s="1391"/>
      <c r="WRY61" s="1391"/>
      <c r="WRZ61" s="1391"/>
      <c r="WSA61" s="1391"/>
      <c r="WSB61" s="1391"/>
      <c r="WSC61" s="1392"/>
      <c r="WSD61" s="1493"/>
      <c r="WSE61" s="1391"/>
      <c r="WSF61" s="1391"/>
      <c r="WSG61" s="1391"/>
      <c r="WSH61" s="1391"/>
      <c r="WSI61" s="1391"/>
      <c r="WSJ61" s="1391"/>
      <c r="WSK61" s="1391"/>
      <c r="WSL61" s="1391"/>
      <c r="WSM61" s="1391"/>
      <c r="WSN61" s="1391"/>
      <c r="WSO61" s="1392"/>
      <c r="WSP61" s="1493"/>
      <c r="WSQ61" s="1392"/>
      <c r="WSR61" s="1493"/>
      <c r="WSS61" s="1391"/>
      <c r="WST61" s="1392"/>
      <c r="WSU61" s="1493"/>
      <c r="WSV61" s="1392"/>
      <c r="WSW61" s="663"/>
      <c r="WSX61" s="1493"/>
      <c r="WSY61" s="1391"/>
      <c r="WSZ61" s="1391"/>
      <c r="WTA61" s="1391"/>
      <c r="WTB61" s="1391"/>
      <c r="WTC61" s="1391"/>
      <c r="WTD61" s="1391"/>
      <c r="WTE61" s="1391"/>
      <c r="WTF61" s="1391"/>
      <c r="WTG61" s="1391"/>
      <c r="WTH61" s="1391"/>
      <c r="WTI61" s="1392"/>
      <c r="WTJ61" s="1493"/>
      <c r="WTK61" s="1391"/>
      <c r="WTL61" s="1391"/>
      <c r="WTM61" s="1391"/>
      <c r="WTN61" s="1391"/>
      <c r="WTO61" s="1391"/>
      <c r="WTP61" s="1391"/>
      <c r="WTQ61" s="1391"/>
      <c r="WTR61" s="1391"/>
      <c r="WTS61" s="1391"/>
      <c r="WTT61" s="1391"/>
      <c r="WTU61" s="1392"/>
      <c r="WTV61" s="1493"/>
      <c r="WTW61" s="1392"/>
      <c r="WTX61" s="1493"/>
      <c r="WTY61" s="1391"/>
      <c r="WTZ61" s="1392"/>
      <c r="WUA61" s="1493"/>
      <c r="WUB61" s="1392"/>
      <c r="WUC61" s="663"/>
      <c r="WUD61" s="1493"/>
      <c r="WUE61" s="1391"/>
      <c r="WUF61" s="1391"/>
      <c r="WUG61" s="1391"/>
      <c r="WUH61" s="1391"/>
      <c r="WUI61" s="1391"/>
      <c r="WUJ61" s="1391"/>
      <c r="WUK61" s="1391"/>
      <c r="WUL61" s="1391"/>
      <c r="WUM61" s="1391"/>
      <c r="WUN61" s="1391"/>
      <c r="WUO61" s="1392"/>
      <c r="WUP61" s="1493"/>
      <c r="WUQ61" s="1391"/>
      <c r="WUR61" s="1391"/>
      <c r="WUS61" s="1391"/>
      <c r="WUT61" s="1391"/>
      <c r="WUU61" s="1391"/>
      <c r="WUV61" s="1391"/>
      <c r="WUW61" s="1391"/>
      <c r="WUX61" s="1391"/>
      <c r="WUY61" s="1391"/>
      <c r="WUZ61" s="1391"/>
      <c r="WVA61" s="1392"/>
      <c r="WVB61" s="1493"/>
      <c r="WVC61" s="1392"/>
      <c r="WVD61" s="1493"/>
      <c r="WVE61" s="1391"/>
      <c r="WVF61" s="1392"/>
      <c r="WVG61" s="1493"/>
      <c r="WVH61" s="1392"/>
      <c r="WVI61" s="663"/>
      <c r="WVJ61" s="1493"/>
      <c r="WVK61" s="1391"/>
      <c r="WVL61" s="1391"/>
      <c r="WVM61" s="1391"/>
      <c r="WVN61" s="1391"/>
      <c r="WVO61" s="1391"/>
      <c r="WVP61" s="1391"/>
      <c r="WVQ61" s="1391"/>
      <c r="WVR61" s="1391"/>
      <c r="WVS61" s="1391"/>
      <c r="WVT61" s="1391"/>
      <c r="WVU61" s="1392"/>
      <c r="WVV61" s="1493"/>
      <c r="WVW61" s="1391"/>
      <c r="WVX61" s="1391"/>
      <c r="WVY61" s="1391"/>
      <c r="WVZ61" s="1391"/>
      <c r="WWA61" s="1391"/>
      <c r="WWB61" s="1391"/>
      <c r="WWC61" s="1391"/>
      <c r="WWD61" s="1391"/>
      <c r="WWE61" s="1391"/>
      <c r="WWF61" s="1391"/>
      <c r="WWG61" s="1392"/>
      <c r="WWH61" s="1493"/>
      <c r="WWI61" s="1392"/>
      <c r="WWJ61" s="1493"/>
      <c r="WWK61" s="1391"/>
      <c r="WWL61" s="1392"/>
      <c r="WWM61" s="1493"/>
      <c r="WWN61" s="1392"/>
      <c r="WWO61" s="663"/>
      <c r="WWP61" s="1493"/>
      <c r="WWQ61" s="1391"/>
      <c r="WWR61" s="1391"/>
      <c r="WWS61" s="1391"/>
      <c r="WWT61" s="1391"/>
      <c r="WWU61" s="1391"/>
      <c r="WWV61" s="1391"/>
      <c r="WWW61" s="1391"/>
      <c r="WWX61" s="1391"/>
      <c r="WWY61" s="1391"/>
      <c r="WWZ61" s="1391"/>
      <c r="WXA61" s="1392"/>
      <c r="WXB61" s="1493"/>
      <c r="WXC61" s="1391"/>
      <c r="WXD61" s="1391"/>
      <c r="WXE61" s="1391"/>
      <c r="WXF61" s="1391"/>
      <c r="WXG61" s="1391"/>
      <c r="WXH61" s="1391"/>
      <c r="WXI61" s="1391"/>
      <c r="WXJ61" s="1391"/>
      <c r="WXK61" s="1391"/>
      <c r="WXL61" s="1391"/>
      <c r="WXM61" s="1392"/>
      <c r="WXN61" s="1493"/>
      <c r="WXO61" s="1392"/>
      <c r="WXP61" s="1493"/>
      <c r="WXQ61" s="1391"/>
      <c r="WXR61" s="1392"/>
      <c r="WXS61" s="1493"/>
      <c r="WXT61" s="1392"/>
      <c r="WXU61" s="663"/>
      <c r="WXV61" s="1493"/>
      <c r="WXW61" s="1391"/>
      <c r="WXX61" s="1391"/>
      <c r="WXY61" s="1391"/>
      <c r="WXZ61" s="1391"/>
      <c r="WYA61" s="1391"/>
      <c r="WYB61" s="1391"/>
      <c r="WYC61" s="1391"/>
      <c r="WYD61" s="1391"/>
      <c r="WYE61" s="1391"/>
      <c r="WYF61" s="1391"/>
      <c r="WYG61" s="1392"/>
      <c r="WYH61" s="1493"/>
      <c r="WYI61" s="1391"/>
      <c r="WYJ61" s="1391"/>
      <c r="WYK61" s="1391"/>
      <c r="WYL61" s="1391"/>
      <c r="WYM61" s="1391"/>
      <c r="WYN61" s="1391"/>
      <c r="WYO61" s="1391"/>
      <c r="WYP61" s="1391"/>
      <c r="WYQ61" s="1391"/>
      <c r="WYR61" s="1391"/>
      <c r="WYS61" s="1392"/>
      <c r="WYT61" s="1493"/>
      <c r="WYU61" s="1392"/>
      <c r="WYV61" s="1493"/>
      <c r="WYW61" s="1391"/>
      <c r="WYX61" s="1392"/>
      <c r="WYY61" s="1493"/>
      <c r="WYZ61" s="1392"/>
      <c r="WZA61" s="663"/>
      <c r="WZB61" s="1493"/>
      <c r="WZC61" s="1391"/>
      <c r="WZD61" s="1391"/>
      <c r="WZE61" s="1391"/>
      <c r="WZF61" s="1391"/>
      <c r="WZG61" s="1391"/>
      <c r="WZH61" s="1391"/>
      <c r="WZI61" s="1391"/>
      <c r="WZJ61" s="1391"/>
      <c r="WZK61" s="1391"/>
      <c r="WZL61" s="1391"/>
      <c r="WZM61" s="1392"/>
      <c r="WZN61" s="1493"/>
      <c r="WZO61" s="1391"/>
      <c r="WZP61" s="1391"/>
      <c r="WZQ61" s="1391"/>
      <c r="WZR61" s="1391"/>
      <c r="WZS61" s="1391"/>
      <c r="WZT61" s="1391"/>
      <c r="WZU61" s="1391"/>
      <c r="WZV61" s="1391"/>
      <c r="WZW61" s="1391"/>
      <c r="WZX61" s="1391"/>
      <c r="WZY61" s="1392"/>
      <c r="WZZ61" s="1493"/>
      <c r="XAA61" s="1392"/>
      <c r="XAB61" s="1493"/>
      <c r="XAC61" s="1391"/>
      <c r="XAD61" s="1392"/>
      <c r="XAE61" s="1493"/>
      <c r="XAF61" s="1392"/>
      <c r="XAG61" s="663"/>
      <c r="XAH61" s="1493"/>
      <c r="XAI61" s="1391"/>
      <c r="XAJ61" s="1391"/>
      <c r="XAK61" s="1391"/>
      <c r="XAL61" s="1391"/>
      <c r="XAM61" s="1391"/>
      <c r="XAN61" s="1391"/>
      <c r="XAO61" s="1391"/>
      <c r="XAP61" s="1391"/>
      <c r="XAQ61" s="1391"/>
      <c r="XAR61" s="1391"/>
      <c r="XAS61" s="1392"/>
      <c r="XAT61" s="1493"/>
      <c r="XAU61" s="1391"/>
      <c r="XAV61" s="1391"/>
      <c r="XAW61" s="1391"/>
      <c r="XAX61" s="1391"/>
      <c r="XAY61" s="1391"/>
      <c r="XAZ61" s="1391"/>
      <c r="XBA61" s="1391"/>
      <c r="XBB61" s="1391"/>
      <c r="XBC61" s="1391"/>
      <c r="XBD61" s="1391"/>
      <c r="XBE61" s="1392"/>
      <c r="XBF61" s="1493"/>
      <c r="XBG61" s="1392"/>
      <c r="XBH61" s="1493"/>
      <c r="XBI61" s="1391"/>
      <c r="XBJ61" s="1392"/>
      <c r="XBK61" s="1493"/>
      <c r="XBL61" s="1392"/>
      <c r="XBM61" s="663"/>
      <c r="XBN61" s="1493"/>
      <c r="XBO61" s="1391"/>
      <c r="XBP61" s="1391"/>
      <c r="XBQ61" s="1391"/>
      <c r="XBR61" s="1391"/>
      <c r="XBS61" s="1391"/>
      <c r="XBT61" s="1391"/>
      <c r="XBU61" s="1391"/>
      <c r="XBV61" s="1391"/>
      <c r="XBW61" s="1391"/>
      <c r="XBX61" s="1391"/>
      <c r="XBY61" s="1392"/>
      <c r="XBZ61" s="1493"/>
      <c r="XCA61" s="1391"/>
      <c r="XCB61" s="1391"/>
      <c r="XCC61" s="1391"/>
      <c r="XCD61" s="1391"/>
      <c r="XCE61" s="1391"/>
      <c r="XCF61" s="1391"/>
      <c r="XCG61" s="1391"/>
      <c r="XCH61" s="1391"/>
      <c r="XCI61" s="1391"/>
      <c r="XCJ61" s="1391"/>
      <c r="XCK61" s="1392"/>
      <c r="XCL61" s="1493"/>
      <c r="XCM61" s="1392"/>
      <c r="XCN61" s="1493"/>
      <c r="XCO61" s="1391"/>
      <c r="XCP61" s="1392"/>
      <c r="XCQ61" s="1493"/>
      <c r="XCR61" s="1392"/>
      <c r="XCS61" s="663"/>
      <c r="XCT61" s="1493"/>
      <c r="XCU61" s="1391"/>
      <c r="XCV61" s="1391"/>
      <c r="XCW61" s="1391"/>
      <c r="XCX61" s="1391"/>
      <c r="XCY61" s="1391"/>
      <c r="XCZ61" s="1391"/>
      <c r="XDA61" s="1391"/>
      <c r="XDB61" s="1391"/>
      <c r="XDC61" s="1391"/>
      <c r="XDD61" s="1391"/>
      <c r="XDE61" s="1392"/>
      <c r="XDF61" s="1493"/>
      <c r="XDG61" s="1391"/>
      <c r="XDH61" s="1391"/>
      <c r="XDI61" s="1391"/>
      <c r="XDJ61" s="1391"/>
      <c r="XDK61" s="1391"/>
      <c r="XDL61" s="1391"/>
      <c r="XDM61" s="1391"/>
      <c r="XDN61" s="1391"/>
      <c r="XDO61" s="1391"/>
      <c r="XDP61" s="1391"/>
      <c r="XDQ61" s="1392"/>
      <c r="XDR61" s="1493"/>
      <c r="XDS61" s="1392"/>
      <c r="XDT61" s="1493"/>
      <c r="XDU61" s="1391"/>
      <c r="XDV61" s="1392"/>
      <c r="XDW61" s="1493"/>
      <c r="XDX61" s="1392"/>
      <c r="XDY61" s="663"/>
      <c r="XDZ61" s="1493"/>
      <c r="XEA61" s="1391"/>
      <c r="XEB61" s="1391"/>
      <c r="XEC61" s="1391"/>
      <c r="XED61" s="1391"/>
      <c r="XEE61" s="1391"/>
      <c r="XEF61" s="1391"/>
      <c r="XEG61" s="1391"/>
      <c r="XEH61" s="1391"/>
      <c r="XEI61" s="1391"/>
      <c r="XEJ61" s="1391"/>
      <c r="XEK61" s="1392"/>
      <c r="XEL61" s="1493"/>
      <c r="XEM61" s="1391"/>
      <c r="XEN61" s="1391"/>
      <c r="XEO61" s="1391"/>
      <c r="XEP61" s="1391"/>
      <c r="XEQ61" s="1391"/>
      <c r="XER61" s="1391"/>
      <c r="XES61" s="1391"/>
      <c r="XET61" s="1391"/>
      <c r="XEU61" s="1391"/>
      <c r="XEV61" s="1391"/>
      <c r="XEW61" s="1392"/>
      <c r="XEX61" s="1493"/>
      <c r="XEY61" s="1392"/>
      <c r="XEZ61" s="1493"/>
      <c r="XFA61" s="1391"/>
      <c r="XFB61" s="1392"/>
      <c r="XFC61" s="1493"/>
      <c r="XFD61" s="1493"/>
    </row>
    <row r="62" spans="1:16384" ht="48.65" customHeight="1" x14ac:dyDescent="0.35">
      <c r="A62" s="57"/>
      <c r="B62" s="1459"/>
      <c r="C62" s="1423"/>
      <c r="D62" s="1423"/>
      <c r="E62" s="1423"/>
      <c r="F62" s="1423"/>
      <c r="G62" s="1423"/>
      <c r="H62" s="1423"/>
      <c r="I62" s="1423"/>
      <c r="J62" s="1423"/>
      <c r="K62" s="1423"/>
      <c r="L62" s="1423"/>
      <c r="M62" s="1460"/>
      <c r="N62" s="1459"/>
      <c r="O62" s="1423"/>
      <c r="P62" s="1423"/>
      <c r="Q62" s="1423"/>
      <c r="R62" s="1423"/>
      <c r="S62" s="1423"/>
      <c r="T62" s="1423"/>
      <c r="U62" s="1423"/>
      <c r="V62" s="1423"/>
      <c r="W62" s="1423"/>
      <c r="X62" s="1423"/>
      <c r="Y62" s="1423"/>
      <c r="Z62" s="1459"/>
      <c r="AA62" s="1423"/>
      <c r="AB62" s="1459"/>
      <c r="AC62" s="1423"/>
      <c r="AD62" s="1423"/>
      <c r="AE62" s="1459"/>
      <c r="AF62" s="1423"/>
      <c r="AG62" s="1200"/>
      <c r="AH62" s="1494"/>
      <c r="AI62" s="1395"/>
      <c r="AJ62" s="1395"/>
      <c r="AK62" s="1395"/>
      <c r="AL62" s="1395"/>
      <c r="AM62" s="1395"/>
      <c r="AN62" s="1395"/>
      <c r="AO62" s="1395"/>
      <c r="AP62" s="1395"/>
      <c r="AQ62" s="1395"/>
      <c r="AR62" s="1395"/>
      <c r="AS62" s="1395"/>
      <c r="AT62" s="1495"/>
      <c r="AU62" s="1391"/>
      <c r="AV62" s="1391"/>
      <c r="AW62" s="1391"/>
      <c r="AX62" s="1391"/>
      <c r="AY62" s="1391"/>
      <c r="AZ62" s="1391"/>
      <c r="BA62" s="1391"/>
      <c r="BB62" s="1391"/>
      <c r="BC62" s="1391"/>
      <c r="BD62" s="1391"/>
      <c r="BE62" s="1392"/>
      <c r="BF62" s="1493"/>
      <c r="BG62" s="1392"/>
      <c r="BH62" s="1493"/>
      <c r="BI62" s="1391"/>
      <c r="BJ62" s="1392"/>
      <c r="BK62" s="1493"/>
      <c r="BL62" s="1392"/>
      <c r="BM62" s="663"/>
      <c r="BN62" s="1493"/>
      <c r="BO62" s="1391"/>
      <c r="BP62" s="1391"/>
      <c r="BQ62" s="1391"/>
      <c r="BR62" s="1391"/>
      <c r="BS62" s="1391"/>
      <c r="BT62" s="1391"/>
      <c r="BU62" s="1391"/>
      <c r="BV62" s="1391"/>
      <c r="BW62" s="1391"/>
      <c r="BX62" s="1391"/>
      <c r="BY62" s="1392"/>
      <c r="BZ62" s="1493"/>
      <c r="CA62" s="1391"/>
      <c r="CB62" s="1391"/>
      <c r="CC62" s="1391"/>
      <c r="CD62" s="1391"/>
      <c r="CE62" s="1391"/>
      <c r="CF62" s="1391"/>
      <c r="CG62" s="1391"/>
      <c r="CH62" s="1391"/>
      <c r="CI62" s="1391"/>
      <c r="CJ62" s="1391"/>
      <c r="CK62" s="1392"/>
      <c r="CL62" s="1493"/>
      <c r="CM62" s="1392"/>
      <c r="CN62" s="1493"/>
      <c r="CO62" s="1391"/>
      <c r="CP62" s="1392"/>
      <c r="CQ62" s="1493"/>
      <c r="CR62" s="1392"/>
      <c r="CS62" s="663"/>
      <c r="CT62" s="1493"/>
      <c r="CU62" s="1391"/>
      <c r="CV62" s="1391"/>
      <c r="CW62" s="1391"/>
      <c r="CX62" s="1391"/>
      <c r="CY62" s="1391"/>
      <c r="CZ62" s="1391"/>
      <c r="DA62" s="1391"/>
      <c r="DB62" s="1391"/>
      <c r="DC62" s="1391"/>
      <c r="DD62" s="1391"/>
      <c r="DE62" s="1392"/>
      <c r="DF62" s="1493"/>
      <c r="DG62" s="1391"/>
      <c r="DH62" s="1391"/>
      <c r="DI62" s="1391"/>
      <c r="DJ62" s="1391"/>
      <c r="DK62" s="1391"/>
      <c r="DL62" s="1391"/>
      <c r="DM62" s="1391"/>
      <c r="DN62" s="1391"/>
      <c r="DO62" s="1391"/>
      <c r="DP62" s="1391"/>
      <c r="DQ62" s="1392"/>
      <c r="DR62" s="1493"/>
      <c r="DS62" s="1392"/>
      <c r="DT62" s="1493"/>
      <c r="DU62" s="1391"/>
      <c r="DV62" s="1392"/>
      <c r="DW62" s="1493"/>
      <c r="DX62" s="1392"/>
      <c r="DY62" s="663"/>
      <c r="DZ62" s="1493"/>
      <c r="EA62" s="1391"/>
      <c r="EB62" s="1391"/>
      <c r="EC62" s="1391"/>
      <c r="ED62" s="1391"/>
      <c r="EE62" s="1391"/>
      <c r="EF62" s="1391"/>
      <c r="EG62" s="1391"/>
      <c r="EH62" s="1391"/>
      <c r="EI62" s="1391"/>
      <c r="EJ62" s="1391"/>
      <c r="EK62" s="1392"/>
      <c r="EL62" s="1493"/>
      <c r="EM62" s="1391"/>
      <c r="EN62" s="1391"/>
      <c r="EO62" s="1391"/>
      <c r="EP62" s="1391"/>
      <c r="EQ62" s="1391"/>
      <c r="ER62" s="1391"/>
      <c r="ES62" s="1391"/>
      <c r="ET62" s="1391"/>
      <c r="EU62" s="1391"/>
      <c r="EV62" s="1391"/>
      <c r="EW62" s="1392"/>
      <c r="EX62" s="1493"/>
      <c r="EY62" s="1392"/>
      <c r="EZ62" s="1493"/>
      <c r="FA62" s="1391"/>
      <c r="FB62" s="1392"/>
      <c r="FC62" s="1493"/>
      <c r="FD62" s="1392"/>
      <c r="FE62" s="663"/>
      <c r="FF62" s="1493"/>
      <c r="FG62" s="1391"/>
      <c r="FH62" s="1391"/>
      <c r="FI62" s="1391"/>
      <c r="FJ62" s="1391"/>
      <c r="FK62" s="1391"/>
      <c r="FL62" s="1391"/>
      <c r="FM62" s="1391"/>
      <c r="FN62" s="1391"/>
      <c r="FO62" s="1391"/>
      <c r="FP62" s="1391"/>
      <c r="FQ62" s="1392"/>
      <c r="FR62" s="1493"/>
      <c r="FS62" s="1391"/>
      <c r="FT62" s="1391"/>
      <c r="FU62" s="1391"/>
      <c r="FV62" s="1391"/>
      <c r="FW62" s="1391"/>
      <c r="FX62" s="1391"/>
      <c r="FY62" s="1391"/>
      <c r="FZ62" s="1391"/>
      <c r="GA62" s="1391"/>
      <c r="GB62" s="1391"/>
      <c r="GC62" s="1392"/>
      <c r="GD62" s="1493"/>
      <c r="GE62" s="1392"/>
      <c r="GF62" s="1493"/>
      <c r="GG62" s="1391"/>
      <c r="GH62" s="1392"/>
      <c r="GI62" s="1493"/>
      <c r="GJ62" s="1392"/>
      <c r="GK62" s="663"/>
      <c r="GL62" s="1493"/>
      <c r="GM62" s="1391"/>
      <c r="GN62" s="1391"/>
      <c r="GO62" s="1391"/>
      <c r="GP62" s="1391"/>
      <c r="GQ62" s="1391"/>
      <c r="GR62" s="1391"/>
      <c r="GS62" s="1391"/>
      <c r="GT62" s="1391"/>
      <c r="GU62" s="1391"/>
      <c r="GV62" s="1391"/>
      <c r="GW62" s="1392"/>
      <c r="GX62" s="1493"/>
      <c r="GY62" s="1391"/>
      <c r="GZ62" s="1391"/>
      <c r="HA62" s="1391"/>
      <c r="HB62" s="1391"/>
      <c r="HC62" s="1391"/>
      <c r="HD62" s="1391"/>
      <c r="HE62" s="1391"/>
      <c r="HF62" s="1391"/>
      <c r="HG62" s="1391"/>
      <c r="HH62" s="1391"/>
      <c r="HI62" s="1392"/>
      <c r="HJ62" s="1493"/>
      <c r="HK62" s="1392"/>
      <c r="HL62" s="1493"/>
      <c r="HM62" s="1391"/>
      <c r="HN62" s="1392"/>
      <c r="HO62" s="1493"/>
      <c r="HP62" s="1392"/>
      <c r="HQ62" s="663"/>
      <c r="HR62" s="1493"/>
      <c r="HS62" s="1391"/>
      <c r="HT62" s="1391"/>
      <c r="HU62" s="1391"/>
      <c r="HV62" s="1391"/>
      <c r="HW62" s="1391"/>
      <c r="HX62" s="1391"/>
      <c r="HY62" s="1391"/>
      <c r="HZ62" s="1391"/>
      <c r="IA62" s="1391"/>
      <c r="IB62" s="1391"/>
      <c r="IC62" s="1392"/>
      <c r="ID62" s="1493"/>
      <c r="IE62" s="1391"/>
      <c r="IF62" s="1391"/>
      <c r="IG62" s="1391"/>
      <c r="IH62" s="1391"/>
      <c r="II62" s="1391"/>
      <c r="IJ62" s="1391"/>
      <c r="IK62" s="1391"/>
      <c r="IL62" s="1391"/>
      <c r="IM62" s="1391"/>
      <c r="IN62" s="1391"/>
      <c r="IO62" s="1392"/>
      <c r="IP62" s="1493"/>
      <c r="IQ62" s="1392"/>
      <c r="IR62" s="1493"/>
      <c r="IS62" s="1391"/>
      <c r="IT62" s="1392"/>
      <c r="IU62" s="1493"/>
      <c r="IV62" s="1392"/>
      <c r="IW62" s="663"/>
      <c r="IX62" s="1493"/>
      <c r="IY62" s="1391"/>
      <c r="IZ62" s="1391"/>
      <c r="JA62" s="1391"/>
      <c r="JB62" s="1391"/>
      <c r="JC62" s="1391"/>
      <c r="JD62" s="1391"/>
      <c r="JE62" s="1391"/>
      <c r="JF62" s="1391"/>
      <c r="JG62" s="1391"/>
      <c r="JH62" s="1391"/>
      <c r="JI62" s="1392"/>
      <c r="JJ62" s="1493"/>
      <c r="JK62" s="1391"/>
      <c r="JL62" s="1391"/>
      <c r="JM62" s="1391"/>
      <c r="JN62" s="1391"/>
      <c r="JO62" s="1391"/>
      <c r="JP62" s="1391"/>
      <c r="JQ62" s="1391"/>
      <c r="JR62" s="1391"/>
      <c r="JS62" s="1391"/>
      <c r="JT62" s="1391"/>
      <c r="JU62" s="1392"/>
      <c r="JV62" s="1493"/>
      <c r="JW62" s="1392"/>
      <c r="JX62" s="1493"/>
      <c r="JY62" s="1391"/>
      <c r="JZ62" s="1392"/>
      <c r="KA62" s="1493"/>
      <c r="KB62" s="1392"/>
      <c r="KC62" s="663"/>
      <c r="KD62" s="1493"/>
      <c r="KE62" s="1391"/>
      <c r="KF62" s="1391"/>
      <c r="KG62" s="1391"/>
      <c r="KH62" s="1391"/>
      <c r="KI62" s="1391"/>
      <c r="KJ62" s="1391"/>
      <c r="KK62" s="1391"/>
      <c r="KL62" s="1391"/>
      <c r="KM62" s="1391"/>
      <c r="KN62" s="1391"/>
      <c r="KO62" s="1392"/>
      <c r="KP62" s="1493"/>
      <c r="KQ62" s="1391"/>
      <c r="KR62" s="1391"/>
      <c r="KS62" s="1391"/>
      <c r="KT62" s="1391"/>
      <c r="KU62" s="1391"/>
      <c r="KV62" s="1391"/>
      <c r="KW62" s="1391"/>
      <c r="KX62" s="1391"/>
      <c r="KY62" s="1391"/>
      <c r="KZ62" s="1391"/>
      <c r="LA62" s="1392"/>
      <c r="LB62" s="1493"/>
      <c r="LC62" s="1392"/>
      <c r="LD62" s="1493"/>
      <c r="LE62" s="1391"/>
      <c r="LF62" s="1392"/>
      <c r="LG62" s="1493"/>
      <c r="LH62" s="1392"/>
      <c r="LI62" s="663"/>
      <c r="LJ62" s="1493"/>
      <c r="LK62" s="1391"/>
      <c r="LL62" s="1391"/>
      <c r="LM62" s="1391"/>
      <c r="LN62" s="1391"/>
      <c r="LO62" s="1391"/>
      <c r="LP62" s="1391"/>
      <c r="LQ62" s="1391"/>
      <c r="LR62" s="1391"/>
      <c r="LS62" s="1391"/>
      <c r="LT62" s="1391"/>
      <c r="LU62" s="1392"/>
      <c r="LV62" s="1493"/>
      <c r="LW62" s="1391"/>
      <c r="LX62" s="1391"/>
      <c r="LY62" s="1391"/>
      <c r="LZ62" s="1391"/>
      <c r="MA62" s="1391"/>
      <c r="MB62" s="1391"/>
      <c r="MC62" s="1391"/>
      <c r="MD62" s="1391"/>
      <c r="ME62" s="1391"/>
      <c r="MF62" s="1391"/>
      <c r="MG62" s="1392"/>
      <c r="MH62" s="1493"/>
      <c r="MI62" s="1392"/>
      <c r="MJ62" s="1493"/>
      <c r="MK62" s="1391"/>
      <c r="ML62" s="1392"/>
      <c r="MM62" s="1493"/>
      <c r="MN62" s="1392"/>
      <c r="MO62" s="663"/>
      <c r="MP62" s="1493"/>
      <c r="MQ62" s="1391"/>
      <c r="MR62" s="1391"/>
      <c r="MS62" s="1391"/>
      <c r="MT62" s="1391"/>
      <c r="MU62" s="1391"/>
      <c r="MV62" s="1391"/>
      <c r="MW62" s="1391"/>
      <c r="MX62" s="1391"/>
      <c r="MY62" s="1391"/>
      <c r="MZ62" s="1391"/>
      <c r="NA62" s="1392"/>
      <c r="NB62" s="1493"/>
      <c r="NC62" s="1391"/>
      <c r="ND62" s="1391"/>
      <c r="NE62" s="1391"/>
      <c r="NF62" s="1391"/>
      <c r="NG62" s="1391"/>
      <c r="NH62" s="1391"/>
      <c r="NI62" s="1391"/>
      <c r="NJ62" s="1391"/>
      <c r="NK62" s="1391"/>
      <c r="NL62" s="1391"/>
      <c r="NM62" s="1392"/>
      <c r="NN62" s="1493"/>
      <c r="NO62" s="1392"/>
      <c r="NP62" s="1493"/>
      <c r="NQ62" s="1391"/>
      <c r="NR62" s="1392"/>
      <c r="NS62" s="1493"/>
      <c r="NT62" s="1392"/>
      <c r="NU62" s="663"/>
      <c r="NV62" s="1493"/>
      <c r="NW62" s="1391"/>
      <c r="NX62" s="1391"/>
      <c r="NY62" s="1391"/>
      <c r="NZ62" s="1391"/>
      <c r="OA62" s="1391"/>
      <c r="OB62" s="1391"/>
      <c r="OC62" s="1391"/>
      <c r="OD62" s="1391"/>
      <c r="OE62" s="1391"/>
      <c r="OF62" s="1391"/>
      <c r="OG62" s="1392"/>
      <c r="OH62" s="1493"/>
      <c r="OI62" s="1391"/>
      <c r="OJ62" s="1391"/>
      <c r="OK62" s="1391"/>
      <c r="OL62" s="1391"/>
      <c r="OM62" s="1391"/>
      <c r="ON62" s="1391"/>
      <c r="OO62" s="1391"/>
      <c r="OP62" s="1391"/>
      <c r="OQ62" s="1391"/>
      <c r="OR62" s="1391"/>
      <c r="OS62" s="1392"/>
      <c r="OT62" s="1493"/>
      <c r="OU62" s="1392"/>
      <c r="OV62" s="1493"/>
      <c r="OW62" s="1391"/>
      <c r="OX62" s="1392"/>
      <c r="OY62" s="1493"/>
      <c r="OZ62" s="1392"/>
      <c r="PA62" s="663"/>
      <c r="PB62" s="1493"/>
      <c r="PC62" s="1391"/>
      <c r="PD62" s="1391"/>
      <c r="PE62" s="1391"/>
      <c r="PF62" s="1391"/>
      <c r="PG62" s="1391"/>
      <c r="PH62" s="1391"/>
      <c r="PI62" s="1391"/>
      <c r="PJ62" s="1391"/>
      <c r="PK62" s="1391"/>
      <c r="PL62" s="1391"/>
      <c r="PM62" s="1392"/>
      <c r="PN62" s="1493"/>
      <c r="PO62" s="1391"/>
      <c r="PP62" s="1391"/>
      <c r="PQ62" s="1391"/>
      <c r="PR62" s="1391"/>
      <c r="PS62" s="1391"/>
      <c r="PT62" s="1391"/>
      <c r="PU62" s="1391"/>
      <c r="PV62" s="1391"/>
      <c r="PW62" s="1391"/>
      <c r="PX62" s="1391"/>
      <c r="PY62" s="1392"/>
      <c r="PZ62" s="1493"/>
      <c r="QA62" s="1392"/>
      <c r="QB62" s="1493"/>
      <c r="QC62" s="1391"/>
      <c r="QD62" s="1392"/>
      <c r="QE62" s="1493"/>
      <c r="QF62" s="1392"/>
      <c r="QG62" s="663"/>
      <c r="QH62" s="1493"/>
      <c r="QI62" s="1391"/>
      <c r="QJ62" s="1391"/>
      <c r="QK62" s="1391"/>
      <c r="QL62" s="1391"/>
      <c r="QM62" s="1391"/>
      <c r="QN62" s="1391"/>
      <c r="QO62" s="1391"/>
      <c r="QP62" s="1391"/>
      <c r="QQ62" s="1391"/>
      <c r="QR62" s="1391"/>
      <c r="QS62" s="1392"/>
      <c r="QT62" s="1493"/>
      <c r="QU62" s="1391"/>
      <c r="QV62" s="1391"/>
      <c r="QW62" s="1391"/>
      <c r="QX62" s="1391"/>
      <c r="QY62" s="1391"/>
      <c r="QZ62" s="1391"/>
      <c r="RA62" s="1391"/>
      <c r="RB62" s="1391"/>
      <c r="RC62" s="1391"/>
      <c r="RD62" s="1391"/>
      <c r="RE62" s="1392"/>
      <c r="RF62" s="1493"/>
      <c r="RG62" s="1392"/>
      <c r="RH62" s="1493"/>
      <c r="RI62" s="1391"/>
      <c r="RJ62" s="1392"/>
      <c r="RK62" s="1493"/>
      <c r="RL62" s="1392"/>
      <c r="RM62" s="663"/>
      <c r="RN62" s="1493"/>
      <c r="RO62" s="1391"/>
      <c r="RP62" s="1391"/>
      <c r="RQ62" s="1391"/>
      <c r="RR62" s="1391"/>
      <c r="RS62" s="1391"/>
      <c r="RT62" s="1391"/>
      <c r="RU62" s="1391"/>
      <c r="RV62" s="1391"/>
      <c r="RW62" s="1391"/>
      <c r="RX62" s="1391"/>
      <c r="RY62" s="1392"/>
      <c r="RZ62" s="1493"/>
      <c r="SA62" s="1391"/>
      <c r="SB62" s="1391"/>
      <c r="SC62" s="1391"/>
      <c r="SD62" s="1391"/>
      <c r="SE62" s="1391"/>
      <c r="SF62" s="1391"/>
      <c r="SG62" s="1391"/>
      <c r="SH62" s="1391"/>
      <c r="SI62" s="1391"/>
      <c r="SJ62" s="1391"/>
      <c r="SK62" s="1392"/>
      <c r="SL62" s="1493"/>
      <c r="SM62" s="1392"/>
      <c r="SN62" s="1493"/>
      <c r="SO62" s="1391"/>
      <c r="SP62" s="1392"/>
      <c r="SQ62" s="1493"/>
      <c r="SR62" s="1392"/>
      <c r="SS62" s="663"/>
      <c r="ST62" s="1493"/>
      <c r="SU62" s="1391"/>
      <c r="SV62" s="1391"/>
      <c r="SW62" s="1391"/>
      <c r="SX62" s="1391"/>
      <c r="SY62" s="1391"/>
      <c r="SZ62" s="1391"/>
      <c r="TA62" s="1391"/>
      <c r="TB62" s="1391"/>
      <c r="TC62" s="1391"/>
      <c r="TD62" s="1391"/>
      <c r="TE62" s="1392"/>
      <c r="TF62" s="1493"/>
      <c r="TG62" s="1391"/>
      <c r="TH62" s="1391"/>
      <c r="TI62" s="1391"/>
      <c r="TJ62" s="1391"/>
      <c r="TK62" s="1391"/>
      <c r="TL62" s="1391"/>
      <c r="TM62" s="1391"/>
      <c r="TN62" s="1391"/>
      <c r="TO62" s="1391"/>
      <c r="TP62" s="1391"/>
      <c r="TQ62" s="1392"/>
      <c r="TR62" s="1493"/>
      <c r="TS62" s="1392"/>
      <c r="TT62" s="1493"/>
      <c r="TU62" s="1391"/>
      <c r="TV62" s="1392"/>
      <c r="TW62" s="1493"/>
      <c r="TX62" s="1392"/>
      <c r="TY62" s="663"/>
      <c r="TZ62" s="1493"/>
      <c r="UA62" s="1391"/>
      <c r="UB62" s="1391"/>
      <c r="UC62" s="1391"/>
      <c r="UD62" s="1391"/>
      <c r="UE62" s="1391"/>
      <c r="UF62" s="1391"/>
      <c r="UG62" s="1391"/>
      <c r="UH62" s="1391"/>
      <c r="UI62" s="1391"/>
      <c r="UJ62" s="1391"/>
      <c r="UK62" s="1392"/>
      <c r="UL62" s="1493"/>
      <c r="UM62" s="1391"/>
      <c r="UN62" s="1391"/>
      <c r="UO62" s="1391"/>
      <c r="UP62" s="1391"/>
      <c r="UQ62" s="1391"/>
      <c r="UR62" s="1391"/>
      <c r="US62" s="1391"/>
      <c r="UT62" s="1391"/>
      <c r="UU62" s="1391"/>
      <c r="UV62" s="1391"/>
      <c r="UW62" s="1392"/>
      <c r="UX62" s="1493"/>
      <c r="UY62" s="1392"/>
      <c r="UZ62" s="1493"/>
      <c r="VA62" s="1391"/>
      <c r="VB62" s="1392"/>
      <c r="VC62" s="1493"/>
      <c r="VD62" s="1392"/>
      <c r="VE62" s="663"/>
      <c r="VF62" s="1493"/>
      <c r="VG62" s="1391"/>
      <c r="VH62" s="1391"/>
      <c r="VI62" s="1391"/>
      <c r="VJ62" s="1391"/>
      <c r="VK62" s="1391"/>
      <c r="VL62" s="1391"/>
      <c r="VM62" s="1391"/>
      <c r="VN62" s="1391"/>
      <c r="VO62" s="1391"/>
      <c r="VP62" s="1391"/>
      <c r="VQ62" s="1392"/>
      <c r="VR62" s="1493"/>
      <c r="VS62" s="1391"/>
      <c r="VT62" s="1391"/>
      <c r="VU62" s="1391"/>
      <c r="VV62" s="1391"/>
      <c r="VW62" s="1391"/>
      <c r="VX62" s="1391"/>
      <c r="VY62" s="1391"/>
      <c r="VZ62" s="1391"/>
      <c r="WA62" s="1391"/>
      <c r="WB62" s="1391"/>
      <c r="WC62" s="1392"/>
      <c r="WD62" s="1493"/>
      <c r="WE62" s="1392"/>
      <c r="WF62" s="1493"/>
      <c r="WG62" s="1391"/>
      <c r="WH62" s="1392"/>
      <c r="WI62" s="1493"/>
      <c r="WJ62" s="1392"/>
      <c r="WK62" s="663"/>
      <c r="WL62" s="1493"/>
      <c r="WM62" s="1391"/>
      <c r="WN62" s="1391"/>
      <c r="WO62" s="1391"/>
      <c r="WP62" s="1391"/>
      <c r="WQ62" s="1391"/>
      <c r="WR62" s="1391"/>
      <c r="WS62" s="1391"/>
      <c r="WT62" s="1391"/>
      <c r="WU62" s="1391"/>
      <c r="WV62" s="1391"/>
      <c r="WW62" s="1392"/>
      <c r="WX62" s="1493"/>
      <c r="WY62" s="1391"/>
      <c r="WZ62" s="1391"/>
      <c r="XA62" s="1391"/>
      <c r="XB62" s="1391"/>
      <c r="XC62" s="1391"/>
      <c r="XD62" s="1391"/>
      <c r="XE62" s="1391"/>
      <c r="XF62" s="1391"/>
      <c r="XG62" s="1391"/>
      <c r="XH62" s="1391"/>
      <c r="XI62" s="1392"/>
      <c r="XJ62" s="1493"/>
      <c r="XK62" s="1392"/>
      <c r="XL62" s="1493"/>
      <c r="XM62" s="1391"/>
      <c r="XN62" s="1392"/>
      <c r="XO62" s="1493"/>
      <c r="XP62" s="1392"/>
      <c r="XQ62" s="663"/>
      <c r="XR62" s="1493"/>
      <c r="XS62" s="1391"/>
      <c r="XT62" s="1391"/>
      <c r="XU62" s="1391"/>
      <c r="XV62" s="1391"/>
      <c r="XW62" s="1391"/>
      <c r="XX62" s="1391"/>
      <c r="XY62" s="1391"/>
      <c r="XZ62" s="1391"/>
      <c r="YA62" s="1391"/>
      <c r="YB62" s="1391"/>
      <c r="YC62" s="1392"/>
      <c r="YD62" s="1493"/>
      <c r="YE62" s="1391"/>
      <c r="YF62" s="1391"/>
      <c r="YG62" s="1391"/>
      <c r="YH62" s="1391"/>
      <c r="YI62" s="1391"/>
      <c r="YJ62" s="1391"/>
      <c r="YK62" s="1391"/>
      <c r="YL62" s="1391"/>
      <c r="YM62" s="1391"/>
      <c r="YN62" s="1391"/>
      <c r="YO62" s="1392"/>
      <c r="YP62" s="1493"/>
      <c r="YQ62" s="1392"/>
      <c r="YR62" s="1493"/>
      <c r="YS62" s="1391"/>
      <c r="YT62" s="1392"/>
      <c r="YU62" s="1493"/>
      <c r="YV62" s="1392"/>
      <c r="YW62" s="663"/>
      <c r="YX62" s="1493"/>
      <c r="YY62" s="1391"/>
      <c r="YZ62" s="1391"/>
      <c r="ZA62" s="1391"/>
      <c r="ZB62" s="1391"/>
      <c r="ZC62" s="1391"/>
      <c r="ZD62" s="1391"/>
      <c r="ZE62" s="1391"/>
      <c r="ZF62" s="1391"/>
      <c r="ZG62" s="1391"/>
      <c r="ZH62" s="1391"/>
      <c r="ZI62" s="1392"/>
      <c r="ZJ62" s="1493"/>
      <c r="ZK62" s="1391"/>
      <c r="ZL62" s="1391"/>
      <c r="ZM62" s="1391"/>
      <c r="ZN62" s="1391"/>
      <c r="ZO62" s="1391"/>
      <c r="ZP62" s="1391"/>
      <c r="ZQ62" s="1391"/>
      <c r="ZR62" s="1391"/>
      <c r="ZS62" s="1391"/>
      <c r="ZT62" s="1391"/>
      <c r="ZU62" s="1392"/>
      <c r="ZV62" s="1493"/>
      <c r="ZW62" s="1392"/>
      <c r="ZX62" s="1493"/>
      <c r="ZY62" s="1391"/>
      <c r="ZZ62" s="1392"/>
      <c r="AAA62" s="1493"/>
      <c r="AAB62" s="1392"/>
      <c r="AAC62" s="663"/>
      <c r="AAD62" s="1493"/>
      <c r="AAE62" s="1391"/>
      <c r="AAF62" s="1391"/>
      <c r="AAG62" s="1391"/>
      <c r="AAH62" s="1391"/>
      <c r="AAI62" s="1391"/>
      <c r="AAJ62" s="1391"/>
      <c r="AAK62" s="1391"/>
      <c r="AAL62" s="1391"/>
      <c r="AAM62" s="1391"/>
      <c r="AAN62" s="1391"/>
      <c r="AAO62" s="1392"/>
      <c r="AAP62" s="1493"/>
      <c r="AAQ62" s="1391"/>
      <c r="AAR62" s="1391"/>
      <c r="AAS62" s="1391"/>
      <c r="AAT62" s="1391"/>
      <c r="AAU62" s="1391"/>
      <c r="AAV62" s="1391"/>
      <c r="AAW62" s="1391"/>
      <c r="AAX62" s="1391"/>
      <c r="AAY62" s="1391"/>
      <c r="AAZ62" s="1391"/>
      <c r="ABA62" s="1392"/>
      <c r="ABB62" s="1493"/>
      <c r="ABC62" s="1392"/>
      <c r="ABD62" s="1493"/>
      <c r="ABE62" s="1391"/>
      <c r="ABF62" s="1392"/>
      <c r="ABG62" s="1493"/>
      <c r="ABH62" s="1392"/>
      <c r="ABI62" s="663"/>
      <c r="ABJ62" s="1493"/>
      <c r="ABK62" s="1391"/>
      <c r="ABL62" s="1391"/>
      <c r="ABM62" s="1391"/>
      <c r="ABN62" s="1391"/>
      <c r="ABO62" s="1391"/>
      <c r="ABP62" s="1391"/>
      <c r="ABQ62" s="1391"/>
      <c r="ABR62" s="1391"/>
      <c r="ABS62" s="1391"/>
      <c r="ABT62" s="1391"/>
      <c r="ABU62" s="1392"/>
      <c r="ABV62" s="1493"/>
      <c r="ABW62" s="1391"/>
      <c r="ABX62" s="1391"/>
      <c r="ABY62" s="1391"/>
      <c r="ABZ62" s="1391"/>
      <c r="ACA62" s="1391"/>
      <c r="ACB62" s="1391"/>
      <c r="ACC62" s="1391"/>
      <c r="ACD62" s="1391"/>
      <c r="ACE62" s="1391"/>
      <c r="ACF62" s="1391"/>
      <c r="ACG62" s="1392"/>
      <c r="ACH62" s="1493"/>
      <c r="ACI62" s="1392"/>
      <c r="ACJ62" s="1493"/>
      <c r="ACK62" s="1391"/>
      <c r="ACL62" s="1392"/>
      <c r="ACM62" s="1493"/>
      <c r="ACN62" s="1392"/>
      <c r="ACO62" s="663"/>
      <c r="ACP62" s="1493"/>
      <c r="ACQ62" s="1391"/>
      <c r="ACR62" s="1391"/>
      <c r="ACS62" s="1391"/>
      <c r="ACT62" s="1391"/>
      <c r="ACU62" s="1391"/>
      <c r="ACV62" s="1391"/>
      <c r="ACW62" s="1391"/>
      <c r="ACX62" s="1391"/>
      <c r="ACY62" s="1391"/>
      <c r="ACZ62" s="1391"/>
      <c r="ADA62" s="1392"/>
      <c r="ADB62" s="1493"/>
      <c r="ADC62" s="1391"/>
      <c r="ADD62" s="1391"/>
      <c r="ADE62" s="1391"/>
      <c r="ADF62" s="1391"/>
      <c r="ADG62" s="1391"/>
      <c r="ADH62" s="1391"/>
      <c r="ADI62" s="1391"/>
      <c r="ADJ62" s="1391"/>
      <c r="ADK62" s="1391"/>
      <c r="ADL62" s="1391"/>
      <c r="ADM62" s="1392"/>
      <c r="ADN62" s="1493"/>
      <c r="ADO62" s="1392"/>
      <c r="ADP62" s="1493"/>
      <c r="ADQ62" s="1391"/>
      <c r="ADR62" s="1392"/>
      <c r="ADS62" s="1493"/>
      <c r="ADT62" s="1392"/>
      <c r="ADU62" s="663"/>
      <c r="ADV62" s="1493"/>
      <c r="ADW62" s="1391"/>
      <c r="ADX62" s="1391"/>
      <c r="ADY62" s="1391"/>
      <c r="ADZ62" s="1391"/>
      <c r="AEA62" s="1391"/>
      <c r="AEB62" s="1391"/>
      <c r="AEC62" s="1391"/>
      <c r="AED62" s="1391"/>
      <c r="AEE62" s="1391"/>
      <c r="AEF62" s="1391"/>
      <c r="AEG62" s="1392"/>
      <c r="AEH62" s="1493"/>
      <c r="AEI62" s="1391"/>
      <c r="AEJ62" s="1391"/>
      <c r="AEK62" s="1391"/>
      <c r="AEL62" s="1391"/>
      <c r="AEM62" s="1391"/>
      <c r="AEN62" s="1391"/>
      <c r="AEO62" s="1391"/>
      <c r="AEP62" s="1391"/>
      <c r="AEQ62" s="1391"/>
      <c r="AER62" s="1391"/>
      <c r="AES62" s="1392"/>
      <c r="AET62" s="1493"/>
      <c r="AEU62" s="1392"/>
      <c r="AEV62" s="1493"/>
      <c r="AEW62" s="1391"/>
      <c r="AEX62" s="1392"/>
      <c r="AEY62" s="1493"/>
      <c r="AEZ62" s="1392"/>
      <c r="AFA62" s="663"/>
      <c r="AFB62" s="1493"/>
      <c r="AFC62" s="1391"/>
      <c r="AFD62" s="1391"/>
      <c r="AFE62" s="1391"/>
      <c r="AFF62" s="1391"/>
      <c r="AFG62" s="1391"/>
      <c r="AFH62" s="1391"/>
      <c r="AFI62" s="1391"/>
      <c r="AFJ62" s="1391"/>
      <c r="AFK62" s="1391"/>
      <c r="AFL62" s="1391"/>
      <c r="AFM62" s="1392"/>
      <c r="AFN62" s="1493"/>
      <c r="AFO62" s="1391"/>
      <c r="AFP62" s="1391"/>
      <c r="AFQ62" s="1391"/>
      <c r="AFR62" s="1391"/>
      <c r="AFS62" s="1391"/>
      <c r="AFT62" s="1391"/>
      <c r="AFU62" s="1391"/>
      <c r="AFV62" s="1391"/>
      <c r="AFW62" s="1391"/>
      <c r="AFX62" s="1391"/>
      <c r="AFY62" s="1392"/>
      <c r="AFZ62" s="1493"/>
      <c r="AGA62" s="1392"/>
      <c r="AGB62" s="1493"/>
      <c r="AGC62" s="1391"/>
      <c r="AGD62" s="1392"/>
      <c r="AGE62" s="1493"/>
      <c r="AGF62" s="1392"/>
      <c r="AGG62" s="663"/>
      <c r="AGH62" s="1493"/>
      <c r="AGI62" s="1391"/>
      <c r="AGJ62" s="1391"/>
      <c r="AGK62" s="1391"/>
      <c r="AGL62" s="1391"/>
      <c r="AGM62" s="1391"/>
      <c r="AGN62" s="1391"/>
      <c r="AGO62" s="1391"/>
      <c r="AGP62" s="1391"/>
      <c r="AGQ62" s="1391"/>
      <c r="AGR62" s="1391"/>
      <c r="AGS62" s="1392"/>
      <c r="AGT62" s="1493"/>
      <c r="AGU62" s="1391"/>
      <c r="AGV62" s="1391"/>
      <c r="AGW62" s="1391"/>
      <c r="AGX62" s="1391"/>
      <c r="AGY62" s="1391"/>
      <c r="AGZ62" s="1391"/>
      <c r="AHA62" s="1391"/>
      <c r="AHB62" s="1391"/>
      <c r="AHC62" s="1391"/>
      <c r="AHD62" s="1391"/>
      <c r="AHE62" s="1392"/>
      <c r="AHF62" s="1493"/>
      <c r="AHG62" s="1392"/>
      <c r="AHH62" s="1493"/>
      <c r="AHI62" s="1391"/>
      <c r="AHJ62" s="1392"/>
      <c r="AHK62" s="1493"/>
      <c r="AHL62" s="1392"/>
      <c r="AHM62" s="663"/>
      <c r="AHN62" s="1493"/>
      <c r="AHO62" s="1391"/>
      <c r="AHP62" s="1391"/>
      <c r="AHQ62" s="1391"/>
      <c r="AHR62" s="1391"/>
      <c r="AHS62" s="1391"/>
      <c r="AHT62" s="1391"/>
      <c r="AHU62" s="1391"/>
      <c r="AHV62" s="1391"/>
      <c r="AHW62" s="1391"/>
      <c r="AHX62" s="1391"/>
      <c r="AHY62" s="1392"/>
      <c r="AHZ62" s="1493"/>
      <c r="AIA62" s="1391"/>
      <c r="AIB62" s="1391"/>
      <c r="AIC62" s="1391"/>
      <c r="AID62" s="1391"/>
      <c r="AIE62" s="1391"/>
      <c r="AIF62" s="1391"/>
      <c r="AIG62" s="1391"/>
      <c r="AIH62" s="1391"/>
      <c r="AII62" s="1391"/>
      <c r="AIJ62" s="1391"/>
      <c r="AIK62" s="1392"/>
      <c r="AIL62" s="1493"/>
      <c r="AIM62" s="1392"/>
      <c r="AIN62" s="1493"/>
      <c r="AIO62" s="1391"/>
      <c r="AIP62" s="1392"/>
      <c r="AIQ62" s="1493"/>
      <c r="AIR62" s="1392"/>
      <c r="AIS62" s="663"/>
      <c r="AIT62" s="1493"/>
      <c r="AIU62" s="1391"/>
      <c r="AIV62" s="1391"/>
      <c r="AIW62" s="1391"/>
      <c r="AIX62" s="1391"/>
      <c r="AIY62" s="1391"/>
      <c r="AIZ62" s="1391"/>
      <c r="AJA62" s="1391"/>
      <c r="AJB62" s="1391"/>
      <c r="AJC62" s="1391"/>
      <c r="AJD62" s="1391"/>
      <c r="AJE62" s="1392"/>
      <c r="AJF62" s="1493"/>
      <c r="AJG62" s="1391"/>
      <c r="AJH62" s="1391"/>
      <c r="AJI62" s="1391"/>
      <c r="AJJ62" s="1391"/>
      <c r="AJK62" s="1391"/>
      <c r="AJL62" s="1391"/>
      <c r="AJM62" s="1391"/>
      <c r="AJN62" s="1391"/>
      <c r="AJO62" s="1391"/>
      <c r="AJP62" s="1391"/>
      <c r="AJQ62" s="1392"/>
      <c r="AJR62" s="1493"/>
      <c r="AJS62" s="1392"/>
      <c r="AJT62" s="1493"/>
      <c r="AJU62" s="1391"/>
      <c r="AJV62" s="1392"/>
      <c r="AJW62" s="1493"/>
      <c r="AJX62" s="1392"/>
      <c r="AJY62" s="663"/>
      <c r="AJZ62" s="1493"/>
      <c r="AKA62" s="1391"/>
      <c r="AKB62" s="1391"/>
      <c r="AKC62" s="1391"/>
      <c r="AKD62" s="1391"/>
      <c r="AKE62" s="1391"/>
      <c r="AKF62" s="1391"/>
      <c r="AKG62" s="1391"/>
      <c r="AKH62" s="1391"/>
      <c r="AKI62" s="1391"/>
      <c r="AKJ62" s="1391"/>
      <c r="AKK62" s="1392"/>
      <c r="AKL62" s="1493"/>
      <c r="AKM62" s="1391"/>
      <c r="AKN62" s="1391"/>
      <c r="AKO62" s="1391"/>
      <c r="AKP62" s="1391"/>
      <c r="AKQ62" s="1391"/>
      <c r="AKR62" s="1391"/>
      <c r="AKS62" s="1391"/>
      <c r="AKT62" s="1391"/>
      <c r="AKU62" s="1391"/>
      <c r="AKV62" s="1391"/>
      <c r="AKW62" s="1392"/>
      <c r="AKX62" s="1493"/>
      <c r="AKY62" s="1392"/>
      <c r="AKZ62" s="1493"/>
      <c r="ALA62" s="1391"/>
      <c r="ALB62" s="1392"/>
      <c r="ALC62" s="1493"/>
      <c r="ALD62" s="1392"/>
      <c r="ALE62" s="663"/>
      <c r="ALF62" s="1493"/>
      <c r="ALG62" s="1391"/>
      <c r="ALH62" s="1391"/>
      <c r="ALI62" s="1391"/>
      <c r="ALJ62" s="1391"/>
      <c r="ALK62" s="1391"/>
      <c r="ALL62" s="1391"/>
      <c r="ALM62" s="1391"/>
      <c r="ALN62" s="1391"/>
      <c r="ALO62" s="1391"/>
      <c r="ALP62" s="1391"/>
      <c r="ALQ62" s="1392"/>
      <c r="ALR62" s="1493"/>
      <c r="ALS62" s="1391"/>
      <c r="ALT62" s="1391"/>
      <c r="ALU62" s="1391"/>
      <c r="ALV62" s="1391"/>
      <c r="ALW62" s="1391"/>
      <c r="ALX62" s="1391"/>
      <c r="ALY62" s="1391"/>
      <c r="ALZ62" s="1391"/>
      <c r="AMA62" s="1391"/>
      <c r="AMB62" s="1391"/>
      <c r="AMC62" s="1392"/>
      <c r="AMD62" s="1493"/>
      <c r="AME62" s="1392"/>
      <c r="AMF62" s="1493"/>
      <c r="AMG62" s="1391"/>
      <c r="AMH62" s="1392"/>
      <c r="AMI62" s="1493"/>
      <c r="AMJ62" s="1392"/>
      <c r="AMK62" s="663"/>
      <c r="AML62" s="1493"/>
      <c r="AMM62" s="1391"/>
      <c r="AMN62" s="1391"/>
      <c r="AMO62" s="1391"/>
      <c r="AMP62" s="1391"/>
      <c r="AMQ62" s="1391"/>
      <c r="AMR62" s="1391"/>
      <c r="AMS62" s="1391"/>
      <c r="AMT62" s="1391"/>
      <c r="AMU62" s="1391"/>
      <c r="AMV62" s="1391"/>
      <c r="AMW62" s="1392"/>
      <c r="AMX62" s="1493"/>
      <c r="AMY62" s="1391"/>
      <c r="AMZ62" s="1391"/>
      <c r="ANA62" s="1391"/>
      <c r="ANB62" s="1391"/>
      <c r="ANC62" s="1391"/>
      <c r="AND62" s="1391"/>
      <c r="ANE62" s="1391"/>
      <c r="ANF62" s="1391"/>
      <c r="ANG62" s="1391"/>
      <c r="ANH62" s="1391"/>
      <c r="ANI62" s="1392"/>
      <c r="ANJ62" s="1493"/>
      <c r="ANK62" s="1392"/>
      <c r="ANL62" s="1493"/>
      <c r="ANM62" s="1391"/>
      <c r="ANN62" s="1392"/>
      <c r="ANO62" s="1493"/>
      <c r="ANP62" s="1392"/>
      <c r="ANQ62" s="663"/>
      <c r="ANR62" s="1493"/>
      <c r="ANS62" s="1391"/>
      <c r="ANT62" s="1391"/>
      <c r="ANU62" s="1391"/>
      <c r="ANV62" s="1391"/>
      <c r="ANW62" s="1391"/>
      <c r="ANX62" s="1391"/>
      <c r="ANY62" s="1391"/>
      <c r="ANZ62" s="1391"/>
      <c r="AOA62" s="1391"/>
      <c r="AOB62" s="1391"/>
      <c r="AOC62" s="1392"/>
      <c r="AOD62" s="1493"/>
      <c r="AOE62" s="1391"/>
      <c r="AOF62" s="1391"/>
      <c r="AOG62" s="1391"/>
      <c r="AOH62" s="1391"/>
      <c r="AOI62" s="1391"/>
      <c r="AOJ62" s="1391"/>
      <c r="AOK62" s="1391"/>
      <c r="AOL62" s="1391"/>
      <c r="AOM62" s="1391"/>
      <c r="AON62" s="1391"/>
      <c r="AOO62" s="1392"/>
      <c r="AOP62" s="1493"/>
      <c r="AOQ62" s="1392"/>
      <c r="AOR62" s="1493"/>
      <c r="AOS62" s="1391"/>
      <c r="AOT62" s="1392"/>
      <c r="AOU62" s="1493"/>
      <c r="AOV62" s="1392"/>
      <c r="AOW62" s="663"/>
      <c r="AOX62" s="1493"/>
      <c r="AOY62" s="1391"/>
      <c r="AOZ62" s="1391"/>
      <c r="APA62" s="1391"/>
      <c r="APB62" s="1391"/>
      <c r="APC62" s="1391"/>
      <c r="APD62" s="1391"/>
      <c r="APE62" s="1391"/>
      <c r="APF62" s="1391"/>
      <c r="APG62" s="1391"/>
      <c r="APH62" s="1391"/>
      <c r="API62" s="1392"/>
      <c r="APJ62" s="1493"/>
      <c r="APK62" s="1391"/>
      <c r="APL62" s="1391"/>
      <c r="APM62" s="1391"/>
      <c r="APN62" s="1391"/>
      <c r="APO62" s="1391"/>
      <c r="APP62" s="1391"/>
      <c r="APQ62" s="1391"/>
      <c r="APR62" s="1391"/>
      <c r="APS62" s="1391"/>
      <c r="APT62" s="1391"/>
      <c r="APU62" s="1392"/>
      <c r="APV62" s="1493"/>
      <c r="APW62" s="1392"/>
      <c r="APX62" s="1493"/>
      <c r="APY62" s="1391"/>
      <c r="APZ62" s="1392"/>
      <c r="AQA62" s="1493"/>
      <c r="AQB62" s="1392"/>
      <c r="AQC62" s="663"/>
      <c r="AQD62" s="1493"/>
      <c r="AQE62" s="1391"/>
      <c r="AQF62" s="1391"/>
      <c r="AQG62" s="1391"/>
      <c r="AQH62" s="1391"/>
      <c r="AQI62" s="1391"/>
      <c r="AQJ62" s="1391"/>
      <c r="AQK62" s="1391"/>
      <c r="AQL62" s="1391"/>
      <c r="AQM62" s="1391"/>
      <c r="AQN62" s="1391"/>
      <c r="AQO62" s="1392"/>
      <c r="AQP62" s="1493"/>
      <c r="AQQ62" s="1391"/>
      <c r="AQR62" s="1391"/>
      <c r="AQS62" s="1391"/>
      <c r="AQT62" s="1391"/>
      <c r="AQU62" s="1391"/>
      <c r="AQV62" s="1391"/>
      <c r="AQW62" s="1391"/>
      <c r="AQX62" s="1391"/>
      <c r="AQY62" s="1391"/>
      <c r="AQZ62" s="1391"/>
      <c r="ARA62" s="1392"/>
      <c r="ARB62" s="1493"/>
      <c r="ARC62" s="1392"/>
      <c r="ARD62" s="1493"/>
      <c r="ARE62" s="1391"/>
      <c r="ARF62" s="1392"/>
      <c r="ARG62" s="1493"/>
      <c r="ARH62" s="1392"/>
      <c r="ARI62" s="663"/>
      <c r="ARJ62" s="1493"/>
      <c r="ARK62" s="1391"/>
      <c r="ARL62" s="1391"/>
      <c r="ARM62" s="1391"/>
      <c r="ARN62" s="1391"/>
      <c r="ARO62" s="1391"/>
      <c r="ARP62" s="1391"/>
      <c r="ARQ62" s="1391"/>
      <c r="ARR62" s="1391"/>
      <c r="ARS62" s="1391"/>
      <c r="ART62" s="1391"/>
      <c r="ARU62" s="1392"/>
      <c r="ARV62" s="1493"/>
      <c r="ARW62" s="1391"/>
      <c r="ARX62" s="1391"/>
      <c r="ARY62" s="1391"/>
      <c r="ARZ62" s="1391"/>
      <c r="ASA62" s="1391"/>
      <c r="ASB62" s="1391"/>
      <c r="ASC62" s="1391"/>
      <c r="ASD62" s="1391"/>
      <c r="ASE62" s="1391"/>
      <c r="ASF62" s="1391"/>
      <c r="ASG62" s="1392"/>
      <c r="ASH62" s="1493"/>
      <c r="ASI62" s="1392"/>
      <c r="ASJ62" s="1493"/>
      <c r="ASK62" s="1391"/>
      <c r="ASL62" s="1392"/>
      <c r="ASM62" s="1493"/>
      <c r="ASN62" s="1392"/>
      <c r="ASO62" s="663"/>
      <c r="ASP62" s="1493"/>
      <c r="ASQ62" s="1391"/>
      <c r="ASR62" s="1391"/>
      <c r="ASS62" s="1391"/>
      <c r="AST62" s="1391"/>
      <c r="ASU62" s="1391"/>
      <c r="ASV62" s="1391"/>
      <c r="ASW62" s="1391"/>
      <c r="ASX62" s="1391"/>
      <c r="ASY62" s="1391"/>
      <c r="ASZ62" s="1391"/>
      <c r="ATA62" s="1392"/>
      <c r="ATB62" s="1493"/>
      <c r="ATC62" s="1391"/>
      <c r="ATD62" s="1391"/>
      <c r="ATE62" s="1391"/>
      <c r="ATF62" s="1391"/>
      <c r="ATG62" s="1391"/>
      <c r="ATH62" s="1391"/>
      <c r="ATI62" s="1391"/>
      <c r="ATJ62" s="1391"/>
      <c r="ATK62" s="1391"/>
      <c r="ATL62" s="1391"/>
      <c r="ATM62" s="1392"/>
      <c r="ATN62" s="1493"/>
      <c r="ATO62" s="1392"/>
      <c r="ATP62" s="1493"/>
      <c r="ATQ62" s="1391"/>
      <c r="ATR62" s="1392"/>
      <c r="ATS62" s="1493"/>
      <c r="ATT62" s="1392"/>
      <c r="ATU62" s="663"/>
      <c r="ATV62" s="1493"/>
      <c r="ATW62" s="1391"/>
      <c r="ATX62" s="1391"/>
      <c r="ATY62" s="1391"/>
      <c r="ATZ62" s="1391"/>
      <c r="AUA62" s="1391"/>
      <c r="AUB62" s="1391"/>
      <c r="AUC62" s="1391"/>
      <c r="AUD62" s="1391"/>
      <c r="AUE62" s="1391"/>
      <c r="AUF62" s="1391"/>
      <c r="AUG62" s="1392"/>
      <c r="AUH62" s="1493"/>
      <c r="AUI62" s="1391"/>
      <c r="AUJ62" s="1391"/>
      <c r="AUK62" s="1391"/>
      <c r="AUL62" s="1391"/>
      <c r="AUM62" s="1391"/>
      <c r="AUN62" s="1391"/>
      <c r="AUO62" s="1391"/>
      <c r="AUP62" s="1391"/>
      <c r="AUQ62" s="1391"/>
      <c r="AUR62" s="1391"/>
      <c r="AUS62" s="1392"/>
      <c r="AUT62" s="1493"/>
      <c r="AUU62" s="1392"/>
      <c r="AUV62" s="1493"/>
      <c r="AUW62" s="1391"/>
      <c r="AUX62" s="1392"/>
      <c r="AUY62" s="1493"/>
      <c r="AUZ62" s="1392"/>
      <c r="AVA62" s="663"/>
      <c r="AVB62" s="1493"/>
      <c r="AVC62" s="1391"/>
      <c r="AVD62" s="1391"/>
      <c r="AVE62" s="1391"/>
      <c r="AVF62" s="1391"/>
      <c r="AVG62" s="1391"/>
      <c r="AVH62" s="1391"/>
      <c r="AVI62" s="1391"/>
      <c r="AVJ62" s="1391"/>
      <c r="AVK62" s="1391"/>
      <c r="AVL62" s="1391"/>
      <c r="AVM62" s="1392"/>
      <c r="AVN62" s="1493"/>
      <c r="AVO62" s="1391"/>
      <c r="AVP62" s="1391"/>
      <c r="AVQ62" s="1391"/>
      <c r="AVR62" s="1391"/>
      <c r="AVS62" s="1391"/>
      <c r="AVT62" s="1391"/>
      <c r="AVU62" s="1391"/>
      <c r="AVV62" s="1391"/>
      <c r="AVW62" s="1391"/>
      <c r="AVX62" s="1391"/>
      <c r="AVY62" s="1392"/>
      <c r="AVZ62" s="1493"/>
      <c r="AWA62" s="1392"/>
      <c r="AWB62" s="1493"/>
      <c r="AWC62" s="1391"/>
      <c r="AWD62" s="1392"/>
      <c r="AWE62" s="1493"/>
      <c r="AWF62" s="1392"/>
      <c r="AWG62" s="663"/>
      <c r="AWH62" s="1493"/>
      <c r="AWI62" s="1391"/>
      <c r="AWJ62" s="1391"/>
      <c r="AWK62" s="1391"/>
      <c r="AWL62" s="1391"/>
      <c r="AWM62" s="1391"/>
      <c r="AWN62" s="1391"/>
      <c r="AWO62" s="1391"/>
      <c r="AWP62" s="1391"/>
      <c r="AWQ62" s="1391"/>
      <c r="AWR62" s="1391"/>
      <c r="AWS62" s="1392"/>
      <c r="AWT62" s="1493"/>
      <c r="AWU62" s="1391"/>
      <c r="AWV62" s="1391"/>
      <c r="AWW62" s="1391"/>
      <c r="AWX62" s="1391"/>
      <c r="AWY62" s="1391"/>
      <c r="AWZ62" s="1391"/>
      <c r="AXA62" s="1391"/>
      <c r="AXB62" s="1391"/>
      <c r="AXC62" s="1391"/>
      <c r="AXD62" s="1391"/>
      <c r="AXE62" s="1392"/>
      <c r="AXF62" s="1493"/>
      <c r="AXG62" s="1392"/>
      <c r="AXH62" s="1493"/>
      <c r="AXI62" s="1391"/>
      <c r="AXJ62" s="1392"/>
      <c r="AXK62" s="1493"/>
      <c r="AXL62" s="1392"/>
      <c r="AXM62" s="663"/>
      <c r="AXN62" s="1493"/>
      <c r="AXO62" s="1391"/>
      <c r="AXP62" s="1391"/>
      <c r="AXQ62" s="1391"/>
      <c r="AXR62" s="1391"/>
      <c r="AXS62" s="1391"/>
      <c r="AXT62" s="1391"/>
      <c r="AXU62" s="1391"/>
      <c r="AXV62" s="1391"/>
      <c r="AXW62" s="1391"/>
      <c r="AXX62" s="1391"/>
      <c r="AXY62" s="1392"/>
      <c r="AXZ62" s="1493"/>
      <c r="AYA62" s="1391"/>
      <c r="AYB62" s="1391"/>
      <c r="AYC62" s="1391"/>
      <c r="AYD62" s="1391"/>
      <c r="AYE62" s="1391"/>
      <c r="AYF62" s="1391"/>
      <c r="AYG62" s="1391"/>
      <c r="AYH62" s="1391"/>
      <c r="AYI62" s="1391"/>
      <c r="AYJ62" s="1391"/>
      <c r="AYK62" s="1392"/>
      <c r="AYL62" s="1493"/>
      <c r="AYM62" s="1392"/>
      <c r="AYN62" s="1493"/>
      <c r="AYO62" s="1391"/>
      <c r="AYP62" s="1392"/>
      <c r="AYQ62" s="1493"/>
      <c r="AYR62" s="1392"/>
      <c r="AYS62" s="663"/>
      <c r="AYT62" s="1493"/>
      <c r="AYU62" s="1391"/>
      <c r="AYV62" s="1391"/>
      <c r="AYW62" s="1391"/>
      <c r="AYX62" s="1391"/>
      <c r="AYY62" s="1391"/>
      <c r="AYZ62" s="1391"/>
      <c r="AZA62" s="1391"/>
      <c r="AZB62" s="1391"/>
      <c r="AZC62" s="1391"/>
      <c r="AZD62" s="1391"/>
      <c r="AZE62" s="1392"/>
      <c r="AZF62" s="1493"/>
      <c r="AZG62" s="1391"/>
      <c r="AZH62" s="1391"/>
      <c r="AZI62" s="1391"/>
      <c r="AZJ62" s="1391"/>
      <c r="AZK62" s="1391"/>
      <c r="AZL62" s="1391"/>
      <c r="AZM62" s="1391"/>
      <c r="AZN62" s="1391"/>
      <c r="AZO62" s="1391"/>
      <c r="AZP62" s="1391"/>
      <c r="AZQ62" s="1392"/>
      <c r="AZR62" s="1493"/>
      <c r="AZS62" s="1392"/>
      <c r="AZT62" s="1493"/>
      <c r="AZU62" s="1391"/>
      <c r="AZV62" s="1392"/>
      <c r="AZW62" s="1493"/>
      <c r="AZX62" s="1392"/>
      <c r="AZY62" s="663"/>
      <c r="AZZ62" s="1493"/>
      <c r="BAA62" s="1391"/>
      <c r="BAB62" s="1391"/>
      <c r="BAC62" s="1391"/>
      <c r="BAD62" s="1391"/>
      <c r="BAE62" s="1391"/>
      <c r="BAF62" s="1391"/>
      <c r="BAG62" s="1391"/>
      <c r="BAH62" s="1391"/>
      <c r="BAI62" s="1391"/>
      <c r="BAJ62" s="1391"/>
      <c r="BAK62" s="1392"/>
      <c r="BAL62" s="1493"/>
      <c r="BAM62" s="1391"/>
      <c r="BAN62" s="1391"/>
      <c r="BAO62" s="1391"/>
      <c r="BAP62" s="1391"/>
      <c r="BAQ62" s="1391"/>
      <c r="BAR62" s="1391"/>
      <c r="BAS62" s="1391"/>
      <c r="BAT62" s="1391"/>
      <c r="BAU62" s="1391"/>
      <c r="BAV62" s="1391"/>
      <c r="BAW62" s="1392"/>
      <c r="BAX62" s="1493"/>
      <c r="BAY62" s="1392"/>
      <c r="BAZ62" s="1493"/>
      <c r="BBA62" s="1391"/>
      <c r="BBB62" s="1392"/>
      <c r="BBC62" s="1493"/>
      <c r="BBD62" s="1392"/>
      <c r="BBE62" s="663"/>
      <c r="BBF62" s="1493"/>
      <c r="BBG62" s="1391"/>
      <c r="BBH62" s="1391"/>
      <c r="BBI62" s="1391"/>
      <c r="BBJ62" s="1391"/>
      <c r="BBK62" s="1391"/>
      <c r="BBL62" s="1391"/>
      <c r="BBM62" s="1391"/>
      <c r="BBN62" s="1391"/>
      <c r="BBO62" s="1391"/>
      <c r="BBP62" s="1391"/>
      <c r="BBQ62" s="1392"/>
      <c r="BBR62" s="1493"/>
      <c r="BBS62" s="1391"/>
      <c r="BBT62" s="1391"/>
      <c r="BBU62" s="1391"/>
      <c r="BBV62" s="1391"/>
      <c r="BBW62" s="1391"/>
      <c r="BBX62" s="1391"/>
      <c r="BBY62" s="1391"/>
      <c r="BBZ62" s="1391"/>
      <c r="BCA62" s="1391"/>
      <c r="BCB62" s="1391"/>
      <c r="BCC62" s="1392"/>
      <c r="BCD62" s="1493"/>
      <c r="BCE62" s="1392"/>
      <c r="BCF62" s="1493"/>
      <c r="BCG62" s="1391"/>
      <c r="BCH62" s="1392"/>
      <c r="BCI62" s="1493"/>
      <c r="BCJ62" s="1392"/>
      <c r="BCK62" s="663"/>
      <c r="BCL62" s="1493"/>
      <c r="BCM62" s="1391"/>
      <c r="BCN62" s="1391"/>
      <c r="BCO62" s="1391"/>
      <c r="BCP62" s="1391"/>
      <c r="BCQ62" s="1391"/>
      <c r="BCR62" s="1391"/>
      <c r="BCS62" s="1391"/>
      <c r="BCT62" s="1391"/>
      <c r="BCU62" s="1391"/>
      <c r="BCV62" s="1391"/>
      <c r="BCW62" s="1392"/>
      <c r="BCX62" s="1493"/>
      <c r="BCY62" s="1391"/>
      <c r="BCZ62" s="1391"/>
      <c r="BDA62" s="1391"/>
      <c r="BDB62" s="1391"/>
      <c r="BDC62" s="1391"/>
      <c r="BDD62" s="1391"/>
      <c r="BDE62" s="1391"/>
      <c r="BDF62" s="1391"/>
      <c r="BDG62" s="1391"/>
      <c r="BDH62" s="1391"/>
      <c r="BDI62" s="1392"/>
      <c r="BDJ62" s="1493"/>
      <c r="BDK62" s="1392"/>
      <c r="BDL62" s="1493"/>
      <c r="BDM62" s="1391"/>
      <c r="BDN62" s="1392"/>
      <c r="BDO62" s="1493"/>
      <c r="BDP62" s="1392"/>
      <c r="BDQ62" s="663"/>
      <c r="BDR62" s="1493"/>
      <c r="BDS62" s="1391"/>
      <c r="BDT62" s="1391"/>
      <c r="BDU62" s="1391"/>
      <c r="BDV62" s="1391"/>
      <c r="BDW62" s="1391"/>
      <c r="BDX62" s="1391"/>
      <c r="BDY62" s="1391"/>
      <c r="BDZ62" s="1391"/>
      <c r="BEA62" s="1391"/>
      <c r="BEB62" s="1391"/>
      <c r="BEC62" s="1392"/>
      <c r="BED62" s="1493"/>
      <c r="BEE62" s="1391"/>
      <c r="BEF62" s="1391"/>
      <c r="BEG62" s="1391"/>
      <c r="BEH62" s="1391"/>
      <c r="BEI62" s="1391"/>
      <c r="BEJ62" s="1391"/>
      <c r="BEK62" s="1391"/>
      <c r="BEL62" s="1391"/>
      <c r="BEM62" s="1391"/>
      <c r="BEN62" s="1391"/>
      <c r="BEO62" s="1392"/>
      <c r="BEP62" s="1493"/>
      <c r="BEQ62" s="1392"/>
      <c r="BER62" s="1493"/>
      <c r="BES62" s="1391"/>
      <c r="BET62" s="1392"/>
      <c r="BEU62" s="1493"/>
      <c r="BEV62" s="1392"/>
      <c r="BEW62" s="663"/>
      <c r="BEX62" s="1493"/>
      <c r="BEY62" s="1391"/>
      <c r="BEZ62" s="1391"/>
      <c r="BFA62" s="1391"/>
      <c r="BFB62" s="1391"/>
      <c r="BFC62" s="1391"/>
      <c r="BFD62" s="1391"/>
      <c r="BFE62" s="1391"/>
      <c r="BFF62" s="1391"/>
      <c r="BFG62" s="1391"/>
      <c r="BFH62" s="1391"/>
      <c r="BFI62" s="1392"/>
      <c r="BFJ62" s="1493"/>
      <c r="BFK62" s="1391"/>
      <c r="BFL62" s="1391"/>
      <c r="BFM62" s="1391"/>
      <c r="BFN62" s="1391"/>
      <c r="BFO62" s="1391"/>
      <c r="BFP62" s="1391"/>
      <c r="BFQ62" s="1391"/>
      <c r="BFR62" s="1391"/>
      <c r="BFS62" s="1391"/>
      <c r="BFT62" s="1391"/>
      <c r="BFU62" s="1392"/>
      <c r="BFV62" s="1493"/>
      <c r="BFW62" s="1392"/>
      <c r="BFX62" s="1493"/>
      <c r="BFY62" s="1391"/>
      <c r="BFZ62" s="1392"/>
      <c r="BGA62" s="1493"/>
      <c r="BGB62" s="1392"/>
      <c r="BGC62" s="663"/>
      <c r="BGD62" s="1493"/>
      <c r="BGE62" s="1391"/>
      <c r="BGF62" s="1391"/>
      <c r="BGG62" s="1391"/>
      <c r="BGH62" s="1391"/>
      <c r="BGI62" s="1391"/>
      <c r="BGJ62" s="1391"/>
      <c r="BGK62" s="1391"/>
      <c r="BGL62" s="1391"/>
      <c r="BGM62" s="1391"/>
      <c r="BGN62" s="1391"/>
      <c r="BGO62" s="1392"/>
      <c r="BGP62" s="1493"/>
      <c r="BGQ62" s="1391"/>
      <c r="BGR62" s="1391"/>
      <c r="BGS62" s="1391"/>
      <c r="BGT62" s="1391"/>
      <c r="BGU62" s="1391"/>
      <c r="BGV62" s="1391"/>
      <c r="BGW62" s="1391"/>
      <c r="BGX62" s="1391"/>
      <c r="BGY62" s="1391"/>
      <c r="BGZ62" s="1391"/>
      <c r="BHA62" s="1392"/>
      <c r="BHB62" s="1493"/>
      <c r="BHC62" s="1392"/>
      <c r="BHD62" s="1493"/>
      <c r="BHE62" s="1391"/>
      <c r="BHF62" s="1392"/>
      <c r="BHG62" s="1493"/>
      <c r="BHH62" s="1392"/>
      <c r="BHI62" s="663"/>
      <c r="BHJ62" s="1493"/>
      <c r="BHK62" s="1391"/>
      <c r="BHL62" s="1391"/>
      <c r="BHM62" s="1391"/>
      <c r="BHN62" s="1391"/>
      <c r="BHO62" s="1391"/>
      <c r="BHP62" s="1391"/>
      <c r="BHQ62" s="1391"/>
      <c r="BHR62" s="1391"/>
      <c r="BHS62" s="1391"/>
      <c r="BHT62" s="1391"/>
      <c r="BHU62" s="1392"/>
      <c r="BHV62" s="1493"/>
      <c r="BHW62" s="1391"/>
      <c r="BHX62" s="1391"/>
      <c r="BHY62" s="1391"/>
      <c r="BHZ62" s="1391"/>
      <c r="BIA62" s="1391"/>
      <c r="BIB62" s="1391"/>
      <c r="BIC62" s="1391"/>
      <c r="BID62" s="1391"/>
      <c r="BIE62" s="1391"/>
      <c r="BIF62" s="1391"/>
      <c r="BIG62" s="1392"/>
      <c r="BIH62" s="1493"/>
      <c r="BII62" s="1392"/>
      <c r="BIJ62" s="1493"/>
      <c r="BIK62" s="1391"/>
      <c r="BIL62" s="1392"/>
      <c r="BIM62" s="1493"/>
      <c r="BIN62" s="1392"/>
      <c r="BIO62" s="663"/>
      <c r="BIP62" s="1493"/>
      <c r="BIQ62" s="1391"/>
      <c r="BIR62" s="1391"/>
      <c r="BIS62" s="1391"/>
      <c r="BIT62" s="1391"/>
      <c r="BIU62" s="1391"/>
      <c r="BIV62" s="1391"/>
      <c r="BIW62" s="1391"/>
      <c r="BIX62" s="1391"/>
      <c r="BIY62" s="1391"/>
      <c r="BIZ62" s="1391"/>
      <c r="BJA62" s="1392"/>
      <c r="BJB62" s="1493"/>
      <c r="BJC62" s="1391"/>
      <c r="BJD62" s="1391"/>
      <c r="BJE62" s="1391"/>
      <c r="BJF62" s="1391"/>
      <c r="BJG62" s="1391"/>
      <c r="BJH62" s="1391"/>
      <c r="BJI62" s="1391"/>
      <c r="BJJ62" s="1391"/>
      <c r="BJK62" s="1391"/>
      <c r="BJL62" s="1391"/>
      <c r="BJM62" s="1392"/>
      <c r="BJN62" s="1493"/>
      <c r="BJO62" s="1392"/>
      <c r="BJP62" s="1493"/>
      <c r="BJQ62" s="1391"/>
      <c r="BJR62" s="1392"/>
      <c r="BJS62" s="1493"/>
      <c r="BJT62" s="1392"/>
      <c r="BJU62" s="663"/>
      <c r="BJV62" s="1493"/>
      <c r="BJW62" s="1391"/>
      <c r="BJX62" s="1391"/>
      <c r="BJY62" s="1391"/>
      <c r="BJZ62" s="1391"/>
      <c r="BKA62" s="1391"/>
      <c r="BKB62" s="1391"/>
      <c r="BKC62" s="1391"/>
      <c r="BKD62" s="1391"/>
      <c r="BKE62" s="1391"/>
      <c r="BKF62" s="1391"/>
      <c r="BKG62" s="1392"/>
      <c r="BKH62" s="1493"/>
      <c r="BKI62" s="1391"/>
      <c r="BKJ62" s="1391"/>
      <c r="BKK62" s="1391"/>
      <c r="BKL62" s="1391"/>
      <c r="BKM62" s="1391"/>
      <c r="BKN62" s="1391"/>
      <c r="BKO62" s="1391"/>
      <c r="BKP62" s="1391"/>
      <c r="BKQ62" s="1391"/>
      <c r="BKR62" s="1391"/>
      <c r="BKS62" s="1392"/>
      <c r="BKT62" s="1493"/>
      <c r="BKU62" s="1392"/>
      <c r="BKV62" s="1493"/>
      <c r="BKW62" s="1391"/>
      <c r="BKX62" s="1392"/>
      <c r="BKY62" s="1493"/>
      <c r="BKZ62" s="1392"/>
      <c r="BLA62" s="663"/>
      <c r="BLB62" s="1493"/>
      <c r="BLC62" s="1391"/>
      <c r="BLD62" s="1391"/>
      <c r="BLE62" s="1391"/>
      <c r="BLF62" s="1391"/>
      <c r="BLG62" s="1391"/>
      <c r="BLH62" s="1391"/>
      <c r="BLI62" s="1391"/>
      <c r="BLJ62" s="1391"/>
      <c r="BLK62" s="1391"/>
      <c r="BLL62" s="1391"/>
      <c r="BLM62" s="1392"/>
      <c r="BLN62" s="1493"/>
      <c r="BLO62" s="1391"/>
      <c r="BLP62" s="1391"/>
      <c r="BLQ62" s="1391"/>
      <c r="BLR62" s="1391"/>
      <c r="BLS62" s="1391"/>
      <c r="BLT62" s="1391"/>
      <c r="BLU62" s="1391"/>
      <c r="BLV62" s="1391"/>
      <c r="BLW62" s="1391"/>
      <c r="BLX62" s="1391"/>
      <c r="BLY62" s="1392"/>
      <c r="BLZ62" s="1493"/>
      <c r="BMA62" s="1392"/>
      <c r="BMB62" s="1493"/>
      <c r="BMC62" s="1391"/>
      <c r="BMD62" s="1392"/>
      <c r="BME62" s="1493"/>
      <c r="BMF62" s="1392"/>
      <c r="BMG62" s="663"/>
      <c r="BMH62" s="1493"/>
      <c r="BMI62" s="1391"/>
      <c r="BMJ62" s="1391"/>
      <c r="BMK62" s="1391"/>
      <c r="BML62" s="1391"/>
      <c r="BMM62" s="1391"/>
      <c r="BMN62" s="1391"/>
      <c r="BMO62" s="1391"/>
      <c r="BMP62" s="1391"/>
      <c r="BMQ62" s="1391"/>
      <c r="BMR62" s="1391"/>
      <c r="BMS62" s="1392"/>
      <c r="BMT62" s="1493"/>
      <c r="BMU62" s="1391"/>
      <c r="BMV62" s="1391"/>
      <c r="BMW62" s="1391"/>
      <c r="BMX62" s="1391"/>
      <c r="BMY62" s="1391"/>
      <c r="BMZ62" s="1391"/>
      <c r="BNA62" s="1391"/>
      <c r="BNB62" s="1391"/>
      <c r="BNC62" s="1391"/>
      <c r="BND62" s="1391"/>
      <c r="BNE62" s="1392"/>
      <c r="BNF62" s="1493"/>
      <c r="BNG62" s="1392"/>
      <c r="BNH62" s="1493"/>
      <c r="BNI62" s="1391"/>
      <c r="BNJ62" s="1392"/>
      <c r="BNK62" s="1493"/>
      <c r="BNL62" s="1392"/>
      <c r="BNM62" s="663"/>
      <c r="BNN62" s="1493"/>
      <c r="BNO62" s="1391"/>
      <c r="BNP62" s="1391"/>
      <c r="BNQ62" s="1391"/>
      <c r="BNR62" s="1391"/>
      <c r="BNS62" s="1391"/>
      <c r="BNT62" s="1391"/>
      <c r="BNU62" s="1391"/>
      <c r="BNV62" s="1391"/>
      <c r="BNW62" s="1391"/>
      <c r="BNX62" s="1391"/>
      <c r="BNY62" s="1392"/>
      <c r="BNZ62" s="1493"/>
      <c r="BOA62" s="1391"/>
      <c r="BOB62" s="1391"/>
      <c r="BOC62" s="1391"/>
      <c r="BOD62" s="1391"/>
      <c r="BOE62" s="1391"/>
      <c r="BOF62" s="1391"/>
      <c r="BOG62" s="1391"/>
      <c r="BOH62" s="1391"/>
      <c r="BOI62" s="1391"/>
      <c r="BOJ62" s="1391"/>
      <c r="BOK62" s="1392"/>
      <c r="BOL62" s="1493"/>
      <c r="BOM62" s="1392"/>
      <c r="BON62" s="1493"/>
      <c r="BOO62" s="1391"/>
      <c r="BOP62" s="1392"/>
      <c r="BOQ62" s="1493"/>
      <c r="BOR62" s="1392"/>
      <c r="BOS62" s="663"/>
      <c r="BOT62" s="1493"/>
      <c r="BOU62" s="1391"/>
      <c r="BOV62" s="1391"/>
      <c r="BOW62" s="1391"/>
      <c r="BOX62" s="1391"/>
      <c r="BOY62" s="1391"/>
      <c r="BOZ62" s="1391"/>
      <c r="BPA62" s="1391"/>
      <c r="BPB62" s="1391"/>
      <c r="BPC62" s="1391"/>
      <c r="BPD62" s="1391"/>
      <c r="BPE62" s="1392"/>
      <c r="BPF62" s="1493"/>
      <c r="BPG62" s="1391"/>
      <c r="BPH62" s="1391"/>
      <c r="BPI62" s="1391"/>
      <c r="BPJ62" s="1391"/>
      <c r="BPK62" s="1391"/>
      <c r="BPL62" s="1391"/>
      <c r="BPM62" s="1391"/>
      <c r="BPN62" s="1391"/>
      <c r="BPO62" s="1391"/>
      <c r="BPP62" s="1391"/>
      <c r="BPQ62" s="1392"/>
      <c r="BPR62" s="1493"/>
      <c r="BPS62" s="1392"/>
      <c r="BPT62" s="1493"/>
      <c r="BPU62" s="1391"/>
      <c r="BPV62" s="1392"/>
      <c r="BPW62" s="1493"/>
      <c r="BPX62" s="1392"/>
      <c r="BPY62" s="663"/>
      <c r="BPZ62" s="1493"/>
      <c r="BQA62" s="1391"/>
      <c r="BQB62" s="1391"/>
      <c r="BQC62" s="1391"/>
      <c r="BQD62" s="1391"/>
      <c r="BQE62" s="1391"/>
      <c r="BQF62" s="1391"/>
      <c r="BQG62" s="1391"/>
      <c r="BQH62" s="1391"/>
      <c r="BQI62" s="1391"/>
      <c r="BQJ62" s="1391"/>
      <c r="BQK62" s="1392"/>
      <c r="BQL62" s="1493"/>
      <c r="BQM62" s="1391"/>
      <c r="BQN62" s="1391"/>
      <c r="BQO62" s="1391"/>
      <c r="BQP62" s="1391"/>
      <c r="BQQ62" s="1391"/>
      <c r="BQR62" s="1391"/>
      <c r="BQS62" s="1391"/>
      <c r="BQT62" s="1391"/>
      <c r="BQU62" s="1391"/>
      <c r="BQV62" s="1391"/>
      <c r="BQW62" s="1392"/>
      <c r="BQX62" s="1493"/>
      <c r="BQY62" s="1392"/>
      <c r="BQZ62" s="1493"/>
      <c r="BRA62" s="1391"/>
      <c r="BRB62" s="1392"/>
      <c r="BRC62" s="1493"/>
      <c r="BRD62" s="1392"/>
      <c r="BRE62" s="663"/>
      <c r="BRF62" s="1493"/>
      <c r="BRG62" s="1391"/>
      <c r="BRH62" s="1391"/>
      <c r="BRI62" s="1391"/>
      <c r="BRJ62" s="1391"/>
      <c r="BRK62" s="1391"/>
      <c r="BRL62" s="1391"/>
      <c r="BRM62" s="1391"/>
      <c r="BRN62" s="1391"/>
      <c r="BRO62" s="1391"/>
      <c r="BRP62" s="1391"/>
      <c r="BRQ62" s="1392"/>
      <c r="BRR62" s="1493"/>
      <c r="BRS62" s="1391"/>
      <c r="BRT62" s="1391"/>
      <c r="BRU62" s="1391"/>
      <c r="BRV62" s="1391"/>
      <c r="BRW62" s="1391"/>
      <c r="BRX62" s="1391"/>
      <c r="BRY62" s="1391"/>
      <c r="BRZ62" s="1391"/>
      <c r="BSA62" s="1391"/>
      <c r="BSB62" s="1391"/>
      <c r="BSC62" s="1392"/>
      <c r="BSD62" s="1493"/>
      <c r="BSE62" s="1392"/>
      <c r="BSF62" s="1493"/>
      <c r="BSG62" s="1391"/>
      <c r="BSH62" s="1392"/>
      <c r="BSI62" s="1493"/>
      <c r="BSJ62" s="1392"/>
      <c r="BSK62" s="663"/>
      <c r="BSL62" s="1493"/>
      <c r="BSM62" s="1391"/>
      <c r="BSN62" s="1391"/>
      <c r="BSO62" s="1391"/>
      <c r="BSP62" s="1391"/>
      <c r="BSQ62" s="1391"/>
      <c r="BSR62" s="1391"/>
      <c r="BSS62" s="1391"/>
      <c r="BST62" s="1391"/>
      <c r="BSU62" s="1391"/>
      <c r="BSV62" s="1391"/>
      <c r="BSW62" s="1392"/>
      <c r="BSX62" s="1493"/>
      <c r="BSY62" s="1391"/>
      <c r="BSZ62" s="1391"/>
      <c r="BTA62" s="1391"/>
      <c r="BTB62" s="1391"/>
      <c r="BTC62" s="1391"/>
      <c r="BTD62" s="1391"/>
      <c r="BTE62" s="1391"/>
      <c r="BTF62" s="1391"/>
      <c r="BTG62" s="1391"/>
      <c r="BTH62" s="1391"/>
      <c r="BTI62" s="1392"/>
      <c r="BTJ62" s="1493"/>
      <c r="BTK62" s="1392"/>
      <c r="BTL62" s="1493"/>
      <c r="BTM62" s="1391"/>
      <c r="BTN62" s="1392"/>
      <c r="BTO62" s="1493"/>
      <c r="BTP62" s="1392"/>
      <c r="BTQ62" s="663"/>
      <c r="BTR62" s="1493"/>
      <c r="BTS62" s="1391"/>
      <c r="BTT62" s="1391"/>
      <c r="BTU62" s="1391"/>
      <c r="BTV62" s="1391"/>
      <c r="BTW62" s="1391"/>
      <c r="BTX62" s="1391"/>
      <c r="BTY62" s="1391"/>
      <c r="BTZ62" s="1391"/>
      <c r="BUA62" s="1391"/>
      <c r="BUB62" s="1391"/>
      <c r="BUC62" s="1392"/>
      <c r="BUD62" s="1493"/>
      <c r="BUE62" s="1391"/>
      <c r="BUF62" s="1391"/>
      <c r="BUG62" s="1391"/>
      <c r="BUH62" s="1391"/>
      <c r="BUI62" s="1391"/>
      <c r="BUJ62" s="1391"/>
      <c r="BUK62" s="1391"/>
      <c r="BUL62" s="1391"/>
      <c r="BUM62" s="1391"/>
      <c r="BUN62" s="1391"/>
      <c r="BUO62" s="1392"/>
      <c r="BUP62" s="1493"/>
      <c r="BUQ62" s="1392"/>
      <c r="BUR62" s="1493"/>
      <c r="BUS62" s="1391"/>
      <c r="BUT62" s="1392"/>
      <c r="BUU62" s="1493"/>
      <c r="BUV62" s="1392"/>
      <c r="BUW62" s="663"/>
      <c r="BUX62" s="1493"/>
      <c r="BUY62" s="1391"/>
      <c r="BUZ62" s="1391"/>
      <c r="BVA62" s="1391"/>
      <c r="BVB62" s="1391"/>
      <c r="BVC62" s="1391"/>
      <c r="BVD62" s="1391"/>
      <c r="BVE62" s="1391"/>
      <c r="BVF62" s="1391"/>
      <c r="BVG62" s="1391"/>
      <c r="BVH62" s="1391"/>
      <c r="BVI62" s="1392"/>
      <c r="BVJ62" s="1493"/>
      <c r="BVK62" s="1391"/>
      <c r="BVL62" s="1391"/>
      <c r="BVM62" s="1391"/>
      <c r="BVN62" s="1391"/>
      <c r="BVO62" s="1391"/>
      <c r="BVP62" s="1391"/>
      <c r="BVQ62" s="1391"/>
      <c r="BVR62" s="1391"/>
      <c r="BVS62" s="1391"/>
      <c r="BVT62" s="1391"/>
      <c r="BVU62" s="1392"/>
      <c r="BVV62" s="1493"/>
      <c r="BVW62" s="1392"/>
      <c r="BVX62" s="1493"/>
      <c r="BVY62" s="1391"/>
      <c r="BVZ62" s="1392"/>
      <c r="BWA62" s="1493"/>
      <c r="BWB62" s="1392"/>
      <c r="BWC62" s="663"/>
      <c r="BWD62" s="1493"/>
      <c r="BWE62" s="1391"/>
      <c r="BWF62" s="1391"/>
      <c r="BWG62" s="1391"/>
      <c r="BWH62" s="1391"/>
      <c r="BWI62" s="1391"/>
      <c r="BWJ62" s="1391"/>
      <c r="BWK62" s="1391"/>
      <c r="BWL62" s="1391"/>
      <c r="BWM62" s="1391"/>
      <c r="BWN62" s="1391"/>
      <c r="BWO62" s="1392"/>
      <c r="BWP62" s="1493"/>
      <c r="BWQ62" s="1391"/>
      <c r="BWR62" s="1391"/>
      <c r="BWS62" s="1391"/>
      <c r="BWT62" s="1391"/>
      <c r="BWU62" s="1391"/>
      <c r="BWV62" s="1391"/>
      <c r="BWW62" s="1391"/>
      <c r="BWX62" s="1391"/>
      <c r="BWY62" s="1391"/>
      <c r="BWZ62" s="1391"/>
      <c r="BXA62" s="1392"/>
      <c r="BXB62" s="1493"/>
      <c r="BXC62" s="1392"/>
      <c r="BXD62" s="1493"/>
      <c r="BXE62" s="1391"/>
      <c r="BXF62" s="1392"/>
      <c r="BXG62" s="1493"/>
      <c r="BXH62" s="1392"/>
      <c r="BXI62" s="663"/>
      <c r="BXJ62" s="1493"/>
      <c r="BXK62" s="1391"/>
      <c r="BXL62" s="1391"/>
      <c r="BXM62" s="1391"/>
      <c r="BXN62" s="1391"/>
      <c r="BXO62" s="1391"/>
      <c r="BXP62" s="1391"/>
      <c r="BXQ62" s="1391"/>
      <c r="BXR62" s="1391"/>
      <c r="BXS62" s="1391"/>
      <c r="BXT62" s="1391"/>
      <c r="BXU62" s="1392"/>
      <c r="BXV62" s="1493"/>
      <c r="BXW62" s="1391"/>
      <c r="BXX62" s="1391"/>
      <c r="BXY62" s="1391"/>
      <c r="BXZ62" s="1391"/>
      <c r="BYA62" s="1391"/>
      <c r="BYB62" s="1391"/>
      <c r="BYC62" s="1391"/>
      <c r="BYD62" s="1391"/>
      <c r="BYE62" s="1391"/>
      <c r="BYF62" s="1391"/>
      <c r="BYG62" s="1392"/>
      <c r="BYH62" s="1493"/>
      <c r="BYI62" s="1392"/>
      <c r="BYJ62" s="1493"/>
      <c r="BYK62" s="1391"/>
      <c r="BYL62" s="1392"/>
      <c r="BYM62" s="1493"/>
      <c r="BYN62" s="1392"/>
      <c r="BYO62" s="663"/>
      <c r="BYP62" s="1493"/>
      <c r="BYQ62" s="1391"/>
      <c r="BYR62" s="1391"/>
      <c r="BYS62" s="1391"/>
      <c r="BYT62" s="1391"/>
      <c r="BYU62" s="1391"/>
      <c r="BYV62" s="1391"/>
      <c r="BYW62" s="1391"/>
      <c r="BYX62" s="1391"/>
      <c r="BYY62" s="1391"/>
      <c r="BYZ62" s="1391"/>
      <c r="BZA62" s="1392"/>
      <c r="BZB62" s="1493"/>
      <c r="BZC62" s="1391"/>
      <c r="BZD62" s="1391"/>
      <c r="BZE62" s="1391"/>
      <c r="BZF62" s="1391"/>
      <c r="BZG62" s="1391"/>
      <c r="BZH62" s="1391"/>
      <c r="BZI62" s="1391"/>
      <c r="BZJ62" s="1391"/>
      <c r="BZK62" s="1391"/>
      <c r="BZL62" s="1391"/>
      <c r="BZM62" s="1392"/>
      <c r="BZN62" s="1493"/>
      <c r="BZO62" s="1392"/>
      <c r="BZP62" s="1493"/>
      <c r="BZQ62" s="1391"/>
      <c r="BZR62" s="1392"/>
      <c r="BZS62" s="1493"/>
      <c r="BZT62" s="1392"/>
      <c r="BZU62" s="663"/>
      <c r="BZV62" s="1493"/>
      <c r="BZW62" s="1391"/>
      <c r="BZX62" s="1391"/>
      <c r="BZY62" s="1391"/>
      <c r="BZZ62" s="1391"/>
      <c r="CAA62" s="1391"/>
      <c r="CAB62" s="1391"/>
      <c r="CAC62" s="1391"/>
      <c r="CAD62" s="1391"/>
      <c r="CAE62" s="1391"/>
      <c r="CAF62" s="1391"/>
      <c r="CAG62" s="1392"/>
      <c r="CAH62" s="1493"/>
      <c r="CAI62" s="1391"/>
      <c r="CAJ62" s="1391"/>
      <c r="CAK62" s="1391"/>
      <c r="CAL62" s="1391"/>
      <c r="CAM62" s="1391"/>
      <c r="CAN62" s="1391"/>
      <c r="CAO62" s="1391"/>
      <c r="CAP62" s="1391"/>
      <c r="CAQ62" s="1391"/>
      <c r="CAR62" s="1391"/>
      <c r="CAS62" s="1392"/>
      <c r="CAT62" s="1493"/>
      <c r="CAU62" s="1392"/>
      <c r="CAV62" s="1493"/>
      <c r="CAW62" s="1391"/>
      <c r="CAX62" s="1392"/>
      <c r="CAY62" s="1493"/>
      <c r="CAZ62" s="1392"/>
      <c r="CBA62" s="663"/>
      <c r="CBB62" s="1493"/>
      <c r="CBC62" s="1391"/>
      <c r="CBD62" s="1391"/>
      <c r="CBE62" s="1391"/>
      <c r="CBF62" s="1391"/>
      <c r="CBG62" s="1391"/>
      <c r="CBH62" s="1391"/>
      <c r="CBI62" s="1391"/>
      <c r="CBJ62" s="1391"/>
      <c r="CBK62" s="1391"/>
      <c r="CBL62" s="1391"/>
      <c r="CBM62" s="1392"/>
      <c r="CBN62" s="1493"/>
      <c r="CBO62" s="1391"/>
      <c r="CBP62" s="1391"/>
      <c r="CBQ62" s="1391"/>
      <c r="CBR62" s="1391"/>
      <c r="CBS62" s="1391"/>
      <c r="CBT62" s="1391"/>
      <c r="CBU62" s="1391"/>
      <c r="CBV62" s="1391"/>
      <c r="CBW62" s="1391"/>
      <c r="CBX62" s="1391"/>
      <c r="CBY62" s="1392"/>
      <c r="CBZ62" s="1493"/>
      <c r="CCA62" s="1392"/>
      <c r="CCB62" s="1493"/>
      <c r="CCC62" s="1391"/>
      <c r="CCD62" s="1392"/>
      <c r="CCE62" s="1493"/>
      <c r="CCF62" s="1392"/>
      <c r="CCG62" s="663"/>
      <c r="CCH62" s="1493"/>
      <c r="CCI62" s="1391"/>
      <c r="CCJ62" s="1391"/>
      <c r="CCK62" s="1391"/>
      <c r="CCL62" s="1391"/>
      <c r="CCM62" s="1391"/>
      <c r="CCN62" s="1391"/>
      <c r="CCO62" s="1391"/>
      <c r="CCP62" s="1391"/>
      <c r="CCQ62" s="1391"/>
      <c r="CCR62" s="1391"/>
      <c r="CCS62" s="1392"/>
      <c r="CCT62" s="1493"/>
      <c r="CCU62" s="1391"/>
      <c r="CCV62" s="1391"/>
      <c r="CCW62" s="1391"/>
      <c r="CCX62" s="1391"/>
      <c r="CCY62" s="1391"/>
      <c r="CCZ62" s="1391"/>
      <c r="CDA62" s="1391"/>
      <c r="CDB62" s="1391"/>
      <c r="CDC62" s="1391"/>
      <c r="CDD62" s="1391"/>
      <c r="CDE62" s="1392"/>
      <c r="CDF62" s="1493"/>
      <c r="CDG62" s="1392"/>
      <c r="CDH62" s="1493"/>
      <c r="CDI62" s="1391"/>
      <c r="CDJ62" s="1392"/>
      <c r="CDK62" s="1493"/>
      <c r="CDL62" s="1392"/>
      <c r="CDM62" s="663"/>
      <c r="CDN62" s="1493"/>
      <c r="CDO62" s="1391"/>
      <c r="CDP62" s="1391"/>
      <c r="CDQ62" s="1391"/>
      <c r="CDR62" s="1391"/>
      <c r="CDS62" s="1391"/>
      <c r="CDT62" s="1391"/>
      <c r="CDU62" s="1391"/>
      <c r="CDV62" s="1391"/>
      <c r="CDW62" s="1391"/>
      <c r="CDX62" s="1391"/>
      <c r="CDY62" s="1392"/>
      <c r="CDZ62" s="1493"/>
      <c r="CEA62" s="1391"/>
      <c r="CEB62" s="1391"/>
      <c r="CEC62" s="1391"/>
      <c r="CED62" s="1391"/>
      <c r="CEE62" s="1391"/>
      <c r="CEF62" s="1391"/>
      <c r="CEG62" s="1391"/>
      <c r="CEH62" s="1391"/>
      <c r="CEI62" s="1391"/>
      <c r="CEJ62" s="1391"/>
      <c r="CEK62" s="1392"/>
      <c r="CEL62" s="1493"/>
      <c r="CEM62" s="1392"/>
      <c r="CEN62" s="1493"/>
      <c r="CEO62" s="1391"/>
      <c r="CEP62" s="1392"/>
      <c r="CEQ62" s="1493"/>
      <c r="CER62" s="1392"/>
      <c r="CES62" s="663"/>
      <c r="CET62" s="1493"/>
      <c r="CEU62" s="1391"/>
      <c r="CEV62" s="1391"/>
      <c r="CEW62" s="1391"/>
      <c r="CEX62" s="1391"/>
      <c r="CEY62" s="1391"/>
      <c r="CEZ62" s="1391"/>
      <c r="CFA62" s="1391"/>
      <c r="CFB62" s="1391"/>
      <c r="CFC62" s="1391"/>
      <c r="CFD62" s="1391"/>
      <c r="CFE62" s="1392"/>
      <c r="CFF62" s="1493"/>
      <c r="CFG62" s="1391"/>
      <c r="CFH62" s="1391"/>
      <c r="CFI62" s="1391"/>
      <c r="CFJ62" s="1391"/>
      <c r="CFK62" s="1391"/>
      <c r="CFL62" s="1391"/>
      <c r="CFM62" s="1391"/>
      <c r="CFN62" s="1391"/>
      <c r="CFO62" s="1391"/>
      <c r="CFP62" s="1391"/>
      <c r="CFQ62" s="1392"/>
      <c r="CFR62" s="1493"/>
      <c r="CFS62" s="1392"/>
      <c r="CFT62" s="1493"/>
      <c r="CFU62" s="1391"/>
      <c r="CFV62" s="1392"/>
      <c r="CFW62" s="1493"/>
      <c r="CFX62" s="1392"/>
      <c r="CFY62" s="663"/>
      <c r="CFZ62" s="1493"/>
      <c r="CGA62" s="1391"/>
      <c r="CGB62" s="1391"/>
      <c r="CGC62" s="1391"/>
      <c r="CGD62" s="1391"/>
      <c r="CGE62" s="1391"/>
      <c r="CGF62" s="1391"/>
      <c r="CGG62" s="1391"/>
      <c r="CGH62" s="1391"/>
      <c r="CGI62" s="1391"/>
      <c r="CGJ62" s="1391"/>
      <c r="CGK62" s="1392"/>
      <c r="CGL62" s="1493"/>
      <c r="CGM62" s="1391"/>
      <c r="CGN62" s="1391"/>
      <c r="CGO62" s="1391"/>
      <c r="CGP62" s="1391"/>
      <c r="CGQ62" s="1391"/>
      <c r="CGR62" s="1391"/>
      <c r="CGS62" s="1391"/>
      <c r="CGT62" s="1391"/>
      <c r="CGU62" s="1391"/>
      <c r="CGV62" s="1391"/>
      <c r="CGW62" s="1392"/>
      <c r="CGX62" s="1493"/>
      <c r="CGY62" s="1392"/>
      <c r="CGZ62" s="1493"/>
      <c r="CHA62" s="1391"/>
      <c r="CHB62" s="1392"/>
      <c r="CHC62" s="1493"/>
      <c r="CHD62" s="1392"/>
      <c r="CHE62" s="663"/>
      <c r="CHF62" s="1493"/>
      <c r="CHG62" s="1391"/>
      <c r="CHH62" s="1391"/>
      <c r="CHI62" s="1391"/>
      <c r="CHJ62" s="1391"/>
      <c r="CHK62" s="1391"/>
      <c r="CHL62" s="1391"/>
      <c r="CHM62" s="1391"/>
      <c r="CHN62" s="1391"/>
      <c r="CHO62" s="1391"/>
      <c r="CHP62" s="1391"/>
      <c r="CHQ62" s="1392"/>
      <c r="CHR62" s="1493"/>
      <c r="CHS62" s="1391"/>
      <c r="CHT62" s="1391"/>
      <c r="CHU62" s="1391"/>
      <c r="CHV62" s="1391"/>
      <c r="CHW62" s="1391"/>
      <c r="CHX62" s="1391"/>
      <c r="CHY62" s="1391"/>
      <c r="CHZ62" s="1391"/>
      <c r="CIA62" s="1391"/>
      <c r="CIB62" s="1391"/>
      <c r="CIC62" s="1392"/>
      <c r="CID62" s="1493"/>
      <c r="CIE62" s="1392"/>
      <c r="CIF62" s="1493"/>
      <c r="CIG62" s="1391"/>
      <c r="CIH62" s="1392"/>
      <c r="CII62" s="1493"/>
      <c r="CIJ62" s="1392"/>
      <c r="CIK62" s="663"/>
      <c r="CIL62" s="1493"/>
      <c r="CIM62" s="1391"/>
      <c r="CIN62" s="1391"/>
      <c r="CIO62" s="1391"/>
      <c r="CIP62" s="1391"/>
      <c r="CIQ62" s="1391"/>
      <c r="CIR62" s="1391"/>
      <c r="CIS62" s="1391"/>
      <c r="CIT62" s="1391"/>
      <c r="CIU62" s="1391"/>
      <c r="CIV62" s="1391"/>
      <c r="CIW62" s="1392"/>
      <c r="CIX62" s="1493"/>
      <c r="CIY62" s="1391"/>
      <c r="CIZ62" s="1391"/>
      <c r="CJA62" s="1391"/>
      <c r="CJB62" s="1391"/>
      <c r="CJC62" s="1391"/>
      <c r="CJD62" s="1391"/>
      <c r="CJE62" s="1391"/>
      <c r="CJF62" s="1391"/>
      <c r="CJG62" s="1391"/>
      <c r="CJH62" s="1391"/>
      <c r="CJI62" s="1392"/>
      <c r="CJJ62" s="1493"/>
      <c r="CJK62" s="1392"/>
      <c r="CJL62" s="1493"/>
      <c r="CJM62" s="1391"/>
      <c r="CJN62" s="1392"/>
      <c r="CJO62" s="1493"/>
      <c r="CJP62" s="1392"/>
      <c r="CJQ62" s="663"/>
      <c r="CJR62" s="1493"/>
      <c r="CJS62" s="1391"/>
      <c r="CJT62" s="1391"/>
      <c r="CJU62" s="1391"/>
      <c r="CJV62" s="1391"/>
      <c r="CJW62" s="1391"/>
      <c r="CJX62" s="1391"/>
      <c r="CJY62" s="1391"/>
      <c r="CJZ62" s="1391"/>
      <c r="CKA62" s="1391"/>
      <c r="CKB62" s="1391"/>
      <c r="CKC62" s="1392"/>
      <c r="CKD62" s="1493"/>
      <c r="CKE62" s="1391"/>
      <c r="CKF62" s="1391"/>
      <c r="CKG62" s="1391"/>
      <c r="CKH62" s="1391"/>
      <c r="CKI62" s="1391"/>
      <c r="CKJ62" s="1391"/>
      <c r="CKK62" s="1391"/>
      <c r="CKL62" s="1391"/>
      <c r="CKM62" s="1391"/>
      <c r="CKN62" s="1391"/>
      <c r="CKO62" s="1392"/>
      <c r="CKP62" s="1493"/>
      <c r="CKQ62" s="1392"/>
      <c r="CKR62" s="1493"/>
      <c r="CKS62" s="1391"/>
      <c r="CKT62" s="1392"/>
      <c r="CKU62" s="1493"/>
      <c r="CKV62" s="1392"/>
      <c r="CKW62" s="663"/>
      <c r="CKX62" s="1493"/>
      <c r="CKY62" s="1391"/>
      <c r="CKZ62" s="1391"/>
      <c r="CLA62" s="1391"/>
      <c r="CLB62" s="1391"/>
      <c r="CLC62" s="1391"/>
      <c r="CLD62" s="1391"/>
      <c r="CLE62" s="1391"/>
      <c r="CLF62" s="1391"/>
      <c r="CLG62" s="1391"/>
      <c r="CLH62" s="1391"/>
      <c r="CLI62" s="1392"/>
      <c r="CLJ62" s="1493"/>
      <c r="CLK62" s="1391"/>
      <c r="CLL62" s="1391"/>
      <c r="CLM62" s="1391"/>
      <c r="CLN62" s="1391"/>
      <c r="CLO62" s="1391"/>
      <c r="CLP62" s="1391"/>
      <c r="CLQ62" s="1391"/>
      <c r="CLR62" s="1391"/>
      <c r="CLS62" s="1391"/>
      <c r="CLT62" s="1391"/>
      <c r="CLU62" s="1392"/>
      <c r="CLV62" s="1493"/>
      <c r="CLW62" s="1392"/>
      <c r="CLX62" s="1493"/>
      <c r="CLY62" s="1391"/>
      <c r="CLZ62" s="1392"/>
      <c r="CMA62" s="1493"/>
      <c r="CMB62" s="1392"/>
      <c r="CMC62" s="663"/>
      <c r="CMD62" s="1493"/>
      <c r="CME62" s="1391"/>
      <c r="CMF62" s="1391"/>
      <c r="CMG62" s="1391"/>
      <c r="CMH62" s="1391"/>
      <c r="CMI62" s="1391"/>
      <c r="CMJ62" s="1391"/>
      <c r="CMK62" s="1391"/>
      <c r="CML62" s="1391"/>
      <c r="CMM62" s="1391"/>
      <c r="CMN62" s="1391"/>
      <c r="CMO62" s="1392"/>
      <c r="CMP62" s="1493"/>
      <c r="CMQ62" s="1391"/>
      <c r="CMR62" s="1391"/>
      <c r="CMS62" s="1391"/>
      <c r="CMT62" s="1391"/>
      <c r="CMU62" s="1391"/>
      <c r="CMV62" s="1391"/>
      <c r="CMW62" s="1391"/>
      <c r="CMX62" s="1391"/>
      <c r="CMY62" s="1391"/>
      <c r="CMZ62" s="1391"/>
      <c r="CNA62" s="1392"/>
      <c r="CNB62" s="1493"/>
      <c r="CNC62" s="1392"/>
      <c r="CND62" s="1493"/>
      <c r="CNE62" s="1391"/>
      <c r="CNF62" s="1392"/>
      <c r="CNG62" s="1493"/>
      <c r="CNH62" s="1392"/>
      <c r="CNI62" s="663"/>
      <c r="CNJ62" s="1493"/>
      <c r="CNK62" s="1391"/>
      <c r="CNL62" s="1391"/>
      <c r="CNM62" s="1391"/>
      <c r="CNN62" s="1391"/>
      <c r="CNO62" s="1391"/>
      <c r="CNP62" s="1391"/>
      <c r="CNQ62" s="1391"/>
      <c r="CNR62" s="1391"/>
      <c r="CNS62" s="1391"/>
      <c r="CNT62" s="1391"/>
      <c r="CNU62" s="1392"/>
      <c r="CNV62" s="1493"/>
      <c r="CNW62" s="1391"/>
      <c r="CNX62" s="1391"/>
      <c r="CNY62" s="1391"/>
      <c r="CNZ62" s="1391"/>
      <c r="COA62" s="1391"/>
      <c r="COB62" s="1391"/>
      <c r="COC62" s="1391"/>
      <c r="COD62" s="1391"/>
      <c r="COE62" s="1391"/>
      <c r="COF62" s="1391"/>
      <c r="COG62" s="1392"/>
      <c r="COH62" s="1493"/>
      <c r="COI62" s="1392"/>
      <c r="COJ62" s="1493"/>
      <c r="COK62" s="1391"/>
      <c r="COL62" s="1392"/>
      <c r="COM62" s="1493"/>
      <c r="CON62" s="1392"/>
      <c r="COO62" s="663"/>
      <c r="COP62" s="1493"/>
      <c r="COQ62" s="1391"/>
      <c r="COR62" s="1391"/>
      <c r="COS62" s="1391"/>
      <c r="COT62" s="1391"/>
      <c r="COU62" s="1391"/>
      <c r="COV62" s="1391"/>
      <c r="COW62" s="1391"/>
      <c r="COX62" s="1391"/>
      <c r="COY62" s="1391"/>
      <c r="COZ62" s="1391"/>
      <c r="CPA62" s="1392"/>
      <c r="CPB62" s="1493"/>
      <c r="CPC62" s="1391"/>
      <c r="CPD62" s="1391"/>
      <c r="CPE62" s="1391"/>
      <c r="CPF62" s="1391"/>
      <c r="CPG62" s="1391"/>
      <c r="CPH62" s="1391"/>
      <c r="CPI62" s="1391"/>
      <c r="CPJ62" s="1391"/>
      <c r="CPK62" s="1391"/>
      <c r="CPL62" s="1391"/>
      <c r="CPM62" s="1392"/>
      <c r="CPN62" s="1493"/>
      <c r="CPO62" s="1392"/>
      <c r="CPP62" s="1493"/>
      <c r="CPQ62" s="1391"/>
      <c r="CPR62" s="1392"/>
      <c r="CPS62" s="1493"/>
      <c r="CPT62" s="1392"/>
      <c r="CPU62" s="663"/>
      <c r="CPV62" s="1493"/>
      <c r="CPW62" s="1391"/>
      <c r="CPX62" s="1391"/>
      <c r="CPY62" s="1391"/>
      <c r="CPZ62" s="1391"/>
      <c r="CQA62" s="1391"/>
      <c r="CQB62" s="1391"/>
      <c r="CQC62" s="1391"/>
      <c r="CQD62" s="1391"/>
      <c r="CQE62" s="1391"/>
      <c r="CQF62" s="1391"/>
      <c r="CQG62" s="1392"/>
      <c r="CQH62" s="1493"/>
      <c r="CQI62" s="1391"/>
      <c r="CQJ62" s="1391"/>
      <c r="CQK62" s="1391"/>
      <c r="CQL62" s="1391"/>
      <c r="CQM62" s="1391"/>
      <c r="CQN62" s="1391"/>
      <c r="CQO62" s="1391"/>
      <c r="CQP62" s="1391"/>
      <c r="CQQ62" s="1391"/>
      <c r="CQR62" s="1391"/>
      <c r="CQS62" s="1392"/>
      <c r="CQT62" s="1493"/>
      <c r="CQU62" s="1392"/>
      <c r="CQV62" s="1493"/>
      <c r="CQW62" s="1391"/>
      <c r="CQX62" s="1392"/>
      <c r="CQY62" s="1493"/>
      <c r="CQZ62" s="1392"/>
      <c r="CRA62" s="663"/>
      <c r="CRB62" s="1493"/>
      <c r="CRC62" s="1391"/>
      <c r="CRD62" s="1391"/>
      <c r="CRE62" s="1391"/>
      <c r="CRF62" s="1391"/>
      <c r="CRG62" s="1391"/>
      <c r="CRH62" s="1391"/>
      <c r="CRI62" s="1391"/>
      <c r="CRJ62" s="1391"/>
      <c r="CRK62" s="1391"/>
      <c r="CRL62" s="1391"/>
      <c r="CRM62" s="1392"/>
      <c r="CRN62" s="1493"/>
      <c r="CRO62" s="1391"/>
      <c r="CRP62" s="1391"/>
      <c r="CRQ62" s="1391"/>
      <c r="CRR62" s="1391"/>
      <c r="CRS62" s="1391"/>
      <c r="CRT62" s="1391"/>
      <c r="CRU62" s="1391"/>
      <c r="CRV62" s="1391"/>
      <c r="CRW62" s="1391"/>
      <c r="CRX62" s="1391"/>
      <c r="CRY62" s="1392"/>
      <c r="CRZ62" s="1493"/>
      <c r="CSA62" s="1392"/>
      <c r="CSB62" s="1493"/>
      <c r="CSC62" s="1391"/>
      <c r="CSD62" s="1392"/>
      <c r="CSE62" s="1493"/>
      <c r="CSF62" s="1392"/>
      <c r="CSG62" s="663"/>
      <c r="CSH62" s="1493"/>
      <c r="CSI62" s="1391"/>
      <c r="CSJ62" s="1391"/>
      <c r="CSK62" s="1391"/>
      <c r="CSL62" s="1391"/>
      <c r="CSM62" s="1391"/>
      <c r="CSN62" s="1391"/>
      <c r="CSO62" s="1391"/>
      <c r="CSP62" s="1391"/>
      <c r="CSQ62" s="1391"/>
      <c r="CSR62" s="1391"/>
      <c r="CSS62" s="1392"/>
      <c r="CST62" s="1493"/>
      <c r="CSU62" s="1391"/>
      <c r="CSV62" s="1391"/>
      <c r="CSW62" s="1391"/>
      <c r="CSX62" s="1391"/>
      <c r="CSY62" s="1391"/>
      <c r="CSZ62" s="1391"/>
      <c r="CTA62" s="1391"/>
      <c r="CTB62" s="1391"/>
      <c r="CTC62" s="1391"/>
      <c r="CTD62" s="1391"/>
      <c r="CTE62" s="1392"/>
      <c r="CTF62" s="1493"/>
      <c r="CTG62" s="1392"/>
      <c r="CTH62" s="1493"/>
      <c r="CTI62" s="1391"/>
      <c r="CTJ62" s="1392"/>
      <c r="CTK62" s="1493"/>
      <c r="CTL62" s="1392"/>
      <c r="CTM62" s="663"/>
      <c r="CTN62" s="1493"/>
      <c r="CTO62" s="1391"/>
      <c r="CTP62" s="1391"/>
      <c r="CTQ62" s="1391"/>
      <c r="CTR62" s="1391"/>
      <c r="CTS62" s="1391"/>
      <c r="CTT62" s="1391"/>
      <c r="CTU62" s="1391"/>
      <c r="CTV62" s="1391"/>
      <c r="CTW62" s="1391"/>
      <c r="CTX62" s="1391"/>
      <c r="CTY62" s="1392"/>
      <c r="CTZ62" s="1493"/>
      <c r="CUA62" s="1391"/>
      <c r="CUB62" s="1391"/>
      <c r="CUC62" s="1391"/>
      <c r="CUD62" s="1391"/>
      <c r="CUE62" s="1391"/>
      <c r="CUF62" s="1391"/>
      <c r="CUG62" s="1391"/>
      <c r="CUH62" s="1391"/>
      <c r="CUI62" s="1391"/>
      <c r="CUJ62" s="1391"/>
      <c r="CUK62" s="1392"/>
      <c r="CUL62" s="1493"/>
      <c r="CUM62" s="1392"/>
      <c r="CUN62" s="1493"/>
      <c r="CUO62" s="1391"/>
      <c r="CUP62" s="1392"/>
      <c r="CUQ62" s="1493"/>
      <c r="CUR62" s="1392"/>
      <c r="CUS62" s="663"/>
      <c r="CUT62" s="1493"/>
      <c r="CUU62" s="1391"/>
      <c r="CUV62" s="1391"/>
      <c r="CUW62" s="1391"/>
      <c r="CUX62" s="1391"/>
      <c r="CUY62" s="1391"/>
      <c r="CUZ62" s="1391"/>
      <c r="CVA62" s="1391"/>
      <c r="CVB62" s="1391"/>
      <c r="CVC62" s="1391"/>
      <c r="CVD62" s="1391"/>
      <c r="CVE62" s="1392"/>
      <c r="CVF62" s="1493"/>
      <c r="CVG62" s="1391"/>
      <c r="CVH62" s="1391"/>
      <c r="CVI62" s="1391"/>
      <c r="CVJ62" s="1391"/>
      <c r="CVK62" s="1391"/>
      <c r="CVL62" s="1391"/>
      <c r="CVM62" s="1391"/>
      <c r="CVN62" s="1391"/>
      <c r="CVO62" s="1391"/>
      <c r="CVP62" s="1391"/>
      <c r="CVQ62" s="1392"/>
      <c r="CVR62" s="1493"/>
      <c r="CVS62" s="1392"/>
      <c r="CVT62" s="1493"/>
      <c r="CVU62" s="1391"/>
      <c r="CVV62" s="1392"/>
      <c r="CVW62" s="1493"/>
      <c r="CVX62" s="1392"/>
      <c r="CVY62" s="663"/>
      <c r="CVZ62" s="1493"/>
      <c r="CWA62" s="1391"/>
      <c r="CWB62" s="1391"/>
      <c r="CWC62" s="1391"/>
      <c r="CWD62" s="1391"/>
      <c r="CWE62" s="1391"/>
      <c r="CWF62" s="1391"/>
      <c r="CWG62" s="1391"/>
      <c r="CWH62" s="1391"/>
      <c r="CWI62" s="1391"/>
      <c r="CWJ62" s="1391"/>
      <c r="CWK62" s="1392"/>
      <c r="CWL62" s="1493"/>
      <c r="CWM62" s="1391"/>
      <c r="CWN62" s="1391"/>
      <c r="CWO62" s="1391"/>
      <c r="CWP62" s="1391"/>
      <c r="CWQ62" s="1391"/>
      <c r="CWR62" s="1391"/>
      <c r="CWS62" s="1391"/>
      <c r="CWT62" s="1391"/>
      <c r="CWU62" s="1391"/>
      <c r="CWV62" s="1391"/>
      <c r="CWW62" s="1392"/>
      <c r="CWX62" s="1493"/>
      <c r="CWY62" s="1392"/>
      <c r="CWZ62" s="1493"/>
      <c r="CXA62" s="1391"/>
      <c r="CXB62" s="1392"/>
      <c r="CXC62" s="1493"/>
      <c r="CXD62" s="1392"/>
      <c r="CXE62" s="663"/>
      <c r="CXF62" s="1493"/>
      <c r="CXG62" s="1391"/>
      <c r="CXH62" s="1391"/>
      <c r="CXI62" s="1391"/>
      <c r="CXJ62" s="1391"/>
      <c r="CXK62" s="1391"/>
      <c r="CXL62" s="1391"/>
      <c r="CXM62" s="1391"/>
      <c r="CXN62" s="1391"/>
      <c r="CXO62" s="1391"/>
      <c r="CXP62" s="1391"/>
      <c r="CXQ62" s="1392"/>
      <c r="CXR62" s="1493"/>
      <c r="CXS62" s="1391"/>
      <c r="CXT62" s="1391"/>
      <c r="CXU62" s="1391"/>
      <c r="CXV62" s="1391"/>
      <c r="CXW62" s="1391"/>
      <c r="CXX62" s="1391"/>
      <c r="CXY62" s="1391"/>
      <c r="CXZ62" s="1391"/>
      <c r="CYA62" s="1391"/>
      <c r="CYB62" s="1391"/>
      <c r="CYC62" s="1392"/>
      <c r="CYD62" s="1493"/>
      <c r="CYE62" s="1392"/>
      <c r="CYF62" s="1493"/>
      <c r="CYG62" s="1391"/>
      <c r="CYH62" s="1392"/>
      <c r="CYI62" s="1493"/>
      <c r="CYJ62" s="1392"/>
      <c r="CYK62" s="663"/>
      <c r="CYL62" s="1493"/>
      <c r="CYM62" s="1391"/>
      <c r="CYN62" s="1391"/>
      <c r="CYO62" s="1391"/>
      <c r="CYP62" s="1391"/>
      <c r="CYQ62" s="1391"/>
      <c r="CYR62" s="1391"/>
      <c r="CYS62" s="1391"/>
      <c r="CYT62" s="1391"/>
      <c r="CYU62" s="1391"/>
      <c r="CYV62" s="1391"/>
      <c r="CYW62" s="1392"/>
      <c r="CYX62" s="1493"/>
      <c r="CYY62" s="1391"/>
      <c r="CYZ62" s="1391"/>
      <c r="CZA62" s="1391"/>
      <c r="CZB62" s="1391"/>
      <c r="CZC62" s="1391"/>
      <c r="CZD62" s="1391"/>
      <c r="CZE62" s="1391"/>
      <c r="CZF62" s="1391"/>
      <c r="CZG62" s="1391"/>
      <c r="CZH62" s="1391"/>
      <c r="CZI62" s="1392"/>
      <c r="CZJ62" s="1493"/>
      <c r="CZK62" s="1392"/>
      <c r="CZL62" s="1493"/>
      <c r="CZM62" s="1391"/>
      <c r="CZN62" s="1392"/>
      <c r="CZO62" s="1493"/>
      <c r="CZP62" s="1392"/>
      <c r="CZQ62" s="663"/>
      <c r="CZR62" s="1493"/>
      <c r="CZS62" s="1391"/>
      <c r="CZT62" s="1391"/>
      <c r="CZU62" s="1391"/>
      <c r="CZV62" s="1391"/>
      <c r="CZW62" s="1391"/>
      <c r="CZX62" s="1391"/>
      <c r="CZY62" s="1391"/>
      <c r="CZZ62" s="1391"/>
      <c r="DAA62" s="1391"/>
      <c r="DAB62" s="1391"/>
      <c r="DAC62" s="1392"/>
      <c r="DAD62" s="1493"/>
      <c r="DAE62" s="1391"/>
      <c r="DAF62" s="1391"/>
      <c r="DAG62" s="1391"/>
      <c r="DAH62" s="1391"/>
      <c r="DAI62" s="1391"/>
      <c r="DAJ62" s="1391"/>
      <c r="DAK62" s="1391"/>
      <c r="DAL62" s="1391"/>
      <c r="DAM62" s="1391"/>
      <c r="DAN62" s="1391"/>
      <c r="DAO62" s="1392"/>
      <c r="DAP62" s="1493"/>
      <c r="DAQ62" s="1392"/>
      <c r="DAR62" s="1493"/>
      <c r="DAS62" s="1391"/>
      <c r="DAT62" s="1392"/>
      <c r="DAU62" s="1493"/>
      <c r="DAV62" s="1392"/>
      <c r="DAW62" s="663"/>
      <c r="DAX62" s="1493"/>
      <c r="DAY62" s="1391"/>
      <c r="DAZ62" s="1391"/>
      <c r="DBA62" s="1391"/>
      <c r="DBB62" s="1391"/>
      <c r="DBC62" s="1391"/>
      <c r="DBD62" s="1391"/>
      <c r="DBE62" s="1391"/>
      <c r="DBF62" s="1391"/>
      <c r="DBG62" s="1391"/>
      <c r="DBH62" s="1391"/>
      <c r="DBI62" s="1392"/>
      <c r="DBJ62" s="1493"/>
      <c r="DBK62" s="1391"/>
      <c r="DBL62" s="1391"/>
      <c r="DBM62" s="1391"/>
      <c r="DBN62" s="1391"/>
      <c r="DBO62" s="1391"/>
      <c r="DBP62" s="1391"/>
      <c r="DBQ62" s="1391"/>
      <c r="DBR62" s="1391"/>
      <c r="DBS62" s="1391"/>
      <c r="DBT62" s="1391"/>
      <c r="DBU62" s="1392"/>
      <c r="DBV62" s="1493"/>
      <c r="DBW62" s="1392"/>
      <c r="DBX62" s="1493"/>
      <c r="DBY62" s="1391"/>
      <c r="DBZ62" s="1392"/>
      <c r="DCA62" s="1493"/>
      <c r="DCB62" s="1392"/>
      <c r="DCC62" s="663"/>
      <c r="DCD62" s="1493"/>
      <c r="DCE62" s="1391"/>
      <c r="DCF62" s="1391"/>
      <c r="DCG62" s="1391"/>
      <c r="DCH62" s="1391"/>
      <c r="DCI62" s="1391"/>
      <c r="DCJ62" s="1391"/>
      <c r="DCK62" s="1391"/>
      <c r="DCL62" s="1391"/>
      <c r="DCM62" s="1391"/>
      <c r="DCN62" s="1391"/>
      <c r="DCO62" s="1392"/>
      <c r="DCP62" s="1493"/>
      <c r="DCQ62" s="1391"/>
      <c r="DCR62" s="1391"/>
      <c r="DCS62" s="1391"/>
      <c r="DCT62" s="1391"/>
      <c r="DCU62" s="1391"/>
      <c r="DCV62" s="1391"/>
      <c r="DCW62" s="1391"/>
      <c r="DCX62" s="1391"/>
      <c r="DCY62" s="1391"/>
      <c r="DCZ62" s="1391"/>
      <c r="DDA62" s="1392"/>
      <c r="DDB62" s="1493"/>
      <c r="DDC62" s="1392"/>
      <c r="DDD62" s="1493"/>
      <c r="DDE62" s="1391"/>
      <c r="DDF62" s="1392"/>
      <c r="DDG62" s="1493"/>
      <c r="DDH62" s="1392"/>
      <c r="DDI62" s="663"/>
      <c r="DDJ62" s="1493"/>
      <c r="DDK62" s="1391"/>
      <c r="DDL62" s="1391"/>
      <c r="DDM62" s="1391"/>
      <c r="DDN62" s="1391"/>
      <c r="DDO62" s="1391"/>
      <c r="DDP62" s="1391"/>
      <c r="DDQ62" s="1391"/>
      <c r="DDR62" s="1391"/>
      <c r="DDS62" s="1391"/>
      <c r="DDT62" s="1391"/>
      <c r="DDU62" s="1392"/>
      <c r="DDV62" s="1493"/>
      <c r="DDW62" s="1391"/>
      <c r="DDX62" s="1391"/>
      <c r="DDY62" s="1391"/>
      <c r="DDZ62" s="1391"/>
      <c r="DEA62" s="1391"/>
      <c r="DEB62" s="1391"/>
      <c r="DEC62" s="1391"/>
      <c r="DED62" s="1391"/>
      <c r="DEE62" s="1391"/>
      <c r="DEF62" s="1391"/>
      <c r="DEG62" s="1392"/>
      <c r="DEH62" s="1493"/>
      <c r="DEI62" s="1392"/>
      <c r="DEJ62" s="1493"/>
      <c r="DEK62" s="1391"/>
      <c r="DEL62" s="1392"/>
      <c r="DEM62" s="1493"/>
      <c r="DEN62" s="1392"/>
      <c r="DEO62" s="663"/>
      <c r="DEP62" s="1493"/>
      <c r="DEQ62" s="1391"/>
      <c r="DER62" s="1391"/>
      <c r="DES62" s="1391"/>
      <c r="DET62" s="1391"/>
      <c r="DEU62" s="1391"/>
      <c r="DEV62" s="1391"/>
      <c r="DEW62" s="1391"/>
      <c r="DEX62" s="1391"/>
      <c r="DEY62" s="1391"/>
      <c r="DEZ62" s="1391"/>
      <c r="DFA62" s="1392"/>
      <c r="DFB62" s="1493"/>
      <c r="DFC62" s="1391"/>
      <c r="DFD62" s="1391"/>
      <c r="DFE62" s="1391"/>
      <c r="DFF62" s="1391"/>
      <c r="DFG62" s="1391"/>
      <c r="DFH62" s="1391"/>
      <c r="DFI62" s="1391"/>
      <c r="DFJ62" s="1391"/>
      <c r="DFK62" s="1391"/>
      <c r="DFL62" s="1391"/>
      <c r="DFM62" s="1392"/>
      <c r="DFN62" s="1493"/>
      <c r="DFO62" s="1392"/>
      <c r="DFP62" s="1493"/>
      <c r="DFQ62" s="1391"/>
      <c r="DFR62" s="1392"/>
      <c r="DFS62" s="1493"/>
      <c r="DFT62" s="1392"/>
      <c r="DFU62" s="663"/>
      <c r="DFV62" s="1493"/>
      <c r="DFW62" s="1391"/>
      <c r="DFX62" s="1391"/>
      <c r="DFY62" s="1391"/>
      <c r="DFZ62" s="1391"/>
      <c r="DGA62" s="1391"/>
      <c r="DGB62" s="1391"/>
      <c r="DGC62" s="1391"/>
      <c r="DGD62" s="1391"/>
      <c r="DGE62" s="1391"/>
      <c r="DGF62" s="1391"/>
      <c r="DGG62" s="1392"/>
      <c r="DGH62" s="1493"/>
      <c r="DGI62" s="1391"/>
      <c r="DGJ62" s="1391"/>
      <c r="DGK62" s="1391"/>
      <c r="DGL62" s="1391"/>
      <c r="DGM62" s="1391"/>
      <c r="DGN62" s="1391"/>
      <c r="DGO62" s="1391"/>
      <c r="DGP62" s="1391"/>
      <c r="DGQ62" s="1391"/>
      <c r="DGR62" s="1391"/>
      <c r="DGS62" s="1392"/>
      <c r="DGT62" s="1493"/>
      <c r="DGU62" s="1392"/>
      <c r="DGV62" s="1493"/>
      <c r="DGW62" s="1391"/>
      <c r="DGX62" s="1392"/>
      <c r="DGY62" s="1493"/>
      <c r="DGZ62" s="1392"/>
      <c r="DHA62" s="663"/>
      <c r="DHB62" s="1493"/>
      <c r="DHC62" s="1391"/>
      <c r="DHD62" s="1391"/>
      <c r="DHE62" s="1391"/>
      <c r="DHF62" s="1391"/>
      <c r="DHG62" s="1391"/>
      <c r="DHH62" s="1391"/>
      <c r="DHI62" s="1391"/>
      <c r="DHJ62" s="1391"/>
      <c r="DHK62" s="1391"/>
      <c r="DHL62" s="1391"/>
      <c r="DHM62" s="1392"/>
      <c r="DHN62" s="1493"/>
      <c r="DHO62" s="1391"/>
      <c r="DHP62" s="1391"/>
      <c r="DHQ62" s="1391"/>
      <c r="DHR62" s="1391"/>
      <c r="DHS62" s="1391"/>
      <c r="DHT62" s="1391"/>
      <c r="DHU62" s="1391"/>
      <c r="DHV62" s="1391"/>
      <c r="DHW62" s="1391"/>
      <c r="DHX62" s="1391"/>
      <c r="DHY62" s="1392"/>
      <c r="DHZ62" s="1493"/>
      <c r="DIA62" s="1392"/>
      <c r="DIB62" s="1493"/>
      <c r="DIC62" s="1391"/>
      <c r="DID62" s="1392"/>
      <c r="DIE62" s="1493"/>
      <c r="DIF62" s="1392"/>
      <c r="DIG62" s="663"/>
      <c r="DIH62" s="1493"/>
      <c r="DII62" s="1391"/>
      <c r="DIJ62" s="1391"/>
      <c r="DIK62" s="1391"/>
      <c r="DIL62" s="1391"/>
      <c r="DIM62" s="1391"/>
      <c r="DIN62" s="1391"/>
      <c r="DIO62" s="1391"/>
      <c r="DIP62" s="1391"/>
      <c r="DIQ62" s="1391"/>
      <c r="DIR62" s="1391"/>
      <c r="DIS62" s="1392"/>
      <c r="DIT62" s="1493"/>
      <c r="DIU62" s="1391"/>
      <c r="DIV62" s="1391"/>
      <c r="DIW62" s="1391"/>
      <c r="DIX62" s="1391"/>
      <c r="DIY62" s="1391"/>
      <c r="DIZ62" s="1391"/>
      <c r="DJA62" s="1391"/>
      <c r="DJB62" s="1391"/>
      <c r="DJC62" s="1391"/>
      <c r="DJD62" s="1391"/>
      <c r="DJE62" s="1392"/>
      <c r="DJF62" s="1493"/>
      <c r="DJG62" s="1392"/>
      <c r="DJH62" s="1493"/>
      <c r="DJI62" s="1391"/>
      <c r="DJJ62" s="1392"/>
      <c r="DJK62" s="1493"/>
      <c r="DJL62" s="1392"/>
      <c r="DJM62" s="663"/>
      <c r="DJN62" s="1493"/>
      <c r="DJO62" s="1391"/>
      <c r="DJP62" s="1391"/>
      <c r="DJQ62" s="1391"/>
      <c r="DJR62" s="1391"/>
      <c r="DJS62" s="1391"/>
      <c r="DJT62" s="1391"/>
      <c r="DJU62" s="1391"/>
      <c r="DJV62" s="1391"/>
      <c r="DJW62" s="1391"/>
      <c r="DJX62" s="1391"/>
      <c r="DJY62" s="1392"/>
      <c r="DJZ62" s="1493"/>
      <c r="DKA62" s="1391"/>
      <c r="DKB62" s="1391"/>
      <c r="DKC62" s="1391"/>
      <c r="DKD62" s="1391"/>
      <c r="DKE62" s="1391"/>
      <c r="DKF62" s="1391"/>
      <c r="DKG62" s="1391"/>
      <c r="DKH62" s="1391"/>
      <c r="DKI62" s="1391"/>
      <c r="DKJ62" s="1391"/>
      <c r="DKK62" s="1392"/>
      <c r="DKL62" s="1493"/>
      <c r="DKM62" s="1392"/>
      <c r="DKN62" s="1493"/>
      <c r="DKO62" s="1391"/>
      <c r="DKP62" s="1392"/>
      <c r="DKQ62" s="1493"/>
      <c r="DKR62" s="1392"/>
      <c r="DKS62" s="663"/>
      <c r="DKT62" s="1493"/>
      <c r="DKU62" s="1391"/>
      <c r="DKV62" s="1391"/>
      <c r="DKW62" s="1391"/>
      <c r="DKX62" s="1391"/>
      <c r="DKY62" s="1391"/>
      <c r="DKZ62" s="1391"/>
      <c r="DLA62" s="1391"/>
      <c r="DLB62" s="1391"/>
      <c r="DLC62" s="1391"/>
      <c r="DLD62" s="1391"/>
      <c r="DLE62" s="1392"/>
      <c r="DLF62" s="1493"/>
      <c r="DLG62" s="1391"/>
      <c r="DLH62" s="1391"/>
      <c r="DLI62" s="1391"/>
      <c r="DLJ62" s="1391"/>
      <c r="DLK62" s="1391"/>
      <c r="DLL62" s="1391"/>
      <c r="DLM62" s="1391"/>
      <c r="DLN62" s="1391"/>
      <c r="DLO62" s="1391"/>
      <c r="DLP62" s="1391"/>
      <c r="DLQ62" s="1392"/>
      <c r="DLR62" s="1493"/>
      <c r="DLS62" s="1392"/>
      <c r="DLT62" s="1493"/>
      <c r="DLU62" s="1391"/>
      <c r="DLV62" s="1392"/>
      <c r="DLW62" s="1493"/>
      <c r="DLX62" s="1392"/>
      <c r="DLY62" s="663"/>
      <c r="DLZ62" s="1493"/>
      <c r="DMA62" s="1391"/>
      <c r="DMB62" s="1391"/>
      <c r="DMC62" s="1391"/>
      <c r="DMD62" s="1391"/>
      <c r="DME62" s="1391"/>
      <c r="DMF62" s="1391"/>
      <c r="DMG62" s="1391"/>
      <c r="DMH62" s="1391"/>
      <c r="DMI62" s="1391"/>
      <c r="DMJ62" s="1391"/>
      <c r="DMK62" s="1392"/>
      <c r="DML62" s="1493"/>
      <c r="DMM62" s="1391"/>
      <c r="DMN62" s="1391"/>
      <c r="DMO62" s="1391"/>
      <c r="DMP62" s="1391"/>
      <c r="DMQ62" s="1391"/>
      <c r="DMR62" s="1391"/>
      <c r="DMS62" s="1391"/>
      <c r="DMT62" s="1391"/>
      <c r="DMU62" s="1391"/>
      <c r="DMV62" s="1391"/>
      <c r="DMW62" s="1392"/>
      <c r="DMX62" s="1493"/>
      <c r="DMY62" s="1392"/>
      <c r="DMZ62" s="1493"/>
      <c r="DNA62" s="1391"/>
      <c r="DNB62" s="1392"/>
      <c r="DNC62" s="1493"/>
      <c r="DND62" s="1392"/>
      <c r="DNE62" s="663"/>
      <c r="DNF62" s="1493"/>
      <c r="DNG62" s="1391"/>
      <c r="DNH62" s="1391"/>
      <c r="DNI62" s="1391"/>
      <c r="DNJ62" s="1391"/>
      <c r="DNK62" s="1391"/>
      <c r="DNL62" s="1391"/>
      <c r="DNM62" s="1391"/>
      <c r="DNN62" s="1391"/>
      <c r="DNO62" s="1391"/>
      <c r="DNP62" s="1391"/>
      <c r="DNQ62" s="1392"/>
      <c r="DNR62" s="1493"/>
      <c r="DNS62" s="1391"/>
      <c r="DNT62" s="1391"/>
      <c r="DNU62" s="1391"/>
      <c r="DNV62" s="1391"/>
      <c r="DNW62" s="1391"/>
      <c r="DNX62" s="1391"/>
      <c r="DNY62" s="1391"/>
      <c r="DNZ62" s="1391"/>
      <c r="DOA62" s="1391"/>
      <c r="DOB62" s="1391"/>
      <c r="DOC62" s="1392"/>
      <c r="DOD62" s="1493"/>
      <c r="DOE62" s="1392"/>
      <c r="DOF62" s="1493"/>
      <c r="DOG62" s="1391"/>
      <c r="DOH62" s="1392"/>
      <c r="DOI62" s="1493"/>
      <c r="DOJ62" s="1392"/>
      <c r="DOK62" s="663"/>
      <c r="DOL62" s="1493"/>
      <c r="DOM62" s="1391"/>
      <c r="DON62" s="1391"/>
      <c r="DOO62" s="1391"/>
      <c r="DOP62" s="1391"/>
      <c r="DOQ62" s="1391"/>
      <c r="DOR62" s="1391"/>
      <c r="DOS62" s="1391"/>
      <c r="DOT62" s="1391"/>
      <c r="DOU62" s="1391"/>
      <c r="DOV62" s="1391"/>
      <c r="DOW62" s="1392"/>
      <c r="DOX62" s="1493"/>
      <c r="DOY62" s="1391"/>
      <c r="DOZ62" s="1391"/>
      <c r="DPA62" s="1391"/>
      <c r="DPB62" s="1391"/>
      <c r="DPC62" s="1391"/>
      <c r="DPD62" s="1391"/>
      <c r="DPE62" s="1391"/>
      <c r="DPF62" s="1391"/>
      <c r="DPG62" s="1391"/>
      <c r="DPH62" s="1391"/>
      <c r="DPI62" s="1392"/>
      <c r="DPJ62" s="1493"/>
      <c r="DPK62" s="1392"/>
      <c r="DPL62" s="1493"/>
      <c r="DPM62" s="1391"/>
      <c r="DPN62" s="1392"/>
      <c r="DPO62" s="1493"/>
      <c r="DPP62" s="1392"/>
      <c r="DPQ62" s="663"/>
      <c r="DPR62" s="1493"/>
      <c r="DPS62" s="1391"/>
      <c r="DPT62" s="1391"/>
      <c r="DPU62" s="1391"/>
      <c r="DPV62" s="1391"/>
      <c r="DPW62" s="1391"/>
      <c r="DPX62" s="1391"/>
      <c r="DPY62" s="1391"/>
      <c r="DPZ62" s="1391"/>
      <c r="DQA62" s="1391"/>
      <c r="DQB62" s="1391"/>
      <c r="DQC62" s="1392"/>
      <c r="DQD62" s="1493"/>
      <c r="DQE62" s="1391"/>
      <c r="DQF62" s="1391"/>
      <c r="DQG62" s="1391"/>
      <c r="DQH62" s="1391"/>
      <c r="DQI62" s="1391"/>
      <c r="DQJ62" s="1391"/>
      <c r="DQK62" s="1391"/>
      <c r="DQL62" s="1391"/>
      <c r="DQM62" s="1391"/>
      <c r="DQN62" s="1391"/>
      <c r="DQO62" s="1392"/>
      <c r="DQP62" s="1493"/>
      <c r="DQQ62" s="1392"/>
      <c r="DQR62" s="1493"/>
      <c r="DQS62" s="1391"/>
      <c r="DQT62" s="1392"/>
      <c r="DQU62" s="1493"/>
      <c r="DQV62" s="1392"/>
      <c r="DQW62" s="663"/>
      <c r="DQX62" s="1493"/>
      <c r="DQY62" s="1391"/>
      <c r="DQZ62" s="1391"/>
      <c r="DRA62" s="1391"/>
      <c r="DRB62" s="1391"/>
      <c r="DRC62" s="1391"/>
      <c r="DRD62" s="1391"/>
      <c r="DRE62" s="1391"/>
      <c r="DRF62" s="1391"/>
      <c r="DRG62" s="1391"/>
      <c r="DRH62" s="1391"/>
      <c r="DRI62" s="1392"/>
      <c r="DRJ62" s="1493"/>
      <c r="DRK62" s="1391"/>
      <c r="DRL62" s="1391"/>
      <c r="DRM62" s="1391"/>
      <c r="DRN62" s="1391"/>
      <c r="DRO62" s="1391"/>
      <c r="DRP62" s="1391"/>
      <c r="DRQ62" s="1391"/>
      <c r="DRR62" s="1391"/>
      <c r="DRS62" s="1391"/>
      <c r="DRT62" s="1391"/>
      <c r="DRU62" s="1392"/>
      <c r="DRV62" s="1493"/>
      <c r="DRW62" s="1392"/>
      <c r="DRX62" s="1493"/>
      <c r="DRY62" s="1391"/>
      <c r="DRZ62" s="1392"/>
      <c r="DSA62" s="1493"/>
      <c r="DSB62" s="1392"/>
      <c r="DSC62" s="663"/>
      <c r="DSD62" s="1493"/>
      <c r="DSE62" s="1391"/>
      <c r="DSF62" s="1391"/>
      <c r="DSG62" s="1391"/>
      <c r="DSH62" s="1391"/>
      <c r="DSI62" s="1391"/>
      <c r="DSJ62" s="1391"/>
      <c r="DSK62" s="1391"/>
      <c r="DSL62" s="1391"/>
      <c r="DSM62" s="1391"/>
      <c r="DSN62" s="1391"/>
      <c r="DSO62" s="1392"/>
      <c r="DSP62" s="1493"/>
      <c r="DSQ62" s="1391"/>
      <c r="DSR62" s="1391"/>
      <c r="DSS62" s="1391"/>
      <c r="DST62" s="1391"/>
      <c r="DSU62" s="1391"/>
      <c r="DSV62" s="1391"/>
      <c r="DSW62" s="1391"/>
      <c r="DSX62" s="1391"/>
      <c r="DSY62" s="1391"/>
      <c r="DSZ62" s="1391"/>
      <c r="DTA62" s="1392"/>
      <c r="DTB62" s="1493"/>
      <c r="DTC62" s="1392"/>
      <c r="DTD62" s="1493"/>
      <c r="DTE62" s="1391"/>
      <c r="DTF62" s="1392"/>
      <c r="DTG62" s="1493"/>
      <c r="DTH62" s="1392"/>
      <c r="DTI62" s="663"/>
      <c r="DTJ62" s="1493"/>
      <c r="DTK62" s="1391"/>
      <c r="DTL62" s="1391"/>
      <c r="DTM62" s="1391"/>
      <c r="DTN62" s="1391"/>
      <c r="DTO62" s="1391"/>
      <c r="DTP62" s="1391"/>
      <c r="DTQ62" s="1391"/>
      <c r="DTR62" s="1391"/>
      <c r="DTS62" s="1391"/>
      <c r="DTT62" s="1391"/>
      <c r="DTU62" s="1392"/>
      <c r="DTV62" s="1493"/>
      <c r="DTW62" s="1391"/>
      <c r="DTX62" s="1391"/>
      <c r="DTY62" s="1391"/>
      <c r="DTZ62" s="1391"/>
      <c r="DUA62" s="1391"/>
      <c r="DUB62" s="1391"/>
      <c r="DUC62" s="1391"/>
      <c r="DUD62" s="1391"/>
      <c r="DUE62" s="1391"/>
      <c r="DUF62" s="1391"/>
      <c r="DUG62" s="1392"/>
      <c r="DUH62" s="1493"/>
      <c r="DUI62" s="1392"/>
      <c r="DUJ62" s="1493"/>
      <c r="DUK62" s="1391"/>
      <c r="DUL62" s="1392"/>
      <c r="DUM62" s="1493"/>
      <c r="DUN62" s="1392"/>
      <c r="DUO62" s="663"/>
      <c r="DUP62" s="1493"/>
      <c r="DUQ62" s="1391"/>
      <c r="DUR62" s="1391"/>
      <c r="DUS62" s="1391"/>
      <c r="DUT62" s="1391"/>
      <c r="DUU62" s="1391"/>
      <c r="DUV62" s="1391"/>
      <c r="DUW62" s="1391"/>
      <c r="DUX62" s="1391"/>
      <c r="DUY62" s="1391"/>
      <c r="DUZ62" s="1391"/>
      <c r="DVA62" s="1392"/>
      <c r="DVB62" s="1493"/>
      <c r="DVC62" s="1391"/>
      <c r="DVD62" s="1391"/>
      <c r="DVE62" s="1391"/>
      <c r="DVF62" s="1391"/>
      <c r="DVG62" s="1391"/>
      <c r="DVH62" s="1391"/>
      <c r="DVI62" s="1391"/>
      <c r="DVJ62" s="1391"/>
      <c r="DVK62" s="1391"/>
      <c r="DVL62" s="1391"/>
      <c r="DVM62" s="1392"/>
      <c r="DVN62" s="1493"/>
      <c r="DVO62" s="1392"/>
      <c r="DVP62" s="1493"/>
      <c r="DVQ62" s="1391"/>
      <c r="DVR62" s="1392"/>
      <c r="DVS62" s="1493"/>
      <c r="DVT62" s="1392"/>
      <c r="DVU62" s="663"/>
      <c r="DVV62" s="1493"/>
      <c r="DVW62" s="1391"/>
      <c r="DVX62" s="1391"/>
      <c r="DVY62" s="1391"/>
      <c r="DVZ62" s="1391"/>
      <c r="DWA62" s="1391"/>
      <c r="DWB62" s="1391"/>
      <c r="DWC62" s="1391"/>
      <c r="DWD62" s="1391"/>
      <c r="DWE62" s="1391"/>
      <c r="DWF62" s="1391"/>
      <c r="DWG62" s="1392"/>
      <c r="DWH62" s="1493"/>
      <c r="DWI62" s="1391"/>
      <c r="DWJ62" s="1391"/>
      <c r="DWK62" s="1391"/>
      <c r="DWL62" s="1391"/>
      <c r="DWM62" s="1391"/>
      <c r="DWN62" s="1391"/>
      <c r="DWO62" s="1391"/>
      <c r="DWP62" s="1391"/>
      <c r="DWQ62" s="1391"/>
      <c r="DWR62" s="1391"/>
      <c r="DWS62" s="1392"/>
      <c r="DWT62" s="1493"/>
      <c r="DWU62" s="1392"/>
      <c r="DWV62" s="1493"/>
      <c r="DWW62" s="1391"/>
      <c r="DWX62" s="1392"/>
      <c r="DWY62" s="1493"/>
      <c r="DWZ62" s="1392"/>
      <c r="DXA62" s="663"/>
      <c r="DXB62" s="1493"/>
      <c r="DXC62" s="1391"/>
      <c r="DXD62" s="1391"/>
      <c r="DXE62" s="1391"/>
      <c r="DXF62" s="1391"/>
      <c r="DXG62" s="1391"/>
      <c r="DXH62" s="1391"/>
      <c r="DXI62" s="1391"/>
      <c r="DXJ62" s="1391"/>
      <c r="DXK62" s="1391"/>
      <c r="DXL62" s="1391"/>
      <c r="DXM62" s="1392"/>
      <c r="DXN62" s="1493"/>
      <c r="DXO62" s="1391"/>
      <c r="DXP62" s="1391"/>
      <c r="DXQ62" s="1391"/>
      <c r="DXR62" s="1391"/>
      <c r="DXS62" s="1391"/>
      <c r="DXT62" s="1391"/>
      <c r="DXU62" s="1391"/>
      <c r="DXV62" s="1391"/>
      <c r="DXW62" s="1391"/>
      <c r="DXX62" s="1391"/>
      <c r="DXY62" s="1392"/>
      <c r="DXZ62" s="1493"/>
      <c r="DYA62" s="1392"/>
      <c r="DYB62" s="1493"/>
      <c r="DYC62" s="1391"/>
      <c r="DYD62" s="1392"/>
      <c r="DYE62" s="1493"/>
      <c r="DYF62" s="1392"/>
      <c r="DYG62" s="663"/>
      <c r="DYH62" s="1493"/>
      <c r="DYI62" s="1391"/>
      <c r="DYJ62" s="1391"/>
      <c r="DYK62" s="1391"/>
      <c r="DYL62" s="1391"/>
      <c r="DYM62" s="1391"/>
      <c r="DYN62" s="1391"/>
      <c r="DYO62" s="1391"/>
      <c r="DYP62" s="1391"/>
      <c r="DYQ62" s="1391"/>
      <c r="DYR62" s="1391"/>
      <c r="DYS62" s="1392"/>
      <c r="DYT62" s="1493"/>
      <c r="DYU62" s="1391"/>
      <c r="DYV62" s="1391"/>
      <c r="DYW62" s="1391"/>
      <c r="DYX62" s="1391"/>
      <c r="DYY62" s="1391"/>
      <c r="DYZ62" s="1391"/>
      <c r="DZA62" s="1391"/>
      <c r="DZB62" s="1391"/>
      <c r="DZC62" s="1391"/>
      <c r="DZD62" s="1391"/>
      <c r="DZE62" s="1392"/>
      <c r="DZF62" s="1493"/>
      <c r="DZG62" s="1392"/>
      <c r="DZH62" s="1493"/>
      <c r="DZI62" s="1391"/>
      <c r="DZJ62" s="1392"/>
      <c r="DZK62" s="1493"/>
      <c r="DZL62" s="1392"/>
      <c r="DZM62" s="663"/>
      <c r="DZN62" s="1493"/>
      <c r="DZO62" s="1391"/>
      <c r="DZP62" s="1391"/>
      <c r="DZQ62" s="1391"/>
      <c r="DZR62" s="1391"/>
      <c r="DZS62" s="1391"/>
      <c r="DZT62" s="1391"/>
      <c r="DZU62" s="1391"/>
      <c r="DZV62" s="1391"/>
      <c r="DZW62" s="1391"/>
      <c r="DZX62" s="1391"/>
      <c r="DZY62" s="1392"/>
      <c r="DZZ62" s="1493"/>
      <c r="EAA62" s="1391"/>
      <c r="EAB62" s="1391"/>
      <c r="EAC62" s="1391"/>
      <c r="EAD62" s="1391"/>
      <c r="EAE62" s="1391"/>
      <c r="EAF62" s="1391"/>
      <c r="EAG62" s="1391"/>
      <c r="EAH62" s="1391"/>
      <c r="EAI62" s="1391"/>
      <c r="EAJ62" s="1391"/>
      <c r="EAK62" s="1392"/>
      <c r="EAL62" s="1493"/>
      <c r="EAM62" s="1392"/>
      <c r="EAN62" s="1493"/>
      <c r="EAO62" s="1391"/>
      <c r="EAP62" s="1392"/>
      <c r="EAQ62" s="1493"/>
      <c r="EAR62" s="1392"/>
      <c r="EAS62" s="663"/>
      <c r="EAT62" s="1493"/>
      <c r="EAU62" s="1391"/>
      <c r="EAV62" s="1391"/>
      <c r="EAW62" s="1391"/>
      <c r="EAX62" s="1391"/>
      <c r="EAY62" s="1391"/>
      <c r="EAZ62" s="1391"/>
      <c r="EBA62" s="1391"/>
      <c r="EBB62" s="1391"/>
      <c r="EBC62" s="1391"/>
      <c r="EBD62" s="1391"/>
      <c r="EBE62" s="1392"/>
      <c r="EBF62" s="1493"/>
      <c r="EBG62" s="1391"/>
      <c r="EBH62" s="1391"/>
      <c r="EBI62" s="1391"/>
      <c r="EBJ62" s="1391"/>
      <c r="EBK62" s="1391"/>
      <c r="EBL62" s="1391"/>
      <c r="EBM62" s="1391"/>
      <c r="EBN62" s="1391"/>
      <c r="EBO62" s="1391"/>
      <c r="EBP62" s="1391"/>
      <c r="EBQ62" s="1392"/>
      <c r="EBR62" s="1493"/>
      <c r="EBS62" s="1392"/>
      <c r="EBT62" s="1493"/>
      <c r="EBU62" s="1391"/>
      <c r="EBV62" s="1392"/>
      <c r="EBW62" s="1493"/>
      <c r="EBX62" s="1392"/>
      <c r="EBY62" s="663"/>
      <c r="EBZ62" s="1493"/>
      <c r="ECA62" s="1391"/>
      <c r="ECB62" s="1391"/>
      <c r="ECC62" s="1391"/>
      <c r="ECD62" s="1391"/>
      <c r="ECE62" s="1391"/>
      <c r="ECF62" s="1391"/>
      <c r="ECG62" s="1391"/>
      <c r="ECH62" s="1391"/>
      <c r="ECI62" s="1391"/>
      <c r="ECJ62" s="1391"/>
      <c r="ECK62" s="1392"/>
      <c r="ECL62" s="1493"/>
      <c r="ECM62" s="1391"/>
      <c r="ECN62" s="1391"/>
      <c r="ECO62" s="1391"/>
      <c r="ECP62" s="1391"/>
      <c r="ECQ62" s="1391"/>
      <c r="ECR62" s="1391"/>
      <c r="ECS62" s="1391"/>
      <c r="ECT62" s="1391"/>
      <c r="ECU62" s="1391"/>
      <c r="ECV62" s="1391"/>
      <c r="ECW62" s="1392"/>
      <c r="ECX62" s="1493"/>
      <c r="ECY62" s="1392"/>
      <c r="ECZ62" s="1493"/>
      <c r="EDA62" s="1391"/>
      <c r="EDB62" s="1392"/>
      <c r="EDC62" s="1493"/>
      <c r="EDD62" s="1392"/>
      <c r="EDE62" s="663"/>
      <c r="EDF62" s="1493"/>
      <c r="EDG62" s="1391"/>
      <c r="EDH62" s="1391"/>
      <c r="EDI62" s="1391"/>
      <c r="EDJ62" s="1391"/>
      <c r="EDK62" s="1391"/>
      <c r="EDL62" s="1391"/>
      <c r="EDM62" s="1391"/>
      <c r="EDN62" s="1391"/>
      <c r="EDO62" s="1391"/>
      <c r="EDP62" s="1391"/>
      <c r="EDQ62" s="1392"/>
      <c r="EDR62" s="1493"/>
      <c r="EDS62" s="1391"/>
      <c r="EDT62" s="1391"/>
      <c r="EDU62" s="1391"/>
      <c r="EDV62" s="1391"/>
      <c r="EDW62" s="1391"/>
      <c r="EDX62" s="1391"/>
      <c r="EDY62" s="1391"/>
      <c r="EDZ62" s="1391"/>
      <c r="EEA62" s="1391"/>
      <c r="EEB62" s="1391"/>
      <c r="EEC62" s="1392"/>
      <c r="EED62" s="1493"/>
      <c r="EEE62" s="1392"/>
      <c r="EEF62" s="1493"/>
      <c r="EEG62" s="1391"/>
      <c r="EEH62" s="1392"/>
      <c r="EEI62" s="1493"/>
      <c r="EEJ62" s="1392"/>
      <c r="EEK62" s="663"/>
      <c r="EEL62" s="1493"/>
      <c r="EEM62" s="1391"/>
      <c r="EEN62" s="1391"/>
      <c r="EEO62" s="1391"/>
      <c r="EEP62" s="1391"/>
      <c r="EEQ62" s="1391"/>
      <c r="EER62" s="1391"/>
      <c r="EES62" s="1391"/>
      <c r="EET62" s="1391"/>
      <c r="EEU62" s="1391"/>
      <c r="EEV62" s="1391"/>
      <c r="EEW62" s="1392"/>
      <c r="EEX62" s="1493"/>
      <c r="EEY62" s="1391"/>
      <c r="EEZ62" s="1391"/>
      <c r="EFA62" s="1391"/>
      <c r="EFB62" s="1391"/>
      <c r="EFC62" s="1391"/>
      <c r="EFD62" s="1391"/>
      <c r="EFE62" s="1391"/>
      <c r="EFF62" s="1391"/>
      <c r="EFG62" s="1391"/>
      <c r="EFH62" s="1391"/>
      <c r="EFI62" s="1392"/>
      <c r="EFJ62" s="1493"/>
      <c r="EFK62" s="1392"/>
      <c r="EFL62" s="1493"/>
      <c r="EFM62" s="1391"/>
      <c r="EFN62" s="1392"/>
      <c r="EFO62" s="1493"/>
      <c r="EFP62" s="1392"/>
      <c r="EFQ62" s="663"/>
      <c r="EFR62" s="1493"/>
      <c r="EFS62" s="1391"/>
      <c r="EFT62" s="1391"/>
      <c r="EFU62" s="1391"/>
      <c r="EFV62" s="1391"/>
      <c r="EFW62" s="1391"/>
      <c r="EFX62" s="1391"/>
      <c r="EFY62" s="1391"/>
      <c r="EFZ62" s="1391"/>
      <c r="EGA62" s="1391"/>
      <c r="EGB62" s="1391"/>
      <c r="EGC62" s="1392"/>
      <c r="EGD62" s="1493"/>
      <c r="EGE62" s="1391"/>
      <c r="EGF62" s="1391"/>
      <c r="EGG62" s="1391"/>
      <c r="EGH62" s="1391"/>
      <c r="EGI62" s="1391"/>
      <c r="EGJ62" s="1391"/>
      <c r="EGK62" s="1391"/>
      <c r="EGL62" s="1391"/>
      <c r="EGM62" s="1391"/>
      <c r="EGN62" s="1391"/>
      <c r="EGO62" s="1392"/>
      <c r="EGP62" s="1493"/>
      <c r="EGQ62" s="1392"/>
      <c r="EGR62" s="1493"/>
      <c r="EGS62" s="1391"/>
      <c r="EGT62" s="1392"/>
      <c r="EGU62" s="1493"/>
      <c r="EGV62" s="1392"/>
      <c r="EGW62" s="663"/>
      <c r="EGX62" s="1493"/>
      <c r="EGY62" s="1391"/>
      <c r="EGZ62" s="1391"/>
      <c r="EHA62" s="1391"/>
      <c r="EHB62" s="1391"/>
      <c r="EHC62" s="1391"/>
      <c r="EHD62" s="1391"/>
      <c r="EHE62" s="1391"/>
      <c r="EHF62" s="1391"/>
      <c r="EHG62" s="1391"/>
      <c r="EHH62" s="1391"/>
      <c r="EHI62" s="1392"/>
      <c r="EHJ62" s="1493"/>
      <c r="EHK62" s="1391"/>
      <c r="EHL62" s="1391"/>
      <c r="EHM62" s="1391"/>
      <c r="EHN62" s="1391"/>
      <c r="EHO62" s="1391"/>
      <c r="EHP62" s="1391"/>
      <c r="EHQ62" s="1391"/>
      <c r="EHR62" s="1391"/>
      <c r="EHS62" s="1391"/>
      <c r="EHT62" s="1391"/>
      <c r="EHU62" s="1392"/>
      <c r="EHV62" s="1493"/>
      <c r="EHW62" s="1392"/>
      <c r="EHX62" s="1493"/>
      <c r="EHY62" s="1391"/>
      <c r="EHZ62" s="1392"/>
      <c r="EIA62" s="1493"/>
      <c r="EIB62" s="1392"/>
      <c r="EIC62" s="663"/>
      <c r="EID62" s="1493"/>
      <c r="EIE62" s="1391"/>
      <c r="EIF62" s="1391"/>
      <c r="EIG62" s="1391"/>
      <c r="EIH62" s="1391"/>
      <c r="EII62" s="1391"/>
      <c r="EIJ62" s="1391"/>
      <c r="EIK62" s="1391"/>
      <c r="EIL62" s="1391"/>
      <c r="EIM62" s="1391"/>
      <c r="EIN62" s="1391"/>
      <c r="EIO62" s="1392"/>
      <c r="EIP62" s="1493"/>
      <c r="EIQ62" s="1391"/>
      <c r="EIR62" s="1391"/>
      <c r="EIS62" s="1391"/>
      <c r="EIT62" s="1391"/>
      <c r="EIU62" s="1391"/>
      <c r="EIV62" s="1391"/>
      <c r="EIW62" s="1391"/>
      <c r="EIX62" s="1391"/>
      <c r="EIY62" s="1391"/>
      <c r="EIZ62" s="1391"/>
      <c r="EJA62" s="1392"/>
      <c r="EJB62" s="1493"/>
      <c r="EJC62" s="1392"/>
      <c r="EJD62" s="1493"/>
      <c r="EJE62" s="1391"/>
      <c r="EJF62" s="1392"/>
      <c r="EJG62" s="1493"/>
      <c r="EJH62" s="1392"/>
      <c r="EJI62" s="663"/>
      <c r="EJJ62" s="1493"/>
      <c r="EJK62" s="1391"/>
      <c r="EJL62" s="1391"/>
      <c r="EJM62" s="1391"/>
      <c r="EJN62" s="1391"/>
      <c r="EJO62" s="1391"/>
      <c r="EJP62" s="1391"/>
      <c r="EJQ62" s="1391"/>
      <c r="EJR62" s="1391"/>
      <c r="EJS62" s="1391"/>
      <c r="EJT62" s="1391"/>
      <c r="EJU62" s="1392"/>
      <c r="EJV62" s="1493"/>
      <c r="EJW62" s="1391"/>
      <c r="EJX62" s="1391"/>
      <c r="EJY62" s="1391"/>
      <c r="EJZ62" s="1391"/>
      <c r="EKA62" s="1391"/>
      <c r="EKB62" s="1391"/>
      <c r="EKC62" s="1391"/>
      <c r="EKD62" s="1391"/>
      <c r="EKE62" s="1391"/>
      <c r="EKF62" s="1391"/>
      <c r="EKG62" s="1392"/>
      <c r="EKH62" s="1493"/>
      <c r="EKI62" s="1392"/>
      <c r="EKJ62" s="1493"/>
      <c r="EKK62" s="1391"/>
      <c r="EKL62" s="1392"/>
      <c r="EKM62" s="1493"/>
      <c r="EKN62" s="1392"/>
      <c r="EKO62" s="663"/>
      <c r="EKP62" s="1493"/>
      <c r="EKQ62" s="1391"/>
      <c r="EKR62" s="1391"/>
      <c r="EKS62" s="1391"/>
      <c r="EKT62" s="1391"/>
      <c r="EKU62" s="1391"/>
      <c r="EKV62" s="1391"/>
      <c r="EKW62" s="1391"/>
      <c r="EKX62" s="1391"/>
      <c r="EKY62" s="1391"/>
      <c r="EKZ62" s="1391"/>
      <c r="ELA62" s="1392"/>
      <c r="ELB62" s="1493"/>
      <c r="ELC62" s="1391"/>
      <c r="ELD62" s="1391"/>
      <c r="ELE62" s="1391"/>
      <c r="ELF62" s="1391"/>
      <c r="ELG62" s="1391"/>
      <c r="ELH62" s="1391"/>
      <c r="ELI62" s="1391"/>
      <c r="ELJ62" s="1391"/>
      <c r="ELK62" s="1391"/>
      <c r="ELL62" s="1391"/>
      <c r="ELM62" s="1392"/>
      <c r="ELN62" s="1493"/>
      <c r="ELO62" s="1392"/>
      <c r="ELP62" s="1493"/>
      <c r="ELQ62" s="1391"/>
      <c r="ELR62" s="1392"/>
      <c r="ELS62" s="1493"/>
      <c r="ELT62" s="1392"/>
      <c r="ELU62" s="663"/>
      <c r="ELV62" s="1493"/>
      <c r="ELW62" s="1391"/>
      <c r="ELX62" s="1391"/>
      <c r="ELY62" s="1391"/>
      <c r="ELZ62" s="1391"/>
      <c r="EMA62" s="1391"/>
      <c r="EMB62" s="1391"/>
      <c r="EMC62" s="1391"/>
      <c r="EMD62" s="1391"/>
      <c r="EME62" s="1391"/>
      <c r="EMF62" s="1391"/>
      <c r="EMG62" s="1392"/>
      <c r="EMH62" s="1493"/>
      <c r="EMI62" s="1391"/>
      <c r="EMJ62" s="1391"/>
      <c r="EMK62" s="1391"/>
      <c r="EML62" s="1391"/>
      <c r="EMM62" s="1391"/>
      <c r="EMN62" s="1391"/>
      <c r="EMO62" s="1391"/>
      <c r="EMP62" s="1391"/>
      <c r="EMQ62" s="1391"/>
      <c r="EMR62" s="1391"/>
      <c r="EMS62" s="1392"/>
      <c r="EMT62" s="1493"/>
      <c r="EMU62" s="1392"/>
      <c r="EMV62" s="1493"/>
      <c r="EMW62" s="1391"/>
      <c r="EMX62" s="1392"/>
      <c r="EMY62" s="1493"/>
      <c r="EMZ62" s="1392"/>
      <c r="ENA62" s="663"/>
      <c r="ENB62" s="1493"/>
      <c r="ENC62" s="1391"/>
      <c r="END62" s="1391"/>
      <c r="ENE62" s="1391"/>
      <c r="ENF62" s="1391"/>
      <c r="ENG62" s="1391"/>
      <c r="ENH62" s="1391"/>
      <c r="ENI62" s="1391"/>
      <c r="ENJ62" s="1391"/>
      <c r="ENK62" s="1391"/>
      <c r="ENL62" s="1391"/>
      <c r="ENM62" s="1392"/>
      <c r="ENN62" s="1493"/>
      <c r="ENO62" s="1391"/>
      <c r="ENP62" s="1391"/>
      <c r="ENQ62" s="1391"/>
      <c r="ENR62" s="1391"/>
      <c r="ENS62" s="1391"/>
      <c r="ENT62" s="1391"/>
      <c r="ENU62" s="1391"/>
      <c r="ENV62" s="1391"/>
      <c r="ENW62" s="1391"/>
      <c r="ENX62" s="1391"/>
      <c r="ENY62" s="1392"/>
      <c r="ENZ62" s="1493"/>
      <c r="EOA62" s="1392"/>
      <c r="EOB62" s="1493"/>
      <c r="EOC62" s="1391"/>
      <c r="EOD62" s="1392"/>
      <c r="EOE62" s="1493"/>
      <c r="EOF62" s="1392"/>
      <c r="EOG62" s="663"/>
      <c r="EOH62" s="1493"/>
      <c r="EOI62" s="1391"/>
      <c r="EOJ62" s="1391"/>
      <c r="EOK62" s="1391"/>
      <c r="EOL62" s="1391"/>
      <c r="EOM62" s="1391"/>
      <c r="EON62" s="1391"/>
      <c r="EOO62" s="1391"/>
      <c r="EOP62" s="1391"/>
      <c r="EOQ62" s="1391"/>
      <c r="EOR62" s="1391"/>
      <c r="EOS62" s="1392"/>
      <c r="EOT62" s="1493"/>
      <c r="EOU62" s="1391"/>
      <c r="EOV62" s="1391"/>
      <c r="EOW62" s="1391"/>
      <c r="EOX62" s="1391"/>
      <c r="EOY62" s="1391"/>
      <c r="EOZ62" s="1391"/>
      <c r="EPA62" s="1391"/>
      <c r="EPB62" s="1391"/>
      <c r="EPC62" s="1391"/>
      <c r="EPD62" s="1391"/>
      <c r="EPE62" s="1392"/>
      <c r="EPF62" s="1493"/>
      <c r="EPG62" s="1392"/>
      <c r="EPH62" s="1493"/>
      <c r="EPI62" s="1391"/>
      <c r="EPJ62" s="1392"/>
      <c r="EPK62" s="1493"/>
      <c r="EPL62" s="1392"/>
      <c r="EPM62" s="663"/>
      <c r="EPN62" s="1493"/>
      <c r="EPO62" s="1391"/>
      <c r="EPP62" s="1391"/>
      <c r="EPQ62" s="1391"/>
      <c r="EPR62" s="1391"/>
      <c r="EPS62" s="1391"/>
      <c r="EPT62" s="1391"/>
      <c r="EPU62" s="1391"/>
      <c r="EPV62" s="1391"/>
      <c r="EPW62" s="1391"/>
      <c r="EPX62" s="1391"/>
      <c r="EPY62" s="1392"/>
      <c r="EPZ62" s="1493"/>
      <c r="EQA62" s="1391"/>
      <c r="EQB62" s="1391"/>
      <c r="EQC62" s="1391"/>
      <c r="EQD62" s="1391"/>
      <c r="EQE62" s="1391"/>
      <c r="EQF62" s="1391"/>
      <c r="EQG62" s="1391"/>
      <c r="EQH62" s="1391"/>
      <c r="EQI62" s="1391"/>
      <c r="EQJ62" s="1391"/>
      <c r="EQK62" s="1392"/>
      <c r="EQL62" s="1493"/>
      <c r="EQM62" s="1392"/>
      <c r="EQN62" s="1493"/>
      <c r="EQO62" s="1391"/>
      <c r="EQP62" s="1392"/>
      <c r="EQQ62" s="1493"/>
      <c r="EQR62" s="1392"/>
      <c r="EQS62" s="663"/>
      <c r="EQT62" s="1493"/>
      <c r="EQU62" s="1391"/>
      <c r="EQV62" s="1391"/>
      <c r="EQW62" s="1391"/>
      <c r="EQX62" s="1391"/>
      <c r="EQY62" s="1391"/>
      <c r="EQZ62" s="1391"/>
      <c r="ERA62" s="1391"/>
      <c r="ERB62" s="1391"/>
      <c r="ERC62" s="1391"/>
      <c r="ERD62" s="1391"/>
      <c r="ERE62" s="1392"/>
      <c r="ERF62" s="1493"/>
      <c r="ERG62" s="1391"/>
      <c r="ERH62" s="1391"/>
      <c r="ERI62" s="1391"/>
      <c r="ERJ62" s="1391"/>
      <c r="ERK62" s="1391"/>
      <c r="ERL62" s="1391"/>
      <c r="ERM62" s="1391"/>
      <c r="ERN62" s="1391"/>
      <c r="ERO62" s="1391"/>
      <c r="ERP62" s="1391"/>
      <c r="ERQ62" s="1392"/>
      <c r="ERR62" s="1493"/>
      <c r="ERS62" s="1392"/>
      <c r="ERT62" s="1493"/>
      <c r="ERU62" s="1391"/>
      <c r="ERV62" s="1392"/>
      <c r="ERW62" s="1493"/>
      <c r="ERX62" s="1392"/>
      <c r="ERY62" s="663"/>
      <c r="ERZ62" s="1493"/>
      <c r="ESA62" s="1391"/>
      <c r="ESB62" s="1391"/>
      <c r="ESC62" s="1391"/>
      <c r="ESD62" s="1391"/>
      <c r="ESE62" s="1391"/>
      <c r="ESF62" s="1391"/>
      <c r="ESG62" s="1391"/>
      <c r="ESH62" s="1391"/>
      <c r="ESI62" s="1391"/>
      <c r="ESJ62" s="1391"/>
      <c r="ESK62" s="1392"/>
      <c r="ESL62" s="1493"/>
      <c r="ESM62" s="1391"/>
      <c r="ESN62" s="1391"/>
      <c r="ESO62" s="1391"/>
      <c r="ESP62" s="1391"/>
      <c r="ESQ62" s="1391"/>
      <c r="ESR62" s="1391"/>
      <c r="ESS62" s="1391"/>
      <c r="EST62" s="1391"/>
      <c r="ESU62" s="1391"/>
      <c r="ESV62" s="1391"/>
      <c r="ESW62" s="1392"/>
      <c r="ESX62" s="1493"/>
      <c r="ESY62" s="1392"/>
      <c r="ESZ62" s="1493"/>
      <c r="ETA62" s="1391"/>
      <c r="ETB62" s="1392"/>
      <c r="ETC62" s="1493"/>
      <c r="ETD62" s="1392"/>
      <c r="ETE62" s="663"/>
      <c r="ETF62" s="1493"/>
      <c r="ETG62" s="1391"/>
      <c r="ETH62" s="1391"/>
      <c r="ETI62" s="1391"/>
      <c r="ETJ62" s="1391"/>
      <c r="ETK62" s="1391"/>
      <c r="ETL62" s="1391"/>
      <c r="ETM62" s="1391"/>
      <c r="ETN62" s="1391"/>
      <c r="ETO62" s="1391"/>
      <c r="ETP62" s="1391"/>
      <c r="ETQ62" s="1392"/>
      <c r="ETR62" s="1493"/>
      <c r="ETS62" s="1391"/>
      <c r="ETT62" s="1391"/>
      <c r="ETU62" s="1391"/>
      <c r="ETV62" s="1391"/>
      <c r="ETW62" s="1391"/>
      <c r="ETX62" s="1391"/>
      <c r="ETY62" s="1391"/>
      <c r="ETZ62" s="1391"/>
      <c r="EUA62" s="1391"/>
      <c r="EUB62" s="1391"/>
      <c r="EUC62" s="1392"/>
      <c r="EUD62" s="1493"/>
      <c r="EUE62" s="1392"/>
      <c r="EUF62" s="1493"/>
      <c r="EUG62" s="1391"/>
      <c r="EUH62" s="1392"/>
      <c r="EUI62" s="1493"/>
      <c r="EUJ62" s="1392"/>
      <c r="EUK62" s="663"/>
      <c r="EUL62" s="1493"/>
      <c r="EUM62" s="1391"/>
      <c r="EUN62" s="1391"/>
      <c r="EUO62" s="1391"/>
      <c r="EUP62" s="1391"/>
      <c r="EUQ62" s="1391"/>
      <c r="EUR62" s="1391"/>
      <c r="EUS62" s="1391"/>
      <c r="EUT62" s="1391"/>
      <c r="EUU62" s="1391"/>
      <c r="EUV62" s="1391"/>
      <c r="EUW62" s="1392"/>
      <c r="EUX62" s="1493"/>
      <c r="EUY62" s="1391"/>
      <c r="EUZ62" s="1391"/>
      <c r="EVA62" s="1391"/>
      <c r="EVB62" s="1391"/>
      <c r="EVC62" s="1391"/>
      <c r="EVD62" s="1391"/>
      <c r="EVE62" s="1391"/>
      <c r="EVF62" s="1391"/>
      <c r="EVG62" s="1391"/>
      <c r="EVH62" s="1391"/>
      <c r="EVI62" s="1392"/>
      <c r="EVJ62" s="1493"/>
      <c r="EVK62" s="1392"/>
      <c r="EVL62" s="1493"/>
      <c r="EVM62" s="1391"/>
      <c r="EVN62" s="1392"/>
      <c r="EVO62" s="1493"/>
      <c r="EVP62" s="1392"/>
      <c r="EVQ62" s="663"/>
      <c r="EVR62" s="1493"/>
      <c r="EVS62" s="1391"/>
      <c r="EVT62" s="1391"/>
      <c r="EVU62" s="1391"/>
      <c r="EVV62" s="1391"/>
      <c r="EVW62" s="1391"/>
      <c r="EVX62" s="1391"/>
      <c r="EVY62" s="1391"/>
      <c r="EVZ62" s="1391"/>
      <c r="EWA62" s="1391"/>
      <c r="EWB62" s="1391"/>
      <c r="EWC62" s="1392"/>
      <c r="EWD62" s="1493"/>
      <c r="EWE62" s="1391"/>
      <c r="EWF62" s="1391"/>
      <c r="EWG62" s="1391"/>
      <c r="EWH62" s="1391"/>
      <c r="EWI62" s="1391"/>
      <c r="EWJ62" s="1391"/>
      <c r="EWK62" s="1391"/>
      <c r="EWL62" s="1391"/>
      <c r="EWM62" s="1391"/>
      <c r="EWN62" s="1391"/>
      <c r="EWO62" s="1392"/>
      <c r="EWP62" s="1493"/>
      <c r="EWQ62" s="1392"/>
      <c r="EWR62" s="1493"/>
      <c r="EWS62" s="1391"/>
      <c r="EWT62" s="1392"/>
      <c r="EWU62" s="1493"/>
      <c r="EWV62" s="1392"/>
      <c r="EWW62" s="663"/>
      <c r="EWX62" s="1493"/>
      <c r="EWY62" s="1391"/>
      <c r="EWZ62" s="1391"/>
      <c r="EXA62" s="1391"/>
      <c r="EXB62" s="1391"/>
      <c r="EXC62" s="1391"/>
      <c r="EXD62" s="1391"/>
      <c r="EXE62" s="1391"/>
      <c r="EXF62" s="1391"/>
      <c r="EXG62" s="1391"/>
      <c r="EXH62" s="1391"/>
      <c r="EXI62" s="1392"/>
      <c r="EXJ62" s="1493"/>
      <c r="EXK62" s="1391"/>
      <c r="EXL62" s="1391"/>
      <c r="EXM62" s="1391"/>
      <c r="EXN62" s="1391"/>
      <c r="EXO62" s="1391"/>
      <c r="EXP62" s="1391"/>
      <c r="EXQ62" s="1391"/>
      <c r="EXR62" s="1391"/>
      <c r="EXS62" s="1391"/>
      <c r="EXT62" s="1391"/>
      <c r="EXU62" s="1392"/>
      <c r="EXV62" s="1493"/>
      <c r="EXW62" s="1392"/>
      <c r="EXX62" s="1493"/>
      <c r="EXY62" s="1391"/>
      <c r="EXZ62" s="1392"/>
      <c r="EYA62" s="1493"/>
      <c r="EYB62" s="1392"/>
      <c r="EYC62" s="663"/>
      <c r="EYD62" s="1493"/>
      <c r="EYE62" s="1391"/>
      <c r="EYF62" s="1391"/>
      <c r="EYG62" s="1391"/>
      <c r="EYH62" s="1391"/>
      <c r="EYI62" s="1391"/>
      <c r="EYJ62" s="1391"/>
      <c r="EYK62" s="1391"/>
      <c r="EYL62" s="1391"/>
      <c r="EYM62" s="1391"/>
      <c r="EYN62" s="1391"/>
      <c r="EYO62" s="1392"/>
      <c r="EYP62" s="1493"/>
      <c r="EYQ62" s="1391"/>
      <c r="EYR62" s="1391"/>
      <c r="EYS62" s="1391"/>
      <c r="EYT62" s="1391"/>
      <c r="EYU62" s="1391"/>
      <c r="EYV62" s="1391"/>
      <c r="EYW62" s="1391"/>
      <c r="EYX62" s="1391"/>
      <c r="EYY62" s="1391"/>
      <c r="EYZ62" s="1391"/>
      <c r="EZA62" s="1392"/>
      <c r="EZB62" s="1493"/>
      <c r="EZC62" s="1392"/>
      <c r="EZD62" s="1493"/>
      <c r="EZE62" s="1391"/>
      <c r="EZF62" s="1392"/>
      <c r="EZG62" s="1493"/>
      <c r="EZH62" s="1392"/>
      <c r="EZI62" s="663"/>
      <c r="EZJ62" s="1493"/>
      <c r="EZK62" s="1391"/>
      <c r="EZL62" s="1391"/>
      <c r="EZM62" s="1391"/>
      <c r="EZN62" s="1391"/>
      <c r="EZO62" s="1391"/>
      <c r="EZP62" s="1391"/>
      <c r="EZQ62" s="1391"/>
      <c r="EZR62" s="1391"/>
      <c r="EZS62" s="1391"/>
      <c r="EZT62" s="1391"/>
      <c r="EZU62" s="1392"/>
      <c r="EZV62" s="1493"/>
      <c r="EZW62" s="1391"/>
      <c r="EZX62" s="1391"/>
      <c r="EZY62" s="1391"/>
      <c r="EZZ62" s="1391"/>
      <c r="FAA62" s="1391"/>
      <c r="FAB62" s="1391"/>
      <c r="FAC62" s="1391"/>
      <c r="FAD62" s="1391"/>
      <c r="FAE62" s="1391"/>
      <c r="FAF62" s="1391"/>
      <c r="FAG62" s="1392"/>
      <c r="FAH62" s="1493"/>
      <c r="FAI62" s="1392"/>
      <c r="FAJ62" s="1493"/>
      <c r="FAK62" s="1391"/>
      <c r="FAL62" s="1392"/>
      <c r="FAM62" s="1493"/>
      <c r="FAN62" s="1392"/>
      <c r="FAO62" s="663"/>
      <c r="FAP62" s="1493"/>
      <c r="FAQ62" s="1391"/>
      <c r="FAR62" s="1391"/>
      <c r="FAS62" s="1391"/>
      <c r="FAT62" s="1391"/>
      <c r="FAU62" s="1391"/>
      <c r="FAV62" s="1391"/>
      <c r="FAW62" s="1391"/>
      <c r="FAX62" s="1391"/>
      <c r="FAY62" s="1391"/>
      <c r="FAZ62" s="1391"/>
      <c r="FBA62" s="1392"/>
      <c r="FBB62" s="1493"/>
      <c r="FBC62" s="1391"/>
      <c r="FBD62" s="1391"/>
      <c r="FBE62" s="1391"/>
      <c r="FBF62" s="1391"/>
      <c r="FBG62" s="1391"/>
      <c r="FBH62" s="1391"/>
      <c r="FBI62" s="1391"/>
      <c r="FBJ62" s="1391"/>
      <c r="FBK62" s="1391"/>
      <c r="FBL62" s="1391"/>
      <c r="FBM62" s="1392"/>
      <c r="FBN62" s="1493"/>
      <c r="FBO62" s="1392"/>
      <c r="FBP62" s="1493"/>
      <c r="FBQ62" s="1391"/>
      <c r="FBR62" s="1392"/>
      <c r="FBS62" s="1493"/>
      <c r="FBT62" s="1392"/>
      <c r="FBU62" s="663"/>
      <c r="FBV62" s="1493"/>
      <c r="FBW62" s="1391"/>
      <c r="FBX62" s="1391"/>
      <c r="FBY62" s="1391"/>
      <c r="FBZ62" s="1391"/>
      <c r="FCA62" s="1391"/>
      <c r="FCB62" s="1391"/>
      <c r="FCC62" s="1391"/>
      <c r="FCD62" s="1391"/>
      <c r="FCE62" s="1391"/>
      <c r="FCF62" s="1391"/>
      <c r="FCG62" s="1392"/>
      <c r="FCH62" s="1493"/>
      <c r="FCI62" s="1391"/>
      <c r="FCJ62" s="1391"/>
      <c r="FCK62" s="1391"/>
      <c r="FCL62" s="1391"/>
      <c r="FCM62" s="1391"/>
      <c r="FCN62" s="1391"/>
      <c r="FCO62" s="1391"/>
      <c r="FCP62" s="1391"/>
      <c r="FCQ62" s="1391"/>
      <c r="FCR62" s="1391"/>
      <c r="FCS62" s="1392"/>
      <c r="FCT62" s="1493"/>
      <c r="FCU62" s="1392"/>
      <c r="FCV62" s="1493"/>
      <c r="FCW62" s="1391"/>
      <c r="FCX62" s="1392"/>
      <c r="FCY62" s="1493"/>
      <c r="FCZ62" s="1392"/>
      <c r="FDA62" s="663"/>
      <c r="FDB62" s="1493"/>
      <c r="FDC62" s="1391"/>
      <c r="FDD62" s="1391"/>
      <c r="FDE62" s="1391"/>
      <c r="FDF62" s="1391"/>
      <c r="FDG62" s="1391"/>
      <c r="FDH62" s="1391"/>
      <c r="FDI62" s="1391"/>
      <c r="FDJ62" s="1391"/>
      <c r="FDK62" s="1391"/>
      <c r="FDL62" s="1391"/>
      <c r="FDM62" s="1392"/>
      <c r="FDN62" s="1493"/>
      <c r="FDO62" s="1391"/>
      <c r="FDP62" s="1391"/>
      <c r="FDQ62" s="1391"/>
      <c r="FDR62" s="1391"/>
      <c r="FDS62" s="1391"/>
      <c r="FDT62" s="1391"/>
      <c r="FDU62" s="1391"/>
      <c r="FDV62" s="1391"/>
      <c r="FDW62" s="1391"/>
      <c r="FDX62" s="1391"/>
      <c r="FDY62" s="1392"/>
      <c r="FDZ62" s="1493"/>
      <c r="FEA62" s="1392"/>
      <c r="FEB62" s="1493"/>
      <c r="FEC62" s="1391"/>
      <c r="FED62" s="1392"/>
      <c r="FEE62" s="1493"/>
      <c r="FEF62" s="1392"/>
      <c r="FEG62" s="663"/>
      <c r="FEH62" s="1493"/>
      <c r="FEI62" s="1391"/>
      <c r="FEJ62" s="1391"/>
      <c r="FEK62" s="1391"/>
      <c r="FEL62" s="1391"/>
      <c r="FEM62" s="1391"/>
      <c r="FEN62" s="1391"/>
      <c r="FEO62" s="1391"/>
      <c r="FEP62" s="1391"/>
      <c r="FEQ62" s="1391"/>
      <c r="FER62" s="1391"/>
      <c r="FES62" s="1392"/>
      <c r="FET62" s="1493"/>
      <c r="FEU62" s="1391"/>
      <c r="FEV62" s="1391"/>
      <c r="FEW62" s="1391"/>
      <c r="FEX62" s="1391"/>
      <c r="FEY62" s="1391"/>
      <c r="FEZ62" s="1391"/>
      <c r="FFA62" s="1391"/>
      <c r="FFB62" s="1391"/>
      <c r="FFC62" s="1391"/>
      <c r="FFD62" s="1391"/>
      <c r="FFE62" s="1392"/>
      <c r="FFF62" s="1493"/>
      <c r="FFG62" s="1392"/>
      <c r="FFH62" s="1493"/>
      <c r="FFI62" s="1391"/>
      <c r="FFJ62" s="1392"/>
      <c r="FFK62" s="1493"/>
      <c r="FFL62" s="1392"/>
      <c r="FFM62" s="663"/>
      <c r="FFN62" s="1493"/>
      <c r="FFO62" s="1391"/>
      <c r="FFP62" s="1391"/>
      <c r="FFQ62" s="1391"/>
      <c r="FFR62" s="1391"/>
      <c r="FFS62" s="1391"/>
      <c r="FFT62" s="1391"/>
      <c r="FFU62" s="1391"/>
      <c r="FFV62" s="1391"/>
      <c r="FFW62" s="1391"/>
      <c r="FFX62" s="1391"/>
      <c r="FFY62" s="1392"/>
      <c r="FFZ62" s="1493"/>
      <c r="FGA62" s="1391"/>
      <c r="FGB62" s="1391"/>
      <c r="FGC62" s="1391"/>
      <c r="FGD62" s="1391"/>
      <c r="FGE62" s="1391"/>
      <c r="FGF62" s="1391"/>
      <c r="FGG62" s="1391"/>
      <c r="FGH62" s="1391"/>
      <c r="FGI62" s="1391"/>
      <c r="FGJ62" s="1391"/>
      <c r="FGK62" s="1392"/>
      <c r="FGL62" s="1493"/>
      <c r="FGM62" s="1392"/>
      <c r="FGN62" s="1493"/>
      <c r="FGO62" s="1391"/>
      <c r="FGP62" s="1392"/>
      <c r="FGQ62" s="1493"/>
      <c r="FGR62" s="1392"/>
      <c r="FGS62" s="663"/>
      <c r="FGT62" s="1493"/>
      <c r="FGU62" s="1391"/>
      <c r="FGV62" s="1391"/>
      <c r="FGW62" s="1391"/>
      <c r="FGX62" s="1391"/>
      <c r="FGY62" s="1391"/>
      <c r="FGZ62" s="1391"/>
      <c r="FHA62" s="1391"/>
      <c r="FHB62" s="1391"/>
      <c r="FHC62" s="1391"/>
      <c r="FHD62" s="1391"/>
      <c r="FHE62" s="1392"/>
      <c r="FHF62" s="1493"/>
      <c r="FHG62" s="1391"/>
      <c r="FHH62" s="1391"/>
      <c r="FHI62" s="1391"/>
      <c r="FHJ62" s="1391"/>
      <c r="FHK62" s="1391"/>
      <c r="FHL62" s="1391"/>
      <c r="FHM62" s="1391"/>
      <c r="FHN62" s="1391"/>
      <c r="FHO62" s="1391"/>
      <c r="FHP62" s="1391"/>
      <c r="FHQ62" s="1392"/>
      <c r="FHR62" s="1493"/>
      <c r="FHS62" s="1392"/>
      <c r="FHT62" s="1493"/>
      <c r="FHU62" s="1391"/>
      <c r="FHV62" s="1392"/>
      <c r="FHW62" s="1493"/>
      <c r="FHX62" s="1392"/>
      <c r="FHY62" s="663"/>
      <c r="FHZ62" s="1493"/>
      <c r="FIA62" s="1391"/>
      <c r="FIB62" s="1391"/>
      <c r="FIC62" s="1391"/>
      <c r="FID62" s="1391"/>
      <c r="FIE62" s="1391"/>
      <c r="FIF62" s="1391"/>
      <c r="FIG62" s="1391"/>
      <c r="FIH62" s="1391"/>
      <c r="FII62" s="1391"/>
      <c r="FIJ62" s="1391"/>
      <c r="FIK62" s="1392"/>
      <c r="FIL62" s="1493"/>
      <c r="FIM62" s="1391"/>
      <c r="FIN62" s="1391"/>
      <c r="FIO62" s="1391"/>
      <c r="FIP62" s="1391"/>
      <c r="FIQ62" s="1391"/>
      <c r="FIR62" s="1391"/>
      <c r="FIS62" s="1391"/>
      <c r="FIT62" s="1391"/>
      <c r="FIU62" s="1391"/>
      <c r="FIV62" s="1391"/>
      <c r="FIW62" s="1392"/>
      <c r="FIX62" s="1493"/>
      <c r="FIY62" s="1392"/>
      <c r="FIZ62" s="1493"/>
      <c r="FJA62" s="1391"/>
      <c r="FJB62" s="1392"/>
      <c r="FJC62" s="1493"/>
      <c r="FJD62" s="1392"/>
      <c r="FJE62" s="663"/>
      <c r="FJF62" s="1493"/>
      <c r="FJG62" s="1391"/>
      <c r="FJH62" s="1391"/>
      <c r="FJI62" s="1391"/>
      <c r="FJJ62" s="1391"/>
      <c r="FJK62" s="1391"/>
      <c r="FJL62" s="1391"/>
      <c r="FJM62" s="1391"/>
      <c r="FJN62" s="1391"/>
      <c r="FJO62" s="1391"/>
      <c r="FJP62" s="1391"/>
      <c r="FJQ62" s="1392"/>
      <c r="FJR62" s="1493"/>
      <c r="FJS62" s="1391"/>
      <c r="FJT62" s="1391"/>
      <c r="FJU62" s="1391"/>
      <c r="FJV62" s="1391"/>
      <c r="FJW62" s="1391"/>
      <c r="FJX62" s="1391"/>
      <c r="FJY62" s="1391"/>
      <c r="FJZ62" s="1391"/>
      <c r="FKA62" s="1391"/>
      <c r="FKB62" s="1391"/>
      <c r="FKC62" s="1392"/>
      <c r="FKD62" s="1493"/>
      <c r="FKE62" s="1392"/>
      <c r="FKF62" s="1493"/>
      <c r="FKG62" s="1391"/>
      <c r="FKH62" s="1392"/>
      <c r="FKI62" s="1493"/>
      <c r="FKJ62" s="1392"/>
      <c r="FKK62" s="663"/>
      <c r="FKL62" s="1493"/>
      <c r="FKM62" s="1391"/>
      <c r="FKN62" s="1391"/>
      <c r="FKO62" s="1391"/>
      <c r="FKP62" s="1391"/>
      <c r="FKQ62" s="1391"/>
      <c r="FKR62" s="1391"/>
      <c r="FKS62" s="1391"/>
      <c r="FKT62" s="1391"/>
      <c r="FKU62" s="1391"/>
      <c r="FKV62" s="1391"/>
      <c r="FKW62" s="1392"/>
      <c r="FKX62" s="1493"/>
      <c r="FKY62" s="1391"/>
      <c r="FKZ62" s="1391"/>
      <c r="FLA62" s="1391"/>
      <c r="FLB62" s="1391"/>
      <c r="FLC62" s="1391"/>
      <c r="FLD62" s="1391"/>
      <c r="FLE62" s="1391"/>
      <c r="FLF62" s="1391"/>
      <c r="FLG62" s="1391"/>
      <c r="FLH62" s="1391"/>
      <c r="FLI62" s="1392"/>
      <c r="FLJ62" s="1493"/>
      <c r="FLK62" s="1392"/>
      <c r="FLL62" s="1493"/>
      <c r="FLM62" s="1391"/>
      <c r="FLN62" s="1392"/>
      <c r="FLO62" s="1493"/>
      <c r="FLP62" s="1392"/>
      <c r="FLQ62" s="663"/>
      <c r="FLR62" s="1493"/>
      <c r="FLS62" s="1391"/>
      <c r="FLT62" s="1391"/>
      <c r="FLU62" s="1391"/>
      <c r="FLV62" s="1391"/>
      <c r="FLW62" s="1391"/>
      <c r="FLX62" s="1391"/>
      <c r="FLY62" s="1391"/>
      <c r="FLZ62" s="1391"/>
      <c r="FMA62" s="1391"/>
      <c r="FMB62" s="1391"/>
      <c r="FMC62" s="1392"/>
      <c r="FMD62" s="1493"/>
      <c r="FME62" s="1391"/>
      <c r="FMF62" s="1391"/>
      <c r="FMG62" s="1391"/>
      <c r="FMH62" s="1391"/>
      <c r="FMI62" s="1391"/>
      <c r="FMJ62" s="1391"/>
      <c r="FMK62" s="1391"/>
      <c r="FML62" s="1391"/>
      <c r="FMM62" s="1391"/>
      <c r="FMN62" s="1391"/>
      <c r="FMO62" s="1392"/>
      <c r="FMP62" s="1493"/>
      <c r="FMQ62" s="1392"/>
      <c r="FMR62" s="1493"/>
      <c r="FMS62" s="1391"/>
      <c r="FMT62" s="1392"/>
      <c r="FMU62" s="1493"/>
      <c r="FMV62" s="1392"/>
      <c r="FMW62" s="663"/>
      <c r="FMX62" s="1493"/>
      <c r="FMY62" s="1391"/>
      <c r="FMZ62" s="1391"/>
      <c r="FNA62" s="1391"/>
      <c r="FNB62" s="1391"/>
      <c r="FNC62" s="1391"/>
      <c r="FND62" s="1391"/>
      <c r="FNE62" s="1391"/>
      <c r="FNF62" s="1391"/>
      <c r="FNG62" s="1391"/>
      <c r="FNH62" s="1391"/>
      <c r="FNI62" s="1392"/>
      <c r="FNJ62" s="1493"/>
      <c r="FNK62" s="1391"/>
      <c r="FNL62" s="1391"/>
      <c r="FNM62" s="1391"/>
      <c r="FNN62" s="1391"/>
      <c r="FNO62" s="1391"/>
      <c r="FNP62" s="1391"/>
      <c r="FNQ62" s="1391"/>
      <c r="FNR62" s="1391"/>
      <c r="FNS62" s="1391"/>
      <c r="FNT62" s="1391"/>
      <c r="FNU62" s="1392"/>
      <c r="FNV62" s="1493"/>
      <c r="FNW62" s="1392"/>
      <c r="FNX62" s="1493"/>
      <c r="FNY62" s="1391"/>
      <c r="FNZ62" s="1392"/>
      <c r="FOA62" s="1493"/>
      <c r="FOB62" s="1392"/>
      <c r="FOC62" s="663"/>
      <c r="FOD62" s="1493"/>
      <c r="FOE62" s="1391"/>
      <c r="FOF62" s="1391"/>
      <c r="FOG62" s="1391"/>
      <c r="FOH62" s="1391"/>
      <c r="FOI62" s="1391"/>
      <c r="FOJ62" s="1391"/>
      <c r="FOK62" s="1391"/>
      <c r="FOL62" s="1391"/>
      <c r="FOM62" s="1391"/>
      <c r="FON62" s="1391"/>
      <c r="FOO62" s="1392"/>
      <c r="FOP62" s="1493"/>
      <c r="FOQ62" s="1391"/>
      <c r="FOR62" s="1391"/>
      <c r="FOS62" s="1391"/>
      <c r="FOT62" s="1391"/>
      <c r="FOU62" s="1391"/>
      <c r="FOV62" s="1391"/>
      <c r="FOW62" s="1391"/>
      <c r="FOX62" s="1391"/>
      <c r="FOY62" s="1391"/>
      <c r="FOZ62" s="1391"/>
      <c r="FPA62" s="1392"/>
      <c r="FPB62" s="1493"/>
      <c r="FPC62" s="1392"/>
      <c r="FPD62" s="1493"/>
      <c r="FPE62" s="1391"/>
      <c r="FPF62" s="1392"/>
      <c r="FPG62" s="1493"/>
      <c r="FPH62" s="1392"/>
      <c r="FPI62" s="663"/>
      <c r="FPJ62" s="1493"/>
      <c r="FPK62" s="1391"/>
      <c r="FPL62" s="1391"/>
      <c r="FPM62" s="1391"/>
      <c r="FPN62" s="1391"/>
      <c r="FPO62" s="1391"/>
      <c r="FPP62" s="1391"/>
      <c r="FPQ62" s="1391"/>
      <c r="FPR62" s="1391"/>
      <c r="FPS62" s="1391"/>
      <c r="FPT62" s="1391"/>
      <c r="FPU62" s="1392"/>
      <c r="FPV62" s="1493"/>
      <c r="FPW62" s="1391"/>
      <c r="FPX62" s="1391"/>
      <c r="FPY62" s="1391"/>
      <c r="FPZ62" s="1391"/>
      <c r="FQA62" s="1391"/>
      <c r="FQB62" s="1391"/>
      <c r="FQC62" s="1391"/>
      <c r="FQD62" s="1391"/>
      <c r="FQE62" s="1391"/>
      <c r="FQF62" s="1391"/>
      <c r="FQG62" s="1392"/>
      <c r="FQH62" s="1493"/>
      <c r="FQI62" s="1392"/>
      <c r="FQJ62" s="1493"/>
      <c r="FQK62" s="1391"/>
      <c r="FQL62" s="1392"/>
      <c r="FQM62" s="1493"/>
      <c r="FQN62" s="1392"/>
      <c r="FQO62" s="663"/>
      <c r="FQP62" s="1493"/>
      <c r="FQQ62" s="1391"/>
      <c r="FQR62" s="1391"/>
      <c r="FQS62" s="1391"/>
      <c r="FQT62" s="1391"/>
      <c r="FQU62" s="1391"/>
      <c r="FQV62" s="1391"/>
      <c r="FQW62" s="1391"/>
      <c r="FQX62" s="1391"/>
      <c r="FQY62" s="1391"/>
      <c r="FQZ62" s="1391"/>
      <c r="FRA62" s="1392"/>
      <c r="FRB62" s="1493"/>
      <c r="FRC62" s="1391"/>
      <c r="FRD62" s="1391"/>
      <c r="FRE62" s="1391"/>
      <c r="FRF62" s="1391"/>
      <c r="FRG62" s="1391"/>
      <c r="FRH62" s="1391"/>
      <c r="FRI62" s="1391"/>
      <c r="FRJ62" s="1391"/>
      <c r="FRK62" s="1391"/>
      <c r="FRL62" s="1391"/>
      <c r="FRM62" s="1392"/>
      <c r="FRN62" s="1493"/>
      <c r="FRO62" s="1392"/>
      <c r="FRP62" s="1493"/>
      <c r="FRQ62" s="1391"/>
      <c r="FRR62" s="1392"/>
      <c r="FRS62" s="1493"/>
      <c r="FRT62" s="1392"/>
      <c r="FRU62" s="663"/>
      <c r="FRV62" s="1493"/>
      <c r="FRW62" s="1391"/>
      <c r="FRX62" s="1391"/>
      <c r="FRY62" s="1391"/>
      <c r="FRZ62" s="1391"/>
      <c r="FSA62" s="1391"/>
      <c r="FSB62" s="1391"/>
      <c r="FSC62" s="1391"/>
      <c r="FSD62" s="1391"/>
      <c r="FSE62" s="1391"/>
      <c r="FSF62" s="1391"/>
      <c r="FSG62" s="1392"/>
      <c r="FSH62" s="1493"/>
      <c r="FSI62" s="1391"/>
      <c r="FSJ62" s="1391"/>
      <c r="FSK62" s="1391"/>
      <c r="FSL62" s="1391"/>
      <c r="FSM62" s="1391"/>
      <c r="FSN62" s="1391"/>
      <c r="FSO62" s="1391"/>
      <c r="FSP62" s="1391"/>
      <c r="FSQ62" s="1391"/>
      <c r="FSR62" s="1391"/>
      <c r="FSS62" s="1392"/>
      <c r="FST62" s="1493"/>
      <c r="FSU62" s="1392"/>
      <c r="FSV62" s="1493"/>
      <c r="FSW62" s="1391"/>
      <c r="FSX62" s="1392"/>
      <c r="FSY62" s="1493"/>
      <c r="FSZ62" s="1392"/>
      <c r="FTA62" s="663"/>
      <c r="FTB62" s="1493"/>
      <c r="FTC62" s="1391"/>
      <c r="FTD62" s="1391"/>
      <c r="FTE62" s="1391"/>
      <c r="FTF62" s="1391"/>
      <c r="FTG62" s="1391"/>
      <c r="FTH62" s="1391"/>
      <c r="FTI62" s="1391"/>
      <c r="FTJ62" s="1391"/>
      <c r="FTK62" s="1391"/>
      <c r="FTL62" s="1391"/>
      <c r="FTM62" s="1392"/>
      <c r="FTN62" s="1493"/>
      <c r="FTO62" s="1391"/>
      <c r="FTP62" s="1391"/>
      <c r="FTQ62" s="1391"/>
      <c r="FTR62" s="1391"/>
      <c r="FTS62" s="1391"/>
      <c r="FTT62" s="1391"/>
      <c r="FTU62" s="1391"/>
      <c r="FTV62" s="1391"/>
      <c r="FTW62" s="1391"/>
      <c r="FTX62" s="1391"/>
      <c r="FTY62" s="1392"/>
      <c r="FTZ62" s="1493"/>
      <c r="FUA62" s="1392"/>
      <c r="FUB62" s="1493"/>
      <c r="FUC62" s="1391"/>
      <c r="FUD62" s="1392"/>
      <c r="FUE62" s="1493"/>
      <c r="FUF62" s="1392"/>
      <c r="FUG62" s="663"/>
      <c r="FUH62" s="1493"/>
      <c r="FUI62" s="1391"/>
      <c r="FUJ62" s="1391"/>
      <c r="FUK62" s="1391"/>
      <c r="FUL62" s="1391"/>
      <c r="FUM62" s="1391"/>
      <c r="FUN62" s="1391"/>
      <c r="FUO62" s="1391"/>
      <c r="FUP62" s="1391"/>
      <c r="FUQ62" s="1391"/>
      <c r="FUR62" s="1391"/>
      <c r="FUS62" s="1392"/>
      <c r="FUT62" s="1493"/>
      <c r="FUU62" s="1391"/>
      <c r="FUV62" s="1391"/>
      <c r="FUW62" s="1391"/>
      <c r="FUX62" s="1391"/>
      <c r="FUY62" s="1391"/>
      <c r="FUZ62" s="1391"/>
      <c r="FVA62" s="1391"/>
      <c r="FVB62" s="1391"/>
      <c r="FVC62" s="1391"/>
      <c r="FVD62" s="1391"/>
      <c r="FVE62" s="1392"/>
      <c r="FVF62" s="1493"/>
      <c r="FVG62" s="1392"/>
      <c r="FVH62" s="1493"/>
      <c r="FVI62" s="1391"/>
      <c r="FVJ62" s="1392"/>
      <c r="FVK62" s="1493"/>
      <c r="FVL62" s="1392"/>
      <c r="FVM62" s="663"/>
      <c r="FVN62" s="1493"/>
      <c r="FVO62" s="1391"/>
      <c r="FVP62" s="1391"/>
      <c r="FVQ62" s="1391"/>
      <c r="FVR62" s="1391"/>
      <c r="FVS62" s="1391"/>
      <c r="FVT62" s="1391"/>
      <c r="FVU62" s="1391"/>
      <c r="FVV62" s="1391"/>
      <c r="FVW62" s="1391"/>
      <c r="FVX62" s="1391"/>
      <c r="FVY62" s="1392"/>
      <c r="FVZ62" s="1493"/>
      <c r="FWA62" s="1391"/>
      <c r="FWB62" s="1391"/>
      <c r="FWC62" s="1391"/>
      <c r="FWD62" s="1391"/>
      <c r="FWE62" s="1391"/>
      <c r="FWF62" s="1391"/>
      <c r="FWG62" s="1391"/>
      <c r="FWH62" s="1391"/>
      <c r="FWI62" s="1391"/>
      <c r="FWJ62" s="1391"/>
      <c r="FWK62" s="1392"/>
      <c r="FWL62" s="1493"/>
      <c r="FWM62" s="1392"/>
      <c r="FWN62" s="1493"/>
      <c r="FWO62" s="1391"/>
      <c r="FWP62" s="1392"/>
      <c r="FWQ62" s="1493"/>
      <c r="FWR62" s="1392"/>
      <c r="FWS62" s="663"/>
      <c r="FWT62" s="1493"/>
      <c r="FWU62" s="1391"/>
      <c r="FWV62" s="1391"/>
      <c r="FWW62" s="1391"/>
      <c r="FWX62" s="1391"/>
      <c r="FWY62" s="1391"/>
      <c r="FWZ62" s="1391"/>
      <c r="FXA62" s="1391"/>
      <c r="FXB62" s="1391"/>
      <c r="FXC62" s="1391"/>
      <c r="FXD62" s="1391"/>
      <c r="FXE62" s="1392"/>
      <c r="FXF62" s="1493"/>
      <c r="FXG62" s="1391"/>
      <c r="FXH62" s="1391"/>
      <c r="FXI62" s="1391"/>
      <c r="FXJ62" s="1391"/>
      <c r="FXK62" s="1391"/>
      <c r="FXL62" s="1391"/>
      <c r="FXM62" s="1391"/>
      <c r="FXN62" s="1391"/>
      <c r="FXO62" s="1391"/>
      <c r="FXP62" s="1391"/>
      <c r="FXQ62" s="1392"/>
      <c r="FXR62" s="1493"/>
      <c r="FXS62" s="1392"/>
      <c r="FXT62" s="1493"/>
      <c r="FXU62" s="1391"/>
      <c r="FXV62" s="1392"/>
      <c r="FXW62" s="1493"/>
      <c r="FXX62" s="1392"/>
      <c r="FXY62" s="663"/>
      <c r="FXZ62" s="1493"/>
      <c r="FYA62" s="1391"/>
      <c r="FYB62" s="1391"/>
      <c r="FYC62" s="1391"/>
      <c r="FYD62" s="1391"/>
      <c r="FYE62" s="1391"/>
      <c r="FYF62" s="1391"/>
      <c r="FYG62" s="1391"/>
      <c r="FYH62" s="1391"/>
      <c r="FYI62" s="1391"/>
      <c r="FYJ62" s="1391"/>
      <c r="FYK62" s="1392"/>
      <c r="FYL62" s="1493"/>
      <c r="FYM62" s="1391"/>
      <c r="FYN62" s="1391"/>
      <c r="FYO62" s="1391"/>
      <c r="FYP62" s="1391"/>
      <c r="FYQ62" s="1391"/>
      <c r="FYR62" s="1391"/>
      <c r="FYS62" s="1391"/>
      <c r="FYT62" s="1391"/>
      <c r="FYU62" s="1391"/>
      <c r="FYV62" s="1391"/>
      <c r="FYW62" s="1392"/>
      <c r="FYX62" s="1493"/>
      <c r="FYY62" s="1392"/>
      <c r="FYZ62" s="1493"/>
      <c r="FZA62" s="1391"/>
      <c r="FZB62" s="1392"/>
      <c r="FZC62" s="1493"/>
      <c r="FZD62" s="1392"/>
      <c r="FZE62" s="663"/>
      <c r="FZF62" s="1493"/>
      <c r="FZG62" s="1391"/>
      <c r="FZH62" s="1391"/>
      <c r="FZI62" s="1391"/>
      <c r="FZJ62" s="1391"/>
      <c r="FZK62" s="1391"/>
      <c r="FZL62" s="1391"/>
      <c r="FZM62" s="1391"/>
      <c r="FZN62" s="1391"/>
      <c r="FZO62" s="1391"/>
      <c r="FZP62" s="1391"/>
      <c r="FZQ62" s="1392"/>
      <c r="FZR62" s="1493"/>
      <c r="FZS62" s="1391"/>
      <c r="FZT62" s="1391"/>
      <c r="FZU62" s="1391"/>
      <c r="FZV62" s="1391"/>
      <c r="FZW62" s="1391"/>
      <c r="FZX62" s="1391"/>
      <c r="FZY62" s="1391"/>
      <c r="FZZ62" s="1391"/>
      <c r="GAA62" s="1391"/>
      <c r="GAB62" s="1391"/>
      <c r="GAC62" s="1392"/>
      <c r="GAD62" s="1493"/>
      <c r="GAE62" s="1392"/>
      <c r="GAF62" s="1493"/>
      <c r="GAG62" s="1391"/>
      <c r="GAH62" s="1392"/>
      <c r="GAI62" s="1493"/>
      <c r="GAJ62" s="1392"/>
      <c r="GAK62" s="663"/>
      <c r="GAL62" s="1493"/>
      <c r="GAM62" s="1391"/>
      <c r="GAN62" s="1391"/>
      <c r="GAO62" s="1391"/>
      <c r="GAP62" s="1391"/>
      <c r="GAQ62" s="1391"/>
      <c r="GAR62" s="1391"/>
      <c r="GAS62" s="1391"/>
      <c r="GAT62" s="1391"/>
      <c r="GAU62" s="1391"/>
      <c r="GAV62" s="1391"/>
      <c r="GAW62" s="1392"/>
      <c r="GAX62" s="1493"/>
      <c r="GAY62" s="1391"/>
      <c r="GAZ62" s="1391"/>
      <c r="GBA62" s="1391"/>
      <c r="GBB62" s="1391"/>
      <c r="GBC62" s="1391"/>
      <c r="GBD62" s="1391"/>
      <c r="GBE62" s="1391"/>
      <c r="GBF62" s="1391"/>
      <c r="GBG62" s="1391"/>
      <c r="GBH62" s="1391"/>
      <c r="GBI62" s="1392"/>
      <c r="GBJ62" s="1493"/>
      <c r="GBK62" s="1392"/>
      <c r="GBL62" s="1493"/>
      <c r="GBM62" s="1391"/>
      <c r="GBN62" s="1392"/>
      <c r="GBO62" s="1493"/>
      <c r="GBP62" s="1392"/>
      <c r="GBQ62" s="663"/>
      <c r="GBR62" s="1493"/>
      <c r="GBS62" s="1391"/>
      <c r="GBT62" s="1391"/>
      <c r="GBU62" s="1391"/>
      <c r="GBV62" s="1391"/>
      <c r="GBW62" s="1391"/>
      <c r="GBX62" s="1391"/>
      <c r="GBY62" s="1391"/>
      <c r="GBZ62" s="1391"/>
      <c r="GCA62" s="1391"/>
      <c r="GCB62" s="1391"/>
      <c r="GCC62" s="1392"/>
      <c r="GCD62" s="1493"/>
      <c r="GCE62" s="1391"/>
      <c r="GCF62" s="1391"/>
      <c r="GCG62" s="1391"/>
      <c r="GCH62" s="1391"/>
      <c r="GCI62" s="1391"/>
      <c r="GCJ62" s="1391"/>
      <c r="GCK62" s="1391"/>
      <c r="GCL62" s="1391"/>
      <c r="GCM62" s="1391"/>
      <c r="GCN62" s="1391"/>
      <c r="GCO62" s="1392"/>
      <c r="GCP62" s="1493"/>
      <c r="GCQ62" s="1392"/>
      <c r="GCR62" s="1493"/>
      <c r="GCS62" s="1391"/>
      <c r="GCT62" s="1392"/>
      <c r="GCU62" s="1493"/>
      <c r="GCV62" s="1392"/>
      <c r="GCW62" s="663"/>
      <c r="GCX62" s="1493"/>
      <c r="GCY62" s="1391"/>
      <c r="GCZ62" s="1391"/>
      <c r="GDA62" s="1391"/>
      <c r="GDB62" s="1391"/>
      <c r="GDC62" s="1391"/>
      <c r="GDD62" s="1391"/>
      <c r="GDE62" s="1391"/>
      <c r="GDF62" s="1391"/>
      <c r="GDG62" s="1391"/>
      <c r="GDH62" s="1391"/>
      <c r="GDI62" s="1392"/>
      <c r="GDJ62" s="1493"/>
      <c r="GDK62" s="1391"/>
      <c r="GDL62" s="1391"/>
      <c r="GDM62" s="1391"/>
      <c r="GDN62" s="1391"/>
      <c r="GDO62" s="1391"/>
      <c r="GDP62" s="1391"/>
      <c r="GDQ62" s="1391"/>
      <c r="GDR62" s="1391"/>
      <c r="GDS62" s="1391"/>
      <c r="GDT62" s="1391"/>
      <c r="GDU62" s="1392"/>
      <c r="GDV62" s="1493"/>
      <c r="GDW62" s="1392"/>
      <c r="GDX62" s="1493"/>
      <c r="GDY62" s="1391"/>
      <c r="GDZ62" s="1392"/>
      <c r="GEA62" s="1493"/>
      <c r="GEB62" s="1392"/>
      <c r="GEC62" s="663"/>
      <c r="GED62" s="1493"/>
      <c r="GEE62" s="1391"/>
      <c r="GEF62" s="1391"/>
      <c r="GEG62" s="1391"/>
      <c r="GEH62" s="1391"/>
      <c r="GEI62" s="1391"/>
      <c r="GEJ62" s="1391"/>
      <c r="GEK62" s="1391"/>
      <c r="GEL62" s="1391"/>
      <c r="GEM62" s="1391"/>
      <c r="GEN62" s="1391"/>
      <c r="GEO62" s="1392"/>
      <c r="GEP62" s="1493"/>
      <c r="GEQ62" s="1391"/>
      <c r="GER62" s="1391"/>
      <c r="GES62" s="1391"/>
      <c r="GET62" s="1391"/>
      <c r="GEU62" s="1391"/>
      <c r="GEV62" s="1391"/>
      <c r="GEW62" s="1391"/>
      <c r="GEX62" s="1391"/>
      <c r="GEY62" s="1391"/>
      <c r="GEZ62" s="1391"/>
      <c r="GFA62" s="1392"/>
      <c r="GFB62" s="1493"/>
      <c r="GFC62" s="1392"/>
      <c r="GFD62" s="1493"/>
      <c r="GFE62" s="1391"/>
      <c r="GFF62" s="1392"/>
      <c r="GFG62" s="1493"/>
      <c r="GFH62" s="1392"/>
      <c r="GFI62" s="663"/>
      <c r="GFJ62" s="1493"/>
      <c r="GFK62" s="1391"/>
      <c r="GFL62" s="1391"/>
      <c r="GFM62" s="1391"/>
      <c r="GFN62" s="1391"/>
      <c r="GFO62" s="1391"/>
      <c r="GFP62" s="1391"/>
      <c r="GFQ62" s="1391"/>
      <c r="GFR62" s="1391"/>
      <c r="GFS62" s="1391"/>
      <c r="GFT62" s="1391"/>
      <c r="GFU62" s="1392"/>
      <c r="GFV62" s="1493"/>
      <c r="GFW62" s="1391"/>
      <c r="GFX62" s="1391"/>
      <c r="GFY62" s="1391"/>
      <c r="GFZ62" s="1391"/>
      <c r="GGA62" s="1391"/>
      <c r="GGB62" s="1391"/>
      <c r="GGC62" s="1391"/>
      <c r="GGD62" s="1391"/>
      <c r="GGE62" s="1391"/>
      <c r="GGF62" s="1391"/>
      <c r="GGG62" s="1392"/>
      <c r="GGH62" s="1493"/>
      <c r="GGI62" s="1392"/>
      <c r="GGJ62" s="1493"/>
      <c r="GGK62" s="1391"/>
      <c r="GGL62" s="1392"/>
      <c r="GGM62" s="1493"/>
      <c r="GGN62" s="1392"/>
      <c r="GGO62" s="663"/>
      <c r="GGP62" s="1493"/>
      <c r="GGQ62" s="1391"/>
      <c r="GGR62" s="1391"/>
      <c r="GGS62" s="1391"/>
      <c r="GGT62" s="1391"/>
      <c r="GGU62" s="1391"/>
      <c r="GGV62" s="1391"/>
      <c r="GGW62" s="1391"/>
      <c r="GGX62" s="1391"/>
      <c r="GGY62" s="1391"/>
      <c r="GGZ62" s="1391"/>
      <c r="GHA62" s="1392"/>
      <c r="GHB62" s="1493"/>
      <c r="GHC62" s="1391"/>
      <c r="GHD62" s="1391"/>
      <c r="GHE62" s="1391"/>
      <c r="GHF62" s="1391"/>
      <c r="GHG62" s="1391"/>
      <c r="GHH62" s="1391"/>
      <c r="GHI62" s="1391"/>
      <c r="GHJ62" s="1391"/>
      <c r="GHK62" s="1391"/>
      <c r="GHL62" s="1391"/>
      <c r="GHM62" s="1392"/>
      <c r="GHN62" s="1493"/>
      <c r="GHO62" s="1392"/>
      <c r="GHP62" s="1493"/>
      <c r="GHQ62" s="1391"/>
      <c r="GHR62" s="1392"/>
      <c r="GHS62" s="1493"/>
      <c r="GHT62" s="1392"/>
      <c r="GHU62" s="663"/>
      <c r="GHV62" s="1493"/>
      <c r="GHW62" s="1391"/>
      <c r="GHX62" s="1391"/>
      <c r="GHY62" s="1391"/>
      <c r="GHZ62" s="1391"/>
      <c r="GIA62" s="1391"/>
      <c r="GIB62" s="1391"/>
      <c r="GIC62" s="1391"/>
      <c r="GID62" s="1391"/>
      <c r="GIE62" s="1391"/>
      <c r="GIF62" s="1391"/>
      <c r="GIG62" s="1392"/>
      <c r="GIH62" s="1493"/>
      <c r="GII62" s="1391"/>
      <c r="GIJ62" s="1391"/>
      <c r="GIK62" s="1391"/>
      <c r="GIL62" s="1391"/>
      <c r="GIM62" s="1391"/>
      <c r="GIN62" s="1391"/>
      <c r="GIO62" s="1391"/>
      <c r="GIP62" s="1391"/>
      <c r="GIQ62" s="1391"/>
      <c r="GIR62" s="1391"/>
      <c r="GIS62" s="1392"/>
      <c r="GIT62" s="1493"/>
      <c r="GIU62" s="1392"/>
      <c r="GIV62" s="1493"/>
      <c r="GIW62" s="1391"/>
      <c r="GIX62" s="1392"/>
      <c r="GIY62" s="1493"/>
      <c r="GIZ62" s="1392"/>
      <c r="GJA62" s="663"/>
      <c r="GJB62" s="1493"/>
      <c r="GJC62" s="1391"/>
      <c r="GJD62" s="1391"/>
      <c r="GJE62" s="1391"/>
      <c r="GJF62" s="1391"/>
      <c r="GJG62" s="1391"/>
      <c r="GJH62" s="1391"/>
      <c r="GJI62" s="1391"/>
      <c r="GJJ62" s="1391"/>
      <c r="GJK62" s="1391"/>
      <c r="GJL62" s="1391"/>
      <c r="GJM62" s="1392"/>
      <c r="GJN62" s="1493"/>
      <c r="GJO62" s="1391"/>
      <c r="GJP62" s="1391"/>
      <c r="GJQ62" s="1391"/>
      <c r="GJR62" s="1391"/>
      <c r="GJS62" s="1391"/>
      <c r="GJT62" s="1391"/>
      <c r="GJU62" s="1391"/>
      <c r="GJV62" s="1391"/>
      <c r="GJW62" s="1391"/>
      <c r="GJX62" s="1391"/>
      <c r="GJY62" s="1392"/>
      <c r="GJZ62" s="1493"/>
      <c r="GKA62" s="1392"/>
      <c r="GKB62" s="1493"/>
      <c r="GKC62" s="1391"/>
      <c r="GKD62" s="1392"/>
      <c r="GKE62" s="1493"/>
      <c r="GKF62" s="1392"/>
      <c r="GKG62" s="663"/>
      <c r="GKH62" s="1493"/>
      <c r="GKI62" s="1391"/>
      <c r="GKJ62" s="1391"/>
      <c r="GKK62" s="1391"/>
      <c r="GKL62" s="1391"/>
      <c r="GKM62" s="1391"/>
      <c r="GKN62" s="1391"/>
      <c r="GKO62" s="1391"/>
      <c r="GKP62" s="1391"/>
      <c r="GKQ62" s="1391"/>
      <c r="GKR62" s="1391"/>
      <c r="GKS62" s="1392"/>
      <c r="GKT62" s="1493"/>
      <c r="GKU62" s="1391"/>
      <c r="GKV62" s="1391"/>
      <c r="GKW62" s="1391"/>
      <c r="GKX62" s="1391"/>
      <c r="GKY62" s="1391"/>
      <c r="GKZ62" s="1391"/>
      <c r="GLA62" s="1391"/>
      <c r="GLB62" s="1391"/>
      <c r="GLC62" s="1391"/>
      <c r="GLD62" s="1391"/>
      <c r="GLE62" s="1392"/>
      <c r="GLF62" s="1493"/>
      <c r="GLG62" s="1392"/>
      <c r="GLH62" s="1493"/>
      <c r="GLI62" s="1391"/>
      <c r="GLJ62" s="1392"/>
      <c r="GLK62" s="1493"/>
      <c r="GLL62" s="1392"/>
      <c r="GLM62" s="663"/>
      <c r="GLN62" s="1493"/>
      <c r="GLO62" s="1391"/>
      <c r="GLP62" s="1391"/>
      <c r="GLQ62" s="1391"/>
      <c r="GLR62" s="1391"/>
      <c r="GLS62" s="1391"/>
      <c r="GLT62" s="1391"/>
      <c r="GLU62" s="1391"/>
      <c r="GLV62" s="1391"/>
      <c r="GLW62" s="1391"/>
      <c r="GLX62" s="1391"/>
      <c r="GLY62" s="1392"/>
      <c r="GLZ62" s="1493"/>
      <c r="GMA62" s="1391"/>
      <c r="GMB62" s="1391"/>
      <c r="GMC62" s="1391"/>
      <c r="GMD62" s="1391"/>
      <c r="GME62" s="1391"/>
      <c r="GMF62" s="1391"/>
      <c r="GMG62" s="1391"/>
      <c r="GMH62" s="1391"/>
      <c r="GMI62" s="1391"/>
      <c r="GMJ62" s="1391"/>
      <c r="GMK62" s="1392"/>
      <c r="GML62" s="1493"/>
      <c r="GMM62" s="1392"/>
      <c r="GMN62" s="1493"/>
      <c r="GMO62" s="1391"/>
      <c r="GMP62" s="1392"/>
      <c r="GMQ62" s="1493"/>
      <c r="GMR62" s="1392"/>
      <c r="GMS62" s="663"/>
      <c r="GMT62" s="1493"/>
      <c r="GMU62" s="1391"/>
      <c r="GMV62" s="1391"/>
      <c r="GMW62" s="1391"/>
      <c r="GMX62" s="1391"/>
      <c r="GMY62" s="1391"/>
      <c r="GMZ62" s="1391"/>
      <c r="GNA62" s="1391"/>
      <c r="GNB62" s="1391"/>
      <c r="GNC62" s="1391"/>
      <c r="GND62" s="1391"/>
      <c r="GNE62" s="1392"/>
      <c r="GNF62" s="1493"/>
      <c r="GNG62" s="1391"/>
      <c r="GNH62" s="1391"/>
      <c r="GNI62" s="1391"/>
      <c r="GNJ62" s="1391"/>
      <c r="GNK62" s="1391"/>
      <c r="GNL62" s="1391"/>
      <c r="GNM62" s="1391"/>
      <c r="GNN62" s="1391"/>
      <c r="GNO62" s="1391"/>
      <c r="GNP62" s="1391"/>
      <c r="GNQ62" s="1392"/>
      <c r="GNR62" s="1493"/>
      <c r="GNS62" s="1392"/>
      <c r="GNT62" s="1493"/>
      <c r="GNU62" s="1391"/>
      <c r="GNV62" s="1392"/>
      <c r="GNW62" s="1493"/>
      <c r="GNX62" s="1392"/>
      <c r="GNY62" s="663"/>
      <c r="GNZ62" s="1493"/>
      <c r="GOA62" s="1391"/>
      <c r="GOB62" s="1391"/>
      <c r="GOC62" s="1391"/>
      <c r="GOD62" s="1391"/>
      <c r="GOE62" s="1391"/>
      <c r="GOF62" s="1391"/>
      <c r="GOG62" s="1391"/>
      <c r="GOH62" s="1391"/>
      <c r="GOI62" s="1391"/>
      <c r="GOJ62" s="1391"/>
      <c r="GOK62" s="1392"/>
      <c r="GOL62" s="1493"/>
      <c r="GOM62" s="1391"/>
      <c r="GON62" s="1391"/>
      <c r="GOO62" s="1391"/>
      <c r="GOP62" s="1391"/>
      <c r="GOQ62" s="1391"/>
      <c r="GOR62" s="1391"/>
      <c r="GOS62" s="1391"/>
      <c r="GOT62" s="1391"/>
      <c r="GOU62" s="1391"/>
      <c r="GOV62" s="1391"/>
      <c r="GOW62" s="1392"/>
      <c r="GOX62" s="1493"/>
      <c r="GOY62" s="1392"/>
      <c r="GOZ62" s="1493"/>
      <c r="GPA62" s="1391"/>
      <c r="GPB62" s="1392"/>
      <c r="GPC62" s="1493"/>
      <c r="GPD62" s="1392"/>
      <c r="GPE62" s="663"/>
      <c r="GPF62" s="1493"/>
      <c r="GPG62" s="1391"/>
      <c r="GPH62" s="1391"/>
      <c r="GPI62" s="1391"/>
      <c r="GPJ62" s="1391"/>
      <c r="GPK62" s="1391"/>
      <c r="GPL62" s="1391"/>
      <c r="GPM62" s="1391"/>
      <c r="GPN62" s="1391"/>
      <c r="GPO62" s="1391"/>
      <c r="GPP62" s="1391"/>
      <c r="GPQ62" s="1392"/>
      <c r="GPR62" s="1493"/>
      <c r="GPS62" s="1391"/>
      <c r="GPT62" s="1391"/>
      <c r="GPU62" s="1391"/>
      <c r="GPV62" s="1391"/>
      <c r="GPW62" s="1391"/>
      <c r="GPX62" s="1391"/>
      <c r="GPY62" s="1391"/>
      <c r="GPZ62" s="1391"/>
      <c r="GQA62" s="1391"/>
      <c r="GQB62" s="1391"/>
      <c r="GQC62" s="1392"/>
      <c r="GQD62" s="1493"/>
      <c r="GQE62" s="1392"/>
      <c r="GQF62" s="1493"/>
      <c r="GQG62" s="1391"/>
      <c r="GQH62" s="1392"/>
      <c r="GQI62" s="1493"/>
      <c r="GQJ62" s="1392"/>
      <c r="GQK62" s="663"/>
      <c r="GQL62" s="1493"/>
      <c r="GQM62" s="1391"/>
      <c r="GQN62" s="1391"/>
      <c r="GQO62" s="1391"/>
      <c r="GQP62" s="1391"/>
      <c r="GQQ62" s="1391"/>
      <c r="GQR62" s="1391"/>
      <c r="GQS62" s="1391"/>
      <c r="GQT62" s="1391"/>
      <c r="GQU62" s="1391"/>
      <c r="GQV62" s="1391"/>
      <c r="GQW62" s="1392"/>
      <c r="GQX62" s="1493"/>
      <c r="GQY62" s="1391"/>
      <c r="GQZ62" s="1391"/>
      <c r="GRA62" s="1391"/>
      <c r="GRB62" s="1391"/>
      <c r="GRC62" s="1391"/>
      <c r="GRD62" s="1391"/>
      <c r="GRE62" s="1391"/>
      <c r="GRF62" s="1391"/>
      <c r="GRG62" s="1391"/>
      <c r="GRH62" s="1391"/>
      <c r="GRI62" s="1392"/>
      <c r="GRJ62" s="1493"/>
      <c r="GRK62" s="1392"/>
      <c r="GRL62" s="1493"/>
      <c r="GRM62" s="1391"/>
      <c r="GRN62" s="1392"/>
      <c r="GRO62" s="1493"/>
      <c r="GRP62" s="1392"/>
      <c r="GRQ62" s="663"/>
      <c r="GRR62" s="1493"/>
      <c r="GRS62" s="1391"/>
      <c r="GRT62" s="1391"/>
      <c r="GRU62" s="1391"/>
      <c r="GRV62" s="1391"/>
      <c r="GRW62" s="1391"/>
      <c r="GRX62" s="1391"/>
      <c r="GRY62" s="1391"/>
      <c r="GRZ62" s="1391"/>
      <c r="GSA62" s="1391"/>
      <c r="GSB62" s="1391"/>
      <c r="GSC62" s="1392"/>
      <c r="GSD62" s="1493"/>
      <c r="GSE62" s="1391"/>
      <c r="GSF62" s="1391"/>
      <c r="GSG62" s="1391"/>
      <c r="GSH62" s="1391"/>
      <c r="GSI62" s="1391"/>
      <c r="GSJ62" s="1391"/>
      <c r="GSK62" s="1391"/>
      <c r="GSL62" s="1391"/>
      <c r="GSM62" s="1391"/>
      <c r="GSN62" s="1391"/>
      <c r="GSO62" s="1392"/>
      <c r="GSP62" s="1493"/>
      <c r="GSQ62" s="1392"/>
      <c r="GSR62" s="1493"/>
      <c r="GSS62" s="1391"/>
      <c r="GST62" s="1392"/>
      <c r="GSU62" s="1493"/>
      <c r="GSV62" s="1392"/>
      <c r="GSW62" s="663"/>
      <c r="GSX62" s="1493"/>
      <c r="GSY62" s="1391"/>
      <c r="GSZ62" s="1391"/>
      <c r="GTA62" s="1391"/>
      <c r="GTB62" s="1391"/>
      <c r="GTC62" s="1391"/>
      <c r="GTD62" s="1391"/>
      <c r="GTE62" s="1391"/>
      <c r="GTF62" s="1391"/>
      <c r="GTG62" s="1391"/>
      <c r="GTH62" s="1391"/>
      <c r="GTI62" s="1392"/>
      <c r="GTJ62" s="1493"/>
      <c r="GTK62" s="1391"/>
      <c r="GTL62" s="1391"/>
      <c r="GTM62" s="1391"/>
      <c r="GTN62" s="1391"/>
      <c r="GTO62" s="1391"/>
      <c r="GTP62" s="1391"/>
      <c r="GTQ62" s="1391"/>
      <c r="GTR62" s="1391"/>
      <c r="GTS62" s="1391"/>
      <c r="GTT62" s="1391"/>
      <c r="GTU62" s="1392"/>
      <c r="GTV62" s="1493"/>
      <c r="GTW62" s="1392"/>
      <c r="GTX62" s="1493"/>
      <c r="GTY62" s="1391"/>
      <c r="GTZ62" s="1392"/>
      <c r="GUA62" s="1493"/>
      <c r="GUB62" s="1392"/>
      <c r="GUC62" s="663"/>
      <c r="GUD62" s="1493"/>
      <c r="GUE62" s="1391"/>
      <c r="GUF62" s="1391"/>
      <c r="GUG62" s="1391"/>
      <c r="GUH62" s="1391"/>
      <c r="GUI62" s="1391"/>
      <c r="GUJ62" s="1391"/>
      <c r="GUK62" s="1391"/>
      <c r="GUL62" s="1391"/>
      <c r="GUM62" s="1391"/>
      <c r="GUN62" s="1391"/>
      <c r="GUO62" s="1392"/>
      <c r="GUP62" s="1493"/>
      <c r="GUQ62" s="1391"/>
      <c r="GUR62" s="1391"/>
      <c r="GUS62" s="1391"/>
      <c r="GUT62" s="1391"/>
      <c r="GUU62" s="1391"/>
      <c r="GUV62" s="1391"/>
      <c r="GUW62" s="1391"/>
      <c r="GUX62" s="1391"/>
      <c r="GUY62" s="1391"/>
      <c r="GUZ62" s="1391"/>
      <c r="GVA62" s="1392"/>
      <c r="GVB62" s="1493"/>
      <c r="GVC62" s="1392"/>
      <c r="GVD62" s="1493"/>
      <c r="GVE62" s="1391"/>
      <c r="GVF62" s="1392"/>
      <c r="GVG62" s="1493"/>
      <c r="GVH62" s="1392"/>
      <c r="GVI62" s="663"/>
      <c r="GVJ62" s="1493"/>
      <c r="GVK62" s="1391"/>
      <c r="GVL62" s="1391"/>
      <c r="GVM62" s="1391"/>
      <c r="GVN62" s="1391"/>
      <c r="GVO62" s="1391"/>
      <c r="GVP62" s="1391"/>
      <c r="GVQ62" s="1391"/>
      <c r="GVR62" s="1391"/>
      <c r="GVS62" s="1391"/>
      <c r="GVT62" s="1391"/>
      <c r="GVU62" s="1392"/>
      <c r="GVV62" s="1493"/>
      <c r="GVW62" s="1391"/>
      <c r="GVX62" s="1391"/>
      <c r="GVY62" s="1391"/>
      <c r="GVZ62" s="1391"/>
      <c r="GWA62" s="1391"/>
      <c r="GWB62" s="1391"/>
      <c r="GWC62" s="1391"/>
      <c r="GWD62" s="1391"/>
      <c r="GWE62" s="1391"/>
      <c r="GWF62" s="1391"/>
      <c r="GWG62" s="1392"/>
      <c r="GWH62" s="1493"/>
      <c r="GWI62" s="1392"/>
      <c r="GWJ62" s="1493"/>
      <c r="GWK62" s="1391"/>
      <c r="GWL62" s="1392"/>
      <c r="GWM62" s="1493"/>
      <c r="GWN62" s="1392"/>
      <c r="GWO62" s="663"/>
      <c r="GWP62" s="1493"/>
      <c r="GWQ62" s="1391"/>
      <c r="GWR62" s="1391"/>
      <c r="GWS62" s="1391"/>
      <c r="GWT62" s="1391"/>
      <c r="GWU62" s="1391"/>
      <c r="GWV62" s="1391"/>
      <c r="GWW62" s="1391"/>
      <c r="GWX62" s="1391"/>
      <c r="GWY62" s="1391"/>
      <c r="GWZ62" s="1391"/>
      <c r="GXA62" s="1392"/>
      <c r="GXB62" s="1493"/>
      <c r="GXC62" s="1391"/>
      <c r="GXD62" s="1391"/>
      <c r="GXE62" s="1391"/>
      <c r="GXF62" s="1391"/>
      <c r="GXG62" s="1391"/>
      <c r="GXH62" s="1391"/>
      <c r="GXI62" s="1391"/>
      <c r="GXJ62" s="1391"/>
      <c r="GXK62" s="1391"/>
      <c r="GXL62" s="1391"/>
      <c r="GXM62" s="1392"/>
      <c r="GXN62" s="1493"/>
      <c r="GXO62" s="1392"/>
      <c r="GXP62" s="1493"/>
      <c r="GXQ62" s="1391"/>
      <c r="GXR62" s="1392"/>
      <c r="GXS62" s="1493"/>
      <c r="GXT62" s="1392"/>
      <c r="GXU62" s="663"/>
      <c r="GXV62" s="1493"/>
      <c r="GXW62" s="1391"/>
      <c r="GXX62" s="1391"/>
      <c r="GXY62" s="1391"/>
      <c r="GXZ62" s="1391"/>
      <c r="GYA62" s="1391"/>
      <c r="GYB62" s="1391"/>
      <c r="GYC62" s="1391"/>
      <c r="GYD62" s="1391"/>
      <c r="GYE62" s="1391"/>
      <c r="GYF62" s="1391"/>
      <c r="GYG62" s="1392"/>
      <c r="GYH62" s="1493"/>
      <c r="GYI62" s="1391"/>
      <c r="GYJ62" s="1391"/>
      <c r="GYK62" s="1391"/>
      <c r="GYL62" s="1391"/>
      <c r="GYM62" s="1391"/>
      <c r="GYN62" s="1391"/>
      <c r="GYO62" s="1391"/>
      <c r="GYP62" s="1391"/>
      <c r="GYQ62" s="1391"/>
      <c r="GYR62" s="1391"/>
      <c r="GYS62" s="1392"/>
      <c r="GYT62" s="1493"/>
      <c r="GYU62" s="1392"/>
      <c r="GYV62" s="1493"/>
      <c r="GYW62" s="1391"/>
      <c r="GYX62" s="1392"/>
      <c r="GYY62" s="1493"/>
      <c r="GYZ62" s="1392"/>
      <c r="GZA62" s="663"/>
      <c r="GZB62" s="1493"/>
      <c r="GZC62" s="1391"/>
      <c r="GZD62" s="1391"/>
      <c r="GZE62" s="1391"/>
      <c r="GZF62" s="1391"/>
      <c r="GZG62" s="1391"/>
      <c r="GZH62" s="1391"/>
      <c r="GZI62" s="1391"/>
      <c r="GZJ62" s="1391"/>
      <c r="GZK62" s="1391"/>
      <c r="GZL62" s="1391"/>
      <c r="GZM62" s="1392"/>
      <c r="GZN62" s="1493"/>
      <c r="GZO62" s="1391"/>
      <c r="GZP62" s="1391"/>
      <c r="GZQ62" s="1391"/>
      <c r="GZR62" s="1391"/>
      <c r="GZS62" s="1391"/>
      <c r="GZT62" s="1391"/>
      <c r="GZU62" s="1391"/>
      <c r="GZV62" s="1391"/>
      <c r="GZW62" s="1391"/>
      <c r="GZX62" s="1391"/>
      <c r="GZY62" s="1392"/>
      <c r="GZZ62" s="1493"/>
      <c r="HAA62" s="1392"/>
      <c r="HAB62" s="1493"/>
      <c r="HAC62" s="1391"/>
      <c r="HAD62" s="1392"/>
      <c r="HAE62" s="1493"/>
      <c r="HAF62" s="1392"/>
      <c r="HAG62" s="663"/>
      <c r="HAH62" s="1493"/>
      <c r="HAI62" s="1391"/>
      <c r="HAJ62" s="1391"/>
      <c r="HAK62" s="1391"/>
      <c r="HAL62" s="1391"/>
      <c r="HAM62" s="1391"/>
      <c r="HAN62" s="1391"/>
      <c r="HAO62" s="1391"/>
      <c r="HAP62" s="1391"/>
      <c r="HAQ62" s="1391"/>
      <c r="HAR62" s="1391"/>
      <c r="HAS62" s="1392"/>
      <c r="HAT62" s="1493"/>
      <c r="HAU62" s="1391"/>
      <c r="HAV62" s="1391"/>
      <c r="HAW62" s="1391"/>
      <c r="HAX62" s="1391"/>
      <c r="HAY62" s="1391"/>
      <c r="HAZ62" s="1391"/>
      <c r="HBA62" s="1391"/>
      <c r="HBB62" s="1391"/>
      <c r="HBC62" s="1391"/>
      <c r="HBD62" s="1391"/>
      <c r="HBE62" s="1392"/>
      <c r="HBF62" s="1493"/>
      <c r="HBG62" s="1392"/>
      <c r="HBH62" s="1493"/>
      <c r="HBI62" s="1391"/>
      <c r="HBJ62" s="1392"/>
      <c r="HBK62" s="1493"/>
      <c r="HBL62" s="1392"/>
      <c r="HBM62" s="663"/>
      <c r="HBN62" s="1493"/>
      <c r="HBO62" s="1391"/>
      <c r="HBP62" s="1391"/>
      <c r="HBQ62" s="1391"/>
      <c r="HBR62" s="1391"/>
      <c r="HBS62" s="1391"/>
      <c r="HBT62" s="1391"/>
      <c r="HBU62" s="1391"/>
      <c r="HBV62" s="1391"/>
      <c r="HBW62" s="1391"/>
      <c r="HBX62" s="1391"/>
      <c r="HBY62" s="1392"/>
      <c r="HBZ62" s="1493"/>
      <c r="HCA62" s="1391"/>
      <c r="HCB62" s="1391"/>
      <c r="HCC62" s="1391"/>
      <c r="HCD62" s="1391"/>
      <c r="HCE62" s="1391"/>
      <c r="HCF62" s="1391"/>
      <c r="HCG62" s="1391"/>
      <c r="HCH62" s="1391"/>
      <c r="HCI62" s="1391"/>
      <c r="HCJ62" s="1391"/>
      <c r="HCK62" s="1392"/>
      <c r="HCL62" s="1493"/>
      <c r="HCM62" s="1392"/>
      <c r="HCN62" s="1493"/>
      <c r="HCO62" s="1391"/>
      <c r="HCP62" s="1392"/>
      <c r="HCQ62" s="1493"/>
      <c r="HCR62" s="1392"/>
      <c r="HCS62" s="663"/>
      <c r="HCT62" s="1493"/>
      <c r="HCU62" s="1391"/>
      <c r="HCV62" s="1391"/>
      <c r="HCW62" s="1391"/>
      <c r="HCX62" s="1391"/>
      <c r="HCY62" s="1391"/>
      <c r="HCZ62" s="1391"/>
      <c r="HDA62" s="1391"/>
      <c r="HDB62" s="1391"/>
      <c r="HDC62" s="1391"/>
      <c r="HDD62" s="1391"/>
      <c r="HDE62" s="1392"/>
      <c r="HDF62" s="1493"/>
      <c r="HDG62" s="1391"/>
      <c r="HDH62" s="1391"/>
      <c r="HDI62" s="1391"/>
      <c r="HDJ62" s="1391"/>
      <c r="HDK62" s="1391"/>
      <c r="HDL62" s="1391"/>
      <c r="HDM62" s="1391"/>
      <c r="HDN62" s="1391"/>
      <c r="HDO62" s="1391"/>
      <c r="HDP62" s="1391"/>
      <c r="HDQ62" s="1392"/>
      <c r="HDR62" s="1493"/>
      <c r="HDS62" s="1392"/>
      <c r="HDT62" s="1493"/>
      <c r="HDU62" s="1391"/>
      <c r="HDV62" s="1392"/>
      <c r="HDW62" s="1493"/>
      <c r="HDX62" s="1392"/>
      <c r="HDY62" s="663"/>
      <c r="HDZ62" s="1493"/>
      <c r="HEA62" s="1391"/>
      <c r="HEB62" s="1391"/>
      <c r="HEC62" s="1391"/>
      <c r="HED62" s="1391"/>
      <c r="HEE62" s="1391"/>
      <c r="HEF62" s="1391"/>
      <c r="HEG62" s="1391"/>
      <c r="HEH62" s="1391"/>
      <c r="HEI62" s="1391"/>
      <c r="HEJ62" s="1391"/>
      <c r="HEK62" s="1392"/>
      <c r="HEL62" s="1493"/>
      <c r="HEM62" s="1391"/>
      <c r="HEN62" s="1391"/>
      <c r="HEO62" s="1391"/>
      <c r="HEP62" s="1391"/>
      <c r="HEQ62" s="1391"/>
      <c r="HER62" s="1391"/>
      <c r="HES62" s="1391"/>
      <c r="HET62" s="1391"/>
      <c r="HEU62" s="1391"/>
      <c r="HEV62" s="1391"/>
      <c r="HEW62" s="1392"/>
      <c r="HEX62" s="1493"/>
      <c r="HEY62" s="1392"/>
      <c r="HEZ62" s="1493"/>
      <c r="HFA62" s="1391"/>
      <c r="HFB62" s="1392"/>
      <c r="HFC62" s="1493"/>
      <c r="HFD62" s="1392"/>
      <c r="HFE62" s="663"/>
      <c r="HFF62" s="1493"/>
      <c r="HFG62" s="1391"/>
      <c r="HFH62" s="1391"/>
      <c r="HFI62" s="1391"/>
      <c r="HFJ62" s="1391"/>
      <c r="HFK62" s="1391"/>
      <c r="HFL62" s="1391"/>
      <c r="HFM62" s="1391"/>
      <c r="HFN62" s="1391"/>
      <c r="HFO62" s="1391"/>
      <c r="HFP62" s="1391"/>
      <c r="HFQ62" s="1392"/>
      <c r="HFR62" s="1493"/>
      <c r="HFS62" s="1391"/>
      <c r="HFT62" s="1391"/>
      <c r="HFU62" s="1391"/>
      <c r="HFV62" s="1391"/>
      <c r="HFW62" s="1391"/>
      <c r="HFX62" s="1391"/>
      <c r="HFY62" s="1391"/>
      <c r="HFZ62" s="1391"/>
      <c r="HGA62" s="1391"/>
      <c r="HGB62" s="1391"/>
      <c r="HGC62" s="1392"/>
      <c r="HGD62" s="1493"/>
      <c r="HGE62" s="1392"/>
      <c r="HGF62" s="1493"/>
      <c r="HGG62" s="1391"/>
      <c r="HGH62" s="1392"/>
      <c r="HGI62" s="1493"/>
      <c r="HGJ62" s="1392"/>
      <c r="HGK62" s="663"/>
      <c r="HGL62" s="1493"/>
      <c r="HGM62" s="1391"/>
      <c r="HGN62" s="1391"/>
      <c r="HGO62" s="1391"/>
      <c r="HGP62" s="1391"/>
      <c r="HGQ62" s="1391"/>
      <c r="HGR62" s="1391"/>
      <c r="HGS62" s="1391"/>
      <c r="HGT62" s="1391"/>
      <c r="HGU62" s="1391"/>
      <c r="HGV62" s="1391"/>
      <c r="HGW62" s="1392"/>
      <c r="HGX62" s="1493"/>
      <c r="HGY62" s="1391"/>
      <c r="HGZ62" s="1391"/>
      <c r="HHA62" s="1391"/>
      <c r="HHB62" s="1391"/>
      <c r="HHC62" s="1391"/>
      <c r="HHD62" s="1391"/>
      <c r="HHE62" s="1391"/>
      <c r="HHF62" s="1391"/>
      <c r="HHG62" s="1391"/>
      <c r="HHH62" s="1391"/>
      <c r="HHI62" s="1392"/>
      <c r="HHJ62" s="1493"/>
      <c r="HHK62" s="1392"/>
      <c r="HHL62" s="1493"/>
      <c r="HHM62" s="1391"/>
      <c r="HHN62" s="1392"/>
      <c r="HHO62" s="1493"/>
      <c r="HHP62" s="1392"/>
      <c r="HHQ62" s="663"/>
      <c r="HHR62" s="1493"/>
      <c r="HHS62" s="1391"/>
      <c r="HHT62" s="1391"/>
      <c r="HHU62" s="1391"/>
      <c r="HHV62" s="1391"/>
      <c r="HHW62" s="1391"/>
      <c r="HHX62" s="1391"/>
      <c r="HHY62" s="1391"/>
      <c r="HHZ62" s="1391"/>
      <c r="HIA62" s="1391"/>
      <c r="HIB62" s="1391"/>
      <c r="HIC62" s="1392"/>
      <c r="HID62" s="1493"/>
      <c r="HIE62" s="1391"/>
      <c r="HIF62" s="1391"/>
      <c r="HIG62" s="1391"/>
      <c r="HIH62" s="1391"/>
      <c r="HII62" s="1391"/>
      <c r="HIJ62" s="1391"/>
      <c r="HIK62" s="1391"/>
      <c r="HIL62" s="1391"/>
      <c r="HIM62" s="1391"/>
      <c r="HIN62" s="1391"/>
      <c r="HIO62" s="1392"/>
      <c r="HIP62" s="1493"/>
      <c r="HIQ62" s="1392"/>
      <c r="HIR62" s="1493"/>
      <c r="HIS62" s="1391"/>
      <c r="HIT62" s="1392"/>
      <c r="HIU62" s="1493"/>
      <c r="HIV62" s="1392"/>
      <c r="HIW62" s="663"/>
      <c r="HIX62" s="1493"/>
      <c r="HIY62" s="1391"/>
      <c r="HIZ62" s="1391"/>
      <c r="HJA62" s="1391"/>
      <c r="HJB62" s="1391"/>
      <c r="HJC62" s="1391"/>
      <c r="HJD62" s="1391"/>
      <c r="HJE62" s="1391"/>
      <c r="HJF62" s="1391"/>
      <c r="HJG62" s="1391"/>
      <c r="HJH62" s="1391"/>
      <c r="HJI62" s="1392"/>
      <c r="HJJ62" s="1493"/>
      <c r="HJK62" s="1391"/>
      <c r="HJL62" s="1391"/>
      <c r="HJM62" s="1391"/>
      <c r="HJN62" s="1391"/>
      <c r="HJO62" s="1391"/>
      <c r="HJP62" s="1391"/>
      <c r="HJQ62" s="1391"/>
      <c r="HJR62" s="1391"/>
      <c r="HJS62" s="1391"/>
      <c r="HJT62" s="1391"/>
      <c r="HJU62" s="1392"/>
      <c r="HJV62" s="1493"/>
      <c r="HJW62" s="1392"/>
      <c r="HJX62" s="1493"/>
      <c r="HJY62" s="1391"/>
      <c r="HJZ62" s="1392"/>
      <c r="HKA62" s="1493"/>
      <c r="HKB62" s="1392"/>
      <c r="HKC62" s="663"/>
      <c r="HKD62" s="1493"/>
      <c r="HKE62" s="1391"/>
      <c r="HKF62" s="1391"/>
      <c r="HKG62" s="1391"/>
      <c r="HKH62" s="1391"/>
      <c r="HKI62" s="1391"/>
      <c r="HKJ62" s="1391"/>
      <c r="HKK62" s="1391"/>
      <c r="HKL62" s="1391"/>
      <c r="HKM62" s="1391"/>
      <c r="HKN62" s="1391"/>
      <c r="HKO62" s="1392"/>
      <c r="HKP62" s="1493"/>
      <c r="HKQ62" s="1391"/>
      <c r="HKR62" s="1391"/>
      <c r="HKS62" s="1391"/>
      <c r="HKT62" s="1391"/>
      <c r="HKU62" s="1391"/>
      <c r="HKV62" s="1391"/>
      <c r="HKW62" s="1391"/>
      <c r="HKX62" s="1391"/>
      <c r="HKY62" s="1391"/>
      <c r="HKZ62" s="1391"/>
      <c r="HLA62" s="1392"/>
      <c r="HLB62" s="1493"/>
      <c r="HLC62" s="1392"/>
      <c r="HLD62" s="1493"/>
      <c r="HLE62" s="1391"/>
      <c r="HLF62" s="1392"/>
      <c r="HLG62" s="1493"/>
      <c r="HLH62" s="1392"/>
      <c r="HLI62" s="663"/>
      <c r="HLJ62" s="1493"/>
      <c r="HLK62" s="1391"/>
      <c r="HLL62" s="1391"/>
      <c r="HLM62" s="1391"/>
      <c r="HLN62" s="1391"/>
      <c r="HLO62" s="1391"/>
      <c r="HLP62" s="1391"/>
      <c r="HLQ62" s="1391"/>
      <c r="HLR62" s="1391"/>
      <c r="HLS62" s="1391"/>
      <c r="HLT62" s="1391"/>
      <c r="HLU62" s="1392"/>
      <c r="HLV62" s="1493"/>
      <c r="HLW62" s="1391"/>
      <c r="HLX62" s="1391"/>
      <c r="HLY62" s="1391"/>
      <c r="HLZ62" s="1391"/>
      <c r="HMA62" s="1391"/>
      <c r="HMB62" s="1391"/>
      <c r="HMC62" s="1391"/>
      <c r="HMD62" s="1391"/>
      <c r="HME62" s="1391"/>
      <c r="HMF62" s="1391"/>
      <c r="HMG62" s="1392"/>
      <c r="HMH62" s="1493"/>
      <c r="HMI62" s="1392"/>
      <c r="HMJ62" s="1493"/>
      <c r="HMK62" s="1391"/>
      <c r="HML62" s="1392"/>
      <c r="HMM62" s="1493"/>
      <c r="HMN62" s="1392"/>
      <c r="HMO62" s="663"/>
      <c r="HMP62" s="1493"/>
      <c r="HMQ62" s="1391"/>
      <c r="HMR62" s="1391"/>
      <c r="HMS62" s="1391"/>
      <c r="HMT62" s="1391"/>
      <c r="HMU62" s="1391"/>
      <c r="HMV62" s="1391"/>
      <c r="HMW62" s="1391"/>
      <c r="HMX62" s="1391"/>
      <c r="HMY62" s="1391"/>
      <c r="HMZ62" s="1391"/>
      <c r="HNA62" s="1392"/>
      <c r="HNB62" s="1493"/>
      <c r="HNC62" s="1391"/>
      <c r="HND62" s="1391"/>
      <c r="HNE62" s="1391"/>
      <c r="HNF62" s="1391"/>
      <c r="HNG62" s="1391"/>
      <c r="HNH62" s="1391"/>
      <c r="HNI62" s="1391"/>
      <c r="HNJ62" s="1391"/>
      <c r="HNK62" s="1391"/>
      <c r="HNL62" s="1391"/>
      <c r="HNM62" s="1392"/>
      <c r="HNN62" s="1493"/>
      <c r="HNO62" s="1392"/>
      <c r="HNP62" s="1493"/>
      <c r="HNQ62" s="1391"/>
      <c r="HNR62" s="1392"/>
      <c r="HNS62" s="1493"/>
      <c r="HNT62" s="1392"/>
      <c r="HNU62" s="663"/>
      <c r="HNV62" s="1493"/>
      <c r="HNW62" s="1391"/>
      <c r="HNX62" s="1391"/>
      <c r="HNY62" s="1391"/>
      <c r="HNZ62" s="1391"/>
      <c r="HOA62" s="1391"/>
      <c r="HOB62" s="1391"/>
      <c r="HOC62" s="1391"/>
      <c r="HOD62" s="1391"/>
      <c r="HOE62" s="1391"/>
      <c r="HOF62" s="1391"/>
      <c r="HOG62" s="1392"/>
      <c r="HOH62" s="1493"/>
      <c r="HOI62" s="1391"/>
      <c r="HOJ62" s="1391"/>
      <c r="HOK62" s="1391"/>
      <c r="HOL62" s="1391"/>
      <c r="HOM62" s="1391"/>
      <c r="HON62" s="1391"/>
      <c r="HOO62" s="1391"/>
      <c r="HOP62" s="1391"/>
      <c r="HOQ62" s="1391"/>
      <c r="HOR62" s="1391"/>
      <c r="HOS62" s="1392"/>
      <c r="HOT62" s="1493"/>
      <c r="HOU62" s="1392"/>
      <c r="HOV62" s="1493"/>
      <c r="HOW62" s="1391"/>
      <c r="HOX62" s="1392"/>
      <c r="HOY62" s="1493"/>
      <c r="HOZ62" s="1392"/>
      <c r="HPA62" s="663"/>
      <c r="HPB62" s="1493"/>
      <c r="HPC62" s="1391"/>
      <c r="HPD62" s="1391"/>
      <c r="HPE62" s="1391"/>
      <c r="HPF62" s="1391"/>
      <c r="HPG62" s="1391"/>
      <c r="HPH62" s="1391"/>
      <c r="HPI62" s="1391"/>
      <c r="HPJ62" s="1391"/>
      <c r="HPK62" s="1391"/>
      <c r="HPL62" s="1391"/>
      <c r="HPM62" s="1392"/>
      <c r="HPN62" s="1493"/>
      <c r="HPO62" s="1391"/>
      <c r="HPP62" s="1391"/>
      <c r="HPQ62" s="1391"/>
      <c r="HPR62" s="1391"/>
      <c r="HPS62" s="1391"/>
      <c r="HPT62" s="1391"/>
      <c r="HPU62" s="1391"/>
      <c r="HPV62" s="1391"/>
      <c r="HPW62" s="1391"/>
      <c r="HPX62" s="1391"/>
      <c r="HPY62" s="1392"/>
      <c r="HPZ62" s="1493"/>
      <c r="HQA62" s="1392"/>
      <c r="HQB62" s="1493"/>
      <c r="HQC62" s="1391"/>
      <c r="HQD62" s="1392"/>
      <c r="HQE62" s="1493"/>
      <c r="HQF62" s="1392"/>
      <c r="HQG62" s="663"/>
      <c r="HQH62" s="1493"/>
      <c r="HQI62" s="1391"/>
      <c r="HQJ62" s="1391"/>
      <c r="HQK62" s="1391"/>
      <c r="HQL62" s="1391"/>
      <c r="HQM62" s="1391"/>
      <c r="HQN62" s="1391"/>
      <c r="HQO62" s="1391"/>
      <c r="HQP62" s="1391"/>
      <c r="HQQ62" s="1391"/>
      <c r="HQR62" s="1391"/>
      <c r="HQS62" s="1392"/>
      <c r="HQT62" s="1493"/>
      <c r="HQU62" s="1391"/>
      <c r="HQV62" s="1391"/>
      <c r="HQW62" s="1391"/>
      <c r="HQX62" s="1391"/>
      <c r="HQY62" s="1391"/>
      <c r="HQZ62" s="1391"/>
      <c r="HRA62" s="1391"/>
      <c r="HRB62" s="1391"/>
      <c r="HRC62" s="1391"/>
      <c r="HRD62" s="1391"/>
      <c r="HRE62" s="1392"/>
      <c r="HRF62" s="1493"/>
      <c r="HRG62" s="1392"/>
      <c r="HRH62" s="1493"/>
      <c r="HRI62" s="1391"/>
      <c r="HRJ62" s="1392"/>
      <c r="HRK62" s="1493"/>
      <c r="HRL62" s="1392"/>
      <c r="HRM62" s="663"/>
      <c r="HRN62" s="1493"/>
      <c r="HRO62" s="1391"/>
      <c r="HRP62" s="1391"/>
      <c r="HRQ62" s="1391"/>
      <c r="HRR62" s="1391"/>
      <c r="HRS62" s="1391"/>
      <c r="HRT62" s="1391"/>
      <c r="HRU62" s="1391"/>
      <c r="HRV62" s="1391"/>
      <c r="HRW62" s="1391"/>
      <c r="HRX62" s="1391"/>
      <c r="HRY62" s="1392"/>
      <c r="HRZ62" s="1493"/>
      <c r="HSA62" s="1391"/>
      <c r="HSB62" s="1391"/>
      <c r="HSC62" s="1391"/>
      <c r="HSD62" s="1391"/>
      <c r="HSE62" s="1391"/>
      <c r="HSF62" s="1391"/>
      <c r="HSG62" s="1391"/>
      <c r="HSH62" s="1391"/>
      <c r="HSI62" s="1391"/>
      <c r="HSJ62" s="1391"/>
      <c r="HSK62" s="1392"/>
      <c r="HSL62" s="1493"/>
      <c r="HSM62" s="1392"/>
      <c r="HSN62" s="1493"/>
      <c r="HSO62" s="1391"/>
      <c r="HSP62" s="1392"/>
      <c r="HSQ62" s="1493"/>
      <c r="HSR62" s="1392"/>
      <c r="HSS62" s="663"/>
      <c r="HST62" s="1493"/>
      <c r="HSU62" s="1391"/>
      <c r="HSV62" s="1391"/>
      <c r="HSW62" s="1391"/>
      <c r="HSX62" s="1391"/>
      <c r="HSY62" s="1391"/>
      <c r="HSZ62" s="1391"/>
      <c r="HTA62" s="1391"/>
      <c r="HTB62" s="1391"/>
      <c r="HTC62" s="1391"/>
      <c r="HTD62" s="1391"/>
      <c r="HTE62" s="1392"/>
      <c r="HTF62" s="1493"/>
      <c r="HTG62" s="1391"/>
      <c r="HTH62" s="1391"/>
      <c r="HTI62" s="1391"/>
      <c r="HTJ62" s="1391"/>
      <c r="HTK62" s="1391"/>
      <c r="HTL62" s="1391"/>
      <c r="HTM62" s="1391"/>
      <c r="HTN62" s="1391"/>
      <c r="HTO62" s="1391"/>
      <c r="HTP62" s="1391"/>
      <c r="HTQ62" s="1392"/>
      <c r="HTR62" s="1493"/>
      <c r="HTS62" s="1392"/>
      <c r="HTT62" s="1493"/>
      <c r="HTU62" s="1391"/>
      <c r="HTV62" s="1392"/>
      <c r="HTW62" s="1493"/>
      <c r="HTX62" s="1392"/>
      <c r="HTY62" s="663"/>
      <c r="HTZ62" s="1493"/>
      <c r="HUA62" s="1391"/>
      <c r="HUB62" s="1391"/>
      <c r="HUC62" s="1391"/>
      <c r="HUD62" s="1391"/>
      <c r="HUE62" s="1391"/>
      <c r="HUF62" s="1391"/>
      <c r="HUG62" s="1391"/>
      <c r="HUH62" s="1391"/>
      <c r="HUI62" s="1391"/>
      <c r="HUJ62" s="1391"/>
      <c r="HUK62" s="1392"/>
      <c r="HUL62" s="1493"/>
      <c r="HUM62" s="1391"/>
      <c r="HUN62" s="1391"/>
      <c r="HUO62" s="1391"/>
      <c r="HUP62" s="1391"/>
      <c r="HUQ62" s="1391"/>
      <c r="HUR62" s="1391"/>
      <c r="HUS62" s="1391"/>
      <c r="HUT62" s="1391"/>
      <c r="HUU62" s="1391"/>
      <c r="HUV62" s="1391"/>
      <c r="HUW62" s="1392"/>
      <c r="HUX62" s="1493"/>
      <c r="HUY62" s="1392"/>
      <c r="HUZ62" s="1493"/>
      <c r="HVA62" s="1391"/>
      <c r="HVB62" s="1392"/>
      <c r="HVC62" s="1493"/>
      <c r="HVD62" s="1392"/>
      <c r="HVE62" s="663"/>
      <c r="HVF62" s="1493"/>
      <c r="HVG62" s="1391"/>
      <c r="HVH62" s="1391"/>
      <c r="HVI62" s="1391"/>
      <c r="HVJ62" s="1391"/>
      <c r="HVK62" s="1391"/>
      <c r="HVL62" s="1391"/>
      <c r="HVM62" s="1391"/>
      <c r="HVN62" s="1391"/>
      <c r="HVO62" s="1391"/>
      <c r="HVP62" s="1391"/>
      <c r="HVQ62" s="1392"/>
      <c r="HVR62" s="1493"/>
      <c r="HVS62" s="1391"/>
      <c r="HVT62" s="1391"/>
      <c r="HVU62" s="1391"/>
      <c r="HVV62" s="1391"/>
      <c r="HVW62" s="1391"/>
      <c r="HVX62" s="1391"/>
      <c r="HVY62" s="1391"/>
      <c r="HVZ62" s="1391"/>
      <c r="HWA62" s="1391"/>
      <c r="HWB62" s="1391"/>
      <c r="HWC62" s="1392"/>
      <c r="HWD62" s="1493"/>
      <c r="HWE62" s="1392"/>
      <c r="HWF62" s="1493"/>
      <c r="HWG62" s="1391"/>
      <c r="HWH62" s="1392"/>
      <c r="HWI62" s="1493"/>
      <c r="HWJ62" s="1392"/>
      <c r="HWK62" s="663"/>
      <c r="HWL62" s="1493"/>
      <c r="HWM62" s="1391"/>
      <c r="HWN62" s="1391"/>
      <c r="HWO62" s="1391"/>
      <c r="HWP62" s="1391"/>
      <c r="HWQ62" s="1391"/>
      <c r="HWR62" s="1391"/>
      <c r="HWS62" s="1391"/>
      <c r="HWT62" s="1391"/>
      <c r="HWU62" s="1391"/>
      <c r="HWV62" s="1391"/>
      <c r="HWW62" s="1392"/>
      <c r="HWX62" s="1493"/>
      <c r="HWY62" s="1391"/>
      <c r="HWZ62" s="1391"/>
      <c r="HXA62" s="1391"/>
      <c r="HXB62" s="1391"/>
      <c r="HXC62" s="1391"/>
      <c r="HXD62" s="1391"/>
      <c r="HXE62" s="1391"/>
      <c r="HXF62" s="1391"/>
      <c r="HXG62" s="1391"/>
      <c r="HXH62" s="1391"/>
      <c r="HXI62" s="1392"/>
      <c r="HXJ62" s="1493"/>
      <c r="HXK62" s="1392"/>
      <c r="HXL62" s="1493"/>
      <c r="HXM62" s="1391"/>
      <c r="HXN62" s="1392"/>
      <c r="HXO62" s="1493"/>
      <c r="HXP62" s="1392"/>
      <c r="HXQ62" s="663"/>
      <c r="HXR62" s="1493"/>
      <c r="HXS62" s="1391"/>
      <c r="HXT62" s="1391"/>
      <c r="HXU62" s="1391"/>
      <c r="HXV62" s="1391"/>
      <c r="HXW62" s="1391"/>
      <c r="HXX62" s="1391"/>
      <c r="HXY62" s="1391"/>
      <c r="HXZ62" s="1391"/>
      <c r="HYA62" s="1391"/>
      <c r="HYB62" s="1391"/>
      <c r="HYC62" s="1392"/>
      <c r="HYD62" s="1493"/>
      <c r="HYE62" s="1391"/>
      <c r="HYF62" s="1391"/>
      <c r="HYG62" s="1391"/>
      <c r="HYH62" s="1391"/>
      <c r="HYI62" s="1391"/>
      <c r="HYJ62" s="1391"/>
      <c r="HYK62" s="1391"/>
      <c r="HYL62" s="1391"/>
      <c r="HYM62" s="1391"/>
      <c r="HYN62" s="1391"/>
      <c r="HYO62" s="1392"/>
      <c r="HYP62" s="1493"/>
      <c r="HYQ62" s="1392"/>
      <c r="HYR62" s="1493"/>
      <c r="HYS62" s="1391"/>
      <c r="HYT62" s="1392"/>
      <c r="HYU62" s="1493"/>
      <c r="HYV62" s="1392"/>
      <c r="HYW62" s="663"/>
      <c r="HYX62" s="1493"/>
      <c r="HYY62" s="1391"/>
      <c r="HYZ62" s="1391"/>
      <c r="HZA62" s="1391"/>
      <c r="HZB62" s="1391"/>
      <c r="HZC62" s="1391"/>
      <c r="HZD62" s="1391"/>
      <c r="HZE62" s="1391"/>
      <c r="HZF62" s="1391"/>
      <c r="HZG62" s="1391"/>
      <c r="HZH62" s="1391"/>
      <c r="HZI62" s="1392"/>
      <c r="HZJ62" s="1493"/>
      <c r="HZK62" s="1391"/>
      <c r="HZL62" s="1391"/>
      <c r="HZM62" s="1391"/>
      <c r="HZN62" s="1391"/>
      <c r="HZO62" s="1391"/>
      <c r="HZP62" s="1391"/>
      <c r="HZQ62" s="1391"/>
      <c r="HZR62" s="1391"/>
      <c r="HZS62" s="1391"/>
      <c r="HZT62" s="1391"/>
      <c r="HZU62" s="1392"/>
      <c r="HZV62" s="1493"/>
      <c r="HZW62" s="1392"/>
      <c r="HZX62" s="1493"/>
      <c r="HZY62" s="1391"/>
      <c r="HZZ62" s="1392"/>
      <c r="IAA62" s="1493"/>
      <c r="IAB62" s="1392"/>
      <c r="IAC62" s="663"/>
      <c r="IAD62" s="1493"/>
      <c r="IAE62" s="1391"/>
      <c r="IAF62" s="1391"/>
      <c r="IAG62" s="1391"/>
      <c r="IAH62" s="1391"/>
      <c r="IAI62" s="1391"/>
      <c r="IAJ62" s="1391"/>
      <c r="IAK62" s="1391"/>
      <c r="IAL62" s="1391"/>
      <c r="IAM62" s="1391"/>
      <c r="IAN62" s="1391"/>
      <c r="IAO62" s="1392"/>
      <c r="IAP62" s="1493"/>
      <c r="IAQ62" s="1391"/>
      <c r="IAR62" s="1391"/>
      <c r="IAS62" s="1391"/>
      <c r="IAT62" s="1391"/>
      <c r="IAU62" s="1391"/>
      <c r="IAV62" s="1391"/>
      <c r="IAW62" s="1391"/>
      <c r="IAX62" s="1391"/>
      <c r="IAY62" s="1391"/>
      <c r="IAZ62" s="1391"/>
      <c r="IBA62" s="1392"/>
      <c r="IBB62" s="1493"/>
      <c r="IBC62" s="1392"/>
      <c r="IBD62" s="1493"/>
      <c r="IBE62" s="1391"/>
      <c r="IBF62" s="1392"/>
      <c r="IBG62" s="1493"/>
      <c r="IBH62" s="1392"/>
      <c r="IBI62" s="663"/>
      <c r="IBJ62" s="1493"/>
      <c r="IBK62" s="1391"/>
      <c r="IBL62" s="1391"/>
      <c r="IBM62" s="1391"/>
      <c r="IBN62" s="1391"/>
      <c r="IBO62" s="1391"/>
      <c r="IBP62" s="1391"/>
      <c r="IBQ62" s="1391"/>
      <c r="IBR62" s="1391"/>
      <c r="IBS62" s="1391"/>
      <c r="IBT62" s="1391"/>
      <c r="IBU62" s="1392"/>
      <c r="IBV62" s="1493"/>
      <c r="IBW62" s="1391"/>
      <c r="IBX62" s="1391"/>
      <c r="IBY62" s="1391"/>
      <c r="IBZ62" s="1391"/>
      <c r="ICA62" s="1391"/>
      <c r="ICB62" s="1391"/>
      <c r="ICC62" s="1391"/>
      <c r="ICD62" s="1391"/>
      <c r="ICE62" s="1391"/>
      <c r="ICF62" s="1391"/>
      <c r="ICG62" s="1392"/>
      <c r="ICH62" s="1493"/>
      <c r="ICI62" s="1392"/>
      <c r="ICJ62" s="1493"/>
      <c r="ICK62" s="1391"/>
      <c r="ICL62" s="1392"/>
      <c r="ICM62" s="1493"/>
      <c r="ICN62" s="1392"/>
      <c r="ICO62" s="663"/>
      <c r="ICP62" s="1493"/>
      <c r="ICQ62" s="1391"/>
      <c r="ICR62" s="1391"/>
      <c r="ICS62" s="1391"/>
      <c r="ICT62" s="1391"/>
      <c r="ICU62" s="1391"/>
      <c r="ICV62" s="1391"/>
      <c r="ICW62" s="1391"/>
      <c r="ICX62" s="1391"/>
      <c r="ICY62" s="1391"/>
      <c r="ICZ62" s="1391"/>
      <c r="IDA62" s="1392"/>
      <c r="IDB62" s="1493"/>
      <c r="IDC62" s="1391"/>
      <c r="IDD62" s="1391"/>
      <c r="IDE62" s="1391"/>
      <c r="IDF62" s="1391"/>
      <c r="IDG62" s="1391"/>
      <c r="IDH62" s="1391"/>
      <c r="IDI62" s="1391"/>
      <c r="IDJ62" s="1391"/>
      <c r="IDK62" s="1391"/>
      <c r="IDL62" s="1391"/>
      <c r="IDM62" s="1392"/>
      <c r="IDN62" s="1493"/>
      <c r="IDO62" s="1392"/>
      <c r="IDP62" s="1493"/>
      <c r="IDQ62" s="1391"/>
      <c r="IDR62" s="1392"/>
      <c r="IDS62" s="1493"/>
      <c r="IDT62" s="1392"/>
      <c r="IDU62" s="663"/>
      <c r="IDV62" s="1493"/>
      <c r="IDW62" s="1391"/>
      <c r="IDX62" s="1391"/>
      <c r="IDY62" s="1391"/>
      <c r="IDZ62" s="1391"/>
      <c r="IEA62" s="1391"/>
      <c r="IEB62" s="1391"/>
      <c r="IEC62" s="1391"/>
      <c r="IED62" s="1391"/>
      <c r="IEE62" s="1391"/>
      <c r="IEF62" s="1391"/>
      <c r="IEG62" s="1392"/>
      <c r="IEH62" s="1493"/>
      <c r="IEI62" s="1391"/>
      <c r="IEJ62" s="1391"/>
      <c r="IEK62" s="1391"/>
      <c r="IEL62" s="1391"/>
      <c r="IEM62" s="1391"/>
      <c r="IEN62" s="1391"/>
      <c r="IEO62" s="1391"/>
      <c r="IEP62" s="1391"/>
      <c r="IEQ62" s="1391"/>
      <c r="IER62" s="1391"/>
      <c r="IES62" s="1392"/>
      <c r="IET62" s="1493"/>
      <c r="IEU62" s="1392"/>
      <c r="IEV62" s="1493"/>
      <c r="IEW62" s="1391"/>
      <c r="IEX62" s="1392"/>
      <c r="IEY62" s="1493"/>
      <c r="IEZ62" s="1392"/>
      <c r="IFA62" s="663"/>
      <c r="IFB62" s="1493"/>
      <c r="IFC62" s="1391"/>
      <c r="IFD62" s="1391"/>
      <c r="IFE62" s="1391"/>
      <c r="IFF62" s="1391"/>
      <c r="IFG62" s="1391"/>
      <c r="IFH62" s="1391"/>
      <c r="IFI62" s="1391"/>
      <c r="IFJ62" s="1391"/>
      <c r="IFK62" s="1391"/>
      <c r="IFL62" s="1391"/>
      <c r="IFM62" s="1392"/>
      <c r="IFN62" s="1493"/>
      <c r="IFO62" s="1391"/>
      <c r="IFP62" s="1391"/>
      <c r="IFQ62" s="1391"/>
      <c r="IFR62" s="1391"/>
      <c r="IFS62" s="1391"/>
      <c r="IFT62" s="1391"/>
      <c r="IFU62" s="1391"/>
      <c r="IFV62" s="1391"/>
      <c r="IFW62" s="1391"/>
      <c r="IFX62" s="1391"/>
      <c r="IFY62" s="1392"/>
      <c r="IFZ62" s="1493"/>
      <c r="IGA62" s="1392"/>
      <c r="IGB62" s="1493"/>
      <c r="IGC62" s="1391"/>
      <c r="IGD62" s="1392"/>
      <c r="IGE62" s="1493"/>
      <c r="IGF62" s="1392"/>
      <c r="IGG62" s="663"/>
      <c r="IGH62" s="1493"/>
      <c r="IGI62" s="1391"/>
      <c r="IGJ62" s="1391"/>
      <c r="IGK62" s="1391"/>
      <c r="IGL62" s="1391"/>
      <c r="IGM62" s="1391"/>
      <c r="IGN62" s="1391"/>
      <c r="IGO62" s="1391"/>
      <c r="IGP62" s="1391"/>
      <c r="IGQ62" s="1391"/>
      <c r="IGR62" s="1391"/>
      <c r="IGS62" s="1392"/>
      <c r="IGT62" s="1493"/>
      <c r="IGU62" s="1391"/>
      <c r="IGV62" s="1391"/>
      <c r="IGW62" s="1391"/>
      <c r="IGX62" s="1391"/>
      <c r="IGY62" s="1391"/>
      <c r="IGZ62" s="1391"/>
      <c r="IHA62" s="1391"/>
      <c r="IHB62" s="1391"/>
      <c r="IHC62" s="1391"/>
      <c r="IHD62" s="1391"/>
      <c r="IHE62" s="1392"/>
      <c r="IHF62" s="1493"/>
      <c r="IHG62" s="1392"/>
      <c r="IHH62" s="1493"/>
      <c r="IHI62" s="1391"/>
      <c r="IHJ62" s="1392"/>
      <c r="IHK62" s="1493"/>
      <c r="IHL62" s="1392"/>
      <c r="IHM62" s="663"/>
      <c r="IHN62" s="1493"/>
      <c r="IHO62" s="1391"/>
      <c r="IHP62" s="1391"/>
      <c r="IHQ62" s="1391"/>
      <c r="IHR62" s="1391"/>
      <c r="IHS62" s="1391"/>
      <c r="IHT62" s="1391"/>
      <c r="IHU62" s="1391"/>
      <c r="IHV62" s="1391"/>
      <c r="IHW62" s="1391"/>
      <c r="IHX62" s="1391"/>
      <c r="IHY62" s="1392"/>
      <c r="IHZ62" s="1493"/>
      <c r="IIA62" s="1391"/>
      <c r="IIB62" s="1391"/>
      <c r="IIC62" s="1391"/>
      <c r="IID62" s="1391"/>
      <c r="IIE62" s="1391"/>
      <c r="IIF62" s="1391"/>
      <c r="IIG62" s="1391"/>
      <c r="IIH62" s="1391"/>
      <c r="III62" s="1391"/>
      <c r="IIJ62" s="1391"/>
      <c r="IIK62" s="1392"/>
      <c r="IIL62" s="1493"/>
      <c r="IIM62" s="1392"/>
      <c r="IIN62" s="1493"/>
      <c r="IIO62" s="1391"/>
      <c r="IIP62" s="1392"/>
      <c r="IIQ62" s="1493"/>
      <c r="IIR62" s="1392"/>
      <c r="IIS62" s="663"/>
      <c r="IIT62" s="1493"/>
      <c r="IIU62" s="1391"/>
      <c r="IIV62" s="1391"/>
      <c r="IIW62" s="1391"/>
      <c r="IIX62" s="1391"/>
      <c r="IIY62" s="1391"/>
      <c r="IIZ62" s="1391"/>
      <c r="IJA62" s="1391"/>
      <c r="IJB62" s="1391"/>
      <c r="IJC62" s="1391"/>
      <c r="IJD62" s="1391"/>
      <c r="IJE62" s="1392"/>
      <c r="IJF62" s="1493"/>
      <c r="IJG62" s="1391"/>
      <c r="IJH62" s="1391"/>
      <c r="IJI62" s="1391"/>
      <c r="IJJ62" s="1391"/>
      <c r="IJK62" s="1391"/>
      <c r="IJL62" s="1391"/>
      <c r="IJM62" s="1391"/>
      <c r="IJN62" s="1391"/>
      <c r="IJO62" s="1391"/>
      <c r="IJP62" s="1391"/>
      <c r="IJQ62" s="1392"/>
      <c r="IJR62" s="1493"/>
      <c r="IJS62" s="1392"/>
      <c r="IJT62" s="1493"/>
      <c r="IJU62" s="1391"/>
      <c r="IJV62" s="1392"/>
      <c r="IJW62" s="1493"/>
      <c r="IJX62" s="1392"/>
      <c r="IJY62" s="663"/>
      <c r="IJZ62" s="1493"/>
      <c r="IKA62" s="1391"/>
      <c r="IKB62" s="1391"/>
      <c r="IKC62" s="1391"/>
      <c r="IKD62" s="1391"/>
      <c r="IKE62" s="1391"/>
      <c r="IKF62" s="1391"/>
      <c r="IKG62" s="1391"/>
      <c r="IKH62" s="1391"/>
      <c r="IKI62" s="1391"/>
      <c r="IKJ62" s="1391"/>
      <c r="IKK62" s="1392"/>
      <c r="IKL62" s="1493"/>
      <c r="IKM62" s="1391"/>
      <c r="IKN62" s="1391"/>
      <c r="IKO62" s="1391"/>
      <c r="IKP62" s="1391"/>
      <c r="IKQ62" s="1391"/>
      <c r="IKR62" s="1391"/>
      <c r="IKS62" s="1391"/>
      <c r="IKT62" s="1391"/>
      <c r="IKU62" s="1391"/>
      <c r="IKV62" s="1391"/>
      <c r="IKW62" s="1392"/>
      <c r="IKX62" s="1493"/>
      <c r="IKY62" s="1392"/>
      <c r="IKZ62" s="1493"/>
      <c r="ILA62" s="1391"/>
      <c r="ILB62" s="1392"/>
      <c r="ILC62" s="1493"/>
      <c r="ILD62" s="1392"/>
      <c r="ILE62" s="663"/>
      <c r="ILF62" s="1493"/>
      <c r="ILG62" s="1391"/>
      <c r="ILH62" s="1391"/>
      <c r="ILI62" s="1391"/>
      <c r="ILJ62" s="1391"/>
      <c r="ILK62" s="1391"/>
      <c r="ILL62" s="1391"/>
      <c r="ILM62" s="1391"/>
      <c r="ILN62" s="1391"/>
      <c r="ILO62" s="1391"/>
      <c r="ILP62" s="1391"/>
      <c r="ILQ62" s="1392"/>
      <c r="ILR62" s="1493"/>
      <c r="ILS62" s="1391"/>
      <c r="ILT62" s="1391"/>
      <c r="ILU62" s="1391"/>
      <c r="ILV62" s="1391"/>
      <c r="ILW62" s="1391"/>
      <c r="ILX62" s="1391"/>
      <c r="ILY62" s="1391"/>
      <c r="ILZ62" s="1391"/>
      <c r="IMA62" s="1391"/>
      <c r="IMB62" s="1391"/>
      <c r="IMC62" s="1392"/>
      <c r="IMD62" s="1493"/>
      <c r="IME62" s="1392"/>
      <c r="IMF62" s="1493"/>
      <c r="IMG62" s="1391"/>
      <c r="IMH62" s="1392"/>
      <c r="IMI62" s="1493"/>
      <c r="IMJ62" s="1392"/>
      <c r="IMK62" s="663"/>
      <c r="IML62" s="1493"/>
      <c r="IMM62" s="1391"/>
      <c r="IMN62" s="1391"/>
      <c r="IMO62" s="1391"/>
      <c r="IMP62" s="1391"/>
      <c r="IMQ62" s="1391"/>
      <c r="IMR62" s="1391"/>
      <c r="IMS62" s="1391"/>
      <c r="IMT62" s="1391"/>
      <c r="IMU62" s="1391"/>
      <c r="IMV62" s="1391"/>
      <c r="IMW62" s="1392"/>
      <c r="IMX62" s="1493"/>
      <c r="IMY62" s="1391"/>
      <c r="IMZ62" s="1391"/>
      <c r="INA62" s="1391"/>
      <c r="INB62" s="1391"/>
      <c r="INC62" s="1391"/>
      <c r="IND62" s="1391"/>
      <c r="INE62" s="1391"/>
      <c r="INF62" s="1391"/>
      <c r="ING62" s="1391"/>
      <c r="INH62" s="1391"/>
      <c r="INI62" s="1392"/>
      <c r="INJ62" s="1493"/>
      <c r="INK62" s="1392"/>
      <c r="INL62" s="1493"/>
      <c r="INM62" s="1391"/>
      <c r="INN62" s="1392"/>
      <c r="INO62" s="1493"/>
      <c r="INP62" s="1392"/>
      <c r="INQ62" s="663"/>
      <c r="INR62" s="1493"/>
      <c r="INS62" s="1391"/>
      <c r="INT62" s="1391"/>
      <c r="INU62" s="1391"/>
      <c r="INV62" s="1391"/>
      <c r="INW62" s="1391"/>
      <c r="INX62" s="1391"/>
      <c r="INY62" s="1391"/>
      <c r="INZ62" s="1391"/>
      <c r="IOA62" s="1391"/>
      <c r="IOB62" s="1391"/>
      <c r="IOC62" s="1392"/>
      <c r="IOD62" s="1493"/>
      <c r="IOE62" s="1391"/>
      <c r="IOF62" s="1391"/>
      <c r="IOG62" s="1391"/>
      <c r="IOH62" s="1391"/>
      <c r="IOI62" s="1391"/>
      <c r="IOJ62" s="1391"/>
      <c r="IOK62" s="1391"/>
      <c r="IOL62" s="1391"/>
      <c r="IOM62" s="1391"/>
      <c r="ION62" s="1391"/>
      <c r="IOO62" s="1392"/>
      <c r="IOP62" s="1493"/>
      <c r="IOQ62" s="1392"/>
      <c r="IOR62" s="1493"/>
      <c r="IOS62" s="1391"/>
      <c r="IOT62" s="1392"/>
      <c r="IOU62" s="1493"/>
      <c r="IOV62" s="1392"/>
      <c r="IOW62" s="663"/>
      <c r="IOX62" s="1493"/>
      <c r="IOY62" s="1391"/>
      <c r="IOZ62" s="1391"/>
      <c r="IPA62" s="1391"/>
      <c r="IPB62" s="1391"/>
      <c r="IPC62" s="1391"/>
      <c r="IPD62" s="1391"/>
      <c r="IPE62" s="1391"/>
      <c r="IPF62" s="1391"/>
      <c r="IPG62" s="1391"/>
      <c r="IPH62" s="1391"/>
      <c r="IPI62" s="1392"/>
      <c r="IPJ62" s="1493"/>
      <c r="IPK62" s="1391"/>
      <c r="IPL62" s="1391"/>
      <c r="IPM62" s="1391"/>
      <c r="IPN62" s="1391"/>
      <c r="IPO62" s="1391"/>
      <c r="IPP62" s="1391"/>
      <c r="IPQ62" s="1391"/>
      <c r="IPR62" s="1391"/>
      <c r="IPS62" s="1391"/>
      <c r="IPT62" s="1391"/>
      <c r="IPU62" s="1392"/>
      <c r="IPV62" s="1493"/>
      <c r="IPW62" s="1392"/>
      <c r="IPX62" s="1493"/>
      <c r="IPY62" s="1391"/>
      <c r="IPZ62" s="1392"/>
      <c r="IQA62" s="1493"/>
      <c r="IQB62" s="1392"/>
      <c r="IQC62" s="663"/>
      <c r="IQD62" s="1493"/>
      <c r="IQE62" s="1391"/>
      <c r="IQF62" s="1391"/>
      <c r="IQG62" s="1391"/>
      <c r="IQH62" s="1391"/>
      <c r="IQI62" s="1391"/>
      <c r="IQJ62" s="1391"/>
      <c r="IQK62" s="1391"/>
      <c r="IQL62" s="1391"/>
      <c r="IQM62" s="1391"/>
      <c r="IQN62" s="1391"/>
      <c r="IQO62" s="1392"/>
      <c r="IQP62" s="1493"/>
      <c r="IQQ62" s="1391"/>
      <c r="IQR62" s="1391"/>
      <c r="IQS62" s="1391"/>
      <c r="IQT62" s="1391"/>
      <c r="IQU62" s="1391"/>
      <c r="IQV62" s="1391"/>
      <c r="IQW62" s="1391"/>
      <c r="IQX62" s="1391"/>
      <c r="IQY62" s="1391"/>
      <c r="IQZ62" s="1391"/>
      <c r="IRA62" s="1392"/>
      <c r="IRB62" s="1493"/>
      <c r="IRC62" s="1392"/>
      <c r="IRD62" s="1493"/>
      <c r="IRE62" s="1391"/>
      <c r="IRF62" s="1392"/>
      <c r="IRG62" s="1493"/>
      <c r="IRH62" s="1392"/>
      <c r="IRI62" s="663"/>
      <c r="IRJ62" s="1493"/>
      <c r="IRK62" s="1391"/>
      <c r="IRL62" s="1391"/>
      <c r="IRM62" s="1391"/>
      <c r="IRN62" s="1391"/>
      <c r="IRO62" s="1391"/>
      <c r="IRP62" s="1391"/>
      <c r="IRQ62" s="1391"/>
      <c r="IRR62" s="1391"/>
      <c r="IRS62" s="1391"/>
      <c r="IRT62" s="1391"/>
      <c r="IRU62" s="1392"/>
      <c r="IRV62" s="1493"/>
      <c r="IRW62" s="1391"/>
      <c r="IRX62" s="1391"/>
      <c r="IRY62" s="1391"/>
      <c r="IRZ62" s="1391"/>
      <c r="ISA62" s="1391"/>
      <c r="ISB62" s="1391"/>
      <c r="ISC62" s="1391"/>
      <c r="ISD62" s="1391"/>
      <c r="ISE62" s="1391"/>
      <c r="ISF62" s="1391"/>
      <c r="ISG62" s="1392"/>
      <c r="ISH62" s="1493"/>
      <c r="ISI62" s="1392"/>
      <c r="ISJ62" s="1493"/>
      <c r="ISK62" s="1391"/>
      <c r="ISL62" s="1392"/>
      <c r="ISM62" s="1493"/>
      <c r="ISN62" s="1392"/>
      <c r="ISO62" s="663"/>
      <c r="ISP62" s="1493"/>
      <c r="ISQ62" s="1391"/>
      <c r="ISR62" s="1391"/>
      <c r="ISS62" s="1391"/>
      <c r="IST62" s="1391"/>
      <c r="ISU62" s="1391"/>
      <c r="ISV62" s="1391"/>
      <c r="ISW62" s="1391"/>
      <c r="ISX62" s="1391"/>
      <c r="ISY62" s="1391"/>
      <c r="ISZ62" s="1391"/>
      <c r="ITA62" s="1392"/>
      <c r="ITB62" s="1493"/>
      <c r="ITC62" s="1391"/>
      <c r="ITD62" s="1391"/>
      <c r="ITE62" s="1391"/>
      <c r="ITF62" s="1391"/>
      <c r="ITG62" s="1391"/>
      <c r="ITH62" s="1391"/>
      <c r="ITI62" s="1391"/>
      <c r="ITJ62" s="1391"/>
      <c r="ITK62" s="1391"/>
      <c r="ITL62" s="1391"/>
      <c r="ITM62" s="1392"/>
      <c r="ITN62" s="1493"/>
      <c r="ITO62" s="1392"/>
      <c r="ITP62" s="1493"/>
      <c r="ITQ62" s="1391"/>
      <c r="ITR62" s="1392"/>
      <c r="ITS62" s="1493"/>
      <c r="ITT62" s="1392"/>
      <c r="ITU62" s="663"/>
      <c r="ITV62" s="1493"/>
      <c r="ITW62" s="1391"/>
      <c r="ITX62" s="1391"/>
      <c r="ITY62" s="1391"/>
      <c r="ITZ62" s="1391"/>
      <c r="IUA62" s="1391"/>
      <c r="IUB62" s="1391"/>
      <c r="IUC62" s="1391"/>
      <c r="IUD62" s="1391"/>
      <c r="IUE62" s="1391"/>
      <c r="IUF62" s="1391"/>
      <c r="IUG62" s="1392"/>
      <c r="IUH62" s="1493"/>
      <c r="IUI62" s="1391"/>
      <c r="IUJ62" s="1391"/>
      <c r="IUK62" s="1391"/>
      <c r="IUL62" s="1391"/>
      <c r="IUM62" s="1391"/>
      <c r="IUN62" s="1391"/>
      <c r="IUO62" s="1391"/>
      <c r="IUP62" s="1391"/>
      <c r="IUQ62" s="1391"/>
      <c r="IUR62" s="1391"/>
      <c r="IUS62" s="1392"/>
      <c r="IUT62" s="1493"/>
      <c r="IUU62" s="1392"/>
      <c r="IUV62" s="1493"/>
      <c r="IUW62" s="1391"/>
      <c r="IUX62" s="1392"/>
      <c r="IUY62" s="1493"/>
      <c r="IUZ62" s="1392"/>
      <c r="IVA62" s="663"/>
      <c r="IVB62" s="1493"/>
      <c r="IVC62" s="1391"/>
      <c r="IVD62" s="1391"/>
      <c r="IVE62" s="1391"/>
      <c r="IVF62" s="1391"/>
      <c r="IVG62" s="1391"/>
      <c r="IVH62" s="1391"/>
      <c r="IVI62" s="1391"/>
      <c r="IVJ62" s="1391"/>
      <c r="IVK62" s="1391"/>
      <c r="IVL62" s="1391"/>
      <c r="IVM62" s="1392"/>
      <c r="IVN62" s="1493"/>
      <c r="IVO62" s="1391"/>
      <c r="IVP62" s="1391"/>
      <c r="IVQ62" s="1391"/>
      <c r="IVR62" s="1391"/>
      <c r="IVS62" s="1391"/>
      <c r="IVT62" s="1391"/>
      <c r="IVU62" s="1391"/>
      <c r="IVV62" s="1391"/>
      <c r="IVW62" s="1391"/>
      <c r="IVX62" s="1391"/>
      <c r="IVY62" s="1392"/>
      <c r="IVZ62" s="1493"/>
      <c r="IWA62" s="1392"/>
      <c r="IWB62" s="1493"/>
      <c r="IWC62" s="1391"/>
      <c r="IWD62" s="1392"/>
      <c r="IWE62" s="1493"/>
      <c r="IWF62" s="1392"/>
      <c r="IWG62" s="663"/>
      <c r="IWH62" s="1493"/>
      <c r="IWI62" s="1391"/>
      <c r="IWJ62" s="1391"/>
      <c r="IWK62" s="1391"/>
      <c r="IWL62" s="1391"/>
      <c r="IWM62" s="1391"/>
      <c r="IWN62" s="1391"/>
      <c r="IWO62" s="1391"/>
      <c r="IWP62" s="1391"/>
      <c r="IWQ62" s="1391"/>
      <c r="IWR62" s="1391"/>
      <c r="IWS62" s="1392"/>
      <c r="IWT62" s="1493"/>
      <c r="IWU62" s="1391"/>
      <c r="IWV62" s="1391"/>
      <c r="IWW62" s="1391"/>
      <c r="IWX62" s="1391"/>
      <c r="IWY62" s="1391"/>
      <c r="IWZ62" s="1391"/>
      <c r="IXA62" s="1391"/>
      <c r="IXB62" s="1391"/>
      <c r="IXC62" s="1391"/>
      <c r="IXD62" s="1391"/>
      <c r="IXE62" s="1392"/>
      <c r="IXF62" s="1493"/>
      <c r="IXG62" s="1392"/>
      <c r="IXH62" s="1493"/>
      <c r="IXI62" s="1391"/>
      <c r="IXJ62" s="1392"/>
      <c r="IXK62" s="1493"/>
      <c r="IXL62" s="1392"/>
      <c r="IXM62" s="663"/>
      <c r="IXN62" s="1493"/>
      <c r="IXO62" s="1391"/>
      <c r="IXP62" s="1391"/>
      <c r="IXQ62" s="1391"/>
      <c r="IXR62" s="1391"/>
      <c r="IXS62" s="1391"/>
      <c r="IXT62" s="1391"/>
      <c r="IXU62" s="1391"/>
      <c r="IXV62" s="1391"/>
      <c r="IXW62" s="1391"/>
      <c r="IXX62" s="1391"/>
      <c r="IXY62" s="1392"/>
      <c r="IXZ62" s="1493"/>
      <c r="IYA62" s="1391"/>
      <c r="IYB62" s="1391"/>
      <c r="IYC62" s="1391"/>
      <c r="IYD62" s="1391"/>
      <c r="IYE62" s="1391"/>
      <c r="IYF62" s="1391"/>
      <c r="IYG62" s="1391"/>
      <c r="IYH62" s="1391"/>
      <c r="IYI62" s="1391"/>
      <c r="IYJ62" s="1391"/>
      <c r="IYK62" s="1392"/>
      <c r="IYL62" s="1493"/>
      <c r="IYM62" s="1392"/>
      <c r="IYN62" s="1493"/>
      <c r="IYO62" s="1391"/>
      <c r="IYP62" s="1392"/>
      <c r="IYQ62" s="1493"/>
      <c r="IYR62" s="1392"/>
      <c r="IYS62" s="663"/>
      <c r="IYT62" s="1493"/>
      <c r="IYU62" s="1391"/>
      <c r="IYV62" s="1391"/>
      <c r="IYW62" s="1391"/>
      <c r="IYX62" s="1391"/>
      <c r="IYY62" s="1391"/>
      <c r="IYZ62" s="1391"/>
      <c r="IZA62" s="1391"/>
      <c r="IZB62" s="1391"/>
      <c r="IZC62" s="1391"/>
      <c r="IZD62" s="1391"/>
      <c r="IZE62" s="1392"/>
      <c r="IZF62" s="1493"/>
      <c r="IZG62" s="1391"/>
      <c r="IZH62" s="1391"/>
      <c r="IZI62" s="1391"/>
      <c r="IZJ62" s="1391"/>
      <c r="IZK62" s="1391"/>
      <c r="IZL62" s="1391"/>
      <c r="IZM62" s="1391"/>
      <c r="IZN62" s="1391"/>
      <c r="IZO62" s="1391"/>
      <c r="IZP62" s="1391"/>
      <c r="IZQ62" s="1392"/>
      <c r="IZR62" s="1493"/>
      <c r="IZS62" s="1392"/>
      <c r="IZT62" s="1493"/>
      <c r="IZU62" s="1391"/>
      <c r="IZV62" s="1392"/>
      <c r="IZW62" s="1493"/>
      <c r="IZX62" s="1392"/>
      <c r="IZY62" s="663"/>
      <c r="IZZ62" s="1493"/>
      <c r="JAA62" s="1391"/>
      <c r="JAB62" s="1391"/>
      <c r="JAC62" s="1391"/>
      <c r="JAD62" s="1391"/>
      <c r="JAE62" s="1391"/>
      <c r="JAF62" s="1391"/>
      <c r="JAG62" s="1391"/>
      <c r="JAH62" s="1391"/>
      <c r="JAI62" s="1391"/>
      <c r="JAJ62" s="1391"/>
      <c r="JAK62" s="1392"/>
      <c r="JAL62" s="1493"/>
      <c r="JAM62" s="1391"/>
      <c r="JAN62" s="1391"/>
      <c r="JAO62" s="1391"/>
      <c r="JAP62" s="1391"/>
      <c r="JAQ62" s="1391"/>
      <c r="JAR62" s="1391"/>
      <c r="JAS62" s="1391"/>
      <c r="JAT62" s="1391"/>
      <c r="JAU62" s="1391"/>
      <c r="JAV62" s="1391"/>
      <c r="JAW62" s="1392"/>
      <c r="JAX62" s="1493"/>
      <c r="JAY62" s="1392"/>
      <c r="JAZ62" s="1493"/>
      <c r="JBA62" s="1391"/>
      <c r="JBB62" s="1392"/>
      <c r="JBC62" s="1493"/>
      <c r="JBD62" s="1392"/>
      <c r="JBE62" s="663"/>
      <c r="JBF62" s="1493"/>
      <c r="JBG62" s="1391"/>
      <c r="JBH62" s="1391"/>
      <c r="JBI62" s="1391"/>
      <c r="JBJ62" s="1391"/>
      <c r="JBK62" s="1391"/>
      <c r="JBL62" s="1391"/>
      <c r="JBM62" s="1391"/>
      <c r="JBN62" s="1391"/>
      <c r="JBO62" s="1391"/>
      <c r="JBP62" s="1391"/>
      <c r="JBQ62" s="1392"/>
      <c r="JBR62" s="1493"/>
      <c r="JBS62" s="1391"/>
      <c r="JBT62" s="1391"/>
      <c r="JBU62" s="1391"/>
      <c r="JBV62" s="1391"/>
      <c r="JBW62" s="1391"/>
      <c r="JBX62" s="1391"/>
      <c r="JBY62" s="1391"/>
      <c r="JBZ62" s="1391"/>
      <c r="JCA62" s="1391"/>
      <c r="JCB62" s="1391"/>
      <c r="JCC62" s="1392"/>
      <c r="JCD62" s="1493"/>
      <c r="JCE62" s="1392"/>
      <c r="JCF62" s="1493"/>
      <c r="JCG62" s="1391"/>
      <c r="JCH62" s="1392"/>
      <c r="JCI62" s="1493"/>
      <c r="JCJ62" s="1392"/>
      <c r="JCK62" s="663"/>
      <c r="JCL62" s="1493"/>
      <c r="JCM62" s="1391"/>
      <c r="JCN62" s="1391"/>
      <c r="JCO62" s="1391"/>
      <c r="JCP62" s="1391"/>
      <c r="JCQ62" s="1391"/>
      <c r="JCR62" s="1391"/>
      <c r="JCS62" s="1391"/>
      <c r="JCT62" s="1391"/>
      <c r="JCU62" s="1391"/>
      <c r="JCV62" s="1391"/>
      <c r="JCW62" s="1392"/>
      <c r="JCX62" s="1493"/>
      <c r="JCY62" s="1391"/>
      <c r="JCZ62" s="1391"/>
      <c r="JDA62" s="1391"/>
      <c r="JDB62" s="1391"/>
      <c r="JDC62" s="1391"/>
      <c r="JDD62" s="1391"/>
      <c r="JDE62" s="1391"/>
      <c r="JDF62" s="1391"/>
      <c r="JDG62" s="1391"/>
      <c r="JDH62" s="1391"/>
      <c r="JDI62" s="1392"/>
      <c r="JDJ62" s="1493"/>
      <c r="JDK62" s="1392"/>
      <c r="JDL62" s="1493"/>
      <c r="JDM62" s="1391"/>
      <c r="JDN62" s="1392"/>
      <c r="JDO62" s="1493"/>
      <c r="JDP62" s="1392"/>
      <c r="JDQ62" s="663"/>
      <c r="JDR62" s="1493"/>
      <c r="JDS62" s="1391"/>
      <c r="JDT62" s="1391"/>
      <c r="JDU62" s="1391"/>
      <c r="JDV62" s="1391"/>
      <c r="JDW62" s="1391"/>
      <c r="JDX62" s="1391"/>
      <c r="JDY62" s="1391"/>
      <c r="JDZ62" s="1391"/>
      <c r="JEA62" s="1391"/>
      <c r="JEB62" s="1391"/>
      <c r="JEC62" s="1392"/>
      <c r="JED62" s="1493"/>
      <c r="JEE62" s="1391"/>
      <c r="JEF62" s="1391"/>
      <c r="JEG62" s="1391"/>
      <c r="JEH62" s="1391"/>
      <c r="JEI62" s="1391"/>
      <c r="JEJ62" s="1391"/>
      <c r="JEK62" s="1391"/>
      <c r="JEL62" s="1391"/>
      <c r="JEM62" s="1391"/>
      <c r="JEN62" s="1391"/>
      <c r="JEO62" s="1392"/>
      <c r="JEP62" s="1493"/>
      <c r="JEQ62" s="1392"/>
      <c r="JER62" s="1493"/>
      <c r="JES62" s="1391"/>
      <c r="JET62" s="1392"/>
      <c r="JEU62" s="1493"/>
      <c r="JEV62" s="1392"/>
      <c r="JEW62" s="663"/>
      <c r="JEX62" s="1493"/>
      <c r="JEY62" s="1391"/>
      <c r="JEZ62" s="1391"/>
      <c r="JFA62" s="1391"/>
      <c r="JFB62" s="1391"/>
      <c r="JFC62" s="1391"/>
      <c r="JFD62" s="1391"/>
      <c r="JFE62" s="1391"/>
      <c r="JFF62" s="1391"/>
      <c r="JFG62" s="1391"/>
      <c r="JFH62" s="1391"/>
      <c r="JFI62" s="1392"/>
      <c r="JFJ62" s="1493"/>
      <c r="JFK62" s="1391"/>
      <c r="JFL62" s="1391"/>
      <c r="JFM62" s="1391"/>
      <c r="JFN62" s="1391"/>
      <c r="JFO62" s="1391"/>
      <c r="JFP62" s="1391"/>
      <c r="JFQ62" s="1391"/>
      <c r="JFR62" s="1391"/>
      <c r="JFS62" s="1391"/>
      <c r="JFT62" s="1391"/>
      <c r="JFU62" s="1392"/>
      <c r="JFV62" s="1493"/>
      <c r="JFW62" s="1392"/>
      <c r="JFX62" s="1493"/>
      <c r="JFY62" s="1391"/>
      <c r="JFZ62" s="1392"/>
      <c r="JGA62" s="1493"/>
      <c r="JGB62" s="1392"/>
      <c r="JGC62" s="663"/>
      <c r="JGD62" s="1493"/>
      <c r="JGE62" s="1391"/>
      <c r="JGF62" s="1391"/>
      <c r="JGG62" s="1391"/>
      <c r="JGH62" s="1391"/>
      <c r="JGI62" s="1391"/>
      <c r="JGJ62" s="1391"/>
      <c r="JGK62" s="1391"/>
      <c r="JGL62" s="1391"/>
      <c r="JGM62" s="1391"/>
      <c r="JGN62" s="1391"/>
      <c r="JGO62" s="1392"/>
      <c r="JGP62" s="1493"/>
      <c r="JGQ62" s="1391"/>
      <c r="JGR62" s="1391"/>
      <c r="JGS62" s="1391"/>
      <c r="JGT62" s="1391"/>
      <c r="JGU62" s="1391"/>
      <c r="JGV62" s="1391"/>
      <c r="JGW62" s="1391"/>
      <c r="JGX62" s="1391"/>
      <c r="JGY62" s="1391"/>
      <c r="JGZ62" s="1391"/>
      <c r="JHA62" s="1392"/>
      <c r="JHB62" s="1493"/>
      <c r="JHC62" s="1392"/>
      <c r="JHD62" s="1493"/>
      <c r="JHE62" s="1391"/>
      <c r="JHF62" s="1392"/>
      <c r="JHG62" s="1493"/>
      <c r="JHH62" s="1392"/>
      <c r="JHI62" s="663"/>
      <c r="JHJ62" s="1493"/>
      <c r="JHK62" s="1391"/>
      <c r="JHL62" s="1391"/>
      <c r="JHM62" s="1391"/>
      <c r="JHN62" s="1391"/>
      <c r="JHO62" s="1391"/>
      <c r="JHP62" s="1391"/>
      <c r="JHQ62" s="1391"/>
      <c r="JHR62" s="1391"/>
      <c r="JHS62" s="1391"/>
      <c r="JHT62" s="1391"/>
      <c r="JHU62" s="1392"/>
      <c r="JHV62" s="1493"/>
      <c r="JHW62" s="1391"/>
      <c r="JHX62" s="1391"/>
      <c r="JHY62" s="1391"/>
      <c r="JHZ62" s="1391"/>
      <c r="JIA62" s="1391"/>
      <c r="JIB62" s="1391"/>
      <c r="JIC62" s="1391"/>
      <c r="JID62" s="1391"/>
      <c r="JIE62" s="1391"/>
      <c r="JIF62" s="1391"/>
      <c r="JIG62" s="1392"/>
      <c r="JIH62" s="1493"/>
      <c r="JII62" s="1392"/>
      <c r="JIJ62" s="1493"/>
      <c r="JIK62" s="1391"/>
      <c r="JIL62" s="1392"/>
      <c r="JIM62" s="1493"/>
      <c r="JIN62" s="1392"/>
      <c r="JIO62" s="663"/>
      <c r="JIP62" s="1493"/>
      <c r="JIQ62" s="1391"/>
      <c r="JIR62" s="1391"/>
      <c r="JIS62" s="1391"/>
      <c r="JIT62" s="1391"/>
      <c r="JIU62" s="1391"/>
      <c r="JIV62" s="1391"/>
      <c r="JIW62" s="1391"/>
      <c r="JIX62" s="1391"/>
      <c r="JIY62" s="1391"/>
      <c r="JIZ62" s="1391"/>
      <c r="JJA62" s="1392"/>
      <c r="JJB62" s="1493"/>
      <c r="JJC62" s="1391"/>
      <c r="JJD62" s="1391"/>
      <c r="JJE62" s="1391"/>
      <c r="JJF62" s="1391"/>
      <c r="JJG62" s="1391"/>
      <c r="JJH62" s="1391"/>
      <c r="JJI62" s="1391"/>
      <c r="JJJ62" s="1391"/>
      <c r="JJK62" s="1391"/>
      <c r="JJL62" s="1391"/>
      <c r="JJM62" s="1392"/>
      <c r="JJN62" s="1493"/>
      <c r="JJO62" s="1392"/>
      <c r="JJP62" s="1493"/>
      <c r="JJQ62" s="1391"/>
      <c r="JJR62" s="1392"/>
      <c r="JJS62" s="1493"/>
      <c r="JJT62" s="1392"/>
      <c r="JJU62" s="663"/>
      <c r="JJV62" s="1493"/>
      <c r="JJW62" s="1391"/>
      <c r="JJX62" s="1391"/>
      <c r="JJY62" s="1391"/>
      <c r="JJZ62" s="1391"/>
      <c r="JKA62" s="1391"/>
      <c r="JKB62" s="1391"/>
      <c r="JKC62" s="1391"/>
      <c r="JKD62" s="1391"/>
      <c r="JKE62" s="1391"/>
      <c r="JKF62" s="1391"/>
      <c r="JKG62" s="1392"/>
      <c r="JKH62" s="1493"/>
      <c r="JKI62" s="1391"/>
      <c r="JKJ62" s="1391"/>
      <c r="JKK62" s="1391"/>
      <c r="JKL62" s="1391"/>
      <c r="JKM62" s="1391"/>
      <c r="JKN62" s="1391"/>
      <c r="JKO62" s="1391"/>
      <c r="JKP62" s="1391"/>
      <c r="JKQ62" s="1391"/>
      <c r="JKR62" s="1391"/>
      <c r="JKS62" s="1392"/>
      <c r="JKT62" s="1493"/>
      <c r="JKU62" s="1392"/>
      <c r="JKV62" s="1493"/>
      <c r="JKW62" s="1391"/>
      <c r="JKX62" s="1392"/>
      <c r="JKY62" s="1493"/>
      <c r="JKZ62" s="1392"/>
      <c r="JLA62" s="663"/>
      <c r="JLB62" s="1493"/>
      <c r="JLC62" s="1391"/>
      <c r="JLD62" s="1391"/>
      <c r="JLE62" s="1391"/>
      <c r="JLF62" s="1391"/>
      <c r="JLG62" s="1391"/>
      <c r="JLH62" s="1391"/>
      <c r="JLI62" s="1391"/>
      <c r="JLJ62" s="1391"/>
      <c r="JLK62" s="1391"/>
      <c r="JLL62" s="1391"/>
      <c r="JLM62" s="1392"/>
      <c r="JLN62" s="1493"/>
      <c r="JLO62" s="1391"/>
      <c r="JLP62" s="1391"/>
      <c r="JLQ62" s="1391"/>
      <c r="JLR62" s="1391"/>
      <c r="JLS62" s="1391"/>
      <c r="JLT62" s="1391"/>
      <c r="JLU62" s="1391"/>
      <c r="JLV62" s="1391"/>
      <c r="JLW62" s="1391"/>
      <c r="JLX62" s="1391"/>
      <c r="JLY62" s="1392"/>
      <c r="JLZ62" s="1493"/>
      <c r="JMA62" s="1392"/>
      <c r="JMB62" s="1493"/>
      <c r="JMC62" s="1391"/>
      <c r="JMD62" s="1392"/>
      <c r="JME62" s="1493"/>
      <c r="JMF62" s="1392"/>
      <c r="JMG62" s="663"/>
      <c r="JMH62" s="1493"/>
      <c r="JMI62" s="1391"/>
      <c r="JMJ62" s="1391"/>
      <c r="JMK62" s="1391"/>
      <c r="JML62" s="1391"/>
      <c r="JMM62" s="1391"/>
      <c r="JMN62" s="1391"/>
      <c r="JMO62" s="1391"/>
      <c r="JMP62" s="1391"/>
      <c r="JMQ62" s="1391"/>
      <c r="JMR62" s="1391"/>
      <c r="JMS62" s="1392"/>
      <c r="JMT62" s="1493"/>
      <c r="JMU62" s="1391"/>
      <c r="JMV62" s="1391"/>
      <c r="JMW62" s="1391"/>
      <c r="JMX62" s="1391"/>
      <c r="JMY62" s="1391"/>
      <c r="JMZ62" s="1391"/>
      <c r="JNA62" s="1391"/>
      <c r="JNB62" s="1391"/>
      <c r="JNC62" s="1391"/>
      <c r="JND62" s="1391"/>
      <c r="JNE62" s="1392"/>
      <c r="JNF62" s="1493"/>
      <c r="JNG62" s="1392"/>
      <c r="JNH62" s="1493"/>
      <c r="JNI62" s="1391"/>
      <c r="JNJ62" s="1392"/>
      <c r="JNK62" s="1493"/>
      <c r="JNL62" s="1392"/>
      <c r="JNM62" s="663"/>
      <c r="JNN62" s="1493"/>
      <c r="JNO62" s="1391"/>
      <c r="JNP62" s="1391"/>
      <c r="JNQ62" s="1391"/>
      <c r="JNR62" s="1391"/>
      <c r="JNS62" s="1391"/>
      <c r="JNT62" s="1391"/>
      <c r="JNU62" s="1391"/>
      <c r="JNV62" s="1391"/>
      <c r="JNW62" s="1391"/>
      <c r="JNX62" s="1391"/>
      <c r="JNY62" s="1392"/>
      <c r="JNZ62" s="1493"/>
      <c r="JOA62" s="1391"/>
      <c r="JOB62" s="1391"/>
      <c r="JOC62" s="1391"/>
      <c r="JOD62" s="1391"/>
      <c r="JOE62" s="1391"/>
      <c r="JOF62" s="1391"/>
      <c r="JOG62" s="1391"/>
      <c r="JOH62" s="1391"/>
      <c r="JOI62" s="1391"/>
      <c r="JOJ62" s="1391"/>
      <c r="JOK62" s="1392"/>
      <c r="JOL62" s="1493"/>
      <c r="JOM62" s="1392"/>
      <c r="JON62" s="1493"/>
      <c r="JOO62" s="1391"/>
      <c r="JOP62" s="1392"/>
      <c r="JOQ62" s="1493"/>
      <c r="JOR62" s="1392"/>
      <c r="JOS62" s="663"/>
      <c r="JOT62" s="1493"/>
      <c r="JOU62" s="1391"/>
      <c r="JOV62" s="1391"/>
      <c r="JOW62" s="1391"/>
      <c r="JOX62" s="1391"/>
      <c r="JOY62" s="1391"/>
      <c r="JOZ62" s="1391"/>
      <c r="JPA62" s="1391"/>
      <c r="JPB62" s="1391"/>
      <c r="JPC62" s="1391"/>
      <c r="JPD62" s="1391"/>
      <c r="JPE62" s="1392"/>
      <c r="JPF62" s="1493"/>
      <c r="JPG62" s="1391"/>
      <c r="JPH62" s="1391"/>
      <c r="JPI62" s="1391"/>
      <c r="JPJ62" s="1391"/>
      <c r="JPK62" s="1391"/>
      <c r="JPL62" s="1391"/>
      <c r="JPM62" s="1391"/>
      <c r="JPN62" s="1391"/>
      <c r="JPO62" s="1391"/>
      <c r="JPP62" s="1391"/>
      <c r="JPQ62" s="1392"/>
      <c r="JPR62" s="1493"/>
      <c r="JPS62" s="1392"/>
      <c r="JPT62" s="1493"/>
      <c r="JPU62" s="1391"/>
      <c r="JPV62" s="1392"/>
      <c r="JPW62" s="1493"/>
      <c r="JPX62" s="1392"/>
      <c r="JPY62" s="663"/>
      <c r="JPZ62" s="1493"/>
      <c r="JQA62" s="1391"/>
      <c r="JQB62" s="1391"/>
      <c r="JQC62" s="1391"/>
      <c r="JQD62" s="1391"/>
      <c r="JQE62" s="1391"/>
      <c r="JQF62" s="1391"/>
      <c r="JQG62" s="1391"/>
      <c r="JQH62" s="1391"/>
      <c r="JQI62" s="1391"/>
      <c r="JQJ62" s="1391"/>
      <c r="JQK62" s="1392"/>
      <c r="JQL62" s="1493"/>
      <c r="JQM62" s="1391"/>
      <c r="JQN62" s="1391"/>
      <c r="JQO62" s="1391"/>
      <c r="JQP62" s="1391"/>
      <c r="JQQ62" s="1391"/>
      <c r="JQR62" s="1391"/>
      <c r="JQS62" s="1391"/>
      <c r="JQT62" s="1391"/>
      <c r="JQU62" s="1391"/>
      <c r="JQV62" s="1391"/>
      <c r="JQW62" s="1392"/>
      <c r="JQX62" s="1493"/>
      <c r="JQY62" s="1392"/>
      <c r="JQZ62" s="1493"/>
      <c r="JRA62" s="1391"/>
      <c r="JRB62" s="1392"/>
      <c r="JRC62" s="1493"/>
      <c r="JRD62" s="1392"/>
      <c r="JRE62" s="663"/>
      <c r="JRF62" s="1493"/>
      <c r="JRG62" s="1391"/>
      <c r="JRH62" s="1391"/>
      <c r="JRI62" s="1391"/>
      <c r="JRJ62" s="1391"/>
      <c r="JRK62" s="1391"/>
      <c r="JRL62" s="1391"/>
      <c r="JRM62" s="1391"/>
      <c r="JRN62" s="1391"/>
      <c r="JRO62" s="1391"/>
      <c r="JRP62" s="1391"/>
      <c r="JRQ62" s="1392"/>
      <c r="JRR62" s="1493"/>
      <c r="JRS62" s="1391"/>
      <c r="JRT62" s="1391"/>
      <c r="JRU62" s="1391"/>
      <c r="JRV62" s="1391"/>
      <c r="JRW62" s="1391"/>
      <c r="JRX62" s="1391"/>
      <c r="JRY62" s="1391"/>
      <c r="JRZ62" s="1391"/>
      <c r="JSA62" s="1391"/>
      <c r="JSB62" s="1391"/>
      <c r="JSC62" s="1392"/>
      <c r="JSD62" s="1493"/>
      <c r="JSE62" s="1392"/>
      <c r="JSF62" s="1493"/>
      <c r="JSG62" s="1391"/>
      <c r="JSH62" s="1392"/>
      <c r="JSI62" s="1493"/>
      <c r="JSJ62" s="1392"/>
      <c r="JSK62" s="663"/>
      <c r="JSL62" s="1493"/>
      <c r="JSM62" s="1391"/>
      <c r="JSN62" s="1391"/>
      <c r="JSO62" s="1391"/>
      <c r="JSP62" s="1391"/>
      <c r="JSQ62" s="1391"/>
      <c r="JSR62" s="1391"/>
      <c r="JSS62" s="1391"/>
      <c r="JST62" s="1391"/>
      <c r="JSU62" s="1391"/>
      <c r="JSV62" s="1391"/>
      <c r="JSW62" s="1392"/>
      <c r="JSX62" s="1493"/>
      <c r="JSY62" s="1391"/>
      <c r="JSZ62" s="1391"/>
      <c r="JTA62" s="1391"/>
      <c r="JTB62" s="1391"/>
      <c r="JTC62" s="1391"/>
      <c r="JTD62" s="1391"/>
      <c r="JTE62" s="1391"/>
      <c r="JTF62" s="1391"/>
      <c r="JTG62" s="1391"/>
      <c r="JTH62" s="1391"/>
      <c r="JTI62" s="1392"/>
      <c r="JTJ62" s="1493"/>
      <c r="JTK62" s="1392"/>
      <c r="JTL62" s="1493"/>
      <c r="JTM62" s="1391"/>
      <c r="JTN62" s="1392"/>
      <c r="JTO62" s="1493"/>
      <c r="JTP62" s="1392"/>
      <c r="JTQ62" s="663"/>
      <c r="JTR62" s="1493"/>
      <c r="JTS62" s="1391"/>
      <c r="JTT62" s="1391"/>
      <c r="JTU62" s="1391"/>
      <c r="JTV62" s="1391"/>
      <c r="JTW62" s="1391"/>
      <c r="JTX62" s="1391"/>
      <c r="JTY62" s="1391"/>
      <c r="JTZ62" s="1391"/>
      <c r="JUA62" s="1391"/>
      <c r="JUB62" s="1391"/>
      <c r="JUC62" s="1392"/>
      <c r="JUD62" s="1493"/>
      <c r="JUE62" s="1391"/>
      <c r="JUF62" s="1391"/>
      <c r="JUG62" s="1391"/>
      <c r="JUH62" s="1391"/>
      <c r="JUI62" s="1391"/>
      <c r="JUJ62" s="1391"/>
      <c r="JUK62" s="1391"/>
      <c r="JUL62" s="1391"/>
      <c r="JUM62" s="1391"/>
      <c r="JUN62" s="1391"/>
      <c r="JUO62" s="1392"/>
      <c r="JUP62" s="1493"/>
      <c r="JUQ62" s="1392"/>
      <c r="JUR62" s="1493"/>
      <c r="JUS62" s="1391"/>
      <c r="JUT62" s="1392"/>
      <c r="JUU62" s="1493"/>
      <c r="JUV62" s="1392"/>
      <c r="JUW62" s="663"/>
      <c r="JUX62" s="1493"/>
      <c r="JUY62" s="1391"/>
      <c r="JUZ62" s="1391"/>
      <c r="JVA62" s="1391"/>
      <c r="JVB62" s="1391"/>
      <c r="JVC62" s="1391"/>
      <c r="JVD62" s="1391"/>
      <c r="JVE62" s="1391"/>
      <c r="JVF62" s="1391"/>
      <c r="JVG62" s="1391"/>
      <c r="JVH62" s="1391"/>
      <c r="JVI62" s="1392"/>
      <c r="JVJ62" s="1493"/>
      <c r="JVK62" s="1391"/>
      <c r="JVL62" s="1391"/>
      <c r="JVM62" s="1391"/>
      <c r="JVN62" s="1391"/>
      <c r="JVO62" s="1391"/>
      <c r="JVP62" s="1391"/>
      <c r="JVQ62" s="1391"/>
      <c r="JVR62" s="1391"/>
      <c r="JVS62" s="1391"/>
      <c r="JVT62" s="1391"/>
      <c r="JVU62" s="1392"/>
      <c r="JVV62" s="1493"/>
      <c r="JVW62" s="1392"/>
      <c r="JVX62" s="1493"/>
      <c r="JVY62" s="1391"/>
      <c r="JVZ62" s="1392"/>
      <c r="JWA62" s="1493"/>
      <c r="JWB62" s="1392"/>
      <c r="JWC62" s="663"/>
      <c r="JWD62" s="1493"/>
      <c r="JWE62" s="1391"/>
      <c r="JWF62" s="1391"/>
      <c r="JWG62" s="1391"/>
      <c r="JWH62" s="1391"/>
      <c r="JWI62" s="1391"/>
      <c r="JWJ62" s="1391"/>
      <c r="JWK62" s="1391"/>
      <c r="JWL62" s="1391"/>
      <c r="JWM62" s="1391"/>
      <c r="JWN62" s="1391"/>
      <c r="JWO62" s="1392"/>
      <c r="JWP62" s="1493"/>
      <c r="JWQ62" s="1391"/>
      <c r="JWR62" s="1391"/>
      <c r="JWS62" s="1391"/>
      <c r="JWT62" s="1391"/>
      <c r="JWU62" s="1391"/>
      <c r="JWV62" s="1391"/>
      <c r="JWW62" s="1391"/>
      <c r="JWX62" s="1391"/>
      <c r="JWY62" s="1391"/>
      <c r="JWZ62" s="1391"/>
      <c r="JXA62" s="1392"/>
      <c r="JXB62" s="1493"/>
      <c r="JXC62" s="1392"/>
      <c r="JXD62" s="1493"/>
      <c r="JXE62" s="1391"/>
      <c r="JXF62" s="1392"/>
      <c r="JXG62" s="1493"/>
      <c r="JXH62" s="1392"/>
      <c r="JXI62" s="663"/>
      <c r="JXJ62" s="1493"/>
      <c r="JXK62" s="1391"/>
      <c r="JXL62" s="1391"/>
      <c r="JXM62" s="1391"/>
      <c r="JXN62" s="1391"/>
      <c r="JXO62" s="1391"/>
      <c r="JXP62" s="1391"/>
      <c r="JXQ62" s="1391"/>
      <c r="JXR62" s="1391"/>
      <c r="JXS62" s="1391"/>
      <c r="JXT62" s="1391"/>
      <c r="JXU62" s="1392"/>
      <c r="JXV62" s="1493"/>
      <c r="JXW62" s="1391"/>
      <c r="JXX62" s="1391"/>
      <c r="JXY62" s="1391"/>
      <c r="JXZ62" s="1391"/>
      <c r="JYA62" s="1391"/>
      <c r="JYB62" s="1391"/>
      <c r="JYC62" s="1391"/>
      <c r="JYD62" s="1391"/>
      <c r="JYE62" s="1391"/>
      <c r="JYF62" s="1391"/>
      <c r="JYG62" s="1392"/>
      <c r="JYH62" s="1493"/>
      <c r="JYI62" s="1392"/>
      <c r="JYJ62" s="1493"/>
      <c r="JYK62" s="1391"/>
      <c r="JYL62" s="1392"/>
      <c r="JYM62" s="1493"/>
      <c r="JYN62" s="1392"/>
      <c r="JYO62" s="663"/>
      <c r="JYP62" s="1493"/>
      <c r="JYQ62" s="1391"/>
      <c r="JYR62" s="1391"/>
      <c r="JYS62" s="1391"/>
      <c r="JYT62" s="1391"/>
      <c r="JYU62" s="1391"/>
      <c r="JYV62" s="1391"/>
      <c r="JYW62" s="1391"/>
      <c r="JYX62" s="1391"/>
      <c r="JYY62" s="1391"/>
      <c r="JYZ62" s="1391"/>
      <c r="JZA62" s="1392"/>
      <c r="JZB62" s="1493"/>
      <c r="JZC62" s="1391"/>
      <c r="JZD62" s="1391"/>
      <c r="JZE62" s="1391"/>
      <c r="JZF62" s="1391"/>
      <c r="JZG62" s="1391"/>
      <c r="JZH62" s="1391"/>
      <c r="JZI62" s="1391"/>
      <c r="JZJ62" s="1391"/>
      <c r="JZK62" s="1391"/>
      <c r="JZL62" s="1391"/>
      <c r="JZM62" s="1392"/>
      <c r="JZN62" s="1493"/>
      <c r="JZO62" s="1392"/>
      <c r="JZP62" s="1493"/>
      <c r="JZQ62" s="1391"/>
      <c r="JZR62" s="1392"/>
      <c r="JZS62" s="1493"/>
      <c r="JZT62" s="1392"/>
      <c r="JZU62" s="663"/>
      <c r="JZV62" s="1493"/>
      <c r="JZW62" s="1391"/>
      <c r="JZX62" s="1391"/>
      <c r="JZY62" s="1391"/>
      <c r="JZZ62" s="1391"/>
      <c r="KAA62" s="1391"/>
      <c r="KAB62" s="1391"/>
      <c r="KAC62" s="1391"/>
      <c r="KAD62" s="1391"/>
      <c r="KAE62" s="1391"/>
      <c r="KAF62" s="1391"/>
      <c r="KAG62" s="1392"/>
      <c r="KAH62" s="1493"/>
      <c r="KAI62" s="1391"/>
      <c r="KAJ62" s="1391"/>
      <c r="KAK62" s="1391"/>
      <c r="KAL62" s="1391"/>
      <c r="KAM62" s="1391"/>
      <c r="KAN62" s="1391"/>
      <c r="KAO62" s="1391"/>
      <c r="KAP62" s="1391"/>
      <c r="KAQ62" s="1391"/>
      <c r="KAR62" s="1391"/>
      <c r="KAS62" s="1392"/>
      <c r="KAT62" s="1493"/>
      <c r="KAU62" s="1392"/>
      <c r="KAV62" s="1493"/>
      <c r="KAW62" s="1391"/>
      <c r="KAX62" s="1392"/>
      <c r="KAY62" s="1493"/>
      <c r="KAZ62" s="1392"/>
      <c r="KBA62" s="663"/>
      <c r="KBB62" s="1493"/>
      <c r="KBC62" s="1391"/>
      <c r="KBD62" s="1391"/>
      <c r="KBE62" s="1391"/>
      <c r="KBF62" s="1391"/>
      <c r="KBG62" s="1391"/>
      <c r="KBH62" s="1391"/>
      <c r="KBI62" s="1391"/>
      <c r="KBJ62" s="1391"/>
      <c r="KBK62" s="1391"/>
      <c r="KBL62" s="1391"/>
      <c r="KBM62" s="1392"/>
      <c r="KBN62" s="1493"/>
      <c r="KBO62" s="1391"/>
      <c r="KBP62" s="1391"/>
      <c r="KBQ62" s="1391"/>
      <c r="KBR62" s="1391"/>
      <c r="KBS62" s="1391"/>
      <c r="KBT62" s="1391"/>
      <c r="KBU62" s="1391"/>
      <c r="KBV62" s="1391"/>
      <c r="KBW62" s="1391"/>
      <c r="KBX62" s="1391"/>
      <c r="KBY62" s="1392"/>
      <c r="KBZ62" s="1493"/>
      <c r="KCA62" s="1392"/>
      <c r="KCB62" s="1493"/>
      <c r="KCC62" s="1391"/>
      <c r="KCD62" s="1392"/>
      <c r="KCE62" s="1493"/>
      <c r="KCF62" s="1392"/>
      <c r="KCG62" s="663"/>
      <c r="KCH62" s="1493"/>
      <c r="KCI62" s="1391"/>
      <c r="KCJ62" s="1391"/>
      <c r="KCK62" s="1391"/>
      <c r="KCL62" s="1391"/>
      <c r="KCM62" s="1391"/>
      <c r="KCN62" s="1391"/>
      <c r="KCO62" s="1391"/>
      <c r="KCP62" s="1391"/>
      <c r="KCQ62" s="1391"/>
      <c r="KCR62" s="1391"/>
      <c r="KCS62" s="1392"/>
      <c r="KCT62" s="1493"/>
      <c r="KCU62" s="1391"/>
      <c r="KCV62" s="1391"/>
      <c r="KCW62" s="1391"/>
      <c r="KCX62" s="1391"/>
      <c r="KCY62" s="1391"/>
      <c r="KCZ62" s="1391"/>
      <c r="KDA62" s="1391"/>
      <c r="KDB62" s="1391"/>
      <c r="KDC62" s="1391"/>
      <c r="KDD62" s="1391"/>
      <c r="KDE62" s="1392"/>
      <c r="KDF62" s="1493"/>
      <c r="KDG62" s="1392"/>
      <c r="KDH62" s="1493"/>
      <c r="KDI62" s="1391"/>
      <c r="KDJ62" s="1392"/>
      <c r="KDK62" s="1493"/>
      <c r="KDL62" s="1392"/>
      <c r="KDM62" s="663"/>
      <c r="KDN62" s="1493"/>
      <c r="KDO62" s="1391"/>
      <c r="KDP62" s="1391"/>
      <c r="KDQ62" s="1391"/>
      <c r="KDR62" s="1391"/>
      <c r="KDS62" s="1391"/>
      <c r="KDT62" s="1391"/>
      <c r="KDU62" s="1391"/>
      <c r="KDV62" s="1391"/>
      <c r="KDW62" s="1391"/>
      <c r="KDX62" s="1391"/>
      <c r="KDY62" s="1392"/>
      <c r="KDZ62" s="1493"/>
      <c r="KEA62" s="1391"/>
      <c r="KEB62" s="1391"/>
      <c r="KEC62" s="1391"/>
      <c r="KED62" s="1391"/>
      <c r="KEE62" s="1391"/>
      <c r="KEF62" s="1391"/>
      <c r="KEG62" s="1391"/>
      <c r="KEH62" s="1391"/>
      <c r="KEI62" s="1391"/>
      <c r="KEJ62" s="1391"/>
      <c r="KEK62" s="1392"/>
      <c r="KEL62" s="1493"/>
      <c r="KEM62" s="1392"/>
      <c r="KEN62" s="1493"/>
      <c r="KEO62" s="1391"/>
      <c r="KEP62" s="1392"/>
      <c r="KEQ62" s="1493"/>
      <c r="KER62" s="1392"/>
      <c r="KES62" s="663"/>
      <c r="KET62" s="1493"/>
      <c r="KEU62" s="1391"/>
      <c r="KEV62" s="1391"/>
      <c r="KEW62" s="1391"/>
      <c r="KEX62" s="1391"/>
      <c r="KEY62" s="1391"/>
      <c r="KEZ62" s="1391"/>
      <c r="KFA62" s="1391"/>
      <c r="KFB62" s="1391"/>
      <c r="KFC62" s="1391"/>
      <c r="KFD62" s="1391"/>
      <c r="KFE62" s="1392"/>
      <c r="KFF62" s="1493"/>
      <c r="KFG62" s="1391"/>
      <c r="KFH62" s="1391"/>
      <c r="KFI62" s="1391"/>
      <c r="KFJ62" s="1391"/>
      <c r="KFK62" s="1391"/>
      <c r="KFL62" s="1391"/>
      <c r="KFM62" s="1391"/>
      <c r="KFN62" s="1391"/>
      <c r="KFO62" s="1391"/>
      <c r="KFP62" s="1391"/>
      <c r="KFQ62" s="1392"/>
      <c r="KFR62" s="1493"/>
      <c r="KFS62" s="1392"/>
      <c r="KFT62" s="1493"/>
      <c r="KFU62" s="1391"/>
      <c r="KFV62" s="1392"/>
      <c r="KFW62" s="1493"/>
      <c r="KFX62" s="1392"/>
      <c r="KFY62" s="663"/>
      <c r="KFZ62" s="1493"/>
      <c r="KGA62" s="1391"/>
      <c r="KGB62" s="1391"/>
      <c r="KGC62" s="1391"/>
      <c r="KGD62" s="1391"/>
      <c r="KGE62" s="1391"/>
      <c r="KGF62" s="1391"/>
      <c r="KGG62" s="1391"/>
      <c r="KGH62" s="1391"/>
      <c r="KGI62" s="1391"/>
      <c r="KGJ62" s="1391"/>
      <c r="KGK62" s="1392"/>
      <c r="KGL62" s="1493"/>
      <c r="KGM62" s="1391"/>
      <c r="KGN62" s="1391"/>
      <c r="KGO62" s="1391"/>
      <c r="KGP62" s="1391"/>
      <c r="KGQ62" s="1391"/>
      <c r="KGR62" s="1391"/>
      <c r="KGS62" s="1391"/>
      <c r="KGT62" s="1391"/>
      <c r="KGU62" s="1391"/>
      <c r="KGV62" s="1391"/>
      <c r="KGW62" s="1392"/>
      <c r="KGX62" s="1493"/>
      <c r="KGY62" s="1392"/>
      <c r="KGZ62" s="1493"/>
      <c r="KHA62" s="1391"/>
      <c r="KHB62" s="1392"/>
      <c r="KHC62" s="1493"/>
      <c r="KHD62" s="1392"/>
      <c r="KHE62" s="663"/>
      <c r="KHF62" s="1493"/>
      <c r="KHG62" s="1391"/>
      <c r="KHH62" s="1391"/>
      <c r="KHI62" s="1391"/>
      <c r="KHJ62" s="1391"/>
      <c r="KHK62" s="1391"/>
      <c r="KHL62" s="1391"/>
      <c r="KHM62" s="1391"/>
      <c r="KHN62" s="1391"/>
      <c r="KHO62" s="1391"/>
      <c r="KHP62" s="1391"/>
      <c r="KHQ62" s="1392"/>
      <c r="KHR62" s="1493"/>
      <c r="KHS62" s="1391"/>
      <c r="KHT62" s="1391"/>
      <c r="KHU62" s="1391"/>
      <c r="KHV62" s="1391"/>
      <c r="KHW62" s="1391"/>
      <c r="KHX62" s="1391"/>
      <c r="KHY62" s="1391"/>
      <c r="KHZ62" s="1391"/>
      <c r="KIA62" s="1391"/>
      <c r="KIB62" s="1391"/>
      <c r="KIC62" s="1392"/>
      <c r="KID62" s="1493"/>
      <c r="KIE62" s="1392"/>
      <c r="KIF62" s="1493"/>
      <c r="KIG62" s="1391"/>
      <c r="KIH62" s="1392"/>
      <c r="KII62" s="1493"/>
      <c r="KIJ62" s="1392"/>
      <c r="KIK62" s="663"/>
      <c r="KIL62" s="1493"/>
      <c r="KIM62" s="1391"/>
      <c r="KIN62" s="1391"/>
      <c r="KIO62" s="1391"/>
      <c r="KIP62" s="1391"/>
      <c r="KIQ62" s="1391"/>
      <c r="KIR62" s="1391"/>
      <c r="KIS62" s="1391"/>
      <c r="KIT62" s="1391"/>
      <c r="KIU62" s="1391"/>
      <c r="KIV62" s="1391"/>
      <c r="KIW62" s="1392"/>
      <c r="KIX62" s="1493"/>
      <c r="KIY62" s="1391"/>
      <c r="KIZ62" s="1391"/>
      <c r="KJA62" s="1391"/>
      <c r="KJB62" s="1391"/>
      <c r="KJC62" s="1391"/>
      <c r="KJD62" s="1391"/>
      <c r="KJE62" s="1391"/>
      <c r="KJF62" s="1391"/>
      <c r="KJG62" s="1391"/>
      <c r="KJH62" s="1391"/>
      <c r="KJI62" s="1392"/>
      <c r="KJJ62" s="1493"/>
      <c r="KJK62" s="1392"/>
      <c r="KJL62" s="1493"/>
      <c r="KJM62" s="1391"/>
      <c r="KJN62" s="1392"/>
      <c r="KJO62" s="1493"/>
      <c r="KJP62" s="1392"/>
      <c r="KJQ62" s="663"/>
      <c r="KJR62" s="1493"/>
      <c r="KJS62" s="1391"/>
      <c r="KJT62" s="1391"/>
      <c r="KJU62" s="1391"/>
      <c r="KJV62" s="1391"/>
      <c r="KJW62" s="1391"/>
      <c r="KJX62" s="1391"/>
      <c r="KJY62" s="1391"/>
      <c r="KJZ62" s="1391"/>
      <c r="KKA62" s="1391"/>
      <c r="KKB62" s="1391"/>
      <c r="KKC62" s="1392"/>
      <c r="KKD62" s="1493"/>
      <c r="KKE62" s="1391"/>
      <c r="KKF62" s="1391"/>
      <c r="KKG62" s="1391"/>
      <c r="KKH62" s="1391"/>
      <c r="KKI62" s="1391"/>
      <c r="KKJ62" s="1391"/>
      <c r="KKK62" s="1391"/>
      <c r="KKL62" s="1391"/>
      <c r="KKM62" s="1391"/>
      <c r="KKN62" s="1391"/>
      <c r="KKO62" s="1392"/>
      <c r="KKP62" s="1493"/>
      <c r="KKQ62" s="1392"/>
      <c r="KKR62" s="1493"/>
      <c r="KKS62" s="1391"/>
      <c r="KKT62" s="1392"/>
      <c r="KKU62" s="1493"/>
      <c r="KKV62" s="1392"/>
      <c r="KKW62" s="663"/>
      <c r="KKX62" s="1493"/>
      <c r="KKY62" s="1391"/>
      <c r="KKZ62" s="1391"/>
      <c r="KLA62" s="1391"/>
      <c r="KLB62" s="1391"/>
      <c r="KLC62" s="1391"/>
      <c r="KLD62" s="1391"/>
      <c r="KLE62" s="1391"/>
      <c r="KLF62" s="1391"/>
      <c r="KLG62" s="1391"/>
      <c r="KLH62" s="1391"/>
      <c r="KLI62" s="1392"/>
      <c r="KLJ62" s="1493"/>
      <c r="KLK62" s="1391"/>
      <c r="KLL62" s="1391"/>
      <c r="KLM62" s="1391"/>
      <c r="KLN62" s="1391"/>
      <c r="KLO62" s="1391"/>
      <c r="KLP62" s="1391"/>
      <c r="KLQ62" s="1391"/>
      <c r="KLR62" s="1391"/>
      <c r="KLS62" s="1391"/>
      <c r="KLT62" s="1391"/>
      <c r="KLU62" s="1392"/>
      <c r="KLV62" s="1493"/>
      <c r="KLW62" s="1392"/>
      <c r="KLX62" s="1493"/>
      <c r="KLY62" s="1391"/>
      <c r="KLZ62" s="1392"/>
      <c r="KMA62" s="1493"/>
      <c r="KMB62" s="1392"/>
      <c r="KMC62" s="663"/>
      <c r="KMD62" s="1493"/>
      <c r="KME62" s="1391"/>
      <c r="KMF62" s="1391"/>
      <c r="KMG62" s="1391"/>
      <c r="KMH62" s="1391"/>
      <c r="KMI62" s="1391"/>
      <c r="KMJ62" s="1391"/>
      <c r="KMK62" s="1391"/>
      <c r="KML62" s="1391"/>
      <c r="KMM62" s="1391"/>
      <c r="KMN62" s="1391"/>
      <c r="KMO62" s="1392"/>
      <c r="KMP62" s="1493"/>
      <c r="KMQ62" s="1391"/>
      <c r="KMR62" s="1391"/>
      <c r="KMS62" s="1391"/>
      <c r="KMT62" s="1391"/>
      <c r="KMU62" s="1391"/>
      <c r="KMV62" s="1391"/>
      <c r="KMW62" s="1391"/>
      <c r="KMX62" s="1391"/>
      <c r="KMY62" s="1391"/>
      <c r="KMZ62" s="1391"/>
      <c r="KNA62" s="1392"/>
      <c r="KNB62" s="1493"/>
      <c r="KNC62" s="1392"/>
      <c r="KND62" s="1493"/>
      <c r="KNE62" s="1391"/>
      <c r="KNF62" s="1392"/>
      <c r="KNG62" s="1493"/>
      <c r="KNH62" s="1392"/>
      <c r="KNI62" s="663"/>
      <c r="KNJ62" s="1493"/>
      <c r="KNK62" s="1391"/>
      <c r="KNL62" s="1391"/>
      <c r="KNM62" s="1391"/>
      <c r="KNN62" s="1391"/>
      <c r="KNO62" s="1391"/>
      <c r="KNP62" s="1391"/>
      <c r="KNQ62" s="1391"/>
      <c r="KNR62" s="1391"/>
      <c r="KNS62" s="1391"/>
      <c r="KNT62" s="1391"/>
      <c r="KNU62" s="1392"/>
      <c r="KNV62" s="1493"/>
      <c r="KNW62" s="1391"/>
      <c r="KNX62" s="1391"/>
      <c r="KNY62" s="1391"/>
      <c r="KNZ62" s="1391"/>
      <c r="KOA62" s="1391"/>
      <c r="KOB62" s="1391"/>
      <c r="KOC62" s="1391"/>
      <c r="KOD62" s="1391"/>
      <c r="KOE62" s="1391"/>
      <c r="KOF62" s="1391"/>
      <c r="KOG62" s="1392"/>
      <c r="KOH62" s="1493"/>
      <c r="KOI62" s="1392"/>
      <c r="KOJ62" s="1493"/>
      <c r="KOK62" s="1391"/>
      <c r="KOL62" s="1392"/>
      <c r="KOM62" s="1493"/>
      <c r="KON62" s="1392"/>
      <c r="KOO62" s="663"/>
      <c r="KOP62" s="1493"/>
      <c r="KOQ62" s="1391"/>
      <c r="KOR62" s="1391"/>
      <c r="KOS62" s="1391"/>
      <c r="KOT62" s="1391"/>
      <c r="KOU62" s="1391"/>
      <c r="KOV62" s="1391"/>
      <c r="KOW62" s="1391"/>
      <c r="KOX62" s="1391"/>
      <c r="KOY62" s="1391"/>
      <c r="KOZ62" s="1391"/>
      <c r="KPA62" s="1392"/>
      <c r="KPB62" s="1493"/>
      <c r="KPC62" s="1391"/>
      <c r="KPD62" s="1391"/>
      <c r="KPE62" s="1391"/>
      <c r="KPF62" s="1391"/>
      <c r="KPG62" s="1391"/>
      <c r="KPH62" s="1391"/>
      <c r="KPI62" s="1391"/>
      <c r="KPJ62" s="1391"/>
      <c r="KPK62" s="1391"/>
      <c r="KPL62" s="1391"/>
      <c r="KPM62" s="1392"/>
      <c r="KPN62" s="1493"/>
      <c r="KPO62" s="1392"/>
      <c r="KPP62" s="1493"/>
      <c r="KPQ62" s="1391"/>
      <c r="KPR62" s="1392"/>
      <c r="KPS62" s="1493"/>
      <c r="KPT62" s="1392"/>
      <c r="KPU62" s="663"/>
      <c r="KPV62" s="1493"/>
      <c r="KPW62" s="1391"/>
      <c r="KPX62" s="1391"/>
      <c r="KPY62" s="1391"/>
      <c r="KPZ62" s="1391"/>
      <c r="KQA62" s="1391"/>
      <c r="KQB62" s="1391"/>
      <c r="KQC62" s="1391"/>
      <c r="KQD62" s="1391"/>
      <c r="KQE62" s="1391"/>
      <c r="KQF62" s="1391"/>
      <c r="KQG62" s="1392"/>
      <c r="KQH62" s="1493"/>
      <c r="KQI62" s="1391"/>
      <c r="KQJ62" s="1391"/>
      <c r="KQK62" s="1391"/>
      <c r="KQL62" s="1391"/>
      <c r="KQM62" s="1391"/>
      <c r="KQN62" s="1391"/>
      <c r="KQO62" s="1391"/>
      <c r="KQP62" s="1391"/>
      <c r="KQQ62" s="1391"/>
      <c r="KQR62" s="1391"/>
      <c r="KQS62" s="1392"/>
      <c r="KQT62" s="1493"/>
      <c r="KQU62" s="1392"/>
      <c r="KQV62" s="1493"/>
      <c r="KQW62" s="1391"/>
      <c r="KQX62" s="1392"/>
      <c r="KQY62" s="1493"/>
      <c r="KQZ62" s="1392"/>
      <c r="KRA62" s="663"/>
      <c r="KRB62" s="1493"/>
      <c r="KRC62" s="1391"/>
      <c r="KRD62" s="1391"/>
      <c r="KRE62" s="1391"/>
      <c r="KRF62" s="1391"/>
      <c r="KRG62" s="1391"/>
      <c r="KRH62" s="1391"/>
      <c r="KRI62" s="1391"/>
      <c r="KRJ62" s="1391"/>
      <c r="KRK62" s="1391"/>
      <c r="KRL62" s="1391"/>
      <c r="KRM62" s="1392"/>
      <c r="KRN62" s="1493"/>
      <c r="KRO62" s="1391"/>
      <c r="KRP62" s="1391"/>
      <c r="KRQ62" s="1391"/>
      <c r="KRR62" s="1391"/>
      <c r="KRS62" s="1391"/>
      <c r="KRT62" s="1391"/>
      <c r="KRU62" s="1391"/>
      <c r="KRV62" s="1391"/>
      <c r="KRW62" s="1391"/>
      <c r="KRX62" s="1391"/>
      <c r="KRY62" s="1392"/>
      <c r="KRZ62" s="1493"/>
      <c r="KSA62" s="1392"/>
      <c r="KSB62" s="1493"/>
      <c r="KSC62" s="1391"/>
      <c r="KSD62" s="1392"/>
      <c r="KSE62" s="1493"/>
      <c r="KSF62" s="1392"/>
      <c r="KSG62" s="663"/>
      <c r="KSH62" s="1493"/>
      <c r="KSI62" s="1391"/>
      <c r="KSJ62" s="1391"/>
      <c r="KSK62" s="1391"/>
      <c r="KSL62" s="1391"/>
      <c r="KSM62" s="1391"/>
      <c r="KSN62" s="1391"/>
      <c r="KSO62" s="1391"/>
      <c r="KSP62" s="1391"/>
      <c r="KSQ62" s="1391"/>
      <c r="KSR62" s="1391"/>
      <c r="KSS62" s="1392"/>
      <c r="KST62" s="1493"/>
      <c r="KSU62" s="1391"/>
      <c r="KSV62" s="1391"/>
      <c r="KSW62" s="1391"/>
      <c r="KSX62" s="1391"/>
      <c r="KSY62" s="1391"/>
      <c r="KSZ62" s="1391"/>
      <c r="KTA62" s="1391"/>
      <c r="KTB62" s="1391"/>
      <c r="KTC62" s="1391"/>
      <c r="KTD62" s="1391"/>
      <c r="KTE62" s="1392"/>
      <c r="KTF62" s="1493"/>
      <c r="KTG62" s="1392"/>
      <c r="KTH62" s="1493"/>
      <c r="KTI62" s="1391"/>
      <c r="KTJ62" s="1392"/>
      <c r="KTK62" s="1493"/>
      <c r="KTL62" s="1392"/>
      <c r="KTM62" s="663"/>
      <c r="KTN62" s="1493"/>
      <c r="KTO62" s="1391"/>
      <c r="KTP62" s="1391"/>
      <c r="KTQ62" s="1391"/>
      <c r="KTR62" s="1391"/>
      <c r="KTS62" s="1391"/>
      <c r="KTT62" s="1391"/>
      <c r="KTU62" s="1391"/>
      <c r="KTV62" s="1391"/>
      <c r="KTW62" s="1391"/>
      <c r="KTX62" s="1391"/>
      <c r="KTY62" s="1392"/>
      <c r="KTZ62" s="1493"/>
      <c r="KUA62" s="1391"/>
      <c r="KUB62" s="1391"/>
      <c r="KUC62" s="1391"/>
      <c r="KUD62" s="1391"/>
      <c r="KUE62" s="1391"/>
      <c r="KUF62" s="1391"/>
      <c r="KUG62" s="1391"/>
      <c r="KUH62" s="1391"/>
      <c r="KUI62" s="1391"/>
      <c r="KUJ62" s="1391"/>
      <c r="KUK62" s="1392"/>
      <c r="KUL62" s="1493"/>
      <c r="KUM62" s="1392"/>
      <c r="KUN62" s="1493"/>
      <c r="KUO62" s="1391"/>
      <c r="KUP62" s="1392"/>
      <c r="KUQ62" s="1493"/>
      <c r="KUR62" s="1392"/>
      <c r="KUS62" s="663"/>
      <c r="KUT62" s="1493"/>
      <c r="KUU62" s="1391"/>
      <c r="KUV62" s="1391"/>
      <c r="KUW62" s="1391"/>
      <c r="KUX62" s="1391"/>
      <c r="KUY62" s="1391"/>
      <c r="KUZ62" s="1391"/>
      <c r="KVA62" s="1391"/>
      <c r="KVB62" s="1391"/>
      <c r="KVC62" s="1391"/>
      <c r="KVD62" s="1391"/>
      <c r="KVE62" s="1392"/>
      <c r="KVF62" s="1493"/>
      <c r="KVG62" s="1391"/>
      <c r="KVH62" s="1391"/>
      <c r="KVI62" s="1391"/>
      <c r="KVJ62" s="1391"/>
      <c r="KVK62" s="1391"/>
      <c r="KVL62" s="1391"/>
      <c r="KVM62" s="1391"/>
      <c r="KVN62" s="1391"/>
      <c r="KVO62" s="1391"/>
      <c r="KVP62" s="1391"/>
      <c r="KVQ62" s="1392"/>
      <c r="KVR62" s="1493"/>
      <c r="KVS62" s="1392"/>
      <c r="KVT62" s="1493"/>
      <c r="KVU62" s="1391"/>
      <c r="KVV62" s="1392"/>
      <c r="KVW62" s="1493"/>
      <c r="KVX62" s="1392"/>
      <c r="KVY62" s="663"/>
      <c r="KVZ62" s="1493"/>
      <c r="KWA62" s="1391"/>
      <c r="KWB62" s="1391"/>
      <c r="KWC62" s="1391"/>
      <c r="KWD62" s="1391"/>
      <c r="KWE62" s="1391"/>
      <c r="KWF62" s="1391"/>
      <c r="KWG62" s="1391"/>
      <c r="KWH62" s="1391"/>
      <c r="KWI62" s="1391"/>
      <c r="KWJ62" s="1391"/>
      <c r="KWK62" s="1392"/>
      <c r="KWL62" s="1493"/>
      <c r="KWM62" s="1391"/>
      <c r="KWN62" s="1391"/>
      <c r="KWO62" s="1391"/>
      <c r="KWP62" s="1391"/>
      <c r="KWQ62" s="1391"/>
      <c r="KWR62" s="1391"/>
      <c r="KWS62" s="1391"/>
      <c r="KWT62" s="1391"/>
      <c r="KWU62" s="1391"/>
      <c r="KWV62" s="1391"/>
      <c r="KWW62" s="1392"/>
      <c r="KWX62" s="1493"/>
      <c r="KWY62" s="1392"/>
      <c r="KWZ62" s="1493"/>
      <c r="KXA62" s="1391"/>
      <c r="KXB62" s="1392"/>
      <c r="KXC62" s="1493"/>
      <c r="KXD62" s="1392"/>
      <c r="KXE62" s="663"/>
      <c r="KXF62" s="1493"/>
      <c r="KXG62" s="1391"/>
      <c r="KXH62" s="1391"/>
      <c r="KXI62" s="1391"/>
      <c r="KXJ62" s="1391"/>
      <c r="KXK62" s="1391"/>
      <c r="KXL62" s="1391"/>
      <c r="KXM62" s="1391"/>
      <c r="KXN62" s="1391"/>
      <c r="KXO62" s="1391"/>
      <c r="KXP62" s="1391"/>
      <c r="KXQ62" s="1392"/>
      <c r="KXR62" s="1493"/>
      <c r="KXS62" s="1391"/>
      <c r="KXT62" s="1391"/>
      <c r="KXU62" s="1391"/>
      <c r="KXV62" s="1391"/>
      <c r="KXW62" s="1391"/>
      <c r="KXX62" s="1391"/>
      <c r="KXY62" s="1391"/>
      <c r="KXZ62" s="1391"/>
      <c r="KYA62" s="1391"/>
      <c r="KYB62" s="1391"/>
      <c r="KYC62" s="1392"/>
      <c r="KYD62" s="1493"/>
      <c r="KYE62" s="1392"/>
      <c r="KYF62" s="1493"/>
      <c r="KYG62" s="1391"/>
      <c r="KYH62" s="1392"/>
      <c r="KYI62" s="1493"/>
      <c r="KYJ62" s="1392"/>
      <c r="KYK62" s="663"/>
      <c r="KYL62" s="1493"/>
      <c r="KYM62" s="1391"/>
      <c r="KYN62" s="1391"/>
      <c r="KYO62" s="1391"/>
      <c r="KYP62" s="1391"/>
      <c r="KYQ62" s="1391"/>
      <c r="KYR62" s="1391"/>
      <c r="KYS62" s="1391"/>
      <c r="KYT62" s="1391"/>
      <c r="KYU62" s="1391"/>
      <c r="KYV62" s="1391"/>
      <c r="KYW62" s="1392"/>
      <c r="KYX62" s="1493"/>
      <c r="KYY62" s="1391"/>
      <c r="KYZ62" s="1391"/>
      <c r="KZA62" s="1391"/>
      <c r="KZB62" s="1391"/>
      <c r="KZC62" s="1391"/>
      <c r="KZD62" s="1391"/>
      <c r="KZE62" s="1391"/>
      <c r="KZF62" s="1391"/>
      <c r="KZG62" s="1391"/>
      <c r="KZH62" s="1391"/>
      <c r="KZI62" s="1392"/>
      <c r="KZJ62" s="1493"/>
      <c r="KZK62" s="1392"/>
      <c r="KZL62" s="1493"/>
      <c r="KZM62" s="1391"/>
      <c r="KZN62" s="1392"/>
      <c r="KZO62" s="1493"/>
      <c r="KZP62" s="1392"/>
      <c r="KZQ62" s="663"/>
      <c r="KZR62" s="1493"/>
      <c r="KZS62" s="1391"/>
      <c r="KZT62" s="1391"/>
      <c r="KZU62" s="1391"/>
      <c r="KZV62" s="1391"/>
      <c r="KZW62" s="1391"/>
      <c r="KZX62" s="1391"/>
      <c r="KZY62" s="1391"/>
      <c r="KZZ62" s="1391"/>
      <c r="LAA62" s="1391"/>
      <c r="LAB62" s="1391"/>
      <c r="LAC62" s="1392"/>
      <c r="LAD62" s="1493"/>
      <c r="LAE62" s="1391"/>
      <c r="LAF62" s="1391"/>
      <c r="LAG62" s="1391"/>
      <c r="LAH62" s="1391"/>
      <c r="LAI62" s="1391"/>
      <c r="LAJ62" s="1391"/>
      <c r="LAK62" s="1391"/>
      <c r="LAL62" s="1391"/>
      <c r="LAM62" s="1391"/>
      <c r="LAN62" s="1391"/>
      <c r="LAO62" s="1392"/>
      <c r="LAP62" s="1493"/>
      <c r="LAQ62" s="1392"/>
      <c r="LAR62" s="1493"/>
      <c r="LAS62" s="1391"/>
      <c r="LAT62" s="1392"/>
      <c r="LAU62" s="1493"/>
      <c r="LAV62" s="1392"/>
      <c r="LAW62" s="663"/>
      <c r="LAX62" s="1493"/>
      <c r="LAY62" s="1391"/>
      <c r="LAZ62" s="1391"/>
      <c r="LBA62" s="1391"/>
      <c r="LBB62" s="1391"/>
      <c r="LBC62" s="1391"/>
      <c r="LBD62" s="1391"/>
      <c r="LBE62" s="1391"/>
      <c r="LBF62" s="1391"/>
      <c r="LBG62" s="1391"/>
      <c r="LBH62" s="1391"/>
      <c r="LBI62" s="1392"/>
      <c r="LBJ62" s="1493"/>
      <c r="LBK62" s="1391"/>
      <c r="LBL62" s="1391"/>
      <c r="LBM62" s="1391"/>
      <c r="LBN62" s="1391"/>
      <c r="LBO62" s="1391"/>
      <c r="LBP62" s="1391"/>
      <c r="LBQ62" s="1391"/>
      <c r="LBR62" s="1391"/>
      <c r="LBS62" s="1391"/>
      <c r="LBT62" s="1391"/>
      <c r="LBU62" s="1392"/>
      <c r="LBV62" s="1493"/>
      <c r="LBW62" s="1392"/>
      <c r="LBX62" s="1493"/>
      <c r="LBY62" s="1391"/>
      <c r="LBZ62" s="1392"/>
      <c r="LCA62" s="1493"/>
      <c r="LCB62" s="1392"/>
      <c r="LCC62" s="663"/>
      <c r="LCD62" s="1493"/>
      <c r="LCE62" s="1391"/>
      <c r="LCF62" s="1391"/>
      <c r="LCG62" s="1391"/>
      <c r="LCH62" s="1391"/>
      <c r="LCI62" s="1391"/>
      <c r="LCJ62" s="1391"/>
      <c r="LCK62" s="1391"/>
      <c r="LCL62" s="1391"/>
      <c r="LCM62" s="1391"/>
      <c r="LCN62" s="1391"/>
      <c r="LCO62" s="1392"/>
      <c r="LCP62" s="1493"/>
      <c r="LCQ62" s="1391"/>
      <c r="LCR62" s="1391"/>
      <c r="LCS62" s="1391"/>
      <c r="LCT62" s="1391"/>
      <c r="LCU62" s="1391"/>
      <c r="LCV62" s="1391"/>
      <c r="LCW62" s="1391"/>
      <c r="LCX62" s="1391"/>
      <c r="LCY62" s="1391"/>
      <c r="LCZ62" s="1391"/>
      <c r="LDA62" s="1392"/>
      <c r="LDB62" s="1493"/>
      <c r="LDC62" s="1392"/>
      <c r="LDD62" s="1493"/>
      <c r="LDE62" s="1391"/>
      <c r="LDF62" s="1392"/>
      <c r="LDG62" s="1493"/>
      <c r="LDH62" s="1392"/>
      <c r="LDI62" s="663"/>
      <c r="LDJ62" s="1493"/>
      <c r="LDK62" s="1391"/>
      <c r="LDL62" s="1391"/>
      <c r="LDM62" s="1391"/>
      <c r="LDN62" s="1391"/>
      <c r="LDO62" s="1391"/>
      <c r="LDP62" s="1391"/>
      <c r="LDQ62" s="1391"/>
      <c r="LDR62" s="1391"/>
      <c r="LDS62" s="1391"/>
      <c r="LDT62" s="1391"/>
      <c r="LDU62" s="1392"/>
      <c r="LDV62" s="1493"/>
      <c r="LDW62" s="1391"/>
      <c r="LDX62" s="1391"/>
      <c r="LDY62" s="1391"/>
      <c r="LDZ62" s="1391"/>
      <c r="LEA62" s="1391"/>
      <c r="LEB62" s="1391"/>
      <c r="LEC62" s="1391"/>
      <c r="LED62" s="1391"/>
      <c r="LEE62" s="1391"/>
      <c r="LEF62" s="1391"/>
      <c r="LEG62" s="1392"/>
      <c r="LEH62" s="1493"/>
      <c r="LEI62" s="1392"/>
      <c r="LEJ62" s="1493"/>
      <c r="LEK62" s="1391"/>
      <c r="LEL62" s="1392"/>
      <c r="LEM62" s="1493"/>
      <c r="LEN62" s="1392"/>
      <c r="LEO62" s="663"/>
      <c r="LEP62" s="1493"/>
      <c r="LEQ62" s="1391"/>
      <c r="LER62" s="1391"/>
      <c r="LES62" s="1391"/>
      <c r="LET62" s="1391"/>
      <c r="LEU62" s="1391"/>
      <c r="LEV62" s="1391"/>
      <c r="LEW62" s="1391"/>
      <c r="LEX62" s="1391"/>
      <c r="LEY62" s="1391"/>
      <c r="LEZ62" s="1391"/>
      <c r="LFA62" s="1392"/>
      <c r="LFB62" s="1493"/>
      <c r="LFC62" s="1391"/>
      <c r="LFD62" s="1391"/>
      <c r="LFE62" s="1391"/>
      <c r="LFF62" s="1391"/>
      <c r="LFG62" s="1391"/>
      <c r="LFH62" s="1391"/>
      <c r="LFI62" s="1391"/>
      <c r="LFJ62" s="1391"/>
      <c r="LFK62" s="1391"/>
      <c r="LFL62" s="1391"/>
      <c r="LFM62" s="1392"/>
      <c r="LFN62" s="1493"/>
      <c r="LFO62" s="1392"/>
      <c r="LFP62" s="1493"/>
      <c r="LFQ62" s="1391"/>
      <c r="LFR62" s="1392"/>
      <c r="LFS62" s="1493"/>
      <c r="LFT62" s="1392"/>
      <c r="LFU62" s="663"/>
      <c r="LFV62" s="1493"/>
      <c r="LFW62" s="1391"/>
      <c r="LFX62" s="1391"/>
      <c r="LFY62" s="1391"/>
      <c r="LFZ62" s="1391"/>
      <c r="LGA62" s="1391"/>
      <c r="LGB62" s="1391"/>
      <c r="LGC62" s="1391"/>
      <c r="LGD62" s="1391"/>
      <c r="LGE62" s="1391"/>
      <c r="LGF62" s="1391"/>
      <c r="LGG62" s="1392"/>
      <c r="LGH62" s="1493"/>
      <c r="LGI62" s="1391"/>
      <c r="LGJ62" s="1391"/>
      <c r="LGK62" s="1391"/>
      <c r="LGL62" s="1391"/>
      <c r="LGM62" s="1391"/>
      <c r="LGN62" s="1391"/>
      <c r="LGO62" s="1391"/>
      <c r="LGP62" s="1391"/>
      <c r="LGQ62" s="1391"/>
      <c r="LGR62" s="1391"/>
      <c r="LGS62" s="1392"/>
      <c r="LGT62" s="1493"/>
      <c r="LGU62" s="1392"/>
      <c r="LGV62" s="1493"/>
      <c r="LGW62" s="1391"/>
      <c r="LGX62" s="1392"/>
      <c r="LGY62" s="1493"/>
      <c r="LGZ62" s="1392"/>
      <c r="LHA62" s="663"/>
      <c r="LHB62" s="1493"/>
      <c r="LHC62" s="1391"/>
      <c r="LHD62" s="1391"/>
      <c r="LHE62" s="1391"/>
      <c r="LHF62" s="1391"/>
      <c r="LHG62" s="1391"/>
      <c r="LHH62" s="1391"/>
      <c r="LHI62" s="1391"/>
      <c r="LHJ62" s="1391"/>
      <c r="LHK62" s="1391"/>
      <c r="LHL62" s="1391"/>
      <c r="LHM62" s="1392"/>
      <c r="LHN62" s="1493"/>
      <c r="LHO62" s="1391"/>
      <c r="LHP62" s="1391"/>
      <c r="LHQ62" s="1391"/>
      <c r="LHR62" s="1391"/>
      <c r="LHS62" s="1391"/>
      <c r="LHT62" s="1391"/>
      <c r="LHU62" s="1391"/>
      <c r="LHV62" s="1391"/>
      <c r="LHW62" s="1391"/>
      <c r="LHX62" s="1391"/>
      <c r="LHY62" s="1392"/>
      <c r="LHZ62" s="1493"/>
      <c r="LIA62" s="1392"/>
      <c r="LIB62" s="1493"/>
      <c r="LIC62" s="1391"/>
      <c r="LID62" s="1392"/>
      <c r="LIE62" s="1493"/>
      <c r="LIF62" s="1392"/>
      <c r="LIG62" s="663"/>
      <c r="LIH62" s="1493"/>
      <c r="LII62" s="1391"/>
      <c r="LIJ62" s="1391"/>
      <c r="LIK62" s="1391"/>
      <c r="LIL62" s="1391"/>
      <c r="LIM62" s="1391"/>
      <c r="LIN62" s="1391"/>
      <c r="LIO62" s="1391"/>
      <c r="LIP62" s="1391"/>
      <c r="LIQ62" s="1391"/>
      <c r="LIR62" s="1391"/>
      <c r="LIS62" s="1392"/>
      <c r="LIT62" s="1493"/>
      <c r="LIU62" s="1391"/>
      <c r="LIV62" s="1391"/>
      <c r="LIW62" s="1391"/>
      <c r="LIX62" s="1391"/>
      <c r="LIY62" s="1391"/>
      <c r="LIZ62" s="1391"/>
      <c r="LJA62" s="1391"/>
      <c r="LJB62" s="1391"/>
      <c r="LJC62" s="1391"/>
      <c r="LJD62" s="1391"/>
      <c r="LJE62" s="1392"/>
      <c r="LJF62" s="1493"/>
      <c r="LJG62" s="1392"/>
      <c r="LJH62" s="1493"/>
      <c r="LJI62" s="1391"/>
      <c r="LJJ62" s="1392"/>
      <c r="LJK62" s="1493"/>
      <c r="LJL62" s="1392"/>
      <c r="LJM62" s="663"/>
      <c r="LJN62" s="1493"/>
      <c r="LJO62" s="1391"/>
      <c r="LJP62" s="1391"/>
      <c r="LJQ62" s="1391"/>
      <c r="LJR62" s="1391"/>
      <c r="LJS62" s="1391"/>
      <c r="LJT62" s="1391"/>
      <c r="LJU62" s="1391"/>
      <c r="LJV62" s="1391"/>
      <c r="LJW62" s="1391"/>
      <c r="LJX62" s="1391"/>
      <c r="LJY62" s="1392"/>
      <c r="LJZ62" s="1493"/>
      <c r="LKA62" s="1391"/>
      <c r="LKB62" s="1391"/>
      <c r="LKC62" s="1391"/>
      <c r="LKD62" s="1391"/>
      <c r="LKE62" s="1391"/>
      <c r="LKF62" s="1391"/>
      <c r="LKG62" s="1391"/>
      <c r="LKH62" s="1391"/>
      <c r="LKI62" s="1391"/>
      <c r="LKJ62" s="1391"/>
      <c r="LKK62" s="1392"/>
      <c r="LKL62" s="1493"/>
      <c r="LKM62" s="1392"/>
      <c r="LKN62" s="1493"/>
      <c r="LKO62" s="1391"/>
      <c r="LKP62" s="1392"/>
      <c r="LKQ62" s="1493"/>
      <c r="LKR62" s="1392"/>
      <c r="LKS62" s="663"/>
      <c r="LKT62" s="1493"/>
      <c r="LKU62" s="1391"/>
      <c r="LKV62" s="1391"/>
      <c r="LKW62" s="1391"/>
      <c r="LKX62" s="1391"/>
      <c r="LKY62" s="1391"/>
      <c r="LKZ62" s="1391"/>
      <c r="LLA62" s="1391"/>
      <c r="LLB62" s="1391"/>
      <c r="LLC62" s="1391"/>
      <c r="LLD62" s="1391"/>
      <c r="LLE62" s="1392"/>
      <c r="LLF62" s="1493"/>
      <c r="LLG62" s="1391"/>
      <c r="LLH62" s="1391"/>
      <c r="LLI62" s="1391"/>
      <c r="LLJ62" s="1391"/>
      <c r="LLK62" s="1391"/>
      <c r="LLL62" s="1391"/>
      <c r="LLM62" s="1391"/>
      <c r="LLN62" s="1391"/>
      <c r="LLO62" s="1391"/>
      <c r="LLP62" s="1391"/>
      <c r="LLQ62" s="1392"/>
      <c r="LLR62" s="1493"/>
      <c r="LLS62" s="1392"/>
      <c r="LLT62" s="1493"/>
      <c r="LLU62" s="1391"/>
      <c r="LLV62" s="1392"/>
      <c r="LLW62" s="1493"/>
      <c r="LLX62" s="1392"/>
      <c r="LLY62" s="663"/>
      <c r="LLZ62" s="1493"/>
      <c r="LMA62" s="1391"/>
      <c r="LMB62" s="1391"/>
      <c r="LMC62" s="1391"/>
      <c r="LMD62" s="1391"/>
      <c r="LME62" s="1391"/>
      <c r="LMF62" s="1391"/>
      <c r="LMG62" s="1391"/>
      <c r="LMH62" s="1391"/>
      <c r="LMI62" s="1391"/>
      <c r="LMJ62" s="1391"/>
      <c r="LMK62" s="1392"/>
      <c r="LML62" s="1493"/>
      <c r="LMM62" s="1391"/>
      <c r="LMN62" s="1391"/>
      <c r="LMO62" s="1391"/>
      <c r="LMP62" s="1391"/>
      <c r="LMQ62" s="1391"/>
      <c r="LMR62" s="1391"/>
      <c r="LMS62" s="1391"/>
      <c r="LMT62" s="1391"/>
      <c r="LMU62" s="1391"/>
      <c r="LMV62" s="1391"/>
      <c r="LMW62" s="1392"/>
      <c r="LMX62" s="1493"/>
      <c r="LMY62" s="1392"/>
      <c r="LMZ62" s="1493"/>
      <c r="LNA62" s="1391"/>
      <c r="LNB62" s="1392"/>
      <c r="LNC62" s="1493"/>
      <c r="LND62" s="1392"/>
      <c r="LNE62" s="663"/>
      <c r="LNF62" s="1493"/>
      <c r="LNG62" s="1391"/>
      <c r="LNH62" s="1391"/>
      <c r="LNI62" s="1391"/>
      <c r="LNJ62" s="1391"/>
      <c r="LNK62" s="1391"/>
      <c r="LNL62" s="1391"/>
      <c r="LNM62" s="1391"/>
      <c r="LNN62" s="1391"/>
      <c r="LNO62" s="1391"/>
      <c r="LNP62" s="1391"/>
      <c r="LNQ62" s="1392"/>
      <c r="LNR62" s="1493"/>
      <c r="LNS62" s="1391"/>
      <c r="LNT62" s="1391"/>
      <c r="LNU62" s="1391"/>
      <c r="LNV62" s="1391"/>
      <c r="LNW62" s="1391"/>
      <c r="LNX62" s="1391"/>
      <c r="LNY62" s="1391"/>
      <c r="LNZ62" s="1391"/>
      <c r="LOA62" s="1391"/>
      <c r="LOB62" s="1391"/>
      <c r="LOC62" s="1392"/>
      <c r="LOD62" s="1493"/>
      <c r="LOE62" s="1392"/>
      <c r="LOF62" s="1493"/>
      <c r="LOG62" s="1391"/>
      <c r="LOH62" s="1392"/>
      <c r="LOI62" s="1493"/>
      <c r="LOJ62" s="1392"/>
      <c r="LOK62" s="663"/>
      <c r="LOL62" s="1493"/>
      <c r="LOM62" s="1391"/>
      <c r="LON62" s="1391"/>
      <c r="LOO62" s="1391"/>
      <c r="LOP62" s="1391"/>
      <c r="LOQ62" s="1391"/>
      <c r="LOR62" s="1391"/>
      <c r="LOS62" s="1391"/>
      <c r="LOT62" s="1391"/>
      <c r="LOU62" s="1391"/>
      <c r="LOV62" s="1391"/>
      <c r="LOW62" s="1392"/>
      <c r="LOX62" s="1493"/>
      <c r="LOY62" s="1391"/>
      <c r="LOZ62" s="1391"/>
      <c r="LPA62" s="1391"/>
      <c r="LPB62" s="1391"/>
      <c r="LPC62" s="1391"/>
      <c r="LPD62" s="1391"/>
      <c r="LPE62" s="1391"/>
      <c r="LPF62" s="1391"/>
      <c r="LPG62" s="1391"/>
      <c r="LPH62" s="1391"/>
      <c r="LPI62" s="1392"/>
      <c r="LPJ62" s="1493"/>
      <c r="LPK62" s="1392"/>
      <c r="LPL62" s="1493"/>
      <c r="LPM62" s="1391"/>
      <c r="LPN62" s="1392"/>
      <c r="LPO62" s="1493"/>
      <c r="LPP62" s="1392"/>
      <c r="LPQ62" s="663"/>
      <c r="LPR62" s="1493"/>
      <c r="LPS62" s="1391"/>
      <c r="LPT62" s="1391"/>
      <c r="LPU62" s="1391"/>
      <c r="LPV62" s="1391"/>
      <c r="LPW62" s="1391"/>
      <c r="LPX62" s="1391"/>
      <c r="LPY62" s="1391"/>
      <c r="LPZ62" s="1391"/>
      <c r="LQA62" s="1391"/>
      <c r="LQB62" s="1391"/>
      <c r="LQC62" s="1392"/>
      <c r="LQD62" s="1493"/>
      <c r="LQE62" s="1391"/>
      <c r="LQF62" s="1391"/>
      <c r="LQG62" s="1391"/>
      <c r="LQH62" s="1391"/>
      <c r="LQI62" s="1391"/>
      <c r="LQJ62" s="1391"/>
      <c r="LQK62" s="1391"/>
      <c r="LQL62" s="1391"/>
      <c r="LQM62" s="1391"/>
      <c r="LQN62" s="1391"/>
      <c r="LQO62" s="1392"/>
      <c r="LQP62" s="1493"/>
      <c r="LQQ62" s="1392"/>
      <c r="LQR62" s="1493"/>
      <c r="LQS62" s="1391"/>
      <c r="LQT62" s="1392"/>
      <c r="LQU62" s="1493"/>
      <c r="LQV62" s="1392"/>
      <c r="LQW62" s="663"/>
      <c r="LQX62" s="1493"/>
      <c r="LQY62" s="1391"/>
      <c r="LQZ62" s="1391"/>
      <c r="LRA62" s="1391"/>
      <c r="LRB62" s="1391"/>
      <c r="LRC62" s="1391"/>
      <c r="LRD62" s="1391"/>
      <c r="LRE62" s="1391"/>
      <c r="LRF62" s="1391"/>
      <c r="LRG62" s="1391"/>
      <c r="LRH62" s="1391"/>
      <c r="LRI62" s="1392"/>
      <c r="LRJ62" s="1493"/>
      <c r="LRK62" s="1391"/>
      <c r="LRL62" s="1391"/>
      <c r="LRM62" s="1391"/>
      <c r="LRN62" s="1391"/>
      <c r="LRO62" s="1391"/>
      <c r="LRP62" s="1391"/>
      <c r="LRQ62" s="1391"/>
      <c r="LRR62" s="1391"/>
      <c r="LRS62" s="1391"/>
      <c r="LRT62" s="1391"/>
      <c r="LRU62" s="1392"/>
      <c r="LRV62" s="1493"/>
      <c r="LRW62" s="1392"/>
      <c r="LRX62" s="1493"/>
      <c r="LRY62" s="1391"/>
      <c r="LRZ62" s="1392"/>
      <c r="LSA62" s="1493"/>
      <c r="LSB62" s="1392"/>
      <c r="LSC62" s="663"/>
      <c r="LSD62" s="1493"/>
      <c r="LSE62" s="1391"/>
      <c r="LSF62" s="1391"/>
      <c r="LSG62" s="1391"/>
      <c r="LSH62" s="1391"/>
      <c r="LSI62" s="1391"/>
      <c r="LSJ62" s="1391"/>
      <c r="LSK62" s="1391"/>
      <c r="LSL62" s="1391"/>
      <c r="LSM62" s="1391"/>
      <c r="LSN62" s="1391"/>
      <c r="LSO62" s="1392"/>
      <c r="LSP62" s="1493"/>
      <c r="LSQ62" s="1391"/>
      <c r="LSR62" s="1391"/>
      <c r="LSS62" s="1391"/>
      <c r="LST62" s="1391"/>
      <c r="LSU62" s="1391"/>
      <c r="LSV62" s="1391"/>
      <c r="LSW62" s="1391"/>
      <c r="LSX62" s="1391"/>
      <c r="LSY62" s="1391"/>
      <c r="LSZ62" s="1391"/>
      <c r="LTA62" s="1392"/>
      <c r="LTB62" s="1493"/>
      <c r="LTC62" s="1392"/>
      <c r="LTD62" s="1493"/>
      <c r="LTE62" s="1391"/>
      <c r="LTF62" s="1392"/>
      <c r="LTG62" s="1493"/>
      <c r="LTH62" s="1392"/>
      <c r="LTI62" s="663"/>
      <c r="LTJ62" s="1493"/>
      <c r="LTK62" s="1391"/>
      <c r="LTL62" s="1391"/>
      <c r="LTM62" s="1391"/>
      <c r="LTN62" s="1391"/>
      <c r="LTO62" s="1391"/>
      <c r="LTP62" s="1391"/>
      <c r="LTQ62" s="1391"/>
      <c r="LTR62" s="1391"/>
      <c r="LTS62" s="1391"/>
      <c r="LTT62" s="1391"/>
      <c r="LTU62" s="1392"/>
      <c r="LTV62" s="1493"/>
      <c r="LTW62" s="1391"/>
      <c r="LTX62" s="1391"/>
      <c r="LTY62" s="1391"/>
      <c r="LTZ62" s="1391"/>
      <c r="LUA62" s="1391"/>
      <c r="LUB62" s="1391"/>
      <c r="LUC62" s="1391"/>
      <c r="LUD62" s="1391"/>
      <c r="LUE62" s="1391"/>
      <c r="LUF62" s="1391"/>
      <c r="LUG62" s="1392"/>
      <c r="LUH62" s="1493"/>
      <c r="LUI62" s="1392"/>
      <c r="LUJ62" s="1493"/>
      <c r="LUK62" s="1391"/>
      <c r="LUL62" s="1392"/>
      <c r="LUM62" s="1493"/>
      <c r="LUN62" s="1392"/>
      <c r="LUO62" s="663"/>
      <c r="LUP62" s="1493"/>
      <c r="LUQ62" s="1391"/>
      <c r="LUR62" s="1391"/>
      <c r="LUS62" s="1391"/>
      <c r="LUT62" s="1391"/>
      <c r="LUU62" s="1391"/>
      <c r="LUV62" s="1391"/>
      <c r="LUW62" s="1391"/>
      <c r="LUX62" s="1391"/>
      <c r="LUY62" s="1391"/>
      <c r="LUZ62" s="1391"/>
      <c r="LVA62" s="1392"/>
      <c r="LVB62" s="1493"/>
      <c r="LVC62" s="1391"/>
      <c r="LVD62" s="1391"/>
      <c r="LVE62" s="1391"/>
      <c r="LVF62" s="1391"/>
      <c r="LVG62" s="1391"/>
      <c r="LVH62" s="1391"/>
      <c r="LVI62" s="1391"/>
      <c r="LVJ62" s="1391"/>
      <c r="LVK62" s="1391"/>
      <c r="LVL62" s="1391"/>
      <c r="LVM62" s="1392"/>
      <c r="LVN62" s="1493"/>
      <c r="LVO62" s="1392"/>
      <c r="LVP62" s="1493"/>
      <c r="LVQ62" s="1391"/>
      <c r="LVR62" s="1392"/>
      <c r="LVS62" s="1493"/>
      <c r="LVT62" s="1392"/>
      <c r="LVU62" s="663"/>
      <c r="LVV62" s="1493"/>
      <c r="LVW62" s="1391"/>
      <c r="LVX62" s="1391"/>
      <c r="LVY62" s="1391"/>
      <c r="LVZ62" s="1391"/>
      <c r="LWA62" s="1391"/>
      <c r="LWB62" s="1391"/>
      <c r="LWC62" s="1391"/>
      <c r="LWD62" s="1391"/>
      <c r="LWE62" s="1391"/>
      <c r="LWF62" s="1391"/>
      <c r="LWG62" s="1392"/>
      <c r="LWH62" s="1493"/>
      <c r="LWI62" s="1391"/>
      <c r="LWJ62" s="1391"/>
      <c r="LWK62" s="1391"/>
      <c r="LWL62" s="1391"/>
      <c r="LWM62" s="1391"/>
      <c r="LWN62" s="1391"/>
      <c r="LWO62" s="1391"/>
      <c r="LWP62" s="1391"/>
      <c r="LWQ62" s="1391"/>
      <c r="LWR62" s="1391"/>
      <c r="LWS62" s="1392"/>
      <c r="LWT62" s="1493"/>
      <c r="LWU62" s="1392"/>
      <c r="LWV62" s="1493"/>
      <c r="LWW62" s="1391"/>
      <c r="LWX62" s="1392"/>
      <c r="LWY62" s="1493"/>
      <c r="LWZ62" s="1392"/>
      <c r="LXA62" s="663"/>
      <c r="LXB62" s="1493"/>
      <c r="LXC62" s="1391"/>
      <c r="LXD62" s="1391"/>
      <c r="LXE62" s="1391"/>
      <c r="LXF62" s="1391"/>
      <c r="LXG62" s="1391"/>
      <c r="LXH62" s="1391"/>
      <c r="LXI62" s="1391"/>
      <c r="LXJ62" s="1391"/>
      <c r="LXK62" s="1391"/>
      <c r="LXL62" s="1391"/>
      <c r="LXM62" s="1392"/>
      <c r="LXN62" s="1493"/>
      <c r="LXO62" s="1391"/>
      <c r="LXP62" s="1391"/>
      <c r="LXQ62" s="1391"/>
      <c r="LXR62" s="1391"/>
      <c r="LXS62" s="1391"/>
      <c r="LXT62" s="1391"/>
      <c r="LXU62" s="1391"/>
      <c r="LXV62" s="1391"/>
      <c r="LXW62" s="1391"/>
      <c r="LXX62" s="1391"/>
      <c r="LXY62" s="1392"/>
      <c r="LXZ62" s="1493"/>
      <c r="LYA62" s="1392"/>
      <c r="LYB62" s="1493"/>
      <c r="LYC62" s="1391"/>
      <c r="LYD62" s="1392"/>
      <c r="LYE62" s="1493"/>
      <c r="LYF62" s="1392"/>
      <c r="LYG62" s="663"/>
      <c r="LYH62" s="1493"/>
      <c r="LYI62" s="1391"/>
      <c r="LYJ62" s="1391"/>
      <c r="LYK62" s="1391"/>
      <c r="LYL62" s="1391"/>
      <c r="LYM62" s="1391"/>
      <c r="LYN62" s="1391"/>
      <c r="LYO62" s="1391"/>
      <c r="LYP62" s="1391"/>
      <c r="LYQ62" s="1391"/>
      <c r="LYR62" s="1391"/>
      <c r="LYS62" s="1392"/>
      <c r="LYT62" s="1493"/>
      <c r="LYU62" s="1391"/>
      <c r="LYV62" s="1391"/>
      <c r="LYW62" s="1391"/>
      <c r="LYX62" s="1391"/>
      <c r="LYY62" s="1391"/>
      <c r="LYZ62" s="1391"/>
      <c r="LZA62" s="1391"/>
      <c r="LZB62" s="1391"/>
      <c r="LZC62" s="1391"/>
      <c r="LZD62" s="1391"/>
      <c r="LZE62" s="1392"/>
      <c r="LZF62" s="1493"/>
      <c r="LZG62" s="1392"/>
      <c r="LZH62" s="1493"/>
      <c r="LZI62" s="1391"/>
      <c r="LZJ62" s="1392"/>
      <c r="LZK62" s="1493"/>
      <c r="LZL62" s="1392"/>
      <c r="LZM62" s="663"/>
      <c r="LZN62" s="1493"/>
      <c r="LZO62" s="1391"/>
      <c r="LZP62" s="1391"/>
      <c r="LZQ62" s="1391"/>
      <c r="LZR62" s="1391"/>
      <c r="LZS62" s="1391"/>
      <c r="LZT62" s="1391"/>
      <c r="LZU62" s="1391"/>
      <c r="LZV62" s="1391"/>
      <c r="LZW62" s="1391"/>
      <c r="LZX62" s="1391"/>
      <c r="LZY62" s="1392"/>
      <c r="LZZ62" s="1493"/>
      <c r="MAA62" s="1391"/>
      <c r="MAB62" s="1391"/>
      <c r="MAC62" s="1391"/>
      <c r="MAD62" s="1391"/>
      <c r="MAE62" s="1391"/>
      <c r="MAF62" s="1391"/>
      <c r="MAG62" s="1391"/>
      <c r="MAH62" s="1391"/>
      <c r="MAI62" s="1391"/>
      <c r="MAJ62" s="1391"/>
      <c r="MAK62" s="1392"/>
      <c r="MAL62" s="1493"/>
      <c r="MAM62" s="1392"/>
      <c r="MAN62" s="1493"/>
      <c r="MAO62" s="1391"/>
      <c r="MAP62" s="1392"/>
      <c r="MAQ62" s="1493"/>
      <c r="MAR62" s="1392"/>
      <c r="MAS62" s="663"/>
      <c r="MAT62" s="1493"/>
      <c r="MAU62" s="1391"/>
      <c r="MAV62" s="1391"/>
      <c r="MAW62" s="1391"/>
      <c r="MAX62" s="1391"/>
      <c r="MAY62" s="1391"/>
      <c r="MAZ62" s="1391"/>
      <c r="MBA62" s="1391"/>
      <c r="MBB62" s="1391"/>
      <c r="MBC62" s="1391"/>
      <c r="MBD62" s="1391"/>
      <c r="MBE62" s="1392"/>
      <c r="MBF62" s="1493"/>
      <c r="MBG62" s="1391"/>
      <c r="MBH62" s="1391"/>
      <c r="MBI62" s="1391"/>
      <c r="MBJ62" s="1391"/>
      <c r="MBK62" s="1391"/>
      <c r="MBL62" s="1391"/>
      <c r="MBM62" s="1391"/>
      <c r="MBN62" s="1391"/>
      <c r="MBO62" s="1391"/>
      <c r="MBP62" s="1391"/>
      <c r="MBQ62" s="1392"/>
      <c r="MBR62" s="1493"/>
      <c r="MBS62" s="1392"/>
      <c r="MBT62" s="1493"/>
      <c r="MBU62" s="1391"/>
      <c r="MBV62" s="1392"/>
      <c r="MBW62" s="1493"/>
      <c r="MBX62" s="1392"/>
      <c r="MBY62" s="663"/>
      <c r="MBZ62" s="1493"/>
      <c r="MCA62" s="1391"/>
      <c r="MCB62" s="1391"/>
      <c r="MCC62" s="1391"/>
      <c r="MCD62" s="1391"/>
      <c r="MCE62" s="1391"/>
      <c r="MCF62" s="1391"/>
      <c r="MCG62" s="1391"/>
      <c r="MCH62" s="1391"/>
      <c r="MCI62" s="1391"/>
      <c r="MCJ62" s="1391"/>
      <c r="MCK62" s="1392"/>
      <c r="MCL62" s="1493"/>
      <c r="MCM62" s="1391"/>
      <c r="MCN62" s="1391"/>
      <c r="MCO62" s="1391"/>
      <c r="MCP62" s="1391"/>
      <c r="MCQ62" s="1391"/>
      <c r="MCR62" s="1391"/>
      <c r="MCS62" s="1391"/>
      <c r="MCT62" s="1391"/>
      <c r="MCU62" s="1391"/>
      <c r="MCV62" s="1391"/>
      <c r="MCW62" s="1392"/>
      <c r="MCX62" s="1493"/>
      <c r="MCY62" s="1392"/>
      <c r="MCZ62" s="1493"/>
      <c r="MDA62" s="1391"/>
      <c r="MDB62" s="1392"/>
      <c r="MDC62" s="1493"/>
      <c r="MDD62" s="1392"/>
      <c r="MDE62" s="663"/>
      <c r="MDF62" s="1493"/>
      <c r="MDG62" s="1391"/>
      <c r="MDH62" s="1391"/>
      <c r="MDI62" s="1391"/>
      <c r="MDJ62" s="1391"/>
      <c r="MDK62" s="1391"/>
      <c r="MDL62" s="1391"/>
      <c r="MDM62" s="1391"/>
      <c r="MDN62" s="1391"/>
      <c r="MDO62" s="1391"/>
      <c r="MDP62" s="1391"/>
      <c r="MDQ62" s="1392"/>
      <c r="MDR62" s="1493"/>
      <c r="MDS62" s="1391"/>
      <c r="MDT62" s="1391"/>
      <c r="MDU62" s="1391"/>
      <c r="MDV62" s="1391"/>
      <c r="MDW62" s="1391"/>
      <c r="MDX62" s="1391"/>
      <c r="MDY62" s="1391"/>
      <c r="MDZ62" s="1391"/>
      <c r="MEA62" s="1391"/>
      <c r="MEB62" s="1391"/>
      <c r="MEC62" s="1392"/>
      <c r="MED62" s="1493"/>
      <c r="MEE62" s="1392"/>
      <c r="MEF62" s="1493"/>
      <c r="MEG62" s="1391"/>
      <c r="MEH62" s="1392"/>
      <c r="MEI62" s="1493"/>
      <c r="MEJ62" s="1392"/>
      <c r="MEK62" s="663"/>
      <c r="MEL62" s="1493"/>
      <c r="MEM62" s="1391"/>
      <c r="MEN62" s="1391"/>
      <c r="MEO62" s="1391"/>
      <c r="MEP62" s="1391"/>
      <c r="MEQ62" s="1391"/>
      <c r="MER62" s="1391"/>
      <c r="MES62" s="1391"/>
      <c r="MET62" s="1391"/>
      <c r="MEU62" s="1391"/>
      <c r="MEV62" s="1391"/>
      <c r="MEW62" s="1392"/>
      <c r="MEX62" s="1493"/>
      <c r="MEY62" s="1391"/>
      <c r="MEZ62" s="1391"/>
      <c r="MFA62" s="1391"/>
      <c r="MFB62" s="1391"/>
      <c r="MFC62" s="1391"/>
      <c r="MFD62" s="1391"/>
      <c r="MFE62" s="1391"/>
      <c r="MFF62" s="1391"/>
      <c r="MFG62" s="1391"/>
      <c r="MFH62" s="1391"/>
      <c r="MFI62" s="1392"/>
      <c r="MFJ62" s="1493"/>
      <c r="MFK62" s="1392"/>
      <c r="MFL62" s="1493"/>
      <c r="MFM62" s="1391"/>
      <c r="MFN62" s="1392"/>
      <c r="MFO62" s="1493"/>
      <c r="MFP62" s="1392"/>
      <c r="MFQ62" s="663"/>
      <c r="MFR62" s="1493"/>
      <c r="MFS62" s="1391"/>
      <c r="MFT62" s="1391"/>
      <c r="MFU62" s="1391"/>
      <c r="MFV62" s="1391"/>
      <c r="MFW62" s="1391"/>
      <c r="MFX62" s="1391"/>
      <c r="MFY62" s="1391"/>
      <c r="MFZ62" s="1391"/>
      <c r="MGA62" s="1391"/>
      <c r="MGB62" s="1391"/>
      <c r="MGC62" s="1392"/>
      <c r="MGD62" s="1493"/>
      <c r="MGE62" s="1391"/>
      <c r="MGF62" s="1391"/>
      <c r="MGG62" s="1391"/>
      <c r="MGH62" s="1391"/>
      <c r="MGI62" s="1391"/>
      <c r="MGJ62" s="1391"/>
      <c r="MGK62" s="1391"/>
      <c r="MGL62" s="1391"/>
      <c r="MGM62" s="1391"/>
      <c r="MGN62" s="1391"/>
      <c r="MGO62" s="1392"/>
      <c r="MGP62" s="1493"/>
      <c r="MGQ62" s="1392"/>
      <c r="MGR62" s="1493"/>
      <c r="MGS62" s="1391"/>
      <c r="MGT62" s="1392"/>
      <c r="MGU62" s="1493"/>
      <c r="MGV62" s="1392"/>
      <c r="MGW62" s="663"/>
      <c r="MGX62" s="1493"/>
      <c r="MGY62" s="1391"/>
      <c r="MGZ62" s="1391"/>
      <c r="MHA62" s="1391"/>
      <c r="MHB62" s="1391"/>
      <c r="MHC62" s="1391"/>
      <c r="MHD62" s="1391"/>
      <c r="MHE62" s="1391"/>
      <c r="MHF62" s="1391"/>
      <c r="MHG62" s="1391"/>
      <c r="MHH62" s="1391"/>
      <c r="MHI62" s="1392"/>
      <c r="MHJ62" s="1493"/>
      <c r="MHK62" s="1391"/>
      <c r="MHL62" s="1391"/>
      <c r="MHM62" s="1391"/>
      <c r="MHN62" s="1391"/>
      <c r="MHO62" s="1391"/>
      <c r="MHP62" s="1391"/>
      <c r="MHQ62" s="1391"/>
      <c r="MHR62" s="1391"/>
      <c r="MHS62" s="1391"/>
      <c r="MHT62" s="1391"/>
      <c r="MHU62" s="1392"/>
      <c r="MHV62" s="1493"/>
      <c r="MHW62" s="1392"/>
      <c r="MHX62" s="1493"/>
      <c r="MHY62" s="1391"/>
      <c r="MHZ62" s="1392"/>
      <c r="MIA62" s="1493"/>
      <c r="MIB62" s="1392"/>
      <c r="MIC62" s="663"/>
      <c r="MID62" s="1493"/>
      <c r="MIE62" s="1391"/>
      <c r="MIF62" s="1391"/>
      <c r="MIG62" s="1391"/>
      <c r="MIH62" s="1391"/>
      <c r="MII62" s="1391"/>
      <c r="MIJ62" s="1391"/>
      <c r="MIK62" s="1391"/>
      <c r="MIL62" s="1391"/>
      <c r="MIM62" s="1391"/>
      <c r="MIN62" s="1391"/>
      <c r="MIO62" s="1392"/>
      <c r="MIP62" s="1493"/>
      <c r="MIQ62" s="1391"/>
      <c r="MIR62" s="1391"/>
      <c r="MIS62" s="1391"/>
      <c r="MIT62" s="1391"/>
      <c r="MIU62" s="1391"/>
      <c r="MIV62" s="1391"/>
      <c r="MIW62" s="1391"/>
      <c r="MIX62" s="1391"/>
      <c r="MIY62" s="1391"/>
      <c r="MIZ62" s="1391"/>
      <c r="MJA62" s="1392"/>
      <c r="MJB62" s="1493"/>
      <c r="MJC62" s="1392"/>
      <c r="MJD62" s="1493"/>
      <c r="MJE62" s="1391"/>
      <c r="MJF62" s="1392"/>
      <c r="MJG62" s="1493"/>
      <c r="MJH62" s="1392"/>
      <c r="MJI62" s="663"/>
      <c r="MJJ62" s="1493"/>
      <c r="MJK62" s="1391"/>
      <c r="MJL62" s="1391"/>
      <c r="MJM62" s="1391"/>
      <c r="MJN62" s="1391"/>
      <c r="MJO62" s="1391"/>
      <c r="MJP62" s="1391"/>
      <c r="MJQ62" s="1391"/>
      <c r="MJR62" s="1391"/>
      <c r="MJS62" s="1391"/>
      <c r="MJT62" s="1391"/>
      <c r="MJU62" s="1392"/>
      <c r="MJV62" s="1493"/>
      <c r="MJW62" s="1391"/>
      <c r="MJX62" s="1391"/>
      <c r="MJY62" s="1391"/>
      <c r="MJZ62" s="1391"/>
      <c r="MKA62" s="1391"/>
      <c r="MKB62" s="1391"/>
      <c r="MKC62" s="1391"/>
      <c r="MKD62" s="1391"/>
      <c r="MKE62" s="1391"/>
      <c r="MKF62" s="1391"/>
      <c r="MKG62" s="1392"/>
      <c r="MKH62" s="1493"/>
      <c r="MKI62" s="1392"/>
      <c r="MKJ62" s="1493"/>
      <c r="MKK62" s="1391"/>
      <c r="MKL62" s="1392"/>
      <c r="MKM62" s="1493"/>
      <c r="MKN62" s="1392"/>
      <c r="MKO62" s="663"/>
      <c r="MKP62" s="1493"/>
      <c r="MKQ62" s="1391"/>
      <c r="MKR62" s="1391"/>
      <c r="MKS62" s="1391"/>
      <c r="MKT62" s="1391"/>
      <c r="MKU62" s="1391"/>
      <c r="MKV62" s="1391"/>
      <c r="MKW62" s="1391"/>
      <c r="MKX62" s="1391"/>
      <c r="MKY62" s="1391"/>
      <c r="MKZ62" s="1391"/>
      <c r="MLA62" s="1392"/>
      <c r="MLB62" s="1493"/>
      <c r="MLC62" s="1391"/>
      <c r="MLD62" s="1391"/>
      <c r="MLE62" s="1391"/>
      <c r="MLF62" s="1391"/>
      <c r="MLG62" s="1391"/>
      <c r="MLH62" s="1391"/>
      <c r="MLI62" s="1391"/>
      <c r="MLJ62" s="1391"/>
      <c r="MLK62" s="1391"/>
      <c r="MLL62" s="1391"/>
      <c r="MLM62" s="1392"/>
      <c r="MLN62" s="1493"/>
      <c r="MLO62" s="1392"/>
      <c r="MLP62" s="1493"/>
      <c r="MLQ62" s="1391"/>
      <c r="MLR62" s="1392"/>
      <c r="MLS62" s="1493"/>
      <c r="MLT62" s="1392"/>
      <c r="MLU62" s="663"/>
      <c r="MLV62" s="1493"/>
      <c r="MLW62" s="1391"/>
      <c r="MLX62" s="1391"/>
      <c r="MLY62" s="1391"/>
      <c r="MLZ62" s="1391"/>
      <c r="MMA62" s="1391"/>
      <c r="MMB62" s="1391"/>
      <c r="MMC62" s="1391"/>
      <c r="MMD62" s="1391"/>
      <c r="MME62" s="1391"/>
      <c r="MMF62" s="1391"/>
      <c r="MMG62" s="1392"/>
      <c r="MMH62" s="1493"/>
      <c r="MMI62" s="1391"/>
      <c r="MMJ62" s="1391"/>
      <c r="MMK62" s="1391"/>
      <c r="MML62" s="1391"/>
      <c r="MMM62" s="1391"/>
      <c r="MMN62" s="1391"/>
      <c r="MMO62" s="1391"/>
      <c r="MMP62" s="1391"/>
      <c r="MMQ62" s="1391"/>
      <c r="MMR62" s="1391"/>
      <c r="MMS62" s="1392"/>
      <c r="MMT62" s="1493"/>
      <c r="MMU62" s="1392"/>
      <c r="MMV62" s="1493"/>
      <c r="MMW62" s="1391"/>
      <c r="MMX62" s="1392"/>
      <c r="MMY62" s="1493"/>
      <c r="MMZ62" s="1392"/>
      <c r="MNA62" s="663"/>
      <c r="MNB62" s="1493"/>
      <c r="MNC62" s="1391"/>
      <c r="MND62" s="1391"/>
      <c r="MNE62" s="1391"/>
      <c r="MNF62" s="1391"/>
      <c r="MNG62" s="1391"/>
      <c r="MNH62" s="1391"/>
      <c r="MNI62" s="1391"/>
      <c r="MNJ62" s="1391"/>
      <c r="MNK62" s="1391"/>
      <c r="MNL62" s="1391"/>
      <c r="MNM62" s="1392"/>
      <c r="MNN62" s="1493"/>
      <c r="MNO62" s="1391"/>
      <c r="MNP62" s="1391"/>
      <c r="MNQ62" s="1391"/>
      <c r="MNR62" s="1391"/>
      <c r="MNS62" s="1391"/>
      <c r="MNT62" s="1391"/>
      <c r="MNU62" s="1391"/>
      <c r="MNV62" s="1391"/>
      <c r="MNW62" s="1391"/>
      <c r="MNX62" s="1391"/>
      <c r="MNY62" s="1392"/>
      <c r="MNZ62" s="1493"/>
      <c r="MOA62" s="1392"/>
      <c r="MOB62" s="1493"/>
      <c r="MOC62" s="1391"/>
      <c r="MOD62" s="1392"/>
      <c r="MOE62" s="1493"/>
      <c r="MOF62" s="1392"/>
      <c r="MOG62" s="663"/>
      <c r="MOH62" s="1493"/>
      <c r="MOI62" s="1391"/>
      <c r="MOJ62" s="1391"/>
      <c r="MOK62" s="1391"/>
      <c r="MOL62" s="1391"/>
      <c r="MOM62" s="1391"/>
      <c r="MON62" s="1391"/>
      <c r="MOO62" s="1391"/>
      <c r="MOP62" s="1391"/>
      <c r="MOQ62" s="1391"/>
      <c r="MOR62" s="1391"/>
      <c r="MOS62" s="1392"/>
      <c r="MOT62" s="1493"/>
      <c r="MOU62" s="1391"/>
      <c r="MOV62" s="1391"/>
      <c r="MOW62" s="1391"/>
      <c r="MOX62" s="1391"/>
      <c r="MOY62" s="1391"/>
      <c r="MOZ62" s="1391"/>
      <c r="MPA62" s="1391"/>
      <c r="MPB62" s="1391"/>
      <c r="MPC62" s="1391"/>
      <c r="MPD62" s="1391"/>
      <c r="MPE62" s="1392"/>
      <c r="MPF62" s="1493"/>
      <c r="MPG62" s="1392"/>
      <c r="MPH62" s="1493"/>
      <c r="MPI62" s="1391"/>
      <c r="MPJ62" s="1392"/>
      <c r="MPK62" s="1493"/>
      <c r="MPL62" s="1392"/>
      <c r="MPM62" s="663"/>
      <c r="MPN62" s="1493"/>
      <c r="MPO62" s="1391"/>
      <c r="MPP62" s="1391"/>
      <c r="MPQ62" s="1391"/>
      <c r="MPR62" s="1391"/>
      <c r="MPS62" s="1391"/>
      <c r="MPT62" s="1391"/>
      <c r="MPU62" s="1391"/>
      <c r="MPV62" s="1391"/>
      <c r="MPW62" s="1391"/>
      <c r="MPX62" s="1391"/>
      <c r="MPY62" s="1392"/>
      <c r="MPZ62" s="1493"/>
      <c r="MQA62" s="1391"/>
      <c r="MQB62" s="1391"/>
      <c r="MQC62" s="1391"/>
      <c r="MQD62" s="1391"/>
      <c r="MQE62" s="1391"/>
      <c r="MQF62" s="1391"/>
      <c r="MQG62" s="1391"/>
      <c r="MQH62" s="1391"/>
      <c r="MQI62" s="1391"/>
      <c r="MQJ62" s="1391"/>
      <c r="MQK62" s="1392"/>
      <c r="MQL62" s="1493"/>
      <c r="MQM62" s="1392"/>
      <c r="MQN62" s="1493"/>
      <c r="MQO62" s="1391"/>
      <c r="MQP62" s="1392"/>
      <c r="MQQ62" s="1493"/>
      <c r="MQR62" s="1392"/>
      <c r="MQS62" s="663"/>
      <c r="MQT62" s="1493"/>
      <c r="MQU62" s="1391"/>
      <c r="MQV62" s="1391"/>
      <c r="MQW62" s="1391"/>
      <c r="MQX62" s="1391"/>
      <c r="MQY62" s="1391"/>
      <c r="MQZ62" s="1391"/>
      <c r="MRA62" s="1391"/>
      <c r="MRB62" s="1391"/>
      <c r="MRC62" s="1391"/>
      <c r="MRD62" s="1391"/>
      <c r="MRE62" s="1392"/>
      <c r="MRF62" s="1493"/>
      <c r="MRG62" s="1391"/>
      <c r="MRH62" s="1391"/>
      <c r="MRI62" s="1391"/>
      <c r="MRJ62" s="1391"/>
      <c r="MRK62" s="1391"/>
      <c r="MRL62" s="1391"/>
      <c r="MRM62" s="1391"/>
      <c r="MRN62" s="1391"/>
      <c r="MRO62" s="1391"/>
      <c r="MRP62" s="1391"/>
      <c r="MRQ62" s="1392"/>
      <c r="MRR62" s="1493"/>
      <c r="MRS62" s="1392"/>
      <c r="MRT62" s="1493"/>
      <c r="MRU62" s="1391"/>
      <c r="MRV62" s="1392"/>
      <c r="MRW62" s="1493"/>
      <c r="MRX62" s="1392"/>
      <c r="MRY62" s="663"/>
      <c r="MRZ62" s="1493"/>
      <c r="MSA62" s="1391"/>
      <c r="MSB62" s="1391"/>
      <c r="MSC62" s="1391"/>
      <c r="MSD62" s="1391"/>
      <c r="MSE62" s="1391"/>
      <c r="MSF62" s="1391"/>
      <c r="MSG62" s="1391"/>
      <c r="MSH62" s="1391"/>
      <c r="MSI62" s="1391"/>
      <c r="MSJ62" s="1391"/>
      <c r="MSK62" s="1392"/>
      <c r="MSL62" s="1493"/>
      <c r="MSM62" s="1391"/>
      <c r="MSN62" s="1391"/>
      <c r="MSO62" s="1391"/>
      <c r="MSP62" s="1391"/>
      <c r="MSQ62" s="1391"/>
      <c r="MSR62" s="1391"/>
      <c r="MSS62" s="1391"/>
      <c r="MST62" s="1391"/>
      <c r="MSU62" s="1391"/>
      <c r="MSV62" s="1391"/>
      <c r="MSW62" s="1392"/>
      <c r="MSX62" s="1493"/>
      <c r="MSY62" s="1392"/>
      <c r="MSZ62" s="1493"/>
      <c r="MTA62" s="1391"/>
      <c r="MTB62" s="1392"/>
      <c r="MTC62" s="1493"/>
      <c r="MTD62" s="1392"/>
      <c r="MTE62" s="663"/>
      <c r="MTF62" s="1493"/>
      <c r="MTG62" s="1391"/>
      <c r="MTH62" s="1391"/>
      <c r="MTI62" s="1391"/>
      <c r="MTJ62" s="1391"/>
      <c r="MTK62" s="1391"/>
      <c r="MTL62" s="1391"/>
      <c r="MTM62" s="1391"/>
      <c r="MTN62" s="1391"/>
      <c r="MTO62" s="1391"/>
      <c r="MTP62" s="1391"/>
      <c r="MTQ62" s="1392"/>
      <c r="MTR62" s="1493"/>
      <c r="MTS62" s="1391"/>
      <c r="MTT62" s="1391"/>
      <c r="MTU62" s="1391"/>
      <c r="MTV62" s="1391"/>
      <c r="MTW62" s="1391"/>
      <c r="MTX62" s="1391"/>
      <c r="MTY62" s="1391"/>
      <c r="MTZ62" s="1391"/>
      <c r="MUA62" s="1391"/>
      <c r="MUB62" s="1391"/>
      <c r="MUC62" s="1392"/>
      <c r="MUD62" s="1493"/>
      <c r="MUE62" s="1392"/>
      <c r="MUF62" s="1493"/>
      <c r="MUG62" s="1391"/>
      <c r="MUH62" s="1392"/>
      <c r="MUI62" s="1493"/>
      <c r="MUJ62" s="1392"/>
      <c r="MUK62" s="663"/>
      <c r="MUL62" s="1493"/>
      <c r="MUM62" s="1391"/>
      <c r="MUN62" s="1391"/>
      <c r="MUO62" s="1391"/>
      <c r="MUP62" s="1391"/>
      <c r="MUQ62" s="1391"/>
      <c r="MUR62" s="1391"/>
      <c r="MUS62" s="1391"/>
      <c r="MUT62" s="1391"/>
      <c r="MUU62" s="1391"/>
      <c r="MUV62" s="1391"/>
      <c r="MUW62" s="1392"/>
      <c r="MUX62" s="1493"/>
      <c r="MUY62" s="1391"/>
      <c r="MUZ62" s="1391"/>
      <c r="MVA62" s="1391"/>
      <c r="MVB62" s="1391"/>
      <c r="MVC62" s="1391"/>
      <c r="MVD62" s="1391"/>
      <c r="MVE62" s="1391"/>
      <c r="MVF62" s="1391"/>
      <c r="MVG62" s="1391"/>
      <c r="MVH62" s="1391"/>
      <c r="MVI62" s="1392"/>
      <c r="MVJ62" s="1493"/>
      <c r="MVK62" s="1392"/>
      <c r="MVL62" s="1493"/>
      <c r="MVM62" s="1391"/>
      <c r="MVN62" s="1392"/>
      <c r="MVO62" s="1493"/>
      <c r="MVP62" s="1392"/>
      <c r="MVQ62" s="663"/>
      <c r="MVR62" s="1493"/>
      <c r="MVS62" s="1391"/>
      <c r="MVT62" s="1391"/>
      <c r="MVU62" s="1391"/>
      <c r="MVV62" s="1391"/>
      <c r="MVW62" s="1391"/>
      <c r="MVX62" s="1391"/>
      <c r="MVY62" s="1391"/>
      <c r="MVZ62" s="1391"/>
      <c r="MWA62" s="1391"/>
      <c r="MWB62" s="1391"/>
      <c r="MWC62" s="1392"/>
      <c r="MWD62" s="1493"/>
      <c r="MWE62" s="1391"/>
      <c r="MWF62" s="1391"/>
      <c r="MWG62" s="1391"/>
      <c r="MWH62" s="1391"/>
      <c r="MWI62" s="1391"/>
      <c r="MWJ62" s="1391"/>
      <c r="MWK62" s="1391"/>
      <c r="MWL62" s="1391"/>
      <c r="MWM62" s="1391"/>
      <c r="MWN62" s="1391"/>
      <c r="MWO62" s="1392"/>
      <c r="MWP62" s="1493"/>
      <c r="MWQ62" s="1392"/>
      <c r="MWR62" s="1493"/>
      <c r="MWS62" s="1391"/>
      <c r="MWT62" s="1392"/>
      <c r="MWU62" s="1493"/>
      <c r="MWV62" s="1392"/>
      <c r="MWW62" s="663"/>
      <c r="MWX62" s="1493"/>
      <c r="MWY62" s="1391"/>
      <c r="MWZ62" s="1391"/>
      <c r="MXA62" s="1391"/>
      <c r="MXB62" s="1391"/>
      <c r="MXC62" s="1391"/>
      <c r="MXD62" s="1391"/>
      <c r="MXE62" s="1391"/>
      <c r="MXF62" s="1391"/>
      <c r="MXG62" s="1391"/>
      <c r="MXH62" s="1391"/>
      <c r="MXI62" s="1392"/>
      <c r="MXJ62" s="1493"/>
      <c r="MXK62" s="1391"/>
      <c r="MXL62" s="1391"/>
      <c r="MXM62" s="1391"/>
      <c r="MXN62" s="1391"/>
      <c r="MXO62" s="1391"/>
      <c r="MXP62" s="1391"/>
      <c r="MXQ62" s="1391"/>
      <c r="MXR62" s="1391"/>
      <c r="MXS62" s="1391"/>
      <c r="MXT62" s="1391"/>
      <c r="MXU62" s="1392"/>
      <c r="MXV62" s="1493"/>
      <c r="MXW62" s="1392"/>
      <c r="MXX62" s="1493"/>
      <c r="MXY62" s="1391"/>
      <c r="MXZ62" s="1392"/>
      <c r="MYA62" s="1493"/>
      <c r="MYB62" s="1392"/>
      <c r="MYC62" s="663"/>
      <c r="MYD62" s="1493"/>
      <c r="MYE62" s="1391"/>
      <c r="MYF62" s="1391"/>
      <c r="MYG62" s="1391"/>
      <c r="MYH62" s="1391"/>
      <c r="MYI62" s="1391"/>
      <c r="MYJ62" s="1391"/>
      <c r="MYK62" s="1391"/>
      <c r="MYL62" s="1391"/>
      <c r="MYM62" s="1391"/>
      <c r="MYN62" s="1391"/>
      <c r="MYO62" s="1392"/>
      <c r="MYP62" s="1493"/>
      <c r="MYQ62" s="1391"/>
      <c r="MYR62" s="1391"/>
      <c r="MYS62" s="1391"/>
      <c r="MYT62" s="1391"/>
      <c r="MYU62" s="1391"/>
      <c r="MYV62" s="1391"/>
      <c r="MYW62" s="1391"/>
      <c r="MYX62" s="1391"/>
      <c r="MYY62" s="1391"/>
      <c r="MYZ62" s="1391"/>
      <c r="MZA62" s="1392"/>
      <c r="MZB62" s="1493"/>
      <c r="MZC62" s="1392"/>
      <c r="MZD62" s="1493"/>
      <c r="MZE62" s="1391"/>
      <c r="MZF62" s="1392"/>
      <c r="MZG62" s="1493"/>
      <c r="MZH62" s="1392"/>
      <c r="MZI62" s="663"/>
      <c r="MZJ62" s="1493"/>
      <c r="MZK62" s="1391"/>
      <c r="MZL62" s="1391"/>
      <c r="MZM62" s="1391"/>
      <c r="MZN62" s="1391"/>
      <c r="MZO62" s="1391"/>
      <c r="MZP62" s="1391"/>
      <c r="MZQ62" s="1391"/>
      <c r="MZR62" s="1391"/>
      <c r="MZS62" s="1391"/>
      <c r="MZT62" s="1391"/>
      <c r="MZU62" s="1392"/>
      <c r="MZV62" s="1493"/>
      <c r="MZW62" s="1391"/>
      <c r="MZX62" s="1391"/>
      <c r="MZY62" s="1391"/>
      <c r="MZZ62" s="1391"/>
      <c r="NAA62" s="1391"/>
      <c r="NAB62" s="1391"/>
      <c r="NAC62" s="1391"/>
      <c r="NAD62" s="1391"/>
      <c r="NAE62" s="1391"/>
      <c r="NAF62" s="1391"/>
      <c r="NAG62" s="1392"/>
      <c r="NAH62" s="1493"/>
      <c r="NAI62" s="1392"/>
      <c r="NAJ62" s="1493"/>
      <c r="NAK62" s="1391"/>
      <c r="NAL62" s="1392"/>
      <c r="NAM62" s="1493"/>
      <c r="NAN62" s="1392"/>
      <c r="NAO62" s="663"/>
      <c r="NAP62" s="1493"/>
      <c r="NAQ62" s="1391"/>
      <c r="NAR62" s="1391"/>
      <c r="NAS62" s="1391"/>
      <c r="NAT62" s="1391"/>
      <c r="NAU62" s="1391"/>
      <c r="NAV62" s="1391"/>
      <c r="NAW62" s="1391"/>
      <c r="NAX62" s="1391"/>
      <c r="NAY62" s="1391"/>
      <c r="NAZ62" s="1391"/>
      <c r="NBA62" s="1392"/>
      <c r="NBB62" s="1493"/>
      <c r="NBC62" s="1391"/>
      <c r="NBD62" s="1391"/>
      <c r="NBE62" s="1391"/>
      <c r="NBF62" s="1391"/>
      <c r="NBG62" s="1391"/>
      <c r="NBH62" s="1391"/>
      <c r="NBI62" s="1391"/>
      <c r="NBJ62" s="1391"/>
      <c r="NBK62" s="1391"/>
      <c r="NBL62" s="1391"/>
      <c r="NBM62" s="1392"/>
      <c r="NBN62" s="1493"/>
      <c r="NBO62" s="1392"/>
      <c r="NBP62" s="1493"/>
      <c r="NBQ62" s="1391"/>
      <c r="NBR62" s="1392"/>
      <c r="NBS62" s="1493"/>
      <c r="NBT62" s="1392"/>
      <c r="NBU62" s="663"/>
      <c r="NBV62" s="1493"/>
      <c r="NBW62" s="1391"/>
      <c r="NBX62" s="1391"/>
      <c r="NBY62" s="1391"/>
      <c r="NBZ62" s="1391"/>
      <c r="NCA62" s="1391"/>
      <c r="NCB62" s="1391"/>
      <c r="NCC62" s="1391"/>
      <c r="NCD62" s="1391"/>
      <c r="NCE62" s="1391"/>
      <c r="NCF62" s="1391"/>
      <c r="NCG62" s="1392"/>
      <c r="NCH62" s="1493"/>
      <c r="NCI62" s="1391"/>
      <c r="NCJ62" s="1391"/>
      <c r="NCK62" s="1391"/>
      <c r="NCL62" s="1391"/>
      <c r="NCM62" s="1391"/>
      <c r="NCN62" s="1391"/>
      <c r="NCO62" s="1391"/>
      <c r="NCP62" s="1391"/>
      <c r="NCQ62" s="1391"/>
      <c r="NCR62" s="1391"/>
      <c r="NCS62" s="1392"/>
      <c r="NCT62" s="1493"/>
      <c r="NCU62" s="1392"/>
      <c r="NCV62" s="1493"/>
      <c r="NCW62" s="1391"/>
      <c r="NCX62" s="1392"/>
      <c r="NCY62" s="1493"/>
      <c r="NCZ62" s="1392"/>
      <c r="NDA62" s="663"/>
      <c r="NDB62" s="1493"/>
      <c r="NDC62" s="1391"/>
      <c r="NDD62" s="1391"/>
      <c r="NDE62" s="1391"/>
      <c r="NDF62" s="1391"/>
      <c r="NDG62" s="1391"/>
      <c r="NDH62" s="1391"/>
      <c r="NDI62" s="1391"/>
      <c r="NDJ62" s="1391"/>
      <c r="NDK62" s="1391"/>
      <c r="NDL62" s="1391"/>
      <c r="NDM62" s="1392"/>
      <c r="NDN62" s="1493"/>
      <c r="NDO62" s="1391"/>
      <c r="NDP62" s="1391"/>
      <c r="NDQ62" s="1391"/>
      <c r="NDR62" s="1391"/>
      <c r="NDS62" s="1391"/>
      <c r="NDT62" s="1391"/>
      <c r="NDU62" s="1391"/>
      <c r="NDV62" s="1391"/>
      <c r="NDW62" s="1391"/>
      <c r="NDX62" s="1391"/>
      <c r="NDY62" s="1392"/>
      <c r="NDZ62" s="1493"/>
      <c r="NEA62" s="1392"/>
      <c r="NEB62" s="1493"/>
      <c r="NEC62" s="1391"/>
      <c r="NED62" s="1392"/>
      <c r="NEE62" s="1493"/>
      <c r="NEF62" s="1392"/>
      <c r="NEG62" s="663"/>
      <c r="NEH62" s="1493"/>
      <c r="NEI62" s="1391"/>
      <c r="NEJ62" s="1391"/>
      <c r="NEK62" s="1391"/>
      <c r="NEL62" s="1391"/>
      <c r="NEM62" s="1391"/>
      <c r="NEN62" s="1391"/>
      <c r="NEO62" s="1391"/>
      <c r="NEP62" s="1391"/>
      <c r="NEQ62" s="1391"/>
      <c r="NER62" s="1391"/>
      <c r="NES62" s="1392"/>
      <c r="NET62" s="1493"/>
      <c r="NEU62" s="1391"/>
      <c r="NEV62" s="1391"/>
      <c r="NEW62" s="1391"/>
      <c r="NEX62" s="1391"/>
      <c r="NEY62" s="1391"/>
      <c r="NEZ62" s="1391"/>
      <c r="NFA62" s="1391"/>
      <c r="NFB62" s="1391"/>
      <c r="NFC62" s="1391"/>
      <c r="NFD62" s="1391"/>
      <c r="NFE62" s="1392"/>
      <c r="NFF62" s="1493"/>
      <c r="NFG62" s="1392"/>
      <c r="NFH62" s="1493"/>
      <c r="NFI62" s="1391"/>
      <c r="NFJ62" s="1392"/>
      <c r="NFK62" s="1493"/>
      <c r="NFL62" s="1392"/>
      <c r="NFM62" s="663"/>
      <c r="NFN62" s="1493"/>
      <c r="NFO62" s="1391"/>
      <c r="NFP62" s="1391"/>
      <c r="NFQ62" s="1391"/>
      <c r="NFR62" s="1391"/>
      <c r="NFS62" s="1391"/>
      <c r="NFT62" s="1391"/>
      <c r="NFU62" s="1391"/>
      <c r="NFV62" s="1391"/>
      <c r="NFW62" s="1391"/>
      <c r="NFX62" s="1391"/>
      <c r="NFY62" s="1392"/>
      <c r="NFZ62" s="1493"/>
      <c r="NGA62" s="1391"/>
      <c r="NGB62" s="1391"/>
      <c r="NGC62" s="1391"/>
      <c r="NGD62" s="1391"/>
      <c r="NGE62" s="1391"/>
      <c r="NGF62" s="1391"/>
      <c r="NGG62" s="1391"/>
      <c r="NGH62" s="1391"/>
      <c r="NGI62" s="1391"/>
      <c r="NGJ62" s="1391"/>
      <c r="NGK62" s="1392"/>
      <c r="NGL62" s="1493"/>
      <c r="NGM62" s="1392"/>
      <c r="NGN62" s="1493"/>
      <c r="NGO62" s="1391"/>
      <c r="NGP62" s="1392"/>
      <c r="NGQ62" s="1493"/>
      <c r="NGR62" s="1392"/>
      <c r="NGS62" s="663"/>
      <c r="NGT62" s="1493"/>
      <c r="NGU62" s="1391"/>
      <c r="NGV62" s="1391"/>
      <c r="NGW62" s="1391"/>
      <c r="NGX62" s="1391"/>
      <c r="NGY62" s="1391"/>
      <c r="NGZ62" s="1391"/>
      <c r="NHA62" s="1391"/>
      <c r="NHB62" s="1391"/>
      <c r="NHC62" s="1391"/>
      <c r="NHD62" s="1391"/>
      <c r="NHE62" s="1392"/>
      <c r="NHF62" s="1493"/>
      <c r="NHG62" s="1391"/>
      <c r="NHH62" s="1391"/>
      <c r="NHI62" s="1391"/>
      <c r="NHJ62" s="1391"/>
      <c r="NHK62" s="1391"/>
      <c r="NHL62" s="1391"/>
      <c r="NHM62" s="1391"/>
      <c r="NHN62" s="1391"/>
      <c r="NHO62" s="1391"/>
      <c r="NHP62" s="1391"/>
      <c r="NHQ62" s="1392"/>
      <c r="NHR62" s="1493"/>
      <c r="NHS62" s="1392"/>
      <c r="NHT62" s="1493"/>
      <c r="NHU62" s="1391"/>
      <c r="NHV62" s="1392"/>
      <c r="NHW62" s="1493"/>
      <c r="NHX62" s="1392"/>
      <c r="NHY62" s="663"/>
      <c r="NHZ62" s="1493"/>
      <c r="NIA62" s="1391"/>
      <c r="NIB62" s="1391"/>
      <c r="NIC62" s="1391"/>
      <c r="NID62" s="1391"/>
      <c r="NIE62" s="1391"/>
      <c r="NIF62" s="1391"/>
      <c r="NIG62" s="1391"/>
      <c r="NIH62" s="1391"/>
      <c r="NII62" s="1391"/>
      <c r="NIJ62" s="1391"/>
      <c r="NIK62" s="1392"/>
      <c r="NIL62" s="1493"/>
      <c r="NIM62" s="1391"/>
      <c r="NIN62" s="1391"/>
      <c r="NIO62" s="1391"/>
      <c r="NIP62" s="1391"/>
      <c r="NIQ62" s="1391"/>
      <c r="NIR62" s="1391"/>
      <c r="NIS62" s="1391"/>
      <c r="NIT62" s="1391"/>
      <c r="NIU62" s="1391"/>
      <c r="NIV62" s="1391"/>
      <c r="NIW62" s="1392"/>
      <c r="NIX62" s="1493"/>
      <c r="NIY62" s="1392"/>
      <c r="NIZ62" s="1493"/>
      <c r="NJA62" s="1391"/>
      <c r="NJB62" s="1392"/>
      <c r="NJC62" s="1493"/>
      <c r="NJD62" s="1392"/>
      <c r="NJE62" s="663"/>
      <c r="NJF62" s="1493"/>
      <c r="NJG62" s="1391"/>
      <c r="NJH62" s="1391"/>
      <c r="NJI62" s="1391"/>
      <c r="NJJ62" s="1391"/>
      <c r="NJK62" s="1391"/>
      <c r="NJL62" s="1391"/>
      <c r="NJM62" s="1391"/>
      <c r="NJN62" s="1391"/>
      <c r="NJO62" s="1391"/>
      <c r="NJP62" s="1391"/>
      <c r="NJQ62" s="1392"/>
      <c r="NJR62" s="1493"/>
      <c r="NJS62" s="1391"/>
      <c r="NJT62" s="1391"/>
      <c r="NJU62" s="1391"/>
      <c r="NJV62" s="1391"/>
      <c r="NJW62" s="1391"/>
      <c r="NJX62" s="1391"/>
      <c r="NJY62" s="1391"/>
      <c r="NJZ62" s="1391"/>
      <c r="NKA62" s="1391"/>
      <c r="NKB62" s="1391"/>
      <c r="NKC62" s="1392"/>
      <c r="NKD62" s="1493"/>
      <c r="NKE62" s="1392"/>
      <c r="NKF62" s="1493"/>
      <c r="NKG62" s="1391"/>
      <c r="NKH62" s="1392"/>
      <c r="NKI62" s="1493"/>
      <c r="NKJ62" s="1392"/>
      <c r="NKK62" s="663"/>
      <c r="NKL62" s="1493"/>
      <c r="NKM62" s="1391"/>
      <c r="NKN62" s="1391"/>
      <c r="NKO62" s="1391"/>
      <c r="NKP62" s="1391"/>
      <c r="NKQ62" s="1391"/>
      <c r="NKR62" s="1391"/>
      <c r="NKS62" s="1391"/>
      <c r="NKT62" s="1391"/>
      <c r="NKU62" s="1391"/>
      <c r="NKV62" s="1391"/>
      <c r="NKW62" s="1392"/>
      <c r="NKX62" s="1493"/>
      <c r="NKY62" s="1391"/>
      <c r="NKZ62" s="1391"/>
      <c r="NLA62" s="1391"/>
      <c r="NLB62" s="1391"/>
      <c r="NLC62" s="1391"/>
      <c r="NLD62" s="1391"/>
      <c r="NLE62" s="1391"/>
      <c r="NLF62" s="1391"/>
      <c r="NLG62" s="1391"/>
      <c r="NLH62" s="1391"/>
      <c r="NLI62" s="1392"/>
      <c r="NLJ62" s="1493"/>
      <c r="NLK62" s="1392"/>
      <c r="NLL62" s="1493"/>
      <c r="NLM62" s="1391"/>
      <c r="NLN62" s="1392"/>
      <c r="NLO62" s="1493"/>
      <c r="NLP62" s="1392"/>
      <c r="NLQ62" s="663"/>
      <c r="NLR62" s="1493"/>
      <c r="NLS62" s="1391"/>
      <c r="NLT62" s="1391"/>
      <c r="NLU62" s="1391"/>
      <c r="NLV62" s="1391"/>
      <c r="NLW62" s="1391"/>
      <c r="NLX62" s="1391"/>
      <c r="NLY62" s="1391"/>
      <c r="NLZ62" s="1391"/>
      <c r="NMA62" s="1391"/>
      <c r="NMB62" s="1391"/>
      <c r="NMC62" s="1392"/>
      <c r="NMD62" s="1493"/>
      <c r="NME62" s="1391"/>
      <c r="NMF62" s="1391"/>
      <c r="NMG62" s="1391"/>
      <c r="NMH62" s="1391"/>
      <c r="NMI62" s="1391"/>
      <c r="NMJ62" s="1391"/>
      <c r="NMK62" s="1391"/>
      <c r="NML62" s="1391"/>
      <c r="NMM62" s="1391"/>
      <c r="NMN62" s="1391"/>
      <c r="NMO62" s="1392"/>
      <c r="NMP62" s="1493"/>
      <c r="NMQ62" s="1392"/>
      <c r="NMR62" s="1493"/>
      <c r="NMS62" s="1391"/>
      <c r="NMT62" s="1392"/>
      <c r="NMU62" s="1493"/>
      <c r="NMV62" s="1392"/>
      <c r="NMW62" s="663"/>
      <c r="NMX62" s="1493"/>
      <c r="NMY62" s="1391"/>
      <c r="NMZ62" s="1391"/>
      <c r="NNA62" s="1391"/>
      <c r="NNB62" s="1391"/>
      <c r="NNC62" s="1391"/>
      <c r="NND62" s="1391"/>
      <c r="NNE62" s="1391"/>
      <c r="NNF62" s="1391"/>
      <c r="NNG62" s="1391"/>
      <c r="NNH62" s="1391"/>
      <c r="NNI62" s="1392"/>
      <c r="NNJ62" s="1493"/>
      <c r="NNK62" s="1391"/>
      <c r="NNL62" s="1391"/>
      <c r="NNM62" s="1391"/>
      <c r="NNN62" s="1391"/>
      <c r="NNO62" s="1391"/>
      <c r="NNP62" s="1391"/>
      <c r="NNQ62" s="1391"/>
      <c r="NNR62" s="1391"/>
      <c r="NNS62" s="1391"/>
      <c r="NNT62" s="1391"/>
      <c r="NNU62" s="1392"/>
      <c r="NNV62" s="1493"/>
      <c r="NNW62" s="1392"/>
      <c r="NNX62" s="1493"/>
      <c r="NNY62" s="1391"/>
      <c r="NNZ62" s="1392"/>
      <c r="NOA62" s="1493"/>
      <c r="NOB62" s="1392"/>
      <c r="NOC62" s="663"/>
      <c r="NOD62" s="1493"/>
      <c r="NOE62" s="1391"/>
      <c r="NOF62" s="1391"/>
      <c r="NOG62" s="1391"/>
      <c r="NOH62" s="1391"/>
      <c r="NOI62" s="1391"/>
      <c r="NOJ62" s="1391"/>
      <c r="NOK62" s="1391"/>
      <c r="NOL62" s="1391"/>
      <c r="NOM62" s="1391"/>
      <c r="NON62" s="1391"/>
      <c r="NOO62" s="1392"/>
      <c r="NOP62" s="1493"/>
      <c r="NOQ62" s="1391"/>
      <c r="NOR62" s="1391"/>
      <c r="NOS62" s="1391"/>
      <c r="NOT62" s="1391"/>
      <c r="NOU62" s="1391"/>
      <c r="NOV62" s="1391"/>
      <c r="NOW62" s="1391"/>
      <c r="NOX62" s="1391"/>
      <c r="NOY62" s="1391"/>
      <c r="NOZ62" s="1391"/>
      <c r="NPA62" s="1392"/>
      <c r="NPB62" s="1493"/>
      <c r="NPC62" s="1392"/>
      <c r="NPD62" s="1493"/>
      <c r="NPE62" s="1391"/>
      <c r="NPF62" s="1392"/>
      <c r="NPG62" s="1493"/>
      <c r="NPH62" s="1392"/>
      <c r="NPI62" s="663"/>
      <c r="NPJ62" s="1493"/>
      <c r="NPK62" s="1391"/>
      <c r="NPL62" s="1391"/>
      <c r="NPM62" s="1391"/>
      <c r="NPN62" s="1391"/>
      <c r="NPO62" s="1391"/>
      <c r="NPP62" s="1391"/>
      <c r="NPQ62" s="1391"/>
      <c r="NPR62" s="1391"/>
      <c r="NPS62" s="1391"/>
      <c r="NPT62" s="1391"/>
      <c r="NPU62" s="1392"/>
      <c r="NPV62" s="1493"/>
      <c r="NPW62" s="1391"/>
      <c r="NPX62" s="1391"/>
      <c r="NPY62" s="1391"/>
      <c r="NPZ62" s="1391"/>
      <c r="NQA62" s="1391"/>
      <c r="NQB62" s="1391"/>
      <c r="NQC62" s="1391"/>
      <c r="NQD62" s="1391"/>
      <c r="NQE62" s="1391"/>
      <c r="NQF62" s="1391"/>
      <c r="NQG62" s="1392"/>
      <c r="NQH62" s="1493"/>
      <c r="NQI62" s="1392"/>
      <c r="NQJ62" s="1493"/>
      <c r="NQK62" s="1391"/>
      <c r="NQL62" s="1392"/>
      <c r="NQM62" s="1493"/>
      <c r="NQN62" s="1392"/>
      <c r="NQO62" s="663"/>
      <c r="NQP62" s="1493"/>
      <c r="NQQ62" s="1391"/>
      <c r="NQR62" s="1391"/>
      <c r="NQS62" s="1391"/>
      <c r="NQT62" s="1391"/>
      <c r="NQU62" s="1391"/>
      <c r="NQV62" s="1391"/>
      <c r="NQW62" s="1391"/>
      <c r="NQX62" s="1391"/>
      <c r="NQY62" s="1391"/>
      <c r="NQZ62" s="1391"/>
      <c r="NRA62" s="1392"/>
      <c r="NRB62" s="1493"/>
      <c r="NRC62" s="1391"/>
      <c r="NRD62" s="1391"/>
      <c r="NRE62" s="1391"/>
      <c r="NRF62" s="1391"/>
      <c r="NRG62" s="1391"/>
      <c r="NRH62" s="1391"/>
      <c r="NRI62" s="1391"/>
      <c r="NRJ62" s="1391"/>
      <c r="NRK62" s="1391"/>
      <c r="NRL62" s="1391"/>
      <c r="NRM62" s="1392"/>
      <c r="NRN62" s="1493"/>
      <c r="NRO62" s="1392"/>
      <c r="NRP62" s="1493"/>
      <c r="NRQ62" s="1391"/>
      <c r="NRR62" s="1392"/>
      <c r="NRS62" s="1493"/>
      <c r="NRT62" s="1392"/>
      <c r="NRU62" s="663"/>
      <c r="NRV62" s="1493"/>
      <c r="NRW62" s="1391"/>
      <c r="NRX62" s="1391"/>
      <c r="NRY62" s="1391"/>
      <c r="NRZ62" s="1391"/>
      <c r="NSA62" s="1391"/>
      <c r="NSB62" s="1391"/>
      <c r="NSC62" s="1391"/>
      <c r="NSD62" s="1391"/>
      <c r="NSE62" s="1391"/>
      <c r="NSF62" s="1391"/>
      <c r="NSG62" s="1392"/>
      <c r="NSH62" s="1493"/>
      <c r="NSI62" s="1391"/>
      <c r="NSJ62" s="1391"/>
      <c r="NSK62" s="1391"/>
      <c r="NSL62" s="1391"/>
      <c r="NSM62" s="1391"/>
      <c r="NSN62" s="1391"/>
      <c r="NSO62" s="1391"/>
      <c r="NSP62" s="1391"/>
      <c r="NSQ62" s="1391"/>
      <c r="NSR62" s="1391"/>
      <c r="NSS62" s="1392"/>
      <c r="NST62" s="1493"/>
      <c r="NSU62" s="1392"/>
      <c r="NSV62" s="1493"/>
      <c r="NSW62" s="1391"/>
      <c r="NSX62" s="1392"/>
      <c r="NSY62" s="1493"/>
      <c r="NSZ62" s="1392"/>
      <c r="NTA62" s="663"/>
      <c r="NTB62" s="1493"/>
      <c r="NTC62" s="1391"/>
      <c r="NTD62" s="1391"/>
      <c r="NTE62" s="1391"/>
      <c r="NTF62" s="1391"/>
      <c r="NTG62" s="1391"/>
      <c r="NTH62" s="1391"/>
      <c r="NTI62" s="1391"/>
      <c r="NTJ62" s="1391"/>
      <c r="NTK62" s="1391"/>
      <c r="NTL62" s="1391"/>
      <c r="NTM62" s="1392"/>
      <c r="NTN62" s="1493"/>
      <c r="NTO62" s="1391"/>
      <c r="NTP62" s="1391"/>
      <c r="NTQ62" s="1391"/>
      <c r="NTR62" s="1391"/>
      <c r="NTS62" s="1391"/>
      <c r="NTT62" s="1391"/>
      <c r="NTU62" s="1391"/>
      <c r="NTV62" s="1391"/>
      <c r="NTW62" s="1391"/>
      <c r="NTX62" s="1391"/>
      <c r="NTY62" s="1392"/>
      <c r="NTZ62" s="1493"/>
      <c r="NUA62" s="1392"/>
      <c r="NUB62" s="1493"/>
      <c r="NUC62" s="1391"/>
      <c r="NUD62" s="1392"/>
      <c r="NUE62" s="1493"/>
      <c r="NUF62" s="1392"/>
      <c r="NUG62" s="663"/>
      <c r="NUH62" s="1493"/>
      <c r="NUI62" s="1391"/>
      <c r="NUJ62" s="1391"/>
      <c r="NUK62" s="1391"/>
      <c r="NUL62" s="1391"/>
      <c r="NUM62" s="1391"/>
      <c r="NUN62" s="1391"/>
      <c r="NUO62" s="1391"/>
      <c r="NUP62" s="1391"/>
      <c r="NUQ62" s="1391"/>
      <c r="NUR62" s="1391"/>
      <c r="NUS62" s="1392"/>
      <c r="NUT62" s="1493"/>
      <c r="NUU62" s="1391"/>
      <c r="NUV62" s="1391"/>
      <c r="NUW62" s="1391"/>
      <c r="NUX62" s="1391"/>
      <c r="NUY62" s="1391"/>
      <c r="NUZ62" s="1391"/>
      <c r="NVA62" s="1391"/>
      <c r="NVB62" s="1391"/>
      <c r="NVC62" s="1391"/>
      <c r="NVD62" s="1391"/>
      <c r="NVE62" s="1392"/>
      <c r="NVF62" s="1493"/>
      <c r="NVG62" s="1392"/>
      <c r="NVH62" s="1493"/>
      <c r="NVI62" s="1391"/>
      <c r="NVJ62" s="1392"/>
      <c r="NVK62" s="1493"/>
      <c r="NVL62" s="1392"/>
      <c r="NVM62" s="663"/>
      <c r="NVN62" s="1493"/>
      <c r="NVO62" s="1391"/>
      <c r="NVP62" s="1391"/>
      <c r="NVQ62" s="1391"/>
      <c r="NVR62" s="1391"/>
      <c r="NVS62" s="1391"/>
      <c r="NVT62" s="1391"/>
      <c r="NVU62" s="1391"/>
      <c r="NVV62" s="1391"/>
      <c r="NVW62" s="1391"/>
      <c r="NVX62" s="1391"/>
      <c r="NVY62" s="1392"/>
      <c r="NVZ62" s="1493"/>
      <c r="NWA62" s="1391"/>
      <c r="NWB62" s="1391"/>
      <c r="NWC62" s="1391"/>
      <c r="NWD62" s="1391"/>
      <c r="NWE62" s="1391"/>
      <c r="NWF62" s="1391"/>
      <c r="NWG62" s="1391"/>
      <c r="NWH62" s="1391"/>
      <c r="NWI62" s="1391"/>
      <c r="NWJ62" s="1391"/>
      <c r="NWK62" s="1392"/>
      <c r="NWL62" s="1493"/>
      <c r="NWM62" s="1392"/>
      <c r="NWN62" s="1493"/>
      <c r="NWO62" s="1391"/>
      <c r="NWP62" s="1392"/>
      <c r="NWQ62" s="1493"/>
      <c r="NWR62" s="1392"/>
      <c r="NWS62" s="663"/>
      <c r="NWT62" s="1493"/>
      <c r="NWU62" s="1391"/>
      <c r="NWV62" s="1391"/>
      <c r="NWW62" s="1391"/>
      <c r="NWX62" s="1391"/>
      <c r="NWY62" s="1391"/>
      <c r="NWZ62" s="1391"/>
      <c r="NXA62" s="1391"/>
      <c r="NXB62" s="1391"/>
      <c r="NXC62" s="1391"/>
      <c r="NXD62" s="1391"/>
      <c r="NXE62" s="1392"/>
      <c r="NXF62" s="1493"/>
      <c r="NXG62" s="1391"/>
      <c r="NXH62" s="1391"/>
      <c r="NXI62" s="1391"/>
      <c r="NXJ62" s="1391"/>
      <c r="NXK62" s="1391"/>
      <c r="NXL62" s="1391"/>
      <c r="NXM62" s="1391"/>
      <c r="NXN62" s="1391"/>
      <c r="NXO62" s="1391"/>
      <c r="NXP62" s="1391"/>
      <c r="NXQ62" s="1392"/>
      <c r="NXR62" s="1493"/>
      <c r="NXS62" s="1392"/>
      <c r="NXT62" s="1493"/>
      <c r="NXU62" s="1391"/>
      <c r="NXV62" s="1392"/>
      <c r="NXW62" s="1493"/>
      <c r="NXX62" s="1392"/>
      <c r="NXY62" s="663"/>
      <c r="NXZ62" s="1493"/>
      <c r="NYA62" s="1391"/>
      <c r="NYB62" s="1391"/>
      <c r="NYC62" s="1391"/>
      <c r="NYD62" s="1391"/>
      <c r="NYE62" s="1391"/>
      <c r="NYF62" s="1391"/>
      <c r="NYG62" s="1391"/>
      <c r="NYH62" s="1391"/>
      <c r="NYI62" s="1391"/>
      <c r="NYJ62" s="1391"/>
      <c r="NYK62" s="1392"/>
      <c r="NYL62" s="1493"/>
      <c r="NYM62" s="1391"/>
      <c r="NYN62" s="1391"/>
      <c r="NYO62" s="1391"/>
      <c r="NYP62" s="1391"/>
      <c r="NYQ62" s="1391"/>
      <c r="NYR62" s="1391"/>
      <c r="NYS62" s="1391"/>
      <c r="NYT62" s="1391"/>
      <c r="NYU62" s="1391"/>
      <c r="NYV62" s="1391"/>
      <c r="NYW62" s="1392"/>
      <c r="NYX62" s="1493"/>
      <c r="NYY62" s="1392"/>
      <c r="NYZ62" s="1493"/>
      <c r="NZA62" s="1391"/>
      <c r="NZB62" s="1392"/>
      <c r="NZC62" s="1493"/>
      <c r="NZD62" s="1392"/>
      <c r="NZE62" s="663"/>
      <c r="NZF62" s="1493"/>
      <c r="NZG62" s="1391"/>
      <c r="NZH62" s="1391"/>
      <c r="NZI62" s="1391"/>
      <c r="NZJ62" s="1391"/>
      <c r="NZK62" s="1391"/>
      <c r="NZL62" s="1391"/>
      <c r="NZM62" s="1391"/>
      <c r="NZN62" s="1391"/>
      <c r="NZO62" s="1391"/>
      <c r="NZP62" s="1391"/>
      <c r="NZQ62" s="1392"/>
      <c r="NZR62" s="1493"/>
      <c r="NZS62" s="1391"/>
      <c r="NZT62" s="1391"/>
      <c r="NZU62" s="1391"/>
      <c r="NZV62" s="1391"/>
      <c r="NZW62" s="1391"/>
      <c r="NZX62" s="1391"/>
      <c r="NZY62" s="1391"/>
      <c r="NZZ62" s="1391"/>
      <c r="OAA62" s="1391"/>
      <c r="OAB62" s="1391"/>
      <c r="OAC62" s="1392"/>
      <c r="OAD62" s="1493"/>
      <c r="OAE62" s="1392"/>
      <c r="OAF62" s="1493"/>
      <c r="OAG62" s="1391"/>
      <c r="OAH62" s="1392"/>
      <c r="OAI62" s="1493"/>
      <c r="OAJ62" s="1392"/>
      <c r="OAK62" s="663"/>
      <c r="OAL62" s="1493"/>
      <c r="OAM62" s="1391"/>
      <c r="OAN62" s="1391"/>
      <c r="OAO62" s="1391"/>
      <c r="OAP62" s="1391"/>
      <c r="OAQ62" s="1391"/>
      <c r="OAR62" s="1391"/>
      <c r="OAS62" s="1391"/>
      <c r="OAT62" s="1391"/>
      <c r="OAU62" s="1391"/>
      <c r="OAV62" s="1391"/>
      <c r="OAW62" s="1392"/>
      <c r="OAX62" s="1493"/>
      <c r="OAY62" s="1391"/>
      <c r="OAZ62" s="1391"/>
      <c r="OBA62" s="1391"/>
      <c r="OBB62" s="1391"/>
      <c r="OBC62" s="1391"/>
      <c r="OBD62" s="1391"/>
      <c r="OBE62" s="1391"/>
      <c r="OBF62" s="1391"/>
      <c r="OBG62" s="1391"/>
      <c r="OBH62" s="1391"/>
      <c r="OBI62" s="1392"/>
      <c r="OBJ62" s="1493"/>
      <c r="OBK62" s="1392"/>
      <c r="OBL62" s="1493"/>
      <c r="OBM62" s="1391"/>
      <c r="OBN62" s="1392"/>
      <c r="OBO62" s="1493"/>
      <c r="OBP62" s="1392"/>
      <c r="OBQ62" s="663"/>
      <c r="OBR62" s="1493"/>
      <c r="OBS62" s="1391"/>
      <c r="OBT62" s="1391"/>
      <c r="OBU62" s="1391"/>
      <c r="OBV62" s="1391"/>
      <c r="OBW62" s="1391"/>
      <c r="OBX62" s="1391"/>
      <c r="OBY62" s="1391"/>
      <c r="OBZ62" s="1391"/>
      <c r="OCA62" s="1391"/>
      <c r="OCB62" s="1391"/>
      <c r="OCC62" s="1392"/>
      <c r="OCD62" s="1493"/>
      <c r="OCE62" s="1391"/>
      <c r="OCF62" s="1391"/>
      <c r="OCG62" s="1391"/>
      <c r="OCH62" s="1391"/>
      <c r="OCI62" s="1391"/>
      <c r="OCJ62" s="1391"/>
      <c r="OCK62" s="1391"/>
      <c r="OCL62" s="1391"/>
      <c r="OCM62" s="1391"/>
      <c r="OCN62" s="1391"/>
      <c r="OCO62" s="1392"/>
      <c r="OCP62" s="1493"/>
      <c r="OCQ62" s="1392"/>
      <c r="OCR62" s="1493"/>
      <c r="OCS62" s="1391"/>
      <c r="OCT62" s="1392"/>
      <c r="OCU62" s="1493"/>
      <c r="OCV62" s="1392"/>
      <c r="OCW62" s="663"/>
      <c r="OCX62" s="1493"/>
      <c r="OCY62" s="1391"/>
      <c r="OCZ62" s="1391"/>
      <c r="ODA62" s="1391"/>
      <c r="ODB62" s="1391"/>
      <c r="ODC62" s="1391"/>
      <c r="ODD62" s="1391"/>
      <c r="ODE62" s="1391"/>
      <c r="ODF62" s="1391"/>
      <c r="ODG62" s="1391"/>
      <c r="ODH62" s="1391"/>
      <c r="ODI62" s="1392"/>
      <c r="ODJ62" s="1493"/>
      <c r="ODK62" s="1391"/>
      <c r="ODL62" s="1391"/>
      <c r="ODM62" s="1391"/>
      <c r="ODN62" s="1391"/>
      <c r="ODO62" s="1391"/>
      <c r="ODP62" s="1391"/>
      <c r="ODQ62" s="1391"/>
      <c r="ODR62" s="1391"/>
      <c r="ODS62" s="1391"/>
      <c r="ODT62" s="1391"/>
      <c r="ODU62" s="1392"/>
      <c r="ODV62" s="1493"/>
      <c r="ODW62" s="1392"/>
      <c r="ODX62" s="1493"/>
      <c r="ODY62" s="1391"/>
      <c r="ODZ62" s="1392"/>
      <c r="OEA62" s="1493"/>
      <c r="OEB62" s="1392"/>
      <c r="OEC62" s="663"/>
      <c r="OED62" s="1493"/>
      <c r="OEE62" s="1391"/>
      <c r="OEF62" s="1391"/>
      <c r="OEG62" s="1391"/>
      <c r="OEH62" s="1391"/>
      <c r="OEI62" s="1391"/>
      <c r="OEJ62" s="1391"/>
      <c r="OEK62" s="1391"/>
      <c r="OEL62" s="1391"/>
      <c r="OEM62" s="1391"/>
      <c r="OEN62" s="1391"/>
      <c r="OEO62" s="1392"/>
      <c r="OEP62" s="1493"/>
      <c r="OEQ62" s="1391"/>
      <c r="OER62" s="1391"/>
      <c r="OES62" s="1391"/>
      <c r="OET62" s="1391"/>
      <c r="OEU62" s="1391"/>
      <c r="OEV62" s="1391"/>
      <c r="OEW62" s="1391"/>
      <c r="OEX62" s="1391"/>
      <c r="OEY62" s="1391"/>
      <c r="OEZ62" s="1391"/>
      <c r="OFA62" s="1392"/>
      <c r="OFB62" s="1493"/>
      <c r="OFC62" s="1392"/>
      <c r="OFD62" s="1493"/>
      <c r="OFE62" s="1391"/>
      <c r="OFF62" s="1392"/>
      <c r="OFG62" s="1493"/>
      <c r="OFH62" s="1392"/>
      <c r="OFI62" s="663"/>
      <c r="OFJ62" s="1493"/>
      <c r="OFK62" s="1391"/>
      <c r="OFL62" s="1391"/>
      <c r="OFM62" s="1391"/>
      <c r="OFN62" s="1391"/>
      <c r="OFO62" s="1391"/>
      <c r="OFP62" s="1391"/>
      <c r="OFQ62" s="1391"/>
      <c r="OFR62" s="1391"/>
      <c r="OFS62" s="1391"/>
      <c r="OFT62" s="1391"/>
      <c r="OFU62" s="1392"/>
      <c r="OFV62" s="1493"/>
      <c r="OFW62" s="1391"/>
      <c r="OFX62" s="1391"/>
      <c r="OFY62" s="1391"/>
      <c r="OFZ62" s="1391"/>
      <c r="OGA62" s="1391"/>
      <c r="OGB62" s="1391"/>
      <c r="OGC62" s="1391"/>
      <c r="OGD62" s="1391"/>
      <c r="OGE62" s="1391"/>
      <c r="OGF62" s="1391"/>
      <c r="OGG62" s="1392"/>
      <c r="OGH62" s="1493"/>
      <c r="OGI62" s="1392"/>
      <c r="OGJ62" s="1493"/>
      <c r="OGK62" s="1391"/>
      <c r="OGL62" s="1392"/>
      <c r="OGM62" s="1493"/>
      <c r="OGN62" s="1392"/>
      <c r="OGO62" s="663"/>
      <c r="OGP62" s="1493"/>
      <c r="OGQ62" s="1391"/>
      <c r="OGR62" s="1391"/>
      <c r="OGS62" s="1391"/>
      <c r="OGT62" s="1391"/>
      <c r="OGU62" s="1391"/>
      <c r="OGV62" s="1391"/>
      <c r="OGW62" s="1391"/>
      <c r="OGX62" s="1391"/>
      <c r="OGY62" s="1391"/>
      <c r="OGZ62" s="1391"/>
      <c r="OHA62" s="1392"/>
      <c r="OHB62" s="1493"/>
      <c r="OHC62" s="1391"/>
      <c r="OHD62" s="1391"/>
      <c r="OHE62" s="1391"/>
      <c r="OHF62" s="1391"/>
      <c r="OHG62" s="1391"/>
      <c r="OHH62" s="1391"/>
      <c r="OHI62" s="1391"/>
      <c r="OHJ62" s="1391"/>
      <c r="OHK62" s="1391"/>
      <c r="OHL62" s="1391"/>
      <c r="OHM62" s="1392"/>
      <c r="OHN62" s="1493"/>
      <c r="OHO62" s="1392"/>
      <c r="OHP62" s="1493"/>
      <c r="OHQ62" s="1391"/>
      <c r="OHR62" s="1392"/>
      <c r="OHS62" s="1493"/>
      <c r="OHT62" s="1392"/>
      <c r="OHU62" s="663"/>
      <c r="OHV62" s="1493"/>
      <c r="OHW62" s="1391"/>
      <c r="OHX62" s="1391"/>
      <c r="OHY62" s="1391"/>
      <c r="OHZ62" s="1391"/>
      <c r="OIA62" s="1391"/>
      <c r="OIB62" s="1391"/>
      <c r="OIC62" s="1391"/>
      <c r="OID62" s="1391"/>
      <c r="OIE62" s="1391"/>
      <c r="OIF62" s="1391"/>
      <c r="OIG62" s="1392"/>
      <c r="OIH62" s="1493"/>
      <c r="OII62" s="1391"/>
      <c r="OIJ62" s="1391"/>
      <c r="OIK62" s="1391"/>
      <c r="OIL62" s="1391"/>
      <c r="OIM62" s="1391"/>
      <c r="OIN62" s="1391"/>
      <c r="OIO62" s="1391"/>
      <c r="OIP62" s="1391"/>
      <c r="OIQ62" s="1391"/>
      <c r="OIR62" s="1391"/>
      <c r="OIS62" s="1392"/>
      <c r="OIT62" s="1493"/>
      <c r="OIU62" s="1392"/>
      <c r="OIV62" s="1493"/>
      <c r="OIW62" s="1391"/>
      <c r="OIX62" s="1392"/>
      <c r="OIY62" s="1493"/>
      <c r="OIZ62" s="1392"/>
      <c r="OJA62" s="663"/>
      <c r="OJB62" s="1493"/>
      <c r="OJC62" s="1391"/>
      <c r="OJD62" s="1391"/>
      <c r="OJE62" s="1391"/>
      <c r="OJF62" s="1391"/>
      <c r="OJG62" s="1391"/>
      <c r="OJH62" s="1391"/>
      <c r="OJI62" s="1391"/>
      <c r="OJJ62" s="1391"/>
      <c r="OJK62" s="1391"/>
      <c r="OJL62" s="1391"/>
      <c r="OJM62" s="1392"/>
      <c r="OJN62" s="1493"/>
      <c r="OJO62" s="1391"/>
      <c r="OJP62" s="1391"/>
      <c r="OJQ62" s="1391"/>
      <c r="OJR62" s="1391"/>
      <c r="OJS62" s="1391"/>
      <c r="OJT62" s="1391"/>
      <c r="OJU62" s="1391"/>
      <c r="OJV62" s="1391"/>
      <c r="OJW62" s="1391"/>
      <c r="OJX62" s="1391"/>
      <c r="OJY62" s="1392"/>
      <c r="OJZ62" s="1493"/>
      <c r="OKA62" s="1392"/>
      <c r="OKB62" s="1493"/>
      <c r="OKC62" s="1391"/>
      <c r="OKD62" s="1392"/>
      <c r="OKE62" s="1493"/>
      <c r="OKF62" s="1392"/>
      <c r="OKG62" s="663"/>
      <c r="OKH62" s="1493"/>
      <c r="OKI62" s="1391"/>
      <c r="OKJ62" s="1391"/>
      <c r="OKK62" s="1391"/>
      <c r="OKL62" s="1391"/>
      <c r="OKM62" s="1391"/>
      <c r="OKN62" s="1391"/>
      <c r="OKO62" s="1391"/>
      <c r="OKP62" s="1391"/>
      <c r="OKQ62" s="1391"/>
      <c r="OKR62" s="1391"/>
      <c r="OKS62" s="1392"/>
      <c r="OKT62" s="1493"/>
      <c r="OKU62" s="1391"/>
      <c r="OKV62" s="1391"/>
      <c r="OKW62" s="1391"/>
      <c r="OKX62" s="1391"/>
      <c r="OKY62" s="1391"/>
      <c r="OKZ62" s="1391"/>
      <c r="OLA62" s="1391"/>
      <c r="OLB62" s="1391"/>
      <c r="OLC62" s="1391"/>
      <c r="OLD62" s="1391"/>
      <c r="OLE62" s="1392"/>
      <c r="OLF62" s="1493"/>
      <c r="OLG62" s="1392"/>
      <c r="OLH62" s="1493"/>
      <c r="OLI62" s="1391"/>
      <c r="OLJ62" s="1392"/>
      <c r="OLK62" s="1493"/>
      <c r="OLL62" s="1392"/>
      <c r="OLM62" s="663"/>
      <c r="OLN62" s="1493"/>
      <c r="OLO62" s="1391"/>
      <c r="OLP62" s="1391"/>
      <c r="OLQ62" s="1391"/>
      <c r="OLR62" s="1391"/>
      <c r="OLS62" s="1391"/>
      <c r="OLT62" s="1391"/>
      <c r="OLU62" s="1391"/>
      <c r="OLV62" s="1391"/>
      <c r="OLW62" s="1391"/>
      <c r="OLX62" s="1391"/>
      <c r="OLY62" s="1392"/>
      <c r="OLZ62" s="1493"/>
      <c r="OMA62" s="1391"/>
      <c r="OMB62" s="1391"/>
      <c r="OMC62" s="1391"/>
      <c r="OMD62" s="1391"/>
      <c r="OME62" s="1391"/>
      <c r="OMF62" s="1391"/>
      <c r="OMG62" s="1391"/>
      <c r="OMH62" s="1391"/>
      <c r="OMI62" s="1391"/>
      <c r="OMJ62" s="1391"/>
      <c r="OMK62" s="1392"/>
      <c r="OML62" s="1493"/>
      <c r="OMM62" s="1392"/>
      <c r="OMN62" s="1493"/>
      <c r="OMO62" s="1391"/>
      <c r="OMP62" s="1392"/>
      <c r="OMQ62" s="1493"/>
      <c r="OMR62" s="1392"/>
      <c r="OMS62" s="663"/>
      <c r="OMT62" s="1493"/>
      <c r="OMU62" s="1391"/>
      <c r="OMV62" s="1391"/>
      <c r="OMW62" s="1391"/>
      <c r="OMX62" s="1391"/>
      <c r="OMY62" s="1391"/>
      <c r="OMZ62" s="1391"/>
      <c r="ONA62" s="1391"/>
      <c r="ONB62" s="1391"/>
      <c r="ONC62" s="1391"/>
      <c r="OND62" s="1391"/>
      <c r="ONE62" s="1392"/>
      <c r="ONF62" s="1493"/>
      <c r="ONG62" s="1391"/>
      <c r="ONH62" s="1391"/>
      <c r="ONI62" s="1391"/>
      <c r="ONJ62" s="1391"/>
      <c r="ONK62" s="1391"/>
      <c r="ONL62" s="1391"/>
      <c r="ONM62" s="1391"/>
      <c r="ONN62" s="1391"/>
      <c r="ONO62" s="1391"/>
      <c r="ONP62" s="1391"/>
      <c r="ONQ62" s="1392"/>
      <c r="ONR62" s="1493"/>
      <c r="ONS62" s="1392"/>
      <c r="ONT62" s="1493"/>
      <c r="ONU62" s="1391"/>
      <c r="ONV62" s="1392"/>
      <c r="ONW62" s="1493"/>
      <c r="ONX62" s="1392"/>
      <c r="ONY62" s="663"/>
      <c r="ONZ62" s="1493"/>
      <c r="OOA62" s="1391"/>
      <c r="OOB62" s="1391"/>
      <c r="OOC62" s="1391"/>
      <c r="OOD62" s="1391"/>
      <c r="OOE62" s="1391"/>
      <c r="OOF62" s="1391"/>
      <c r="OOG62" s="1391"/>
      <c r="OOH62" s="1391"/>
      <c r="OOI62" s="1391"/>
      <c r="OOJ62" s="1391"/>
      <c r="OOK62" s="1392"/>
      <c r="OOL62" s="1493"/>
      <c r="OOM62" s="1391"/>
      <c r="OON62" s="1391"/>
      <c r="OOO62" s="1391"/>
      <c r="OOP62" s="1391"/>
      <c r="OOQ62" s="1391"/>
      <c r="OOR62" s="1391"/>
      <c r="OOS62" s="1391"/>
      <c r="OOT62" s="1391"/>
      <c r="OOU62" s="1391"/>
      <c r="OOV62" s="1391"/>
      <c r="OOW62" s="1392"/>
      <c r="OOX62" s="1493"/>
      <c r="OOY62" s="1392"/>
      <c r="OOZ62" s="1493"/>
      <c r="OPA62" s="1391"/>
      <c r="OPB62" s="1392"/>
      <c r="OPC62" s="1493"/>
      <c r="OPD62" s="1392"/>
      <c r="OPE62" s="663"/>
      <c r="OPF62" s="1493"/>
      <c r="OPG62" s="1391"/>
      <c r="OPH62" s="1391"/>
      <c r="OPI62" s="1391"/>
      <c r="OPJ62" s="1391"/>
      <c r="OPK62" s="1391"/>
      <c r="OPL62" s="1391"/>
      <c r="OPM62" s="1391"/>
      <c r="OPN62" s="1391"/>
      <c r="OPO62" s="1391"/>
      <c r="OPP62" s="1391"/>
      <c r="OPQ62" s="1392"/>
      <c r="OPR62" s="1493"/>
      <c r="OPS62" s="1391"/>
      <c r="OPT62" s="1391"/>
      <c r="OPU62" s="1391"/>
      <c r="OPV62" s="1391"/>
      <c r="OPW62" s="1391"/>
      <c r="OPX62" s="1391"/>
      <c r="OPY62" s="1391"/>
      <c r="OPZ62" s="1391"/>
      <c r="OQA62" s="1391"/>
      <c r="OQB62" s="1391"/>
      <c r="OQC62" s="1392"/>
      <c r="OQD62" s="1493"/>
      <c r="OQE62" s="1392"/>
      <c r="OQF62" s="1493"/>
      <c r="OQG62" s="1391"/>
      <c r="OQH62" s="1392"/>
      <c r="OQI62" s="1493"/>
      <c r="OQJ62" s="1392"/>
      <c r="OQK62" s="663"/>
      <c r="OQL62" s="1493"/>
      <c r="OQM62" s="1391"/>
      <c r="OQN62" s="1391"/>
      <c r="OQO62" s="1391"/>
      <c r="OQP62" s="1391"/>
      <c r="OQQ62" s="1391"/>
      <c r="OQR62" s="1391"/>
      <c r="OQS62" s="1391"/>
      <c r="OQT62" s="1391"/>
      <c r="OQU62" s="1391"/>
      <c r="OQV62" s="1391"/>
      <c r="OQW62" s="1392"/>
      <c r="OQX62" s="1493"/>
      <c r="OQY62" s="1391"/>
      <c r="OQZ62" s="1391"/>
      <c r="ORA62" s="1391"/>
      <c r="ORB62" s="1391"/>
      <c r="ORC62" s="1391"/>
      <c r="ORD62" s="1391"/>
      <c r="ORE62" s="1391"/>
      <c r="ORF62" s="1391"/>
      <c r="ORG62" s="1391"/>
      <c r="ORH62" s="1391"/>
      <c r="ORI62" s="1392"/>
      <c r="ORJ62" s="1493"/>
      <c r="ORK62" s="1392"/>
      <c r="ORL62" s="1493"/>
      <c r="ORM62" s="1391"/>
      <c r="ORN62" s="1392"/>
      <c r="ORO62" s="1493"/>
      <c r="ORP62" s="1392"/>
      <c r="ORQ62" s="663"/>
      <c r="ORR62" s="1493"/>
      <c r="ORS62" s="1391"/>
      <c r="ORT62" s="1391"/>
      <c r="ORU62" s="1391"/>
      <c r="ORV62" s="1391"/>
      <c r="ORW62" s="1391"/>
      <c r="ORX62" s="1391"/>
      <c r="ORY62" s="1391"/>
      <c r="ORZ62" s="1391"/>
      <c r="OSA62" s="1391"/>
      <c r="OSB62" s="1391"/>
      <c r="OSC62" s="1392"/>
      <c r="OSD62" s="1493"/>
      <c r="OSE62" s="1391"/>
      <c r="OSF62" s="1391"/>
      <c r="OSG62" s="1391"/>
      <c r="OSH62" s="1391"/>
      <c r="OSI62" s="1391"/>
      <c r="OSJ62" s="1391"/>
      <c r="OSK62" s="1391"/>
      <c r="OSL62" s="1391"/>
      <c r="OSM62" s="1391"/>
      <c r="OSN62" s="1391"/>
      <c r="OSO62" s="1392"/>
      <c r="OSP62" s="1493"/>
      <c r="OSQ62" s="1392"/>
      <c r="OSR62" s="1493"/>
      <c r="OSS62" s="1391"/>
      <c r="OST62" s="1392"/>
      <c r="OSU62" s="1493"/>
      <c r="OSV62" s="1392"/>
      <c r="OSW62" s="663"/>
      <c r="OSX62" s="1493"/>
      <c r="OSY62" s="1391"/>
      <c r="OSZ62" s="1391"/>
      <c r="OTA62" s="1391"/>
      <c r="OTB62" s="1391"/>
      <c r="OTC62" s="1391"/>
      <c r="OTD62" s="1391"/>
      <c r="OTE62" s="1391"/>
      <c r="OTF62" s="1391"/>
      <c r="OTG62" s="1391"/>
      <c r="OTH62" s="1391"/>
      <c r="OTI62" s="1392"/>
      <c r="OTJ62" s="1493"/>
      <c r="OTK62" s="1391"/>
      <c r="OTL62" s="1391"/>
      <c r="OTM62" s="1391"/>
      <c r="OTN62" s="1391"/>
      <c r="OTO62" s="1391"/>
      <c r="OTP62" s="1391"/>
      <c r="OTQ62" s="1391"/>
      <c r="OTR62" s="1391"/>
      <c r="OTS62" s="1391"/>
      <c r="OTT62" s="1391"/>
      <c r="OTU62" s="1392"/>
      <c r="OTV62" s="1493"/>
      <c r="OTW62" s="1392"/>
      <c r="OTX62" s="1493"/>
      <c r="OTY62" s="1391"/>
      <c r="OTZ62" s="1392"/>
      <c r="OUA62" s="1493"/>
      <c r="OUB62" s="1392"/>
      <c r="OUC62" s="663"/>
      <c r="OUD62" s="1493"/>
      <c r="OUE62" s="1391"/>
      <c r="OUF62" s="1391"/>
      <c r="OUG62" s="1391"/>
      <c r="OUH62" s="1391"/>
      <c r="OUI62" s="1391"/>
      <c r="OUJ62" s="1391"/>
      <c r="OUK62" s="1391"/>
      <c r="OUL62" s="1391"/>
      <c r="OUM62" s="1391"/>
      <c r="OUN62" s="1391"/>
      <c r="OUO62" s="1392"/>
      <c r="OUP62" s="1493"/>
      <c r="OUQ62" s="1391"/>
      <c r="OUR62" s="1391"/>
      <c r="OUS62" s="1391"/>
      <c r="OUT62" s="1391"/>
      <c r="OUU62" s="1391"/>
      <c r="OUV62" s="1391"/>
      <c r="OUW62" s="1391"/>
      <c r="OUX62" s="1391"/>
      <c r="OUY62" s="1391"/>
      <c r="OUZ62" s="1391"/>
      <c r="OVA62" s="1392"/>
      <c r="OVB62" s="1493"/>
      <c r="OVC62" s="1392"/>
      <c r="OVD62" s="1493"/>
      <c r="OVE62" s="1391"/>
      <c r="OVF62" s="1392"/>
      <c r="OVG62" s="1493"/>
      <c r="OVH62" s="1392"/>
      <c r="OVI62" s="663"/>
      <c r="OVJ62" s="1493"/>
      <c r="OVK62" s="1391"/>
      <c r="OVL62" s="1391"/>
      <c r="OVM62" s="1391"/>
      <c r="OVN62" s="1391"/>
      <c r="OVO62" s="1391"/>
      <c r="OVP62" s="1391"/>
      <c r="OVQ62" s="1391"/>
      <c r="OVR62" s="1391"/>
      <c r="OVS62" s="1391"/>
      <c r="OVT62" s="1391"/>
      <c r="OVU62" s="1392"/>
      <c r="OVV62" s="1493"/>
      <c r="OVW62" s="1391"/>
      <c r="OVX62" s="1391"/>
      <c r="OVY62" s="1391"/>
      <c r="OVZ62" s="1391"/>
      <c r="OWA62" s="1391"/>
      <c r="OWB62" s="1391"/>
      <c r="OWC62" s="1391"/>
      <c r="OWD62" s="1391"/>
      <c r="OWE62" s="1391"/>
      <c r="OWF62" s="1391"/>
      <c r="OWG62" s="1392"/>
      <c r="OWH62" s="1493"/>
      <c r="OWI62" s="1392"/>
      <c r="OWJ62" s="1493"/>
      <c r="OWK62" s="1391"/>
      <c r="OWL62" s="1392"/>
      <c r="OWM62" s="1493"/>
      <c r="OWN62" s="1392"/>
      <c r="OWO62" s="663"/>
      <c r="OWP62" s="1493"/>
      <c r="OWQ62" s="1391"/>
      <c r="OWR62" s="1391"/>
      <c r="OWS62" s="1391"/>
      <c r="OWT62" s="1391"/>
      <c r="OWU62" s="1391"/>
      <c r="OWV62" s="1391"/>
      <c r="OWW62" s="1391"/>
      <c r="OWX62" s="1391"/>
      <c r="OWY62" s="1391"/>
      <c r="OWZ62" s="1391"/>
      <c r="OXA62" s="1392"/>
      <c r="OXB62" s="1493"/>
      <c r="OXC62" s="1391"/>
      <c r="OXD62" s="1391"/>
      <c r="OXE62" s="1391"/>
      <c r="OXF62" s="1391"/>
      <c r="OXG62" s="1391"/>
      <c r="OXH62" s="1391"/>
      <c r="OXI62" s="1391"/>
      <c r="OXJ62" s="1391"/>
      <c r="OXK62" s="1391"/>
      <c r="OXL62" s="1391"/>
      <c r="OXM62" s="1392"/>
      <c r="OXN62" s="1493"/>
      <c r="OXO62" s="1392"/>
      <c r="OXP62" s="1493"/>
      <c r="OXQ62" s="1391"/>
      <c r="OXR62" s="1392"/>
      <c r="OXS62" s="1493"/>
      <c r="OXT62" s="1392"/>
      <c r="OXU62" s="663"/>
      <c r="OXV62" s="1493"/>
      <c r="OXW62" s="1391"/>
      <c r="OXX62" s="1391"/>
      <c r="OXY62" s="1391"/>
      <c r="OXZ62" s="1391"/>
      <c r="OYA62" s="1391"/>
      <c r="OYB62" s="1391"/>
      <c r="OYC62" s="1391"/>
      <c r="OYD62" s="1391"/>
      <c r="OYE62" s="1391"/>
      <c r="OYF62" s="1391"/>
      <c r="OYG62" s="1392"/>
      <c r="OYH62" s="1493"/>
      <c r="OYI62" s="1391"/>
      <c r="OYJ62" s="1391"/>
      <c r="OYK62" s="1391"/>
      <c r="OYL62" s="1391"/>
      <c r="OYM62" s="1391"/>
      <c r="OYN62" s="1391"/>
      <c r="OYO62" s="1391"/>
      <c r="OYP62" s="1391"/>
      <c r="OYQ62" s="1391"/>
      <c r="OYR62" s="1391"/>
      <c r="OYS62" s="1392"/>
      <c r="OYT62" s="1493"/>
      <c r="OYU62" s="1392"/>
      <c r="OYV62" s="1493"/>
      <c r="OYW62" s="1391"/>
      <c r="OYX62" s="1392"/>
      <c r="OYY62" s="1493"/>
      <c r="OYZ62" s="1392"/>
      <c r="OZA62" s="663"/>
      <c r="OZB62" s="1493"/>
      <c r="OZC62" s="1391"/>
      <c r="OZD62" s="1391"/>
      <c r="OZE62" s="1391"/>
      <c r="OZF62" s="1391"/>
      <c r="OZG62" s="1391"/>
      <c r="OZH62" s="1391"/>
      <c r="OZI62" s="1391"/>
      <c r="OZJ62" s="1391"/>
      <c r="OZK62" s="1391"/>
      <c r="OZL62" s="1391"/>
      <c r="OZM62" s="1392"/>
      <c r="OZN62" s="1493"/>
      <c r="OZO62" s="1391"/>
      <c r="OZP62" s="1391"/>
      <c r="OZQ62" s="1391"/>
      <c r="OZR62" s="1391"/>
      <c r="OZS62" s="1391"/>
      <c r="OZT62" s="1391"/>
      <c r="OZU62" s="1391"/>
      <c r="OZV62" s="1391"/>
      <c r="OZW62" s="1391"/>
      <c r="OZX62" s="1391"/>
      <c r="OZY62" s="1392"/>
      <c r="OZZ62" s="1493"/>
      <c r="PAA62" s="1392"/>
      <c r="PAB62" s="1493"/>
      <c r="PAC62" s="1391"/>
      <c r="PAD62" s="1392"/>
      <c r="PAE62" s="1493"/>
      <c r="PAF62" s="1392"/>
      <c r="PAG62" s="663"/>
      <c r="PAH62" s="1493"/>
      <c r="PAI62" s="1391"/>
      <c r="PAJ62" s="1391"/>
      <c r="PAK62" s="1391"/>
      <c r="PAL62" s="1391"/>
      <c r="PAM62" s="1391"/>
      <c r="PAN62" s="1391"/>
      <c r="PAO62" s="1391"/>
      <c r="PAP62" s="1391"/>
      <c r="PAQ62" s="1391"/>
      <c r="PAR62" s="1391"/>
      <c r="PAS62" s="1392"/>
      <c r="PAT62" s="1493"/>
      <c r="PAU62" s="1391"/>
      <c r="PAV62" s="1391"/>
      <c r="PAW62" s="1391"/>
      <c r="PAX62" s="1391"/>
      <c r="PAY62" s="1391"/>
      <c r="PAZ62" s="1391"/>
      <c r="PBA62" s="1391"/>
      <c r="PBB62" s="1391"/>
      <c r="PBC62" s="1391"/>
      <c r="PBD62" s="1391"/>
      <c r="PBE62" s="1392"/>
      <c r="PBF62" s="1493"/>
      <c r="PBG62" s="1392"/>
      <c r="PBH62" s="1493"/>
      <c r="PBI62" s="1391"/>
      <c r="PBJ62" s="1392"/>
      <c r="PBK62" s="1493"/>
      <c r="PBL62" s="1392"/>
      <c r="PBM62" s="663"/>
      <c r="PBN62" s="1493"/>
      <c r="PBO62" s="1391"/>
      <c r="PBP62" s="1391"/>
      <c r="PBQ62" s="1391"/>
      <c r="PBR62" s="1391"/>
      <c r="PBS62" s="1391"/>
      <c r="PBT62" s="1391"/>
      <c r="PBU62" s="1391"/>
      <c r="PBV62" s="1391"/>
      <c r="PBW62" s="1391"/>
      <c r="PBX62" s="1391"/>
      <c r="PBY62" s="1392"/>
      <c r="PBZ62" s="1493"/>
      <c r="PCA62" s="1391"/>
      <c r="PCB62" s="1391"/>
      <c r="PCC62" s="1391"/>
      <c r="PCD62" s="1391"/>
      <c r="PCE62" s="1391"/>
      <c r="PCF62" s="1391"/>
      <c r="PCG62" s="1391"/>
      <c r="PCH62" s="1391"/>
      <c r="PCI62" s="1391"/>
      <c r="PCJ62" s="1391"/>
      <c r="PCK62" s="1392"/>
      <c r="PCL62" s="1493"/>
      <c r="PCM62" s="1392"/>
      <c r="PCN62" s="1493"/>
      <c r="PCO62" s="1391"/>
      <c r="PCP62" s="1392"/>
      <c r="PCQ62" s="1493"/>
      <c r="PCR62" s="1392"/>
      <c r="PCS62" s="663"/>
      <c r="PCT62" s="1493"/>
      <c r="PCU62" s="1391"/>
      <c r="PCV62" s="1391"/>
      <c r="PCW62" s="1391"/>
      <c r="PCX62" s="1391"/>
      <c r="PCY62" s="1391"/>
      <c r="PCZ62" s="1391"/>
      <c r="PDA62" s="1391"/>
      <c r="PDB62" s="1391"/>
      <c r="PDC62" s="1391"/>
      <c r="PDD62" s="1391"/>
      <c r="PDE62" s="1392"/>
      <c r="PDF62" s="1493"/>
      <c r="PDG62" s="1391"/>
      <c r="PDH62" s="1391"/>
      <c r="PDI62" s="1391"/>
      <c r="PDJ62" s="1391"/>
      <c r="PDK62" s="1391"/>
      <c r="PDL62" s="1391"/>
      <c r="PDM62" s="1391"/>
      <c r="PDN62" s="1391"/>
      <c r="PDO62" s="1391"/>
      <c r="PDP62" s="1391"/>
      <c r="PDQ62" s="1392"/>
      <c r="PDR62" s="1493"/>
      <c r="PDS62" s="1392"/>
      <c r="PDT62" s="1493"/>
      <c r="PDU62" s="1391"/>
      <c r="PDV62" s="1392"/>
      <c r="PDW62" s="1493"/>
      <c r="PDX62" s="1392"/>
      <c r="PDY62" s="663"/>
      <c r="PDZ62" s="1493"/>
      <c r="PEA62" s="1391"/>
      <c r="PEB62" s="1391"/>
      <c r="PEC62" s="1391"/>
      <c r="PED62" s="1391"/>
      <c r="PEE62" s="1391"/>
      <c r="PEF62" s="1391"/>
      <c r="PEG62" s="1391"/>
      <c r="PEH62" s="1391"/>
      <c r="PEI62" s="1391"/>
      <c r="PEJ62" s="1391"/>
      <c r="PEK62" s="1392"/>
      <c r="PEL62" s="1493"/>
      <c r="PEM62" s="1391"/>
      <c r="PEN62" s="1391"/>
      <c r="PEO62" s="1391"/>
      <c r="PEP62" s="1391"/>
      <c r="PEQ62" s="1391"/>
      <c r="PER62" s="1391"/>
      <c r="PES62" s="1391"/>
      <c r="PET62" s="1391"/>
      <c r="PEU62" s="1391"/>
      <c r="PEV62" s="1391"/>
      <c r="PEW62" s="1392"/>
      <c r="PEX62" s="1493"/>
      <c r="PEY62" s="1392"/>
      <c r="PEZ62" s="1493"/>
      <c r="PFA62" s="1391"/>
      <c r="PFB62" s="1392"/>
      <c r="PFC62" s="1493"/>
      <c r="PFD62" s="1392"/>
      <c r="PFE62" s="663"/>
      <c r="PFF62" s="1493"/>
      <c r="PFG62" s="1391"/>
      <c r="PFH62" s="1391"/>
      <c r="PFI62" s="1391"/>
      <c r="PFJ62" s="1391"/>
      <c r="PFK62" s="1391"/>
      <c r="PFL62" s="1391"/>
      <c r="PFM62" s="1391"/>
      <c r="PFN62" s="1391"/>
      <c r="PFO62" s="1391"/>
      <c r="PFP62" s="1391"/>
      <c r="PFQ62" s="1392"/>
      <c r="PFR62" s="1493"/>
      <c r="PFS62" s="1391"/>
      <c r="PFT62" s="1391"/>
      <c r="PFU62" s="1391"/>
      <c r="PFV62" s="1391"/>
      <c r="PFW62" s="1391"/>
      <c r="PFX62" s="1391"/>
      <c r="PFY62" s="1391"/>
      <c r="PFZ62" s="1391"/>
      <c r="PGA62" s="1391"/>
      <c r="PGB62" s="1391"/>
      <c r="PGC62" s="1392"/>
      <c r="PGD62" s="1493"/>
      <c r="PGE62" s="1392"/>
      <c r="PGF62" s="1493"/>
      <c r="PGG62" s="1391"/>
      <c r="PGH62" s="1392"/>
      <c r="PGI62" s="1493"/>
      <c r="PGJ62" s="1392"/>
      <c r="PGK62" s="663"/>
      <c r="PGL62" s="1493"/>
      <c r="PGM62" s="1391"/>
      <c r="PGN62" s="1391"/>
      <c r="PGO62" s="1391"/>
      <c r="PGP62" s="1391"/>
      <c r="PGQ62" s="1391"/>
      <c r="PGR62" s="1391"/>
      <c r="PGS62" s="1391"/>
      <c r="PGT62" s="1391"/>
      <c r="PGU62" s="1391"/>
      <c r="PGV62" s="1391"/>
      <c r="PGW62" s="1392"/>
      <c r="PGX62" s="1493"/>
      <c r="PGY62" s="1391"/>
      <c r="PGZ62" s="1391"/>
      <c r="PHA62" s="1391"/>
      <c r="PHB62" s="1391"/>
      <c r="PHC62" s="1391"/>
      <c r="PHD62" s="1391"/>
      <c r="PHE62" s="1391"/>
      <c r="PHF62" s="1391"/>
      <c r="PHG62" s="1391"/>
      <c r="PHH62" s="1391"/>
      <c r="PHI62" s="1392"/>
      <c r="PHJ62" s="1493"/>
      <c r="PHK62" s="1392"/>
      <c r="PHL62" s="1493"/>
      <c r="PHM62" s="1391"/>
      <c r="PHN62" s="1392"/>
      <c r="PHO62" s="1493"/>
      <c r="PHP62" s="1392"/>
      <c r="PHQ62" s="663"/>
      <c r="PHR62" s="1493"/>
      <c r="PHS62" s="1391"/>
      <c r="PHT62" s="1391"/>
      <c r="PHU62" s="1391"/>
      <c r="PHV62" s="1391"/>
      <c r="PHW62" s="1391"/>
      <c r="PHX62" s="1391"/>
      <c r="PHY62" s="1391"/>
      <c r="PHZ62" s="1391"/>
      <c r="PIA62" s="1391"/>
      <c r="PIB62" s="1391"/>
      <c r="PIC62" s="1392"/>
      <c r="PID62" s="1493"/>
      <c r="PIE62" s="1391"/>
      <c r="PIF62" s="1391"/>
      <c r="PIG62" s="1391"/>
      <c r="PIH62" s="1391"/>
      <c r="PII62" s="1391"/>
      <c r="PIJ62" s="1391"/>
      <c r="PIK62" s="1391"/>
      <c r="PIL62" s="1391"/>
      <c r="PIM62" s="1391"/>
      <c r="PIN62" s="1391"/>
      <c r="PIO62" s="1392"/>
      <c r="PIP62" s="1493"/>
      <c r="PIQ62" s="1392"/>
      <c r="PIR62" s="1493"/>
      <c r="PIS62" s="1391"/>
      <c r="PIT62" s="1392"/>
      <c r="PIU62" s="1493"/>
      <c r="PIV62" s="1392"/>
      <c r="PIW62" s="663"/>
      <c r="PIX62" s="1493"/>
      <c r="PIY62" s="1391"/>
      <c r="PIZ62" s="1391"/>
      <c r="PJA62" s="1391"/>
      <c r="PJB62" s="1391"/>
      <c r="PJC62" s="1391"/>
      <c r="PJD62" s="1391"/>
      <c r="PJE62" s="1391"/>
      <c r="PJF62" s="1391"/>
      <c r="PJG62" s="1391"/>
      <c r="PJH62" s="1391"/>
      <c r="PJI62" s="1392"/>
      <c r="PJJ62" s="1493"/>
      <c r="PJK62" s="1391"/>
      <c r="PJL62" s="1391"/>
      <c r="PJM62" s="1391"/>
      <c r="PJN62" s="1391"/>
      <c r="PJO62" s="1391"/>
      <c r="PJP62" s="1391"/>
      <c r="PJQ62" s="1391"/>
      <c r="PJR62" s="1391"/>
      <c r="PJS62" s="1391"/>
      <c r="PJT62" s="1391"/>
      <c r="PJU62" s="1392"/>
      <c r="PJV62" s="1493"/>
      <c r="PJW62" s="1392"/>
      <c r="PJX62" s="1493"/>
      <c r="PJY62" s="1391"/>
      <c r="PJZ62" s="1392"/>
      <c r="PKA62" s="1493"/>
      <c r="PKB62" s="1392"/>
      <c r="PKC62" s="663"/>
      <c r="PKD62" s="1493"/>
      <c r="PKE62" s="1391"/>
      <c r="PKF62" s="1391"/>
      <c r="PKG62" s="1391"/>
      <c r="PKH62" s="1391"/>
      <c r="PKI62" s="1391"/>
      <c r="PKJ62" s="1391"/>
      <c r="PKK62" s="1391"/>
      <c r="PKL62" s="1391"/>
      <c r="PKM62" s="1391"/>
      <c r="PKN62" s="1391"/>
      <c r="PKO62" s="1392"/>
      <c r="PKP62" s="1493"/>
      <c r="PKQ62" s="1391"/>
      <c r="PKR62" s="1391"/>
      <c r="PKS62" s="1391"/>
      <c r="PKT62" s="1391"/>
      <c r="PKU62" s="1391"/>
      <c r="PKV62" s="1391"/>
      <c r="PKW62" s="1391"/>
      <c r="PKX62" s="1391"/>
      <c r="PKY62" s="1391"/>
      <c r="PKZ62" s="1391"/>
      <c r="PLA62" s="1392"/>
      <c r="PLB62" s="1493"/>
      <c r="PLC62" s="1392"/>
      <c r="PLD62" s="1493"/>
      <c r="PLE62" s="1391"/>
      <c r="PLF62" s="1392"/>
      <c r="PLG62" s="1493"/>
      <c r="PLH62" s="1392"/>
      <c r="PLI62" s="663"/>
      <c r="PLJ62" s="1493"/>
      <c r="PLK62" s="1391"/>
      <c r="PLL62" s="1391"/>
      <c r="PLM62" s="1391"/>
      <c r="PLN62" s="1391"/>
      <c r="PLO62" s="1391"/>
      <c r="PLP62" s="1391"/>
      <c r="PLQ62" s="1391"/>
      <c r="PLR62" s="1391"/>
      <c r="PLS62" s="1391"/>
      <c r="PLT62" s="1391"/>
      <c r="PLU62" s="1392"/>
      <c r="PLV62" s="1493"/>
      <c r="PLW62" s="1391"/>
      <c r="PLX62" s="1391"/>
      <c r="PLY62" s="1391"/>
      <c r="PLZ62" s="1391"/>
      <c r="PMA62" s="1391"/>
      <c r="PMB62" s="1391"/>
      <c r="PMC62" s="1391"/>
      <c r="PMD62" s="1391"/>
      <c r="PME62" s="1391"/>
      <c r="PMF62" s="1391"/>
      <c r="PMG62" s="1392"/>
      <c r="PMH62" s="1493"/>
      <c r="PMI62" s="1392"/>
      <c r="PMJ62" s="1493"/>
      <c r="PMK62" s="1391"/>
      <c r="PML62" s="1392"/>
      <c r="PMM62" s="1493"/>
      <c r="PMN62" s="1392"/>
      <c r="PMO62" s="663"/>
      <c r="PMP62" s="1493"/>
      <c r="PMQ62" s="1391"/>
      <c r="PMR62" s="1391"/>
      <c r="PMS62" s="1391"/>
      <c r="PMT62" s="1391"/>
      <c r="PMU62" s="1391"/>
      <c r="PMV62" s="1391"/>
      <c r="PMW62" s="1391"/>
      <c r="PMX62" s="1391"/>
      <c r="PMY62" s="1391"/>
      <c r="PMZ62" s="1391"/>
      <c r="PNA62" s="1392"/>
      <c r="PNB62" s="1493"/>
      <c r="PNC62" s="1391"/>
      <c r="PND62" s="1391"/>
      <c r="PNE62" s="1391"/>
      <c r="PNF62" s="1391"/>
      <c r="PNG62" s="1391"/>
      <c r="PNH62" s="1391"/>
      <c r="PNI62" s="1391"/>
      <c r="PNJ62" s="1391"/>
      <c r="PNK62" s="1391"/>
      <c r="PNL62" s="1391"/>
      <c r="PNM62" s="1392"/>
      <c r="PNN62" s="1493"/>
      <c r="PNO62" s="1392"/>
      <c r="PNP62" s="1493"/>
      <c r="PNQ62" s="1391"/>
      <c r="PNR62" s="1392"/>
      <c r="PNS62" s="1493"/>
      <c r="PNT62" s="1392"/>
      <c r="PNU62" s="663"/>
      <c r="PNV62" s="1493"/>
      <c r="PNW62" s="1391"/>
      <c r="PNX62" s="1391"/>
      <c r="PNY62" s="1391"/>
      <c r="PNZ62" s="1391"/>
      <c r="POA62" s="1391"/>
      <c r="POB62" s="1391"/>
      <c r="POC62" s="1391"/>
      <c r="POD62" s="1391"/>
      <c r="POE62" s="1391"/>
      <c r="POF62" s="1391"/>
      <c r="POG62" s="1392"/>
      <c r="POH62" s="1493"/>
      <c r="POI62" s="1391"/>
      <c r="POJ62" s="1391"/>
      <c r="POK62" s="1391"/>
      <c r="POL62" s="1391"/>
      <c r="POM62" s="1391"/>
      <c r="PON62" s="1391"/>
      <c r="POO62" s="1391"/>
      <c r="POP62" s="1391"/>
      <c r="POQ62" s="1391"/>
      <c r="POR62" s="1391"/>
      <c r="POS62" s="1392"/>
      <c r="POT62" s="1493"/>
      <c r="POU62" s="1392"/>
      <c r="POV62" s="1493"/>
      <c r="POW62" s="1391"/>
      <c r="POX62" s="1392"/>
      <c r="POY62" s="1493"/>
      <c r="POZ62" s="1392"/>
      <c r="PPA62" s="663"/>
      <c r="PPB62" s="1493"/>
      <c r="PPC62" s="1391"/>
      <c r="PPD62" s="1391"/>
      <c r="PPE62" s="1391"/>
      <c r="PPF62" s="1391"/>
      <c r="PPG62" s="1391"/>
      <c r="PPH62" s="1391"/>
      <c r="PPI62" s="1391"/>
      <c r="PPJ62" s="1391"/>
      <c r="PPK62" s="1391"/>
      <c r="PPL62" s="1391"/>
      <c r="PPM62" s="1392"/>
      <c r="PPN62" s="1493"/>
      <c r="PPO62" s="1391"/>
      <c r="PPP62" s="1391"/>
      <c r="PPQ62" s="1391"/>
      <c r="PPR62" s="1391"/>
      <c r="PPS62" s="1391"/>
      <c r="PPT62" s="1391"/>
      <c r="PPU62" s="1391"/>
      <c r="PPV62" s="1391"/>
      <c r="PPW62" s="1391"/>
      <c r="PPX62" s="1391"/>
      <c r="PPY62" s="1392"/>
      <c r="PPZ62" s="1493"/>
      <c r="PQA62" s="1392"/>
      <c r="PQB62" s="1493"/>
      <c r="PQC62" s="1391"/>
      <c r="PQD62" s="1392"/>
      <c r="PQE62" s="1493"/>
      <c r="PQF62" s="1392"/>
      <c r="PQG62" s="663"/>
      <c r="PQH62" s="1493"/>
      <c r="PQI62" s="1391"/>
      <c r="PQJ62" s="1391"/>
      <c r="PQK62" s="1391"/>
      <c r="PQL62" s="1391"/>
      <c r="PQM62" s="1391"/>
      <c r="PQN62" s="1391"/>
      <c r="PQO62" s="1391"/>
      <c r="PQP62" s="1391"/>
      <c r="PQQ62" s="1391"/>
      <c r="PQR62" s="1391"/>
      <c r="PQS62" s="1392"/>
      <c r="PQT62" s="1493"/>
      <c r="PQU62" s="1391"/>
      <c r="PQV62" s="1391"/>
      <c r="PQW62" s="1391"/>
      <c r="PQX62" s="1391"/>
      <c r="PQY62" s="1391"/>
      <c r="PQZ62" s="1391"/>
      <c r="PRA62" s="1391"/>
      <c r="PRB62" s="1391"/>
      <c r="PRC62" s="1391"/>
      <c r="PRD62" s="1391"/>
      <c r="PRE62" s="1392"/>
      <c r="PRF62" s="1493"/>
      <c r="PRG62" s="1392"/>
      <c r="PRH62" s="1493"/>
      <c r="PRI62" s="1391"/>
      <c r="PRJ62" s="1392"/>
      <c r="PRK62" s="1493"/>
      <c r="PRL62" s="1392"/>
      <c r="PRM62" s="663"/>
      <c r="PRN62" s="1493"/>
      <c r="PRO62" s="1391"/>
      <c r="PRP62" s="1391"/>
      <c r="PRQ62" s="1391"/>
      <c r="PRR62" s="1391"/>
      <c r="PRS62" s="1391"/>
      <c r="PRT62" s="1391"/>
      <c r="PRU62" s="1391"/>
      <c r="PRV62" s="1391"/>
      <c r="PRW62" s="1391"/>
      <c r="PRX62" s="1391"/>
      <c r="PRY62" s="1392"/>
      <c r="PRZ62" s="1493"/>
      <c r="PSA62" s="1391"/>
      <c r="PSB62" s="1391"/>
      <c r="PSC62" s="1391"/>
      <c r="PSD62" s="1391"/>
      <c r="PSE62" s="1391"/>
      <c r="PSF62" s="1391"/>
      <c r="PSG62" s="1391"/>
      <c r="PSH62" s="1391"/>
      <c r="PSI62" s="1391"/>
      <c r="PSJ62" s="1391"/>
      <c r="PSK62" s="1392"/>
      <c r="PSL62" s="1493"/>
      <c r="PSM62" s="1392"/>
      <c r="PSN62" s="1493"/>
      <c r="PSO62" s="1391"/>
      <c r="PSP62" s="1392"/>
      <c r="PSQ62" s="1493"/>
      <c r="PSR62" s="1392"/>
      <c r="PSS62" s="663"/>
      <c r="PST62" s="1493"/>
      <c r="PSU62" s="1391"/>
      <c r="PSV62" s="1391"/>
      <c r="PSW62" s="1391"/>
      <c r="PSX62" s="1391"/>
      <c r="PSY62" s="1391"/>
      <c r="PSZ62" s="1391"/>
      <c r="PTA62" s="1391"/>
      <c r="PTB62" s="1391"/>
      <c r="PTC62" s="1391"/>
      <c r="PTD62" s="1391"/>
      <c r="PTE62" s="1392"/>
      <c r="PTF62" s="1493"/>
      <c r="PTG62" s="1391"/>
      <c r="PTH62" s="1391"/>
      <c r="PTI62" s="1391"/>
      <c r="PTJ62" s="1391"/>
      <c r="PTK62" s="1391"/>
      <c r="PTL62" s="1391"/>
      <c r="PTM62" s="1391"/>
      <c r="PTN62" s="1391"/>
      <c r="PTO62" s="1391"/>
      <c r="PTP62" s="1391"/>
      <c r="PTQ62" s="1392"/>
      <c r="PTR62" s="1493"/>
      <c r="PTS62" s="1392"/>
      <c r="PTT62" s="1493"/>
      <c r="PTU62" s="1391"/>
      <c r="PTV62" s="1392"/>
      <c r="PTW62" s="1493"/>
      <c r="PTX62" s="1392"/>
      <c r="PTY62" s="663"/>
      <c r="PTZ62" s="1493"/>
      <c r="PUA62" s="1391"/>
      <c r="PUB62" s="1391"/>
      <c r="PUC62" s="1391"/>
      <c r="PUD62" s="1391"/>
      <c r="PUE62" s="1391"/>
      <c r="PUF62" s="1391"/>
      <c r="PUG62" s="1391"/>
      <c r="PUH62" s="1391"/>
      <c r="PUI62" s="1391"/>
      <c r="PUJ62" s="1391"/>
      <c r="PUK62" s="1392"/>
      <c r="PUL62" s="1493"/>
      <c r="PUM62" s="1391"/>
      <c r="PUN62" s="1391"/>
      <c r="PUO62" s="1391"/>
      <c r="PUP62" s="1391"/>
      <c r="PUQ62" s="1391"/>
      <c r="PUR62" s="1391"/>
      <c r="PUS62" s="1391"/>
      <c r="PUT62" s="1391"/>
      <c r="PUU62" s="1391"/>
      <c r="PUV62" s="1391"/>
      <c r="PUW62" s="1392"/>
      <c r="PUX62" s="1493"/>
      <c r="PUY62" s="1392"/>
      <c r="PUZ62" s="1493"/>
      <c r="PVA62" s="1391"/>
      <c r="PVB62" s="1392"/>
      <c r="PVC62" s="1493"/>
      <c r="PVD62" s="1392"/>
      <c r="PVE62" s="663"/>
      <c r="PVF62" s="1493"/>
      <c r="PVG62" s="1391"/>
      <c r="PVH62" s="1391"/>
      <c r="PVI62" s="1391"/>
      <c r="PVJ62" s="1391"/>
      <c r="PVK62" s="1391"/>
      <c r="PVL62" s="1391"/>
      <c r="PVM62" s="1391"/>
      <c r="PVN62" s="1391"/>
      <c r="PVO62" s="1391"/>
      <c r="PVP62" s="1391"/>
      <c r="PVQ62" s="1392"/>
      <c r="PVR62" s="1493"/>
      <c r="PVS62" s="1391"/>
      <c r="PVT62" s="1391"/>
      <c r="PVU62" s="1391"/>
      <c r="PVV62" s="1391"/>
      <c r="PVW62" s="1391"/>
      <c r="PVX62" s="1391"/>
      <c r="PVY62" s="1391"/>
      <c r="PVZ62" s="1391"/>
      <c r="PWA62" s="1391"/>
      <c r="PWB62" s="1391"/>
      <c r="PWC62" s="1392"/>
      <c r="PWD62" s="1493"/>
      <c r="PWE62" s="1392"/>
      <c r="PWF62" s="1493"/>
      <c r="PWG62" s="1391"/>
      <c r="PWH62" s="1392"/>
      <c r="PWI62" s="1493"/>
      <c r="PWJ62" s="1392"/>
      <c r="PWK62" s="663"/>
      <c r="PWL62" s="1493"/>
      <c r="PWM62" s="1391"/>
      <c r="PWN62" s="1391"/>
      <c r="PWO62" s="1391"/>
      <c r="PWP62" s="1391"/>
      <c r="PWQ62" s="1391"/>
      <c r="PWR62" s="1391"/>
      <c r="PWS62" s="1391"/>
      <c r="PWT62" s="1391"/>
      <c r="PWU62" s="1391"/>
      <c r="PWV62" s="1391"/>
      <c r="PWW62" s="1392"/>
      <c r="PWX62" s="1493"/>
      <c r="PWY62" s="1391"/>
      <c r="PWZ62" s="1391"/>
      <c r="PXA62" s="1391"/>
      <c r="PXB62" s="1391"/>
      <c r="PXC62" s="1391"/>
      <c r="PXD62" s="1391"/>
      <c r="PXE62" s="1391"/>
      <c r="PXF62" s="1391"/>
      <c r="PXG62" s="1391"/>
      <c r="PXH62" s="1391"/>
      <c r="PXI62" s="1392"/>
      <c r="PXJ62" s="1493"/>
      <c r="PXK62" s="1392"/>
      <c r="PXL62" s="1493"/>
      <c r="PXM62" s="1391"/>
      <c r="PXN62" s="1392"/>
      <c r="PXO62" s="1493"/>
      <c r="PXP62" s="1392"/>
      <c r="PXQ62" s="663"/>
      <c r="PXR62" s="1493"/>
      <c r="PXS62" s="1391"/>
      <c r="PXT62" s="1391"/>
      <c r="PXU62" s="1391"/>
      <c r="PXV62" s="1391"/>
      <c r="PXW62" s="1391"/>
      <c r="PXX62" s="1391"/>
      <c r="PXY62" s="1391"/>
      <c r="PXZ62" s="1391"/>
      <c r="PYA62" s="1391"/>
      <c r="PYB62" s="1391"/>
      <c r="PYC62" s="1392"/>
      <c r="PYD62" s="1493"/>
      <c r="PYE62" s="1391"/>
      <c r="PYF62" s="1391"/>
      <c r="PYG62" s="1391"/>
      <c r="PYH62" s="1391"/>
      <c r="PYI62" s="1391"/>
      <c r="PYJ62" s="1391"/>
      <c r="PYK62" s="1391"/>
      <c r="PYL62" s="1391"/>
      <c r="PYM62" s="1391"/>
      <c r="PYN62" s="1391"/>
      <c r="PYO62" s="1392"/>
      <c r="PYP62" s="1493"/>
      <c r="PYQ62" s="1392"/>
      <c r="PYR62" s="1493"/>
      <c r="PYS62" s="1391"/>
      <c r="PYT62" s="1392"/>
      <c r="PYU62" s="1493"/>
      <c r="PYV62" s="1392"/>
      <c r="PYW62" s="663"/>
      <c r="PYX62" s="1493"/>
      <c r="PYY62" s="1391"/>
      <c r="PYZ62" s="1391"/>
      <c r="PZA62" s="1391"/>
      <c r="PZB62" s="1391"/>
      <c r="PZC62" s="1391"/>
      <c r="PZD62" s="1391"/>
      <c r="PZE62" s="1391"/>
      <c r="PZF62" s="1391"/>
      <c r="PZG62" s="1391"/>
      <c r="PZH62" s="1391"/>
      <c r="PZI62" s="1392"/>
      <c r="PZJ62" s="1493"/>
      <c r="PZK62" s="1391"/>
      <c r="PZL62" s="1391"/>
      <c r="PZM62" s="1391"/>
      <c r="PZN62" s="1391"/>
      <c r="PZO62" s="1391"/>
      <c r="PZP62" s="1391"/>
      <c r="PZQ62" s="1391"/>
      <c r="PZR62" s="1391"/>
      <c r="PZS62" s="1391"/>
      <c r="PZT62" s="1391"/>
      <c r="PZU62" s="1392"/>
      <c r="PZV62" s="1493"/>
      <c r="PZW62" s="1392"/>
      <c r="PZX62" s="1493"/>
      <c r="PZY62" s="1391"/>
      <c r="PZZ62" s="1392"/>
      <c r="QAA62" s="1493"/>
      <c r="QAB62" s="1392"/>
      <c r="QAC62" s="663"/>
      <c r="QAD62" s="1493"/>
      <c r="QAE62" s="1391"/>
      <c r="QAF62" s="1391"/>
      <c r="QAG62" s="1391"/>
      <c r="QAH62" s="1391"/>
      <c r="QAI62" s="1391"/>
      <c r="QAJ62" s="1391"/>
      <c r="QAK62" s="1391"/>
      <c r="QAL62" s="1391"/>
      <c r="QAM62" s="1391"/>
      <c r="QAN62" s="1391"/>
      <c r="QAO62" s="1392"/>
      <c r="QAP62" s="1493"/>
      <c r="QAQ62" s="1391"/>
      <c r="QAR62" s="1391"/>
      <c r="QAS62" s="1391"/>
      <c r="QAT62" s="1391"/>
      <c r="QAU62" s="1391"/>
      <c r="QAV62" s="1391"/>
      <c r="QAW62" s="1391"/>
      <c r="QAX62" s="1391"/>
      <c r="QAY62" s="1391"/>
      <c r="QAZ62" s="1391"/>
      <c r="QBA62" s="1392"/>
      <c r="QBB62" s="1493"/>
      <c r="QBC62" s="1392"/>
      <c r="QBD62" s="1493"/>
      <c r="QBE62" s="1391"/>
      <c r="QBF62" s="1392"/>
      <c r="QBG62" s="1493"/>
      <c r="QBH62" s="1392"/>
      <c r="QBI62" s="663"/>
      <c r="QBJ62" s="1493"/>
      <c r="QBK62" s="1391"/>
      <c r="QBL62" s="1391"/>
      <c r="QBM62" s="1391"/>
      <c r="QBN62" s="1391"/>
      <c r="QBO62" s="1391"/>
      <c r="QBP62" s="1391"/>
      <c r="QBQ62" s="1391"/>
      <c r="QBR62" s="1391"/>
      <c r="QBS62" s="1391"/>
      <c r="QBT62" s="1391"/>
      <c r="QBU62" s="1392"/>
      <c r="QBV62" s="1493"/>
      <c r="QBW62" s="1391"/>
      <c r="QBX62" s="1391"/>
      <c r="QBY62" s="1391"/>
      <c r="QBZ62" s="1391"/>
      <c r="QCA62" s="1391"/>
      <c r="QCB62" s="1391"/>
      <c r="QCC62" s="1391"/>
      <c r="QCD62" s="1391"/>
      <c r="QCE62" s="1391"/>
      <c r="QCF62" s="1391"/>
      <c r="QCG62" s="1392"/>
      <c r="QCH62" s="1493"/>
      <c r="QCI62" s="1392"/>
      <c r="QCJ62" s="1493"/>
      <c r="QCK62" s="1391"/>
      <c r="QCL62" s="1392"/>
      <c r="QCM62" s="1493"/>
      <c r="QCN62" s="1392"/>
      <c r="QCO62" s="663"/>
      <c r="QCP62" s="1493"/>
      <c r="QCQ62" s="1391"/>
      <c r="QCR62" s="1391"/>
      <c r="QCS62" s="1391"/>
      <c r="QCT62" s="1391"/>
      <c r="QCU62" s="1391"/>
      <c r="QCV62" s="1391"/>
      <c r="QCW62" s="1391"/>
      <c r="QCX62" s="1391"/>
      <c r="QCY62" s="1391"/>
      <c r="QCZ62" s="1391"/>
      <c r="QDA62" s="1392"/>
      <c r="QDB62" s="1493"/>
      <c r="QDC62" s="1391"/>
      <c r="QDD62" s="1391"/>
      <c r="QDE62" s="1391"/>
      <c r="QDF62" s="1391"/>
      <c r="QDG62" s="1391"/>
      <c r="QDH62" s="1391"/>
      <c r="QDI62" s="1391"/>
      <c r="QDJ62" s="1391"/>
      <c r="QDK62" s="1391"/>
      <c r="QDL62" s="1391"/>
      <c r="QDM62" s="1392"/>
      <c r="QDN62" s="1493"/>
      <c r="QDO62" s="1392"/>
      <c r="QDP62" s="1493"/>
      <c r="QDQ62" s="1391"/>
      <c r="QDR62" s="1392"/>
      <c r="QDS62" s="1493"/>
      <c r="QDT62" s="1392"/>
      <c r="QDU62" s="663"/>
      <c r="QDV62" s="1493"/>
      <c r="QDW62" s="1391"/>
      <c r="QDX62" s="1391"/>
      <c r="QDY62" s="1391"/>
      <c r="QDZ62" s="1391"/>
      <c r="QEA62" s="1391"/>
      <c r="QEB62" s="1391"/>
      <c r="QEC62" s="1391"/>
      <c r="QED62" s="1391"/>
      <c r="QEE62" s="1391"/>
      <c r="QEF62" s="1391"/>
      <c r="QEG62" s="1392"/>
      <c r="QEH62" s="1493"/>
      <c r="QEI62" s="1391"/>
      <c r="QEJ62" s="1391"/>
      <c r="QEK62" s="1391"/>
      <c r="QEL62" s="1391"/>
      <c r="QEM62" s="1391"/>
      <c r="QEN62" s="1391"/>
      <c r="QEO62" s="1391"/>
      <c r="QEP62" s="1391"/>
      <c r="QEQ62" s="1391"/>
      <c r="QER62" s="1391"/>
      <c r="QES62" s="1392"/>
      <c r="QET62" s="1493"/>
      <c r="QEU62" s="1392"/>
      <c r="QEV62" s="1493"/>
      <c r="QEW62" s="1391"/>
      <c r="QEX62" s="1392"/>
      <c r="QEY62" s="1493"/>
      <c r="QEZ62" s="1392"/>
      <c r="QFA62" s="663"/>
      <c r="QFB62" s="1493"/>
      <c r="QFC62" s="1391"/>
      <c r="QFD62" s="1391"/>
      <c r="QFE62" s="1391"/>
      <c r="QFF62" s="1391"/>
      <c r="QFG62" s="1391"/>
      <c r="QFH62" s="1391"/>
      <c r="QFI62" s="1391"/>
      <c r="QFJ62" s="1391"/>
      <c r="QFK62" s="1391"/>
      <c r="QFL62" s="1391"/>
      <c r="QFM62" s="1392"/>
      <c r="QFN62" s="1493"/>
      <c r="QFO62" s="1391"/>
      <c r="QFP62" s="1391"/>
      <c r="QFQ62" s="1391"/>
      <c r="QFR62" s="1391"/>
      <c r="QFS62" s="1391"/>
      <c r="QFT62" s="1391"/>
      <c r="QFU62" s="1391"/>
      <c r="QFV62" s="1391"/>
      <c r="QFW62" s="1391"/>
      <c r="QFX62" s="1391"/>
      <c r="QFY62" s="1392"/>
      <c r="QFZ62" s="1493"/>
      <c r="QGA62" s="1392"/>
      <c r="QGB62" s="1493"/>
      <c r="QGC62" s="1391"/>
      <c r="QGD62" s="1392"/>
      <c r="QGE62" s="1493"/>
      <c r="QGF62" s="1392"/>
      <c r="QGG62" s="663"/>
      <c r="QGH62" s="1493"/>
      <c r="QGI62" s="1391"/>
      <c r="QGJ62" s="1391"/>
      <c r="QGK62" s="1391"/>
      <c r="QGL62" s="1391"/>
      <c r="QGM62" s="1391"/>
      <c r="QGN62" s="1391"/>
      <c r="QGO62" s="1391"/>
      <c r="QGP62" s="1391"/>
      <c r="QGQ62" s="1391"/>
      <c r="QGR62" s="1391"/>
      <c r="QGS62" s="1392"/>
      <c r="QGT62" s="1493"/>
      <c r="QGU62" s="1391"/>
      <c r="QGV62" s="1391"/>
      <c r="QGW62" s="1391"/>
      <c r="QGX62" s="1391"/>
      <c r="QGY62" s="1391"/>
      <c r="QGZ62" s="1391"/>
      <c r="QHA62" s="1391"/>
      <c r="QHB62" s="1391"/>
      <c r="QHC62" s="1391"/>
      <c r="QHD62" s="1391"/>
      <c r="QHE62" s="1392"/>
      <c r="QHF62" s="1493"/>
      <c r="QHG62" s="1392"/>
      <c r="QHH62" s="1493"/>
      <c r="QHI62" s="1391"/>
      <c r="QHJ62" s="1392"/>
      <c r="QHK62" s="1493"/>
      <c r="QHL62" s="1392"/>
      <c r="QHM62" s="663"/>
      <c r="QHN62" s="1493"/>
      <c r="QHO62" s="1391"/>
      <c r="QHP62" s="1391"/>
      <c r="QHQ62" s="1391"/>
      <c r="QHR62" s="1391"/>
      <c r="QHS62" s="1391"/>
      <c r="QHT62" s="1391"/>
      <c r="QHU62" s="1391"/>
      <c r="QHV62" s="1391"/>
      <c r="QHW62" s="1391"/>
      <c r="QHX62" s="1391"/>
      <c r="QHY62" s="1392"/>
      <c r="QHZ62" s="1493"/>
      <c r="QIA62" s="1391"/>
      <c r="QIB62" s="1391"/>
      <c r="QIC62" s="1391"/>
      <c r="QID62" s="1391"/>
      <c r="QIE62" s="1391"/>
      <c r="QIF62" s="1391"/>
      <c r="QIG62" s="1391"/>
      <c r="QIH62" s="1391"/>
      <c r="QII62" s="1391"/>
      <c r="QIJ62" s="1391"/>
      <c r="QIK62" s="1392"/>
      <c r="QIL62" s="1493"/>
      <c r="QIM62" s="1392"/>
      <c r="QIN62" s="1493"/>
      <c r="QIO62" s="1391"/>
      <c r="QIP62" s="1392"/>
      <c r="QIQ62" s="1493"/>
      <c r="QIR62" s="1392"/>
      <c r="QIS62" s="663"/>
      <c r="QIT62" s="1493"/>
      <c r="QIU62" s="1391"/>
      <c r="QIV62" s="1391"/>
      <c r="QIW62" s="1391"/>
      <c r="QIX62" s="1391"/>
      <c r="QIY62" s="1391"/>
      <c r="QIZ62" s="1391"/>
      <c r="QJA62" s="1391"/>
      <c r="QJB62" s="1391"/>
      <c r="QJC62" s="1391"/>
      <c r="QJD62" s="1391"/>
      <c r="QJE62" s="1392"/>
      <c r="QJF62" s="1493"/>
      <c r="QJG62" s="1391"/>
      <c r="QJH62" s="1391"/>
      <c r="QJI62" s="1391"/>
      <c r="QJJ62" s="1391"/>
      <c r="QJK62" s="1391"/>
      <c r="QJL62" s="1391"/>
      <c r="QJM62" s="1391"/>
      <c r="QJN62" s="1391"/>
      <c r="QJO62" s="1391"/>
      <c r="QJP62" s="1391"/>
      <c r="QJQ62" s="1392"/>
      <c r="QJR62" s="1493"/>
      <c r="QJS62" s="1392"/>
      <c r="QJT62" s="1493"/>
      <c r="QJU62" s="1391"/>
      <c r="QJV62" s="1392"/>
      <c r="QJW62" s="1493"/>
      <c r="QJX62" s="1392"/>
      <c r="QJY62" s="663"/>
      <c r="QJZ62" s="1493"/>
      <c r="QKA62" s="1391"/>
      <c r="QKB62" s="1391"/>
      <c r="QKC62" s="1391"/>
      <c r="QKD62" s="1391"/>
      <c r="QKE62" s="1391"/>
      <c r="QKF62" s="1391"/>
      <c r="QKG62" s="1391"/>
      <c r="QKH62" s="1391"/>
      <c r="QKI62" s="1391"/>
      <c r="QKJ62" s="1391"/>
      <c r="QKK62" s="1392"/>
      <c r="QKL62" s="1493"/>
      <c r="QKM62" s="1391"/>
      <c r="QKN62" s="1391"/>
      <c r="QKO62" s="1391"/>
      <c r="QKP62" s="1391"/>
      <c r="QKQ62" s="1391"/>
      <c r="QKR62" s="1391"/>
      <c r="QKS62" s="1391"/>
      <c r="QKT62" s="1391"/>
      <c r="QKU62" s="1391"/>
      <c r="QKV62" s="1391"/>
      <c r="QKW62" s="1392"/>
      <c r="QKX62" s="1493"/>
      <c r="QKY62" s="1392"/>
      <c r="QKZ62" s="1493"/>
      <c r="QLA62" s="1391"/>
      <c r="QLB62" s="1392"/>
      <c r="QLC62" s="1493"/>
      <c r="QLD62" s="1392"/>
      <c r="QLE62" s="663"/>
      <c r="QLF62" s="1493"/>
      <c r="QLG62" s="1391"/>
      <c r="QLH62" s="1391"/>
      <c r="QLI62" s="1391"/>
      <c r="QLJ62" s="1391"/>
      <c r="QLK62" s="1391"/>
      <c r="QLL62" s="1391"/>
      <c r="QLM62" s="1391"/>
      <c r="QLN62" s="1391"/>
      <c r="QLO62" s="1391"/>
      <c r="QLP62" s="1391"/>
      <c r="QLQ62" s="1392"/>
      <c r="QLR62" s="1493"/>
      <c r="QLS62" s="1391"/>
      <c r="QLT62" s="1391"/>
      <c r="QLU62" s="1391"/>
      <c r="QLV62" s="1391"/>
      <c r="QLW62" s="1391"/>
      <c r="QLX62" s="1391"/>
      <c r="QLY62" s="1391"/>
      <c r="QLZ62" s="1391"/>
      <c r="QMA62" s="1391"/>
      <c r="QMB62" s="1391"/>
      <c r="QMC62" s="1392"/>
      <c r="QMD62" s="1493"/>
      <c r="QME62" s="1392"/>
      <c r="QMF62" s="1493"/>
      <c r="QMG62" s="1391"/>
      <c r="QMH62" s="1392"/>
      <c r="QMI62" s="1493"/>
      <c r="QMJ62" s="1392"/>
      <c r="QMK62" s="663"/>
      <c r="QML62" s="1493"/>
      <c r="QMM62" s="1391"/>
      <c r="QMN62" s="1391"/>
      <c r="QMO62" s="1391"/>
      <c r="QMP62" s="1391"/>
      <c r="QMQ62" s="1391"/>
      <c r="QMR62" s="1391"/>
      <c r="QMS62" s="1391"/>
      <c r="QMT62" s="1391"/>
      <c r="QMU62" s="1391"/>
      <c r="QMV62" s="1391"/>
      <c r="QMW62" s="1392"/>
      <c r="QMX62" s="1493"/>
      <c r="QMY62" s="1391"/>
      <c r="QMZ62" s="1391"/>
      <c r="QNA62" s="1391"/>
      <c r="QNB62" s="1391"/>
      <c r="QNC62" s="1391"/>
      <c r="QND62" s="1391"/>
      <c r="QNE62" s="1391"/>
      <c r="QNF62" s="1391"/>
      <c r="QNG62" s="1391"/>
      <c r="QNH62" s="1391"/>
      <c r="QNI62" s="1392"/>
      <c r="QNJ62" s="1493"/>
      <c r="QNK62" s="1392"/>
      <c r="QNL62" s="1493"/>
      <c r="QNM62" s="1391"/>
      <c r="QNN62" s="1392"/>
      <c r="QNO62" s="1493"/>
      <c r="QNP62" s="1392"/>
      <c r="QNQ62" s="663"/>
      <c r="QNR62" s="1493"/>
      <c r="QNS62" s="1391"/>
      <c r="QNT62" s="1391"/>
      <c r="QNU62" s="1391"/>
      <c r="QNV62" s="1391"/>
      <c r="QNW62" s="1391"/>
      <c r="QNX62" s="1391"/>
      <c r="QNY62" s="1391"/>
      <c r="QNZ62" s="1391"/>
      <c r="QOA62" s="1391"/>
      <c r="QOB62" s="1391"/>
      <c r="QOC62" s="1392"/>
      <c r="QOD62" s="1493"/>
      <c r="QOE62" s="1391"/>
      <c r="QOF62" s="1391"/>
      <c r="QOG62" s="1391"/>
      <c r="QOH62" s="1391"/>
      <c r="QOI62" s="1391"/>
      <c r="QOJ62" s="1391"/>
      <c r="QOK62" s="1391"/>
      <c r="QOL62" s="1391"/>
      <c r="QOM62" s="1391"/>
      <c r="QON62" s="1391"/>
      <c r="QOO62" s="1392"/>
      <c r="QOP62" s="1493"/>
      <c r="QOQ62" s="1392"/>
      <c r="QOR62" s="1493"/>
      <c r="QOS62" s="1391"/>
      <c r="QOT62" s="1392"/>
      <c r="QOU62" s="1493"/>
      <c r="QOV62" s="1392"/>
      <c r="QOW62" s="663"/>
      <c r="QOX62" s="1493"/>
      <c r="QOY62" s="1391"/>
      <c r="QOZ62" s="1391"/>
      <c r="QPA62" s="1391"/>
      <c r="QPB62" s="1391"/>
      <c r="QPC62" s="1391"/>
      <c r="QPD62" s="1391"/>
      <c r="QPE62" s="1391"/>
      <c r="QPF62" s="1391"/>
      <c r="QPG62" s="1391"/>
      <c r="QPH62" s="1391"/>
      <c r="QPI62" s="1392"/>
      <c r="QPJ62" s="1493"/>
      <c r="QPK62" s="1391"/>
      <c r="QPL62" s="1391"/>
      <c r="QPM62" s="1391"/>
      <c r="QPN62" s="1391"/>
      <c r="QPO62" s="1391"/>
      <c r="QPP62" s="1391"/>
      <c r="QPQ62" s="1391"/>
      <c r="QPR62" s="1391"/>
      <c r="QPS62" s="1391"/>
      <c r="QPT62" s="1391"/>
      <c r="QPU62" s="1392"/>
      <c r="QPV62" s="1493"/>
      <c r="QPW62" s="1392"/>
      <c r="QPX62" s="1493"/>
      <c r="QPY62" s="1391"/>
      <c r="QPZ62" s="1392"/>
      <c r="QQA62" s="1493"/>
      <c r="QQB62" s="1392"/>
      <c r="QQC62" s="663"/>
      <c r="QQD62" s="1493"/>
      <c r="QQE62" s="1391"/>
      <c r="QQF62" s="1391"/>
      <c r="QQG62" s="1391"/>
      <c r="QQH62" s="1391"/>
      <c r="QQI62" s="1391"/>
      <c r="QQJ62" s="1391"/>
      <c r="QQK62" s="1391"/>
      <c r="QQL62" s="1391"/>
      <c r="QQM62" s="1391"/>
      <c r="QQN62" s="1391"/>
      <c r="QQO62" s="1392"/>
      <c r="QQP62" s="1493"/>
      <c r="QQQ62" s="1391"/>
      <c r="QQR62" s="1391"/>
      <c r="QQS62" s="1391"/>
      <c r="QQT62" s="1391"/>
      <c r="QQU62" s="1391"/>
      <c r="QQV62" s="1391"/>
      <c r="QQW62" s="1391"/>
      <c r="QQX62" s="1391"/>
      <c r="QQY62" s="1391"/>
      <c r="QQZ62" s="1391"/>
      <c r="QRA62" s="1392"/>
      <c r="QRB62" s="1493"/>
      <c r="QRC62" s="1392"/>
      <c r="QRD62" s="1493"/>
      <c r="QRE62" s="1391"/>
      <c r="QRF62" s="1392"/>
      <c r="QRG62" s="1493"/>
      <c r="QRH62" s="1392"/>
      <c r="QRI62" s="663"/>
      <c r="QRJ62" s="1493"/>
      <c r="QRK62" s="1391"/>
      <c r="QRL62" s="1391"/>
      <c r="QRM62" s="1391"/>
      <c r="QRN62" s="1391"/>
      <c r="QRO62" s="1391"/>
      <c r="QRP62" s="1391"/>
      <c r="QRQ62" s="1391"/>
      <c r="QRR62" s="1391"/>
      <c r="QRS62" s="1391"/>
      <c r="QRT62" s="1391"/>
      <c r="QRU62" s="1392"/>
      <c r="QRV62" s="1493"/>
      <c r="QRW62" s="1391"/>
      <c r="QRX62" s="1391"/>
      <c r="QRY62" s="1391"/>
      <c r="QRZ62" s="1391"/>
      <c r="QSA62" s="1391"/>
      <c r="QSB62" s="1391"/>
      <c r="QSC62" s="1391"/>
      <c r="QSD62" s="1391"/>
      <c r="QSE62" s="1391"/>
      <c r="QSF62" s="1391"/>
      <c r="QSG62" s="1392"/>
      <c r="QSH62" s="1493"/>
      <c r="QSI62" s="1392"/>
      <c r="QSJ62" s="1493"/>
      <c r="QSK62" s="1391"/>
      <c r="QSL62" s="1392"/>
      <c r="QSM62" s="1493"/>
      <c r="QSN62" s="1392"/>
      <c r="QSO62" s="663"/>
      <c r="QSP62" s="1493"/>
      <c r="QSQ62" s="1391"/>
      <c r="QSR62" s="1391"/>
      <c r="QSS62" s="1391"/>
      <c r="QST62" s="1391"/>
      <c r="QSU62" s="1391"/>
      <c r="QSV62" s="1391"/>
      <c r="QSW62" s="1391"/>
      <c r="QSX62" s="1391"/>
      <c r="QSY62" s="1391"/>
      <c r="QSZ62" s="1391"/>
      <c r="QTA62" s="1392"/>
      <c r="QTB62" s="1493"/>
      <c r="QTC62" s="1391"/>
      <c r="QTD62" s="1391"/>
      <c r="QTE62" s="1391"/>
      <c r="QTF62" s="1391"/>
      <c r="QTG62" s="1391"/>
      <c r="QTH62" s="1391"/>
      <c r="QTI62" s="1391"/>
      <c r="QTJ62" s="1391"/>
      <c r="QTK62" s="1391"/>
      <c r="QTL62" s="1391"/>
      <c r="QTM62" s="1392"/>
      <c r="QTN62" s="1493"/>
      <c r="QTO62" s="1392"/>
      <c r="QTP62" s="1493"/>
      <c r="QTQ62" s="1391"/>
      <c r="QTR62" s="1392"/>
      <c r="QTS62" s="1493"/>
      <c r="QTT62" s="1392"/>
      <c r="QTU62" s="663"/>
      <c r="QTV62" s="1493"/>
      <c r="QTW62" s="1391"/>
      <c r="QTX62" s="1391"/>
      <c r="QTY62" s="1391"/>
      <c r="QTZ62" s="1391"/>
      <c r="QUA62" s="1391"/>
      <c r="QUB62" s="1391"/>
      <c r="QUC62" s="1391"/>
      <c r="QUD62" s="1391"/>
      <c r="QUE62" s="1391"/>
      <c r="QUF62" s="1391"/>
      <c r="QUG62" s="1392"/>
      <c r="QUH62" s="1493"/>
      <c r="QUI62" s="1391"/>
      <c r="QUJ62" s="1391"/>
      <c r="QUK62" s="1391"/>
      <c r="QUL62" s="1391"/>
      <c r="QUM62" s="1391"/>
      <c r="QUN62" s="1391"/>
      <c r="QUO62" s="1391"/>
      <c r="QUP62" s="1391"/>
      <c r="QUQ62" s="1391"/>
      <c r="QUR62" s="1391"/>
      <c r="QUS62" s="1392"/>
      <c r="QUT62" s="1493"/>
      <c r="QUU62" s="1392"/>
      <c r="QUV62" s="1493"/>
      <c r="QUW62" s="1391"/>
      <c r="QUX62" s="1392"/>
      <c r="QUY62" s="1493"/>
      <c r="QUZ62" s="1392"/>
      <c r="QVA62" s="663"/>
      <c r="QVB62" s="1493"/>
      <c r="QVC62" s="1391"/>
      <c r="QVD62" s="1391"/>
      <c r="QVE62" s="1391"/>
      <c r="QVF62" s="1391"/>
      <c r="QVG62" s="1391"/>
      <c r="QVH62" s="1391"/>
      <c r="QVI62" s="1391"/>
      <c r="QVJ62" s="1391"/>
      <c r="QVK62" s="1391"/>
      <c r="QVL62" s="1391"/>
      <c r="QVM62" s="1392"/>
      <c r="QVN62" s="1493"/>
      <c r="QVO62" s="1391"/>
      <c r="QVP62" s="1391"/>
      <c r="QVQ62" s="1391"/>
      <c r="QVR62" s="1391"/>
      <c r="QVS62" s="1391"/>
      <c r="QVT62" s="1391"/>
      <c r="QVU62" s="1391"/>
      <c r="QVV62" s="1391"/>
      <c r="QVW62" s="1391"/>
      <c r="QVX62" s="1391"/>
      <c r="QVY62" s="1392"/>
      <c r="QVZ62" s="1493"/>
      <c r="QWA62" s="1392"/>
      <c r="QWB62" s="1493"/>
      <c r="QWC62" s="1391"/>
      <c r="QWD62" s="1392"/>
      <c r="QWE62" s="1493"/>
      <c r="QWF62" s="1392"/>
      <c r="QWG62" s="663"/>
      <c r="QWH62" s="1493"/>
      <c r="QWI62" s="1391"/>
      <c r="QWJ62" s="1391"/>
      <c r="QWK62" s="1391"/>
      <c r="QWL62" s="1391"/>
      <c r="QWM62" s="1391"/>
      <c r="QWN62" s="1391"/>
      <c r="QWO62" s="1391"/>
      <c r="QWP62" s="1391"/>
      <c r="QWQ62" s="1391"/>
      <c r="QWR62" s="1391"/>
      <c r="QWS62" s="1392"/>
      <c r="QWT62" s="1493"/>
      <c r="QWU62" s="1391"/>
      <c r="QWV62" s="1391"/>
      <c r="QWW62" s="1391"/>
      <c r="QWX62" s="1391"/>
      <c r="QWY62" s="1391"/>
      <c r="QWZ62" s="1391"/>
      <c r="QXA62" s="1391"/>
      <c r="QXB62" s="1391"/>
      <c r="QXC62" s="1391"/>
      <c r="QXD62" s="1391"/>
      <c r="QXE62" s="1392"/>
      <c r="QXF62" s="1493"/>
      <c r="QXG62" s="1392"/>
      <c r="QXH62" s="1493"/>
      <c r="QXI62" s="1391"/>
      <c r="QXJ62" s="1392"/>
      <c r="QXK62" s="1493"/>
      <c r="QXL62" s="1392"/>
      <c r="QXM62" s="663"/>
      <c r="QXN62" s="1493"/>
      <c r="QXO62" s="1391"/>
      <c r="QXP62" s="1391"/>
      <c r="QXQ62" s="1391"/>
      <c r="QXR62" s="1391"/>
      <c r="QXS62" s="1391"/>
      <c r="QXT62" s="1391"/>
      <c r="QXU62" s="1391"/>
      <c r="QXV62" s="1391"/>
      <c r="QXW62" s="1391"/>
      <c r="QXX62" s="1391"/>
      <c r="QXY62" s="1392"/>
      <c r="QXZ62" s="1493"/>
      <c r="QYA62" s="1391"/>
      <c r="QYB62" s="1391"/>
      <c r="QYC62" s="1391"/>
      <c r="QYD62" s="1391"/>
      <c r="QYE62" s="1391"/>
      <c r="QYF62" s="1391"/>
      <c r="QYG62" s="1391"/>
      <c r="QYH62" s="1391"/>
      <c r="QYI62" s="1391"/>
      <c r="QYJ62" s="1391"/>
      <c r="QYK62" s="1392"/>
      <c r="QYL62" s="1493"/>
      <c r="QYM62" s="1392"/>
      <c r="QYN62" s="1493"/>
      <c r="QYO62" s="1391"/>
      <c r="QYP62" s="1392"/>
      <c r="QYQ62" s="1493"/>
      <c r="QYR62" s="1392"/>
      <c r="QYS62" s="663"/>
      <c r="QYT62" s="1493"/>
      <c r="QYU62" s="1391"/>
      <c r="QYV62" s="1391"/>
      <c r="QYW62" s="1391"/>
      <c r="QYX62" s="1391"/>
      <c r="QYY62" s="1391"/>
      <c r="QYZ62" s="1391"/>
      <c r="QZA62" s="1391"/>
      <c r="QZB62" s="1391"/>
      <c r="QZC62" s="1391"/>
      <c r="QZD62" s="1391"/>
      <c r="QZE62" s="1392"/>
      <c r="QZF62" s="1493"/>
      <c r="QZG62" s="1391"/>
      <c r="QZH62" s="1391"/>
      <c r="QZI62" s="1391"/>
      <c r="QZJ62" s="1391"/>
      <c r="QZK62" s="1391"/>
      <c r="QZL62" s="1391"/>
      <c r="QZM62" s="1391"/>
      <c r="QZN62" s="1391"/>
      <c r="QZO62" s="1391"/>
      <c r="QZP62" s="1391"/>
      <c r="QZQ62" s="1392"/>
      <c r="QZR62" s="1493"/>
      <c r="QZS62" s="1392"/>
      <c r="QZT62" s="1493"/>
      <c r="QZU62" s="1391"/>
      <c r="QZV62" s="1392"/>
      <c r="QZW62" s="1493"/>
      <c r="QZX62" s="1392"/>
      <c r="QZY62" s="663"/>
      <c r="QZZ62" s="1493"/>
      <c r="RAA62" s="1391"/>
      <c r="RAB62" s="1391"/>
      <c r="RAC62" s="1391"/>
      <c r="RAD62" s="1391"/>
      <c r="RAE62" s="1391"/>
      <c r="RAF62" s="1391"/>
      <c r="RAG62" s="1391"/>
      <c r="RAH62" s="1391"/>
      <c r="RAI62" s="1391"/>
      <c r="RAJ62" s="1391"/>
      <c r="RAK62" s="1392"/>
      <c r="RAL62" s="1493"/>
      <c r="RAM62" s="1391"/>
      <c r="RAN62" s="1391"/>
      <c r="RAO62" s="1391"/>
      <c r="RAP62" s="1391"/>
      <c r="RAQ62" s="1391"/>
      <c r="RAR62" s="1391"/>
      <c r="RAS62" s="1391"/>
      <c r="RAT62" s="1391"/>
      <c r="RAU62" s="1391"/>
      <c r="RAV62" s="1391"/>
      <c r="RAW62" s="1392"/>
      <c r="RAX62" s="1493"/>
      <c r="RAY62" s="1392"/>
      <c r="RAZ62" s="1493"/>
      <c r="RBA62" s="1391"/>
      <c r="RBB62" s="1392"/>
      <c r="RBC62" s="1493"/>
      <c r="RBD62" s="1392"/>
      <c r="RBE62" s="663"/>
      <c r="RBF62" s="1493"/>
      <c r="RBG62" s="1391"/>
      <c r="RBH62" s="1391"/>
      <c r="RBI62" s="1391"/>
      <c r="RBJ62" s="1391"/>
      <c r="RBK62" s="1391"/>
      <c r="RBL62" s="1391"/>
      <c r="RBM62" s="1391"/>
      <c r="RBN62" s="1391"/>
      <c r="RBO62" s="1391"/>
      <c r="RBP62" s="1391"/>
      <c r="RBQ62" s="1392"/>
      <c r="RBR62" s="1493"/>
      <c r="RBS62" s="1391"/>
      <c r="RBT62" s="1391"/>
      <c r="RBU62" s="1391"/>
      <c r="RBV62" s="1391"/>
      <c r="RBW62" s="1391"/>
      <c r="RBX62" s="1391"/>
      <c r="RBY62" s="1391"/>
      <c r="RBZ62" s="1391"/>
      <c r="RCA62" s="1391"/>
      <c r="RCB62" s="1391"/>
      <c r="RCC62" s="1392"/>
      <c r="RCD62" s="1493"/>
      <c r="RCE62" s="1392"/>
      <c r="RCF62" s="1493"/>
      <c r="RCG62" s="1391"/>
      <c r="RCH62" s="1392"/>
      <c r="RCI62" s="1493"/>
      <c r="RCJ62" s="1392"/>
      <c r="RCK62" s="663"/>
      <c r="RCL62" s="1493"/>
      <c r="RCM62" s="1391"/>
      <c r="RCN62" s="1391"/>
      <c r="RCO62" s="1391"/>
      <c r="RCP62" s="1391"/>
      <c r="RCQ62" s="1391"/>
      <c r="RCR62" s="1391"/>
      <c r="RCS62" s="1391"/>
      <c r="RCT62" s="1391"/>
      <c r="RCU62" s="1391"/>
      <c r="RCV62" s="1391"/>
      <c r="RCW62" s="1392"/>
      <c r="RCX62" s="1493"/>
      <c r="RCY62" s="1391"/>
      <c r="RCZ62" s="1391"/>
      <c r="RDA62" s="1391"/>
      <c r="RDB62" s="1391"/>
      <c r="RDC62" s="1391"/>
      <c r="RDD62" s="1391"/>
      <c r="RDE62" s="1391"/>
      <c r="RDF62" s="1391"/>
      <c r="RDG62" s="1391"/>
      <c r="RDH62" s="1391"/>
      <c r="RDI62" s="1392"/>
      <c r="RDJ62" s="1493"/>
      <c r="RDK62" s="1392"/>
      <c r="RDL62" s="1493"/>
      <c r="RDM62" s="1391"/>
      <c r="RDN62" s="1392"/>
      <c r="RDO62" s="1493"/>
      <c r="RDP62" s="1392"/>
      <c r="RDQ62" s="663"/>
      <c r="RDR62" s="1493"/>
      <c r="RDS62" s="1391"/>
      <c r="RDT62" s="1391"/>
      <c r="RDU62" s="1391"/>
      <c r="RDV62" s="1391"/>
      <c r="RDW62" s="1391"/>
      <c r="RDX62" s="1391"/>
      <c r="RDY62" s="1391"/>
      <c r="RDZ62" s="1391"/>
      <c r="REA62" s="1391"/>
      <c r="REB62" s="1391"/>
      <c r="REC62" s="1392"/>
      <c r="RED62" s="1493"/>
      <c r="REE62" s="1391"/>
      <c r="REF62" s="1391"/>
      <c r="REG62" s="1391"/>
      <c r="REH62" s="1391"/>
      <c r="REI62" s="1391"/>
      <c r="REJ62" s="1391"/>
      <c r="REK62" s="1391"/>
      <c r="REL62" s="1391"/>
      <c r="REM62" s="1391"/>
      <c r="REN62" s="1391"/>
      <c r="REO62" s="1392"/>
      <c r="REP62" s="1493"/>
      <c r="REQ62" s="1392"/>
      <c r="RER62" s="1493"/>
      <c r="RES62" s="1391"/>
      <c r="RET62" s="1392"/>
      <c r="REU62" s="1493"/>
      <c r="REV62" s="1392"/>
      <c r="REW62" s="663"/>
      <c r="REX62" s="1493"/>
      <c r="REY62" s="1391"/>
      <c r="REZ62" s="1391"/>
      <c r="RFA62" s="1391"/>
      <c r="RFB62" s="1391"/>
      <c r="RFC62" s="1391"/>
      <c r="RFD62" s="1391"/>
      <c r="RFE62" s="1391"/>
      <c r="RFF62" s="1391"/>
      <c r="RFG62" s="1391"/>
      <c r="RFH62" s="1391"/>
      <c r="RFI62" s="1392"/>
      <c r="RFJ62" s="1493"/>
      <c r="RFK62" s="1391"/>
      <c r="RFL62" s="1391"/>
      <c r="RFM62" s="1391"/>
      <c r="RFN62" s="1391"/>
      <c r="RFO62" s="1391"/>
      <c r="RFP62" s="1391"/>
      <c r="RFQ62" s="1391"/>
      <c r="RFR62" s="1391"/>
      <c r="RFS62" s="1391"/>
      <c r="RFT62" s="1391"/>
      <c r="RFU62" s="1392"/>
      <c r="RFV62" s="1493"/>
      <c r="RFW62" s="1392"/>
      <c r="RFX62" s="1493"/>
      <c r="RFY62" s="1391"/>
      <c r="RFZ62" s="1392"/>
      <c r="RGA62" s="1493"/>
      <c r="RGB62" s="1392"/>
      <c r="RGC62" s="663"/>
      <c r="RGD62" s="1493"/>
      <c r="RGE62" s="1391"/>
      <c r="RGF62" s="1391"/>
      <c r="RGG62" s="1391"/>
      <c r="RGH62" s="1391"/>
      <c r="RGI62" s="1391"/>
      <c r="RGJ62" s="1391"/>
      <c r="RGK62" s="1391"/>
      <c r="RGL62" s="1391"/>
      <c r="RGM62" s="1391"/>
      <c r="RGN62" s="1391"/>
      <c r="RGO62" s="1392"/>
      <c r="RGP62" s="1493"/>
      <c r="RGQ62" s="1391"/>
      <c r="RGR62" s="1391"/>
      <c r="RGS62" s="1391"/>
      <c r="RGT62" s="1391"/>
      <c r="RGU62" s="1391"/>
      <c r="RGV62" s="1391"/>
      <c r="RGW62" s="1391"/>
      <c r="RGX62" s="1391"/>
      <c r="RGY62" s="1391"/>
      <c r="RGZ62" s="1391"/>
      <c r="RHA62" s="1392"/>
      <c r="RHB62" s="1493"/>
      <c r="RHC62" s="1392"/>
      <c r="RHD62" s="1493"/>
      <c r="RHE62" s="1391"/>
      <c r="RHF62" s="1392"/>
      <c r="RHG62" s="1493"/>
      <c r="RHH62" s="1392"/>
      <c r="RHI62" s="663"/>
      <c r="RHJ62" s="1493"/>
      <c r="RHK62" s="1391"/>
      <c r="RHL62" s="1391"/>
      <c r="RHM62" s="1391"/>
      <c r="RHN62" s="1391"/>
      <c r="RHO62" s="1391"/>
      <c r="RHP62" s="1391"/>
      <c r="RHQ62" s="1391"/>
      <c r="RHR62" s="1391"/>
      <c r="RHS62" s="1391"/>
      <c r="RHT62" s="1391"/>
      <c r="RHU62" s="1392"/>
      <c r="RHV62" s="1493"/>
      <c r="RHW62" s="1391"/>
      <c r="RHX62" s="1391"/>
      <c r="RHY62" s="1391"/>
      <c r="RHZ62" s="1391"/>
      <c r="RIA62" s="1391"/>
      <c r="RIB62" s="1391"/>
      <c r="RIC62" s="1391"/>
      <c r="RID62" s="1391"/>
      <c r="RIE62" s="1391"/>
      <c r="RIF62" s="1391"/>
      <c r="RIG62" s="1392"/>
      <c r="RIH62" s="1493"/>
      <c r="RII62" s="1392"/>
      <c r="RIJ62" s="1493"/>
      <c r="RIK62" s="1391"/>
      <c r="RIL62" s="1392"/>
      <c r="RIM62" s="1493"/>
      <c r="RIN62" s="1392"/>
      <c r="RIO62" s="663"/>
      <c r="RIP62" s="1493"/>
      <c r="RIQ62" s="1391"/>
      <c r="RIR62" s="1391"/>
      <c r="RIS62" s="1391"/>
      <c r="RIT62" s="1391"/>
      <c r="RIU62" s="1391"/>
      <c r="RIV62" s="1391"/>
      <c r="RIW62" s="1391"/>
      <c r="RIX62" s="1391"/>
      <c r="RIY62" s="1391"/>
      <c r="RIZ62" s="1391"/>
      <c r="RJA62" s="1392"/>
      <c r="RJB62" s="1493"/>
      <c r="RJC62" s="1391"/>
      <c r="RJD62" s="1391"/>
      <c r="RJE62" s="1391"/>
      <c r="RJF62" s="1391"/>
      <c r="RJG62" s="1391"/>
      <c r="RJH62" s="1391"/>
      <c r="RJI62" s="1391"/>
      <c r="RJJ62" s="1391"/>
      <c r="RJK62" s="1391"/>
      <c r="RJL62" s="1391"/>
      <c r="RJM62" s="1392"/>
      <c r="RJN62" s="1493"/>
      <c r="RJO62" s="1392"/>
      <c r="RJP62" s="1493"/>
      <c r="RJQ62" s="1391"/>
      <c r="RJR62" s="1392"/>
      <c r="RJS62" s="1493"/>
      <c r="RJT62" s="1392"/>
      <c r="RJU62" s="663"/>
      <c r="RJV62" s="1493"/>
      <c r="RJW62" s="1391"/>
      <c r="RJX62" s="1391"/>
      <c r="RJY62" s="1391"/>
      <c r="RJZ62" s="1391"/>
      <c r="RKA62" s="1391"/>
      <c r="RKB62" s="1391"/>
      <c r="RKC62" s="1391"/>
      <c r="RKD62" s="1391"/>
      <c r="RKE62" s="1391"/>
      <c r="RKF62" s="1391"/>
      <c r="RKG62" s="1392"/>
      <c r="RKH62" s="1493"/>
      <c r="RKI62" s="1391"/>
      <c r="RKJ62" s="1391"/>
      <c r="RKK62" s="1391"/>
      <c r="RKL62" s="1391"/>
      <c r="RKM62" s="1391"/>
      <c r="RKN62" s="1391"/>
      <c r="RKO62" s="1391"/>
      <c r="RKP62" s="1391"/>
      <c r="RKQ62" s="1391"/>
      <c r="RKR62" s="1391"/>
      <c r="RKS62" s="1392"/>
      <c r="RKT62" s="1493"/>
      <c r="RKU62" s="1392"/>
      <c r="RKV62" s="1493"/>
      <c r="RKW62" s="1391"/>
      <c r="RKX62" s="1392"/>
      <c r="RKY62" s="1493"/>
      <c r="RKZ62" s="1392"/>
      <c r="RLA62" s="663"/>
      <c r="RLB62" s="1493"/>
      <c r="RLC62" s="1391"/>
      <c r="RLD62" s="1391"/>
      <c r="RLE62" s="1391"/>
      <c r="RLF62" s="1391"/>
      <c r="RLG62" s="1391"/>
      <c r="RLH62" s="1391"/>
      <c r="RLI62" s="1391"/>
      <c r="RLJ62" s="1391"/>
      <c r="RLK62" s="1391"/>
      <c r="RLL62" s="1391"/>
      <c r="RLM62" s="1392"/>
      <c r="RLN62" s="1493"/>
      <c r="RLO62" s="1391"/>
      <c r="RLP62" s="1391"/>
      <c r="RLQ62" s="1391"/>
      <c r="RLR62" s="1391"/>
      <c r="RLS62" s="1391"/>
      <c r="RLT62" s="1391"/>
      <c r="RLU62" s="1391"/>
      <c r="RLV62" s="1391"/>
      <c r="RLW62" s="1391"/>
      <c r="RLX62" s="1391"/>
      <c r="RLY62" s="1392"/>
      <c r="RLZ62" s="1493"/>
      <c r="RMA62" s="1392"/>
      <c r="RMB62" s="1493"/>
      <c r="RMC62" s="1391"/>
      <c r="RMD62" s="1392"/>
      <c r="RME62" s="1493"/>
      <c r="RMF62" s="1392"/>
      <c r="RMG62" s="663"/>
      <c r="RMH62" s="1493"/>
      <c r="RMI62" s="1391"/>
      <c r="RMJ62" s="1391"/>
      <c r="RMK62" s="1391"/>
      <c r="RML62" s="1391"/>
      <c r="RMM62" s="1391"/>
      <c r="RMN62" s="1391"/>
      <c r="RMO62" s="1391"/>
      <c r="RMP62" s="1391"/>
      <c r="RMQ62" s="1391"/>
      <c r="RMR62" s="1391"/>
      <c r="RMS62" s="1392"/>
      <c r="RMT62" s="1493"/>
      <c r="RMU62" s="1391"/>
      <c r="RMV62" s="1391"/>
      <c r="RMW62" s="1391"/>
      <c r="RMX62" s="1391"/>
      <c r="RMY62" s="1391"/>
      <c r="RMZ62" s="1391"/>
      <c r="RNA62" s="1391"/>
      <c r="RNB62" s="1391"/>
      <c r="RNC62" s="1391"/>
      <c r="RND62" s="1391"/>
      <c r="RNE62" s="1392"/>
      <c r="RNF62" s="1493"/>
      <c r="RNG62" s="1392"/>
      <c r="RNH62" s="1493"/>
      <c r="RNI62" s="1391"/>
      <c r="RNJ62" s="1392"/>
      <c r="RNK62" s="1493"/>
      <c r="RNL62" s="1392"/>
      <c r="RNM62" s="663"/>
      <c r="RNN62" s="1493"/>
      <c r="RNO62" s="1391"/>
      <c r="RNP62" s="1391"/>
      <c r="RNQ62" s="1391"/>
      <c r="RNR62" s="1391"/>
      <c r="RNS62" s="1391"/>
      <c r="RNT62" s="1391"/>
      <c r="RNU62" s="1391"/>
      <c r="RNV62" s="1391"/>
      <c r="RNW62" s="1391"/>
      <c r="RNX62" s="1391"/>
      <c r="RNY62" s="1392"/>
      <c r="RNZ62" s="1493"/>
      <c r="ROA62" s="1391"/>
      <c r="ROB62" s="1391"/>
      <c r="ROC62" s="1391"/>
      <c r="ROD62" s="1391"/>
      <c r="ROE62" s="1391"/>
      <c r="ROF62" s="1391"/>
      <c r="ROG62" s="1391"/>
      <c r="ROH62" s="1391"/>
      <c r="ROI62" s="1391"/>
      <c r="ROJ62" s="1391"/>
      <c r="ROK62" s="1392"/>
      <c r="ROL62" s="1493"/>
      <c r="ROM62" s="1392"/>
      <c r="RON62" s="1493"/>
      <c r="ROO62" s="1391"/>
      <c r="ROP62" s="1392"/>
      <c r="ROQ62" s="1493"/>
      <c r="ROR62" s="1392"/>
      <c r="ROS62" s="663"/>
      <c r="ROT62" s="1493"/>
      <c r="ROU62" s="1391"/>
      <c r="ROV62" s="1391"/>
      <c r="ROW62" s="1391"/>
      <c r="ROX62" s="1391"/>
      <c r="ROY62" s="1391"/>
      <c r="ROZ62" s="1391"/>
      <c r="RPA62" s="1391"/>
      <c r="RPB62" s="1391"/>
      <c r="RPC62" s="1391"/>
      <c r="RPD62" s="1391"/>
      <c r="RPE62" s="1392"/>
      <c r="RPF62" s="1493"/>
      <c r="RPG62" s="1391"/>
      <c r="RPH62" s="1391"/>
      <c r="RPI62" s="1391"/>
      <c r="RPJ62" s="1391"/>
      <c r="RPK62" s="1391"/>
      <c r="RPL62" s="1391"/>
      <c r="RPM62" s="1391"/>
      <c r="RPN62" s="1391"/>
      <c r="RPO62" s="1391"/>
      <c r="RPP62" s="1391"/>
      <c r="RPQ62" s="1392"/>
      <c r="RPR62" s="1493"/>
      <c r="RPS62" s="1392"/>
      <c r="RPT62" s="1493"/>
      <c r="RPU62" s="1391"/>
      <c r="RPV62" s="1392"/>
      <c r="RPW62" s="1493"/>
      <c r="RPX62" s="1392"/>
      <c r="RPY62" s="663"/>
      <c r="RPZ62" s="1493"/>
      <c r="RQA62" s="1391"/>
      <c r="RQB62" s="1391"/>
      <c r="RQC62" s="1391"/>
      <c r="RQD62" s="1391"/>
      <c r="RQE62" s="1391"/>
      <c r="RQF62" s="1391"/>
      <c r="RQG62" s="1391"/>
      <c r="RQH62" s="1391"/>
      <c r="RQI62" s="1391"/>
      <c r="RQJ62" s="1391"/>
      <c r="RQK62" s="1392"/>
      <c r="RQL62" s="1493"/>
      <c r="RQM62" s="1391"/>
      <c r="RQN62" s="1391"/>
      <c r="RQO62" s="1391"/>
      <c r="RQP62" s="1391"/>
      <c r="RQQ62" s="1391"/>
      <c r="RQR62" s="1391"/>
      <c r="RQS62" s="1391"/>
      <c r="RQT62" s="1391"/>
      <c r="RQU62" s="1391"/>
      <c r="RQV62" s="1391"/>
      <c r="RQW62" s="1392"/>
      <c r="RQX62" s="1493"/>
      <c r="RQY62" s="1392"/>
      <c r="RQZ62" s="1493"/>
      <c r="RRA62" s="1391"/>
      <c r="RRB62" s="1392"/>
      <c r="RRC62" s="1493"/>
      <c r="RRD62" s="1392"/>
      <c r="RRE62" s="663"/>
      <c r="RRF62" s="1493"/>
      <c r="RRG62" s="1391"/>
      <c r="RRH62" s="1391"/>
      <c r="RRI62" s="1391"/>
      <c r="RRJ62" s="1391"/>
      <c r="RRK62" s="1391"/>
      <c r="RRL62" s="1391"/>
      <c r="RRM62" s="1391"/>
      <c r="RRN62" s="1391"/>
      <c r="RRO62" s="1391"/>
      <c r="RRP62" s="1391"/>
      <c r="RRQ62" s="1392"/>
      <c r="RRR62" s="1493"/>
      <c r="RRS62" s="1391"/>
      <c r="RRT62" s="1391"/>
      <c r="RRU62" s="1391"/>
      <c r="RRV62" s="1391"/>
      <c r="RRW62" s="1391"/>
      <c r="RRX62" s="1391"/>
      <c r="RRY62" s="1391"/>
      <c r="RRZ62" s="1391"/>
      <c r="RSA62" s="1391"/>
      <c r="RSB62" s="1391"/>
      <c r="RSC62" s="1392"/>
      <c r="RSD62" s="1493"/>
      <c r="RSE62" s="1392"/>
      <c r="RSF62" s="1493"/>
      <c r="RSG62" s="1391"/>
      <c r="RSH62" s="1392"/>
      <c r="RSI62" s="1493"/>
      <c r="RSJ62" s="1392"/>
      <c r="RSK62" s="663"/>
      <c r="RSL62" s="1493"/>
      <c r="RSM62" s="1391"/>
      <c r="RSN62" s="1391"/>
      <c r="RSO62" s="1391"/>
      <c r="RSP62" s="1391"/>
      <c r="RSQ62" s="1391"/>
      <c r="RSR62" s="1391"/>
      <c r="RSS62" s="1391"/>
      <c r="RST62" s="1391"/>
      <c r="RSU62" s="1391"/>
      <c r="RSV62" s="1391"/>
      <c r="RSW62" s="1392"/>
      <c r="RSX62" s="1493"/>
      <c r="RSY62" s="1391"/>
      <c r="RSZ62" s="1391"/>
      <c r="RTA62" s="1391"/>
      <c r="RTB62" s="1391"/>
      <c r="RTC62" s="1391"/>
      <c r="RTD62" s="1391"/>
      <c r="RTE62" s="1391"/>
      <c r="RTF62" s="1391"/>
      <c r="RTG62" s="1391"/>
      <c r="RTH62" s="1391"/>
      <c r="RTI62" s="1392"/>
      <c r="RTJ62" s="1493"/>
      <c r="RTK62" s="1392"/>
      <c r="RTL62" s="1493"/>
      <c r="RTM62" s="1391"/>
      <c r="RTN62" s="1392"/>
      <c r="RTO62" s="1493"/>
      <c r="RTP62" s="1392"/>
      <c r="RTQ62" s="663"/>
      <c r="RTR62" s="1493"/>
      <c r="RTS62" s="1391"/>
      <c r="RTT62" s="1391"/>
      <c r="RTU62" s="1391"/>
      <c r="RTV62" s="1391"/>
      <c r="RTW62" s="1391"/>
      <c r="RTX62" s="1391"/>
      <c r="RTY62" s="1391"/>
      <c r="RTZ62" s="1391"/>
      <c r="RUA62" s="1391"/>
      <c r="RUB62" s="1391"/>
      <c r="RUC62" s="1392"/>
      <c r="RUD62" s="1493"/>
      <c r="RUE62" s="1391"/>
      <c r="RUF62" s="1391"/>
      <c r="RUG62" s="1391"/>
      <c r="RUH62" s="1391"/>
      <c r="RUI62" s="1391"/>
      <c r="RUJ62" s="1391"/>
      <c r="RUK62" s="1391"/>
      <c r="RUL62" s="1391"/>
      <c r="RUM62" s="1391"/>
      <c r="RUN62" s="1391"/>
      <c r="RUO62" s="1392"/>
      <c r="RUP62" s="1493"/>
      <c r="RUQ62" s="1392"/>
      <c r="RUR62" s="1493"/>
      <c r="RUS62" s="1391"/>
      <c r="RUT62" s="1392"/>
      <c r="RUU62" s="1493"/>
      <c r="RUV62" s="1392"/>
      <c r="RUW62" s="663"/>
      <c r="RUX62" s="1493"/>
      <c r="RUY62" s="1391"/>
      <c r="RUZ62" s="1391"/>
      <c r="RVA62" s="1391"/>
      <c r="RVB62" s="1391"/>
      <c r="RVC62" s="1391"/>
      <c r="RVD62" s="1391"/>
      <c r="RVE62" s="1391"/>
      <c r="RVF62" s="1391"/>
      <c r="RVG62" s="1391"/>
      <c r="RVH62" s="1391"/>
      <c r="RVI62" s="1392"/>
      <c r="RVJ62" s="1493"/>
      <c r="RVK62" s="1391"/>
      <c r="RVL62" s="1391"/>
      <c r="RVM62" s="1391"/>
      <c r="RVN62" s="1391"/>
      <c r="RVO62" s="1391"/>
      <c r="RVP62" s="1391"/>
      <c r="RVQ62" s="1391"/>
      <c r="RVR62" s="1391"/>
      <c r="RVS62" s="1391"/>
      <c r="RVT62" s="1391"/>
      <c r="RVU62" s="1392"/>
      <c r="RVV62" s="1493"/>
      <c r="RVW62" s="1392"/>
      <c r="RVX62" s="1493"/>
      <c r="RVY62" s="1391"/>
      <c r="RVZ62" s="1392"/>
      <c r="RWA62" s="1493"/>
      <c r="RWB62" s="1392"/>
      <c r="RWC62" s="663"/>
      <c r="RWD62" s="1493"/>
      <c r="RWE62" s="1391"/>
      <c r="RWF62" s="1391"/>
      <c r="RWG62" s="1391"/>
      <c r="RWH62" s="1391"/>
      <c r="RWI62" s="1391"/>
      <c r="RWJ62" s="1391"/>
      <c r="RWK62" s="1391"/>
      <c r="RWL62" s="1391"/>
      <c r="RWM62" s="1391"/>
      <c r="RWN62" s="1391"/>
      <c r="RWO62" s="1392"/>
      <c r="RWP62" s="1493"/>
      <c r="RWQ62" s="1391"/>
      <c r="RWR62" s="1391"/>
      <c r="RWS62" s="1391"/>
      <c r="RWT62" s="1391"/>
      <c r="RWU62" s="1391"/>
      <c r="RWV62" s="1391"/>
      <c r="RWW62" s="1391"/>
      <c r="RWX62" s="1391"/>
      <c r="RWY62" s="1391"/>
      <c r="RWZ62" s="1391"/>
      <c r="RXA62" s="1392"/>
      <c r="RXB62" s="1493"/>
      <c r="RXC62" s="1392"/>
      <c r="RXD62" s="1493"/>
      <c r="RXE62" s="1391"/>
      <c r="RXF62" s="1392"/>
      <c r="RXG62" s="1493"/>
      <c r="RXH62" s="1392"/>
      <c r="RXI62" s="663"/>
      <c r="RXJ62" s="1493"/>
      <c r="RXK62" s="1391"/>
      <c r="RXL62" s="1391"/>
      <c r="RXM62" s="1391"/>
      <c r="RXN62" s="1391"/>
      <c r="RXO62" s="1391"/>
      <c r="RXP62" s="1391"/>
      <c r="RXQ62" s="1391"/>
      <c r="RXR62" s="1391"/>
      <c r="RXS62" s="1391"/>
      <c r="RXT62" s="1391"/>
      <c r="RXU62" s="1392"/>
      <c r="RXV62" s="1493"/>
      <c r="RXW62" s="1391"/>
      <c r="RXX62" s="1391"/>
      <c r="RXY62" s="1391"/>
      <c r="RXZ62" s="1391"/>
      <c r="RYA62" s="1391"/>
      <c r="RYB62" s="1391"/>
      <c r="RYC62" s="1391"/>
      <c r="RYD62" s="1391"/>
      <c r="RYE62" s="1391"/>
      <c r="RYF62" s="1391"/>
      <c r="RYG62" s="1392"/>
      <c r="RYH62" s="1493"/>
      <c r="RYI62" s="1392"/>
      <c r="RYJ62" s="1493"/>
      <c r="RYK62" s="1391"/>
      <c r="RYL62" s="1392"/>
      <c r="RYM62" s="1493"/>
      <c r="RYN62" s="1392"/>
      <c r="RYO62" s="663"/>
      <c r="RYP62" s="1493"/>
      <c r="RYQ62" s="1391"/>
      <c r="RYR62" s="1391"/>
      <c r="RYS62" s="1391"/>
      <c r="RYT62" s="1391"/>
      <c r="RYU62" s="1391"/>
      <c r="RYV62" s="1391"/>
      <c r="RYW62" s="1391"/>
      <c r="RYX62" s="1391"/>
      <c r="RYY62" s="1391"/>
      <c r="RYZ62" s="1391"/>
      <c r="RZA62" s="1392"/>
      <c r="RZB62" s="1493"/>
      <c r="RZC62" s="1391"/>
      <c r="RZD62" s="1391"/>
      <c r="RZE62" s="1391"/>
      <c r="RZF62" s="1391"/>
      <c r="RZG62" s="1391"/>
      <c r="RZH62" s="1391"/>
      <c r="RZI62" s="1391"/>
      <c r="RZJ62" s="1391"/>
      <c r="RZK62" s="1391"/>
      <c r="RZL62" s="1391"/>
      <c r="RZM62" s="1392"/>
      <c r="RZN62" s="1493"/>
      <c r="RZO62" s="1392"/>
      <c r="RZP62" s="1493"/>
      <c r="RZQ62" s="1391"/>
      <c r="RZR62" s="1392"/>
      <c r="RZS62" s="1493"/>
      <c r="RZT62" s="1392"/>
      <c r="RZU62" s="663"/>
      <c r="RZV62" s="1493"/>
      <c r="RZW62" s="1391"/>
      <c r="RZX62" s="1391"/>
      <c r="RZY62" s="1391"/>
      <c r="RZZ62" s="1391"/>
      <c r="SAA62" s="1391"/>
      <c r="SAB62" s="1391"/>
      <c r="SAC62" s="1391"/>
      <c r="SAD62" s="1391"/>
      <c r="SAE62" s="1391"/>
      <c r="SAF62" s="1391"/>
      <c r="SAG62" s="1392"/>
      <c r="SAH62" s="1493"/>
      <c r="SAI62" s="1391"/>
      <c r="SAJ62" s="1391"/>
      <c r="SAK62" s="1391"/>
      <c r="SAL62" s="1391"/>
      <c r="SAM62" s="1391"/>
      <c r="SAN62" s="1391"/>
      <c r="SAO62" s="1391"/>
      <c r="SAP62" s="1391"/>
      <c r="SAQ62" s="1391"/>
      <c r="SAR62" s="1391"/>
      <c r="SAS62" s="1392"/>
      <c r="SAT62" s="1493"/>
      <c r="SAU62" s="1392"/>
      <c r="SAV62" s="1493"/>
      <c r="SAW62" s="1391"/>
      <c r="SAX62" s="1392"/>
      <c r="SAY62" s="1493"/>
      <c r="SAZ62" s="1392"/>
      <c r="SBA62" s="663"/>
      <c r="SBB62" s="1493"/>
      <c r="SBC62" s="1391"/>
      <c r="SBD62" s="1391"/>
      <c r="SBE62" s="1391"/>
      <c r="SBF62" s="1391"/>
      <c r="SBG62" s="1391"/>
      <c r="SBH62" s="1391"/>
      <c r="SBI62" s="1391"/>
      <c r="SBJ62" s="1391"/>
      <c r="SBK62" s="1391"/>
      <c r="SBL62" s="1391"/>
      <c r="SBM62" s="1392"/>
      <c r="SBN62" s="1493"/>
      <c r="SBO62" s="1391"/>
      <c r="SBP62" s="1391"/>
      <c r="SBQ62" s="1391"/>
      <c r="SBR62" s="1391"/>
      <c r="SBS62" s="1391"/>
      <c r="SBT62" s="1391"/>
      <c r="SBU62" s="1391"/>
      <c r="SBV62" s="1391"/>
      <c r="SBW62" s="1391"/>
      <c r="SBX62" s="1391"/>
      <c r="SBY62" s="1392"/>
      <c r="SBZ62" s="1493"/>
      <c r="SCA62" s="1392"/>
      <c r="SCB62" s="1493"/>
      <c r="SCC62" s="1391"/>
      <c r="SCD62" s="1392"/>
      <c r="SCE62" s="1493"/>
      <c r="SCF62" s="1392"/>
      <c r="SCG62" s="663"/>
      <c r="SCH62" s="1493"/>
      <c r="SCI62" s="1391"/>
      <c r="SCJ62" s="1391"/>
      <c r="SCK62" s="1391"/>
      <c r="SCL62" s="1391"/>
      <c r="SCM62" s="1391"/>
      <c r="SCN62" s="1391"/>
      <c r="SCO62" s="1391"/>
      <c r="SCP62" s="1391"/>
      <c r="SCQ62" s="1391"/>
      <c r="SCR62" s="1391"/>
      <c r="SCS62" s="1392"/>
      <c r="SCT62" s="1493"/>
      <c r="SCU62" s="1391"/>
      <c r="SCV62" s="1391"/>
      <c r="SCW62" s="1391"/>
      <c r="SCX62" s="1391"/>
      <c r="SCY62" s="1391"/>
      <c r="SCZ62" s="1391"/>
      <c r="SDA62" s="1391"/>
      <c r="SDB62" s="1391"/>
      <c r="SDC62" s="1391"/>
      <c r="SDD62" s="1391"/>
      <c r="SDE62" s="1392"/>
      <c r="SDF62" s="1493"/>
      <c r="SDG62" s="1392"/>
      <c r="SDH62" s="1493"/>
      <c r="SDI62" s="1391"/>
      <c r="SDJ62" s="1392"/>
      <c r="SDK62" s="1493"/>
      <c r="SDL62" s="1392"/>
      <c r="SDM62" s="663"/>
      <c r="SDN62" s="1493"/>
      <c r="SDO62" s="1391"/>
      <c r="SDP62" s="1391"/>
      <c r="SDQ62" s="1391"/>
      <c r="SDR62" s="1391"/>
      <c r="SDS62" s="1391"/>
      <c r="SDT62" s="1391"/>
      <c r="SDU62" s="1391"/>
      <c r="SDV62" s="1391"/>
      <c r="SDW62" s="1391"/>
      <c r="SDX62" s="1391"/>
      <c r="SDY62" s="1392"/>
      <c r="SDZ62" s="1493"/>
      <c r="SEA62" s="1391"/>
      <c r="SEB62" s="1391"/>
      <c r="SEC62" s="1391"/>
      <c r="SED62" s="1391"/>
      <c r="SEE62" s="1391"/>
      <c r="SEF62" s="1391"/>
      <c r="SEG62" s="1391"/>
      <c r="SEH62" s="1391"/>
      <c r="SEI62" s="1391"/>
      <c r="SEJ62" s="1391"/>
      <c r="SEK62" s="1392"/>
      <c r="SEL62" s="1493"/>
      <c r="SEM62" s="1392"/>
      <c r="SEN62" s="1493"/>
      <c r="SEO62" s="1391"/>
      <c r="SEP62" s="1392"/>
      <c r="SEQ62" s="1493"/>
      <c r="SER62" s="1392"/>
      <c r="SES62" s="663"/>
      <c r="SET62" s="1493"/>
      <c r="SEU62" s="1391"/>
      <c r="SEV62" s="1391"/>
      <c r="SEW62" s="1391"/>
      <c r="SEX62" s="1391"/>
      <c r="SEY62" s="1391"/>
      <c r="SEZ62" s="1391"/>
      <c r="SFA62" s="1391"/>
      <c r="SFB62" s="1391"/>
      <c r="SFC62" s="1391"/>
      <c r="SFD62" s="1391"/>
      <c r="SFE62" s="1392"/>
      <c r="SFF62" s="1493"/>
      <c r="SFG62" s="1391"/>
      <c r="SFH62" s="1391"/>
      <c r="SFI62" s="1391"/>
      <c r="SFJ62" s="1391"/>
      <c r="SFK62" s="1391"/>
      <c r="SFL62" s="1391"/>
      <c r="SFM62" s="1391"/>
      <c r="SFN62" s="1391"/>
      <c r="SFO62" s="1391"/>
      <c r="SFP62" s="1391"/>
      <c r="SFQ62" s="1392"/>
      <c r="SFR62" s="1493"/>
      <c r="SFS62" s="1392"/>
      <c r="SFT62" s="1493"/>
      <c r="SFU62" s="1391"/>
      <c r="SFV62" s="1392"/>
      <c r="SFW62" s="1493"/>
      <c r="SFX62" s="1392"/>
      <c r="SFY62" s="663"/>
      <c r="SFZ62" s="1493"/>
      <c r="SGA62" s="1391"/>
      <c r="SGB62" s="1391"/>
      <c r="SGC62" s="1391"/>
      <c r="SGD62" s="1391"/>
      <c r="SGE62" s="1391"/>
      <c r="SGF62" s="1391"/>
      <c r="SGG62" s="1391"/>
      <c r="SGH62" s="1391"/>
      <c r="SGI62" s="1391"/>
      <c r="SGJ62" s="1391"/>
      <c r="SGK62" s="1392"/>
      <c r="SGL62" s="1493"/>
      <c r="SGM62" s="1391"/>
      <c r="SGN62" s="1391"/>
      <c r="SGO62" s="1391"/>
      <c r="SGP62" s="1391"/>
      <c r="SGQ62" s="1391"/>
      <c r="SGR62" s="1391"/>
      <c r="SGS62" s="1391"/>
      <c r="SGT62" s="1391"/>
      <c r="SGU62" s="1391"/>
      <c r="SGV62" s="1391"/>
      <c r="SGW62" s="1392"/>
      <c r="SGX62" s="1493"/>
      <c r="SGY62" s="1392"/>
      <c r="SGZ62" s="1493"/>
      <c r="SHA62" s="1391"/>
      <c r="SHB62" s="1392"/>
      <c r="SHC62" s="1493"/>
      <c r="SHD62" s="1392"/>
      <c r="SHE62" s="663"/>
      <c r="SHF62" s="1493"/>
      <c r="SHG62" s="1391"/>
      <c r="SHH62" s="1391"/>
      <c r="SHI62" s="1391"/>
      <c r="SHJ62" s="1391"/>
      <c r="SHK62" s="1391"/>
      <c r="SHL62" s="1391"/>
      <c r="SHM62" s="1391"/>
      <c r="SHN62" s="1391"/>
      <c r="SHO62" s="1391"/>
      <c r="SHP62" s="1391"/>
      <c r="SHQ62" s="1392"/>
      <c r="SHR62" s="1493"/>
      <c r="SHS62" s="1391"/>
      <c r="SHT62" s="1391"/>
      <c r="SHU62" s="1391"/>
      <c r="SHV62" s="1391"/>
      <c r="SHW62" s="1391"/>
      <c r="SHX62" s="1391"/>
      <c r="SHY62" s="1391"/>
      <c r="SHZ62" s="1391"/>
      <c r="SIA62" s="1391"/>
      <c r="SIB62" s="1391"/>
      <c r="SIC62" s="1392"/>
      <c r="SID62" s="1493"/>
      <c r="SIE62" s="1392"/>
      <c r="SIF62" s="1493"/>
      <c r="SIG62" s="1391"/>
      <c r="SIH62" s="1392"/>
      <c r="SII62" s="1493"/>
      <c r="SIJ62" s="1392"/>
      <c r="SIK62" s="663"/>
      <c r="SIL62" s="1493"/>
      <c r="SIM62" s="1391"/>
      <c r="SIN62" s="1391"/>
      <c r="SIO62" s="1391"/>
      <c r="SIP62" s="1391"/>
      <c r="SIQ62" s="1391"/>
      <c r="SIR62" s="1391"/>
      <c r="SIS62" s="1391"/>
      <c r="SIT62" s="1391"/>
      <c r="SIU62" s="1391"/>
      <c r="SIV62" s="1391"/>
      <c r="SIW62" s="1392"/>
      <c r="SIX62" s="1493"/>
      <c r="SIY62" s="1391"/>
      <c r="SIZ62" s="1391"/>
      <c r="SJA62" s="1391"/>
      <c r="SJB62" s="1391"/>
      <c r="SJC62" s="1391"/>
      <c r="SJD62" s="1391"/>
      <c r="SJE62" s="1391"/>
      <c r="SJF62" s="1391"/>
      <c r="SJG62" s="1391"/>
      <c r="SJH62" s="1391"/>
      <c r="SJI62" s="1392"/>
      <c r="SJJ62" s="1493"/>
      <c r="SJK62" s="1392"/>
      <c r="SJL62" s="1493"/>
      <c r="SJM62" s="1391"/>
      <c r="SJN62" s="1392"/>
      <c r="SJO62" s="1493"/>
      <c r="SJP62" s="1392"/>
      <c r="SJQ62" s="663"/>
      <c r="SJR62" s="1493"/>
      <c r="SJS62" s="1391"/>
      <c r="SJT62" s="1391"/>
      <c r="SJU62" s="1391"/>
      <c r="SJV62" s="1391"/>
      <c r="SJW62" s="1391"/>
      <c r="SJX62" s="1391"/>
      <c r="SJY62" s="1391"/>
      <c r="SJZ62" s="1391"/>
      <c r="SKA62" s="1391"/>
      <c r="SKB62" s="1391"/>
      <c r="SKC62" s="1392"/>
      <c r="SKD62" s="1493"/>
      <c r="SKE62" s="1391"/>
      <c r="SKF62" s="1391"/>
      <c r="SKG62" s="1391"/>
      <c r="SKH62" s="1391"/>
      <c r="SKI62" s="1391"/>
      <c r="SKJ62" s="1391"/>
      <c r="SKK62" s="1391"/>
      <c r="SKL62" s="1391"/>
      <c r="SKM62" s="1391"/>
      <c r="SKN62" s="1391"/>
      <c r="SKO62" s="1392"/>
      <c r="SKP62" s="1493"/>
      <c r="SKQ62" s="1392"/>
      <c r="SKR62" s="1493"/>
      <c r="SKS62" s="1391"/>
      <c r="SKT62" s="1392"/>
      <c r="SKU62" s="1493"/>
      <c r="SKV62" s="1392"/>
      <c r="SKW62" s="663"/>
      <c r="SKX62" s="1493"/>
      <c r="SKY62" s="1391"/>
      <c r="SKZ62" s="1391"/>
      <c r="SLA62" s="1391"/>
      <c r="SLB62" s="1391"/>
      <c r="SLC62" s="1391"/>
      <c r="SLD62" s="1391"/>
      <c r="SLE62" s="1391"/>
      <c r="SLF62" s="1391"/>
      <c r="SLG62" s="1391"/>
      <c r="SLH62" s="1391"/>
      <c r="SLI62" s="1392"/>
      <c r="SLJ62" s="1493"/>
      <c r="SLK62" s="1391"/>
      <c r="SLL62" s="1391"/>
      <c r="SLM62" s="1391"/>
      <c r="SLN62" s="1391"/>
      <c r="SLO62" s="1391"/>
      <c r="SLP62" s="1391"/>
      <c r="SLQ62" s="1391"/>
      <c r="SLR62" s="1391"/>
      <c r="SLS62" s="1391"/>
      <c r="SLT62" s="1391"/>
      <c r="SLU62" s="1392"/>
      <c r="SLV62" s="1493"/>
      <c r="SLW62" s="1392"/>
      <c r="SLX62" s="1493"/>
      <c r="SLY62" s="1391"/>
      <c r="SLZ62" s="1392"/>
      <c r="SMA62" s="1493"/>
      <c r="SMB62" s="1392"/>
      <c r="SMC62" s="663"/>
      <c r="SMD62" s="1493"/>
      <c r="SME62" s="1391"/>
      <c r="SMF62" s="1391"/>
      <c r="SMG62" s="1391"/>
      <c r="SMH62" s="1391"/>
      <c r="SMI62" s="1391"/>
      <c r="SMJ62" s="1391"/>
      <c r="SMK62" s="1391"/>
      <c r="SML62" s="1391"/>
      <c r="SMM62" s="1391"/>
      <c r="SMN62" s="1391"/>
      <c r="SMO62" s="1392"/>
      <c r="SMP62" s="1493"/>
      <c r="SMQ62" s="1391"/>
      <c r="SMR62" s="1391"/>
      <c r="SMS62" s="1391"/>
      <c r="SMT62" s="1391"/>
      <c r="SMU62" s="1391"/>
      <c r="SMV62" s="1391"/>
      <c r="SMW62" s="1391"/>
      <c r="SMX62" s="1391"/>
      <c r="SMY62" s="1391"/>
      <c r="SMZ62" s="1391"/>
      <c r="SNA62" s="1392"/>
      <c r="SNB62" s="1493"/>
      <c r="SNC62" s="1392"/>
      <c r="SND62" s="1493"/>
      <c r="SNE62" s="1391"/>
      <c r="SNF62" s="1392"/>
      <c r="SNG62" s="1493"/>
      <c r="SNH62" s="1392"/>
      <c r="SNI62" s="663"/>
      <c r="SNJ62" s="1493"/>
      <c r="SNK62" s="1391"/>
      <c r="SNL62" s="1391"/>
      <c r="SNM62" s="1391"/>
      <c r="SNN62" s="1391"/>
      <c r="SNO62" s="1391"/>
      <c r="SNP62" s="1391"/>
      <c r="SNQ62" s="1391"/>
      <c r="SNR62" s="1391"/>
      <c r="SNS62" s="1391"/>
      <c r="SNT62" s="1391"/>
      <c r="SNU62" s="1392"/>
      <c r="SNV62" s="1493"/>
      <c r="SNW62" s="1391"/>
      <c r="SNX62" s="1391"/>
      <c r="SNY62" s="1391"/>
      <c r="SNZ62" s="1391"/>
      <c r="SOA62" s="1391"/>
      <c r="SOB62" s="1391"/>
      <c r="SOC62" s="1391"/>
      <c r="SOD62" s="1391"/>
      <c r="SOE62" s="1391"/>
      <c r="SOF62" s="1391"/>
      <c r="SOG62" s="1392"/>
      <c r="SOH62" s="1493"/>
      <c r="SOI62" s="1392"/>
      <c r="SOJ62" s="1493"/>
      <c r="SOK62" s="1391"/>
      <c r="SOL62" s="1392"/>
      <c r="SOM62" s="1493"/>
      <c r="SON62" s="1392"/>
      <c r="SOO62" s="663"/>
      <c r="SOP62" s="1493"/>
      <c r="SOQ62" s="1391"/>
      <c r="SOR62" s="1391"/>
      <c r="SOS62" s="1391"/>
      <c r="SOT62" s="1391"/>
      <c r="SOU62" s="1391"/>
      <c r="SOV62" s="1391"/>
      <c r="SOW62" s="1391"/>
      <c r="SOX62" s="1391"/>
      <c r="SOY62" s="1391"/>
      <c r="SOZ62" s="1391"/>
      <c r="SPA62" s="1392"/>
      <c r="SPB62" s="1493"/>
      <c r="SPC62" s="1391"/>
      <c r="SPD62" s="1391"/>
      <c r="SPE62" s="1391"/>
      <c r="SPF62" s="1391"/>
      <c r="SPG62" s="1391"/>
      <c r="SPH62" s="1391"/>
      <c r="SPI62" s="1391"/>
      <c r="SPJ62" s="1391"/>
      <c r="SPK62" s="1391"/>
      <c r="SPL62" s="1391"/>
      <c r="SPM62" s="1392"/>
      <c r="SPN62" s="1493"/>
      <c r="SPO62" s="1392"/>
      <c r="SPP62" s="1493"/>
      <c r="SPQ62" s="1391"/>
      <c r="SPR62" s="1392"/>
      <c r="SPS62" s="1493"/>
      <c r="SPT62" s="1392"/>
      <c r="SPU62" s="663"/>
      <c r="SPV62" s="1493"/>
      <c r="SPW62" s="1391"/>
      <c r="SPX62" s="1391"/>
      <c r="SPY62" s="1391"/>
      <c r="SPZ62" s="1391"/>
      <c r="SQA62" s="1391"/>
      <c r="SQB62" s="1391"/>
      <c r="SQC62" s="1391"/>
      <c r="SQD62" s="1391"/>
      <c r="SQE62" s="1391"/>
      <c r="SQF62" s="1391"/>
      <c r="SQG62" s="1392"/>
      <c r="SQH62" s="1493"/>
      <c r="SQI62" s="1391"/>
      <c r="SQJ62" s="1391"/>
      <c r="SQK62" s="1391"/>
      <c r="SQL62" s="1391"/>
      <c r="SQM62" s="1391"/>
      <c r="SQN62" s="1391"/>
      <c r="SQO62" s="1391"/>
      <c r="SQP62" s="1391"/>
      <c r="SQQ62" s="1391"/>
      <c r="SQR62" s="1391"/>
      <c r="SQS62" s="1392"/>
      <c r="SQT62" s="1493"/>
      <c r="SQU62" s="1392"/>
      <c r="SQV62" s="1493"/>
      <c r="SQW62" s="1391"/>
      <c r="SQX62" s="1392"/>
      <c r="SQY62" s="1493"/>
      <c r="SQZ62" s="1392"/>
      <c r="SRA62" s="663"/>
      <c r="SRB62" s="1493"/>
      <c r="SRC62" s="1391"/>
      <c r="SRD62" s="1391"/>
      <c r="SRE62" s="1391"/>
      <c r="SRF62" s="1391"/>
      <c r="SRG62" s="1391"/>
      <c r="SRH62" s="1391"/>
      <c r="SRI62" s="1391"/>
      <c r="SRJ62" s="1391"/>
      <c r="SRK62" s="1391"/>
      <c r="SRL62" s="1391"/>
      <c r="SRM62" s="1392"/>
      <c r="SRN62" s="1493"/>
      <c r="SRO62" s="1391"/>
      <c r="SRP62" s="1391"/>
      <c r="SRQ62" s="1391"/>
      <c r="SRR62" s="1391"/>
      <c r="SRS62" s="1391"/>
      <c r="SRT62" s="1391"/>
      <c r="SRU62" s="1391"/>
      <c r="SRV62" s="1391"/>
      <c r="SRW62" s="1391"/>
      <c r="SRX62" s="1391"/>
      <c r="SRY62" s="1392"/>
      <c r="SRZ62" s="1493"/>
      <c r="SSA62" s="1392"/>
      <c r="SSB62" s="1493"/>
      <c r="SSC62" s="1391"/>
      <c r="SSD62" s="1392"/>
      <c r="SSE62" s="1493"/>
      <c r="SSF62" s="1392"/>
      <c r="SSG62" s="663"/>
      <c r="SSH62" s="1493"/>
      <c r="SSI62" s="1391"/>
      <c r="SSJ62" s="1391"/>
      <c r="SSK62" s="1391"/>
      <c r="SSL62" s="1391"/>
      <c r="SSM62" s="1391"/>
      <c r="SSN62" s="1391"/>
      <c r="SSO62" s="1391"/>
      <c r="SSP62" s="1391"/>
      <c r="SSQ62" s="1391"/>
      <c r="SSR62" s="1391"/>
      <c r="SSS62" s="1392"/>
      <c r="SST62" s="1493"/>
      <c r="SSU62" s="1391"/>
      <c r="SSV62" s="1391"/>
      <c r="SSW62" s="1391"/>
      <c r="SSX62" s="1391"/>
      <c r="SSY62" s="1391"/>
      <c r="SSZ62" s="1391"/>
      <c r="STA62" s="1391"/>
      <c r="STB62" s="1391"/>
      <c r="STC62" s="1391"/>
      <c r="STD62" s="1391"/>
      <c r="STE62" s="1392"/>
      <c r="STF62" s="1493"/>
      <c r="STG62" s="1392"/>
      <c r="STH62" s="1493"/>
      <c r="STI62" s="1391"/>
      <c r="STJ62" s="1392"/>
      <c r="STK62" s="1493"/>
      <c r="STL62" s="1392"/>
      <c r="STM62" s="663"/>
      <c r="STN62" s="1493"/>
      <c r="STO62" s="1391"/>
      <c r="STP62" s="1391"/>
      <c r="STQ62" s="1391"/>
      <c r="STR62" s="1391"/>
      <c r="STS62" s="1391"/>
      <c r="STT62" s="1391"/>
      <c r="STU62" s="1391"/>
      <c r="STV62" s="1391"/>
      <c r="STW62" s="1391"/>
      <c r="STX62" s="1391"/>
      <c r="STY62" s="1392"/>
      <c r="STZ62" s="1493"/>
      <c r="SUA62" s="1391"/>
      <c r="SUB62" s="1391"/>
      <c r="SUC62" s="1391"/>
      <c r="SUD62" s="1391"/>
      <c r="SUE62" s="1391"/>
      <c r="SUF62" s="1391"/>
      <c r="SUG62" s="1391"/>
      <c r="SUH62" s="1391"/>
      <c r="SUI62" s="1391"/>
      <c r="SUJ62" s="1391"/>
      <c r="SUK62" s="1392"/>
      <c r="SUL62" s="1493"/>
      <c r="SUM62" s="1392"/>
      <c r="SUN62" s="1493"/>
      <c r="SUO62" s="1391"/>
      <c r="SUP62" s="1392"/>
      <c r="SUQ62" s="1493"/>
      <c r="SUR62" s="1392"/>
      <c r="SUS62" s="663"/>
      <c r="SUT62" s="1493"/>
      <c r="SUU62" s="1391"/>
      <c r="SUV62" s="1391"/>
      <c r="SUW62" s="1391"/>
      <c r="SUX62" s="1391"/>
      <c r="SUY62" s="1391"/>
      <c r="SUZ62" s="1391"/>
      <c r="SVA62" s="1391"/>
      <c r="SVB62" s="1391"/>
      <c r="SVC62" s="1391"/>
      <c r="SVD62" s="1391"/>
      <c r="SVE62" s="1392"/>
      <c r="SVF62" s="1493"/>
      <c r="SVG62" s="1391"/>
      <c r="SVH62" s="1391"/>
      <c r="SVI62" s="1391"/>
      <c r="SVJ62" s="1391"/>
      <c r="SVK62" s="1391"/>
      <c r="SVL62" s="1391"/>
      <c r="SVM62" s="1391"/>
      <c r="SVN62" s="1391"/>
      <c r="SVO62" s="1391"/>
      <c r="SVP62" s="1391"/>
      <c r="SVQ62" s="1392"/>
      <c r="SVR62" s="1493"/>
      <c r="SVS62" s="1392"/>
      <c r="SVT62" s="1493"/>
      <c r="SVU62" s="1391"/>
      <c r="SVV62" s="1392"/>
      <c r="SVW62" s="1493"/>
      <c r="SVX62" s="1392"/>
      <c r="SVY62" s="663"/>
      <c r="SVZ62" s="1493"/>
      <c r="SWA62" s="1391"/>
      <c r="SWB62" s="1391"/>
      <c r="SWC62" s="1391"/>
      <c r="SWD62" s="1391"/>
      <c r="SWE62" s="1391"/>
      <c r="SWF62" s="1391"/>
      <c r="SWG62" s="1391"/>
      <c r="SWH62" s="1391"/>
      <c r="SWI62" s="1391"/>
      <c r="SWJ62" s="1391"/>
      <c r="SWK62" s="1392"/>
      <c r="SWL62" s="1493"/>
      <c r="SWM62" s="1391"/>
      <c r="SWN62" s="1391"/>
      <c r="SWO62" s="1391"/>
      <c r="SWP62" s="1391"/>
      <c r="SWQ62" s="1391"/>
      <c r="SWR62" s="1391"/>
      <c r="SWS62" s="1391"/>
      <c r="SWT62" s="1391"/>
      <c r="SWU62" s="1391"/>
      <c r="SWV62" s="1391"/>
      <c r="SWW62" s="1392"/>
      <c r="SWX62" s="1493"/>
      <c r="SWY62" s="1392"/>
      <c r="SWZ62" s="1493"/>
      <c r="SXA62" s="1391"/>
      <c r="SXB62" s="1392"/>
      <c r="SXC62" s="1493"/>
      <c r="SXD62" s="1392"/>
      <c r="SXE62" s="663"/>
      <c r="SXF62" s="1493"/>
      <c r="SXG62" s="1391"/>
      <c r="SXH62" s="1391"/>
      <c r="SXI62" s="1391"/>
      <c r="SXJ62" s="1391"/>
      <c r="SXK62" s="1391"/>
      <c r="SXL62" s="1391"/>
      <c r="SXM62" s="1391"/>
      <c r="SXN62" s="1391"/>
      <c r="SXO62" s="1391"/>
      <c r="SXP62" s="1391"/>
      <c r="SXQ62" s="1392"/>
      <c r="SXR62" s="1493"/>
      <c r="SXS62" s="1391"/>
      <c r="SXT62" s="1391"/>
      <c r="SXU62" s="1391"/>
      <c r="SXV62" s="1391"/>
      <c r="SXW62" s="1391"/>
      <c r="SXX62" s="1391"/>
      <c r="SXY62" s="1391"/>
      <c r="SXZ62" s="1391"/>
      <c r="SYA62" s="1391"/>
      <c r="SYB62" s="1391"/>
      <c r="SYC62" s="1392"/>
      <c r="SYD62" s="1493"/>
      <c r="SYE62" s="1392"/>
      <c r="SYF62" s="1493"/>
      <c r="SYG62" s="1391"/>
      <c r="SYH62" s="1392"/>
      <c r="SYI62" s="1493"/>
      <c r="SYJ62" s="1392"/>
      <c r="SYK62" s="663"/>
      <c r="SYL62" s="1493"/>
      <c r="SYM62" s="1391"/>
      <c r="SYN62" s="1391"/>
      <c r="SYO62" s="1391"/>
      <c r="SYP62" s="1391"/>
      <c r="SYQ62" s="1391"/>
      <c r="SYR62" s="1391"/>
      <c r="SYS62" s="1391"/>
      <c r="SYT62" s="1391"/>
      <c r="SYU62" s="1391"/>
      <c r="SYV62" s="1391"/>
      <c r="SYW62" s="1392"/>
      <c r="SYX62" s="1493"/>
      <c r="SYY62" s="1391"/>
      <c r="SYZ62" s="1391"/>
      <c r="SZA62" s="1391"/>
      <c r="SZB62" s="1391"/>
      <c r="SZC62" s="1391"/>
      <c r="SZD62" s="1391"/>
      <c r="SZE62" s="1391"/>
      <c r="SZF62" s="1391"/>
      <c r="SZG62" s="1391"/>
      <c r="SZH62" s="1391"/>
      <c r="SZI62" s="1392"/>
      <c r="SZJ62" s="1493"/>
      <c r="SZK62" s="1392"/>
      <c r="SZL62" s="1493"/>
      <c r="SZM62" s="1391"/>
      <c r="SZN62" s="1392"/>
      <c r="SZO62" s="1493"/>
      <c r="SZP62" s="1392"/>
      <c r="SZQ62" s="663"/>
      <c r="SZR62" s="1493"/>
      <c r="SZS62" s="1391"/>
      <c r="SZT62" s="1391"/>
      <c r="SZU62" s="1391"/>
      <c r="SZV62" s="1391"/>
      <c r="SZW62" s="1391"/>
      <c r="SZX62" s="1391"/>
      <c r="SZY62" s="1391"/>
      <c r="SZZ62" s="1391"/>
      <c r="TAA62" s="1391"/>
      <c r="TAB62" s="1391"/>
      <c r="TAC62" s="1392"/>
      <c r="TAD62" s="1493"/>
      <c r="TAE62" s="1391"/>
      <c r="TAF62" s="1391"/>
      <c r="TAG62" s="1391"/>
      <c r="TAH62" s="1391"/>
      <c r="TAI62" s="1391"/>
      <c r="TAJ62" s="1391"/>
      <c r="TAK62" s="1391"/>
      <c r="TAL62" s="1391"/>
      <c r="TAM62" s="1391"/>
      <c r="TAN62" s="1391"/>
      <c r="TAO62" s="1392"/>
      <c r="TAP62" s="1493"/>
      <c r="TAQ62" s="1392"/>
      <c r="TAR62" s="1493"/>
      <c r="TAS62" s="1391"/>
      <c r="TAT62" s="1392"/>
      <c r="TAU62" s="1493"/>
      <c r="TAV62" s="1392"/>
      <c r="TAW62" s="663"/>
      <c r="TAX62" s="1493"/>
      <c r="TAY62" s="1391"/>
      <c r="TAZ62" s="1391"/>
      <c r="TBA62" s="1391"/>
      <c r="TBB62" s="1391"/>
      <c r="TBC62" s="1391"/>
      <c r="TBD62" s="1391"/>
      <c r="TBE62" s="1391"/>
      <c r="TBF62" s="1391"/>
      <c r="TBG62" s="1391"/>
      <c r="TBH62" s="1391"/>
      <c r="TBI62" s="1392"/>
      <c r="TBJ62" s="1493"/>
      <c r="TBK62" s="1391"/>
      <c r="TBL62" s="1391"/>
      <c r="TBM62" s="1391"/>
      <c r="TBN62" s="1391"/>
      <c r="TBO62" s="1391"/>
      <c r="TBP62" s="1391"/>
      <c r="TBQ62" s="1391"/>
      <c r="TBR62" s="1391"/>
      <c r="TBS62" s="1391"/>
      <c r="TBT62" s="1391"/>
      <c r="TBU62" s="1392"/>
      <c r="TBV62" s="1493"/>
      <c r="TBW62" s="1392"/>
      <c r="TBX62" s="1493"/>
      <c r="TBY62" s="1391"/>
      <c r="TBZ62" s="1392"/>
      <c r="TCA62" s="1493"/>
      <c r="TCB62" s="1392"/>
      <c r="TCC62" s="663"/>
      <c r="TCD62" s="1493"/>
      <c r="TCE62" s="1391"/>
      <c r="TCF62" s="1391"/>
      <c r="TCG62" s="1391"/>
      <c r="TCH62" s="1391"/>
      <c r="TCI62" s="1391"/>
      <c r="TCJ62" s="1391"/>
      <c r="TCK62" s="1391"/>
      <c r="TCL62" s="1391"/>
      <c r="TCM62" s="1391"/>
      <c r="TCN62" s="1391"/>
      <c r="TCO62" s="1392"/>
      <c r="TCP62" s="1493"/>
      <c r="TCQ62" s="1391"/>
      <c r="TCR62" s="1391"/>
      <c r="TCS62" s="1391"/>
      <c r="TCT62" s="1391"/>
      <c r="TCU62" s="1391"/>
      <c r="TCV62" s="1391"/>
      <c r="TCW62" s="1391"/>
      <c r="TCX62" s="1391"/>
      <c r="TCY62" s="1391"/>
      <c r="TCZ62" s="1391"/>
      <c r="TDA62" s="1392"/>
      <c r="TDB62" s="1493"/>
      <c r="TDC62" s="1392"/>
      <c r="TDD62" s="1493"/>
      <c r="TDE62" s="1391"/>
      <c r="TDF62" s="1392"/>
      <c r="TDG62" s="1493"/>
      <c r="TDH62" s="1392"/>
      <c r="TDI62" s="663"/>
      <c r="TDJ62" s="1493"/>
      <c r="TDK62" s="1391"/>
      <c r="TDL62" s="1391"/>
      <c r="TDM62" s="1391"/>
      <c r="TDN62" s="1391"/>
      <c r="TDO62" s="1391"/>
      <c r="TDP62" s="1391"/>
      <c r="TDQ62" s="1391"/>
      <c r="TDR62" s="1391"/>
      <c r="TDS62" s="1391"/>
      <c r="TDT62" s="1391"/>
      <c r="TDU62" s="1392"/>
      <c r="TDV62" s="1493"/>
      <c r="TDW62" s="1391"/>
      <c r="TDX62" s="1391"/>
      <c r="TDY62" s="1391"/>
      <c r="TDZ62" s="1391"/>
      <c r="TEA62" s="1391"/>
      <c r="TEB62" s="1391"/>
      <c r="TEC62" s="1391"/>
      <c r="TED62" s="1391"/>
      <c r="TEE62" s="1391"/>
      <c r="TEF62" s="1391"/>
      <c r="TEG62" s="1392"/>
      <c r="TEH62" s="1493"/>
      <c r="TEI62" s="1392"/>
      <c r="TEJ62" s="1493"/>
      <c r="TEK62" s="1391"/>
      <c r="TEL62" s="1392"/>
      <c r="TEM62" s="1493"/>
      <c r="TEN62" s="1392"/>
      <c r="TEO62" s="663"/>
      <c r="TEP62" s="1493"/>
      <c r="TEQ62" s="1391"/>
      <c r="TER62" s="1391"/>
      <c r="TES62" s="1391"/>
      <c r="TET62" s="1391"/>
      <c r="TEU62" s="1391"/>
      <c r="TEV62" s="1391"/>
      <c r="TEW62" s="1391"/>
      <c r="TEX62" s="1391"/>
      <c r="TEY62" s="1391"/>
      <c r="TEZ62" s="1391"/>
      <c r="TFA62" s="1392"/>
      <c r="TFB62" s="1493"/>
      <c r="TFC62" s="1391"/>
      <c r="TFD62" s="1391"/>
      <c r="TFE62" s="1391"/>
      <c r="TFF62" s="1391"/>
      <c r="TFG62" s="1391"/>
      <c r="TFH62" s="1391"/>
      <c r="TFI62" s="1391"/>
      <c r="TFJ62" s="1391"/>
      <c r="TFK62" s="1391"/>
      <c r="TFL62" s="1391"/>
      <c r="TFM62" s="1392"/>
      <c r="TFN62" s="1493"/>
      <c r="TFO62" s="1392"/>
      <c r="TFP62" s="1493"/>
      <c r="TFQ62" s="1391"/>
      <c r="TFR62" s="1392"/>
      <c r="TFS62" s="1493"/>
      <c r="TFT62" s="1392"/>
      <c r="TFU62" s="663"/>
      <c r="TFV62" s="1493"/>
      <c r="TFW62" s="1391"/>
      <c r="TFX62" s="1391"/>
      <c r="TFY62" s="1391"/>
      <c r="TFZ62" s="1391"/>
      <c r="TGA62" s="1391"/>
      <c r="TGB62" s="1391"/>
      <c r="TGC62" s="1391"/>
      <c r="TGD62" s="1391"/>
      <c r="TGE62" s="1391"/>
      <c r="TGF62" s="1391"/>
      <c r="TGG62" s="1392"/>
      <c r="TGH62" s="1493"/>
      <c r="TGI62" s="1391"/>
      <c r="TGJ62" s="1391"/>
      <c r="TGK62" s="1391"/>
      <c r="TGL62" s="1391"/>
      <c r="TGM62" s="1391"/>
      <c r="TGN62" s="1391"/>
      <c r="TGO62" s="1391"/>
      <c r="TGP62" s="1391"/>
      <c r="TGQ62" s="1391"/>
      <c r="TGR62" s="1391"/>
      <c r="TGS62" s="1392"/>
      <c r="TGT62" s="1493"/>
      <c r="TGU62" s="1392"/>
      <c r="TGV62" s="1493"/>
      <c r="TGW62" s="1391"/>
      <c r="TGX62" s="1392"/>
      <c r="TGY62" s="1493"/>
      <c r="TGZ62" s="1392"/>
      <c r="THA62" s="663"/>
      <c r="THB62" s="1493"/>
      <c r="THC62" s="1391"/>
      <c r="THD62" s="1391"/>
      <c r="THE62" s="1391"/>
      <c r="THF62" s="1391"/>
      <c r="THG62" s="1391"/>
      <c r="THH62" s="1391"/>
      <c r="THI62" s="1391"/>
      <c r="THJ62" s="1391"/>
      <c r="THK62" s="1391"/>
      <c r="THL62" s="1391"/>
      <c r="THM62" s="1392"/>
      <c r="THN62" s="1493"/>
      <c r="THO62" s="1391"/>
      <c r="THP62" s="1391"/>
      <c r="THQ62" s="1391"/>
      <c r="THR62" s="1391"/>
      <c r="THS62" s="1391"/>
      <c r="THT62" s="1391"/>
      <c r="THU62" s="1391"/>
      <c r="THV62" s="1391"/>
      <c r="THW62" s="1391"/>
      <c r="THX62" s="1391"/>
      <c r="THY62" s="1392"/>
      <c r="THZ62" s="1493"/>
      <c r="TIA62" s="1392"/>
      <c r="TIB62" s="1493"/>
      <c r="TIC62" s="1391"/>
      <c r="TID62" s="1392"/>
      <c r="TIE62" s="1493"/>
      <c r="TIF62" s="1392"/>
      <c r="TIG62" s="663"/>
      <c r="TIH62" s="1493"/>
      <c r="TII62" s="1391"/>
      <c r="TIJ62" s="1391"/>
      <c r="TIK62" s="1391"/>
      <c r="TIL62" s="1391"/>
      <c r="TIM62" s="1391"/>
      <c r="TIN62" s="1391"/>
      <c r="TIO62" s="1391"/>
      <c r="TIP62" s="1391"/>
      <c r="TIQ62" s="1391"/>
      <c r="TIR62" s="1391"/>
      <c r="TIS62" s="1392"/>
      <c r="TIT62" s="1493"/>
      <c r="TIU62" s="1391"/>
      <c r="TIV62" s="1391"/>
      <c r="TIW62" s="1391"/>
      <c r="TIX62" s="1391"/>
      <c r="TIY62" s="1391"/>
      <c r="TIZ62" s="1391"/>
      <c r="TJA62" s="1391"/>
      <c r="TJB62" s="1391"/>
      <c r="TJC62" s="1391"/>
      <c r="TJD62" s="1391"/>
      <c r="TJE62" s="1392"/>
      <c r="TJF62" s="1493"/>
      <c r="TJG62" s="1392"/>
      <c r="TJH62" s="1493"/>
      <c r="TJI62" s="1391"/>
      <c r="TJJ62" s="1392"/>
      <c r="TJK62" s="1493"/>
      <c r="TJL62" s="1392"/>
      <c r="TJM62" s="663"/>
      <c r="TJN62" s="1493"/>
      <c r="TJO62" s="1391"/>
      <c r="TJP62" s="1391"/>
      <c r="TJQ62" s="1391"/>
      <c r="TJR62" s="1391"/>
      <c r="TJS62" s="1391"/>
      <c r="TJT62" s="1391"/>
      <c r="TJU62" s="1391"/>
      <c r="TJV62" s="1391"/>
      <c r="TJW62" s="1391"/>
      <c r="TJX62" s="1391"/>
      <c r="TJY62" s="1392"/>
      <c r="TJZ62" s="1493"/>
      <c r="TKA62" s="1391"/>
      <c r="TKB62" s="1391"/>
      <c r="TKC62" s="1391"/>
      <c r="TKD62" s="1391"/>
      <c r="TKE62" s="1391"/>
      <c r="TKF62" s="1391"/>
      <c r="TKG62" s="1391"/>
      <c r="TKH62" s="1391"/>
      <c r="TKI62" s="1391"/>
      <c r="TKJ62" s="1391"/>
      <c r="TKK62" s="1392"/>
      <c r="TKL62" s="1493"/>
      <c r="TKM62" s="1392"/>
      <c r="TKN62" s="1493"/>
      <c r="TKO62" s="1391"/>
      <c r="TKP62" s="1392"/>
      <c r="TKQ62" s="1493"/>
      <c r="TKR62" s="1392"/>
      <c r="TKS62" s="663"/>
      <c r="TKT62" s="1493"/>
      <c r="TKU62" s="1391"/>
      <c r="TKV62" s="1391"/>
      <c r="TKW62" s="1391"/>
      <c r="TKX62" s="1391"/>
      <c r="TKY62" s="1391"/>
      <c r="TKZ62" s="1391"/>
      <c r="TLA62" s="1391"/>
      <c r="TLB62" s="1391"/>
      <c r="TLC62" s="1391"/>
      <c r="TLD62" s="1391"/>
      <c r="TLE62" s="1392"/>
      <c r="TLF62" s="1493"/>
      <c r="TLG62" s="1391"/>
      <c r="TLH62" s="1391"/>
      <c r="TLI62" s="1391"/>
      <c r="TLJ62" s="1391"/>
      <c r="TLK62" s="1391"/>
      <c r="TLL62" s="1391"/>
      <c r="TLM62" s="1391"/>
      <c r="TLN62" s="1391"/>
      <c r="TLO62" s="1391"/>
      <c r="TLP62" s="1391"/>
      <c r="TLQ62" s="1392"/>
      <c r="TLR62" s="1493"/>
      <c r="TLS62" s="1392"/>
      <c r="TLT62" s="1493"/>
      <c r="TLU62" s="1391"/>
      <c r="TLV62" s="1392"/>
      <c r="TLW62" s="1493"/>
      <c r="TLX62" s="1392"/>
      <c r="TLY62" s="663"/>
      <c r="TLZ62" s="1493"/>
      <c r="TMA62" s="1391"/>
      <c r="TMB62" s="1391"/>
      <c r="TMC62" s="1391"/>
      <c r="TMD62" s="1391"/>
      <c r="TME62" s="1391"/>
      <c r="TMF62" s="1391"/>
      <c r="TMG62" s="1391"/>
      <c r="TMH62" s="1391"/>
      <c r="TMI62" s="1391"/>
      <c r="TMJ62" s="1391"/>
      <c r="TMK62" s="1392"/>
      <c r="TML62" s="1493"/>
      <c r="TMM62" s="1391"/>
      <c r="TMN62" s="1391"/>
      <c r="TMO62" s="1391"/>
      <c r="TMP62" s="1391"/>
      <c r="TMQ62" s="1391"/>
      <c r="TMR62" s="1391"/>
      <c r="TMS62" s="1391"/>
      <c r="TMT62" s="1391"/>
      <c r="TMU62" s="1391"/>
      <c r="TMV62" s="1391"/>
      <c r="TMW62" s="1392"/>
      <c r="TMX62" s="1493"/>
      <c r="TMY62" s="1392"/>
      <c r="TMZ62" s="1493"/>
      <c r="TNA62" s="1391"/>
      <c r="TNB62" s="1392"/>
      <c r="TNC62" s="1493"/>
      <c r="TND62" s="1392"/>
      <c r="TNE62" s="663"/>
      <c r="TNF62" s="1493"/>
      <c r="TNG62" s="1391"/>
      <c r="TNH62" s="1391"/>
      <c r="TNI62" s="1391"/>
      <c r="TNJ62" s="1391"/>
      <c r="TNK62" s="1391"/>
      <c r="TNL62" s="1391"/>
      <c r="TNM62" s="1391"/>
      <c r="TNN62" s="1391"/>
      <c r="TNO62" s="1391"/>
      <c r="TNP62" s="1391"/>
      <c r="TNQ62" s="1392"/>
      <c r="TNR62" s="1493"/>
      <c r="TNS62" s="1391"/>
      <c r="TNT62" s="1391"/>
      <c r="TNU62" s="1391"/>
      <c r="TNV62" s="1391"/>
      <c r="TNW62" s="1391"/>
      <c r="TNX62" s="1391"/>
      <c r="TNY62" s="1391"/>
      <c r="TNZ62" s="1391"/>
      <c r="TOA62" s="1391"/>
      <c r="TOB62" s="1391"/>
      <c r="TOC62" s="1392"/>
      <c r="TOD62" s="1493"/>
      <c r="TOE62" s="1392"/>
      <c r="TOF62" s="1493"/>
      <c r="TOG62" s="1391"/>
      <c r="TOH62" s="1392"/>
      <c r="TOI62" s="1493"/>
      <c r="TOJ62" s="1392"/>
      <c r="TOK62" s="663"/>
      <c r="TOL62" s="1493"/>
      <c r="TOM62" s="1391"/>
      <c r="TON62" s="1391"/>
      <c r="TOO62" s="1391"/>
      <c r="TOP62" s="1391"/>
      <c r="TOQ62" s="1391"/>
      <c r="TOR62" s="1391"/>
      <c r="TOS62" s="1391"/>
      <c r="TOT62" s="1391"/>
      <c r="TOU62" s="1391"/>
      <c r="TOV62" s="1391"/>
      <c r="TOW62" s="1392"/>
      <c r="TOX62" s="1493"/>
      <c r="TOY62" s="1391"/>
      <c r="TOZ62" s="1391"/>
      <c r="TPA62" s="1391"/>
      <c r="TPB62" s="1391"/>
      <c r="TPC62" s="1391"/>
      <c r="TPD62" s="1391"/>
      <c r="TPE62" s="1391"/>
      <c r="TPF62" s="1391"/>
      <c r="TPG62" s="1391"/>
      <c r="TPH62" s="1391"/>
      <c r="TPI62" s="1392"/>
      <c r="TPJ62" s="1493"/>
      <c r="TPK62" s="1392"/>
      <c r="TPL62" s="1493"/>
      <c r="TPM62" s="1391"/>
      <c r="TPN62" s="1392"/>
      <c r="TPO62" s="1493"/>
      <c r="TPP62" s="1392"/>
      <c r="TPQ62" s="663"/>
      <c r="TPR62" s="1493"/>
      <c r="TPS62" s="1391"/>
      <c r="TPT62" s="1391"/>
      <c r="TPU62" s="1391"/>
      <c r="TPV62" s="1391"/>
      <c r="TPW62" s="1391"/>
      <c r="TPX62" s="1391"/>
      <c r="TPY62" s="1391"/>
      <c r="TPZ62" s="1391"/>
      <c r="TQA62" s="1391"/>
      <c r="TQB62" s="1391"/>
      <c r="TQC62" s="1392"/>
      <c r="TQD62" s="1493"/>
      <c r="TQE62" s="1391"/>
      <c r="TQF62" s="1391"/>
      <c r="TQG62" s="1391"/>
      <c r="TQH62" s="1391"/>
      <c r="TQI62" s="1391"/>
      <c r="TQJ62" s="1391"/>
      <c r="TQK62" s="1391"/>
      <c r="TQL62" s="1391"/>
      <c r="TQM62" s="1391"/>
      <c r="TQN62" s="1391"/>
      <c r="TQO62" s="1392"/>
      <c r="TQP62" s="1493"/>
      <c r="TQQ62" s="1392"/>
      <c r="TQR62" s="1493"/>
      <c r="TQS62" s="1391"/>
      <c r="TQT62" s="1392"/>
      <c r="TQU62" s="1493"/>
      <c r="TQV62" s="1392"/>
      <c r="TQW62" s="663"/>
      <c r="TQX62" s="1493"/>
      <c r="TQY62" s="1391"/>
      <c r="TQZ62" s="1391"/>
      <c r="TRA62" s="1391"/>
      <c r="TRB62" s="1391"/>
      <c r="TRC62" s="1391"/>
      <c r="TRD62" s="1391"/>
      <c r="TRE62" s="1391"/>
      <c r="TRF62" s="1391"/>
      <c r="TRG62" s="1391"/>
      <c r="TRH62" s="1391"/>
      <c r="TRI62" s="1392"/>
      <c r="TRJ62" s="1493"/>
      <c r="TRK62" s="1391"/>
      <c r="TRL62" s="1391"/>
      <c r="TRM62" s="1391"/>
      <c r="TRN62" s="1391"/>
      <c r="TRO62" s="1391"/>
      <c r="TRP62" s="1391"/>
      <c r="TRQ62" s="1391"/>
      <c r="TRR62" s="1391"/>
      <c r="TRS62" s="1391"/>
      <c r="TRT62" s="1391"/>
      <c r="TRU62" s="1392"/>
      <c r="TRV62" s="1493"/>
      <c r="TRW62" s="1392"/>
      <c r="TRX62" s="1493"/>
      <c r="TRY62" s="1391"/>
      <c r="TRZ62" s="1392"/>
      <c r="TSA62" s="1493"/>
      <c r="TSB62" s="1392"/>
      <c r="TSC62" s="663"/>
      <c r="TSD62" s="1493"/>
      <c r="TSE62" s="1391"/>
      <c r="TSF62" s="1391"/>
      <c r="TSG62" s="1391"/>
      <c r="TSH62" s="1391"/>
      <c r="TSI62" s="1391"/>
      <c r="TSJ62" s="1391"/>
      <c r="TSK62" s="1391"/>
      <c r="TSL62" s="1391"/>
      <c r="TSM62" s="1391"/>
      <c r="TSN62" s="1391"/>
      <c r="TSO62" s="1392"/>
      <c r="TSP62" s="1493"/>
      <c r="TSQ62" s="1391"/>
      <c r="TSR62" s="1391"/>
      <c r="TSS62" s="1391"/>
      <c r="TST62" s="1391"/>
      <c r="TSU62" s="1391"/>
      <c r="TSV62" s="1391"/>
      <c r="TSW62" s="1391"/>
      <c r="TSX62" s="1391"/>
      <c r="TSY62" s="1391"/>
      <c r="TSZ62" s="1391"/>
      <c r="TTA62" s="1392"/>
      <c r="TTB62" s="1493"/>
      <c r="TTC62" s="1392"/>
      <c r="TTD62" s="1493"/>
      <c r="TTE62" s="1391"/>
      <c r="TTF62" s="1392"/>
      <c r="TTG62" s="1493"/>
      <c r="TTH62" s="1392"/>
      <c r="TTI62" s="663"/>
      <c r="TTJ62" s="1493"/>
      <c r="TTK62" s="1391"/>
      <c r="TTL62" s="1391"/>
      <c r="TTM62" s="1391"/>
      <c r="TTN62" s="1391"/>
      <c r="TTO62" s="1391"/>
      <c r="TTP62" s="1391"/>
      <c r="TTQ62" s="1391"/>
      <c r="TTR62" s="1391"/>
      <c r="TTS62" s="1391"/>
      <c r="TTT62" s="1391"/>
      <c r="TTU62" s="1392"/>
      <c r="TTV62" s="1493"/>
      <c r="TTW62" s="1391"/>
      <c r="TTX62" s="1391"/>
      <c r="TTY62" s="1391"/>
      <c r="TTZ62" s="1391"/>
      <c r="TUA62" s="1391"/>
      <c r="TUB62" s="1391"/>
      <c r="TUC62" s="1391"/>
      <c r="TUD62" s="1391"/>
      <c r="TUE62" s="1391"/>
      <c r="TUF62" s="1391"/>
      <c r="TUG62" s="1392"/>
      <c r="TUH62" s="1493"/>
      <c r="TUI62" s="1392"/>
      <c r="TUJ62" s="1493"/>
      <c r="TUK62" s="1391"/>
      <c r="TUL62" s="1392"/>
      <c r="TUM62" s="1493"/>
      <c r="TUN62" s="1392"/>
      <c r="TUO62" s="663"/>
      <c r="TUP62" s="1493"/>
      <c r="TUQ62" s="1391"/>
      <c r="TUR62" s="1391"/>
      <c r="TUS62" s="1391"/>
      <c r="TUT62" s="1391"/>
      <c r="TUU62" s="1391"/>
      <c r="TUV62" s="1391"/>
      <c r="TUW62" s="1391"/>
      <c r="TUX62" s="1391"/>
      <c r="TUY62" s="1391"/>
      <c r="TUZ62" s="1391"/>
      <c r="TVA62" s="1392"/>
      <c r="TVB62" s="1493"/>
      <c r="TVC62" s="1391"/>
      <c r="TVD62" s="1391"/>
      <c r="TVE62" s="1391"/>
      <c r="TVF62" s="1391"/>
      <c r="TVG62" s="1391"/>
      <c r="TVH62" s="1391"/>
      <c r="TVI62" s="1391"/>
      <c r="TVJ62" s="1391"/>
      <c r="TVK62" s="1391"/>
      <c r="TVL62" s="1391"/>
      <c r="TVM62" s="1392"/>
      <c r="TVN62" s="1493"/>
      <c r="TVO62" s="1392"/>
      <c r="TVP62" s="1493"/>
      <c r="TVQ62" s="1391"/>
      <c r="TVR62" s="1392"/>
      <c r="TVS62" s="1493"/>
      <c r="TVT62" s="1392"/>
      <c r="TVU62" s="663"/>
      <c r="TVV62" s="1493"/>
      <c r="TVW62" s="1391"/>
      <c r="TVX62" s="1391"/>
      <c r="TVY62" s="1391"/>
      <c r="TVZ62" s="1391"/>
      <c r="TWA62" s="1391"/>
      <c r="TWB62" s="1391"/>
      <c r="TWC62" s="1391"/>
      <c r="TWD62" s="1391"/>
      <c r="TWE62" s="1391"/>
      <c r="TWF62" s="1391"/>
      <c r="TWG62" s="1392"/>
      <c r="TWH62" s="1493"/>
      <c r="TWI62" s="1391"/>
      <c r="TWJ62" s="1391"/>
      <c r="TWK62" s="1391"/>
      <c r="TWL62" s="1391"/>
      <c r="TWM62" s="1391"/>
      <c r="TWN62" s="1391"/>
      <c r="TWO62" s="1391"/>
      <c r="TWP62" s="1391"/>
      <c r="TWQ62" s="1391"/>
      <c r="TWR62" s="1391"/>
      <c r="TWS62" s="1392"/>
      <c r="TWT62" s="1493"/>
      <c r="TWU62" s="1392"/>
      <c r="TWV62" s="1493"/>
      <c r="TWW62" s="1391"/>
      <c r="TWX62" s="1392"/>
      <c r="TWY62" s="1493"/>
      <c r="TWZ62" s="1392"/>
      <c r="TXA62" s="663"/>
      <c r="TXB62" s="1493"/>
      <c r="TXC62" s="1391"/>
      <c r="TXD62" s="1391"/>
      <c r="TXE62" s="1391"/>
      <c r="TXF62" s="1391"/>
      <c r="TXG62" s="1391"/>
      <c r="TXH62" s="1391"/>
      <c r="TXI62" s="1391"/>
      <c r="TXJ62" s="1391"/>
      <c r="TXK62" s="1391"/>
      <c r="TXL62" s="1391"/>
      <c r="TXM62" s="1392"/>
      <c r="TXN62" s="1493"/>
      <c r="TXO62" s="1391"/>
      <c r="TXP62" s="1391"/>
      <c r="TXQ62" s="1391"/>
      <c r="TXR62" s="1391"/>
      <c r="TXS62" s="1391"/>
      <c r="TXT62" s="1391"/>
      <c r="TXU62" s="1391"/>
      <c r="TXV62" s="1391"/>
      <c r="TXW62" s="1391"/>
      <c r="TXX62" s="1391"/>
      <c r="TXY62" s="1392"/>
      <c r="TXZ62" s="1493"/>
      <c r="TYA62" s="1392"/>
      <c r="TYB62" s="1493"/>
      <c r="TYC62" s="1391"/>
      <c r="TYD62" s="1392"/>
      <c r="TYE62" s="1493"/>
      <c r="TYF62" s="1392"/>
      <c r="TYG62" s="663"/>
      <c r="TYH62" s="1493"/>
      <c r="TYI62" s="1391"/>
      <c r="TYJ62" s="1391"/>
      <c r="TYK62" s="1391"/>
      <c r="TYL62" s="1391"/>
      <c r="TYM62" s="1391"/>
      <c r="TYN62" s="1391"/>
      <c r="TYO62" s="1391"/>
      <c r="TYP62" s="1391"/>
      <c r="TYQ62" s="1391"/>
      <c r="TYR62" s="1391"/>
      <c r="TYS62" s="1392"/>
      <c r="TYT62" s="1493"/>
      <c r="TYU62" s="1391"/>
      <c r="TYV62" s="1391"/>
      <c r="TYW62" s="1391"/>
      <c r="TYX62" s="1391"/>
      <c r="TYY62" s="1391"/>
      <c r="TYZ62" s="1391"/>
      <c r="TZA62" s="1391"/>
      <c r="TZB62" s="1391"/>
      <c r="TZC62" s="1391"/>
      <c r="TZD62" s="1391"/>
      <c r="TZE62" s="1392"/>
      <c r="TZF62" s="1493"/>
      <c r="TZG62" s="1392"/>
      <c r="TZH62" s="1493"/>
      <c r="TZI62" s="1391"/>
      <c r="TZJ62" s="1392"/>
      <c r="TZK62" s="1493"/>
      <c r="TZL62" s="1392"/>
      <c r="TZM62" s="663"/>
      <c r="TZN62" s="1493"/>
      <c r="TZO62" s="1391"/>
      <c r="TZP62" s="1391"/>
      <c r="TZQ62" s="1391"/>
      <c r="TZR62" s="1391"/>
      <c r="TZS62" s="1391"/>
      <c r="TZT62" s="1391"/>
      <c r="TZU62" s="1391"/>
      <c r="TZV62" s="1391"/>
      <c r="TZW62" s="1391"/>
      <c r="TZX62" s="1391"/>
      <c r="TZY62" s="1392"/>
      <c r="TZZ62" s="1493"/>
      <c r="UAA62" s="1391"/>
      <c r="UAB62" s="1391"/>
      <c r="UAC62" s="1391"/>
      <c r="UAD62" s="1391"/>
      <c r="UAE62" s="1391"/>
      <c r="UAF62" s="1391"/>
      <c r="UAG62" s="1391"/>
      <c r="UAH62" s="1391"/>
      <c r="UAI62" s="1391"/>
      <c r="UAJ62" s="1391"/>
      <c r="UAK62" s="1392"/>
      <c r="UAL62" s="1493"/>
      <c r="UAM62" s="1392"/>
      <c r="UAN62" s="1493"/>
      <c r="UAO62" s="1391"/>
      <c r="UAP62" s="1392"/>
      <c r="UAQ62" s="1493"/>
      <c r="UAR62" s="1392"/>
      <c r="UAS62" s="663"/>
      <c r="UAT62" s="1493"/>
      <c r="UAU62" s="1391"/>
      <c r="UAV62" s="1391"/>
      <c r="UAW62" s="1391"/>
      <c r="UAX62" s="1391"/>
      <c r="UAY62" s="1391"/>
      <c r="UAZ62" s="1391"/>
      <c r="UBA62" s="1391"/>
      <c r="UBB62" s="1391"/>
      <c r="UBC62" s="1391"/>
      <c r="UBD62" s="1391"/>
      <c r="UBE62" s="1392"/>
      <c r="UBF62" s="1493"/>
      <c r="UBG62" s="1391"/>
      <c r="UBH62" s="1391"/>
      <c r="UBI62" s="1391"/>
      <c r="UBJ62" s="1391"/>
      <c r="UBK62" s="1391"/>
      <c r="UBL62" s="1391"/>
      <c r="UBM62" s="1391"/>
      <c r="UBN62" s="1391"/>
      <c r="UBO62" s="1391"/>
      <c r="UBP62" s="1391"/>
      <c r="UBQ62" s="1392"/>
      <c r="UBR62" s="1493"/>
      <c r="UBS62" s="1392"/>
      <c r="UBT62" s="1493"/>
      <c r="UBU62" s="1391"/>
      <c r="UBV62" s="1392"/>
      <c r="UBW62" s="1493"/>
      <c r="UBX62" s="1392"/>
      <c r="UBY62" s="663"/>
      <c r="UBZ62" s="1493"/>
      <c r="UCA62" s="1391"/>
      <c r="UCB62" s="1391"/>
      <c r="UCC62" s="1391"/>
      <c r="UCD62" s="1391"/>
      <c r="UCE62" s="1391"/>
      <c r="UCF62" s="1391"/>
      <c r="UCG62" s="1391"/>
      <c r="UCH62" s="1391"/>
      <c r="UCI62" s="1391"/>
      <c r="UCJ62" s="1391"/>
      <c r="UCK62" s="1392"/>
      <c r="UCL62" s="1493"/>
      <c r="UCM62" s="1391"/>
      <c r="UCN62" s="1391"/>
      <c r="UCO62" s="1391"/>
      <c r="UCP62" s="1391"/>
      <c r="UCQ62" s="1391"/>
      <c r="UCR62" s="1391"/>
      <c r="UCS62" s="1391"/>
      <c r="UCT62" s="1391"/>
      <c r="UCU62" s="1391"/>
      <c r="UCV62" s="1391"/>
      <c r="UCW62" s="1392"/>
      <c r="UCX62" s="1493"/>
      <c r="UCY62" s="1392"/>
      <c r="UCZ62" s="1493"/>
      <c r="UDA62" s="1391"/>
      <c r="UDB62" s="1392"/>
      <c r="UDC62" s="1493"/>
      <c r="UDD62" s="1392"/>
      <c r="UDE62" s="663"/>
      <c r="UDF62" s="1493"/>
      <c r="UDG62" s="1391"/>
      <c r="UDH62" s="1391"/>
      <c r="UDI62" s="1391"/>
      <c r="UDJ62" s="1391"/>
      <c r="UDK62" s="1391"/>
      <c r="UDL62" s="1391"/>
      <c r="UDM62" s="1391"/>
      <c r="UDN62" s="1391"/>
      <c r="UDO62" s="1391"/>
      <c r="UDP62" s="1391"/>
      <c r="UDQ62" s="1392"/>
      <c r="UDR62" s="1493"/>
      <c r="UDS62" s="1391"/>
      <c r="UDT62" s="1391"/>
      <c r="UDU62" s="1391"/>
      <c r="UDV62" s="1391"/>
      <c r="UDW62" s="1391"/>
      <c r="UDX62" s="1391"/>
      <c r="UDY62" s="1391"/>
      <c r="UDZ62" s="1391"/>
      <c r="UEA62" s="1391"/>
      <c r="UEB62" s="1391"/>
      <c r="UEC62" s="1392"/>
      <c r="UED62" s="1493"/>
      <c r="UEE62" s="1392"/>
      <c r="UEF62" s="1493"/>
      <c r="UEG62" s="1391"/>
      <c r="UEH62" s="1392"/>
      <c r="UEI62" s="1493"/>
      <c r="UEJ62" s="1392"/>
      <c r="UEK62" s="663"/>
      <c r="UEL62" s="1493"/>
      <c r="UEM62" s="1391"/>
      <c r="UEN62" s="1391"/>
      <c r="UEO62" s="1391"/>
      <c r="UEP62" s="1391"/>
      <c r="UEQ62" s="1391"/>
      <c r="UER62" s="1391"/>
      <c r="UES62" s="1391"/>
      <c r="UET62" s="1391"/>
      <c r="UEU62" s="1391"/>
      <c r="UEV62" s="1391"/>
      <c r="UEW62" s="1392"/>
      <c r="UEX62" s="1493"/>
      <c r="UEY62" s="1391"/>
      <c r="UEZ62" s="1391"/>
      <c r="UFA62" s="1391"/>
      <c r="UFB62" s="1391"/>
      <c r="UFC62" s="1391"/>
      <c r="UFD62" s="1391"/>
      <c r="UFE62" s="1391"/>
      <c r="UFF62" s="1391"/>
      <c r="UFG62" s="1391"/>
      <c r="UFH62" s="1391"/>
      <c r="UFI62" s="1392"/>
      <c r="UFJ62" s="1493"/>
      <c r="UFK62" s="1392"/>
      <c r="UFL62" s="1493"/>
      <c r="UFM62" s="1391"/>
      <c r="UFN62" s="1392"/>
      <c r="UFO62" s="1493"/>
      <c r="UFP62" s="1392"/>
      <c r="UFQ62" s="663"/>
      <c r="UFR62" s="1493"/>
      <c r="UFS62" s="1391"/>
      <c r="UFT62" s="1391"/>
      <c r="UFU62" s="1391"/>
      <c r="UFV62" s="1391"/>
      <c r="UFW62" s="1391"/>
      <c r="UFX62" s="1391"/>
      <c r="UFY62" s="1391"/>
      <c r="UFZ62" s="1391"/>
      <c r="UGA62" s="1391"/>
      <c r="UGB62" s="1391"/>
      <c r="UGC62" s="1392"/>
      <c r="UGD62" s="1493"/>
      <c r="UGE62" s="1391"/>
      <c r="UGF62" s="1391"/>
      <c r="UGG62" s="1391"/>
      <c r="UGH62" s="1391"/>
      <c r="UGI62" s="1391"/>
      <c r="UGJ62" s="1391"/>
      <c r="UGK62" s="1391"/>
      <c r="UGL62" s="1391"/>
      <c r="UGM62" s="1391"/>
      <c r="UGN62" s="1391"/>
      <c r="UGO62" s="1392"/>
      <c r="UGP62" s="1493"/>
      <c r="UGQ62" s="1392"/>
      <c r="UGR62" s="1493"/>
      <c r="UGS62" s="1391"/>
      <c r="UGT62" s="1392"/>
      <c r="UGU62" s="1493"/>
      <c r="UGV62" s="1392"/>
      <c r="UGW62" s="663"/>
      <c r="UGX62" s="1493"/>
      <c r="UGY62" s="1391"/>
      <c r="UGZ62" s="1391"/>
      <c r="UHA62" s="1391"/>
      <c r="UHB62" s="1391"/>
      <c r="UHC62" s="1391"/>
      <c r="UHD62" s="1391"/>
      <c r="UHE62" s="1391"/>
      <c r="UHF62" s="1391"/>
      <c r="UHG62" s="1391"/>
      <c r="UHH62" s="1391"/>
      <c r="UHI62" s="1392"/>
      <c r="UHJ62" s="1493"/>
      <c r="UHK62" s="1391"/>
      <c r="UHL62" s="1391"/>
      <c r="UHM62" s="1391"/>
      <c r="UHN62" s="1391"/>
      <c r="UHO62" s="1391"/>
      <c r="UHP62" s="1391"/>
      <c r="UHQ62" s="1391"/>
      <c r="UHR62" s="1391"/>
      <c r="UHS62" s="1391"/>
      <c r="UHT62" s="1391"/>
      <c r="UHU62" s="1392"/>
      <c r="UHV62" s="1493"/>
      <c r="UHW62" s="1392"/>
      <c r="UHX62" s="1493"/>
      <c r="UHY62" s="1391"/>
      <c r="UHZ62" s="1392"/>
      <c r="UIA62" s="1493"/>
      <c r="UIB62" s="1392"/>
      <c r="UIC62" s="663"/>
      <c r="UID62" s="1493"/>
      <c r="UIE62" s="1391"/>
      <c r="UIF62" s="1391"/>
      <c r="UIG62" s="1391"/>
      <c r="UIH62" s="1391"/>
      <c r="UII62" s="1391"/>
      <c r="UIJ62" s="1391"/>
      <c r="UIK62" s="1391"/>
      <c r="UIL62" s="1391"/>
      <c r="UIM62" s="1391"/>
      <c r="UIN62" s="1391"/>
      <c r="UIO62" s="1392"/>
      <c r="UIP62" s="1493"/>
      <c r="UIQ62" s="1391"/>
      <c r="UIR62" s="1391"/>
      <c r="UIS62" s="1391"/>
      <c r="UIT62" s="1391"/>
      <c r="UIU62" s="1391"/>
      <c r="UIV62" s="1391"/>
      <c r="UIW62" s="1391"/>
      <c r="UIX62" s="1391"/>
      <c r="UIY62" s="1391"/>
      <c r="UIZ62" s="1391"/>
      <c r="UJA62" s="1392"/>
      <c r="UJB62" s="1493"/>
      <c r="UJC62" s="1392"/>
      <c r="UJD62" s="1493"/>
      <c r="UJE62" s="1391"/>
      <c r="UJF62" s="1392"/>
      <c r="UJG62" s="1493"/>
      <c r="UJH62" s="1392"/>
      <c r="UJI62" s="663"/>
      <c r="UJJ62" s="1493"/>
      <c r="UJK62" s="1391"/>
      <c r="UJL62" s="1391"/>
      <c r="UJM62" s="1391"/>
      <c r="UJN62" s="1391"/>
      <c r="UJO62" s="1391"/>
      <c r="UJP62" s="1391"/>
      <c r="UJQ62" s="1391"/>
      <c r="UJR62" s="1391"/>
      <c r="UJS62" s="1391"/>
      <c r="UJT62" s="1391"/>
      <c r="UJU62" s="1392"/>
      <c r="UJV62" s="1493"/>
      <c r="UJW62" s="1391"/>
      <c r="UJX62" s="1391"/>
      <c r="UJY62" s="1391"/>
      <c r="UJZ62" s="1391"/>
      <c r="UKA62" s="1391"/>
      <c r="UKB62" s="1391"/>
      <c r="UKC62" s="1391"/>
      <c r="UKD62" s="1391"/>
      <c r="UKE62" s="1391"/>
      <c r="UKF62" s="1391"/>
      <c r="UKG62" s="1392"/>
      <c r="UKH62" s="1493"/>
      <c r="UKI62" s="1392"/>
      <c r="UKJ62" s="1493"/>
      <c r="UKK62" s="1391"/>
      <c r="UKL62" s="1392"/>
      <c r="UKM62" s="1493"/>
      <c r="UKN62" s="1392"/>
      <c r="UKO62" s="663"/>
      <c r="UKP62" s="1493"/>
      <c r="UKQ62" s="1391"/>
      <c r="UKR62" s="1391"/>
      <c r="UKS62" s="1391"/>
      <c r="UKT62" s="1391"/>
      <c r="UKU62" s="1391"/>
      <c r="UKV62" s="1391"/>
      <c r="UKW62" s="1391"/>
      <c r="UKX62" s="1391"/>
      <c r="UKY62" s="1391"/>
      <c r="UKZ62" s="1391"/>
      <c r="ULA62" s="1392"/>
      <c r="ULB62" s="1493"/>
      <c r="ULC62" s="1391"/>
      <c r="ULD62" s="1391"/>
      <c r="ULE62" s="1391"/>
      <c r="ULF62" s="1391"/>
      <c r="ULG62" s="1391"/>
      <c r="ULH62" s="1391"/>
      <c r="ULI62" s="1391"/>
      <c r="ULJ62" s="1391"/>
      <c r="ULK62" s="1391"/>
      <c r="ULL62" s="1391"/>
      <c r="ULM62" s="1392"/>
      <c r="ULN62" s="1493"/>
      <c r="ULO62" s="1392"/>
      <c r="ULP62" s="1493"/>
      <c r="ULQ62" s="1391"/>
      <c r="ULR62" s="1392"/>
      <c r="ULS62" s="1493"/>
      <c r="ULT62" s="1392"/>
      <c r="ULU62" s="663"/>
      <c r="ULV62" s="1493"/>
      <c r="ULW62" s="1391"/>
      <c r="ULX62" s="1391"/>
      <c r="ULY62" s="1391"/>
      <c r="ULZ62" s="1391"/>
      <c r="UMA62" s="1391"/>
      <c r="UMB62" s="1391"/>
      <c r="UMC62" s="1391"/>
      <c r="UMD62" s="1391"/>
      <c r="UME62" s="1391"/>
      <c r="UMF62" s="1391"/>
      <c r="UMG62" s="1392"/>
      <c r="UMH62" s="1493"/>
      <c r="UMI62" s="1391"/>
      <c r="UMJ62" s="1391"/>
      <c r="UMK62" s="1391"/>
      <c r="UML62" s="1391"/>
      <c r="UMM62" s="1391"/>
      <c r="UMN62" s="1391"/>
      <c r="UMO62" s="1391"/>
      <c r="UMP62" s="1391"/>
      <c r="UMQ62" s="1391"/>
      <c r="UMR62" s="1391"/>
      <c r="UMS62" s="1392"/>
      <c r="UMT62" s="1493"/>
      <c r="UMU62" s="1392"/>
      <c r="UMV62" s="1493"/>
      <c r="UMW62" s="1391"/>
      <c r="UMX62" s="1392"/>
      <c r="UMY62" s="1493"/>
      <c r="UMZ62" s="1392"/>
      <c r="UNA62" s="663"/>
      <c r="UNB62" s="1493"/>
      <c r="UNC62" s="1391"/>
      <c r="UND62" s="1391"/>
      <c r="UNE62" s="1391"/>
      <c r="UNF62" s="1391"/>
      <c r="UNG62" s="1391"/>
      <c r="UNH62" s="1391"/>
      <c r="UNI62" s="1391"/>
      <c r="UNJ62" s="1391"/>
      <c r="UNK62" s="1391"/>
      <c r="UNL62" s="1391"/>
      <c r="UNM62" s="1392"/>
      <c r="UNN62" s="1493"/>
      <c r="UNO62" s="1391"/>
      <c r="UNP62" s="1391"/>
      <c r="UNQ62" s="1391"/>
      <c r="UNR62" s="1391"/>
      <c r="UNS62" s="1391"/>
      <c r="UNT62" s="1391"/>
      <c r="UNU62" s="1391"/>
      <c r="UNV62" s="1391"/>
      <c r="UNW62" s="1391"/>
      <c r="UNX62" s="1391"/>
      <c r="UNY62" s="1392"/>
      <c r="UNZ62" s="1493"/>
      <c r="UOA62" s="1392"/>
      <c r="UOB62" s="1493"/>
      <c r="UOC62" s="1391"/>
      <c r="UOD62" s="1392"/>
      <c r="UOE62" s="1493"/>
      <c r="UOF62" s="1392"/>
      <c r="UOG62" s="663"/>
      <c r="UOH62" s="1493"/>
      <c r="UOI62" s="1391"/>
      <c r="UOJ62" s="1391"/>
      <c r="UOK62" s="1391"/>
      <c r="UOL62" s="1391"/>
      <c r="UOM62" s="1391"/>
      <c r="UON62" s="1391"/>
      <c r="UOO62" s="1391"/>
      <c r="UOP62" s="1391"/>
      <c r="UOQ62" s="1391"/>
      <c r="UOR62" s="1391"/>
      <c r="UOS62" s="1392"/>
      <c r="UOT62" s="1493"/>
      <c r="UOU62" s="1391"/>
      <c r="UOV62" s="1391"/>
      <c r="UOW62" s="1391"/>
      <c r="UOX62" s="1391"/>
      <c r="UOY62" s="1391"/>
      <c r="UOZ62" s="1391"/>
      <c r="UPA62" s="1391"/>
      <c r="UPB62" s="1391"/>
      <c r="UPC62" s="1391"/>
      <c r="UPD62" s="1391"/>
      <c r="UPE62" s="1392"/>
      <c r="UPF62" s="1493"/>
      <c r="UPG62" s="1392"/>
      <c r="UPH62" s="1493"/>
      <c r="UPI62" s="1391"/>
      <c r="UPJ62" s="1392"/>
      <c r="UPK62" s="1493"/>
      <c r="UPL62" s="1392"/>
      <c r="UPM62" s="663"/>
      <c r="UPN62" s="1493"/>
      <c r="UPO62" s="1391"/>
      <c r="UPP62" s="1391"/>
      <c r="UPQ62" s="1391"/>
      <c r="UPR62" s="1391"/>
      <c r="UPS62" s="1391"/>
      <c r="UPT62" s="1391"/>
      <c r="UPU62" s="1391"/>
      <c r="UPV62" s="1391"/>
      <c r="UPW62" s="1391"/>
      <c r="UPX62" s="1391"/>
      <c r="UPY62" s="1392"/>
      <c r="UPZ62" s="1493"/>
      <c r="UQA62" s="1391"/>
      <c r="UQB62" s="1391"/>
      <c r="UQC62" s="1391"/>
      <c r="UQD62" s="1391"/>
      <c r="UQE62" s="1391"/>
      <c r="UQF62" s="1391"/>
      <c r="UQG62" s="1391"/>
      <c r="UQH62" s="1391"/>
      <c r="UQI62" s="1391"/>
      <c r="UQJ62" s="1391"/>
      <c r="UQK62" s="1392"/>
      <c r="UQL62" s="1493"/>
      <c r="UQM62" s="1392"/>
      <c r="UQN62" s="1493"/>
      <c r="UQO62" s="1391"/>
      <c r="UQP62" s="1392"/>
      <c r="UQQ62" s="1493"/>
      <c r="UQR62" s="1392"/>
      <c r="UQS62" s="663"/>
      <c r="UQT62" s="1493"/>
      <c r="UQU62" s="1391"/>
      <c r="UQV62" s="1391"/>
      <c r="UQW62" s="1391"/>
      <c r="UQX62" s="1391"/>
      <c r="UQY62" s="1391"/>
      <c r="UQZ62" s="1391"/>
      <c r="URA62" s="1391"/>
      <c r="URB62" s="1391"/>
      <c r="URC62" s="1391"/>
      <c r="URD62" s="1391"/>
      <c r="URE62" s="1392"/>
      <c r="URF62" s="1493"/>
      <c r="URG62" s="1391"/>
      <c r="URH62" s="1391"/>
      <c r="URI62" s="1391"/>
      <c r="URJ62" s="1391"/>
      <c r="URK62" s="1391"/>
      <c r="URL62" s="1391"/>
      <c r="URM62" s="1391"/>
      <c r="URN62" s="1391"/>
      <c r="URO62" s="1391"/>
      <c r="URP62" s="1391"/>
      <c r="URQ62" s="1392"/>
      <c r="URR62" s="1493"/>
      <c r="URS62" s="1392"/>
      <c r="URT62" s="1493"/>
      <c r="URU62" s="1391"/>
      <c r="URV62" s="1392"/>
      <c r="URW62" s="1493"/>
      <c r="URX62" s="1392"/>
      <c r="URY62" s="663"/>
      <c r="URZ62" s="1493"/>
      <c r="USA62" s="1391"/>
      <c r="USB62" s="1391"/>
      <c r="USC62" s="1391"/>
      <c r="USD62" s="1391"/>
      <c r="USE62" s="1391"/>
      <c r="USF62" s="1391"/>
      <c r="USG62" s="1391"/>
      <c r="USH62" s="1391"/>
      <c r="USI62" s="1391"/>
      <c r="USJ62" s="1391"/>
      <c r="USK62" s="1392"/>
      <c r="USL62" s="1493"/>
      <c r="USM62" s="1391"/>
      <c r="USN62" s="1391"/>
      <c r="USO62" s="1391"/>
      <c r="USP62" s="1391"/>
      <c r="USQ62" s="1391"/>
      <c r="USR62" s="1391"/>
      <c r="USS62" s="1391"/>
      <c r="UST62" s="1391"/>
      <c r="USU62" s="1391"/>
      <c r="USV62" s="1391"/>
      <c r="USW62" s="1392"/>
      <c r="USX62" s="1493"/>
      <c r="USY62" s="1392"/>
      <c r="USZ62" s="1493"/>
      <c r="UTA62" s="1391"/>
      <c r="UTB62" s="1392"/>
      <c r="UTC62" s="1493"/>
      <c r="UTD62" s="1392"/>
      <c r="UTE62" s="663"/>
      <c r="UTF62" s="1493"/>
      <c r="UTG62" s="1391"/>
      <c r="UTH62" s="1391"/>
      <c r="UTI62" s="1391"/>
      <c r="UTJ62" s="1391"/>
      <c r="UTK62" s="1391"/>
      <c r="UTL62" s="1391"/>
      <c r="UTM62" s="1391"/>
      <c r="UTN62" s="1391"/>
      <c r="UTO62" s="1391"/>
      <c r="UTP62" s="1391"/>
      <c r="UTQ62" s="1392"/>
      <c r="UTR62" s="1493"/>
      <c r="UTS62" s="1391"/>
      <c r="UTT62" s="1391"/>
      <c r="UTU62" s="1391"/>
      <c r="UTV62" s="1391"/>
      <c r="UTW62" s="1391"/>
      <c r="UTX62" s="1391"/>
      <c r="UTY62" s="1391"/>
      <c r="UTZ62" s="1391"/>
      <c r="UUA62" s="1391"/>
      <c r="UUB62" s="1391"/>
      <c r="UUC62" s="1392"/>
      <c r="UUD62" s="1493"/>
      <c r="UUE62" s="1392"/>
      <c r="UUF62" s="1493"/>
      <c r="UUG62" s="1391"/>
      <c r="UUH62" s="1392"/>
      <c r="UUI62" s="1493"/>
      <c r="UUJ62" s="1392"/>
      <c r="UUK62" s="663"/>
      <c r="UUL62" s="1493"/>
      <c r="UUM62" s="1391"/>
      <c r="UUN62" s="1391"/>
      <c r="UUO62" s="1391"/>
      <c r="UUP62" s="1391"/>
      <c r="UUQ62" s="1391"/>
      <c r="UUR62" s="1391"/>
      <c r="UUS62" s="1391"/>
      <c r="UUT62" s="1391"/>
      <c r="UUU62" s="1391"/>
      <c r="UUV62" s="1391"/>
      <c r="UUW62" s="1392"/>
      <c r="UUX62" s="1493"/>
      <c r="UUY62" s="1391"/>
      <c r="UUZ62" s="1391"/>
      <c r="UVA62" s="1391"/>
      <c r="UVB62" s="1391"/>
      <c r="UVC62" s="1391"/>
      <c r="UVD62" s="1391"/>
      <c r="UVE62" s="1391"/>
      <c r="UVF62" s="1391"/>
      <c r="UVG62" s="1391"/>
      <c r="UVH62" s="1391"/>
      <c r="UVI62" s="1392"/>
      <c r="UVJ62" s="1493"/>
      <c r="UVK62" s="1392"/>
      <c r="UVL62" s="1493"/>
      <c r="UVM62" s="1391"/>
      <c r="UVN62" s="1392"/>
      <c r="UVO62" s="1493"/>
      <c r="UVP62" s="1392"/>
      <c r="UVQ62" s="663"/>
      <c r="UVR62" s="1493"/>
      <c r="UVS62" s="1391"/>
      <c r="UVT62" s="1391"/>
      <c r="UVU62" s="1391"/>
      <c r="UVV62" s="1391"/>
      <c r="UVW62" s="1391"/>
      <c r="UVX62" s="1391"/>
      <c r="UVY62" s="1391"/>
      <c r="UVZ62" s="1391"/>
      <c r="UWA62" s="1391"/>
      <c r="UWB62" s="1391"/>
      <c r="UWC62" s="1392"/>
      <c r="UWD62" s="1493"/>
      <c r="UWE62" s="1391"/>
      <c r="UWF62" s="1391"/>
      <c r="UWG62" s="1391"/>
      <c r="UWH62" s="1391"/>
      <c r="UWI62" s="1391"/>
      <c r="UWJ62" s="1391"/>
      <c r="UWK62" s="1391"/>
      <c r="UWL62" s="1391"/>
      <c r="UWM62" s="1391"/>
      <c r="UWN62" s="1391"/>
      <c r="UWO62" s="1392"/>
      <c r="UWP62" s="1493"/>
      <c r="UWQ62" s="1392"/>
      <c r="UWR62" s="1493"/>
      <c r="UWS62" s="1391"/>
      <c r="UWT62" s="1392"/>
      <c r="UWU62" s="1493"/>
      <c r="UWV62" s="1392"/>
      <c r="UWW62" s="663"/>
      <c r="UWX62" s="1493"/>
      <c r="UWY62" s="1391"/>
      <c r="UWZ62" s="1391"/>
      <c r="UXA62" s="1391"/>
      <c r="UXB62" s="1391"/>
      <c r="UXC62" s="1391"/>
      <c r="UXD62" s="1391"/>
      <c r="UXE62" s="1391"/>
      <c r="UXF62" s="1391"/>
      <c r="UXG62" s="1391"/>
      <c r="UXH62" s="1391"/>
      <c r="UXI62" s="1392"/>
      <c r="UXJ62" s="1493"/>
      <c r="UXK62" s="1391"/>
      <c r="UXL62" s="1391"/>
      <c r="UXM62" s="1391"/>
      <c r="UXN62" s="1391"/>
      <c r="UXO62" s="1391"/>
      <c r="UXP62" s="1391"/>
      <c r="UXQ62" s="1391"/>
      <c r="UXR62" s="1391"/>
      <c r="UXS62" s="1391"/>
      <c r="UXT62" s="1391"/>
      <c r="UXU62" s="1392"/>
      <c r="UXV62" s="1493"/>
      <c r="UXW62" s="1392"/>
      <c r="UXX62" s="1493"/>
      <c r="UXY62" s="1391"/>
      <c r="UXZ62" s="1392"/>
      <c r="UYA62" s="1493"/>
      <c r="UYB62" s="1392"/>
      <c r="UYC62" s="663"/>
      <c r="UYD62" s="1493"/>
      <c r="UYE62" s="1391"/>
      <c r="UYF62" s="1391"/>
      <c r="UYG62" s="1391"/>
      <c r="UYH62" s="1391"/>
      <c r="UYI62" s="1391"/>
      <c r="UYJ62" s="1391"/>
      <c r="UYK62" s="1391"/>
      <c r="UYL62" s="1391"/>
      <c r="UYM62" s="1391"/>
      <c r="UYN62" s="1391"/>
      <c r="UYO62" s="1392"/>
      <c r="UYP62" s="1493"/>
      <c r="UYQ62" s="1391"/>
      <c r="UYR62" s="1391"/>
      <c r="UYS62" s="1391"/>
      <c r="UYT62" s="1391"/>
      <c r="UYU62" s="1391"/>
      <c r="UYV62" s="1391"/>
      <c r="UYW62" s="1391"/>
      <c r="UYX62" s="1391"/>
      <c r="UYY62" s="1391"/>
      <c r="UYZ62" s="1391"/>
      <c r="UZA62" s="1392"/>
      <c r="UZB62" s="1493"/>
      <c r="UZC62" s="1392"/>
      <c r="UZD62" s="1493"/>
      <c r="UZE62" s="1391"/>
      <c r="UZF62" s="1392"/>
      <c r="UZG62" s="1493"/>
      <c r="UZH62" s="1392"/>
      <c r="UZI62" s="663"/>
      <c r="UZJ62" s="1493"/>
      <c r="UZK62" s="1391"/>
      <c r="UZL62" s="1391"/>
      <c r="UZM62" s="1391"/>
      <c r="UZN62" s="1391"/>
      <c r="UZO62" s="1391"/>
      <c r="UZP62" s="1391"/>
      <c r="UZQ62" s="1391"/>
      <c r="UZR62" s="1391"/>
      <c r="UZS62" s="1391"/>
      <c r="UZT62" s="1391"/>
      <c r="UZU62" s="1392"/>
      <c r="UZV62" s="1493"/>
      <c r="UZW62" s="1391"/>
      <c r="UZX62" s="1391"/>
      <c r="UZY62" s="1391"/>
      <c r="UZZ62" s="1391"/>
      <c r="VAA62" s="1391"/>
      <c r="VAB62" s="1391"/>
      <c r="VAC62" s="1391"/>
      <c r="VAD62" s="1391"/>
      <c r="VAE62" s="1391"/>
      <c r="VAF62" s="1391"/>
      <c r="VAG62" s="1392"/>
      <c r="VAH62" s="1493"/>
      <c r="VAI62" s="1392"/>
      <c r="VAJ62" s="1493"/>
      <c r="VAK62" s="1391"/>
      <c r="VAL62" s="1392"/>
      <c r="VAM62" s="1493"/>
      <c r="VAN62" s="1392"/>
      <c r="VAO62" s="663"/>
      <c r="VAP62" s="1493"/>
      <c r="VAQ62" s="1391"/>
      <c r="VAR62" s="1391"/>
      <c r="VAS62" s="1391"/>
      <c r="VAT62" s="1391"/>
      <c r="VAU62" s="1391"/>
      <c r="VAV62" s="1391"/>
      <c r="VAW62" s="1391"/>
      <c r="VAX62" s="1391"/>
      <c r="VAY62" s="1391"/>
      <c r="VAZ62" s="1391"/>
      <c r="VBA62" s="1392"/>
      <c r="VBB62" s="1493"/>
      <c r="VBC62" s="1391"/>
      <c r="VBD62" s="1391"/>
      <c r="VBE62" s="1391"/>
      <c r="VBF62" s="1391"/>
      <c r="VBG62" s="1391"/>
      <c r="VBH62" s="1391"/>
      <c r="VBI62" s="1391"/>
      <c r="VBJ62" s="1391"/>
      <c r="VBK62" s="1391"/>
      <c r="VBL62" s="1391"/>
      <c r="VBM62" s="1392"/>
      <c r="VBN62" s="1493"/>
      <c r="VBO62" s="1392"/>
      <c r="VBP62" s="1493"/>
      <c r="VBQ62" s="1391"/>
      <c r="VBR62" s="1392"/>
      <c r="VBS62" s="1493"/>
      <c r="VBT62" s="1392"/>
      <c r="VBU62" s="663"/>
      <c r="VBV62" s="1493"/>
      <c r="VBW62" s="1391"/>
      <c r="VBX62" s="1391"/>
      <c r="VBY62" s="1391"/>
      <c r="VBZ62" s="1391"/>
      <c r="VCA62" s="1391"/>
      <c r="VCB62" s="1391"/>
      <c r="VCC62" s="1391"/>
      <c r="VCD62" s="1391"/>
      <c r="VCE62" s="1391"/>
      <c r="VCF62" s="1391"/>
      <c r="VCG62" s="1392"/>
      <c r="VCH62" s="1493"/>
      <c r="VCI62" s="1391"/>
      <c r="VCJ62" s="1391"/>
      <c r="VCK62" s="1391"/>
      <c r="VCL62" s="1391"/>
      <c r="VCM62" s="1391"/>
      <c r="VCN62" s="1391"/>
      <c r="VCO62" s="1391"/>
      <c r="VCP62" s="1391"/>
      <c r="VCQ62" s="1391"/>
      <c r="VCR62" s="1391"/>
      <c r="VCS62" s="1392"/>
      <c r="VCT62" s="1493"/>
      <c r="VCU62" s="1392"/>
      <c r="VCV62" s="1493"/>
      <c r="VCW62" s="1391"/>
      <c r="VCX62" s="1392"/>
      <c r="VCY62" s="1493"/>
      <c r="VCZ62" s="1392"/>
      <c r="VDA62" s="663"/>
      <c r="VDB62" s="1493"/>
      <c r="VDC62" s="1391"/>
      <c r="VDD62" s="1391"/>
      <c r="VDE62" s="1391"/>
      <c r="VDF62" s="1391"/>
      <c r="VDG62" s="1391"/>
      <c r="VDH62" s="1391"/>
      <c r="VDI62" s="1391"/>
      <c r="VDJ62" s="1391"/>
      <c r="VDK62" s="1391"/>
      <c r="VDL62" s="1391"/>
      <c r="VDM62" s="1392"/>
      <c r="VDN62" s="1493"/>
      <c r="VDO62" s="1391"/>
      <c r="VDP62" s="1391"/>
      <c r="VDQ62" s="1391"/>
      <c r="VDR62" s="1391"/>
      <c r="VDS62" s="1391"/>
      <c r="VDT62" s="1391"/>
      <c r="VDU62" s="1391"/>
      <c r="VDV62" s="1391"/>
      <c r="VDW62" s="1391"/>
      <c r="VDX62" s="1391"/>
      <c r="VDY62" s="1392"/>
      <c r="VDZ62" s="1493"/>
      <c r="VEA62" s="1392"/>
      <c r="VEB62" s="1493"/>
      <c r="VEC62" s="1391"/>
      <c r="VED62" s="1392"/>
      <c r="VEE62" s="1493"/>
      <c r="VEF62" s="1392"/>
      <c r="VEG62" s="663"/>
      <c r="VEH62" s="1493"/>
      <c r="VEI62" s="1391"/>
      <c r="VEJ62" s="1391"/>
      <c r="VEK62" s="1391"/>
      <c r="VEL62" s="1391"/>
      <c r="VEM62" s="1391"/>
      <c r="VEN62" s="1391"/>
      <c r="VEO62" s="1391"/>
      <c r="VEP62" s="1391"/>
      <c r="VEQ62" s="1391"/>
      <c r="VER62" s="1391"/>
      <c r="VES62" s="1392"/>
      <c r="VET62" s="1493"/>
      <c r="VEU62" s="1391"/>
      <c r="VEV62" s="1391"/>
      <c r="VEW62" s="1391"/>
      <c r="VEX62" s="1391"/>
      <c r="VEY62" s="1391"/>
      <c r="VEZ62" s="1391"/>
      <c r="VFA62" s="1391"/>
      <c r="VFB62" s="1391"/>
      <c r="VFC62" s="1391"/>
      <c r="VFD62" s="1391"/>
      <c r="VFE62" s="1392"/>
      <c r="VFF62" s="1493"/>
      <c r="VFG62" s="1392"/>
      <c r="VFH62" s="1493"/>
      <c r="VFI62" s="1391"/>
      <c r="VFJ62" s="1392"/>
      <c r="VFK62" s="1493"/>
      <c r="VFL62" s="1392"/>
      <c r="VFM62" s="663"/>
      <c r="VFN62" s="1493"/>
      <c r="VFO62" s="1391"/>
      <c r="VFP62" s="1391"/>
      <c r="VFQ62" s="1391"/>
      <c r="VFR62" s="1391"/>
      <c r="VFS62" s="1391"/>
      <c r="VFT62" s="1391"/>
      <c r="VFU62" s="1391"/>
      <c r="VFV62" s="1391"/>
      <c r="VFW62" s="1391"/>
      <c r="VFX62" s="1391"/>
      <c r="VFY62" s="1392"/>
      <c r="VFZ62" s="1493"/>
      <c r="VGA62" s="1391"/>
      <c r="VGB62" s="1391"/>
      <c r="VGC62" s="1391"/>
      <c r="VGD62" s="1391"/>
      <c r="VGE62" s="1391"/>
      <c r="VGF62" s="1391"/>
      <c r="VGG62" s="1391"/>
      <c r="VGH62" s="1391"/>
      <c r="VGI62" s="1391"/>
      <c r="VGJ62" s="1391"/>
      <c r="VGK62" s="1392"/>
      <c r="VGL62" s="1493"/>
      <c r="VGM62" s="1392"/>
      <c r="VGN62" s="1493"/>
      <c r="VGO62" s="1391"/>
      <c r="VGP62" s="1392"/>
      <c r="VGQ62" s="1493"/>
      <c r="VGR62" s="1392"/>
      <c r="VGS62" s="663"/>
      <c r="VGT62" s="1493"/>
      <c r="VGU62" s="1391"/>
      <c r="VGV62" s="1391"/>
      <c r="VGW62" s="1391"/>
      <c r="VGX62" s="1391"/>
      <c r="VGY62" s="1391"/>
      <c r="VGZ62" s="1391"/>
      <c r="VHA62" s="1391"/>
      <c r="VHB62" s="1391"/>
      <c r="VHC62" s="1391"/>
      <c r="VHD62" s="1391"/>
      <c r="VHE62" s="1392"/>
      <c r="VHF62" s="1493"/>
      <c r="VHG62" s="1391"/>
      <c r="VHH62" s="1391"/>
      <c r="VHI62" s="1391"/>
      <c r="VHJ62" s="1391"/>
      <c r="VHK62" s="1391"/>
      <c r="VHL62" s="1391"/>
      <c r="VHM62" s="1391"/>
      <c r="VHN62" s="1391"/>
      <c r="VHO62" s="1391"/>
      <c r="VHP62" s="1391"/>
      <c r="VHQ62" s="1392"/>
      <c r="VHR62" s="1493"/>
      <c r="VHS62" s="1392"/>
      <c r="VHT62" s="1493"/>
      <c r="VHU62" s="1391"/>
      <c r="VHV62" s="1392"/>
      <c r="VHW62" s="1493"/>
      <c r="VHX62" s="1392"/>
      <c r="VHY62" s="663"/>
      <c r="VHZ62" s="1493"/>
      <c r="VIA62" s="1391"/>
      <c r="VIB62" s="1391"/>
      <c r="VIC62" s="1391"/>
      <c r="VID62" s="1391"/>
      <c r="VIE62" s="1391"/>
      <c r="VIF62" s="1391"/>
      <c r="VIG62" s="1391"/>
      <c r="VIH62" s="1391"/>
      <c r="VII62" s="1391"/>
      <c r="VIJ62" s="1391"/>
      <c r="VIK62" s="1392"/>
      <c r="VIL62" s="1493"/>
      <c r="VIM62" s="1391"/>
      <c r="VIN62" s="1391"/>
      <c r="VIO62" s="1391"/>
      <c r="VIP62" s="1391"/>
      <c r="VIQ62" s="1391"/>
      <c r="VIR62" s="1391"/>
      <c r="VIS62" s="1391"/>
      <c r="VIT62" s="1391"/>
      <c r="VIU62" s="1391"/>
      <c r="VIV62" s="1391"/>
      <c r="VIW62" s="1392"/>
      <c r="VIX62" s="1493"/>
      <c r="VIY62" s="1392"/>
      <c r="VIZ62" s="1493"/>
      <c r="VJA62" s="1391"/>
      <c r="VJB62" s="1392"/>
      <c r="VJC62" s="1493"/>
      <c r="VJD62" s="1392"/>
      <c r="VJE62" s="663"/>
      <c r="VJF62" s="1493"/>
      <c r="VJG62" s="1391"/>
      <c r="VJH62" s="1391"/>
      <c r="VJI62" s="1391"/>
      <c r="VJJ62" s="1391"/>
      <c r="VJK62" s="1391"/>
      <c r="VJL62" s="1391"/>
      <c r="VJM62" s="1391"/>
      <c r="VJN62" s="1391"/>
      <c r="VJO62" s="1391"/>
      <c r="VJP62" s="1391"/>
      <c r="VJQ62" s="1392"/>
      <c r="VJR62" s="1493"/>
      <c r="VJS62" s="1391"/>
      <c r="VJT62" s="1391"/>
      <c r="VJU62" s="1391"/>
      <c r="VJV62" s="1391"/>
      <c r="VJW62" s="1391"/>
      <c r="VJX62" s="1391"/>
      <c r="VJY62" s="1391"/>
      <c r="VJZ62" s="1391"/>
      <c r="VKA62" s="1391"/>
      <c r="VKB62" s="1391"/>
      <c r="VKC62" s="1392"/>
      <c r="VKD62" s="1493"/>
      <c r="VKE62" s="1392"/>
      <c r="VKF62" s="1493"/>
      <c r="VKG62" s="1391"/>
      <c r="VKH62" s="1392"/>
      <c r="VKI62" s="1493"/>
      <c r="VKJ62" s="1392"/>
      <c r="VKK62" s="663"/>
      <c r="VKL62" s="1493"/>
      <c r="VKM62" s="1391"/>
      <c r="VKN62" s="1391"/>
      <c r="VKO62" s="1391"/>
      <c r="VKP62" s="1391"/>
      <c r="VKQ62" s="1391"/>
      <c r="VKR62" s="1391"/>
      <c r="VKS62" s="1391"/>
      <c r="VKT62" s="1391"/>
      <c r="VKU62" s="1391"/>
      <c r="VKV62" s="1391"/>
      <c r="VKW62" s="1392"/>
      <c r="VKX62" s="1493"/>
      <c r="VKY62" s="1391"/>
      <c r="VKZ62" s="1391"/>
      <c r="VLA62" s="1391"/>
      <c r="VLB62" s="1391"/>
      <c r="VLC62" s="1391"/>
      <c r="VLD62" s="1391"/>
      <c r="VLE62" s="1391"/>
      <c r="VLF62" s="1391"/>
      <c r="VLG62" s="1391"/>
      <c r="VLH62" s="1391"/>
      <c r="VLI62" s="1392"/>
      <c r="VLJ62" s="1493"/>
      <c r="VLK62" s="1392"/>
      <c r="VLL62" s="1493"/>
      <c r="VLM62" s="1391"/>
      <c r="VLN62" s="1392"/>
      <c r="VLO62" s="1493"/>
      <c r="VLP62" s="1392"/>
      <c r="VLQ62" s="663"/>
      <c r="VLR62" s="1493"/>
      <c r="VLS62" s="1391"/>
      <c r="VLT62" s="1391"/>
      <c r="VLU62" s="1391"/>
      <c r="VLV62" s="1391"/>
      <c r="VLW62" s="1391"/>
      <c r="VLX62" s="1391"/>
      <c r="VLY62" s="1391"/>
      <c r="VLZ62" s="1391"/>
      <c r="VMA62" s="1391"/>
      <c r="VMB62" s="1391"/>
      <c r="VMC62" s="1392"/>
      <c r="VMD62" s="1493"/>
      <c r="VME62" s="1391"/>
      <c r="VMF62" s="1391"/>
      <c r="VMG62" s="1391"/>
      <c r="VMH62" s="1391"/>
      <c r="VMI62" s="1391"/>
      <c r="VMJ62" s="1391"/>
      <c r="VMK62" s="1391"/>
      <c r="VML62" s="1391"/>
      <c r="VMM62" s="1391"/>
      <c r="VMN62" s="1391"/>
      <c r="VMO62" s="1392"/>
      <c r="VMP62" s="1493"/>
      <c r="VMQ62" s="1392"/>
      <c r="VMR62" s="1493"/>
      <c r="VMS62" s="1391"/>
      <c r="VMT62" s="1392"/>
      <c r="VMU62" s="1493"/>
      <c r="VMV62" s="1392"/>
      <c r="VMW62" s="663"/>
      <c r="VMX62" s="1493"/>
      <c r="VMY62" s="1391"/>
      <c r="VMZ62" s="1391"/>
      <c r="VNA62" s="1391"/>
      <c r="VNB62" s="1391"/>
      <c r="VNC62" s="1391"/>
      <c r="VND62" s="1391"/>
      <c r="VNE62" s="1391"/>
      <c r="VNF62" s="1391"/>
      <c r="VNG62" s="1391"/>
      <c r="VNH62" s="1391"/>
      <c r="VNI62" s="1392"/>
      <c r="VNJ62" s="1493"/>
      <c r="VNK62" s="1391"/>
      <c r="VNL62" s="1391"/>
      <c r="VNM62" s="1391"/>
      <c r="VNN62" s="1391"/>
      <c r="VNO62" s="1391"/>
      <c r="VNP62" s="1391"/>
      <c r="VNQ62" s="1391"/>
      <c r="VNR62" s="1391"/>
      <c r="VNS62" s="1391"/>
      <c r="VNT62" s="1391"/>
      <c r="VNU62" s="1392"/>
      <c r="VNV62" s="1493"/>
      <c r="VNW62" s="1392"/>
      <c r="VNX62" s="1493"/>
      <c r="VNY62" s="1391"/>
      <c r="VNZ62" s="1392"/>
      <c r="VOA62" s="1493"/>
      <c r="VOB62" s="1392"/>
      <c r="VOC62" s="663"/>
      <c r="VOD62" s="1493"/>
      <c r="VOE62" s="1391"/>
      <c r="VOF62" s="1391"/>
      <c r="VOG62" s="1391"/>
      <c r="VOH62" s="1391"/>
      <c r="VOI62" s="1391"/>
      <c r="VOJ62" s="1391"/>
      <c r="VOK62" s="1391"/>
      <c r="VOL62" s="1391"/>
      <c r="VOM62" s="1391"/>
      <c r="VON62" s="1391"/>
      <c r="VOO62" s="1392"/>
      <c r="VOP62" s="1493"/>
      <c r="VOQ62" s="1391"/>
      <c r="VOR62" s="1391"/>
      <c r="VOS62" s="1391"/>
      <c r="VOT62" s="1391"/>
      <c r="VOU62" s="1391"/>
      <c r="VOV62" s="1391"/>
      <c r="VOW62" s="1391"/>
      <c r="VOX62" s="1391"/>
      <c r="VOY62" s="1391"/>
      <c r="VOZ62" s="1391"/>
      <c r="VPA62" s="1392"/>
      <c r="VPB62" s="1493"/>
      <c r="VPC62" s="1392"/>
      <c r="VPD62" s="1493"/>
      <c r="VPE62" s="1391"/>
      <c r="VPF62" s="1392"/>
      <c r="VPG62" s="1493"/>
      <c r="VPH62" s="1392"/>
      <c r="VPI62" s="663"/>
      <c r="VPJ62" s="1493"/>
      <c r="VPK62" s="1391"/>
      <c r="VPL62" s="1391"/>
      <c r="VPM62" s="1391"/>
      <c r="VPN62" s="1391"/>
      <c r="VPO62" s="1391"/>
      <c r="VPP62" s="1391"/>
      <c r="VPQ62" s="1391"/>
      <c r="VPR62" s="1391"/>
      <c r="VPS62" s="1391"/>
      <c r="VPT62" s="1391"/>
      <c r="VPU62" s="1392"/>
      <c r="VPV62" s="1493"/>
      <c r="VPW62" s="1391"/>
      <c r="VPX62" s="1391"/>
      <c r="VPY62" s="1391"/>
      <c r="VPZ62" s="1391"/>
      <c r="VQA62" s="1391"/>
      <c r="VQB62" s="1391"/>
      <c r="VQC62" s="1391"/>
      <c r="VQD62" s="1391"/>
      <c r="VQE62" s="1391"/>
      <c r="VQF62" s="1391"/>
      <c r="VQG62" s="1392"/>
      <c r="VQH62" s="1493"/>
      <c r="VQI62" s="1392"/>
      <c r="VQJ62" s="1493"/>
      <c r="VQK62" s="1391"/>
      <c r="VQL62" s="1392"/>
      <c r="VQM62" s="1493"/>
      <c r="VQN62" s="1392"/>
      <c r="VQO62" s="663"/>
      <c r="VQP62" s="1493"/>
      <c r="VQQ62" s="1391"/>
      <c r="VQR62" s="1391"/>
      <c r="VQS62" s="1391"/>
      <c r="VQT62" s="1391"/>
      <c r="VQU62" s="1391"/>
      <c r="VQV62" s="1391"/>
      <c r="VQW62" s="1391"/>
      <c r="VQX62" s="1391"/>
      <c r="VQY62" s="1391"/>
      <c r="VQZ62" s="1391"/>
      <c r="VRA62" s="1392"/>
      <c r="VRB62" s="1493"/>
      <c r="VRC62" s="1391"/>
      <c r="VRD62" s="1391"/>
      <c r="VRE62" s="1391"/>
      <c r="VRF62" s="1391"/>
      <c r="VRG62" s="1391"/>
      <c r="VRH62" s="1391"/>
      <c r="VRI62" s="1391"/>
      <c r="VRJ62" s="1391"/>
      <c r="VRK62" s="1391"/>
      <c r="VRL62" s="1391"/>
      <c r="VRM62" s="1392"/>
      <c r="VRN62" s="1493"/>
      <c r="VRO62" s="1392"/>
      <c r="VRP62" s="1493"/>
      <c r="VRQ62" s="1391"/>
      <c r="VRR62" s="1392"/>
      <c r="VRS62" s="1493"/>
      <c r="VRT62" s="1392"/>
      <c r="VRU62" s="663"/>
      <c r="VRV62" s="1493"/>
      <c r="VRW62" s="1391"/>
      <c r="VRX62" s="1391"/>
      <c r="VRY62" s="1391"/>
      <c r="VRZ62" s="1391"/>
      <c r="VSA62" s="1391"/>
      <c r="VSB62" s="1391"/>
      <c r="VSC62" s="1391"/>
      <c r="VSD62" s="1391"/>
      <c r="VSE62" s="1391"/>
      <c r="VSF62" s="1391"/>
      <c r="VSG62" s="1392"/>
      <c r="VSH62" s="1493"/>
      <c r="VSI62" s="1391"/>
      <c r="VSJ62" s="1391"/>
      <c r="VSK62" s="1391"/>
      <c r="VSL62" s="1391"/>
      <c r="VSM62" s="1391"/>
      <c r="VSN62" s="1391"/>
      <c r="VSO62" s="1391"/>
      <c r="VSP62" s="1391"/>
      <c r="VSQ62" s="1391"/>
      <c r="VSR62" s="1391"/>
      <c r="VSS62" s="1392"/>
      <c r="VST62" s="1493"/>
      <c r="VSU62" s="1392"/>
      <c r="VSV62" s="1493"/>
      <c r="VSW62" s="1391"/>
      <c r="VSX62" s="1392"/>
      <c r="VSY62" s="1493"/>
      <c r="VSZ62" s="1392"/>
      <c r="VTA62" s="663"/>
      <c r="VTB62" s="1493"/>
      <c r="VTC62" s="1391"/>
      <c r="VTD62" s="1391"/>
      <c r="VTE62" s="1391"/>
      <c r="VTF62" s="1391"/>
      <c r="VTG62" s="1391"/>
      <c r="VTH62" s="1391"/>
      <c r="VTI62" s="1391"/>
      <c r="VTJ62" s="1391"/>
      <c r="VTK62" s="1391"/>
      <c r="VTL62" s="1391"/>
      <c r="VTM62" s="1392"/>
      <c r="VTN62" s="1493"/>
      <c r="VTO62" s="1391"/>
      <c r="VTP62" s="1391"/>
      <c r="VTQ62" s="1391"/>
      <c r="VTR62" s="1391"/>
      <c r="VTS62" s="1391"/>
      <c r="VTT62" s="1391"/>
      <c r="VTU62" s="1391"/>
      <c r="VTV62" s="1391"/>
      <c r="VTW62" s="1391"/>
      <c r="VTX62" s="1391"/>
      <c r="VTY62" s="1392"/>
      <c r="VTZ62" s="1493"/>
      <c r="VUA62" s="1392"/>
      <c r="VUB62" s="1493"/>
      <c r="VUC62" s="1391"/>
      <c r="VUD62" s="1392"/>
      <c r="VUE62" s="1493"/>
      <c r="VUF62" s="1392"/>
      <c r="VUG62" s="663"/>
      <c r="VUH62" s="1493"/>
      <c r="VUI62" s="1391"/>
      <c r="VUJ62" s="1391"/>
      <c r="VUK62" s="1391"/>
      <c r="VUL62" s="1391"/>
      <c r="VUM62" s="1391"/>
      <c r="VUN62" s="1391"/>
      <c r="VUO62" s="1391"/>
      <c r="VUP62" s="1391"/>
      <c r="VUQ62" s="1391"/>
      <c r="VUR62" s="1391"/>
      <c r="VUS62" s="1392"/>
      <c r="VUT62" s="1493"/>
      <c r="VUU62" s="1391"/>
      <c r="VUV62" s="1391"/>
      <c r="VUW62" s="1391"/>
      <c r="VUX62" s="1391"/>
      <c r="VUY62" s="1391"/>
      <c r="VUZ62" s="1391"/>
      <c r="VVA62" s="1391"/>
      <c r="VVB62" s="1391"/>
      <c r="VVC62" s="1391"/>
      <c r="VVD62" s="1391"/>
      <c r="VVE62" s="1392"/>
      <c r="VVF62" s="1493"/>
      <c r="VVG62" s="1392"/>
      <c r="VVH62" s="1493"/>
      <c r="VVI62" s="1391"/>
      <c r="VVJ62" s="1392"/>
      <c r="VVK62" s="1493"/>
      <c r="VVL62" s="1392"/>
      <c r="VVM62" s="663"/>
      <c r="VVN62" s="1493"/>
      <c r="VVO62" s="1391"/>
      <c r="VVP62" s="1391"/>
      <c r="VVQ62" s="1391"/>
      <c r="VVR62" s="1391"/>
      <c r="VVS62" s="1391"/>
      <c r="VVT62" s="1391"/>
      <c r="VVU62" s="1391"/>
      <c r="VVV62" s="1391"/>
      <c r="VVW62" s="1391"/>
      <c r="VVX62" s="1391"/>
      <c r="VVY62" s="1392"/>
      <c r="VVZ62" s="1493"/>
      <c r="VWA62" s="1391"/>
      <c r="VWB62" s="1391"/>
      <c r="VWC62" s="1391"/>
      <c r="VWD62" s="1391"/>
      <c r="VWE62" s="1391"/>
      <c r="VWF62" s="1391"/>
      <c r="VWG62" s="1391"/>
      <c r="VWH62" s="1391"/>
      <c r="VWI62" s="1391"/>
      <c r="VWJ62" s="1391"/>
      <c r="VWK62" s="1392"/>
      <c r="VWL62" s="1493"/>
      <c r="VWM62" s="1392"/>
      <c r="VWN62" s="1493"/>
      <c r="VWO62" s="1391"/>
      <c r="VWP62" s="1392"/>
      <c r="VWQ62" s="1493"/>
      <c r="VWR62" s="1392"/>
      <c r="VWS62" s="663"/>
      <c r="VWT62" s="1493"/>
      <c r="VWU62" s="1391"/>
      <c r="VWV62" s="1391"/>
      <c r="VWW62" s="1391"/>
      <c r="VWX62" s="1391"/>
      <c r="VWY62" s="1391"/>
      <c r="VWZ62" s="1391"/>
      <c r="VXA62" s="1391"/>
      <c r="VXB62" s="1391"/>
      <c r="VXC62" s="1391"/>
      <c r="VXD62" s="1391"/>
      <c r="VXE62" s="1392"/>
      <c r="VXF62" s="1493"/>
      <c r="VXG62" s="1391"/>
      <c r="VXH62" s="1391"/>
      <c r="VXI62" s="1391"/>
      <c r="VXJ62" s="1391"/>
      <c r="VXK62" s="1391"/>
      <c r="VXL62" s="1391"/>
      <c r="VXM62" s="1391"/>
      <c r="VXN62" s="1391"/>
      <c r="VXO62" s="1391"/>
      <c r="VXP62" s="1391"/>
      <c r="VXQ62" s="1392"/>
      <c r="VXR62" s="1493"/>
      <c r="VXS62" s="1392"/>
      <c r="VXT62" s="1493"/>
      <c r="VXU62" s="1391"/>
      <c r="VXV62" s="1392"/>
      <c r="VXW62" s="1493"/>
      <c r="VXX62" s="1392"/>
      <c r="VXY62" s="663"/>
      <c r="VXZ62" s="1493"/>
      <c r="VYA62" s="1391"/>
      <c r="VYB62" s="1391"/>
      <c r="VYC62" s="1391"/>
      <c r="VYD62" s="1391"/>
      <c r="VYE62" s="1391"/>
      <c r="VYF62" s="1391"/>
      <c r="VYG62" s="1391"/>
      <c r="VYH62" s="1391"/>
      <c r="VYI62" s="1391"/>
      <c r="VYJ62" s="1391"/>
      <c r="VYK62" s="1392"/>
      <c r="VYL62" s="1493"/>
      <c r="VYM62" s="1391"/>
      <c r="VYN62" s="1391"/>
      <c r="VYO62" s="1391"/>
      <c r="VYP62" s="1391"/>
      <c r="VYQ62" s="1391"/>
      <c r="VYR62" s="1391"/>
      <c r="VYS62" s="1391"/>
      <c r="VYT62" s="1391"/>
      <c r="VYU62" s="1391"/>
      <c r="VYV62" s="1391"/>
      <c r="VYW62" s="1392"/>
      <c r="VYX62" s="1493"/>
      <c r="VYY62" s="1392"/>
      <c r="VYZ62" s="1493"/>
      <c r="VZA62" s="1391"/>
      <c r="VZB62" s="1392"/>
      <c r="VZC62" s="1493"/>
      <c r="VZD62" s="1392"/>
      <c r="VZE62" s="663"/>
      <c r="VZF62" s="1493"/>
      <c r="VZG62" s="1391"/>
      <c r="VZH62" s="1391"/>
      <c r="VZI62" s="1391"/>
      <c r="VZJ62" s="1391"/>
      <c r="VZK62" s="1391"/>
      <c r="VZL62" s="1391"/>
      <c r="VZM62" s="1391"/>
      <c r="VZN62" s="1391"/>
      <c r="VZO62" s="1391"/>
      <c r="VZP62" s="1391"/>
      <c r="VZQ62" s="1392"/>
      <c r="VZR62" s="1493"/>
      <c r="VZS62" s="1391"/>
      <c r="VZT62" s="1391"/>
      <c r="VZU62" s="1391"/>
      <c r="VZV62" s="1391"/>
      <c r="VZW62" s="1391"/>
      <c r="VZX62" s="1391"/>
      <c r="VZY62" s="1391"/>
      <c r="VZZ62" s="1391"/>
      <c r="WAA62" s="1391"/>
      <c r="WAB62" s="1391"/>
      <c r="WAC62" s="1392"/>
      <c r="WAD62" s="1493"/>
      <c r="WAE62" s="1392"/>
      <c r="WAF62" s="1493"/>
      <c r="WAG62" s="1391"/>
      <c r="WAH62" s="1392"/>
      <c r="WAI62" s="1493"/>
      <c r="WAJ62" s="1392"/>
      <c r="WAK62" s="663"/>
      <c r="WAL62" s="1493"/>
      <c r="WAM62" s="1391"/>
      <c r="WAN62" s="1391"/>
      <c r="WAO62" s="1391"/>
      <c r="WAP62" s="1391"/>
      <c r="WAQ62" s="1391"/>
      <c r="WAR62" s="1391"/>
      <c r="WAS62" s="1391"/>
      <c r="WAT62" s="1391"/>
      <c r="WAU62" s="1391"/>
      <c r="WAV62" s="1391"/>
      <c r="WAW62" s="1392"/>
      <c r="WAX62" s="1493"/>
      <c r="WAY62" s="1391"/>
      <c r="WAZ62" s="1391"/>
      <c r="WBA62" s="1391"/>
      <c r="WBB62" s="1391"/>
      <c r="WBC62" s="1391"/>
      <c r="WBD62" s="1391"/>
      <c r="WBE62" s="1391"/>
      <c r="WBF62" s="1391"/>
      <c r="WBG62" s="1391"/>
      <c r="WBH62" s="1391"/>
      <c r="WBI62" s="1392"/>
      <c r="WBJ62" s="1493"/>
      <c r="WBK62" s="1392"/>
      <c r="WBL62" s="1493"/>
      <c r="WBM62" s="1391"/>
      <c r="WBN62" s="1392"/>
      <c r="WBO62" s="1493"/>
      <c r="WBP62" s="1392"/>
      <c r="WBQ62" s="663"/>
      <c r="WBR62" s="1493"/>
      <c r="WBS62" s="1391"/>
      <c r="WBT62" s="1391"/>
      <c r="WBU62" s="1391"/>
      <c r="WBV62" s="1391"/>
      <c r="WBW62" s="1391"/>
      <c r="WBX62" s="1391"/>
      <c r="WBY62" s="1391"/>
      <c r="WBZ62" s="1391"/>
      <c r="WCA62" s="1391"/>
      <c r="WCB62" s="1391"/>
      <c r="WCC62" s="1392"/>
      <c r="WCD62" s="1493"/>
      <c r="WCE62" s="1391"/>
      <c r="WCF62" s="1391"/>
      <c r="WCG62" s="1391"/>
      <c r="WCH62" s="1391"/>
      <c r="WCI62" s="1391"/>
      <c r="WCJ62" s="1391"/>
      <c r="WCK62" s="1391"/>
      <c r="WCL62" s="1391"/>
      <c r="WCM62" s="1391"/>
      <c r="WCN62" s="1391"/>
      <c r="WCO62" s="1392"/>
      <c r="WCP62" s="1493"/>
      <c r="WCQ62" s="1392"/>
      <c r="WCR62" s="1493"/>
      <c r="WCS62" s="1391"/>
      <c r="WCT62" s="1392"/>
      <c r="WCU62" s="1493"/>
      <c r="WCV62" s="1392"/>
      <c r="WCW62" s="663"/>
      <c r="WCX62" s="1493"/>
      <c r="WCY62" s="1391"/>
      <c r="WCZ62" s="1391"/>
      <c r="WDA62" s="1391"/>
      <c r="WDB62" s="1391"/>
      <c r="WDC62" s="1391"/>
      <c r="WDD62" s="1391"/>
      <c r="WDE62" s="1391"/>
      <c r="WDF62" s="1391"/>
      <c r="WDG62" s="1391"/>
      <c r="WDH62" s="1391"/>
      <c r="WDI62" s="1392"/>
      <c r="WDJ62" s="1493"/>
      <c r="WDK62" s="1391"/>
      <c r="WDL62" s="1391"/>
      <c r="WDM62" s="1391"/>
      <c r="WDN62" s="1391"/>
      <c r="WDO62" s="1391"/>
      <c r="WDP62" s="1391"/>
      <c r="WDQ62" s="1391"/>
      <c r="WDR62" s="1391"/>
      <c r="WDS62" s="1391"/>
      <c r="WDT62" s="1391"/>
      <c r="WDU62" s="1392"/>
      <c r="WDV62" s="1493"/>
      <c r="WDW62" s="1392"/>
      <c r="WDX62" s="1493"/>
      <c r="WDY62" s="1391"/>
      <c r="WDZ62" s="1392"/>
      <c r="WEA62" s="1493"/>
      <c r="WEB62" s="1392"/>
      <c r="WEC62" s="663"/>
      <c r="WED62" s="1493"/>
      <c r="WEE62" s="1391"/>
      <c r="WEF62" s="1391"/>
      <c r="WEG62" s="1391"/>
      <c r="WEH62" s="1391"/>
      <c r="WEI62" s="1391"/>
      <c r="WEJ62" s="1391"/>
      <c r="WEK62" s="1391"/>
      <c r="WEL62" s="1391"/>
      <c r="WEM62" s="1391"/>
      <c r="WEN62" s="1391"/>
      <c r="WEO62" s="1392"/>
      <c r="WEP62" s="1493"/>
      <c r="WEQ62" s="1391"/>
      <c r="WER62" s="1391"/>
      <c r="WES62" s="1391"/>
      <c r="WET62" s="1391"/>
      <c r="WEU62" s="1391"/>
      <c r="WEV62" s="1391"/>
      <c r="WEW62" s="1391"/>
      <c r="WEX62" s="1391"/>
      <c r="WEY62" s="1391"/>
      <c r="WEZ62" s="1391"/>
      <c r="WFA62" s="1392"/>
      <c r="WFB62" s="1493"/>
      <c r="WFC62" s="1392"/>
      <c r="WFD62" s="1493"/>
      <c r="WFE62" s="1391"/>
      <c r="WFF62" s="1392"/>
      <c r="WFG62" s="1493"/>
      <c r="WFH62" s="1392"/>
      <c r="WFI62" s="663"/>
      <c r="WFJ62" s="1493"/>
      <c r="WFK62" s="1391"/>
      <c r="WFL62" s="1391"/>
      <c r="WFM62" s="1391"/>
      <c r="WFN62" s="1391"/>
      <c r="WFO62" s="1391"/>
      <c r="WFP62" s="1391"/>
      <c r="WFQ62" s="1391"/>
      <c r="WFR62" s="1391"/>
      <c r="WFS62" s="1391"/>
      <c r="WFT62" s="1391"/>
      <c r="WFU62" s="1392"/>
      <c r="WFV62" s="1493"/>
      <c r="WFW62" s="1391"/>
      <c r="WFX62" s="1391"/>
      <c r="WFY62" s="1391"/>
      <c r="WFZ62" s="1391"/>
      <c r="WGA62" s="1391"/>
      <c r="WGB62" s="1391"/>
      <c r="WGC62" s="1391"/>
      <c r="WGD62" s="1391"/>
      <c r="WGE62" s="1391"/>
      <c r="WGF62" s="1391"/>
      <c r="WGG62" s="1392"/>
      <c r="WGH62" s="1493"/>
      <c r="WGI62" s="1392"/>
      <c r="WGJ62" s="1493"/>
      <c r="WGK62" s="1391"/>
      <c r="WGL62" s="1392"/>
      <c r="WGM62" s="1493"/>
      <c r="WGN62" s="1392"/>
      <c r="WGO62" s="663"/>
      <c r="WGP62" s="1493"/>
      <c r="WGQ62" s="1391"/>
      <c r="WGR62" s="1391"/>
      <c r="WGS62" s="1391"/>
      <c r="WGT62" s="1391"/>
      <c r="WGU62" s="1391"/>
      <c r="WGV62" s="1391"/>
      <c r="WGW62" s="1391"/>
      <c r="WGX62" s="1391"/>
      <c r="WGY62" s="1391"/>
      <c r="WGZ62" s="1391"/>
      <c r="WHA62" s="1392"/>
      <c r="WHB62" s="1493"/>
      <c r="WHC62" s="1391"/>
      <c r="WHD62" s="1391"/>
      <c r="WHE62" s="1391"/>
      <c r="WHF62" s="1391"/>
      <c r="WHG62" s="1391"/>
      <c r="WHH62" s="1391"/>
      <c r="WHI62" s="1391"/>
      <c r="WHJ62" s="1391"/>
      <c r="WHK62" s="1391"/>
      <c r="WHL62" s="1391"/>
      <c r="WHM62" s="1392"/>
      <c r="WHN62" s="1493"/>
      <c r="WHO62" s="1392"/>
      <c r="WHP62" s="1493"/>
      <c r="WHQ62" s="1391"/>
      <c r="WHR62" s="1392"/>
      <c r="WHS62" s="1493"/>
      <c r="WHT62" s="1392"/>
      <c r="WHU62" s="663"/>
      <c r="WHV62" s="1493"/>
      <c r="WHW62" s="1391"/>
      <c r="WHX62" s="1391"/>
      <c r="WHY62" s="1391"/>
      <c r="WHZ62" s="1391"/>
      <c r="WIA62" s="1391"/>
      <c r="WIB62" s="1391"/>
      <c r="WIC62" s="1391"/>
      <c r="WID62" s="1391"/>
      <c r="WIE62" s="1391"/>
      <c r="WIF62" s="1391"/>
      <c r="WIG62" s="1392"/>
      <c r="WIH62" s="1493"/>
      <c r="WII62" s="1391"/>
      <c r="WIJ62" s="1391"/>
      <c r="WIK62" s="1391"/>
      <c r="WIL62" s="1391"/>
      <c r="WIM62" s="1391"/>
      <c r="WIN62" s="1391"/>
      <c r="WIO62" s="1391"/>
      <c r="WIP62" s="1391"/>
      <c r="WIQ62" s="1391"/>
      <c r="WIR62" s="1391"/>
      <c r="WIS62" s="1392"/>
      <c r="WIT62" s="1493"/>
      <c r="WIU62" s="1392"/>
      <c r="WIV62" s="1493"/>
      <c r="WIW62" s="1391"/>
      <c r="WIX62" s="1392"/>
      <c r="WIY62" s="1493"/>
      <c r="WIZ62" s="1392"/>
      <c r="WJA62" s="663"/>
      <c r="WJB62" s="1493"/>
      <c r="WJC62" s="1391"/>
      <c r="WJD62" s="1391"/>
      <c r="WJE62" s="1391"/>
      <c r="WJF62" s="1391"/>
      <c r="WJG62" s="1391"/>
      <c r="WJH62" s="1391"/>
      <c r="WJI62" s="1391"/>
      <c r="WJJ62" s="1391"/>
      <c r="WJK62" s="1391"/>
      <c r="WJL62" s="1391"/>
      <c r="WJM62" s="1392"/>
      <c r="WJN62" s="1493"/>
      <c r="WJO62" s="1391"/>
      <c r="WJP62" s="1391"/>
      <c r="WJQ62" s="1391"/>
      <c r="WJR62" s="1391"/>
      <c r="WJS62" s="1391"/>
      <c r="WJT62" s="1391"/>
      <c r="WJU62" s="1391"/>
      <c r="WJV62" s="1391"/>
      <c r="WJW62" s="1391"/>
      <c r="WJX62" s="1391"/>
      <c r="WJY62" s="1392"/>
      <c r="WJZ62" s="1493"/>
      <c r="WKA62" s="1392"/>
      <c r="WKB62" s="1493"/>
      <c r="WKC62" s="1391"/>
      <c r="WKD62" s="1392"/>
      <c r="WKE62" s="1493"/>
      <c r="WKF62" s="1392"/>
      <c r="WKG62" s="663"/>
      <c r="WKH62" s="1493"/>
      <c r="WKI62" s="1391"/>
      <c r="WKJ62" s="1391"/>
      <c r="WKK62" s="1391"/>
      <c r="WKL62" s="1391"/>
      <c r="WKM62" s="1391"/>
      <c r="WKN62" s="1391"/>
      <c r="WKO62" s="1391"/>
      <c r="WKP62" s="1391"/>
      <c r="WKQ62" s="1391"/>
      <c r="WKR62" s="1391"/>
      <c r="WKS62" s="1392"/>
      <c r="WKT62" s="1493"/>
      <c r="WKU62" s="1391"/>
      <c r="WKV62" s="1391"/>
      <c r="WKW62" s="1391"/>
      <c r="WKX62" s="1391"/>
      <c r="WKY62" s="1391"/>
      <c r="WKZ62" s="1391"/>
      <c r="WLA62" s="1391"/>
      <c r="WLB62" s="1391"/>
      <c r="WLC62" s="1391"/>
      <c r="WLD62" s="1391"/>
      <c r="WLE62" s="1392"/>
      <c r="WLF62" s="1493"/>
      <c r="WLG62" s="1392"/>
      <c r="WLH62" s="1493"/>
      <c r="WLI62" s="1391"/>
      <c r="WLJ62" s="1392"/>
      <c r="WLK62" s="1493"/>
      <c r="WLL62" s="1392"/>
      <c r="WLM62" s="663"/>
      <c r="WLN62" s="1493"/>
      <c r="WLO62" s="1391"/>
      <c r="WLP62" s="1391"/>
      <c r="WLQ62" s="1391"/>
      <c r="WLR62" s="1391"/>
      <c r="WLS62" s="1391"/>
      <c r="WLT62" s="1391"/>
      <c r="WLU62" s="1391"/>
      <c r="WLV62" s="1391"/>
      <c r="WLW62" s="1391"/>
      <c r="WLX62" s="1391"/>
      <c r="WLY62" s="1392"/>
      <c r="WLZ62" s="1493"/>
      <c r="WMA62" s="1391"/>
      <c r="WMB62" s="1391"/>
      <c r="WMC62" s="1391"/>
      <c r="WMD62" s="1391"/>
      <c r="WME62" s="1391"/>
      <c r="WMF62" s="1391"/>
      <c r="WMG62" s="1391"/>
      <c r="WMH62" s="1391"/>
      <c r="WMI62" s="1391"/>
      <c r="WMJ62" s="1391"/>
      <c r="WMK62" s="1392"/>
      <c r="WML62" s="1493"/>
      <c r="WMM62" s="1392"/>
      <c r="WMN62" s="1493"/>
      <c r="WMO62" s="1391"/>
      <c r="WMP62" s="1392"/>
      <c r="WMQ62" s="1493"/>
      <c r="WMR62" s="1392"/>
      <c r="WMS62" s="663"/>
      <c r="WMT62" s="1493"/>
      <c r="WMU62" s="1391"/>
      <c r="WMV62" s="1391"/>
      <c r="WMW62" s="1391"/>
      <c r="WMX62" s="1391"/>
      <c r="WMY62" s="1391"/>
      <c r="WMZ62" s="1391"/>
      <c r="WNA62" s="1391"/>
      <c r="WNB62" s="1391"/>
      <c r="WNC62" s="1391"/>
      <c r="WND62" s="1391"/>
      <c r="WNE62" s="1392"/>
      <c r="WNF62" s="1493"/>
      <c r="WNG62" s="1391"/>
      <c r="WNH62" s="1391"/>
      <c r="WNI62" s="1391"/>
      <c r="WNJ62" s="1391"/>
      <c r="WNK62" s="1391"/>
      <c r="WNL62" s="1391"/>
      <c r="WNM62" s="1391"/>
      <c r="WNN62" s="1391"/>
      <c r="WNO62" s="1391"/>
      <c r="WNP62" s="1391"/>
      <c r="WNQ62" s="1392"/>
      <c r="WNR62" s="1493"/>
      <c r="WNS62" s="1392"/>
      <c r="WNT62" s="1493"/>
      <c r="WNU62" s="1391"/>
      <c r="WNV62" s="1392"/>
      <c r="WNW62" s="1493"/>
      <c r="WNX62" s="1392"/>
      <c r="WNY62" s="663"/>
      <c r="WNZ62" s="1493"/>
      <c r="WOA62" s="1391"/>
      <c r="WOB62" s="1391"/>
      <c r="WOC62" s="1391"/>
      <c r="WOD62" s="1391"/>
      <c r="WOE62" s="1391"/>
      <c r="WOF62" s="1391"/>
      <c r="WOG62" s="1391"/>
      <c r="WOH62" s="1391"/>
      <c r="WOI62" s="1391"/>
      <c r="WOJ62" s="1391"/>
      <c r="WOK62" s="1392"/>
      <c r="WOL62" s="1493"/>
      <c r="WOM62" s="1391"/>
      <c r="WON62" s="1391"/>
      <c r="WOO62" s="1391"/>
      <c r="WOP62" s="1391"/>
      <c r="WOQ62" s="1391"/>
      <c r="WOR62" s="1391"/>
      <c r="WOS62" s="1391"/>
      <c r="WOT62" s="1391"/>
      <c r="WOU62" s="1391"/>
      <c r="WOV62" s="1391"/>
      <c r="WOW62" s="1392"/>
      <c r="WOX62" s="1493"/>
      <c r="WOY62" s="1392"/>
      <c r="WOZ62" s="1493"/>
      <c r="WPA62" s="1391"/>
      <c r="WPB62" s="1392"/>
      <c r="WPC62" s="1493"/>
      <c r="WPD62" s="1392"/>
      <c r="WPE62" s="663"/>
      <c r="WPF62" s="1493"/>
      <c r="WPG62" s="1391"/>
      <c r="WPH62" s="1391"/>
      <c r="WPI62" s="1391"/>
      <c r="WPJ62" s="1391"/>
      <c r="WPK62" s="1391"/>
      <c r="WPL62" s="1391"/>
      <c r="WPM62" s="1391"/>
      <c r="WPN62" s="1391"/>
      <c r="WPO62" s="1391"/>
      <c r="WPP62" s="1391"/>
      <c r="WPQ62" s="1392"/>
      <c r="WPR62" s="1493"/>
      <c r="WPS62" s="1391"/>
      <c r="WPT62" s="1391"/>
      <c r="WPU62" s="1391"/>
      <c r="WPV62" s="1391"/>
      <c r="WPW62" s="1391"/>
      <c r="WPX62" s="1391"/>
      <c r="WPY62" s="1391"/>
      <c r="WPZ62" s="1391"/>
      <c r="WQA62" s="1391"/>
      <c r="WQB62" s="1391"/>
      <c r="WQC62" s="1392"/>
      <c r="WQD62" s="1493"/>
      <c r="WQE62" s="1392"/>
      <c r="WQF62" s="1493"/>
      <c r="WQG62" s="1391"/>
      <c r="WQH62" s="1392"/>
      <c r="WQI62" s="1493"/>
      <c r="WQJ62" s="1392"/>
      <c r="WQK62" s="663"/>
      <c r="WQL62" s="1493"/>
      <c r="WQM62" s="1391"/>
      <c r="WQN62" s="1391"/>
      <c r="WQO62" s="1391"/>
      <c r="WQP62" s="1391"/>
      <c r="WQQ62" s="1391"/>
      <c r="WQR62" s="1391"/>
      <c r="WQS62" s="1391"/>
      <c r="WQT62" s="1391"/>
      <c r="WQU62" s="1391"/>
      <c r="WQV62" s="1391"/>
      <c r="WQW62" s="1392"/>
      <c r="WQX62" s="1493"/>
      <c r="WQY62" s="1391"/>
      <c r="WQZ62" s="1391"/>
      <c r="WRA62" s="1391"/>
      <c r="WRB62" s="1391"/>
      <c r="WRC62" s="1391"/>
      <c r="WRD62" s="1391"/>
      <c r="WRE62" s="1391"/>
      <c r="WRF62" s="1391"/>
      <c r="WRG62" s="1391"/>
      <c r="WRH62" s="1391"/>
      <c r="WRI62" s="1392"/>
      <c r="WRJ62" s="1493"/>
      <c r="WRK62" s="1392"/>
      <c r="WRL62" s="1493"/>
      <c r="WRM62" s="1391"/>
      <c r="WRN62" s="1392"/>
      <c r="WRO62" s="1493"/>
      <c r="WRP62" s="1392"/>
      <c r="WRQ62" s="663"/>
      <c r="WRR62" s="1493"/>
      <c r="WRS62" s="1391"/>
      <c r="WRT62" s="1391"/>
      <c r="WRU62" s="1391"/>
      <c r="WRV62" s="1391"/>
      <c r="WRW62" s="1391"/>
      <c r="WRX62" s="1391"/>
      <c r="WRY62" s="1391"/>
      <c r="WRZ62" s="1391"/>
      <c r="WSA62" s="1391"/>
      <c r="WSB62" s="1391"/>
      <c r="WSC62" s="1392"/>
      <c r="WSD62" s="1493"/>
      <c r="WSE62" s="1391"/>
      <c r="WSF62" s="1391"/>
      <c r="WSG62" s="1391"/>
      <c r="WSH62" s="1391"/>
      <c r="WSI62" s="1391"/>
      <c r="WSJ62" s="1391"/>
      <c r="WSK62" s="1391"/>
      <c r="WSL62" s="1391"/>
      <c r="WSM62" s="1391"/>
      <c r="WSN62" s="1391"/>
      <c r="WSO62" s="1392"/>
      <c r="WSP62" s="1493"/>
      <c r="WSQ62" s="1392"/>
      <c r="WSR62" s="1493"/>
      <c r="WSS62" s="1391"/>
      <c r="WST62" s="1392"/>
      <c r="WSU62" s="1493"/>
      <c r="WSV62" s="1392"/>
      <c r="WSW62" s="663"/>
      <c r="WSX62" s="1493"/>
      <c r="WSY62" s="1391"/>
      <c r="WSZ62" s="1391"/>
      <c r="WTA62" s="1391"/>
      <c r="WTB62" s="1391"/>
      <c r="WTC62" s="1391"/>
      <c r="WTD62" s="1391"/>
      <c r="WTE62" s="1391"/>
      <c r="WTF62" s="1391"/>
      <c r="WTG62" s="1391"/>
      <c r="WTH62" s="1391"/>
      <c r="WTI62" s="1392"/>
      <c r="WTJ62" s="1493"/>
      <c r="WTK62" s="1391"/>
      <c r="WTL62" s="1391"/>
      <c r="WTM62" s="1391"/>
      <c r="WTN62" s="1391"/>
      <c r="WTO62" s="1391"/>
      <c r="WTP62" s="1391"/>
      <c r="WTQ62" s="1391"/>
      <c r="WTR62" s="1391"/>
      <c r="WTS62" s="1391"/>
      <c r="WTT62" s="1391"/>
      <c r="WTU62" s="1392"/>
      <c r="WTV62" s="1493"/>
      <c r="WTW62" s="1392"/>
      <c r="WTX62" s="1493"/>
      <c r="WTY62" s="1391"/>
      <c r="WTZ62" s="1392"/>
      <c r="WUA62" s="1493"/>
      <c r="WUB62" s="1392"/>
      <c r="WUC62" s="663"/>
      <c r="WUD62" s="1493"/>
      <c r="WUE62" s="1391"/>
      <c r="WUF62" s="1391"/>
      <c r="WUG62" s="1391"/>
      <c r="WUH62" s="1391"/>
      <c r="WUI62" s="1391"/>
      <c r="WUJ62" s="1391"/>
      <c r="WUK62" s="1391"/>
      <c r="WUL62" s="1391"/>
      <c r="WUM62" s="1391"/>
      <c r="WUN62" s="1391"/>
      <c r="WUO62" s="1392"/>
      <c r="WUP62" s="1493"/>
      <c r="WUQ62" s="1391"/>
      <c r="WUR62" s="1391"/>
      <c r="WUS62" s="1391"/>
      <c r="WUT62" s="1391"/>
      <c r="WUU62" s="1391"/>
      <c r="WUV62" s="1391"/>
      <c r="WUW62" s="1391"/>
      <c r="WUX62" s="1391"/>
      <c r="WUY62" s="1391"/>
      <c r="WUZ62" s="1391"/>
      <c r="WVA62" s="1392"/>
      <c r="WVB62" s="1493"/>
      <c r="WVC62" s="1392"/>
      <c r="WVD62" s="1493"/>
      <c r="WVE62" s="1391"/>
      <c r="WVF62" s="1392"/>
      <c r="WVG62" s="1493"/>
      <c r="WVH62" s="1392"/>
      <c r="WVI62" s="663"/>
      <c r="WVJ62" s="1493"/>
      <c r="WVK62" s="1391"/>
      <c r="WVL62" s="1391"/>
      <c r="WVM62" s="1391"/>
      <c r="WVN62" s="1391"/>
      <c r="WVO62" s="1391"/>
      <c r="WVP62" s="1391"/>
      <c r="WVQ62" s="1391"/>
      <c r="WVR62" s="1391"/>
      <c r="WVS62" s="1391"/>
      <c r="WVT62" s="1391"/>
      <c r="WVU62" s="1392"/>
      <c r="WVV62" s="1493"/>
      <c r="WVW62" s="1391"/>
      <c r="WVX62" s="1391"/>
      <c r="WVY62" s="1391"/>
      <c r="WVZ62" s="1391"/>
      <c r="WWA62" s="1391"/>
      <c r="WWB62" s="1391"/>
      <c r="WWC62" s="1391"/>
      <c r="WWD62" s="1391"/>
      <c r="WWE62" s="1391"/>
      <c r="WWF62" s="1391"/>
      <c r="WWG62" s="1392"/>
      <c r="WWH62" s="1493"/>
      <c r="WWI62" s="1392"/>
      <c r="WWJ62" s="1493"/>
      <c r="WWK62" s="1391"/>
      <c r="WWL62" s="1392"/>
      <c r="WWM62" s="1493"/>
      <c r="WWN62" s="1392"/>
      <c r="WWO62" s="663"/>
      <c r="WWP62" s="1493"/>
      <c r="WWQ62" s="1391"/>
      <c r="WWR62" s="1391"/>
      <c r="WWS62" s="1391"/>
      <c r="WWT62" s="1391"/>
      <c r="WWU62" s="1391"/>
      <c r="WWV62" s="1391"/>
      <c r="WWW62" s="1391"/>
      <c r="WWX62" s="1391"/>
      <c r="WWY62" s="1391"/>
      <c r="WWZ62" s="1391"/>
      <c r="WXA62" s="1392"/>
      <c r="WXB62" s="1493"/>
      <c r="WXC62" s="1391"/>
      <c r="WXD62" s="1391"/>
      <c r="WXE62" s="1391"/>
      <c r="WXF62" s="1391"/>
      <c r="WXG62" s="1391"/>
      <c r="WXH62" s="1391"/>
      <c r="WXI62" s="1391"/>
      <c r="WXJ62" s="1391"/>
      <c r="WXK62" s="1391"/>
      <c r="WXL62" s="1391"/>
      <c r="WXM62" s="1392"/>
      <c r="WXN62" s="1493"/>
      <c r="WXO62" s="1392"/>
      <c r="WXP62" s="1493"/>
      <c r="WXQ62" s="1391"/>
      <c r="WXR62" s="1392"/>
      <c r="WXS62" s="1493"/>
      <c r="WXT62" s="1392"/>
      <c r="WXU62" s="663"/>
      <c r="WXV62" s="1493"/>
      <c r="WXW62" s="1391"/>
      <c r="WXX62" s="1391"/>
      <c r="WXY62" s="1391"/>
      <c r="WXZ62" s="1391"/>
      <c r="WYA62" s="1391"/>
      <c r="WYB62" s="1391"/>
      <c r="WYC62" s="1391"/>
      <c r="WYD62" s="1391"/>
      <c r="WYE62" s="1391"/>
      <c r="WYF62" s="1391"/>
      <c r="WYG62" s="1392"/>
      <c r="WYH62" s="1493"/>
      <c r="WYI62" s="1391"/>
      <c r="WYJ62" s="1391"/>
      <c r="WYK62" s="1391"/>
      <c r="WYL62" s="1391"/>
      <c r="WYM62" s="1391"/>
      <c r="WYN62" s="1391"/>
      <c r="WYO62" s="1391"/>
      <c r="WYP62" s="1391"/>
      <c r="WYQ62" s="1391"/>
      <c r="WYR62" s="1391"/>
      <c r="WYS62" s="1392"/>
      <c r="WYT62" s="1493"/>
      <c r="WYU62" s="1392"/>
      <c r="WYV62" s="1493"/>
      <c r="WYW62" s="1391"/>
      <c r="WYX62" s="1392"/>
      <c r="WYY62" s="1493"/>
      <c r="WYZ62" s="1392"/>
      <c r="WZA62" s="663"/>
      <c r="WZB62" s="1493"/>
      <c r="WZC62" s="1391"/>
      <c r="WZD62" s="1391"/>
      <c r="WZE62" s="1391"/>
      <c r="WZF62" s="1391"/>
      <c r="WZG62" s="1391"/>
      <c r="WZH62" s="1391"/>
      <c r="WZI62" s="1391"/>
      <c r="WZJ62" s="1391"/>
      <c r="WZK62" s="1391"/>
      <c r="WZL62" s="1391"/>
      <c r="WZM62" s="1392"/>
      <c r="WZN62" s="1493"/>
      <c r="WZO62" s="1391"/>
      <c r="WZP62" s="1391"/>
      <c r="WZQ62" s="1391"/>
      <c r="WZR62" s="1391"/>
      <c r="WZS62" s="1391"/>
      <c r="WZT62" s="1391"/>
      <c r="WZU62" s="1391"/>
      <c r="WZV62" s="1391"/>
      <c r="WZW62" s="1391"/>
      <c r="WZX62" s="1391"/>
      <c r="WZY62" s="1392"/>
      <c r="WZZ62" s="1493"/>
      <c r="XAA62" s="1392"/>
      <c r="XAB62" s="1493"/>
      <c r="XAC62" s="1391"/>
      <c r="XAD62" s="1392"/>
      <c r="XAE62" s="1493"/>
      <c r="XAF62" s="1392"/>
      <c r="XAG62" s="663"/>
      <c r="XAH62" s="1493"/>
      <c r="XAI62" s="1391"/>
      <c r="XAJ62" s="1391"/>
      <c r="XAK62" s="1391"/>
      <c r="XAL62" s="1391"/>
      <c r="XAM62" s="1391"/>
      <c r="XAN62" s="1391"/>
      <c r="XAO62" s="1391"/>
      <c r="XAP62" s="1391"/>
      <c r="XAQ62" s="1391"/>
      <c r="XAR62" s="1391"/>
      <c r="XAS62" s="1392"/>
      <c r="XAT62" s="1493"/>
      <c r="XAU62" s="1391"/>
      <c r="XAV62" s="1391"/>
      <c r="XAW62" s="1391"/>
      <c r="XAX62" s="1391"/>
      <c r="XAY62" s="1391"/>
      <c r="XAZ62" s="1391"/>
      <c r="XBA62" s="1391"/>
      <c r="XBB62" s="1391"/>
      <c r="XBC62" s="1391"/>
      <c r="XBD62" s="1391"/>
      <c r="XBE62" s="1392"/>
      <c r="XBF62" s="1493"/>
      <c r="XBG62" s="1392"/>
      <c r="XBH62" s="1493"/>
      <c r="XBI62" s="1391"/>
      <c r="XBJ62" s="1392"/>
      <c r="XBK62" s="1493"/>
      <c r="XBL62" s="1392"/>
      <c r="XBM62" s="663"/>
      <c r="XBN62" s="1493"/>
      <c r="XBO62" s="1391"/>
      <c r="XBP62" s="1391"/>
      <c r="XBQ62" s="1391"/>
      <c r="XBR62" s="1391"/>
      <c r="XBS62" s="1391"/>
      <c r="XBT62" s="1391"/>
      <c r="XBU62" s="1391"/>
      <c r="XBV62" s="1391"/>
      <c r="XBW62" s="1391"/>
      <c r="XBX62" s="1391"/>
      <c r="XBY62" s="1392"/>
      <c r="XBZ62" s="1493"/>
      <c r="XCA62" s="1391"/>
      <c r="XCB62" s="1391"/>
      <c r="XCC62" s="1391"/>
      <c r="XCD62" s="1391"/>
      <c r="XCE62" s="1391"/>
      <c r="XCF62" s="1391"/>
      <c r="XCG62" s="1391"/>
      <c r="XCH62" s="1391"/>
      <c r="XCI62" s="1391"/>
      <c r="XCJ62" s="1391"/>
      <c r="XCK62" s="1392"/>
      <c r="XCL62" s="1493"/>
      <c r="XCM62" s="1392"/>
      <c r="XCN62" s="1493"/>
      <c r="XCO62" s="1391"/>
      <c r="XCP62" s="1392"/>
      <c r="XCQ62" s="1493"/>
      <c r="XCR62" s="1392"/>
      <c r="XCS62" s="663"/>
      <c r="XCT62" s="1493"/>
      <c r="XCU62" s="1391"/>
      <c r="XCV62" s="1391"/>
      <c r="XCW62" s="1391"/>
      <c r="XCX62" s="1391"/>
      <c r="XCY62" s="1391"/>
      <c r="XCZ62" s="1391"/>
      <c r="XDA62" s="1391"/>
      <c r="XDB62" s="1391"/>
      <c r="XDC62" s="1391"/>
      <c r="XDD62" s="1391"/>
      <c r="XDE62" s="1392"/>
      <c r="XDF62" s="1493"/>
      <c r="XDG62" s="1391"/>
      <c r="XDH62" s="1391"/>
      <c r="XDI62" s="1391"/>
      <c r="XDJ62" s="1391"/>
      <c r="XDK62" s="1391"/>
      <c r="XDL62" s="1391"/>
      <c r="XDM62" s="1391"/>
      <c r="XDN62" s="1391"/>
      <c r="XDO62" s="1391"/>
      <c r="XDP62" s="1391"/>
      <c r="XDQ62" s="1392"/>
      <c r="XDR62" s="1493"/>
      <c r="XDS62" s="1392"/>
      <c r="XDT62" s="1493"/>
      <c r="XDU62" s="1391"/>
      <c r="XDV62" s="1392"/>
      <c r="XDW62" s="1493"/>
      <c r="XDX62" s="1392"/>
      <c r="XDY62" s="663"/>
      <c r="XDZ62" s="1493"/>
      <c r="XEA62" s="1391"/>
      <c r="XEB62" s="1391"/>
      <c r="XEC62" s="1391"/>
      <c r="XED62" s="1391"/>
      <c r="XEE62" s="1391"/>
      <c r="XEF62" s="1391"/>
      <c r="XEG62" s="1391"/>
      <c r="XEH62" s="1391"/>
      <c r="XEI62" s="1391"/>
      <c r="XEJ62" s="1391"/>
      <c r="XEK62" s="1392"/>
      <c r="XEL62" s="1493"/>
      <c r="XEM62" s="1391"/>
      <c r="XEN62" s="1391"/>
      <c r="XEO62" s="1391"/>
      <c r="XEP62" s="1391"/>
      <c r="XEQ62" s="1391"/>
      <c r="XER62" s="1391"/>
      <c r="XES62" s="1391"/>
      <c r="XET62" s="1391"/>
      <c r="XEU62" s="1391"/>
      <c r="XEV62" s="1391"/>
      <c r="XEW62" s="1392"/>
      <c r="XEX62" s="1493"/>
      <c r="XEY62" s="1392"/>
      <c r="XEZ62" s="1493"/>
      <c r="XFA62" s="1391"/>
      <c r="XFB62" s="1392"/>
      <c r="XFC62" s="1493"/>
      <c r="XFD62" s="1493"/>
    </row>
    <row r="63" spans="1:16384" ht="48.65" customHeight="1" x14ac:dyDescent="0.35">
      <c r="A63" s="57"/>
      <c r="B63" s="1459"/>
      <c r="C63" s="1423"/>
      <c r="D63" s="1423"/>
      <c r="E63" s="1423"/>
      <c r="F63" s="1423"/>
      <c r="G63" s="1423"/>
      <c r="H63" s="1423"/>
      <c r="I63" s="1423"/>
      <c r="J63" s="1423"/>
      <c r="K63" s="1423"/>
      <c r="L63" s="1423"/>
      <c r="M63" s="1460"/>
      <c r="N63" s="1459"/>
      <c r="O63" s="1423"/>
      <c r="P63" s="1423"/>
      <c r="Q63" s="1423"/>
      <c r="R63" s="1423"/>
      <c r="S63" s="1423"/>
      <c r="T63" s="1423"/>
      <c r="U63" s="1423"/>
      <c r="V63" s="1423"/>
      <c r="W63" s="1423"/>
      <c r="X63" s="1423"/>
      <c r="Y63" s="1423"/>
      <c r="Z63" s="1459"/>
      <c r="AA63" s="1423"/>
      <c r="AB63" s="1459"/>
      <c r="AC63" s="1423"/>
      <c r="AD63" s="1423"/>
      <c r="AE63" s="1459"/>
      <c r="AF63" s="1423"/>
      <c r="AG63" s="1200"/>
      <c r="AH63" s="1494"/>
      <c r="AI63" s="1395"/>
      <c r="AJ63" s="1395"/>
      <c r="AK63" s="1395"/>
      <c r="AL63" s="1395"/>
      <c r="AM63" s="1395"/>
      <c r="AN63" s="1395"/>
      <c r="AO63" s="1395"/>
      <c r="AP63" s="1395"/>
      <c r="AQ63" s="1395"/>
      <c r="AR63" s="1395"/>
      <c r="AS63" s="1395"/>
      <c r="AT63" s="1495"/>
      <c r="AU63" s="1391"/>
      <c r="AV63" s="1391"/>
      <c r="AW63" s="1391"/>
      <c r="AX63" s="1391"/>
      <c r="AY63" s="1391"/>
      <c r="AZ63" s="1391"/>
      <c r="BA63" s="1391"/>
      <c r="BB63" s="1391"/>
      <c r="BC63" s="1391"/>
      <c r="BD63" s="1391"/>
      <c r="BE63" s="1392"/>
      <c r="BF63" s="1493"/>
      <c r="BG63" s="1392"/>
      <c r="BH63" s="1493"/>
      <c r="BI63" s="1391"/>
      <c r="BJ63" s="1392"/>
      <c r="BK63" s="1493"/>
      <c r="BL63" s="1392"/>
      <c r="BM63" s="663"/>
      <c r="BN63" s="1493"/>
      <c r="BO63" s="1391"/>
      <c r="BP63" s="1391"/>
      <c r="BQ63" s="1391"/>
      <c r="BR63" s="1391"/>
      <c r="BS63" s="1391"/>
      <c r="BT63" s="1391"/>
      <c r="BU63" s="1391"/>
      <c r="BV63" s="1391"/>
      <c r="BW63" s="1391"/>
      <c r="BX63" s="1391"/>
      <c r="BY63" s="1392"/>
      <c r="BZ63" s="1493"/>
      <c r="CA63" s="1391"/>
      <c r="CB63" s="1391"/>
      <c r="CC63" s="1391"/>
      <c r="CD63" s="1391"/>
      <c r="CE63" s="1391"/>
      <c r="CF63" s="1391"/>
      <c r="CG63" s="1391"/>
      <c r="CH63" s="1391"/>
      <c r="CI63" s="1391"/>
      <c r="CJ63" s="1391"/>
      <c r="CK63" s="1392"/>
      <c r="CL63" s="1493"/>
      <c r="CM63" s="1392"/>
      <c r="CN63" s="1493"/>
      <c r="CO63" s="1391"/>
      <c r="CP63" s="1392"/>
      <c r="CQ63" s="1493"/>
      <c r="CR63" s="1392"/>
      <c r="CS63" s="663"/>
      <c r="CT63" s="1493"/>
      <c r="CU63" s="1391"/>
      <c r="CV63" s="1391"/>
      <c r="CW63" s="1391"/>
      <c r="CX63" s="1391"/>
      <c r="CY63" s="1391"/>
      <c r="CZ63" s="1391"/>
      <c r="DA63" s="1391"/>
      <c r="DB63" s="1391"/>
      <c r="DC63" s="1391"/>
      <c r="DD63" s="1391"/>
      <c r="DE63" s="1392"/>
      <c r="DF63" s="1493"/>
      <c r="DG63" s="1391"/>
      <c r="DH63" s="1391"/>
      <c r="DI63" s="1391"/>
      <c r="DJ63" s="1391"/>
      <c r="DK63" s="1391"/>
      <c r="DL63" s="1391"/>
      <c r="DM63" s="1391"/>
      <c r="DN63" s="1391"/>
      <c r="DO63" s="1391"/>
      <c r="DP63" s="1391"/>
      <c r="DQ63" s="1392"/>
      <c r="DR63" s="1493"/>
      <c r="DS63" s="1392"/>
      <c r="DT63" s="1493"/>
      <c r="DU63" s="1391"/>
      <c r="DV63" s="1392"/>
      <c r="DW63" s="1493"/>
      <c r="DX63" s="1392"/>
      <c r="DY63" s="663"/>
      <c r="DZ63" s="1493"/>
      <c r="EA63" s="1391"/>
      <c r="EB63" s="1391"/>
      <c r="EC63" s="1391"/>
      <c r="ED63" s="1391"/>
      <c r="EE63" s="1391"/>
      <c r="EF63" s="1391"/>
      <c r="EG63" s="1391"/>
      <c r="EH63" s="1391"/>
      <c r="EI63" s="1391"/>
      <c r="EJ63" s="1391"/>
      <c r="EK63" s="1392"/>
      <c r="EL63" s="1493"/>
      <c r="EM63" s="1391"/>
      <c r="EN63" s="1391"/>
      <c r="EO63" s="1391"/>
      <c r="EP63" s="1391"/>
      <c r="EQ63" s="1391"/>
      <c r="ER63" s="1391"/>
      <c r="ES63" s="1391"/>
      <c r="ET63" s="1391"/>
      <c r="EU63" s="1391"/>
      <c r="EV63" s="1391"/>
      <c r="EW63" s="1392"/>
      <c r="EX63" s="1493"/>
      <c r="EY63" s="1392"/>
      <c r="EZ63" s="1493"/>
      <c r="FA63" s="1391"/>
      <c r="FB63" s="1392"/>
      <c r="FC63" s="1493"/>
      <c r="FD63" s="1392"/>
      <c r="FE63" s="663"/>
      <c r="FF63" s="1493"/>
      <c r="FG63" s="1391"/>
      <c r="FH63" s="1391"/>
      <c r="FI63" s="1391"/>
      <c r="FJ63" s="1391"/>
      <c r="FK63" s="1391"/>
      <c r="FL63" s="1391"/>
      <c r="FM63" s="1391"/>
      <c r="FN63" s="1391"/>
      <c r="FO63" s="1391"/>
      <c r="FP63" s="1391"/>
      <c r="FQ63" s="1392"/>
      <c r="FR63" s="1493"/>
      <c r="FS63" s="1391"/>
      <c r="FT63" s="1391"/>
      <c r="FU63" s="1391"/>
      <c r="FV63" s="1391"/>
      <c r="FW63" s="1391"/>
      <c r="FX63" s="1391"/>
      <c r="FY63" s="1391"/>
      <c r="FZ63" s="1391"/>
      <c r="GA63" s="1391"/>
      <c r="GB63" s="1391"/>
      <c r="GC63" s="1392"/>
      <c r="GD63" s="1493"/>
      <c r="GE63" s="1392"/>
      <c r="GF63" s="1493"/>
      <c r="GG63" s="1391"/>
      <c r="GH63" s="1392"/>
      <c r="GI63" s="1493"/>
      <c r="GJ63" s="1392"/>
      <c r="GK63" s="663"/>
      <c r="GL63" s="1493"/>
      <c r="GM63" s="1391"/>
      <c r="GN63" s="1391"/>
      <c r="GO63" s="1391"/>
      <c r="GP63" s="1391"/>
      <c r="GQ63" s="1391"/>
      <c r="GR63" s="1391"/>
      <c r="GS63" s="1391"/>
      <c r="GT63" s="1391"/>
      <c r="GU63" s="1391"/>
      <c r="GV63" s="1391"/>
      <c r="GW63" s="1392"/>
      <c r="GX63" s="1493"/>
      <c r="GY63" s="1391"/>
      <c r="GZ63" s="1391"/>
      <c r="HA63" s="1391"/>
      <c r="HB63" s="1391"/>
      <c r="HC63" s="1391"/>
      <c r="HD63" s="1391"/>
      <c r="HE63" s="1391"/>
      <c r="HF63" s="1391"/>
      <c r="HG63" s="1391"/>
      <c r="HH63" s="1391"/>
      <c r="HI63" s="1392"/>
      <c r="HJ63" s="1493"/>
      <c r="HK63" s="1392"/>
      <c r="HL63" s="1493"/>
      <c r="HM63" s="1391"/>
      <c r="HN63" s="1392"/>
      <c r="HO63" s="1493"/>
      <c r="HP63" s="1392"/>
      <c r="HQ63" s="663"/>
      <c r="HR63" s="1493"/>
      <c r="HS63" s="1391"/>
      <c r="HT63" s="1391"/>
      <c r="HU63" s="1391"/>
      <c r="HV63" s="1391"/>
      <c r="HW63" s="1391"/>
      <c r="HX63" s="1391"/>
      <c r="HY63" s="1391"/>
      <c r="HZ63" s="1391"/>
      <c r="IA63" s="1391"/>
      <c r="IB63" s="1391"/>
      <c r="IC63" s="1392"/>
      <c r="ID63" s="1493"/>
      <c r="IE63" s="1391"/>
      <c r="IF63" s="1391"/>
      <c r="IG63" s="1391"/>
      <c r="IH63" s="1391"/>
      <c r="II63" s="1391"/>
      <c r="IJ63" s="1391"/>
      <c r="IK63" s="1391"/>
      <c r="IL63" s="1391"/>
      <c r="IM63" s="1391"/>
      <c r="IN63" s="1391"/>
      <c r="IO63" s="1392"/>
      <c r="IP63" s="1493"/>
      <c r="IQ63" s="1392"/>
      <c r="IR63" s="1493"/>
      <c r="IS63" s="1391"/>
      <c r="IT63" s="1392"/>
      <c r="IU63" s="1493"/>
      <c r="IV63" s="1392"/>
      <c r="IW63" s="663"/>
      <c r="IX63" s="1493"/>
      <c r="IY63" s="1391"/>
      <c r="IZ63" s="1391"/>
      <c r="JA63" s="1391"/>
      <c r="JB63" s="1391"/>
      <c r="JC63" s="1391"/>
      <c r="JD63" s="1391"/>
      <c r="JE63" s="1391"/>
      <c r="JF63" s="1391"/>
      <c r="JG63" s="1391"/>
      <c r="JH63" s="1391"/>
      <c r="JI63" s="1392"/>
      <c r="JJ63" s="1493"/>
      <c r="JK63" s="1391"/>
      <c r="JL63" s="1391"/>
      <c r="JM63" s="1391"/>
      <c r="JN63" s="1391"/>
      <c r="JO63" s="1391"/>
      <c r="JP63" s="1391"/>
      <c r="JQ63" s="1391"/>
      <c r="JR63" s="1391"/>
      <c r="JS63" s="1391"/>
      <c r="JT63" s="1391"/>
      <c r="JU63" s="1392"/>
      <c r="JV63" s="1493"/>
      <c r="JW63" s="1392"/>
      <c r="JX63" s="1493"/>
      <c r="JY63" s="1391"/>
      <c r="JZ63" s="1392"/>
      <c r="KA63" s="1493"/>
      <c r="KB63" s="1392"/>
      <c r="KC63" s="663"/>
      <c r="KD63" s="1493"/>
      <c r="KE63" s="1391"/>
      <c r="KF63" s="1391"/>
      <c r="KG63" s="1391"/>
      <c r="KH63" s="1391"/>
      <c r="KI63" s="1391"/>
      <c r="KJ63" s="1391"/>
      <c r="KK63" s="1391"/>
      <c r="KL63" s="1391"/>
      <c r="KM63" s="1391"/>
      <c r="KN63" s="1391"/>
      <c r="KO63" s="1392"/>
      <c r="KP63" s="1493"/>
      <c r="KQ63" s="1391"/>
      <c r="KR63" s="1391"/>
      <c r="KS63" s="1391"/>
      <c r="KT63" s="1391"/>
      <c r="KU63" s="1391"/>
      <c r="KV63" s="1391"/>
      <c r="KW63" s="1391"/>
      <c r="KX63" s="1391"/>
      <c r="KY63" s="1391"/>
      <c r="KZ63" s="1391"/>
      <c r="LA63" s="1392"/>
      <c r="LB63" s="1493"/>
      <c r="LC63" s="1392"/>
      <c r="LD63" s="1493"/>
      <c r="LE63" s="1391"/>
      <c r="LF63" s="1392"/>
      <c r="LG63" s="1493"/>
      <c r="LH63" s="1392"/>
      <c r="LI63" s="663"/>
      <c r="LJ63" s="1493"/>
      <c r="LK63" s="1391"/>
      <c r="LL63" s="1391"/>
      <c r="LM63" s="1391"/>
      <c r="LN63" s="1391"/>
      <c r="LO63" s="1391"/>
      <c r="LP63" s="1391"/>
      <c r="LQ63" s="1391"/>
      <c r="LR63" s="1391"/>
      <c r="LS63" s="1391"/>
      <c r="LT63" s="1391"/>
      <c r="LU63" s="1392"/>
      <c r="LV63" s="1493"/>
      <c r="LW63" s="1391"/>
      <c r="LX63" s="1391"/>
      <c r="LY63" s="1391"/>
      <c r="LZ63" s="1391"/>
      <c r="MA63" s="1391"/>
      <c r="MB63" s="1391"/>
      <c r="MC63" s="1391"/>
      <c r="MD63" s="1391"/>
      <c r="ME63" s="1391"/>
      <c r="MF63" s="1391"/>
      <c r="MG63" s="1392"/>
      <c r="MH63" s="1493"/>
      <c r="MI63" s="1392"/>
      <c r="MJ63" s="1493"/>
      <c r="MK63" s="1391"/>
      <c r="ML63" s="1392"/>
      <c r="MM63" s="1493"/>
      <c r="MN63" s="1392"/>
      <c r="MO63" s="663"/>
      <c r="MP63" s="1493"/>
      <c r="MQ63" s="1391"/>
      <c r="MR63" s="1391"/>
      <c r="MS63" s="1391"/>
      <c r="MT63" s="1391"/>
      <c r="MU63" s="1391"/>
      <c r="MV63" s="1391"/>
      <c r="MW63" s="1391"/>
      <c r="MX63" s="1391"/>
      <c r="MY63" s="1391"/>
      <c r="MZ63" s="1391"/>
      <c r="NA63" s="1392"/>
      <c r="NB63" s="1493"/>
      <c r="NC63" s="1391"/>
      <c r="ND63" s="1391"/>
      <c r="NE63" s="1391"/>
      <c r="NF63" s="1391"/>
      <c r="NG63" s="1391"/>
      <c r="NH63" s="1391"/>
      <c r="NI63" s="1391"/>
      <c r="NJ63" s="1391"/>
      <c r="NK63" s="1391"/>
      <c r="NL63" s="1391"/>
      <c r="NM63" s="1392"/>
      <c r="NN63" s="1493"/>
      <c r="NO63" s="1392"/>
      <c r="NP63" s="1493"/>
      <c r="NQ63" s="1391"/>
      <c r="NR63" s="1392"/>
      <c r="NS63" s="1493"/>
      <c r="NT63" s="1392"/>
      <c r="NU63" s="663"/>
      <c r="NV63" s="1493"/>
      <c r="NW63" s="1391"/>
      <c r="NX63" s="1391"/>
      <c r="NY63" s="1391"/>
      <c r="NZ63" s="1391"/>
      <c r="OA63" s="1391"/>
      <c r="OB63" s="1391"/>
      <c r="OC63" s="1391"/>
      <c r="OD63" s="1391"/>
      <c r="OE63" s="1391"/>
      <c r="OF63" s="1391"/>
      <c r="OG63" s="1392"/>
      <c r="OH63" s="1493"/>
      <c r="OI63" s="1391"/>
      <c r="OJ63" s="1391"/>
      <c r="OK63" s="1391"/>
      <c r="OL63" s="1391"/>
      <c r="OM63" s="1391"/>
      <c r="ON63" s="1391"/>
      <c r="OO63" s="1391"/>
      <c r="OP63" s="1391"/>
      <c r="OQ63" s="1391"/>
      <c r="OR63" s="1391"/>
      <c r="OS63" s="1392"/>
      <c r="OT63" s="1493"/>
      <c r="OU63" s="1392"/>
      <c r="OV63" s="1493"/>
      <c r="OW63" s="1391"/>
      <c r="OX63" s="1392"/>
      <c r="OY63" s="1493"/>
      <c r="OZ63" s="1392"/>
      <c r="PA63" s="663"/>
      <c r="PB63" s="1493"/>
      <c r="PC63" s="1391"/>
      <c r="PD63" s="1391"/>
      <c r="PE63" s="1391"/>
      <c r="PF63" s="1391"/>
      <c r="PG63" s="1391"/>
      <c r="PH63" s="1391"/>
      <c r="PI63" s="1391"/>
      <c r="PJ63" s="1391"/>
      <c r="PK63" s="1391"/>
      <c r="PL63" s="1391"/>
      <c r="PM63" s="1392"/>
      <c r="PN63" s="1493"/>
      <c r="PO63" s="1391"/>
      <c r="PP63" s="1391"/>
      <c r="PQ63" s="1391"/>
      <c r="PR63" s="1391"/>
      <c r="PS63" s="1391"/>
      <c r="PT63" s="1391"/>
      <c r="PU63" s="1391"/>
      <c r="PV63" s="1391"/>
      <c r="PW63" s="1391"/>
      <c r="PX63" s="1391"/>
      <c r="PY63" s="1392"/>
      <c r="PZ63" s="1493"/>
      <c r="QA63" s="1392"/>
      <c r="QB63" s="1493"/>
      <c r="QC63" s="1391"/>
      <c r="QD63" s="1392"/>
      <c r="QE63" s="1493"/>
      <c r="QF63" s="1392"/>
      <c r="QG63" s="663"/>
      <c r="QH63" s="1493"/>
      <c r="QI63" s="1391"/>
      <c r="QJ63" s="1391"/>
      <c r="QK63" s="1391"/>
      <c r="QL63" s="1391"/>
      <c r="QM63" s="1391"/>
      <c r="QN63" s="1391"/>
      <c r="QO63" s="1391"/>
      <c r="QP63" s="1391"/>
      <c r="QQ63" s="1391"/>
      <c r="QR63" s="1391"/>
      <c r="QS63" s="1392"/>
      <c r="QT63" s="1493"/>
      <c r="QU63" s="1391"/>
      <c r="QV63" s="1391"/>
      <c r="QW63" s="1391"/>
      <c r="QX63" s="1391"/>
      <c r="QY63" s="1391"/>
      <c r="QZ63" s="1391"/>
      <c r="RA63" s="1391"/>
      <c r="RB63" s="1391"/>
      <c r="RC63" s="1391"/>
      <c r="RD63" s="1391"/>
      <c r="RE63" s="1392"/>
      <c r="RF63" s="1493"/>
      <c r="RG63" s="1392"/>
      <c r="RH63" s="1493"/>
      <c r="RI63" s="1391"/>
      <c r="RJ63" s="1392"/>
      <c r="RK63" s="1493"/>
      <c r="RL63" s="1392"/>
      <c r="RM63" s="663"/>
      <c r="RN63" s="1493"/>
      <c r="RO63" s="1391"/>
      <c r="RP63" s="1391"/>
      <c r="RQ63" s="1391"/>
      <c r="RR63" s="1391"/>
      <c r="RS63" s="1391"/>
      <c r="RT63" s="1391"/>
      <c r="RU63" s="1391"/>
      <c r="RV63" s="1391"/>
      <c r="RW63" s="1391"/>
      <c r="RX63" s="1391"/>
      <c r="RY63" s="1392"/>
      <c r="RZ63" s="1493"/>
      <c r="SA63" s="1391"/>
      <c r="SB63" s="1391"/>
      <c r="SC63" s="1391"/>
      <c r="SD63" s="1391"/>
      <c r="SE63" s="1391"/>
      <c r="SF63" s="1391"/>
      <c r="SG63" s="1391"/>
      <c r="SH63" s="1391"/>
      <c r="SI63" s="1391"/>
      <c r="SJ63" s="1391"/>
      <c r="SK63" s="1392"/>
      <c r="SL63" s="1493"/>
      <c r="SM63" s="1392"/>
      <c r="SN63" s="1493"/>
      <c r="SO63" s="1391"/>
      <c r="SP63" s="1392"/>
      <c r="SQ63" s="1493"/>
      <c r="SR63" s="1392"/>
      <c r="SS63" s="663"/>
      <c r="ST63" s="1493"/>
      <c r="SU63" s="1391"/>
      <c r="SV63" s="1391"/>
      <c r="SW63" s="1391"/>
      <c r="SX63" s="1391"/>
      <c r="SY63" s="1391"/>
      <c r="SZ63" s="1391"/>
      <c r="TA63" s="1391"/>
      <c r="TB63" s="1391"/>
      <c r="TC63" s="1391"/>
      <c r="TD63" s="1391"/>
      <c r="TE63" s="1392"/>
      <c r="TF63" s="1493"/>
      <c r="TG63" s="1391"/>
      <c r="TH63" s="1391"/>
      <c r="TI63" s="1391"/>
      <c r="TJ63" s="1391"/>
      <c r="TK63" s="1391"/>
      <c r="TL63" s="1391"/>
      <c r="TM63" s="1391"/>
      <c r="TN63" s="1391"/>
      <c r="TO63" s="1391"/>
      <c r="TP63" s="1391"/>
      <c r="TQ63" s="1392"/>
      <c r="TR63" s="1493"/>
      <c r="TS63" s="1392"/>
      <c r="TT63" s="1493"/>
      <c r="TU63" s="1391"/>
      <c r="TV63" s="1392"/>
      <c r="TW63" s="1493"/>
      <c r="TX63" s="1392"/>
      <c r="TY63" s="663"/>
      <c r="TZ63" s="1493"/>
      <c r="UA63" s="1391"/>
      <c r="UB63" s="1391"/>
      <c r="UC63" s="1391"/>
      <c r="UD63" s="1391"/>
      <c r="UE63" s="1391"/>
      <c r="UF63" s="1391"/>
      <c r="UG63" s="1391"/>
      <c r="UH63" s="1391"/>
      <c r="UI63" s="1391"/>
      <c r="UJ63" s="1391"/>
      <c r="UK63" s="1392"/>
      <c r="UL63" s="1493"/>
      <c r="UM63" s="1391"/>
      <c r="UN63" s="1391"/>
      <c r="UO63" s="1391"/>
      <c r="UP63" s="1391"/>
      <c r="UQ63" s="1391"/>
      <c r="UR63" s="1391"/>
      <c r="US63" s="1391"/>
      <c r="UT63" s="1391"/>
      <c r="UU63" s="1391"/>
      <c r="UV63" s="1391"/>
      <c r="UW63" s="1392"/>
      <c r="UX63" s="1493"/>
      <c r="UY63" s="1392"/>
      <c r="UZ63" s="1493"/>
      <c r="VA63" s="1391"/>
      <c r="VB63" s="1392"/>
      <c r="VC63" s="1493"/>
      <c r="VD63" s="1392"/>
      <c r="VE63" s="663"/>
      <c r="VF63" s="1493"/>
      <c r="VG63" s="1391"/>
      <c r="VH63" s="1391"/>
      <c r="VI63" s="1391"/>
      <c r="VJ63" s="1391"/>
      <c r="VK63" s="1391"/>
      <c r="VL63" s="1391"/>
      <c r="VM63" s="1391"/>
      <c r="VN63" s="1391"/>
      <c r="VO63" s="1391"/>
      <c r="VP63" s="1391"/>
      <c r="VQ63" s="1392"/>
      <c r="VR63" s="1493"/>
      <c r="VS63" s="1391"/>
      <c r="VT63" s="1391"/>
      <c r="VU63" s="1391"/>
      <c r="VV63" s="1391"/>
      <c r="VW63" s="1391"/>
      <c r="VX63" s="1391"/>
      <c r="VY63" s="1391"/>
      <c r="VZ63" s="1391"/>
      <c r="WA63" s="1391"/>
      <c r="WB63" s="1391"/>
      <c r="WC63" s="1392"/>
      <c r="WD63" s="1493"/>
      <c r="WE63" s="1392"/>
      <c r="WF63" s="1493"/>
      <c r="WG63" s="1391"/>
      <c r="WH63" s="1392"/>
      <c r="WI63" s="1493"/>
      <c r="WJ63" s="1392"/>
      <c r="WK63" s="663"/>
      <c r="WL63" s="1493"/>
      <c r="WM63" s="1391"/>
      <c r="WN63" s="1391"/>
      <c r="WO63" s="1391"/>
      <c r="WP63" s="1391"/>
      <c r="WQ63" s="1391"/>
      <c r="WR63" s="1391"/>
      <c r="WS63" s="1391"/>
      <c r="WT63" s="1391"/>
      <c r="WU63" s="1391"/>
      <c r="WV63" s="1391"/>
      <c r="WW63" s="1392"/>
      <c r="WX63" s="1493"/>
      <c r="WY63" s="1391"/>
      <c r="WZ63" s="1391"/>
      <c r="XA63" s="1391"/>
      <c r="XB63" s="1391"/>
      <c r="XC63" s="1391"/>
      <c r="XD63" s="1391"/>
      <c r="XE63" s="1391"/>
      <c r="XF63" s="1391"/>
      <c r="XG63" s="1391"/>
      <c r="XH63" s="1391"/>
      <c r="XI63" s="1392"/>
      <c r="XJ63" s="1493"/>
      <c r="XK63" s="1392"/>
      <c r="XL63" s="1493"/>
      <c r="XM63" s="1391"/>
      <c r="XN63" s="1392"/>
      <c r="XO63" s="1493"/>
      <c r="XP63" s="1392"/>
      <c r="XQ63" s="663"/>
      <c r="XR63" s="1493"/>
      <c r="XS63" s="1391"/>
      <c r="XT63" s="1391"/>
      <c r="XU63" s="1391"/>
      <c r="XV63" s="1391"/>
      <c r="XW63" s="1391"/>
      <c r="XX63" s="1391"/>
      <c r="XY63" s="1391"/>
      <c r="XZ63" s="1391"/>
      <c r="YA63" s="1391"/>
      <c r="YB63" s="1391"/>
      <c r="YC63" s="1392"/>
      <c r="YD63" s="1493"/>
      <c r="YE63" s="1391"/>
      <c r="YF63" s="1391"/>
      <c r="YG63" s="1391"/>
      <c r="YH63" s="1391"/>
      <c r="YI63" s="1391"/>
      <c r="YJ63" s="1391"/>
      <c r="YK63" s="1391"/>
      <c r="YL63" s="1391"/>
      <c r="YM63" s="1391"/>
      <c r="YN63" s="1391"/>
      <c r="YO63" s="1392"/>
      <c r="YP63" s="1493"/>
      <c r="YQ63" s="1392"/>
      <c r="YR63" s="1493"/>
      <c r="YS63" s="1391"/>
      <c r="YT63" s="1392"/>
      <c r="YU63" s="1493"/>
      <c r="YV63" s="1392"/>
      <c r="YW63" s="663"/>
      <c r="YX63" s="1493"/>
      <c r="YY63" s="1391"/>
      <c r="YZ63" s="1391"/>
      <c r="ZA63" s="1391"/>
      <c r="ZB63" s="1391"/>
      <c r="ZC63" s="1391"/>
      <c r="ZD63" s="1391"/>
      <c r="ZE63" s="1391"/>
      <c r="ZF63" s="1391"/>
      <c r="ZG63" s="1391"/>
      <c r="ZH63" s="1391"/>
      <c r="ZI63" s="1392"/>
      <c r="ZJ63" s="1493"/>
      <c r="ZK63" s="1391"/>
      <c r="ZL63" s="1391"/>
      <c r="ZM63" s="1391"/>
      <c r="ZN63" s="1391"/>
      <c r="ZO63" s="1391"/>
      <c r="ZP63" s="1391"/>
      <c r="ZQ63" s="1391"/>
      <c r="ZR63" s="1391"/>
      <c r="ZS63" s="1391"/>
      <c r="ZT63" s="1391"/>
      <c r="ZU63" s="1392"/>
      <c r="ZV63" s="1493"/>
      <c r="ZW63" s="1392"/>
      <c r="ZX63" s="1493"/>
      <c r="ZY63" s="1391"/>
      <c r="ZZ63" s="1392"/>
      <c r="AAA63" s="1493"/>
      <c r="AAB63" s="1392"/>
      <c r="AAC63" s="663"/>
      <c r="AAD63" s="1493"/>
      <c r="AAE63" s="1391"/>
      <c r="AAF63" s="1391"/>
      <c r="AAG63" s="1391"/>
      <c r="AAH63" s="1391"/>
      <c r="AAI63" s="1391"/>
      <c r="AAJ63" s="1391"/>
      <c r="AAK63" s="1391"/>
      <c r="AAL63" s="1391"/>
      <c r="AAM63" s="1391"/>
      <c r="AAN63" s="1391"/>
      <c r="AAO63" s="1392"/>
      <c r="AAP63" s="1493"/>
      <c r="AAQ63" s="1391"/>
      <c r="AAR63" s="1391"/>
      <c r="AAS63" s="1391"/>
      <c r="AAT63" s="1391"/>
      <c r="AAU63" s="1391"/>
      <c r="AAV63" s="1391"/>
      <c r="AAW63" s="1391"/>
      <c r="AAX63" s="1391"/>
      <c r="AAY63" s="1391"/>
      <c r="AAZ63" s="1391"/>
      <c r="ABA63" s="1392"/>
      <c r="ABB63" s="1493"/>
      <c r="ABC63" s="1392"/>
      <c r="ABD63" s="1493"/>
      <c r="ABE63" s="1391"/>
      <c r="ABF63" s="1392"/>
      <c r="ABG63" s="1493"/>
      <c r="ABH63" s="1392"/>
      <c r="ABI63" s="663"/>
      <c r="ABJ63" s="1493"/>
      <c r="ABK63" s="1391"/>
      <c r="ABL63" s="1391"/>
      <c r="ABM63" s="1391"/>
      <c r="ABN63" s="1391"/>
      <c r="ABO63" s="1391"/>
      <c r="ABP63" s="1391"/>
      <c r="ABQ63" s="1391"/>
      <c r="ABR63" s="1391"/>
      <c r="ABS63" s="1391"/>
      <c r="ABT63" s="1391"/>
      <c r="ABU63" s="1392"/>
      <c r="ABV63" s="1493"/>
      <c r="ABW63" s="1391"/>
      <c r="ABX63" s="1391"/>
      <c r="ABY63" s="1391"/>
      <c r="ABZ63" s="1391"/>
      <c r="ACA63" s="1391"/>
      <c r="ACB63" s="1391"/>
      <c r="ACC63" s="1391"/>
      <c r="ACD63" s="1391"/>
      <c r="ACE63" s="1391"/>
      <c r="ACF63" s="1391"/>
      <c r="ACG63" s="1392"/>
      <c r="ACH63" s="1493"/>
      <c r="ACI63" s="1392"/>
      <c r="ACJ63" s="1493"/>
      <c r="ACK63" s="1391"/>
      <c r="ACL63" s="1392"/>
      <c r="ACM63" s="1493"/>
      <c r="ACN63" s="1392"/>
      <c r="ACO63" s="663"/>
      <c r="ACP63" s="1493"/>
      <c r="ACQ63" s="1391"/>
      <c r="ACR63" s="1391"/>
      <c r="ACS63" s="1391"/>
      <c r="ACT63" s="1391"/>
      <c r="ACU63" s="1391"/>
      <c r="ACV63" s="1391"/>
      <c r="ACW63" s="1391"/>
      <c r="ACX63" s="1391"/>
      <c r="ACY63" s="1391"/>
      <c r="ACZ63" s="1391"/>
      <c r="ADA63" s="1392"/>
      <c r="ADB63" s="1493"/>
      <c r="ADC63" s="1391"/>
      <c r="ADD63" s="1391"/>
      <c r="ADE63" s="1391"/>
      <c r="ADF63" s="1391"/>
      <c r="ADG63" s="1391"/>
      <c r="ADH63" s="1391"/>
      <c r="ADI63" s="1391"/>
      <c r="ADJ63" s="1391"/>
      <c r="ADK63" s="1391"/>
      <c r="ADL63" s="1391"/>
      <c r="ADM63" s="1392"/>
      <c r="ADN63" s="1493"/>
      <c r="ADO63" s="1392"/>
      <c r="ADP63" s="1493"/>
      <c r="ADQ63" s="1391"/>
      <c r="ADR63" s="1392"/>
      <c r="ADS63" s="1493"/>
      <c r="ADT63" s="1392"/>
      <c r="ADU63" s="663"/>
      <c r="ADV63" s="1493"/>
      <c r="ADW63" s="1391"/>
      <c r="ADX63" s="1391"/>
      <c r="ADY63" s="1391"/>
      <c r="ADZ63" s="1391"/>
      <c r="AEA63" s="1391"/>
      <c r="AEB63" s="1391"/>
      <c r="AEC63" s="1391"/>
      <c r="AED63" s="1391"/>
      <c r="AEE63" s="1391"/>
      <c r="AEF63" s="1391"/>
      <c r="AEG63" s="1392"/>
      <c r="AEH63" s="1493"/>
      <c r="AEI63" s="1391"/>
      <c r="AEJ63" s="1391"/>
      <c r="AEK63" s="1391"/>
      <c r="AEL63" s="1391"/>
      <c r="AEM63" s="1391"/>
      <c r="AEN63" s="1391"/>
      <c r="AEO63" s="1391"/>
      <c r="AEP63" s="1391"/>
      <c r="AEQ63" s="1391"/>
      <c r="AER63" s="1391"/>
      <c r="AES63" s="1392"/>
      <c r="AET63" s="1493"/>
      <c r="AEU63" s="1392"/>
      <c r="AEV63" s="1493"/>
      <c r="AEW63" s="1391"/>
      <c r="AEX63" s="1392"/>
      <c r="AEY63" s="1493"/>
      <c r="AEZ63" s="1392"/>
      <c r="AFA63" s="663"/>
      <c r="AFB63" s="1493"/>
      <c r="AFC63" s="1391"/>
      <c r="AFD63" s="1391"/>
      <c r="AFE63" s="1391"/>
      <c r="AFF63" s="1391"/>
      <c r="AFG63" s="1391"/>
      <c r="AFH63" s="1391"/>
      <c r="AFI63" s="1391"/>
      <c r="AFJ63" s="1391"/>
      <c r="AFK63" s="1391"/>
      <c r="AFL63" s="1391"/>
      <c r="AFM63" s="1392"/>
      <c r="AFN63" s="1493"/>
      <c r="AFO63" s="1391"/>
      <c r="AFP63" s="1391"/>
      <c r="AFQ63" s="1391"/>
      <c r="AFR63" s="1391"/>
      <c r="AFS63" s="1391"/>
      <c r="AFT63" s="1391"/>
      <c r="AFU63" s="1391"/>
      <c r="AFV63" s="1391"/>
      <c r="AFW63" s="1391"/>
      <c r="AFX63" s="1391"/>
      <c r="AFY63" s="1392"/>
      <c r="AFZ63" s="1493"/>
      <c r="AGA63" s="1392"/>
      <c r="AGB63" s="1493"/>
      <c r="AGC63" s="1391"/>
      <c r="AGD63" s="1392"/>
      <c r="AGE63" s="1493"/>
      <c r="AGF63" s="1392"/>
      <c r="AGG63" s="663"/>
      <c r="AGH63" s="1493"/>
      <c r="AGI63" s="1391"/>
      <c r="AGJ63" s="1391"/>
      <c r="AGK63" s="1391"/>
      <c r="AGL63" s="1391"/>
      <c r="AGM63" s="1391"/>
      <c r="AGN63" s="1391"/>
      <c r="AGO63" s="1391"/>
      <c r="AGP63" s="1391"/>
      <c r="AGQ63" s="1391"/>
      <c r="AGR63" s="1391"/>
      <c r="AGS63" s="1392"/>
      <c r="AGT63" s="1493"/>
      <c r="AGU63" s="1391"/>
      <c r="AGV63" s="1391"/>
      <c r="AGW63" s="1391"/>
      <c r="AGX63" s="1391"/>
      <c r="AGY63" s="1391"/>
      <c r="AGZ63" s="1391"/>
      <c r="AHA63" s="1391"/>
      <c r="AHB63" s="1391"/>
      <c r="AHC63" s="1391"/>
      <c r="AHD63" s="1391"/>
      <c r="AHE63" s="1392"/>
      <c r="AHF63" s="1493"/>
      <c r="AHG63" s="1392"/>
      <c r="AHH63" s="1493"/>
      <c r="AHI63" s="1391"/>
      <c r="AHJ63" s="1392"/>
      <c r="AHK63" s="1493"/>
      <c r="AHL63" s="1392"/>
      <c r="AHM63" s="663"/>
      <c r="AHN63" s="1493"/>
      <c r="AHO63" s="1391"/>
      <c r="AHP63" s="1391"/>
      <c r="AHQ63" s="1391"/>
      <c r="AHR63" s="1391"/>
      <c r="AHS63" s="1391"/>
      <c r="AHT63" s="1391"/>
      <c r="AHU63" s="1391"/>
      <c r="AHV63" s="1391"/>
      <c r="AHW63" s="1391"/>
      <c r="AHX63" s="1391"/>
      <c r="AHY63" s="1392"/>
      <c r="AHZ63" s="1493"/>
      <c r="AIA63" s="1391"/>
      <c r="AIB63" s="1391"/>
      <c r="AIC63" s="1391"/>
      <c r="AID63" s="1391"/>
      <c r="AIE63" s="1391"/>
      <c r="AIF63" s="1391"/>
      <c r="AIG63" s="1391"/>
      <c r="AIH63" s="1391"/>
      <c r="AII63" s="1391"/>
      <c r="AIJ63" s="1391"/>
      <c r="AIK63" s="1392"/>
      <c r="AIL63" s="1493"/>
      <c r="AIM63" s="1392"/>
      <c r="AIN63" s="1493"/>
      <c r="AIO63" s="1391"/>
      <c r="AIP63" s="1392"/>
      <c r="AIQ63" s="1493"/>
      <c r="AIR63" s="1392"/>
      <c r="AIS63" s="663"/>
      <c r="AIT63" s="1493"/>
      <c r="AIU63" s="1391"/>
      <c r="AIV63" s="1391"/>
      <c r="AIW63" s="1391"/>
      <c r="AIX63" s="1391"/>
      <c r="AIY63" s="1391"/>
      <c r="AIZ63" s="1391"/>
      <c r="AJA63" s="1391"/>
      <c r="AJB63" s="1391"/>
      <c r="AJC63" s="1391"/>
      <c r="AJD63" s="1391"/>
      <c r="AJE63" s="1392"/>
      <c r="AJF63" s="1493"/>
      <c r="AJG63" s="1391"/>
      <c r="AJH63" s="1391"/>
      <c r="AJI63" s="1391"/>
      <c r="AJJ63" s="1391"/>
      <c r="AJK63" s="1391"/>
      <c r="AJL63" s="1391"/>
      <c r="AJM63" s="1391"/>
      <c r="AJN63" s="1391"/>
      <c r="AJO63" s="1391"/>
      <c r="AJP63" s="1391"/>
      <c r="AJQ63" s="1392"/>
      <c r="AJR63" s="1493"/>
      <c r="AJS63" s="1392"/>
      <c r="AJT63" s="1493"/>
      <c r="AJU63" s="1391"/>
      <c r="AJV63" s="1392"/>
      <c r="AJW63" s="1493"/>
      <c r="AJX63" s="1392"/>
      <c r="AJY63" s="663"/>
      <c r="AJZ63" s="1493"/>
      <c r="AKA63" s="1391"/>
      <c r="AKB63" s="1391"/>
      <c r="AKC63" s="1391"/>
      <c r="AKD63" s="1391"/>
      <c r="AKE63" s="1391"/>
      <c r="AKF63" s="1391"/>
      <c r="AKG63" s="1391"/>
      <c r="AKH63" s="1391"/>
      <c r="AKI63" s="1391"/>
      <c r="AKJ63" s="1391"/>
      <c r="AKK63" s="1392"/>
      <c r="AKL63" s="1493"/>
      <c r="AKM63" s="1391"/>
      <c r="AKN63" s="1391"/>
      <c r="AKO63" s="1391"/>
      <c r="AKP63" s="1391"/>
      <c r="AKQ63" s="1391"/>
      <c r="AKR63" s="1391"/>
      <c r="AKS63" s="1391"/>
      <c r="AKT63" s="1391"/>
      <c r="AKU63" s="1391"/>
      <c r="AKV63" s="1391"/>
      <c r="AKW63" s="1392"/>
      <c r="AKX63" s="1493"/>
      <c r="AKY63" s="1392"/>
      <c r="AKZ63" s="1493"/>
      <c r="ALA63" s="1391"/>
      <c r="ALB63" s="1392"/>
      <c r="ALC63" s="1493"/>
      <c r="ALD63" s="1392"/>
      <c r="ALE63" s="663"/>
      <c r="ALF63" s="1493"/>
      <c r="ALG63" s="1391"/>
      <c r="ALH63" s="1391"/>
      <c r="ALI63" s="1391"/>
      <c r="ALJ63" s="1391"/>
      <c r="ALK63" s="1391"/>
      <c r="ALL63" s="1391"/>
      <c r="ALM63" s="1391"/>
      <c r="ALN63" s="1391"/>
      <c r="ALO63" s="1391"/>
      <c r="ALP63" s="1391"/>
      <c r="ALQ63" s="1392"/>
      <c r="ALR63" s="1493"/>
      <c r="ALS63" s="1391"/>
      <c r="ALT63" s="1391"/>
      <c r="ALU63" s="1391"/>
      <c r="ALV63" s="1391"/>
      <c r="ALW63" s="1391"/>
      <c r="ALX63" s="1391"/>
      <c r="ALY63" s="1391"/>
      <c r="ALZ63" s="1391"/>
      <c r="AMA63" s="1391"/>
      <c r="AMB63" s="1391"/>
      <c r="AMC63" s="1392"/>
      <c r="AMD63" s="1493"/>
      <c r="AME63" s="1392"/>
      <c r="AMF63" s="1493"/>
      <c r="AMG63" s="1391"/>
      <c r="AMH63" s="1392"/>
      <c r="AMI63" s="1493"/>
      <c r="AMJ63" s="1392"/>
      <c r="AMK63" s="663"/>
      <c r="AML63" s="1493"/>
      <c r="AMM63" s="1391"/>
      <c r="AMN63" s="1391"/>
      <c r="AMO63" s="1391"/>
      <c r="AMP63" s="1391"/>
      <c r="AMQ63" s="1391"/>
      <c r="AMR63" s="1391"/>
      <c r="AMS63" s="1391"/>
      <c r="AMT63" s="1391"/>
      <c r="AMU63" s="1391"/>
      <c r="AMV63" s="1391"/>
      <c r="AMW63" s="1392"/>
      <c r="AMX63" s="1493"/>
      <c r="AMY63" s="1391"/>
      <c r="AMZ63" s="1391"/>
      <c r="ANA63" s="1391"/>
      <c r="ANB63" s="1391"/>
      <c r="ANC63" s="1391"/>
      <c r="AND63" s="1391"/>
      <c r="ANE63" s="1391"/>
      <c r="ANF63" s="1391"/>
      <c r="ANG63" s="1391"/>
      <c r="ANH63" s="1391"/>
      <c r="ANI63" s="1392"/>
      <c r="ANJ63" s="1493"/>
      <c r="ANK63" s="1392"/>
      <c r="ANL63" s="1493"/>
      <c r="ANM63" s="1391"/>
      <c r="ANN63" s="1392"/>
      <c r="ANO63" s="1493"/>
      <c r="ANP63" s="1392"/>
      <c r="ANQ63" s="663"/>
      <c r="ANR63" s="1493"/>
      <c r="ANS63" s="1391"/>
      <c r="ANT63" s="1391"/>
      <c r="ANU63" s="1391"/>
      <c r="ANV63" s="1391"/>
      <c r="ANW63" s="1391"/>
      <c r="ANX63" s="1391"/>
      <c r="ANY63" s="1391"/>
      <c r="ANZ63" s="1391"/>
      <c r="AOA63" s="1391"/>
      <c r="AOB63" s="1391"/>
      <c r="AOC63" s="1392"/>
      <c r="AOD63" s="1493"/>
      <c r="AOE63" s="1391"/>
      <c r="AOF63" s="1391"/>
      <c r="AOG63" s="1391"/>
      <c r="AOH63" s="1391"/>
      <c r="AOI63" s="1391"/>
      <c r="AOJ63" s="1391"/>
      <c r="AOK63" s="1391"/>
      <c r="AOL63" s="1391"/>
      <c r="AOM63" s="1391"/>
      <c r="AON63" s="1391"/>
      <c r="AOO63" s="1392"/>
      <c r="AOP63" s="1493"/>
      <c r="AOQ63" s="1392"/>
      <c r="AOR63" s="1493"/>
      <c r="AOS63" s="1391"/>
      <c r="AOT63" s="1392"/>
      <c r="AOU63" s="1493"/>
      <c r="AOV63" s="1392"/>
      <c r="AOW63" s="663"/>
      <c r="AOX63" s="1493"/>
      <c r="AOY63" s="1391"/>
      <c r="AOZ63" s="1391"/>
      <c r="APA63" s="1391"/>
      <c r="APB63" s="1391"/>
      <c r="APC63" s="1391"/>
      <c r="APD63" s="1391"/>
      <c r="APE63" s="1391"/>
      <c r="APF63" s="1391"/>
      <c r="APG63" s="1391"/>
      <c r="APH63" s="1391"/>
      <c r="API63" s="1392"/>
      <c r="APJ63" s="1493"/>
      <c r="APK63" s="1391"/>
      <c r="APL63" s="1391"/>
      <c r="APM63" s="1391"/>
      <c r="APN63" s="1391"/>
      <c r="APO63" s="1391"/>
      <c r="APP63" s="1391"/>
      <c r="APQ63" s="1391"/>
      <c r="APR63" s="1391"/>
      <c r="APS63" s="1391"/>
      <c r="APT63" s="1391"/>
      <c r="APU63" s="1392"/>
      <c r="APV63" s="1493"/>
      <c r="APW63" s="1392"/>
      <c r="APX63" s="1493"/>
      <c r="APY63" s="1391"/>
      <c r="APZ63" s="1392"/>
      <c r="AQA63" s="1493"/>
      <c r="AQB63" s="1392"/>
      <c r="AQC63" s="663"/>
      <c r="AQD63" s="1493"/>
      <c r="AQE63" s="1391"/>
      <c r="AQF63" s="1391"/>
      <c r="AQG63" s="1391"/>
      <c r="AQH63" s="1391"/>
      <c r="AQI63" s="1391"/>
      <c r="AQJ63" s="1391"/>
      <c r="AQK63" s="1391"/>
      <c r="AQL63" s="1391"/>
      <c r="AQM63" s="1391"/>
      <c r="AQN63" s="1391"/>
      <c r="AQO63" s="1392"/>
      <c r="AQP63" s="1493"/>
      <c r="AQQ63" s="1391"/>
      <c r="AQR63" s="1391"/>
      <c r="AQS63" s="1391"/>
      <c r="AQT63" s="1391"/>
      <c r="AQU63" s="1391"/>
      <c r="AQV63" s="1391"/>
      <c r="AQW63" s="1391"/>
      <c r="AQX63" s="1391"/>
      <c r="AQY63" s="1391"/>
      <c r="AQZ63" s="1391"/>
      <c r="ARA63" s="1392"/>
      <c r="ARB63" s="1493"/>
      <c r="ARC63" s="1392"/>
      <c r="ARD63" s="1493"/>
      <c r="ARE63" s="1391"/>
      <c r="ARF63" s="1392"/>
      <c r="ARG63" s="1493"/>
      <c r="ARH63" s="1392"/>
      <c r="ARI63" s="663"/>
      <c r="ARJ63" s="1493"/>
      <c r="ARK63" s="1391"/>
      <c r="ARL63" s="1391"/>
      <c r="ARM63" s="1391"/>
      <c r="ARN63" s="1391"/>
      <c r="ARO63" s="1391"/>
      <c r="ARP63" s="1391"/>
      <c r="ARQ63" s="1391"/>
      <c r="ARR63" s="1391"/>
      <c r="ARS63" s="1391"/>
      <c r="ART63" s="1391"/>
      <c r="ARU63" s="1392"/>
      <c r="ARV63" s="1493"/>
      <c r="ARW63" s="1391"/>
      <c r="ARX63" s="1391"/>
      <c r="ARY63" s="1391"/>
      <c r="ARZ63" s="1391"/>
      <c r="ASA63" s="1391"/>
      <c r="ASB63" s="1391"/>
      <c r="ASC63" s="1391"/>
      <c r="ASD63" s="1391"/>
      <c r="ASE63" s="1391"/>
      <c r="ASF63" s="1391"/>
      <c r="ASG63" s="1392"/>
      <c r="ASH63" s="1493"/>
      <c r="ASI63" s="1392"/>
      <c r="ASJ63" s="1493"/>
      <c r="ASK63" s="1391"/>
      <c r="ASL63" s="1392"/>
      <c r="ASM63" s="1493"/>
      <c r="ASN63" s="1392"/>
      <c r="ASO63" s="663"/>
      <c r="ASP63" s="1493"/>
      <c r="ASQ63" s="1391"/>
      <c r="ASR63" s="1391"/>
      <c r="ASS63" s="1391"/>
      <c r="AST63" s="1391"/>
      <c r="ASU63" s="1391"/>
      <c r="ASV63" s="1391"/>
      <c r="ASW63" s="1391"/>
      <c r="ASX63" s="1391"/>
      <c r="ASY63" s="1391"/>
      <c r="ASZ63" s="1391"/>
      <c r="ATA63" s="1392"/>
      <c r="ATB63" s="1493"/>
      <c r="ATC63" s="1391"/>
      <c r="ATD63" s="1391"/>
      <c r="ATE63" s="1391"/>
      <c r="ATF63" s="1391"/>
      <c r="ATG63" s="1391"/>
      <c r="ATH63" s="1391"/>
      <c r="ATI63" s="1391"/>
      <c r="ATJ63" s="1391"/>
      <c r="ATK63" s="1391"/>
      <c r="ATL63" s="1391"/>
      <c r="ATM63" s="1392"/>
      <c r="ATN63" s="1493"/>
      <c r="ATO63" s="1392"/>
      <c r="ATP63" s="1493"/>
      <c r="ATQ63" s="1391"/>
      <c r="ATR63" s="1392"/>
      <c r="ATS63" s="1493"/>
      <c r="ATT63" s="1392"/>
      <c r="ATU63" s="663"/>
      <c r="ATV63" s="1493"/>
      <c r="ATW63" s="1391"/>
      <c r="ATX63" s="1391"/>
      <c r="ATY63" s="1391"/>
      <c r="ATZ63" s="1391"/>
      <c r="AUA63" s="1391"/>
      <c r="AUB63" s="1391"/>
      <c r="AUC63" s="1391"/>
      <c r="AUD63" s="1391"/>
      <c r="AUE63" s="1391"/>
      <c r="AUF63" s="1391"/>
      <c r="AUG63" s="1392"/>
      <c r="AUH63" s="1493"/>
      <c r="AUI63" s="1391"/>
      <c r="AUJ63" s="1391"/>
      <c r="AUK63" s="1391"/>
      <c r="AUL63" s="1391"/>
      <c r="AUM63" s="1391"/>
      <c r="AUN63" s="1391"/>
      <c r="AUO63" s="1391"/>
      <c r="AUP63" s="1391"/>
      <c r="AUQ63" s="1391"/>
      <c r="AUR63" s="1391"/>
      <c r="AUS63" s="1392"/>
      <c r="AUT63" s="1493"/>
      <c r="AUU63" s="1392"/>
      <c r="AUV63" s="1493"/>
      <c r="AUW63" s="1391"/>
      <c r="AUX63" s="1392"/>
      <c r="AUY63" s="1493"/>
      <c r="AUZ63" s="1392"/>
      <c r="AVA63" s="663"/>
      <c r="AVB63" s="1493"/>
      <c r="AVC63" s="1391"/>
      <c r="AVD63" s="1391"/>
      <c r="AVE63" s="1391"/>
      <c r="AVF63" s="1391"/>
      <c r="AVG63" s="1391"/>
      <c r="AVH63" s="1391"/>
      <c r="AVI63" s="1391"/>
      <c r="AVJ63" s="1391"/>
      <c r="AVK63" s="1391"/>
      <c r="AVL63" s="1391"/>
      <c r="AVM63" s="1392"/>
      <c r="AVN63" s="1493"/>
      <c r="AVO63" s="1391"/>
      <c r="AVP63" s="1391"/>
      <c r="AVQ63" s="1391"/>
      <c r="AVR63" s="1391"/>
      <c r="AVS63" s="1391"/>
      <c r="AVT63" s="1391"/>
      <c r="AVU63" s="1391"/>
      <c r="AVV63" s="1391"/>
      <c r="AVW63" s="1391"/>
      <c r="AVX63" s="1391"/>
      <c r="AVY63" s="1392"/>
      <c r="AVZ63" s="1493"/>
      <c r="AWA63" s="1392"/>
      <c r="AWB63" s="1493"/>
      <c r="AWC63" s="1391"/>
      <c r="AWD63" s="1392"/>
      <c r="AWE63" s="1493"/>
      <c r="AWF63" s="1392"/>
      <c r="AWG63" s="663"/>
      <c r="AWH63" s="1493"/>
      <c r="AWI63" s="1391"/>
      <c r="AWJ63" s="1391"/>
      <c r="AWK63" s="1391"/>
      <c r="AWL63" s="1391"/>
      <c r="AWM63" s="1391"/>
      <c r="AWN63" s="1391"/>
      <c r="AWO63" s="1391"/>
      <c r="AWP63" s="1391"/>
      <c r="AWQ63" s="1391"/>
      <c r="AWR63" s="1391"/>
      <c r="AWS63" s="1392"/>
      <c r="AWT63" s="1493"/>
      <c r="AWU63" s="1391"/>
      <c r="AWV63" s="1391"/>
      <c r="AWW63" s="1391"/>
      <c r="AWX63" s="1391"/>
      <c r="AWY63" s="1391"/>
      <c r="AWZ63" s="1391"/>
      <c r="AXA63" s="1391"/>
      <c r="AXB63" s="1391"/>
      <c r="AXC63" s="1391"/>
      <c r="AXD63" s="1391"/>
      <c r="AXE63" s="1392"/>
      <c r="AXF63" s="1493"/>
      <c r="AXG63" s="1392"/>
      <c r="AXH63" s="1493"/>
      <c r="AXI63" s="1391"/>
      <c r="AXJ63" s="1392"/>
      <c r="AXK63" s="1493"/>
      <c r="AXL63" s="1392"/>
      <c r="AXM63" s="663"/>
      <c r="AXN63" s="1493"/>
      <c r="AXO63" s="1391"/>
      <c r="AXP63" s="1391"/>
      <c r="AXQ63" s="1391"/>
      <c r="AXR63" s="1391"/>
      <c r="AXS63" s="1391"/>
      <c r="AXT63" s="1391"/>
      <c r="AXU63" s="1391"/>
      <c r="AXV63" s="1391"/>
      <c r="AXW63" s="1391"/>
      <c r="AXX63" s="1391"/>
      <c r="AXY63" s="1392"/>
      <c r="AXZ63" s="1493"/>
      <c r="AYA63" s="1391"/>
      <c r="AYB63" s="1391"/>
      <c r="AYC63" s="1391"/>
      <c r="AYD63" s="1391"/>
      <c r="AYE63" s="1391"/>
      <c r="AYF63" s="1391"/>
      <c r="AYG63" s="1391"/>
      <c r="AYH63" s="1391"/>
      <c r="AYI63" s="1391"/>
      <c r="AYJ63" s="1391"/>
      <c r="AYK63" s="1392"/>
      <c r="AYL63" s="1493"/>
      <c r="AYM63" s="1392"/>
      <c r="AYN63" s="1493"/>
      <c r="AYO63" s="1391"/>
      <c r="AYP63" s="1392"/>
      <c r="AYQ63" s="1493"/>
      <c r="AYR63" s="1392"/>
      <c r="AYS63" s="663"/>
      <c r="AYT63" s="1493"/>
      <c r="AYU63" s="1391"/>
      <c r="AYV63" s="1391"/>
      <c r="AYW63" s="1391"/>
      <c r="AYX63" s="1391"/>
      <c r="AYY63" s="1391"/>
      <c r="AYZ63" s="1391"/>
      <c r="AZA63" s="1391"/>
      <c r="AZB63" s="1391"/>
      <c r="AZC63" s="1391"/>
      <c r="AZD63" s="1391"/>
      <c r="AZE63" s="1392"/>
      <c r="AZF63" s="1493"/>
      <c r="AZG63" s="1391"/>
      <c r="AZH63" s="1391"/>
      <c r="AZI63" s="1391"/>
      <c r="AZJ63" s="1391"/>
      <c r="AZK63" s="1391"/>
      <c r="AZL63" s="1391"/>
      <c r="AZM63" s="1391"/>
      <c r="AZN63" s="1391"/>
      <c r="AZO63" s="1391"/>
      <c r="AZP63" s="1391"/>
      <c r="AZQ63" s="1392"/>
      <c r="AZR63" s="1493"/>
      <c r="AZS63" s="1392"/>
      <c r="AZT63" s="1493"/>
      <c r="AZU63" s="1391"/>
      <c r="AZV63" s="1392"/>
      <c r="AZW63" s="1493"/>
      <c r="AZX63" s="1392"/>
      <c r="AZY63" s="663"/>
      <c r="AZZ63" s="1493"/>
      <c r="BAA63" s="1391"/>
      <c r="BAB63" s="1391"/>
      <c r="BAC63" s="1391"/>
      <c r="BAD63" s="1391"/>
      <c r="BAE63" s="1391"/>
      <c r="BAF63" s="1391"/>
      <c r="BAG63" s="1391"/>
      <c r="BAH63" s="1391"/>
      <c r="BAI63" s="1391"/>
      <c r="BAJ63" s="1391"/>
      <c r="BAK63" s="1392"/>
      <c r="BAL63" s="1493"/>
      <c r="BAM63" s="1391"/>
      <c r="BAN63" s="1391"/>
      <c r="BAO63" s="1391"/>
      <c r="BAP63" s="1391"/>
      <c r="BAQ63" s="1391"/>
      <c r="BAR63" s="1391"/>
      <c r="BAS63" s="1391"/>
      <c r="BAT63" s="1391"/>
      <c r="BAU63" s="1391"/>
      <c r="BAV63" s="1391"/>
      <c r="BAW63" s="1392"/>
      <c r="BAX63" s="1493"/>
      <c r="BAY63" s="1392"/>
      <c r="BAZ63" s="1493"/>
      <c r="BBA63" s="1391"/>
      <c r="BBB63" s="1392"/>
      <c r="BBC63" s="1493"/>
      <c r="BBD63" s="1392"/>
      <c r="BBE63" s="663"/>
      <c r="BBF63" s="1493"/>
      <c r="BBG63" s="1391"/>
      <c r="BBH63" s="1391"/>
      <c r="BBI63" s="1391"/>
      <c r="BBJ63" s="1391"/>
      <c r="BBK63" s="1391"/>
      <c r="BBL63" s="1391"/>
      <c r="BBM63" s="1391"/>
      <c r="BBN63" s="1391"/>
      <c r="BBO63" s="1391"/>
      <c r="BBP63" s="1391"/>
      <c r="BBQ63" s="1392"/>
      <c r="BBR63" s="1493"/>
      <c r="BBS63" s="1391"/>
      <c r="BBT63" s="1391"/>
      <c r="BBU63" s="1391"/>
      <c r="BBV63" s="1391"/>
      <c r="BBW63" s="1391"/>
      <c r="BBX63" s="1391"/>
      <c r="BBY63" s="1391"/>
      <c r="BBZ63" s="1391"/>
      <c r="BCA63" s="1391"/>
      <c r="BCB63" s="1391"/>
      <c r="BCC63" s="1392"/>
      <c r="BCD63" s="1493"/>
      <c r="BCE63" s="1392"/>
      <c r="BCF63" s="1493"/>
      <c r="BCG63" s="1391"/>
      <c r="BCH63" s="1392"/>
      <c r="BCI63" s="1493"/>
      <c r="BCJ63" s="1392"/>
      <c r="BCK63" s="663"/>
      <c r="BCL63" s="1493"/>
      <c r="BCM63" s="1391"/>
      <c r="BCN63" s="1391"/>
      <c r="BCO63" s="1391"/>
      <c r="BCP63" s="1391"/>
      <c r="BCQ63" s="1391"/>
      <c r="BCR63" s="1391"/>
      <c r="BCS63" s="1391"/>
      <c r="BCT63" s="1391"/>
      <c r="BCU63" s="1391"/>
      <c r="BCV63" s="1391"/>
      <c r="BCW63" s="1392"/>
      <c r="BCX63" s="1493"/>
      <c r="BCY63" s="1391"/>
      <c r="BCZ63" s="1391"/>
      <c r="BDA63" s="1391"/>
      <c r="BDB63" s="1391"/>
      <c r="BDC63" s="1391"/>
      <c r="BDD63" s="1391"/>
      <c r="BDE63" s="1391"/>
      <c r="BDF63" s="1391"/>
      <c r="BDG63" s="1391"/>
      <c r="BDH63" s="1391"/>
      <c r="BDI63" s="1392"/>
      <c r="BDJ63" s="1493"/>
      <c r="BDK63" s="1392"/>
      <c r="BDL63" s="1493"/>
      <c r="BDM63" s="1391"/>
      <c r="BDN63" s="1392"/>
      <c r="BDO63" s="1493"/>
      <c r="BDP63" s="1392"/>
      <c r="BDQ63" s="663"/>
      <c r="BDR63" s="1493"/>
      <c r="BDS63" s="1391"/>
      <c r="BDT63" s="1391"/>
      <c r="BDU63" s="1391"/>
      <c r="BDV63" s="1391"/>
      <c r="BDW63" s="1391"/>
      <c r="BDX63" s="1391"/>
      <c r="BDY63" s="1391"/>
      <c r="BDZ63" s="1391"/>
      <c r="BEA63" s="1391"/>
      <c r="BEB63" s="1391"/>
      <c r="BEC63" s="1392"/>
      <c r="BED63" s="1493"/>
      <c r="BEE63" s="1391"/>
      <c r="BEF63" s="1391"/>
      <c r="BEG63" s="1391"/>
      <c r="BEH63" s="1391"/>
      <c r="BEI63" s="1391"/>
      <c r="BEJ63" s="1391"/>
      <c r="BEK63" s="1391"/>
      <c r="BEL63" s="1391"/>
      <c r="BEM63" s="1391"/>
      <c r="BEN63" s="1391"/>
      <c r="BEO63" s="1392"/>
      <c r="BEP63" s="1493"/>
      <c r="BEQ63" s="1392"/>
      <c r="BER63" s="1493"/>
      <c r="BES63" s="1391"/>
      <c r="BET63" s="1392"/>
      <c r="BEU63" s="1493"/>
      <c r="BEV63" s="1392"/>
      <c r="BEW63" s="663"/>
      <c r="BEX63" s="1493"/>
      <c r="BEY63" s="1391"/>
      <c r="BEZ63" s="1391"/>
      <c r="BFA63" s="1391"/>
      <c r="BFB63" s="1391"/>
      <c r="BFC63" s="1391"/>
      <c r="BFD63" s="1391"/>
      <c r="BFE63" s="1391"/>
      <c r="BFF63" s="1391"/>
      <c r="BFG63" s="1391"/>
      <c r="BFH63" s="1391"/>
      <c r="BFI63" s="1392"/>
      <c r="BFJ63" s="1493"/>
      <c r="BFK63" s="1391"/>
      <c r="BFL63" s="1391"/>
      <c r="BFM63" s="1391"/>
      <c r="BFN63" s="1391"/>
      <c r="BFO63" s="1391"/>
      <c r="BFP63" s="1391"/>
      <c r="BFQ63" s="1391"/>
      <c r="BFR63" s="1391"/>
      <c r="BFS63" s="1391"/>
      <c r="BFT63" s="1391"/>
      <c r="BFU63" s="1392"/>
      <c r="BFV63" s="1493"/>
      <c r="BFW63" s="1392"/>
      <c r="BFX63" s="1493"/>
      <c r="BFY63" s="1391"/>
      <c r="BFZ63" s="1392"/>
      <c r="BGA63" s="1493"/>
      <c r="BGB63" s="1392"/>
      <c r="BGC63" s="663"/>
      <c r="BGD63" s="1493"/>
      <c r="BGE63" s="1391"/>
      <c r="BGF63" s="1391"/>
      <c r="BGG63" s="1391"/>
      <c r="BGH63" s="1391"/>
      <c r="BGI63" s="1391"/>
      <c r="BGJ63" s="1391"/>
      <c r="BGK63" s="1391"/>
      <c r="BGL63" s="1391"/>
      <c r="BGM63" s="1391"/>
      <c r="BGN63" s="1391"/>
      <c r="BGO63" s="1392"/>
      <c r="BGP63" s="1493"/>
      <c r="BGQ63" s="1391"/>
      <c r="BGR63" s="1391"/>
      <c r="BGS63" s="1391"/>
      <c r="BGT63" s="1391"/>
      <c r="BGU63" s="1391"/>
      <c r="BGV63" s="1391"/>
      <c r="BGW63" s="1391"/>
      <c r="BGX63" s="1391"/>
      <c r="BGY63" s="1391"/>
      <c r="BGZ63" s="1391"/>
      <c r="BHA63" s="1392"/>
      <c r="BHB63" s="1493"/>
      <c r="BHC63" s="1392"/>
      <c r="BHD63" s="1493"/>
      <c r="BHE63" s="1391"/>
      <c r="BHF63" s="1392"/>
      <c r="BHG63" s="1493"/>
      <c r="BHH63" s="1392"/>
      <c r="BHI63" s="663"/>
      <c r="BHJ63" s="1493"/>
      <c r="BHK63" s="1391"/>
      <c r="BHL63" s="1391"/>
      <c r="BHM63" s="1391"/>
      <c r="BHN63" s="1391"/>
      <c r="BHO63" s="1391"/>
      <c r="BHP63" s="1391"/>
      <c r="BHQ63" s="1391"/>
      <c r="BHR63" s="1391"/>
      <c r="BHS63" s="1391"/>
      <c r="BHT63" s="1391"/>
      <c r="BHU63" s="1392"/>
      <c r="BHV63" s="1493"/>
      <c r="BHW63" s="1391"/>
      <c r="BHX63" s="1391"/>
      <c r="BHY63" s="1391"/>
      <c r="BHZ63" s="1391"/>
      <c r="BIA63" s="1391"/>
      <c r="BIB63" s="1391"/>
      <c r="BIC63" s="1391"/>
      <c r="BID63" s="1391"/>
      <c r="BIE63" s="1391"/>
      <c r="BIF63" s="1391"/>
      <c r="BIG63" s="1392"/>
      <c r="BIH63" s="1493"/>
      <c r="BII63" s="1392"/>
      <c r="BIJ63" s="1493"/>
      <c r="BIK63" s="1391"/>
      <c r="BIL63" s="1392"/>
      <c r="BIM63" s="1493"/>
      <c r="BIN63" s="1392"/>
      <c r="BIO63" s="663"/>
      <c r="BIP63" s="1493"/>
      <c r="BIQ63" s="1391"/>
      <c r="BIR63" s="1391"/>
      <c r="BIS63" s="1391"/>
      <c r="BIT63" s="1391"/>
      <c r="BIU63" s="1391"/>
      <c r="BIV63" s="1391"/>
      <c r="BIW63" s="1391"/>
      <c r="BIX63" s="1391"/>
      <c r="BIY63" s="1391"/>
      <c r="BIZ63" s="1391"/>
      <c r="BJA63" s="1392"/>
      <c r="BJB63" s="1493"/>
      <c r="BJC63" s="1391"/>
      <c r="BJD63" s="1391"/>
      <c r="BJE63" s="1391"/>
      <c r="BJF63" s="1391"/>
      <c r="BJG63" s="1391"/>
      <c r="BJH63" s="1391"/>
      <c r="BJI63" s="1391"/>
      <c r="BJJ63" s="1391"/>
      <c r="BJK63" s="1391"/>
      <c r="BJL63" s="1391"/>
      <c r="BJM63" s="1392"/>
      <c r="BJN63" s="1493"/>
      <c r="BJO63" s="1392"/>
      <c r="BJP63" s="1493"/>
      <c r="BJQ63" s="1391"/>
      <c r="BJR63" s="1392"/>
      <c r="BJS63" s="1493"/>
      <c r="BJT63" s="1392"/>
      <c r="BJU63" s="663"/>
      <c r="BJV63" s="1493"/>
      <c r="BJW63" s="1391"/>
      <c r="BJX63" s="1391"/>
      <c r="BJY63" s="1391"/>
      <c r="BJZ63" s="1391"/>
      <c r="BKA63" s="1391"/>
      <c r="BKB63" s="1391"/>
      <c r="BKC63" s="1391"/>
      <c r="BKD63" s="1391"/>
      <c r="BKE63" s="1391"/>
      <c r="BKF63" s="1391"/>
      <c r="BKG63" s="1392"/>
      <c r="BKH63" s="1493"/>
      <c r="BKI63" s="1391"/>
      <c r="BKJ63" s="1391"/>
      <c r="BKK63" s="1391"/>
      <c r="BKL63" s="1391"/>
      <c r="BKM63" s="1391"/>
      <c r="BKN63" s="1391"/>
      <c r="BKO63" s="1391"/>
      <c r="BKP63" s="1391"/>
      <c r="BKQ63" s="1391"/>
      <c r="BKR63" s="1391"/>
      <c r="BKS63" s="1392"/>
      <c r="BKT63" s="1493"/>
      <c r="BKU63" s="1392"/>
      <c r="BKV63" s="1493"/>
      <c r="BKW63" s="1391"/>
      <c r="BKX63" s="1392"/>
      <c r="BKY63" s="1493"/>
      <c r="BKZ63" s="1392"/>
      <c r="BLA63" s="663"/>
      <c r="BLB63" s="1493"/>
      <c r="BLC63" s="1391"/>
      <c r="BLD63" s="1391"/>
      <c r="BLE63" s="1391"/>
      <c r="BLF63" s="1391"/>
      <c r="BLG63" s="1391"/>
      <c r="BLH63" s="1391"/>
      <c r="BLI63" s="1391"/>
      <c r="BLJ63" s="1391"/>
      <c r="BLK63" s="1391"/>
      <c r="BLL63" s="1391"/>
      <c r="BLM63" s="1392"/>
      <c r="BLN63" s="1493"/>
      <c r="BLO63" s="1391"/>
      <c r="BLP63" s="1391"/>
      <c r="BLQ63" s="1391"/>
      <c r="BLR63" s="1391"/>
      <c r="BLS63" s="1391"/>
      <c r="BLT63" s="1391"/>
      <c r="BLU63" s="1391"/>
      <c r="BLV63" s="1391"/>
      <c r="BLW63" s="1391"/>
      <c r="BLX63" s="1391"/>
      <c r="BLY63" s="1392"/>
      <c r="BLZ63" s="1493"/>
      <c r="BMA63" s="1392"/>
      <c r="BMB63" s="1493"/>
      <c r="BMC63" s="1391"/>
      <c r="BMD63" s="1392"/>
      <c r="BME63" s="1493"/>
      <c r="BMF63" s="1392"/>
      <c r="BMG63" s="663"/>
      <c r="BMH63" s="1493"/>
      <c r="BMI63" s="1391"/>
      <c r="BMJ63" s="1391"/>
      <c r="BMK63" s="1391"/>
      <c r="BML63" s="1391"/>
      <c r="BMM63" s="1391"/>
      <c r="BMN63" s="1391"/>
      <c r="BMO63" s="1391"/>
      <c r="BMP63" s="1391"/>
      <c r="BMQ63" s="1391"/>
      <c r="BMR63" s="1391"/>
      <c r="BMS63" s="1392"/>
      <c r="BMT63" s="1493"/>
      <c r="BMU63" s="1391"/>
      <c r="BMV63" s="1391"/>
      <c r="BMW63" s="1391"/>
      <c r="BMX63" s="1391"/>
      <c r="BMY63" s="1391"/>
      <c r="BMZ63" s="1391"/>
      <c r="BNA63" s="1391"/>
      <c r="BNB63" s="1391"/>
      <c r="BNC63" s="1391"/>
      <c r="BND63" s="1391"/>
      <c r="BNE63" s="1392"/>
      <c r="BNF63" s="1493"/>
      <c r="BNG63" s="1392"/>
      <c r="BNH63" s="1493"/>
      <c r="BNI63" s="1391"/>
      <c r="BNJ63" s="1392"/>
      <c r="BNK63" s="1493"/>
      <c r="BNL63" s="1392"/>
      <c r="BNM63" s="663"/>
      <c r="BNN63" s="1493"/>
      <c r="BNO63" s="1391"/>
      <c r="BNP63" s="1391"/>
      <c r="BNQ63" s="1391"/>
      <c r="BNR63" s="1391"/>
      <c r="BNS63" s="1391"/>
      <c r="BNT63" s="1391"/>
      <c r="BNU63" s="1391"/>
      <c r="BNV63" s="1391"/>
      <c r="BNW63" s="1391"/>
      <c r="BNX63" s="1391"/>
      <c r="BNY63" s="1392"/>
      <c r="BNZ63" s="1493"/>
      <c r="BOA63" s="1391"/>
      <c r="BOB63" s="1391"/>
      <c r="BOC63" s="1391"/>
      <c r="BOD63" s="1391"/>
      <c r="BOE63" s="1391"/>
      <c r="BOF63" s="1391"/>
      <c r="BOG63" s="1391"/>
      <c r="BOH63" s="1391"/>
      <c r="BOI63" s="1391"/>
      <c r="BOJ63" s="1391"/>
      <c r="BOK63" s="1392"/>
      <c r="BOL63" s="1493"/>
      <c r="BOM63" s="1392"/>
      <c r="BON63" s="1493"/>
      <c r="BOO63" s="1391"/>
      <c r="BOP63" s="1392"/>
      <c r="BOQ63" s="1493"/>
      <c r="BOR63" s="1392"/>
      <c r="BOS63" s="663"/>
      <c r="BOT63" s="1493"/>
      <c r="BOU63" s="1391"/>
      <c r="BOV63" s="1391"/>
      <c r="BOW63" s="1391"/>
      <c r="BOX63" s="1391"/>
      <c r="BOY63" s="1391"/>
      <c r="BOZ63" s="1391"/>
      <c r="BPA63" s="1391"/>
      <c r="BPB63" s="1391"/>
      <c r="BPC63" s="1391"/>
      <c r="BPD63" s="1391"/>
      <c r="BPE63" s="1392"/>
      <c r="BPF63" s="1493"/>
      <c r="BPG63" s="1391"/>
      <c r="BPH63" s="1391"/>
      <c r="BPI63" s="1391"/>
      <c r="BPJ63" s="1391"/>
      <c r="BPK63" s="1391"/>
      <c r="BPL63" s="1391"/>
      <c r="BPM63" s="1391"/>
      <c r="BPN63" s="1391"/>
      <c r="BPO63" s="1391"/>
      <c r="BPP63" s="1391"/>
      <c r="BPQ63" s="1392"/>
      <c r="BPR63" s="1493"/>
      <c r="BPS63" s="1392"/>
      <c r="BPT63" s="1493"/>
      <c r="BPU63" s="1391"/>
      <c r="BPV63" s="1392"/>
      <c r="BPW63" s="1493"/>
      <c r="BPX63" s="1392"/>
      <c r="BPY63" s="663"/>
      <c r="BPZ63" s="1493"/>
      <c r="BQA63" s="1391"/>
      <c r="BQB63" s="1391"/>
      <c r="BQC63" s="1391"/>
      <c r="BQD63" s="1391"/>
      <c r="BQE63" s="1391"/>
      <c r="BQF63" s="1391"/>
      <c r="BQG63" s="1391"/>
      <c r="BQH63" s="1391"/>
      <c r="BQI63" s="1391"/>
      <c r="BQJ63" s="1391"/>
      <c r="BQK63" s="1392"/>
      <c r="BQL63" s="1493"/>
      <c r="BQM63" s="1391"/>
      <c r="BQN63" s="1391"/>
      <c r="BQO63" s="1391"/>
      <c r="BQP63" s="1391"/>
      <c r="BQQ63" s="1391"/>
      <c r="BQR63" s="1391"/>
      <c r="BQS63" s="1391"/>
      <c r="BQT63" s="1391"/>
      <c r="BQU63" s="1391"/>
      <c r="BQV63" s="1391"/>
      <c r="BQW63" s="1392"/>
      <c r="BQX63" s="1493"/>
      <c r="BQY63" s="1392"/>
      <c r="BQZ63" s="1493"/>
      <c r="BRA63" s="1391"/>
      <c r="BRB63" s="1392"/>
      <c r="BRC63" s="1493"/>
      <c r="BRD63" s="1392"/>
      <c r="BRE63" s="663"/>
      <c r="BRF63" s="1493"/>
      <c r="BRG63" s="1391"/>
      <c r="BRH63" s="1391"/>
      <c r="BRI63" s="1391"/>
      <c r="BRJ63" s="1391"/>
      <c r="BRK63" s="1391"/>
      <c r="BRL63" s="1391"/>
      <c r="BRM63" s="1391"/>
      <c r="BRN63" s="1391"/>
      <c r="BRO63" s="1391"/>
      <c r="BRP63" s="1391"/>
      <c r="BRQ63" s="1392"/>
      <c r="BRR63" s="1493"/>
      <c r="BRS63" s="1391"/>
      <c r="BRT63" s="1391"/>
      <c r="BRU63" s="1391"/>
      <c r="BRV63" s="1391"/>
      <c r="BRW63" s="1391"/>
      <c r="BRX63" s="1391"/>
      <c r="BRY63" s="1391"/>
      <c r="BRZ63" s="1391"/>
      <c r="BSA63" s="1391"/>
      <c r="BSB63" s="1391"/>
      <c r="BSC63" s="1392"/>
      <c r="BSD63" s="1493"/>
      <c r="BSE63" s="1392"/>
      <c r="BSF63" s="1493"/>
      <c r="BSG63" s="1391"/>
      <c r="BSH63" s="1392"/>
      <c r="BSI63" s="1493"/>
      <c r="BSJ63" s="1392"/>
      <c r="BSK63" s="663"/>
      <c r="BSL63" s="1493"/>
      <c r="BSM63" s="1391"/>
      <c r="BSN63" s="1391"/>
      <c r="BSO63" s="1391"/>
      <c r="BSP63" s="1391"/>
      <c r="BSQ63" s="1391"/>
      <c r="BSR63" s="1391"/>
      <c r="BSS63" s="1391"/>
      <c r="BST63" s="1391"/>
      <c r="BSU63" s="1391"/>
      <c r="BSV63" s="1391"/>
      <c r="BSW63" s="1392"/>
      <c r="BSX63" s="1493"/>
      <c r="BSY63" s="1391"/>
      <c r="BSZ63" s="1391"/>
      <c r="BTA63" s="1391"/>
      <c r="BTB63" s="1391"/>
      <c r="BTC63" s="1391"/>
      <c r="BTD63" s="1391"/>
      <c r="BTE63" s="1391"/>
      <c r="BTF63" s="1391"/>
      <c r="BTG63" s="1391"/>
      <c r="BTH63" s="1391"/>
      <c r="BTI63" s="1392"/>
      <c r="BTJ63" s="1493"/>
      <c r="BTK63" s="1392"/>
      <c r="BTL63" s="1493"/>
      <c r="BTM63" s="1391"/>
      <c r="BTN63" s="1392"/>
      <c r="BTO63" s="1493"/>
      <c r="BTP63" s="1392"/>
      <c r="BTQ63" s="663"/>
      <c r="BTR63" s="1493"/>
      <c r="BTS63" s="1391"/>
      <c r="BTT63" s="1391"/>
      <c r="BTU63" s="1391"/>
      <c r="BTV63" s="1391"/>
      <c r="BTW63" s="1391"/>
      <c r="BTX63" s="1391"/>
      <c r="BTY63" s="1391"/>
      <c r="BTZ63" s="1391"/>
      <c r="BUA63" s="1391"/>
      <c r="BUB63" s="1391"/>
      <c r="BUC63" s="1392"/>
      <c r="BUD63" s="1493"/>
      <c r="BUE63" s="1391"/>
      <c r="BUF63" s="1391"/>
      <c r="BUG63" s="1391"/>
      <c r="BUH63" s="1391"/>
      <c r="BUI63" s="1391"/>
      <c r="BUJ63" s="1391"/>
      <c r="BUK63" s="1391"/>
      <c r="BUL63" s="1391"/>
      <c r="BUM63" s="1391"/>
      <c r="BUN63" s="1391"/>
      <c r="BUO63" s="1392"/>
      <c r="BUP63" s="1493"/>
      <c r="BUQ63" s="1392"/>
      <c r="BUR63" s="1493"/>
      <c r="BUS63" s="1391"/>
      <c r="BUT63" s="1392"/>
      <c r="BUU63" s="1493"/>
      <c r="BUV63" s="1392"/>
      <c r="BUW63" s="663"/>
      <c r="BUX63" s="1493"/>
      <c r="BUY63" s="1391"/>
      <c r="BUZ63" s="1391"/>
      <c r="BVA63" s="1391"/>
      <c r="BVB63" s="1391"/>
      <c r="BVC63" s="1391"/>
      <c r="BVD63" s="1391"/>
      <c r="BVE63" s="1391"/>
      <c r="BVF63" s="1391"/>
      <c r="BVG63" s="1391"/>
      <c r="BVH63" s="1391"/>
      <c r="BVI63" s="1392"/>
      <c r="BVJ63" s="1493"/>
      <c r="BVK63" s="1391"/>
      <c r="BVL63" s="1391"/>
      <c r="BVM63" s="1391"/>
      <c r="BVN63" s="1391"/>
      <c r="BVO63" s="1391"/>
      <c r="BVP63" s="1391"/>
      <c r="BVQ63" s="1391"/>
      <c r="BVR63" s="1391"/>
      <c r="BVS63" s="1391"/>
      <c r="BVT63" s="1391"/>
      <c r="BVU63" s="1392"/>
      <c r="BVV63" s="1493"/>
      <c r="BVW63" s="1392"/>
      <c r="BVX63" s="1493"/>
      <c r="BVY63" s="1391"/>
      <c r="BVZ63" s="1392"/>
      <c r="BWA63" s="1493"/>
      <c r="BWB63" s="1392"/>
      <c r="BWC63" s="663"/>
      <c r="BWD63" s="1493"/>
      <c r="BWE63" s="1391"/>
      <c r="BWF63" s="1391"/>
      <c r="BWG63" s="1391"/>
      <c r="BWH63" s="1391"/>
      <c r="BWI63" s="1391"/>
      <c r="BWJ63" s="1391"/>
      <c r="BWK63" s="1391"/>
      <c r="BWL63" s="1391"/>
      <c r="BWM63" s="1391"/>
      <c r="BWN63" s="1391"/>
      <c r="BWO63" s="1392"/>
      <c r="BWP63" s="1493"/>
      <c r="BWQ63" s="1391"/>
      <c r="BWR63" s="1391"/>
      <c r="BWS63" s="1391"/>
      <c r="BWT63" s="1391"/>
      <c r="BWU63" s="1391"/>
      <c r="BWV63" s="1391"/>
      <c r="BWW63" s="1391"/>
      <c r="BWX63" s="1391"/>
      <c r="BWY63" s="1391"/>
      <c r="BWZ63" s="1391"/>
      <c r="BXA63" s="1392"/>
      <c r="BXB63" s="1493"/>
      <c r="BXC63" s="1392"/>
      <c r="BXD63" s="1493"/>
      <c r="BXE63" s="1391"/>
      <c r="BXF63" s="1392"/>
      <c r="BXG63" s="1493"/>
      <c r="BXH63" s="1392"/>
      <c r="BXI63" s="663"/>
      <c r="BXJ63" s="1493"/>
      <c r="BXK63" s="1391"/>
      <c r="BXL63" s="1391"/>
      <c r="BXM63" s="1391"/>
      <c r="BXN63" s="1391"/>
      <c r="BXO63" s="1391"/>
      <c r="BXP63" s="1391"/>
      <c r="BXQ63" s="1391"/>
      <c r="BXR63" s="1391"/>
      <c r="BXS63" s="1391"/>
      <c r="BXT63" s="1391"/>
      <c r="BXU63" s="1392"/>
      <c r="BXV63" s="1493"/>
      <c r="BXW63" s="1391"/>
      <c r="BXX63" s="1391"/>
      <c r="BXY63" s="1391"/>
      <c r="BXZ63" s="1391"/>
      <c r="BYA63" s="1391"/>
      <c r="BYB63" s="1391"/>
      <c r="BYC63" s="1391"/>
      <c r="BYD63" s="1391"/>
      <c r="BYE63" s="1391"/>
      <c r="BYF63" s="1391"/>
      <c r="BYG63" s="1392"/>
      <c r="BYH63" s="1493"/>
      <c r="BYI63" s="1392"/>
      <c r="BYJ63" s="1493"/>
      <c r="BYK63" s="1391"/>
      <c r="BYL63" s="1392"/>
      <c r="BYM63" s="1493"/>
      <c r="BYN63" s="1392"/>
      <c r="BYO63" s="663"/>
      <c r="BYP63" s="1493"/>
      <c r="BYQ63" s="1391"/>
      <c r="BYR63" s="1391"/>
      <c r="BYS63" s="1391"/>
      <c r="BYT63" s="1391"/>
      <c r="BYU63" s="1391"/>
      <c r="BYV63" s="1391"/>
      <c r="BYW63" s="1391"/>
      <c r="BYX63" s="1391"/>
      <c r="BYY63" s="1391"/>
      <c r="BYZ63" s="1391"/>
      <c r="BZA63" s="1392"/>
      <c r="BZB63" s="1493"/>
      <c r="BZC63" s="1391"/>
      <c r="BZD63" s="1391"/>
      <c r="BZE63" s="1391"/>
      <c r="BZF63" s="1391"/>
      <c r="BZG63" s="1391"/>
      <c r="BZH63" s="1391"/>
      <c r="BZI63" s="1391"/>
      <c r="BZJ63" s="1391"/>
      <c r="BZK63" s="1391"/>
      <c r="BZL63" s="1391"/>
      <c r="BZM63" s="1392"/>
      <c r="BZN63" s="1493"/>
      <c r="BZO63" s="1392"/>
      <c r="BZP63" s="1493"/>
      <c r="BZQ63" s="1391"/>
      <c r="BZR63" s="1392"/>
      <c r="BZS63" s="1493"/>
      <c r="BZT63" s="1392"/>
      <c r="BZU63" s="663"/>
      <c r="BZV63" s="1493"/>
      <c r="BZW63" s="1391"/>
      <c r="BZX63" s="1391"/>
      <c r="BZY63" s="1391"/>
      <c r="BZZ63" s="1391"/>
      <c r="CAA63" s="1391"/>
      <c r="CAB63" s="1391"/>
      <c r="CAC63" s="1391"/>
      <c r="CAD63" s="1391"/>
      <c r="CAE63" s="1391"/>
      <c r="CAF63" s="1391"/>
      <c r="CAG63" s="1392"/>
      <c r="CAH63" s="1493"/>
      <c r="CAI63" s="1391"/>
      <c r="CAJ63" s="1391"/>
      <c r="CAK63" s="1391"/>
      <c r="CAL63" s="1391"/>
      <c r="CAM63" s="1391"/>
      <c r="CAN63" s="1391"/>
      <c r="CAO63" s="1391"/>
      <c r="CAP63" s="1391"/>
      <c r="CAQ63" s="1391"/>
      <c r="CAR63" s="1391"/>
      <c r="CAS63" s="1392"/>
      <c r="CAT63" s="1493"/>
      <c r="CAU63" s="1392"/>
      <c r="CAV63" s="1493"/>
      <c r="CAW63" s="1391"/>
      <c r="CAX63" s="1392"/>
      <c r="CAY63" s="1493"/>
      <c r="CAZ63" s="1392"/>
      <c r="CBA63" s="663"/>
      <c r="CBB63" s="1493"/>
      <c r="CBC63" s="1391"/>
      <c r="CBD63" s="1391"/>
      <c r="CBE63" s="1391"/>
      <c r="CBF63" s="1391"/>
      <c r="CBG63" s="1391"/>
      <c r="CBH63" s="1391"/>
      <c r="CBI63" s="1391"/>
      <c r="CBJ63" s="1391"/>
      <c r="CBK63" s="1391"/>
      <c r="CBL63" s="1391"/>
      <c r="CBM63" s="1392"/>
      <c r="CBN63" s="1493"/>
      <c r="CBO63" s="1391"/>
      <c r="CBP63" s="1391"/>
      <c r="CBQ63" s="1391"/>
      <c r="CBR63" s="1391"/>
      <c r="CBS63" s="1391"/>
      <c r="CBT63" s="1391"/>
      <c r="CBU63" s="1391"/>
      <c r="CBV63" s="1391"/>
      <c r="CBW63" s="1391"/>
      <c r="CBX63" s="1391"/>
      <c r="CBY63" s="1392"/>
      <c r="CBZ63" s="1493"/>
      <c r="CCA63" s="1392"/>
      <c r="CCB63" s="1493"/>
      <c r="CCC63" s="1391"/>
      <c r="CCD63" s="1392"/>
      <c r="CCE63" s="1493"/>
      <c r="CCF63" s="1392"/>
      <c r="CCG63" s="663"/>
      <c r="CCH63" s="1493"/>
      <c r="CCI63" s="1391"/>
      <c r="CCJ63" s="1391"/>
      <c r="CCK63" s="1391"/>
      <c r="CCL63" s="1391"/>
      <c r="CCM63" s="1391"/>
      <c r="CCN63" s="1391"/>
      <c r="CCO63" s="1391"/>
      <c r="CCP63" s="1391"/>
      <c r="CCQ63" s="1391"/>
      <c r="CCR63" s="1391"/>
      <c r="CCS63" s="1392"/>
      <c r="CCT63" s="1493"/>
      <c r="CCU63" s="1391"/>
      <c r="CCV63" s="1391"/>
      <c r="CCW63" s="1391"/>
      <c r="CCX63" s="1391"/>
      <c r="CCY63" s="1391"/>
      <c r="CCZ63" s="1391"/>
      <c r="CDA63" s="1391"/>
      <c r="CDB63" s="1391"/>
      <c r="CDC63" s="1391"/>
      <c r="CDD63" s="1391"/>
      <c r="CDE63" s="1392"/>
      <c r="CDF63" s="1493"/>
      <c r="CDG63" s="1392"/>
      <c r="CDH63" s="1493"/>
      <c r="CDI63" s="1391"/>
      <c r="CDJ63" s="1392"/>
      <c r="CDK63" s="1493"/>
      <c r="CDL63" s="1392"/>
      <c r="CDM63" s="663"/>
      <c r="CDN63" s="1493"/>
      <c r="CDO63" s="1391"/>
      <c r="CDP63" s="1391"/>
      <c r="CDQ63" s="1391"/>
      <c r="CDR63" s="1391"/>
      <c r="CDS63" s="1391"/>
      <c r="CDT63" s="1391"/>
      <c r="CDU63" s="1391"/>
      <c r="CDV63" s="1391"/>
      <c r="CDW63" s="1391"/>
      <c r="CDX63" s="1391"/>
      <c r="CDY63" s="1392"/>
      <c r="CDZ63" s="1493"/>
      <c r="CEA63" s="1391"/>
      <c r="CEB63" s="1391"/>
      <c r="CEC63" s="1391"/>
      <c r="CED63" s="1391"/>
      <c r="CEE63" s="1391"/>
      <c r="CEF63" s="1391"/>
      <c r="CEG63" s="1391"/>
      <c r="CEH63" s="1391"/>
      <c r="CEI63" s="1391"/>
      <c r="CEJ63" s="1391"/>
      <c r="CEK63" s="1392"/>
      <c r="CEL63" s="1493"/>
      <c r="CEM63" s="1392"/>
      <c r="CEN63" s="1493"/>
      <c r="CEO63" s="1391"/>
      <c r="CEP63" s="1392"/>
      <c r="CEQ63" s="1493"/>
      <c r="CER63" s="1392"/>
      <c r="CES63" s="663"/>
      <c r="CET63" s="1493"/>
      <c r="CEU63" s="1391"/>
      <c r="CEV63" s="1391"/>
      <c r="CEW63" s="1391"/>
      <c r="CEX63" s="1391"/>
      <c r="CEY63" s="1391"/>
      <c r="CEZ63" s="1391"/>
      <c r="CFA63" s="1391"/>
      <c r="CFB63" s="1391"/>
      <c r="CFC63" s="1391"/>
      <c r="CFD63" s="1391"/>
      <c r="CFE63" s="1392"/>
      <c r="CFF63" s="1493"/>
      <c r="CFG63" s="1391"/>
      <c r="CFH63" s="1391"/>
      <c r="CFI63" s="1391"/>
      <c r="CFJ63" s="1391"/>
      <c r="CFK63" s="1391"/>
      <c r="CFL63" s="1391"/>
      <c r="CFM63" s="1391"/>
      <c r="CFN63" s="1391"/>
      <c r="CFO63" s="1391"/>
      <c r="CFP63" s="1391"/>
      <c r="CFQ63" s="1392"/>
      <c r="CFR63" s="1493"/>
      <c r="CFS63" s="1392"/>
      <c r="CFT63" s="1493"/>
      <c r="CFU63" s="1391"/>
      <c r="CFV63" s="1392"/>
      <c r="CFW63" s="1493"/>
      <c r="CFX63" s="1392"/>
      <c r="CFY63" s="663"/>
      <c r="CFZ63" s="1493"/>
      <c r="CGA63" s="1391"/>
      <c r="CGB63" s="1391"/>
      <c r="CGC63" s="1391"/>
      <c r="CGD63" s="1391"/>
      <c r="CGE63" s="1391"/>
      <c r="CGF63" s="1391"/>
      <c r="CGG63" s="1391"/>
      <c r="CGH63" s="1391"/>
      <c r="CGI63" s="1391"/>
      <c r="CGJ63" s="1391"/>
      <c r="CGK63" s="1392"/>
      <c r="CGL63" s="1493"/>
      <c r="CGM63" s="1391"/>
      <c r="CGN63" s="1391"/>
      <c r="CGO63" s="1391"/>
      <c r="CGP63" s="1391"/>
      <c r="CGQ63" s="1391"/>
      <c r="CGR63" s="1391"/>
      <c r="CGS63" s="1391"/>
      <c r="CGT63" s="1391"/>
      <c r="CGU63" s="1391"/>
      <c r="CGV63" s="1391"/>
      <c r="CGW63" s="1392"/>
      <c r="CGX63" s="1493"/>
      <c r="CGY63" s="1392"/>
      <c r="CGZ63" s="1493"/>
      <c r="CHA63" s="1391"/>
      <c r="CHB63" s="1392"/>
      <c r="CHC63" s="1493"/>
      <c r="CHD63" s="1392"/>
      <c r="CHE63" s="663"/>
      <c r="CHF63" s="1493"/>
      <c r="CHG63" s="1391"/>
      <c r="CHH63" s="1391"/>
      <c r="CHI63" s="1391"/>
      <c r="CHJ63" s="1391"/>
      <c r="CHK63" s="1391"/>
      <c r="CHL63" s="1391"/>
      <c r="CHM63" s="1391"/>
      <c r="CHN63" s="1391"/>
      <c r="CHO63" s="1391"/>
      <c r="CHP63" s="1391"/>
      <c r="CHQ63" s="1392"/>
      <c r="CHR63" s="1493"/>
      <c r="CHS63" s="1391"/>
      <c r="CHT63" s="1391"/>
      <c r="CHU63" s="1391"/>
      <c r="CHV63" s="1391"/>
      <c r="CHW63" s="1391"/>
      <c r="CHX63" s="1391"/>
      <c r="CHY63" s="1391"/>
      <c r="CHZ63" s="1391"/>
      <c r="CIA63" s="1391"/>
      <c r="CIB63" s="1391"/>
      <c r="CIC63" s="1392"/>
      <c r="CID63" s="1493"/>
      <c r="CIE63" s="1392"/>
      <c r="CIF63" s="1493"/>
      <c r="CIG63" s="1391"/>
      <c r="CIH63" s="1392"/>
      <c r="CII63" s="1493"/>
      <c r="CIJ63" s="1392"/>
      <c r="CIK63" s="663"/>
      <c r="CIL63" s="1493"/>
      <c r="CIM63" s="1391"/>
      <c r="CIN63" s="1391"/>
      <c r="CIO63" s="1391"/>
      <c r="CIP63" s="1391"/>
      <c r="CIQ63" s="1391"/>
      <c r="CIR63" s="1391"/>
      <c r="CIS63" s="1391"/>
      <c r="CIT63" s="1391"/>
      <c r="CIU63" s="1391"/>
      <c r="CIV63" s="1391"/>
      <c r="CIW63" s="1392"/>
      <c r="CIX63" s="1493"/>
      <c r="CIY63" s="1391"/>
      <c r="CIZ63" s="1391"/>
      <c r="CJA63" s="1391"/>
      <c r="CJB63" s="1391"/>
      <c r="CJC63" s="1391"/>
      <c r="CJD63" s="1391"/>
      <c r="CJE63" s="1391"/>
      <c r="CJF63" s="1391"/>
      <c r="CJG63" s="1391"/>
      <c r="CJH63" s="1391"/>
      <c r="CJI63" s="1392"/>
      <c r="CJJ63" s="1493"/>
      <c r="CJK63" s="1392"/>
      <c r="CJL63" s="1493"/>
      <c r="CJM63" s="1391"/>
      <c r="CJN63" s="1392"/>
      <c r="CJO63" s="1493"/>
      <c r="CJP63" s="1392"/>
      <c r="CJQ63" s="663"/>
      <c r="CJR63" s="1493"/>
      <c r="CJS63" s="1391"/>
      <c r="CJT63" s="1391"/>
      <c r="CJU63" s="1391"/>
      <c r="CJV63" s="1391"/>
      <c r="CJW63" s="1391"/>
      <c r="CJX63" s="1391"/>
      <c r="CJY63" s="1391"/>
      <c r="CJZ63" s="1391"/>
      <c r="CKA63" s="1391"/>
      <c r="CKB63" s="1391"/>
      <c r="CKC63" s="1392"/>
      <c r="CKD63" s="1493"/>
      <c r="CKE63" s="1391"/>
      <c r="CKF63" s="1391"/>
      <c r="CKG63" s="1391"/>
      <c r="CKH63" s="1391"/>
      <c r="CKI63" s="1391"/>
      <c r="CKJ63" s="1391"/>
      <c r="CKK63" s="1391"/>
      <c r="CKL63" s="1391"/>
      <c r="CKM63" s="1391"/>
      <c r="CKN63" s="1391"/>
      <c r="CKO63" s="1392"/>
      <c r="CKP63" s="1493"/>
      <c r="CKQ63" s="1392"/>
      <c r="CKR63" s="1493"/>
      <c r="CKS63" s="1391"/>
      <c r="CKT63" s="1392"/>
      <c r="CKU63" s="1493"/>
      <c r="CKV63" s="1392"/>
      <c r="CKW63" s="663"/>
      <c r="CKX63" s="1493"/>
      <c r="CKY63" s="1391"/>
      <c r="CKZ63" s="1391"/>
      <c r="CLA63" s="1391"/>
      <c r="CLB63" s="1391"/>
      <c r="CLC63" s="1391"/>
      <c r="CLD63" s="1391"/>
      <c r="CLE63" s="1391"/>
      <c r="CLF63" s="1391"/>
      <c r="CLG63" s="1391"/>
      <c r="CLH63" s="1391"/>
      <c r="CLI63" s="1392"/>
      <c r="CLJ63" s="1493"/>
      <c r="CLK63" s="1391"/>
      <c r="CLL63" s="1391"/>
      <c r="CLM63" s="1391"/>
      <c r="CLN63" s="1391"/>
      <c r="CLO63" s="1391"/>
      <c r="CLP63" s="1391"/>
      <c r="CLQ63" s="1391"/>
      <c r="CLR63" s="1391"/>
      <c r="CLS63" s="1391"/>
      <c r="CLT63" s="1391"/>
      <c r="CLU63" s="1392"/>
      <c r="CLV63" s="1493"/>
      <c r="CLW63" s="1392"/>
      <c r="CLX63" s="1493"/>
      <c r="CLY63" s="1391"/>
      <c r="CLZ63" s="1392"/>
      <c r="CMA63" s="1493"/>
      <c r="CMB63" s="1392"/>
      <c r="CMC63" s="663"/>
      <c r="CMD63" s="1493"/>
      <c r="CME63" s="1391"/>
      <c r="CMF63" s="1391"/>
      <c r="CMG63" s="1391"/>
      <c r="CMH63" s="1391"/>
      <c r="CMI63" s="1391"/>
      <c r="CMJ63" s="1391"/>
      <c r="CMK63" s="1391"/>
      <c r="CML63" s="1391"/>
      <c r="CMM63" s="1391"/>
      <c r="CMN63" s="1391"/>
      <c r="CMO63" s="1392"/>
      <c r="CMP63" s="1493"/>
      <c r="CMQ63" s="1391"/>
      <c r="CMR63" s="1391"/>
      <c r="CMS63" s="1391"/>
      <c r="CMT63" s="1391"/>
      <c r="CMU63" s="1391"/>
      <c r="CMV63" s="1391"/>
      <c r="CMW63" s="1391"/>
      <c r="CMX63" s="1391"/>
      <c r="CMY63" s="1391"/>
      <c r="CMZ63" s="1391"/>
      <c r="CNA63" s="1392"/>
      <c r="CNB63" s="1493"/>
      <c r="CNC63" s="1392"/>
      <c r="CND63" s="1493"/>
      <c r="CNE63" s="1391"/>
      <c r="CNF63" s="1392"/>
      <c r="CNG63" s="1493"/>
      <c r="CNH63" s="1392"/>
      <c r="CNI63" s="663"/>
      <c r="CNJ63" s="1493"/>
      <c r="CNK63" s="1391"/>
      <c r="CNL63" s="1391"/>
      <c r="CNM63" s="1391"/>
      <c r="CNN63" s="1391"/>
      <c r="CNO63" s="1391"/>
      <c r="CNP63" s="1391"/>
      <c r="CNQ63" s="1391"/>
      <c r="CNR63" s="1391"/>
      <c r="CNS63" s="1391"/>
      <c r="CNT63" s="1391"/>
      <c r="CNU63" s="1392"/>
      <c r="CNV63" s="1493"/>
      <c r="CNW63" s="1391"/>
      <c r="CNX63" s="1391"/>
      <c r="CNY63" s="1391"/>
      <c r="CNZ63" s="1391"/>
      <c r="COA63" s="1391"/>
      <c r="COB63" s="1391"/>
      <c r="COC63" s="1391"/>
      <c r="COD63" s="1391"/>
      <c r="COE63" s="1391"/>
      <c r="COF63" s="1391"/>
      <c r="COG63" s="1392"/>
      <c r="COH63" s="1493"/>
      <c r="COI63" s="1392"/>
      <c r="COJ63" s="1493"/>
      <c r="COK63" s="1391"/>
      <c r="COL63" s="1392"/>
      <c r="COM63" s="1493"/>
      <c r="CON63" s="1392"/>
      <c r="COO63" s="663"/>
      <c r="COP63" s="1493"/>
      <c r="COQ63" s="1391"/>
      <c r="COR63" s="1391"/>
      <c r="COS63" s="1391"/>
      <c r="COT63" s="1391"/>
      <c r="COU63" s="1391"/>
      <c r="COV63" s="1391"/>
      <c r="COW63" s="1391"/>
      <c r="COX63" s="1391"/>
      <c r="COY63" s="1391"/>
      <c r="COZ63" s="1391"/>
      <c r="CPA63" s="1392"/>
      <c r="CPB63" s="1493"/>
      <c r="CPC63" s="1391"/>
      <c r="CPD63" s="1391"/>
      <c r="CPE63" s="1391"/>
      <c r="CPF63" s="1391"/>
      <c r="CPG63" s="1391"/>
      <c r="CPH63" s="1391"/>
      <c r="CPI63" s="1391"/>
      <c r="CPJ63" s="1391"/>
      <c r="CPK63" s="1391"/>
      <c r="CPL63" s="1391"/>
      <c r="CPM63" s="1392"/>
      <c r="CPN63" s="1493"/>
      <c r="CPO63" s="1392"/>
      <c r="CPP63" s="1493"/>
      <c r="CPQ63" s="1391"/>
      <c r="CPR63" s="1392"/>
      <c r="CPS63" s="1493"/>
      <c r="CPT63" s="1392"/>
      <c r="CPU63" s="663"/>
      <c r="CPV63" s="1493"/>
      <c r="CPW63" s="1391"/>
      <c r="CPX63" s="1391"/>
      <c r="CPY63" s="1391"/>
      <c r="CPZ63" s="1391"/>
      <c r="CQA63" s="1391"/>
      <c r="CQB63" s="1391"/>
      <c r="CQC63" s="1391"/>
      <c r="CQD63" s="1391"/>
      <c r="CQE63" s="1391"/>
      <c r="CQF63" s="1391"/>
      <c r="CQG63" s="1392"/>
      <c r="CQH63" s="1493"/>
      <c r="CQI63" s="1391"/>
      <c r="CQJ63" s="1391"/>
      <c r="CQK63" s="1391"/>
      <c r="CQL63" s="1391"/>
      <c r="CQM63" s="1391"/>
      <c r="CQN63" s="1391"/>
      <c r="CQO63" s="1391"/>
      <c r="CQP63" s="1391"/>
      <c r="CQQ63" s="1391"/>
      <c r="CQR63" s="1391"/>
      <c r="CQS63" s="1392"/>
      <c r="CQT63" s="1493"/>
      <c r="CQU63" s="1392"/>
      <c r="CQV63" s="1493"/>
      <c r="CQW63" s="1391"/>
      <c r="CQX63" s="1392"/>
      <c r="CQY63" s="1493"/>
      <c r="CQZ63" s="1392"/>
      <c r="CRA63" s="663"/>
      <c r="CRB63" s="1493"/>
      <c r="CRC63" s="1391"/>
      <c r="CRD63" s="1391"/>
      <c r="CRE63" s="1391"/>
      <c r="CRF63" s="1391"/>
      <c r="CRG63" s="1391"/>
      <c r="CRH63" s="1391"/>
      <c r="CRI63" s="1391"/>
      <c r="CRJ63" s="1391"/>
      <c r="CRK63" s="1391"/>
      <c r="CRL63" s="1391"/>
      <c r="CRM63" s="1392"/>
      <c r="CRN63" s="1493"/>
      <c r="CRO63" s="1391"/>
      <c r="CRP63" s="1391"/>
      <c r="CRQ63" s="1391"/>
      <c r="CRR63" s="1391"/>
      <c r="CRS63" s="1391"/>
      <c r="CRT63" s="1391"/>
      <c r="CRU63" s="1391"/>
      <c r="CRV63" s="1391"/>
      <c r="CRW63" s="1391"/>
      <c r="CRX63" s="1391"/>
      <c r="CRY63" s="1392"/>
      <c r="CRZ63" s="1493"/>
      <c r="CSA63" s="1392"/>
      <c r="CSB63" s="1493"/>
      <c r="CSC63" s="1391"/>
      <c r="CSD63" s="1392"/>
      <c r="CSE63" s="1493"/>
      <c r="CSF63" s="1392"/>
      <c r="CSG63" s="663"/>
      <c r="CSH63" s="1493"/>
      <c r="CSI63" s="1391"/>
      <c r="CSJ63" s="1391"/>
      <c r="CSK63" s="1391"/>
      <c r="CSL63" s="1391"/>
      <c r="CSM63" s="1391"/>
      <c r="CSN63" s="1391"/>
      <c r="CSO63" s="1391"/>
      <c r="CSP63" s="1391"/>
      <c r="CSQ63" s="1391"/>
      <c r="CSR63" s="1391"/>
      <c r="CSS63" s="1392"/>
      <c r="CST63" s="1493"/>
      <c r="CSU63" s="1391"/>
      <c r="CSV63" s="1391"/>
      <c r="CSW63" s="1391"/>
      <c r="CSX63" s="1391"/>
      <c r="CSY63" s="1391"/>
      <c r="CSZ63" s="1391"/>
      <c r="CTA63" s="1391"/>
      <c r="CTB63" s="1391"/>
      <c r="CTC63" s="1391"/>
      <c r="CTD63" s="1391"/>
      <c r="CTE63" s="1392"/>
      <c r="CTF63" s="1493"/>
      <c r="CTG63" s="1392"/>
      <c r="CTH63" s="1493"/>
      <c r="CTI63" s="1391"/>
      <c r="CTJ63" s="1392"/>
      <c r="CTK63" s="1493"/>
      <c r="CTL63" s="1392"/>
      <c r="CTM63" s="663"/>
      <c r="CTN63" s="1493"/>
      <c r="CTO63" s="1391"/>
      <c r="CTP63" s="1391"/>
      <c r="CTQ63" s="1391"/>
      <c r="CTR63" s="1391"/>
      <c r="CTS63" s="1391"/>
      <c r="CTT63" s="1391"/>
      <c r="CTU63" s="1391"/>
      <c r="CTV63" s="1391"/>
      <c r="CTW63" s="1391"/>
      <c r="CTX63" s="1391"/>
      <c r="CTY63" s="1392"/>
      <c r="CTZ63" s="1493"/>
      <c r="CUA63" s="1391"/>
      <c r="CUB63" s="1391"/>
      <c r="CUC63" s="1391"/>
      <c r="CUD63" s="1391"/>
      <c r="CUE63" s="1391"/>
      <c r="CUF63" s="1391"/>
      <c r="CUG63" s="1391"/>
      <c r="CUH63" s="1391"/>
      <c r="CUI63" s="1391"/>
      <c r="CUJ63" s="1391"/>
      <c r="CUK63" s="1392"/>
      <c r="CUL63" s="1493"/>
      <c r="CUM63" s="1392"/>
      <c r="CUN63" s="1493"/>
      <c r="CUO63" s="1391"/>
      <c r="CUP63" s="1392"/>
      <c r="CUQ63" s="1493"/>
      <c r="CUR63" s="1392"/>
      <c r="CUS63" s="663"/>
      <c r="CUT63" s="1493"/>
      <c r="CUU63" s="1391"/>
      <c r="CUV63" s="1391"/>
      <c r="CUW63" s="1391"/>
      <c r="CUX63" s="1391"/>
      <c r="CUY63" s="1391"/>
      <c r="CUZ63" s="1391"/>
      <c r="CVA63" s="1391"/>
      <c r="CVB63" s="1391"/>
      <c r="CVC63" s="1391"/>
      <c r="CVD63" s="1391"/>
      <c r="CVE63" s="1392"/>
      <c r="CVF63" s="1493"/>
      <c r="CVG63" s="1391"/>
      <c r="CVH63" s="1391"/>
      <c r="CVI63" s="1391"/>
      <c r="CVJ63" s="1391"/>
      <c r="CVK63" s="1391"/>
      <c r="CVL63" s="1391"/>
      <c r="CVM63" s="1391"/>
      <c r="CVN63" s="1391"/>
      <c r="CVO63" s="1391"/>
      <c r="CVP63" s="1391"/>
      <c r="CVQ63" s="1392"/>
      <c r="CVR63" s="1493"/>
      <c r="CVS63" s="1392"/>
      <c r="CVT63" s="1493"/>
      <c r="CVU63" s="1391"/>
      <c r="CVV63" s="1392"/>
      <c r="CVW63" s="1493"/>
      <c r="CVX63" s="1392"/>
      <c r="CVY63" s="663"/>
      <c r="CVZ63" s="1493"/>
      <c r="CWA63" s="1391"/>
      <c r="CWB63" s="1391"/>
      <c r="CWC63" s="1391"/>
      <c r="CWD63" s="1391"/>
      <c r="CWE63" s="1391"/>
      <c r="CWF63" s="1391"/>
      <c r="CWG63" s="1391"/>
      <c r="CWH63" s="1391"/>
      <c r="CWI63" s="1391"/>
      <c r="CWJ63" s="1391"/>
      <c r="CWK63" s="1392"/>
      <c r="CWL63" s="1493"/>
      <c r="CWM63" s="1391"/>
      <c r="CWN63" s="1391"/>
      <c r="CWO63" s="1391"/>
      <c r="CWP63" s="1391"/>
      <c r="CWQ63" s="1391"/>
      <c r="CWR63" s="1391"/>
      <c r="CWS63" s="1391"/>
      <c r="CWT63" s="1391"/>
      <c r="CWU63" s="1391"/>
      <c r="CWV63" s="1391"/>
      <c r="CWW63" s="1392"/>
      <c r="CWX63" s="1493"/>
      <c r="CWY63" s="1392"/>
      <c r="CWZ63" s="1493"/>
      <c r="CXA63" s="1391"/>
      <c r="CXB63" s="1392"/>
      <c r="CXC63" s="1493"/>
      <c r="CXD63" s="1392"/>
      <c r="CXE63" s="663"/>
      <c r="CXF63" s="1493"/>
      <c r="CXG63" s="1391"/>
      <c r="CXH63" s="1391"/>
      <c r="CXI63" s="1391"/>
      <c r="CXJ63" s="1391"/>
      <c r="CXK63" s="1391"/>
      <c r="CXL63" s="1391"/>
      <c r="CXM63" s="1391"/>
      <c r="CXN63" s="1391"/>
      <c r="CXO63" s="1391"/>
      <c r="CXP63" s="1391"/>
      <c r="CXQ63" s="1392"/>
      <c r="CXR63" s="1493"/>
      <c r="CXS63" s="1391"/>
      <c r="CXT63" s="1391"/>
      <c r="CXU63" s="1391"/>
      <c r="CXV63" s="1391"/>
      <c r="CXW63" s="1391"/>
      <c r="CXX63" s="1391"/>
      <c r="CXY63" s="1391"/>
      <c r="CXZ63" s="1391"/>
      <c r="CYA63" s="1391"/>
      <c r="CYB63" s="1391"/>
      <c r="CYC63" s="1392"/>
      <c r="CYD63" s="1493"/>
      <c r="CYE63" s="1392"/>
      <c r="CYF63" s="1493"/>
      <c r="CYG63" s="1391"/>
      <c r="CYH63" s="1392"/>
      <c r="CYI63" s="1493"/>
      <c r="CYJ63" s="1392"/>
      <c r="CYK63" s="663"/>
      <c r="CYL63" s="1493"/>
      <c r="CYM63" s="1391"/>
      <c r="CYN63" s="1391"/>
      <c r="CYO63" s="1391"/>
      <c r="CYP63" s="1391"/>
      <c r="CYQ63" s="1391"/>
      <c r="CYR63" s="1391"/>
      <c r="CYS63" s="1391"/>
      <c r="CYT63" s="1391"/>
      <c r="CYU63" s="1391"/>
      <c r="CYV63" s="1391"/>
      <c r="CYW63" s="1392"/>
      <c r="CYX63" s="1493"/>
      <c r="CYY63" s="1391"/>
      <c r="CYZ63" s="1391"/>
      <c r="CZA63" s="1391"/>
      <c r="CZB63" s="1391"/>
      <c r="CZC63" s="1391"/>
      <c r="CZD63" s="1391"/>
      <c r="CZE63" s="1391"/>
      <c r="CZF63" s="1391"/>
      <c r="CZG63" s="1391"/>
      <c r="CZH63" s="1391"/>
      <c r="CZI63" s="1392"/>
      <c r="CZJ63" s="1493"/>
      <c r="CZK63" s="1392"/>
      <c r="CZL63" s="1493"/>
      <c r="CZM63" s="1391"/>
      <c r="CZN63" s="1392"/>
      <c r="CZO63" s="1493"/>
      <c r="CZP63" s="1392"/>
      <c r="CZQ63" s="663"/>
      <c r="CZR63" s="1493"/>
      <c r="CZS63" s="1391"/>
      <c r="CZT63" s="1391"/>
      <c r="CZU63" s="1391"/>
      <c r="CZV63" s="1391"/>
      <c r="CZW63" s="1391"/>
      <c r="CZX63" s="1391"/>
      <c r="CZY63" s="1391"/>
      <c r="CZZ63" s="1391"/>
      <c r="DAA63" s="1391"/>
      <c r="DAB63" s="1391"/>
      <c r="DAC63" s="1392"/>
      <c r="DAD63" s="1493"/>
      <c r="DAE63" s="1391"/>
      <c r="DAF63" s="1391"/>
      <c r="DAG63" s="1391"/>
      <c r="DAH63" s="1391"/>
      <c r="DAI63" s="1391"/>
      <c r="DAJ63" s="1391"/>
      <c r="DAK63" s="1391"/>
      <c r="DAL63" s="1391"/>
      <c r="DAM63" s="1391"/>
      <c r="DAN63" s="1391"/>
      <c r="DAO63" s="1392"/>
      <c r="DAP63" s="1493"/>
      <c r="DAQ63" s="1392"/>
      <c r="DAR63" s="1493"/>
      <c r="DAS63" s="1391"/>
      <c r="DAT63" s="1392"/>
      <c r="DAU63" s="1493"/>
      <c r="DAV63" s="1392"/>
      <c r="DAW63" s="663"/>
      <c r="DAX63" s="1493"/>
      <c r="DAY63" s="1391"/>
      <c r="DAZ63" s="1391"/>
      <c r="DBA63" s="1391"/>
      <c r="DBB63" s="1391"/>
      <c r="DBC63" s="1391"/>
      <c r="DBD63" s="1391"/>
      <c r="DBE63" s="1391"/>
      <c r="DBF63" s="1391"/>
      <c r="DBG63" s="1391"/>
      <c r="DBH63" s="1391"/>
      <c r="DBI63" s="1392"/>
      <c r="DBJ63" s="1493"/>
      <c r="DBK63" s="1391"/>
      <c r="DBL63" s="1391"/>
      <c r="DBM63" s="1391"/>
      <c r="DBN63" s="1391"/>
      <c r="DBO63" s="1391"/>
      <c r="DBP63" s="1391"/>
      <c r="DBQ63" s="1391"/>
      <c r="DBR63" s="1391"/>
      <c r="DBS63" s="1391"/>
      <c r="DBT63" s="1391"/>
      <c r="DBU63" s="1392"/>
      <c r="DBV63" s="1493"/>
      <c r="DBW63" s="1392"/>
      <c r="DBX63" s="1493"/>
      <c r="DBY63" s="1391"/>
      <c r="DBZ63" s="1392"/>
      <c r="DCA63" s="1493"/>
      <c r="DCB63" s="1392"/>
      <c r="DCC63" s="663"/>
      <c r="DCD63" s="1493"/>
      <c r="DCE63" s="1391"/>
      <c r="DCF63" s="1391"/>
      <c r="DCG63" s="1391"/>
      <c r="DCH63" s="1391"/>
      <c r="DCI63" s="1391"/>
      <c r="DCJ63" s="1391"/>
      <c r="DCK63" s="1391"/>
      <c r="DCL63" s="1391"/>
      <c r="DCM63" s="1391"/>
      <c r="DCN63" s="1391"/>
      <c r="DCO63" s="1392"/>
      <c r="DCP63" s="1493"/>
      <c r="DCQ63" s="1391"/>
      <c r="DCR63" s="1391"/>
      <c r="DCS63" s="1391"/>
      <c r="DCT63" s="1391"/>
      <c r="DCU63" s="1391"/>
      <c r="DCV63" s="1391"/>
      <c r="DCW63" s="1391"/>
      <c r="DCX63" s="1391"/>
      <c r="DCY63" s="1391"/>
      <c r="DCZ63" s="1391"/>
      <c r="DDA63" s="1392"/>
      <c r="DDB63" s="1493"/>
      <c r="DDC63" s="1392"/>
      <c r="DDD63" s="1493"/>
      <c r="DDE63" s="1391"/>
      <c r="DDF63" s="1392"/>
      <c r="DDG63" s="1493"/>
      <c r="DDH63" s="1392"/>
      <c r="DDI63" s="663"/>
      <c r="DDJ63" s="1493"/>
      <c r="DDK63" s="1391"/>
      <c r="DDL63" s="1391"/>
      <c r="DDM63" s="1391"/>
      <c r="DDN63" s="1391"/>
      <c r="DDO63" s="1391"/>
      <c r="DDP63" s="1391"/>
      <c r="DDQ63" s="1391"/>
      <c r="DDR63" s="1391"/>
      <c r="DDS63" s="1391"/>
      <c r="DDT63" s="1391"/>
      <c r="DDU63" s="1392"/>
      <c r="DDV63" s="1493"/>
      <c r="DDW63" s="1391"/>
      <c r="DDX63" s="1391"/>
      <c r="DDY63" s="1391"/>
      <c r="DDZ63" s="1391"/>
      <c r="DEA63" s="1391"/>
      <c r="DEB63" s="1391"/>
      <c r="DEC63" s="1391"/>
      <c r="DED63" s="1391"/>
      <c r="DEE63" s="1391"/>
      <c r="DEF63" s="1391"/>
      <c r="DEG63" s="1392"/>
      <c r="DEH63" s="1493"/>
      <c r="DEI63" s="1392"/>
      <c r="DEJ63" s="1493"/>
      <c r="DEK63" s="1391"/>
      <c r="DEL63" s="1392"/>
      <c r="DEM63" s="1493"/>
      <c r="DEN63" s="1392"/>
      <c r="DEO63" s="663"/>
      <c r="DEP63" s="1493"/>
      <c r="DEQ63" s="1391"/>
      <c r="DER63" s="1391"/>
      <c r="DES63" s="1391"/>
      <c r="DET63" s="1391"/>
      <c r="DEU63" s="1391"/>
      <c r="DEV63" s="1391"/>
      <c r="DEW63" s="1391"/>
      <c r="DEX63" s="1391"/>
      <c r="DEY63" s="1391"/>
      <c r="DEZ63" s="1391"/>
      <c r="DFA63" s="1392"/>
      <c r="DFB63" s="1493"/>
      <c r="DFC63" s="1391"/>
      <c r="DFD63" s="1391"/>
      <c r="DFE63" s="1391"/>
      <c r="DFF63" s="1391"/>
      <c r="DFG63" s="1391"/>
      <c r="DFH63" s="1391"/>
      <c r="DFI63" s="1391"/>
      <c r="DFJ63" s="1391"/>
      <c r="DFK63" s="1391"/>
      <c r="DFL63" s="1391"/>
      <c r="DFM63" s="1392"/>
      <c r="DFN63" s="1493"/>
      <c r="DFO63" s="1392"/>
      <c r="DFP63" s="1493"/>
      <c r="DFQ63" s="1391"/>
      <c r="DFR63" s="1392"/>
      <c r="DFS63" s="1493"/>
      <c r="DFT63" s="1392"/>
      <c r="DFU63" s="663"/>
      <c r="DFV63" s="1493"/>
      <c r="DFW63" s="1391"/>
      <c r="DFX63" s="1391"/>
      <c r="DFY63" s="1391"/>
      <c r="DFZ63" s="1391"/>
      <c r="DGA63" s="1391"/>
      <c r="DGB63" s="1391"/>
      <c r="DGC63" s="1391"/>
      <c r="DGD63" s="1391"/>
      <c r="DGE63" s="1391"/>
      <c r="DGF63" s="1391"/>
      <c r="DGG63" s="1392"/>
      <c r="DGH63" s="1493"/>
      <c r="DGI63" s="1391"/>
      <c r="DGJ63" s="1391"/>
      <c r="DGK63" s="1391"/>
      <c r="DGL63" s="1391"/>
      <c r="DGM63" s="1391"/>
      <c r="DGN63" s="1391"/>
      <c r="DGO63" s="1391"/>
      <c r="DGP63" s="1391"/>
      <c r="DGQ63" s="1391"/>
      <c r="DGR63" s="1391"/>
      <c r="DGS63" s="1392"/>
      <c r="DGT63" s="1493"/>
      <c r="DGU63" s="1392"/>
      <c r="DGV63" s="1493"/>
      <c r="DGW63" s="1391"/>
      <c r="DGX63" s="1392"/>
      <c r="DGY63" s="1493"/>
      <c r="DGZ63" s="1392"/>
      <c r="DHA63" s="663"/>
      <c r="DHB63" s="1493"/>
      <c r="DHC63" s="1391"/>
      <c r="DHD63" s="1391"/>
      <c r="DHE63" s="1391"/>
      <c r="DHF63" s="1391"/>
      <c r="DHG63" s="1391"/>
      <c r="DHH63" s="1391"/>
      <c r="DHI63" s="1391"/>
      <c r="DHJ63" s="1391"/>
      <c r="DHK63" s="1391"/>
      <c r="DHL63" s="1391"/>
      <c r="DHM63" s="1392"/>
      <c r="DHN63" s="1493"/>
      <c r="DHO63" s="1391"/>
      <c r="DHP63" s="1391"/>
      <c r="DHQ63" s="1391"/>
      <c r="DHR63" s="1391"/>
      <c r="DHS63" s="1391"/>
      <c r="DHT63" s="1391"/>
      <c r="DHU63" s="1391"/>
      <c r="DHV63" s="1391"/>
      <c r="DHW63" s="1391"/>
      <c r="DHX63" s="1391"/>
      <c r="DHY63" s="1392"/>
      <c r="DHZ63" s="1493"/>
      <c r="DIA63" s="1392"/>
      <c r="DIB63" s="1493"/>
      <c r="DIC63" s="1391"/>
      <c r="DID63" s="1392"/>
      <c r="DIE63" s="1493"/>
      <c r="DIF63" s="1392"/>
      <c r="DIG63" s="663"/>
      <c r="DIH63" s="1493"/>
      <c r="DII63" s="1391"/>
      <c r="DIJ63" s="1391"/>
      <c r="DIK63" s="1391"/>
      <c r="DIL63" s="1391"/>
      <c r="DIM63" s="1391"/>
      <c r="DIN63" s="1391"/>
      <c r="DIO63" s="1391"/>
      <c r="DIP63" s="1391"/>
      <c r="DIQ63" s="1391"/>
      <c r="DIR63" s="1391"/>
      <c r="DIS63" s="1392"/>
      <c r="DIT63" s="1493"/>
      <c r="DIU63" s="1391"/>
      <c r="DIV63" s="1391"/>
      <c r="DIW63" s="1391"/>
      <c r="DIX63" s="1391"/>
      <c r="DIY63" s="1391"/>
      <c r="DIZ63" s="1391"/>
      <c r="DJA63" s="1391"/>
      <c r="DJB63" s="1391"/>
      <c r="DJC63" s="1391"/>
      <c r="DJD63" s="1391"/>
      <c r="DJE63" s="1392"/>
      <c r="DJF63" s="1493"/>
      <c r="DJG63" s="1392"/>
      <c r="DJH63" s="1493"/>
      <c r="DJI63" s="1391"/>
      <c r="DJJ63" s="1392"/>
      <c r="DJK63" s="1493"/>
      <c r="DJL63" s="1392"/>
      <c r="DJM63" s="663"/>
      <c r="DJN63" s="1493"/>
      <c r="DJO63" s="1391"/>
      <c r="DJP63" s="1391"/>
      <c r="DJQ63" s="1391"/>
      <c r="DJR63" s="1391"/>
      <c r="DJS63" s="1391"/>
      <c r="DJT63" s="1391"/>
      <c r="DJU63" s="1391"/>
      <c r="DJV63" s="1391"/>
      <c r="DJW63" s="1391"/>
      <c r="DJX63" s="1391"/>
      <c r="DJY63" s="1392"/>
      <c r="DJZ63" s="1493"/>
      <c r="DKA63" s="1391"/>
      <c r="DKB63" s="1391"/>
      <c r="DKC63" s="1391"/>
      <c r="DKD63" s="1391"/>
      <c r="DKE63" s="1391"/>
      <c r="DKF63" s="1391"/>
      <c r="DKG63" s="1391"/>
      <c r="DKH63" s="1391"/>
      <c r="DKI63" s="1391"/>
      <c r="DKJ63" s="1391"/>
      <c r="DKK63" s="1392"/>
      <c r="DKL63" s="1493"/>
      <c r="DKM63" s="1392"/>
      <c r="DKN63" s="1493"/>
      <c r="DKO63" s="1391"/>
      <c r="DKP63" s="1392"/>
      <c r="DKQ63" s="1493"/>
      <c r="DKR63" s="1392"/>
      <c r="DKS63" s="663"/>
      <c r="DKT63" s="1493"/>
      <c r="DKU63" s="1391"/>
      <c r="DKV63" s="1391"/>
      <c r="DKW63" s="1391"/>
      <c r="DKX63" s="1391"/>
      <c r="DKY63" s="1391"/>
      <c r="DKZ63" s="1391"/>
      <c r="DLA63" s="1391"/>
      <c r="DLB63" s="1391"/>
      <c r="DLC63" s="1391"/>
      <c r="DLD63" s="1391"/>
      <c r="DLE63" s="1392"/>
      <c r="DLF63" s="1493"/>
      <c r="DLG63" s="1391"/>
      <c r="DLH63" s="1391"/>
      <c r="DLI63" s="1391"/>
      <c r="DLJ63" s="1391"/>
      <c r="DLK63" s="1391"/>
      <c r="DLL63" s="1391"/>
      <c r="DLM63" s="1391"/>
      <c r="DLN63" s="1391"/>
      <c r="DLO63" s="1391"/>
      <c r="DLP63" s="1391"/>
      <c r="DLQ63" s="1392"/>
      <c r="DLR63" s="1493"/>
      <c r="DLS63" s="1392"/>
      <c r="DLT63" s="1493"/>
      <c r="DLU63" s="1391"/>
      <c r="DLV63" s="1392"/>
      <c r="DLW63" s="1493"/>
      <c r="DLX63" s="1392"/>
      <c r="DLY63" s="663"/>
      <c r="DLZ63" s="1493"/>
      <c r="DMA63" s="1391"/>
      <c r="DMB63" s="1391"/>
      <c r="DMC63" s="1391"/>
      <c r="DMD63" s="1391"/>
      <c r="DME63" s="1391"/>
      <c r="DMF63" s="1391"/>
      <c r="DMG63" s="1391"/>
      <c r="DMH63" s="1391"/>
      <c r="DMI63" s="1391"/>
      <c r="DMJ63" s="1391"/>
      <c r="DMK63" s="1392"/>
      <c r="DML63" s="1493"/>
      <c r="DMM63" s="1391"/>
      <c r="DMN63" s="1391"/>
      <c r="DMO63" s="1391"/>
      <c r="DMP63" s="1391"/>
      <c r="DMQ63" s="1391"/>
      <c r="DMR63" s="1391"/>
      <c r="DMS63" s="1391"/>
      <c r="DMT63" s="1391"/>
      <c r="DMU63" s="1391"/>
      <c r="DMV63" s="1391"/>
      <c r="DMW63" s="1392"/>
      <c r="DMX63" s="1493"/>
      <c r="DMY63" s="1392"/>
      <c r="DMZ63" s="1493"/>
      <c r="DNA63" s="1391"/>
      <c r="DNB63" s="1392"/>
      <c r="DNC63" s="1493"/>
      <c r="DND63" s="1392"/>
      <c r="DNE63" s="663"/>
      <c r="DNF63" s="1493"/>
      <c r="DNG63" s="1391"/>
      <c r="DNH63" s="1391"/>
      <c r="DNI63" s="1391"/>
      <c r="DNJ63" s="1391"/>
      <c r="DNK63" s="1391"/>
      <c r="DNL63" s="1391"/>
      <c r="DNM63" s="1391"/>
      <c r="DNN63" s="1391"/>
      <c r="DNO63" s="1391"/>
      <c r="DNP63" s="1391"/>
      <c r="DNQ63" s="1392"/>
      <c r="DNR63" s="1493"/>
      <c r="DNS63" s="1391"/>
      <c r="DNT63" s="1391"/>
      <c r="DNU63" s="1391"/>
      <c r="DNV63" s="1391"/>
      <c r="DNW63" s="1391"/>
      <c r="DNX63" s="1391"/>
      <c r="DNY63" s="1391"/>
      <c r="DNZ63" s="1391"/>
      <c r="DOA63" s="1391"/>
      <c r="DOB63" s="1391"/>
      <c r="DOC63" s="1392"/>
      <c r="DOD63" s="1493"/>
      <c r="DOE63" s="1392"/>
      <c r="DOF63" s="1493"/>
      <c r="DOG63" s="1391"/>
      <c r="DOH63" s="1392"/>
      <c r="DOI63" s="1493"/>
      <c r="DOJ63" s="1392"/>
      <c r="DOK63" s="663"/>
      <c r="DOL63" s="1493"/>
      <c r="DOM63" s="1391"/>
      <c r="DON63" s="1391"/>
      <c r="DOO63" s="1391"/>
      <c r="DOP63" s="1391"/>
      <c r="DOQ63" s="1391"/>
      <c r="DOR63" s="1391"/>
      <c r="DOS63" s="1391"/>
      <c r="DOT63" s="1391"/>
      <c r="DOU63" s="1391"/>
      <c r="DOV63" s="1391"/>
      <c r="DOW63" s="1392"/>
      <c r="DOX63" s="1493"/>
      <c r="DOY63" s="1391"/>
      <c r="DOZ63" s="1391"/>
      <c r="DPA63" s="1391"/>
      <c r="DPB63" s="1391"/>
      <c r="DPC63" s="1391"/>
      <c r="DPD63" s="1391"/>
      <c r="DPE63" s="1391"/>
      <c r="DPF63" s="1391"/>
      <c r="DPG63" s="1391"/>
      <c r="DPH63" s="1391"/>
      <c r="DPI63" s="1392"/>
      <c r="DPJ63" s="1493"/>
      <c r="DPK63" s="1392"/>
      <c r="DPL63" s="1493"/>
      <c r="DPM63" s="1391"/>
      <c r="DPN63" s="1392"/>
      <c r="DPO63" s="1493"/>
      <c r="DPP63" s="1392"/>
      <c r="DPQ63" s="663"/>
      <c r="DPR63" s="1493"/>
      <c r="DPS63" s="1391"/>
      <c r="DPT63" s="1391"/>
      <c r="DPU63" s="1391"/>
      <c r="DPV63" s="1391"/>
      <c r="DPW63" s="1391"/>
      <c r="DPX63" s="1391"/>
      <c r="DPY63" s="1391"/>
      <c r="DPZ63" s="1391"/>
      <c r="DQA63" s="1391"/>
      <c r="DQB63" s="1391"/>
      <c r="DQC63" s="1392"/>
      <c r="DQD63" s="1493"/>
      <c r="DQE63" s="1391"/>
      <c r="DQF63" s="1391"/>
      <c r="DQG63" s="1391"/>
      <c r="DQH63" s="1391"/>
      <c r="DQI63" s="1391"/>
      <c r="DQJ63" s="1391"/>
      <c r="DQK63" s="1391"/>
      <c r="DQL63" s="1391"/>
      <c r="DQM63" s="1391"/>
      <c r="DQN63" s="1391"/>
      <c r="DQO63" s="1392"/>
      <c r="DQP63" s="1493"/>
      <c r="DQQ63" s="1392"/>
      <c r="DQR63" s="1493"/>
      <c r="DQS63" s="1391"/>
      <c r="DQT63" s="1392"/>
      <c r="DQU63" s="1493"/>
      <c r="DQV63" s="1392"/>
      <c r="DQW63" s="663"/>
      <c r="DQX63" s="1493"/>
      <c r="DQY63" s="1391"/>
      <c r="DQZ63" s="1391"/>
      <c r="DRA63" s="1391"/>
      <c r="DRB63" s="1391"/>
      <c r="DRC63" s="1391"/>
      <c r="DRD63" s="1391"/>
      <c r="DRE63" s="1391"/>
      <c r="DRF63" s="1391"/>
      <c r="DRG63" s="1391"/>
      <c r="DRH63" s="1391"/>
      <c r="DRI63" s="1392"/>
      <c r="DRJ63" s="1493"/>
      <c r="DRK63" s="1391"/>
      <c r="DRL63" s="1391"/>
      <c r="DRM63" s="1391"/>
      <c r="DRN63" s="1391"/>
      <c r="DRO63" s="1391"/>
      <c r="DRP63" s="1391"/>
      <c r="DRQ63" s="1391"/>
      <c r="DRR63" s="1391"/>
      <c r="DRS63" s="1391"/>
      <c r="DRT63" s="1391"/>
      <c r="DRU63" s="1392"/>
      <c r="DRV63" s="1493"/>
      <c r="DRW63" s="1392"/>
      <c r="DRX63" s="1493"/>
      <c r="DRY63" s="1391"/>
      <c r="DRZ63" s="1392"/>
      <c r="DSA63" s="1493"/>
      <c r="DSB63" s="1392"/>
      <c r="DSC63" s="663"/>
      <c r="DSD63" s="1493"/>
      <c r="DSE63" s="1391"/>
      <c r="DSF63" s="1391"/>
      <c r="DSG63" s="1391"/>
      <c r="DSH63" s="1391"/>
      <c r="DSI63" s="1391"/>
      <c r="DSJ63" s="1391"/>
      <c r="DSK63" s="1391"/>
      <c r="DSL63" s="1391"/>
      <c r="DSM63" s="1391"/>
      <c r="DSN63" s="1391"/>
      <c r="DSO63" s="1392"/>
      <c r="DSP63" s="1493"/>
      <c r="DSQ63" s="1391"/>
      <c r="DSR63" s="1391"/>
      <c r="DSS63" s="1391"/>
      <c r="DST63" s="1391"/>
      <c r="DSU63" s="1391"/>
      <c r="DSV63" s="1391"/>
      <c r="DSW63" s="1391"/>
      <c r="DSX63" s="1391"/>
      <c r="DSY63" s="1391"/>
      <c r="DSZ63" s="1391"/>
      <c r="DTA63" s="1392"/>
      <c r="DTB63" s="1493"/>
      <c r="DTC63" s="1392"/>
      <c r="DTD63" s="1493"/>
      <c r="DTE63" s="1391"/>
      <c r="DTF63" s="1392"/>
      <c r="DTG63" s="1493"/>
      <c r="DTH63" s="1392"/>
      <c r="DTI63" s="663"/>
      <c r="DTJ63" s="1493"/>
      <c r="DTK63" s="1391"/>
      <c r="DTL63" s="1391"/>
      <c r="DTM63" s="1391"/>
      <c r="DTN63" s="1391"/>
      <c r="DTO63" s="1391"/>
      <c r="DTP63" s="1391"/>
      <c r="DTQ63" s="1391"/>
      <c r="DTR63" s="1391"/>
      <c r="DTS63" s="1391"/>
      <c r="DTT63" s="1391"/>
      <c r="DTU63" s="1392"/>
      <c r="DTV63" s="1493"/>
      <c r="DTW63" s="1391"/>
      <c r="DTX63" s="1391"/>
      <c r="DTY63" s="1391"/>
      <c r="DTZ63" s="1391"/>
      <c r="DUA63" s="1391"/>
      <c r="DUB63" s="1391"/>
      <c r="DUC63" s="1391"/>
      <c r="DUD63" s="1391"/>
      <c r="DUE63" s="1391"/>
      <c r="DUF63" s="1391"/>
      <c r="DUG63" s="1392"/>
      <c r="DUH63" s="1493"/>
      <c r="DUI63" s="1392"/>
      <c r="DUJ63" s="1493"/>
      <c r="DUK63" s="1391"/>
      <c r="DUL63" s="1392"/>
      <c r="DUM63" s="1493"/>
      <c r="DUN63" s="1392"/>
      <c r="DUO63" s="663"/>
      <c r="DUP63" s="1493"/>
      <c r="DUQ63" s="1391"/>
      <c r="DUR63" s="1391"/>
      <c r="DUS63" s="1391"/>
      <c r="DUT63" s="1391"/>
      <c r="DUU63" s="1391"/>
      <c r="DUV63" s="1391"/>
      <c r="DUW63" s="1391"/>
      <c r="DUX63" s="1391"/>
      <c r="DUY63" s="1391"/>
      <c r="DUZ63" s="1391"/>
      <c r="DVA63" s="1392"/>
      <c r="DVB63" s="1493"/>
      <c r="DVC63" s="1391"/>
      <c r="DVD63" s="1391"/>
      <c r="DVE63" s="1391"/>
      <c r="DVF63" s="1391"/>
      <c r="DVG63" s="1391"/>
      <c r="DVH63" s="1391"/>
      <c r="DVI63" s="1391"/>
      <c r="DVJ63" s="1391"/>
      <c r="DVK63" s="1391"/>
      <c r="DVL63" s="1391"/>
      <c r="DVM63" s="1392"/>
      <c r="DVN63" s="1493"/>
      <c r="DVO63" s="1392"/>
      <c r="DVP63" s="1493"/>
      <c r="DVQ63" s="1391"/>
      <c r="DVR63" s="1392"/>
      <c r="DVS63" s="1493"/>
      <c r="DVT63" s="1392"/>
      <c r="DVU63" s="663"/>
      <c r="DVV63" s="1493"/>
      <c r="DVW63" s="1391"/>
      <c r="DVX63" s="1391"/>
      <c r="DVY63" s="1391"/>
      <c r="DVZ63" s="1391"/>
      <c r="DWA63" s="1391"/>
      <c r="DWB63" s="1391"/>
      <c r="DWC63" s="1391"/>
      <c r="DWD63" s="1391"/>
      <c r="DWE63" s="1391"/>
      <c r="DWF63" s="1391"/>
      <c r="DWG63" s="1392"/>
      <c r="DWH63" s="1493"/>
      <c r="DWI63" s="1391"/>
      <c r="DWJ63" s="1391"/>
      <c r="DWK63" s="1391"/>
      <c r="DWL63" s="1391"/>
      <c r="DWM63" s="1391"/>
      <c r="DWN63" s="1391"/>
      <c r="DWO63" s="1391"/>
      <c r="DWP63" s="1391"/>
      <c r="DWQ63" s="1391"/>
      <c r="DWR63" s="1391"/>
      <c r="DWS63" s="1392"/>
      <c r="DWT63" s="1493"/>
      <c r="DWU63" s="1392"/>
      <c r="DWV63" s="1493"/>
      <c r="DWW63" s="1391"/>
      <c r="DWX63" s="1392"/>
      <c r="DWY63" s="1493"/>
      <c r="DWZ63" s="1392"/>
      <c r="DXA63" s="663"/>
      <c r="DXB63" s="1493"/>
      <c r="DXC63" s="1391"/>
      <c r="DXD63" s="1391"/>
      <c r="DXE63" s="1391"/>
      <c r="DXF63" s="1391"/>
      <c r="DXG63" s="1391"/>
      <c r="DXH63" s="1391"/>
      <c r="DXI63" s="1391"/>
      <c r="DXJ63" s="1391"/>
      <c r="DXK63" s="1391"/>
      <c r="DXL63" s="1391"/>
      <c r="DXM63" s="1392"/>
      <c r="DXN63" s="1493"/>
      <c r="DXO63" s="1391"/>
      <c r="DXP63" s="1391"/>
      <c r="DXQ63" s="1391"/>
      <c r="DXR63" s="1391"/>
      <c r="DXS63" s="1391"/>
      <c r="DXT63" s="1391"/>
      <c r="DXU63" s="1391"/>
      <c r="DXV63" s="1391"/>
      <c r="DXW63" s="1391"/>
      <c r="DXX63" s="1391"/>
      <c r="DXY63" s="1392"/>
      <c r="DXZ63" s="1493"/>
      <c r="DYA63" s="1392"/>
      <c r="DYB63" s="1493"/>
      <c r="DYC63" s="1391"/>
      <c r="DYD63" s="1392"/>
      <c r="DYE63" s="1493"/>
      <c r="DYF63" s="1392"/>
      <c r="DYG63" s="663"/>
      <c r="DYH63" s="1493"/>
      <c r="DYI63" s="1391"/>
      <c r="DYJ63" s="1391"/>
      <c r="DYK63" s="1391"/>
      <c r="DYL63" s="1391"/>
      <c r="DYM63" s="1391"/>
      <c r="DYN63" s="1391"/>
      <c r="DYO63" s="1391"/>
      <c r="DYP63" s="1391"/>
      <c r="DYQ63" s="1391"/>
      <c r="DYR63" s="1391"/>
      <c r="DYS63" s="1392"/>
      <c r="DYT63" s="1493"/>
      <c r="DYU63" s="1391"/>
      <c r="DYV63" s="1391"/>
      <c r="DYW63" s="1391"/>
      <c r="DYX63" s="1391"/>
      <c r="DYY63" s="1391"/>
      <c r="DYZ63" s="1391"/>
      <c r="DZA63" s="1391"/>
      <c r="DZB63" s="1391"/>
      <c r="DZC63" s="1391"/>
      <c r="DZD63" s="1391"/>
      <c r="DZE63" s="1392"/>
      <c r="DZF63" s="1493"/>
      <c r="DZG63" s="1392"/>
      <c r="DZH63" s="1493"/>
      <c r="DZI63" s="1391"/>
      <c r="DZJ63" s="1392"/>
      <c r="DZK63" s="1493"/>
      <c r="DZL63" s="1392"/>
      <c r="DZM63" s="663"/>
      <c r="DZN63" s="1493"/>
      <c r="DZO63" s="1391"/>
      <c r="DZP63" s="1391"/>
      <c r="DZQ63" s="1391"/>
      <c r="DZR63" s="1391"/>
      <c r="DZS63" s="1391"/>
      <c r="DZT63" s="1391"/>
      <c r="DZU63" s="1391"/>
      <c r="DZV63" s="1391"/>
      <c r="DZW63" s="1391"/>
      <c r="DZX63" s="1391"/>
      <c r="DZY63" s="1392"/>
      <c r="DZZ63" s="1493"/>
      <c r="EAA63" s="1391"/>
      <c r="EAB63" s="1391"/>
      <c r="EAC63" s="1391"/>
      <c r="EAD63" s="1391"/>
      <c r="EAE63" s="1391"/>
      <c r="EAF63" s="1391"/>
      <c r="EAG63" s="1391"/>
      <c r="EAH63" s="1391"/>
      <c r="EAI63" s="1391"/>
      <c r="EAJ63" s="1391"/>
      <c r="EAK63" s="1392"/>
      <c r="EAL63" s="1493"/>
      <c r="EAM63" s="1392"/>
      <c r="EAN63" s="1493"/>
      <c r="EAO63" s="1391"/>
      <c r="EAP63" s="1392"/>
      <c r="EAQ63" s="1493"/>
      <c r="EAR63" s="1392"/>
      <c r="EAS63" s="663"/>
      <c r="EAT63" s="1493"/>
      <c r="EAU63" s="1391"/>
      <c r="EAV63" s="1391"/>
      <c r="EAW63" s="1391"/>
      <c r="EAX63" s="1391"/>
      <c r="EAY63" s="1391"/>
      <c r="EAZ63" s="1391"/>
      <c r="EBA63" s="1391"/>
      <c r="EBB63" s="1391"/>
      <c r="EBC63" s="1391"/>
      <c r="EBD63" s="1391"/>
      <c r="EBE63" s="1392"/>
      <c r="EBF63" s="1493"/>
      <c r="EBG63" s="1391"/>
      <c r="EBH63" s="1391"/>
      <c r="EBI63" s="1391"/>
      <c r="EBJ63" s="1391"/>
      <c r="EBK63" s="1391"/>
      <c r="EBL63" s="1391"/>
      <c r="EBM63" s="1391"/>
      <c r="EBN63" s="1391"/>
      <c r="EBO63" s="1391"/>
      <c r="EBP63" s="1391"/>
      <c r="EBQ63" s="1392"/>
      <c r="EBR63" s="1493"/>
      <c r="EBS63" s="1392"/>
      <c r="EBT63" s="1493"/>
      <c r="EBU63" s="1391"/>
      <c r="EBV63" s="1392"/>
      <c r="EBW63" s="1493"/>
      <c r="EBX63" s="1392"/>
      <c r="EBY63" s="663"/>
      <c r="EBZ63" s="1493"/>
      <c r="ECA63" s="1391"/>
      <c r="ECB63" s="1391"/>
      <c r="ECC63" s="1391"/>
      <c r="ECD63" s="1391"/>
      <c r="ECE63" s="1391"/>
      <c r="ECF63" s="1391"/>
      <c r="ECG63" s="1391"/>
      <c r="ECH63" s="1391"/>
      <c r="ECI63" s="1391"/>
      <c r="ECJ63" s="1391"/>
      <c r="ECK63" s="1392"/>
      <c r="ECL63" s="1493"/>
      <c r="ECM63" s="1391"/>
      <c r="ECN63" s="1391"/>
      <c r="ECO63" s="1391"/>
      <c r="ECP63" s="1391"/>
      <c r="ECQ63" s="1391"/>
      <c r="ECR63" s="1391"/>
      <c r="ECS63" s="1391"/>
      <c r="ECT63" s="1391"/>
      <c r="ECU63" s="1391"/>
      <c r="ECV63" s="1391"/>
      <c r="ECW63" s="1392"/>
      <c r="ECX63" s="1493"/>
      <c r="ECY63" s="1392"/>
      <c r="ECZ63" s="1493"/>
      <c r="EDA63" s="1391"/>
      <c r="EDB63" s="1392"/>
      <c r="EDC63" s="1493"/>
      <c r="EDD63" s="1392"/>
      <c r="EDE63" s="663"/>
      <c r="EDF63" s="1493"/>
      <c r="EDG63" s="1391"/>
      <c r="EDH63" s="1391"/>
      <c r="EDI63" s="1391"/>
      <c r="EDJ63" s="1391"/>
      <c r="EDK63" s="1391"/>
      <c r="EDL63" s="1391"/>
      <c r="EDM63" s="1391"/>
      <c r="EDN63" s="1391"/>
      <c r="EDO63" s="1391"/>
      <c r="EDP63" s="1391"/>
      <c r="EDQ63" s="1392"/>
      <c r="EDR63" s="1493"/>
      <c r="EDS63" s="1391"/>
      <c r="EDT63" s="1391"/>
      <c r="EDU63" s="1391"/>
      <c r="EDV63" s="1391"/>
      <c r="EDW63" s="1391"/>
      <c r="EDX63" s="1391"/>
      <c r="EDY63" s="1391"/>
      <c r="EDZ63" s="1391"/>
      <c r="EEA63" s="1391"/>
      <c r="EEB63" s="1391"/>
      <c r="EEC63" s="1392"/>
      <c r="EED63" s="1493"/>
      <c r="EEE63" s="1392"/>
      <c r="EEF63" s="1493"/>
      <c r="EEG63" s="1391"/>
      <c r="EEH63" s="1392"/>
      <c r="EEI63" s="1493"/>
      <c r="EEJ63" s="1392"/>
      <c r="EEK63" s="663"/>
      <c r="EEL63" s="1493"/>
      <c r="EEM63" s="1391"/>
      <c r="EEN63" s="1391"/>
      <c r="EEO63" s="1391"/>
      <c r="EEP63" s="1391"/>
      <c r="EEQ63" s="1391"/>
      <c r="EER63" s="1391"/>
      <c r="EES63" s="1391"/>
      <c r="EET63" s="1391"/>
      <c r="EEU63" s="1391"/>
      <c r="EEV63" s="1391"/>
      <c r="EEW63" s="1392"/>
      <c r="EEX63" s="1493"/>
      <c r="EEY63" s="1391"/>
      <c r="EEZ63" s="1391"/>
      <c r="EFA63" s="1391"/>
      <c r="EFB63" s="1391"/>
      <c r="EFC63" s="1391"/>
      <c r="EFD63" s="1391"/>
      <c r="EFE63" s="1391"/>
      <c r="EFF63" s="1391"/>
      <c r="EFG63" s="1391"/>
      <c r="EFH63" s="1391"/>
      <c r="EFI63" s="1392"/>
      <c r="EFJ63" s="1493"/>
      <c r="EFK63" s="1392"/>
      <c r="EFL63" s="1493"/>
      <c r="EFM63" s="1391"/>
      <c r="EFN63" s="1392"/>
      <c r="EFO63" s="1493"/>
      <c r="EFP63" s="1392"/>
      <c r="EFQ63" s="663"/>
      <c r="EFR63" s="1493"/>
      <c r="EFS63" s="1391"/>
      <c r="EFT63" s="1391"/>
      <c r="EFU63" s="1391"/>
      <c r="EFV63" s="1391"/>
      <c r="EFW63" s="1391"/>
      <c r="EFX63" s="1391"/>
      <c r="EFY63" s="1391"/>
      <c r="EFZ63" s="1391"/>
      <c r="EGA63" s="1391"/>
      <c r="EGB63" s="1391"/>
      <c r="EGC63" s="1392"/>
      <c r="EGD63" s="1493"/>
      <c r="EGE63" s="1391"/>
      <c r="EGF63" s="1391"/>
      <c r="EGG63" s="1391"/>
      <c r="EGH63" s="1391"/>
      <c r="EGI63" s="1391"/>
      <c r="EGJ63" s="1391"/>
      <c r="EGK63" s="1391"/>
      <c r="EGL63" s="1391"/>
      <c r="EGM63" s="1391"/>
      <c r="EGN63" s="1391"/>
      <c r="EGO63" s="1392"/>
      <c r="EGP63" s="1493"/>
      <c r="EGQ63" s="1392"/>
      <c r="EGR63" s="1493"/>
      <c r="EGS63" s="1391"/>
      <c r="EGT63" s="1392"/>
      <c r="EGU63" s="1493"/>
      <c r="EGV63" s="1392"/>
      <c r="EGW63" s="663"/>
      <c r="EGX63" s="1493"/>
      <c r="EGY63" s="1391"/>
      <c r="EGZ63" s="1391"/>
      <c r="EHA63" s="1391"/>
      <c r="EHB63" s="1391"/>
      <c r="EHC63" s="1391"/>
      <c r="EHD63" s="1391"/>
      <c r="EHE63" s="1391"/>
      <c r="EHF63" s="1391"/>
      <c r="EHG63" s="1391"/>
      <c r="EHH63" s="1391"/>
      <c r="EHI63" s="1392"/>
      <c r="EHJ63" s="1493"/>
      <c r="EHK63" s="1391"/>
      <c r="EHL63" s="1391"/>
      <c r="EHM63" s="1391"/>
      <c r="EHN63" s="1391"/>
      <c r="EHO63" s="1391"/>
      <c r="EHP63" s="1391"/>
      <c r="EHQ63" s="1391"/>
      <c r="EHR63" s="1391"/>
      <c r="EHS63" s="1391"/>
      <c r="EHT63" s="1391"/>
      <c r="EHU63" s="1392"/>
      <c r="EHV63" s="1493"/>
      <c r="EHW63" s="1392"/>
      <c r="EHX63" s="1493"/>
      <c r="EHY63" s="1391"/>
      <c r="EHZ63" s="1392"/>
      <c r="EIA63" s="1493"/>
      <c r="EIB63" s="1392"/>
      <c r="EIC63" s="663"/>
      <c r="EID63" s="1493"/>
      <c r="EIE63" s="1391"/>
      <c r="EIF63" s="1391"/>
      <c r="EIG63" s="1391"/>
      <c r="EIH63" s="1391"/>
      <c r="EII63" s="1391"/>
      <c r="EIJ63" s="1391"/>
      <c r="EIK63" s="1391"/>
      <c r="EIL63" s="1391"/>
      <c r="EIM63" s="1391"/>
      <c r="EIN63" s="1391"/>
      <c r="EIO63" s="1392"/>
      <c r="EIP63" s="1493"/>
      <c r="EIQ63" s="1391"/>
      <c r="EIR63" s="1391"/>
      <c r="EIS63" s="1391"/>
      <c r="EIT63" s="1391"/>
      <c r="EIU63" s="1391"/>
      <c r="EIV63" s="1391"/>
      <c r="EIW63" s="1391"/>
      <c r="EIX63" s="1391"/>
      <c r="EIY63" s="1391"/>
      <c r="EIZ63" s="1391"/>
      <c r="EJA63" s="1392"/>
      <c r="EJB63" s="1493"/>
      <c r="EJC63" s="1392"/>
      <c r="EJD63" s="1493"/>
      <c r="EJE63" s="1391"/>
      <c r="EJF63" s="1392"/>
      <c r="EJG63" s="1493"/>
      <c r="EJH63" s="1392"/>
      <c r="EJI63" s="663"/>
      <c r="EJJ63" s="1493"/>
      <c r="EJK63" s="1391"/>
      <c r="EJL63" s="1391"/>
      <c r="EJM63" s="1391"/>
      <c r="EJN63" s="1391"/>
      <c r="EJO63" s="1391"/>
      <c r="EJP63" s="1391"/>
      <c r="EJQ63" s="1391"/>
      <c r="EJR63" s="1391"/>
      <c r="EJS63" s="1391"/>
      <c r="EJT63" s="1391"/>
      <c r="EJU63" s="1392"/>
      <c r="EJV63" s="1493"/>
      <c r="EJW63" s="1391"/>
      <c r="EJX63" s="1391"/>
      <c r="EJY63" s="1391"/>
      <c r="EJZ63" s="1391"/>
      <c r="EKA63" s="1391"/>
      <c r="EKB63" s="1391"/>
      <c r="EKC63" s="1391"/>
      <c r="EKD63" s="1391"/>
      <c r="EKE63" s="1391"/>
      <c r="EKF63" s="1391"/>
      <c r="EKG63" s="1392"/>
      <c r="EKH63" s="1493"/>
      <c r="EKI63" s="1392"/>
      <c r="EKJ63" s="1493"/>
      <c r="EKK63" s="1391"/>
      <c r="EKL63" s="1392"/>
      <c r="EKM63" s="1493"/>
      <c r="EKN63" s="1392"/>
      <c r="EKO63" s="663"/>
      <c r="EKP63" s="1493"/>
      <c r="EKQ63" s="1391"/>
      <c r="EKR63" s="1391"/>
      <c r="EKS63" s="1391"/>
      <c r="EKT63" s="1391"/>
      <c r="EKU63" s="1391"/>
      <c r="EKV63" s="1391"/>
      <c r="EKW63" s="1391"/>
      <c r="EKX63" s="1391"/>
      <c r="EKY63" s="1391"/>
      <c r="EKZ63" s="1391"/>
      <c r="ELA63" s="1392"/>
      <c r="ELB63" s="1493"/>
      <c r="ELC63" s="1391"/>
      <c r="ELD63" s="1391"/>
      <c r="ELE63" s="1391"/>
      <c r="ELF63" s="1391"/>
      <c r="ELG63" s="1391"/>
      <c r="ELH63" s="1391"/>
      <c r="ELI63" s="1391"/>
      <c r="ELJ63" s="1391"/>
      <c r="ELK63" s="1391"/>
      <c r="ELL63" s="1391"/>
      <c r="ELM63" s="1392"/>
      <c r="ELN63" s="1493"/>
      <c r="ELO63" s="1392"/>
      <c r="ELP63" s="1493"/>
      <c r="ELQ63" s="1391"/>
      <c r="ELR63" s="1392"/>
      <c r="ELS63" s="1493"/>
      <c r="ELT63" s="1392"/>
      <c r="ELU63" s="663"/>
      <c r="ELV63" s="1493"/>
      <c r="ELW63" s="1391"/>
      <c r="ELX63" s="1391"/>
      <c r="ELY63" s="1391"/>
      <c r="ELZ63" s="1391"/>
      <c r="EMA63" s="1391"/>
      <c r="EMB63" s="1391"/>
      <c r="EMC63" s="1391"/>
      <c r="EMD63" s="1391"/>
      <c r="EME63" s="1391"/>
      <c r="EMF63" s="1391"/>
      <c r="EMG63" s="1392"/>
      <c r="EMH63" s="1493"/>
      <c r="EMI63" s="1391"/>
      <c r="EMJ63" s="1391"/>
      <c r="EMK63" s="1391"/>
      <c r="EML63" s="1391"/>
      <c r="EMM63" s="1391"/>
      <c r="EMN63" s="1391"/>
      <c r="EMO63" s="1391"/>
      <c r="EMP63" s="1391"/>
      <c r="EMQ63" s="1391"/>
      <c r="EMR63" s="1391"/>
      <c r="EMS63" s="1392"/>
      <c r="EMT63" s="1493"/>
      <c r="EMU63" s="1392"/>
      <c r="EMV63" s="1493"/>
      <c r="EMW63" s="1391"/>
      <c r="EMX63" s="1392"/>
      <c r="EMY63" s="1493"/>
      <c r="EMZ63" s="1392"/>
      <c r="ENA63" s="663"/>
      <c r="ENB63" s="1493"/>
      <c r="ENC63" s="1391"/>
      <c r="END63" s="1391"/>
      <c r="ENE63" s="1391"/>
      <c r="ENF63" s="1391"/>
      <c r="ENG63" s="1391"/>
      <c r="ENH63" s="1391"/>
      <c r="ENI63" s="1391"/>
      <c r="ENJ63" s="1391"/>
      <c r="ENK63" s="1391"/>
      <c r="ENL63" s="1391"/>
      <c r="ENM63" s="1392"/>
      <c r="ENN63" s="1493"/>
      <c r="ENO63" s="1391"/>
      <c r="ENP63" s="1391"/>
      <c r="ENQ63" s="1391"/>
      <c r="ENR63" s="1391"/>
      <c r="ENS63" s="1391"/>
      <c r="ENT63" s="1391"/>
      <c r="ENU63" s="1391"/>
      <c r="ENV63" s="1391"/>
      <c r="ENW63" s="1391"/>
      <c r="ENX63" s="1391"/>
      <c r="ENY63" s="1392"/>
      <c r="ENZ63" s="1493"/>
      <c r="EOA63" s="1392"/>
      <c r="EOB63" s="1493"/>
      <c r="EOC63" s="1391"/>
      <c r="EOD63" s="1392"/>
      <c r="EOE63" s="1493"/>
      <c r="EOF63" s="1392"/>
      <c r="EOG63" s="663"/>
      <c r="EOH63" s="1493"/>
      <c r="EOI63" s="1391"/>
      <c r="EOJ63" s="1391"/>
      <c r="EOK63" s="1391"/>
      <c r="EOL63" s="1391"/>
      <c r="EOM63" s="1391"/>
      <c r="EON63" s="1391"/>
      <c r="EOO63" s="1391"/>
      <c r="EOP63" s="1391"/>
      <c r="EOQ63" s="1391"/>
      <c r="EOR63" s="1391"/>
      <c r="EOS63" s="1392"/>
      <c r="EOT63" s="1493"/>
      <c r="EOU63" s="1391"/>
      <c r="EOV63" s="1391"/>
      <c r="EOW63" s="1391"/>
      <c r="EOX63" s="1391"/>
      <c r="EOY63" s="1391"/>
      <c r="EOZ63" s="1391"/>
      <c r="EPA63" s="1391"/>
      <c r="EPB63" s="1391"/>
      <c r="EPC63" s="1391"/>
      <c r="EPD63" s="1391"/>
      <c r="EPE63" s="1392"/>
      <c r="EPF63" s="1493"/>
      <c r="EPG63" s="1392"/>
      <c r="EPH63" s="1493"/>
      <c r="EPI63" s="1391"/>
      <c r="EPJ63" s="1392"/>
      <c r="EPK63" s="1493"/>
      <c r="EPL63" s="1392"/>
      <c r="EPM63" s="663"/>
      <c r="EPN63" s="1493"/>
      <c r="EPO63" s="1391"/>
      <c r="EPP63" s="1391"/>
      <c r="EPQ63" s="1391"/>
      <c r="EPR63" s="1391"/>
      <c r="EPS63" s="1391"/>
      <c r="EPT63" s="1391"/>
      <c r="EPU63" s="1391"/>
      <c r="EPV63" s="1391"/>
      <c r="EPW63" s="1391"/>
      <c r="EPX63" s="1391"/>
      <c r="EPY63" s="1392"/>
      <c r="EPZ63" s="1493"/>
      <c r="EQA63" s="1391"/>
      <c r="EQB63" s="1391"/>
      <c r="EQC63" s="1391"/>
      <c r="EQD63" s="1391"/>
      <c r="EQE63" s="1391"/>
      <c r="EQF63" s="1391"/>
      <c r="EQG63" s="1391"/>
      <c r="EQH63" s="1391"/>
      <c r="EQI63" s="1391"/>
      <c r="EQJ63" s="1391"/>
      <c r="EQK63" s="1392"/>
      <c r="EQL63" s="1493"/>
      <c r="EQM63" s="1392"/>
      <c r="EQN63" s="1493"/>
      <c r="EQO63" s="1391"/>
      <c r="EQP63" s="1392"/>
      <c r="EQQ63" s="1493"/>
      <c r="EQR63" s="1392"/>
      <c r="EQS63" s="663"/>
      <c r="EQT63" s="1493"/>
      <c r="EQU63" s="1391"/>
      <c r="EQV63" s="1391"/>
      <c r="EQW63" s="1391"/>
      <c r="EQX63" s="1391"/>
      <c r="EQY63" s="1391"/>
      <c r="EQZ63" s="1391"/>
      <c r="ERA63" s="1391"/>
      <c r="ERB63" s="1391"/>
      <c r="ERC63" s="1391"/>
      <c r="ERD63" s="1391"/>
      <c r="ERE63" s="1392"/>
      <c r="ERF63" s="1493"/>
      <c r="ERG63" s="1391"/>
      <c r="ERH63" s="1391"/>
      <c r="ERI63" s="1391"/>
      <c r="ERJ63" s="1391"/>
      <c r="ERK63" s="1391"/>
      <c r="ERL63" s="1391"/>
      <c r="ERM63" s="1391"/>
      <c r="ERN63" s="1391"/>
      <c r="ERO63" s="1391"/>
      <c r="ERP63" s="1391"/>
      <c r="ERQ63" s="1392"/>
      <c r="ERR63" s="1493"/>
      <c r="ERS63" s="1392"/>
      <c r="ERT63" s="1493"/>
      <c r="ERU63" s="1391"/>
      <c r="ERV63" s="1392"/>
      <c r="ERW63" s="1493"/>
      <c r="ERX63" s="1392"/>
      <c r="ERY63" s="663"/>
      <c r="ERZ63" s="1493"/>
      <c r="ESA63" s="1391"/>
      <c r="ESB63" s="1391"/>
      <c r="ESC63" s="1391"/>
      <c r="ESD63" s="1391"/>
      <c r="ESE63" s="1391"/>
      <c r="ESF63" s="1391"/>
      <c r="ESG63" s="1391"/>
      <c r="ESH63" s="1391"/>
      <c r="ESI63" s="1391"/>
      <c r="ESJ63" s="1391"/>
      <c r="ESK63" s="1392"/>
      <c r="ESL63" s="1493"/>
      <c r="ESM63" s="1391"/>
      <c r="ESN63" s="1391"/>
      <c r="ESO63" s="1391"/>
      <c r="ESP63" s="1391"/>
      <c r="ESQ63" s="1391"/>
      <c r="ESR63" s="1391"/>
      <c r="ESS63" s="1391"/>
      <c r="EST63" s="1391"/>
      <c r="ESU63" s="1391"/>
      <c r="ESV63" s="1391"/>
      <c r="ESW63" s="1392"/>
      <c r="ESX63" s="1493"/>
      <c r="ESY63" s="1392"/>
      <c r="ESZ63" s="1493"/>
      <c r="ETA63" s="1391"/>
      <c r="ETB63" s="1392"/>
      <c r="ETC63" s="1493"/>
      <c r="ETD63" s="1392"/>
      <c r="ETE63" s="663"/>
      <c r="ETF63" s="1493"/>
      <c r="ETG63" s="1391"/>
      <c r="ETH63" s="1391"/>
      <c r="ETI63" s="1391"/>
      <c r="ETJ63" s="1391"/>
      <c r="ETK63" s="1391"/>
      <c r="ETL63" s="1391"/>
      <c r="ETM63" s="1391"/>
      <c r="ETN63" s="1391"/>
      <c r="ETO63" s="1391"/>
      <c r="ETP63" s="1391"/>
      <c r="ETQ63" s="1392"/>
      <c r="ETR63" s="1493"/>
      <c r="ETS63" s="1391"/>
      <c r="ETT63" s="1391"/>
      <c r="ETU63" s="1391"/>
      <c r="ETV63" s="1391"/>
      <c r="ETW63" s="1391"/>
      <c r="ETX63" s="1391"/>
      <c r="ETY63" s="1391"/>
      <c r="ETZ63" s="1391"/>
      <c r="EUA63" s="1391"/>
      <c r="EUB63" s="1391"/>
      <c r="EUC63" s="1392"/>
      <c r="EUD63" s="1493"/>
      <c r="EUE63" s="1392"/>
      <c r="EUF63" s="1493"/>
      <c r="EUG63" s="1391"/>
      <c r="EUH63" s="1392"/>
      <c r="EUI63" s="1493"/>
      <c r="EUJ63" s="1392"/>
      <c r="EUK63" s="663"/>
      <c r="EUL63" s="1493"/>
      <c r="EUM63" s="1391"/>
      <c r="EUN63" s="1391"/>
      <c r="EUO63" s="1391"/>
      <c r="EUP63" s="1391"/>
      <c r="EUQ63" s="1391"/>
      <c r="EUR63" s="1391"/>
      <c r="EUS63" s="1391"/>
      <c r="EUT63" s="1391"/>
      <c r="EUU63" s="1391"/>
      <c r="EUV63" s="1391"/>
      <c r="EUW63" s="1392"/>
      <c r="EUX63" s="1493"/>
      <c r="EUY63" s="1391"/>
      <c r="EUZ63" s="1391"/>
      <c r="EVA63" s="1391"/>
      <c r="EVB63" s="1391"/>
      <c r="EVC63" s="1391"/>
      <c r="EVD63" s="1391"/>
      <c r="EVE63" s="1391"/>
      <c r="EVF63" s="1391"/>
      <c r="EVG63" s="1391"/>
      <c r="EVH63" s="1391"/>
      <c r="EVI63" s="1392"/>
      <c r="EVJ63" s="1493"/>
      <c r="EVK63" s="1392"/>
      <c r="EVL63" s="1493"/>
      <c r="EVM63" s="1391"/>
      <c r="EVN63" s="1392"/>
      <c r="EVO63" s="1493"/>
      <c r="EVP63" s="1392"/>
      <c r="EVQ63" s="663"/>
      <c r="EVR63" s="1493"/>
      <c r="EVS63" s="1391"/>
      <c r="EVT63" s="1391"/>
      <c r="EVU63" s="1391"/>
      <c r="EVV63" s="1391"/>
      <c r="EVW63" s="1391"/>
      <c r="EVX63" s="1391"/>
      <c r="EVY63" s="1391"/>
      <c r="EVZ63" s="1391"/>
      <c r="EWA63" s="1391"/>
      <c r="EWB63" s="1391"/>
      <c r="EWC63" s="1392"/>
      <c r="EWD63" s="1493"/>
      <c r="EWE63" s="1391"/>
      <c r="EWF63" s="1391"/>
      <c r="EWG63" s="1391"/>
      <c r="EWH63" s="1391"/>
      <c r="EWI63" s="1391"/>
      <c r="EWJ63" s="1391"/>
      <c r="EWK63" s="1391"/>
      <c r="EWL63" s="1391"/>
      <c r="EWM63" s="1391"/>
      <c r="EWN63" s="1391"/>
      <c r="EWO63" s="1392"/>
      <c r="EWP63" s="1493"/>
      <c r="EWQ63" s="1392"/>
      <c r="EWR63" s="1493"/>
      <c r="EWS63" s="1391"/>
      <c r="EWT63" s="1392"/>
      <c r="EWU63" s="1493"/>
      <c r="EWV63" s="1392"/>
      <c r="EWW63" s="663"/>
      <c r="EWX63" s="1493"/>
      <c r="EWY63" s="1391"/>
      <c r="EWZ63" s="1391"/>
      <c r="EXA63" s="1391"/>
      <c r="EXB63" s="1391"/>
      <c r="EXC63" s="1391"/>
      <c r="EXD63" s="1391"/>
      <c r="EXE63" s="1391"/>
      <c r="EXF63" s="1391"/>
      <c r="EXG63" s="1391"/>
      <c r="EXH63" s="1391"/>
      <c r="EXI63" s="1392"/>
      <c r="EXJ63" s="1493"/>
      <c r="EXK63" s="1391"/>
      <c r="EXL63" s="1391"/>
      <c r="EXM63" s="1391"/>
      <c r="EXN63" s="1391"/>
      <c r="EXO63" s="1391"/>
      <c r="EXP63" s="1391"/>
      <c r="EXQ63" s="1391"/>
      <c r="EXR63" s="1391"/>
      <c r="EXS63" s="1391"/>
      <c r="EXT63" s="1391"/>
      <c r="EXU63" s="1392"/>
      <c r="EXV63" s="1493"/>
      <c r="EXW63" s="1392"/>
      <c r="EXX63" s="1493"/>
      <c r="EXY63" s="1391"/>
      <c r="EXZ63" s="1392"/>
      <c r="EYA63" s="1493"/>
      <c r="EYB63" s="1392"/>
      <c r="EYC63" s="663"/>
      <c r="EYD63" s="1493"/>
      <c r="EYE63" s="1391"/>
      <c r="EYF63" s="1391"/>
      <c r="EYG63" s="1391"/>
      <c r="EYH63" s="1391"/>
      <c r="EYI63" s="1391"/>
      <c r="EYJ63" s="1391"/>
      <c r="EYK63" s="1391"/>
      <c r="EYL63" s="1391"/>
      <c r="EYM63" s="1391"/>
      <c r="EYN63" s="1391"/>
      <c r="EYO63" s="1392"/>
      <c r="EYP63" s="1493"/>
      <c r="EYQ63" s="1391"/>
      <c r="EYR63" s="1391"/>
      <c r="EYS63" s="1391"/>
      <c r="EYT63" s="1391"/>
      <c r="EYU63" s="1391"/>
      <c r="EYV63" s="1391"/>
      <c r="EYW63" s="1391"/>
      <c r="EYX63" s="1391"/>
      <c r="EYY63" s="1391"/>
      <c r="EYZ63" s="1391"/>
      <c r="EZA63" s="1392"/>
      <c r="EZB63" s="1493"/>
      <c r="EZC63" s="1392"/>
      <c r="EZD63" s="1493"/>
      <c r="EZE63" s="1391"/>
      <c r="EZF63" s="1392"/>
      <c r="EZG63" s="1493"/>
      <c r="EZH63" s="1392"/>
      <c r="EZI63" s="663"/>
      <c r="EZJ63" s="1493"/>
      <c r="EZK63" s="1391"/>
      <c r="EZL63" s="1391"/>
      <c r="EZM63" s="1391"/>
      <c r="EZN63" s="1391"/>
      <c r="EZO63" s="1391"/>
      <c r="EZP63" s="1391"/>
      <c r="EZQ63" s="1391"/>
      <c r="EZR63" s="1391"/>
      <c r="EZS63" s="1391"/>
      <c r="EZT63" s="1391"/>
      <c r="EZU63" s="1392"/>
      <c r="EZV63" s="1493"/>
      <c r="EZW63" s="1391"/>
      <c r="EZX63" s="1391"/>
      <c r="EZY63" s="1391"/>
      <c r="EZZ63" s="1391"/>
      <c r="FAA63" s="1391"/>
      <c r="FAB63" s="1391"/>
      <c r="FAC63" s="1391"/>
      <c r="FAD63" s="1391"/>
      <c r="FAE63" s="1391"/>
      <c r="FAF63" s="1391"/>
      <c r="FAG63" s="1392"/>
      <c r="FAH63" s="1493"/>
      <c r="FAI63" s="1392"/>
      <c r="FAJ63" s="1493"/>
      <c r="FAK63" s="1391"/>
      <c r="FAL63" s="1392"/>
      <c r="FAM63" s="1493"/>
      <c r="FAN63" s="1392"/>
      <c r="FAO63" s="663"/>
      <c r="FAP63" s="1493"/>
      <c r="FAQ63" s="1391"/>
      <c r="FAR63" s="1391"/>
      <c r="FAS63" s="1391"/>
      <c r="FAT63" s="1391"/>
      <c r="FAU63" s="1391"/>
      <c r="FAV63" s="1391"/>
      <c r="FAW63" s="1391"/>
      <c r="FAX63" s="1391"/>
      <c r="FAY63" s="1391"/>
      <c r="FAZ63" s="1391"/>
      <c r="FBA63" s="1392"/>
      <c r="FBB63" s="1493"/>
      <c r="FBC63" s="1391"/>
      <c r="FBD63" s="1391"/>
      <c r="FBE63" s="1391"/>
      <c r="FBF63" s="1391"/>
      <c r="FBG63" s="1391"/>
      <c r="FBH63" s="1391"/>
      <c r="FBI63" s="1391"/>
      <c r="FBJ63" s="1391"/>
      <c r="FBK63" s="1391"/>
      <c r="FBL63" s="1391"/>
      <c r="FBM63" s="1392"/>
      <c r="FBN63" s="1493"/>
      <c r="FBO63" s="1392"/>
      <c r="FBP63" s="1493"/>
      <c r="FBQ63" s="1391"/>
      <c r="FBR63" s="1392"/>
      <c r="FBS63" s="1493"/>
      <c r="FBT63" s="1392"/>
      <c r="FBU63" s="663"/>
      <c r="FBV63" s="1493"/>
      <c r="FBW63" s="1391"/>
      <c r="FBX63" s="1391"/>
      <c r="FBY63" s="1391"/>
      <c r="FBZ63" s="1391"/>
      <c r="FCA63" s="1391"/>
      <c r="FCB63" s="1391"/>
      <c r="FCC63" s="1391"/>
      <c r="FCD63" s="1391"/>
      <c r="FCE63" s="1391"/>
      <c r="FCF63" s="1391"/>
      <c r="FCG63" s="1392"/>
      <c r="FCH63" s="1493"/>
      <c r="FCI63" s="1391"/>
      <c r="FCJ63" s="1391"/>
      <c r="FCK63" s="1391"/>
      <c r="FCL63" s="1391"/>
      <c r="FCM63" s="1391"/>
      <c r="FCN63" s="1391"/>
      <c r="FCO63" s="1391"/>
      <c r="FCP63" s="1391"/>
      <c r="FCQ63" s="1391"/>
      <c r="FCR63" s="1391"/>
      <c r="FCS63" s="1392"/>
      <c r="FCT63" s="1493"/>
      <c r="FCU63" s="1392"/>
      <c r="FCV63" s="1493"/>
      <c r="FCW63" s="1391"/>
      <c r="FCX63" s="1392"/>
      <c r="FCY63" s="1493"/>
      <c r="FCZ63" s="1392"/>
      <c r="FDA63" s="663"/>
      <c r="FDB63" s="1493"/>
      <c r="FDC63" s="1391"/>
      <c r="FDD63" s="1391"/>
      <c r="FDE63" s="1391"/>
      <c r="FDF63" s="1391"/>
      <c r="FDG63" s="1391"/>
      <c r="FDH63" s="1391"/>
      <c r="FDI63" s="1391"/>
      <c r="FDJ63" s="1391"/>
      <c r="FDK63" s="1391"/>
      <c r="FDL63" s="1391"/>
      <c r="FDM63" s="1392"/>
      <c r="FDN63" s="1493"/>
      <c r="FDO63" s="1391"/>
      <c r="FDP63" s="1391"/>
      <c r="FDQ63" s="1391"/>
      <c r="FDR63" s="1391"/>
      <c r="FDS63" s="1391"/>
      <c r="FDT63" s="1391"/>
      <c r="FDU63" s="1391"/>
      <c r="FDV63" s="1391"/>
      <c r="FDW63" s="1391"/>
      <c r="FDX63" s="1391"/>
      <c r="FDY63" s="1392"/>
      <c r="FDZ63" s="1493"/>
      <c r="FEA63" s="1392"/>
      <c r="FEB63" s="1493"/>
      <c r="FEC63" s="1391"/>
      <c r="FED63" s="1392"/>
      <c r="FEE63" s="1493"/>
      <c r="FEF63" s="1392"/>
      <c r="FEG63" s="663"/>
      <c r="FEH63" s="1493"/>
      <c r="FEI63" s="1391"/>
      <c r="FEJ63" s="1391"/>
      <c r="FEK63" s="1391"/>
      <c r="FEL63" s="1391"/>
      <c r="FEM63" s="1391"/>
      <c r="FEN63" s="1391"/>
      <c r="FEO63" s="1391"/>
      <c r="FEP63" s="1391"/>
      <c r="FEQ63" s="1391"/>
      <c r="FER63" s="1391"/>
      <c r="FES63" s="1392"/>
      <c r="FET63" s="1493"/>
      <c r="FEU63" s="1391"/>
      <c r="FEV63" s="1391"/>
      <c r="FEW63" s="1391"/>
      <c r="FEX63" s="1391"/>
      <c r="FEY63" s="1391"/>
      <c r="FEZ63" s="1391"/>
      <c r="FFA63" s="1391"/>
      <c r="FFB63" s="1391"/>
      <c r="FFC63" s="1391"/>
      <c r="FFD63" s="1391"/>
      <c r="FFE63" s="1392"/>
      <c r="FFF63" s="1493"/>
      <c r="FFG63" s="1392"/>
      <c r="FFH63" s="1493"/>
      <c r="FFI63" s="1391"/>
      <c r="FFJ63" s="1392"/>
      <c r="FFK63" s="1493"/>
      <c r="FFL63" s="1392"/>
      <c r="FFM63" s="663"/>
      <c r="FFN63" s="1493"/>
      <c r="FFO63" s="1391"/>
      <c r="FFP63" s="1391"/>
      <c r="FFQ63" s="1391"/>
      <c r="FFR63" s="1391"/>
      <c r="FFS63" s="1391"/>
      <c r="FFT63" s="1391"/>
      <c r="FFU63" s="1391"/>
      <c r="FFV63" s="1391"/>
      <c r="FFW63" s="1391"/>
      <c r="FFX63" s="1391"/>
      <c r="FFY63" s="1392"/>
      <c r="FFZ63" s="1493"/>
      <c r="FGA63" s="1391"/>
      <c r="FGB63" s="1391"/>
      <c r="FGC63" s="1391"/>
      <c r="FGD63" s="1391"/>
      <c r="FGE63" s="1391"/>
      <c r="FGF63" s="1391"/>
      <c r="FGG63" s="1391"/>
      <c r="FGH63" s="1391"/>
      <c r="FGI63" s="1391"/>
      <c r="FGJ63" s="1391"/>
      <c r="FGK63" s="1392"/>
      <c r="FGL63" s="1493"/>
      <c r="FGM63" s="1392"/>
      <c r="FGN63" s="1493"/>
      <c r="FGO63" s="1391"/>
      <c r="FGP63" s="1392"/>
      <c r="FGQ63" s="1493"/>
      <c r="FGR63" s="1392"/>
      <c r="FGS63" s="663"/>
      <c r="FGT63" s="1493"/>
      <c r="FGU63" s="1391"/>
      <c r="FGV63" s="1391"/>
      <c r="FGW63" s="1391"/>
      <c r="FGX63" s="1391"/>
      <c r="FGY63" s="1391"/>
      <c r="FGZ63" s="1391"/>
      <c r="FHA63" s="1391"/>
      <c r="FHB63" s="1391"/>
      <c r="FHC63" s="1391"/>
      <c r="FHD63" s="1391"/>
      <c r="FHE63" s="1392"/>
      <c r="FHF63" s="1493"/>
      <c r="FHG63" s="1391"/>
      <c r="FHH63" s="1391"/>
      <c r="FHI63" s="1391"/>
      <c r="FHJ63" s="1391"/>
      <c r="FHK63" s="1391"/>
      <c r="FHL63" s="1391"/>
      <c r="FHM63" s="1391"/>
      <c r="FHN63" s="1391"/>
      <c r="FHO63" s="1391"/>
      <c r="FHP63" s="1391"/>
      <c r="FHQ63" s="1392"/>
      <c r="FHR63" s="1493"/>
      <c r="FHS63" s="1392"/>
      <c r="FHT63" s="1493"/>
      <c r="FHU63" s="1391"/>
      <c r="FHV63" s="1392"/>
      <c r="FHW63" s="1493"/>
      <c r="FHX63" s="1392"/>
      <c r="FHY63" s="663"/>
      <c r="FHZ63" s="1493"/>
      <c r="FIA63" s="1391"/>
      <c r="FIB63" s="1391"/>
      <c r="FIC63" s="1391"/>
      <c r="FID63" s="1391"/>
      <c r="FIE63" s="1391"/>
      <c r="FIF63" s="1391"/>
      <c r="FIG63" s="1391"/>
      <c r="FIH63" s="1391"/>
      <c r="FII63" s="1391"/>
      <c r="FIJ63" s="1391"/>
      <c r="FIK63" s="1392"/>
      <c r="FIL63" s="1493"/>
      <c r="FIM63" s="1391"/>
      <c r="FIN63" s="1391"/>
      <c r="FIO63" s="1391"/>
      <c r="FIP63" s="1391"/>
      <c r="FIQ63" s="1391"/>
      <c r="FIR63" s="1391"/>
      <c r="FIS63" s="1391"/>
      <c r="FIT63" s="1391"/>
      <c r="FIU63" s="1391"/>
      <c r="FIV63" s="1391"/>
      <c r="FIW63" s="1392"/>
      <c r="FIX63" s="1493"/>
      <c r="FIY63" s="1392"/>
      <c r="FIZ63" s="1493"/>
      <c r="FJA63" s="1391"/>
      <c r="FJB63" s="1392"/>
      <c r="FJC63" s="1493"/>
      <c r="FJD63" s="1392"/>
      <c r="FJE63" s="663"/>
      <c r="FJF63" s="1493"/>
      <c r="FJG63" s="1391"/>
      <c r="FJH63" s="1391"/>
      <c r="FJI63" s="1391"/>
      <c r="FJJ63" s="1391"/>
      <c r="FJK63" s="1391"/>
      <c r="FJL63" s="1391"/>
      <c r="FJM63" s="1391"/>
      <c r="FJN63" s="1391"/>
      <c r="FJO63" s="1391"/>
      <c r="FJP63" s="1391"/>
      <c r="FJQ63" s="1392"/>
      <c r="FJR63" s="1493"/>
      <c r="FJS63" s="1391"/>
      <c r="FJT63" s="1391"/>
      <c r="FJU63" s="1391"/>
      <c r="FJV63" s="1391"/>
      <c r="FJW63" s="1391"/>
      <c r="FJX63" s="1391"/>
      <c r="FJY63" s="1391"/>
      <c r="FJZ63" s="1391"/>
      <c r="FKA63" s="1391"/>
      <c r="FKB63" s="1391"/>
      <c r="FKC63" s="1392"/>
      <c r="FKD63" s="1493"/>
      <c r="FKE63" s="1392"/>
      <c r="FKF63" s="1493"/>
      <c r="FKG63" s="1391"/>
      <c r="FKH63" s="1392"/>
      <c r="FKI63" s="1493"/>
      <c r="FKJ63" s="1392"/>
      <c r="FKK63" s="663"/>
      <c r="FKL63" s="1493"/>
      <c r="FKM63" s="1391"/>
      <c r="FKN63" s="1391"/>
      <c r="FKO63" s="1391"/>
      <c r="FKP63" s="1391"/>
      <c r="FKQ63" s="1391"/>
      <c r="FKR63" s="1391"/>
      <c r="FKS63" s="1391"/>
      <c r="FKT63" s="1391"/>
      <c r="FKU63" s="1391"/>
      <c r="FKV63" s="1391"/>
      <c r="FKW63" s="1392"/>
      <c r="FKX63" s="1493"/>
      <c r="FKY63" s="1391"/>
      <c r="FKZ63" s="1391"/>
      <c r="FLA63" s="1391"/>
      <c r="FLB63" s="1391"/>
      <c r="FLC63" s="1391"/>
      <c r="FLD63" s="1391"/>
      <c r="FLE63" s="1391"/>
      <c r="FLF63" s="1391"/>
      <c r="FLG63" s="1391"/>
      <c r="FLH63" s="1391"/>
      <c r="FLI63" s="1392"/>
      <c r="FLJ63" s="1493"/>
      <c r="FLK63" s="1392"/>
      <c r="FLL63" s="1493"/>
      <c r="FLM63" s="1391"/>
      <c r="FLN63" s="1392"/>
      <c r="FLO63" s="1493"/>
      <c r="FLP63" s="1392"/>
      <c r="FLQ63" s="663"/>
      <c r="FLR63" s="1493"/>
      <c r="FLS63" s="1391"/>
      <c r="FLT63" s="1391"/>
      <c r="FLU63" s="1391"/>
      <c r="FLV63" s="1391"/>
      <c r="FLW63" s="1391"/>
      <c r="FLX63" s="1391"/>
      <c r="FLY63" s="1391"/>
      <c r="FLZ63" s="1391"/>
      <c r="FMA63" s="1391"/>
      <c r="FMB63" s="1391"/>
      <c r="FMC63" s="1392"/>
      <c r="FMD63" s="1493"/>
      <c r="FME63" s="1391"/>
      <c r="FMF63" s="1391"/>
      <c r="FMG63" s="1391"/>
      <c r="FMH63" s="1391"/>
      <c r="FMI63" s="1391"/>
      <c r="FMJ63" s="1391"/>
      <c r="FMK63" s="1391"/>
      <c r="FML63" s="1391"/>
      <c r="FMM63" s="1391"/>
      <c r="FMN63" s="1391"/>
      <c r="FMO63" s="1392"/>
      <c r="FMP63" s="1493"/>
      <c r="FMQ63" s="1392"/>
      <c r="FMR63" s="1493"/>
      <c r="FMS63" s="1391"/>
      <c r="FMT63" s="1392"/>
      <c r="FMU63" s="1493"/>
      <c r="FMV63" s="1392"/>
      <c r="FMW63" s="663"/>
      <c r="FMX63" s="1493"/>
      <c r="FMY63" s="1391"/>
      <c r="FMZ63" s="1391"/>
      <c r="FNA63" s="1391"/>
      <c r="FNB63" s="1391"/>
      <c r="FNC63" s="1391"/>
      <c r="FND63" s="1391"/>
      <c r="FNE63" s="1391"/>
      <c r="FNF63" s="1391"/>
      <c r="FNG63" s="1391"/>
      <c r="FNH63" s="1391"/>
      <c r="FNI63" s="1392"/>
      <c r="FNJ63" s="1493"/>
      <c r="FNK63" s="1391"/>
      <c r="FNL63" s="1391"/>
      <c r="FNM63" s="1391"/>
      <c r="FNN63" s="1391"/>
      <c r="FNO63" s="1391"/>
      <c r="FNP63" s="1391"/>
      <c r="FNQ63" s="1391"/>
      <c r="FNR63" s="1391"/>
      <c r="FNS63" s="1391"/>
      <c r="FNT63" s="1391"/>
      <c r="FNU63" s="1392"/>
      <c r="FNV63" s="1493"/>
      <c r="FNW63" s="1392"/>
      <c r="FNX63" s="1493"/>
      <c r="FNY63" s="1391"/>
      <c r="FNZ63" s="1392"/>
      <c r="FOA63" s="1493"/>
      <c r="FOB63" s="1392"/>
      <c r="FOC63" s="663"/>
      <c r="FOD63" s="1493"/>
      <c r="FOE63" s="1391"/>
      <c r="FOF63" s="1391"/>
      <c r="FOG63" s="1391"/>
      <c r="FOH63" s="1391"/>
      <c r="FOI63" s="1391"/>
      <c r="FOJ63" s="1391"/>
      <c r="FOK63" s="1391"/>
      <c r="FOL63" s="1391"/>
      <c r="FOM63" s="1391"/>
      <c r="FON63" s="1391"/>
      <c r="FOO63" s="1392"/>
      <c r="FOP63" s="1493"/>
      <c r="FOQ63" s="1391"/>
      <c r="FOR63" s="1391"/>
      <c r="FOS63" s="1391"/>
      <c r="FOT63" s="1391"/>
      <c r="FOU63" s="1391"/>
      <c r="FOV63" s="1391"/>
      <c r="FOW63" s="1391"/>
      <c r="FOX63" s="1391"/>
      <c r="FOY63" s="1391"/>
      <c r="FOZ63" s="1391"/>
      <c r="FPA63" s="1392"/>
      <c r="FPB63" s="1493"/>
      <c r="FPC63" s="1392"/>
      <c r="FPD63" s="1493"/>
      <c r="FPE63" s="1391"/>
      <c r="FPF63" s="1392"/>
      <c r="FPG63" s="1493"/>
      <c r="FPH63" s="1392"/>
      <c r="FPI63" s="663"/>
      <c r="FPJ63" s="1493"/>
      <c r="FPK63" s="1391"/>
      <c r="FPL63" s="1391"/>
      <c r="FPM63" s="1391"/>
      <c r="FPN63" s="1391"/>
      <c r="FPO63" s="1391"/>
      <c r="FPP63" s="1391"/>
      <c r="FPQ63" s="1391"/>
      <c r="FPR63" s="1391"/>
      <c r="FPS63" s="1391"/>
      <c r="FPT63" s="1391"/>
      <c r="FPU63" s="1392"/>
      <c r="FPV63" s="1493"/>
      <c r="FPW63" s="1391"/>
      <c r="FPX63" s="1391"/>
      <c r="FPY63" s="1391"/>
      <c r="FPZ63" s="1391"/>
      <c r="FQA63" s="1391"/>
      <c r="FQB63" s="1391"/>
      <c r="FQC63" s="1391"/>
      <c r="FQD63" s="1391"/>
      <c r="FQE63" s="1391"/>
      <c r="FQF63" s="1391"/>
      <c r="FQG63" s="1392"/>
      <c r="FQH63" s="1493"/>
      <c r="FQI63" s="1392"/>
      <c r="FQJ63" s="1493"/>
      <c r="FQK63" s="1391"/>
      <c r="FQL63" s="1392"/>
      <c r="FQM63" s="1493"/>
      <c r="FQN63" s="1392"/>
      <c r="FQO63" s="663"/>
      <c r="FQP63" s="1493"/>
      <c r="FQQ63" s="1391"/>
      <c r="FQR63" s="1391"/>
      <c r="FQS63" s="1391"/>
      <c r="FQT63" s="1391"/>
      <c r="FQU63" s="1391"/>
      <c r="FQV63" s="1391"/>
      <c r="FQW63" s="1391"/>
      <c r="FQX63" s="1391"/>
      <c r="FQY63" s="1391"/>
      <c r="FQZ63" s="1391"/>
      <c r="FRA63" s="1392"/>
      <c r="FRB63" s="1493"/>
      <c r="FRC63" s="1391"/>
      <c r="FRD63" s="1391"/>
      <c r="FRE63" s="1391"/>
      <c r="FRF63" s="1391"/>
      <c r="FRG63" s="1391"/>
      <c r="FRH63" s="1391"/>
      <c r="FRI63" s="1391"/>
      <c r="FRJ63" s="1391"/>
      <c r="FRK63" s="1391"/>
      <c r="FRL63" s="1391"/>
      <c r="FRM63" s="1392"/>
      <c r="FRN63" s="1493"/>
      <c r="FRO63" s="1392"/>
      <c r="FRP63" s="1493"/>
      <c r="FRQ63" s="1391"/>
      <c r="FRR63" s="1392"/>
      <c r="FRS63" s="1493"/>
      <c r="FRT63" s="1392"/>
      <c r="FRU63" s="663"/>
      <c r="FRV63" s="1493"/>
      <c r="FRW63" s="1391"/>
      <c r="FRX63" s="1391"/>
      <c r="FRY63" s="1391"/>
      <c r="FRZ63" s="1391"/>
      <c r="FSA63" s="1391"/>
      <c r="FSB63" s="1391"/>
      <c r="FSC63" s="1391"/>
      <c r="FSD63" s="1391"/>
      <c r="FSE63" s="1391"/>
      <c r="FSF63" s="1391"/>
      <c r="FSG63" s="1392"/>
      <c r="FSH63" s="1493"/>
      <c r="FSI63" s="1391"/>
      <c r="FSJ63" s="1391"/>
      <c r="FSK63" s="1391"/>
      <c r="FSL63" s="1391"/>
      <c r="FSM63" s="1391"/>
      <c r="FSN63" s="1391"/>
      <c r="FSO63" s="1391"/>
      <c r="FSP63" s="1391"/>
      <c r="FSQ63" s="1391"/>
      <c r="FSR63" s="1391"/>
      <c r="FSS63" s="1392"/>
      <c r="FST63" s="1493"/>
      <c r="FSU63" s="1392"/>
      <c r="FSV63" s="1493"/>
      <c r="FSW63" s="1391"/>
      <c r="FSX63" s="1392"/>
      <c r="FSY63" s="1493"/>
      <c r="FSZ63" s="1392"/>
      <c r="FTA63" s="663"/>
      <c r="FTB63" s="1493"/>
      <c r="FTC63" s="1391"/>
      <c r="FTD63" s="1391"/>
      <c r="FTE63" s="1391"/>
      <c r="FTF63" s="1391"/>
      <c r="FTG63" s="1391"/>
      <c r="FTH63" s="1391"/>
      <c r="FTI63" s="1391"/>
      <c r="FTJ63" s="1391"/>
      <c r="FTK63" s="1391"/>
      <c r="FTL63" s="1391"/>
      <c r="FTM63" s="1392"/>
      <c r="FTN63" s="1493"/>
      <c r="FTO63" s="1391"/>
      <c r="FTP63" s="1391"/>
      <c r="FTQ63" s="1391"/>
      <c r="FTR63" s="1391"/>
      <c r="FTS63" s="1391"/>
      <c r="FTT63" s="1391"/>
      <c r="FTU63" s="1391"/>
      <c r="FTV63" s="1391"/>
      <c r="FTW63" s="1391"/>
      <c r="FTX63" s="1391"/>
      <c r="FTY63" s="1392"/>
      <c r="FTZ63" s="1493"/>
      <c r="FUA63" s="1392"/>
      <c r="FUB63" s="1493"/>
      <c r="FUC63" s="1391"/>
      <c r="FUD63" s="1392"/>
      <c r="FUE63" s="1493"/>
      <c r="FUF63" s="1392"/>
      <c r="FUG63" s="663"/>
      <c r="FUH63" s="1493"/>
      <c r="FUI63" s="1391"/>
      <c r="FUJ63" s="1391"/>
      <c r="FUK63" s="1391"/>
      <c r="FUL63" s="1391"/>
      <c r="FUM63" s="1391"/>
      <c r="FUN63" s="1391"/>
      <c r="FUO63" s="1391"/>
      <c r="FUP63" s="1391"/>
      <c r="FUQ63" s="1391"/>
      <c r="FUR63" s="1391"/>
      <c r="FUS63" s="1392"/>
      <c r="FUT63" s="1493"/>
      <c r="FUU63" s="1391"/>
      <c r="FUV63" s="1391"/>
      <c r="FUW63" s="1391"/>
      <c r="FUX63" s="1391"/>
      <c r="FUY63" s="1391"/>
      <c r="FUZ63" s="1391"/>
      <c r="FVA63" s="1391"/>
      <c r="FVB63" s="1391"/>
      <c r="FVC63" s="1391"/>
      <c r="FVD63" s="1391"/>
      <c r="FVE63" s="1392"/>
      <c r="FVF63" s="1493"/>
      <c r="FVG63" s="1392"/>
      <c r="FVH63" s="1493"/>
      <c r="FVI63" s="1391"/>
      <c r="FVJ63" s="1392"/>
      <c r="FVK63" s="1493"/>
      <c r="FVL63" s="1392"/>
      <c r="FVM63" s="663"/>
      <c r="FVN63" s="1493"/>
      <c r="FVO63" s="1391"/>
      <c r="FVP63" s="1391"/>
      <c r="FVQ63" s="1391"/>
      <c r="FVR63" s="1391"/>
      <c r="FVS63" s="1391"/>
      <c r="FVT63" s="1391"/>
      <c r="FVU63" s="1391"/>
      <c r="FVV63" s="1391"/>
      <c r="FVW63" s="1391"/>
      <c r="FVX63" s="1391"/>
      <c r="FVY63" s="1392"/>
      <c r="FVZ63" s="1493"/>
      <c r="FWA63" s="1391"/>
      <c r="FWB63" s="1391"/>
      <c r="FWC63" s="1391"/>
      <c r="FWD63" s="1391"/>
      <c r="FWE63" s="1391"/>
      <c r="FWF63" s="1391"/>
      <c r="FWG63" s="1391"/>
      <c r="FWH63" s="1391"/>
      <c r="FWI63" s="1391"/>
      <c r="FWJ63" s="1391"/>
      <c r="FWK63" s="1392"/>
      <c r="FWL63" s="1493"/>
      <c r="FWM63" s="1392"/>
      <c r="FWN63" s="1493"/>
      <c r="FWO63" s="1391"/>
      <c r="FWP63" s="1392"/>
      <c r="FWQ63" s="1493"/>
      <c r="FWR63" s="1392"/>
      <c r="FWS63" s="663"/>
      <c r="FWT63" s="1493"/>
      <c r="FWU63" s="1391"/>
      <c r="FWV63" s="1391"/>
      <c r="FWW63" s="1391"/>
      <c r="FWX63" s="1391"/>
      <c r="FWY63" s="1391"/>
      <c r="FWZ63" s="1391"/>
      <c r="FXA63" s="1391"/>
      <c r="FXB63" s="1391"/>
      <c r="FXC63" s="1391"/>
      <c r="FXD63" s="1391"/>
      <c r="FXE63" s="1392"/>
      <c r="FXF63" s="1493"/>
      <c r="FXG63" s="1391"/>
      <c r="FXH63" s="1391"/>
      <c r="FXI63" s="1391"/>
      <c r="FXJ63" s="1391"/>
      <c r="FXK63" s="1391"/>
      <c r="FXL63" s="1391"/>
      <c r="FXM63" s="1391"/>
      <c r="FXN63" s="1391"/>
      <c r="FXO63" s="1391"/>
      <c r="FXP63" s="1391"/>
      <c r="FXQ63" s="1392"/>
      <c r="FXR63" s="1493"/>
      <c r="FXS63" s="1392"/>
      <c r="FXT63" s="1493"/>
      <c r="FXU63" s="1391"/>
      <c r="FXV63" s="1392"/>
      <c r="FXW63" s="1493"/>
      <c r="FXX63" s="1392"/>
      <c r="FXY63" s="663"/>
      <c r="FXZ63" s="1493"/>
      <c r="FYA63" s="1391"/>
      <c r="FYB63" s="1391"/>
      <c r="FYC63" s="1391"/>
      <c r="FYD63" s="1391"/>
      <c r="FYE63" s="1391"/>
      <c r="FYF63" s="1391"/>
      <c r="FYG63" s="1391"/>
      <c r="FYH63" s="1391"/>
      <c r="FYI63" s="1391"/>
      <c r="FYJ63" s="1391"/>
      <c r="FYK63" s="1392"/>
      <c r="FYL63" s="1493"/>
      <c r="FYM63" s="1391"/>
      <c r="FYN63" s="1391"/>
      <c r="FYO63" s="1391"/>
      <c r="FYP63" s="1391"/>
      <c r="FYQ63" s="1391"/>
      <c r="FYR63" s="1391"/>
      <c r="FYS63" s="1391"/>
      <c r="FYT63" s="1391"/>
      <c r="FYU63" s="1391"/>
      <c r="FYV63" s="1391"/>
      <c r="FYW63" s="1392"/>
      <c r="FYX63" s="1493"/>
      <c r="FYY63" s="1392"/>
      <c r="FYZ63" s="1493"/>
      <c r="FZA63" s="1391"/>
      <c r="FZB63" s="1392"/>
      <c r="FZC63" s="1493"/>
      <c r="FZD63" s="1392"/>
      <c r="FZE63" s="663"/>
      <c r="FZF63" s="1493"/>
      <c r="FZG63" s="1391"/>
      <c r="FZH63" s="1391"/>
      <c r="FZI63" s="1391"/>
      <c r="FZJ63" s="1391"/>
      <c r="FZK63" s="1391"/>
      <c r="FZL63" s="1391"/>
      <c r="FZM63" s="1391"/>
      <c r="FZN63" s="1391"/>
      <c r="FZO63" s="1391"/>
      <c r="FZP63" s="1391"/>
      <c r="FZQ63" s="1392"/>
      <c r="FZR63" s="1493"/>
      <c r="FZS63" s="1391"/>
      <c r="FZT63" s="1391"/>
      <c r="FZU63" s="1391"/>
      <c r="FZV63" s="1391"/>
      <c r="FZW63" s="1391"/>
      <c r="FZX63" s="1391"/>
      <c r="FZY63" s="1391"/>
      <c r="FZZ63" s="1391"/>
      <c r="GAA63" s="1391"/>
      <c r="GAB63" s="1391"/>
      <c r="GAC63" s="1392"/>
      <c r="GAD63" s="1493"/>
      <c r="GAE63" s="1392"/>
      <c r="GAF63" s="1493"/>
      <c r="GAG63" s="1391"/>
      <c r="GAH63" s="1392"/>
      <c r="GAI63" s="1493"/>
      <c r="GAJ63" s="1392"/>
      <c r="GAK63" s="663"/>
      <c r="GAL63" s="1493"/>
      <c r="GAM63" s="1391"/>
      <c r="GAN63" s="1391"/>
      <c r="GAO63" s="1391"/>
      <c r="GAP63" s="1391"/>
      <c r="GAQ63" s="1391"/>
      <c r="GAR63" s="1391"/>
      <c r="GAS63" s="1391"/>
      <c r="GAT63" s="1391"/>
      <c r="GAU63" s="1391"/>
      <c r="GAV63" s="1391"/>
      <c r="GAW63" s="1392"/>
      <c r="GAX63" s="1493"/>
      <c r="GAY63" s="1391"/>
      <c r="GAZ63" s="1391"/>
      <c r="GBA63" s="1391"/>
      <c r="GBB63" s="1391"/>
      <c r="GBC63" s="1391"/>
      <c r="GBD63" s="1391"/>
      <c r="GBE63" s="1391"/>
      <c r="GBF63" s="1391"/>
      <c r="GBG63" s="1391"/>
      <c r="GBH63" s="1391"/>
      <c r="GBI63" s="1392"/>
      <c r="GBJ63" s="1493"/>
      <c r="GBK63" s="1392"/>
      <c r="GBL63" s="1493"/>
      <c r="GBM63" s="1391"/>
      <c r="GBN63" s="1392"/>
      <c r="GBO63" s="1493"/>
      <c r="GBP63" s="1392"/>
      <c r="GBQ63" s="663"/>
      <c r="GBR63" s="1493"/>
      <c r="GBS63" s="1391"/>
      <c r="GBT63" s="1391"/>
      <c r="GBU63" s="1391"/>
      <c r="GBV63" s="1391"/>
      <c r="GBW63" s="1391"/>
      <c r="GBX63" s="1391"/>
      <c r="GBY63" s="1391"/>
      <c r="GBZ63" s="1391"/>
      <c r="GCA63" s="1391"/>
      <c r="GCB63" s="1391"/>
      <c r="GCC63" s="1392"/>
      <c r="GCD63" s="1493"/>
      <c r="GCE63" s="1391"/>
      <c r="GCF63" s="1391"/>
      <c r="GCG63" s="1391"/>
      <c r="GCH63" s="1391"/>
      <c r="GCI63" s="1391"/>
      <c r="GCJ63" s="1391"/>
      <c r="GCK63" s="1391"/>
      <c r="GCL63" s="1391"/>
      <c r="GCM63" s="1391"/>
      <c r="GCN63" s="1391"/>
      <c r="GCO63" s="1392"/>
      <c r="GCP63" s="1493"/>
      <c r="GCQ63" s="1392"/>
      <c r="GCR63" s="1493"/>
      <c r="GCS63" s="1391"/>
      <c r="GCT63" s="1392"/>
      <c r="GCU63" s="1493"/>
      <c r="GCV63" s="1392"/>
      <c r="GCW63" s="663"/>
      <c r="GCX63" s="1493"/>
      <c r="GCY63" s="1391"/>
      <c r="GCZ63" s="1391"/>
      <c r="GDA63" s="1391"/>
      <c r="GDB63" s="1391"/>
      <c r="GDC63" s="1391"/>
      <c r="GDD63" s="1391"/>
      <c r="GDE63" s="1391"/>
      <c r="GDF63" s="1391"/>
      <c r="GDG63" s="1391"/>
      <c r="GDH63" s="1391"/>
      <c r="GDI63" s="1392"/>
      <c r="GDJ63" s="1493"/>
      <c r="GDK63" s="1391"/>
      <c r="GDL63" s="1391"/>
      <c r="GDM63" s="1391"/>
      <c r="GDN63" s="1391"/>
      <c r="GDO63" s="1391"/>
      <c r="GDP63" s="1391"/>
      <c r="GDQ63" s="1391"/>
      <c r="GDR63" s="1391"/>
      <c r="GDS63" s="1391"/>
      <c r="GDT63" s="1391"/>
      <c r="GDU63" s="1392"/>
      <c r="GDV63" s="1493"/>
      <c r="GDW63" s="1392"/>
      <c r="GDX63" s="1493"/>
      <c r="GDY63" s="1391"/>
      <c r="GDZ63" s="1392"/>
      <c r="GEA63" s="1493"/>
      <c r="GEB63" s="1392"/>
      <c r="GEC63" s="663"/>
      <c r="GED63" s="1493"/>
      <c r="GEE63" s="1391"/>
      <c r="GEF63" s="1391"/>
      <c r="GEG63" s="1391"/>
      <c r="GEH63" s="1391"/>
      <c r="GEI63" s="1391"/>
      <c r="GEJ63" s="1391"/>
      <c r="GEK63" s="1391"/>
      <c r="GEL63" s="1391"/>
      <c r="GEM63" s="1391"/>
      <c r="GEN63" s="1391"/>
      <c r="GEO63" s="1392"/>
      <c r="GEP63" s="1493"/>
      <c r="GEQ63" s="1391"/>
      <c r="GER63" s="1391"/>
      <c r="GES63" s="1391"/>
      <c r="GET63" s="1391"/>
      <c r="GEU63" s="1391"/>
      <c r="GEV63" s="1391"/>
      <c r="GEW63" s="1391"/>
      <c r="GEX63" s="1391"/>
      <c r="GEY63" s="1391"/>
      <c r="GEZ63" s="1391"/>
      <c r="GFA63" s="1392"/>
      <c r="GFB63" s="1493"/>
      <c r="GFC63" s="1392"/>
      <c r="GFD63" s="1493"/>
      <c r="GFE63" s="1391"/>
      <c r="GFF63" s="1392"/>
      <c r="GFG63" s="1493"/>
      <c r="GFH63" s="1392"/>
      <c r="GFI63" s="663"/>
      <c r="GFJ63" s="1493"/>
      <c r="GFK63" s="1391"/>
      <c r="GFL63" s="1391"/>
      <c r="GFM63" s="1391"/>
      <c r="GFN63" s="1391"/>
      <c r="GFO63" s="1391"/>
      <c r="GFP63" s="1391"/>
      <c r="GFQ63" s="1391"/>
      <c r="GFR63" s="1391"/>
      <c r="GFS63" s="1391"/>
      <c r="GFT63" s="1391"/>
      <c r="GFU63" s="1392"/>
      <c r="GFV63" s="1493"/>
      <c r="GFW63" s="1391"/>
      <c r="GFX63" s="1391"/>
      <c r="GFY63" s="1391"/>
      <c r="GFZ63" s="1391"/>
      <c r="GGA63" s="1391"/>
      <c r="GGB63" s="1391"/>
      <c r="GGC63" s="1391"/>
      <c r="GGD63" s="1391"/>
      <c r="GGE63" s="1391"/>
      <c r="GGF63" s="1391"/>
      <c r="GGG63" s="1392"/>
      <c r="GGH63" s="1493"/>
      <c r="GGI63" s="1392"/>
      <c r="GGJ63" s="1493"/>
      <c r="GGK63" s="1391"/>
      <c r="GGL63" s="1392"/>
      <c r="GGM63" s="1493"/>
      <c r="GGN63" s="1392"/>
      <c r="GGO63" s="663"/>
      <c r="GGP63" s="1493"/>
      <c r="GGQ63" s="1391"/>
      <c r="GGR63" s="1391"/>
      <c r="GGS63" s="1391"/>
      <c r="GGT63" s="1391"/>
      <c r="GGU63" s="1391"/>
      <c r="GGV63" s="1391"/>
      <c r="GGW63" s="1391"/>
      <c r="GGX63" s="1391"/>
      <c r="GGY63" s="1391"/>
      <c r="GGZ63" s="1391"/>
      <c r="GHA63" s="1392"/>
      <c r="GHB63" s="1493"/>
      <c r="GHC63" s="1391"/>
      <c r="GHD63" s="1391"/>
      <c r="GHE63" s="1391"/>
      <c r="GHF63" s="1391"/>
      <c r="GHG63" s="1391"/>
      <c r="GHH63" s="1391"/>
      <c r="GHI63" s="1391"/>
      <c r="GHJ63" s="1391"/>
      <c r="GHK63" s="1391"/>
      <c r="GHL63" s="1391"/>
      <c r="GHM63" s="1392"/>
      <c r="GHN63" s="1493"/>
      <c r="GHO63" s="1392"/>
      <c r="GHP63" s="1493"/>
      <c r="GHQ63" s="1391"/>
      <c r="GHR63" s="1392"/>
      <c r="GHS63" s="1493"/>
      <c r="GHT63" s="1392"/>
      <c r="GHU63" s="663"/>
      <c r="GHV63" s="1493"/>
      <c r="GHW63" s="1391"/>
      <c r="GHX63" s="1391"/>
      <c r="GHY63" s="1391"/>
      <c r="GHZ63" s="1391"/>
      <c r="GIA63" s="1391"/>
      <c r="GIB63" s="1391"/>
      <c r="GIC63" s="1391"/>
      <c r="GID63" s="1391"/>
      <c r="GIE63" s="1391"/>
      <c r="GIF63" s="1391"/>
      <c r="GIG63" s="1392"/>
      <c r="GIH63" s="1493"/>
      <c r="GII63" s="1391"/>
      <c r="GIJ63" s="1391"/>
      <c r="GIK63" s="1391"/>
      <c r="GIL63" s="1391"/>
      <c r="GIM63" s="1391"/>
      <c r="GIN63" s="1391"/>
      <c r="GIO63" s="1391"/>
      <c r="GIP63" s="1391"/>
      <c r="GIQ63" s="1391"/>
      <c r="GIR63" s="1391"/>
      <c r="GIS63" s="1392"/>
      <c r="GIT63" s="1493"/>
      <c r="GIU63" s="1392"/>
      <c r="GIV63" s="1493"/>
      <c r="GIW63" s="1391"/>
      <c r="GIX63" s="1392"/>
      <c r="GIY63" s="1493"/>
      <c r="GIZ63" s="1392"/>
      <c r="GJA63" s="663"/>
      <c r="GJB63" s="1493"/>
      <c r="GJC63" s="1391"/>
      <c r="GJD63" s="1391"/>
      <c r="GJE63" s="1391"/>
      <c r="GJF63" s="1391"/>
      <c r="GJG63" s="1391"/>
      <c r="GJH63" s="1391"/>
      <c r="GJI63" s="1391"/>
      <c r="GJJ63" s="1391"/>
      <c r="GJK63" s="1391"/>
      <c r="GJL63" s="1391"/>
      <c r="GJM63" s="1392"/>
      <c r="GJN63" s="1493"/>
      <c r="GJO63" s="1391"/>
      <c r="GJP63" s="1391"/>
      <c r="GJQ63" s="1391"/>
      <c r="GJR63" s="1391"/>
      <c r="GJS63" s="1391"/>
      <c r="GJT63" s="1391"/>
      <c r="GJU63" s="1391"/>
      <c r="GJV63" s="1391"/>
      <c r="GJW63" s="1391"/>
      <c r="GJX63" s="1391"/>
      <c r="GJY63" s="1392"/>
      <c r="GJZ63" s="1493"/>
      <c r="GKA63" s="1392"/>
      <c r="GKB63" s="1493"/>
      <c r="GKC63" s="1391"/>
      <c r="GKD63" s="1392"/>
      <c r="GKE63" s="1493"/>
      <c r="GKF63" s="1392"/>
      <c r="GKG63" s="663"/>
      <c r="GKH63" s="1493"/>
      <c r="GKI63" s="1391"/>
      <c r="GKJ63" s="1391"/>
      <c r="GKK63" s="1391"/>
      <c r="GKL63" s="1391"/>
      <c r="GKM63" s="1391"/>
      <c r="GKN63" s="1391"/>
      <c r="GKO63" s="1391"/>
      <c r="GKP63" s="1391"/>
      <c r="GKQ63" s="1391"/>
      <c r="GKR63" s="1391"/>
      <c r="GKS63" s="1392"/>
      <c r="GKT63" s="1493"/>
      <c r="GKU63" s="1391"/>
      <c r="GKV63" s="1391"/>
      <c r="GKW63" s="1391"/>
      <c r="GKX63" s="1391"/>
      <c r="GKY63" s="1391"/>
      <c r="GKZ63" s="1391"/>
      <c r="GLA63" s="1391"/>
      <c r="GLB63" s="1391"/>
      <c r="GLC63" s="1391"/>
      <c r="GLD63" s="1391"/>
      <c r="GLE63" s="1392"/>
      <c r="GLF63" s="1493"/>
      <c r="GLG63" s="1392"/>
      <c r="GLH63" s="1493"/>
      <c r="GLI63" s="1391"/>
      <c r="GLJ63" s="1392"/>
      <c r="GLK63" s="1493"/>
      <c r="GLL63" s="1392"/>
      <c r="GLM63" s="663"/>
      <c r="GLN63" s="1493"/>
      <c r="GLO63" s="1391"/>
      <c r="GLP63" s="1391"/>
      <c r="GLQ63" s="1391"/>
      <c r="GLR63" s="1391"/>
      <c r="GLS63" s="1391"/>
      <c r="GLT63" s="1391"/>
      <c r="GLU63" s="1391"/>
      <c r="GLV63" s="1391"/>
      <c r="GLW63" s="1391"/>
      <c r="GLX63" s="1391"/>
      <c r="GLY63" s="1392"/>
      <c r="GLZ63" s="1493"/>
      <c r="GMA63" s="1391"/>
      <c r="GMB63" s="1391"/>
      <c r="GMC63" s="1391"/>
      <c r="GMD63" s="1391"/>
      <c r="GME63" s="1391"/>
      <c r="GMF63" s="1391"/>
      <c r="GMG63" s="1391"/>
      <c r="GMH63" s="1391"/>
      <c r="GMI63" s="1391"/>
      <c r="GMJ63" s="1391"/>
      <c r="GMK63" s="1392"/>
      <c r="GML63" s="1493"/>
      <c r="GMM63" s="1392"/>
      <c r="GMN63" s="1493"/>
      <c r="GMO63" s="1391"/>
      <c r="GMP63" s="1392"/>
      <c r="GMQ63" s="1493"/>
      <c r="GMR63" s="1392"/>
      <c r="GMS63" s="663"/>
      <c r="GMT63" s="1493"/>
      <c r="GMU63" s="1391"/>
      <c r="GMV63" s="1391"/>
      <c r="GMW63" s="1391"/>
      <c r="GMX63" s="1391"/>
      <c r="GMY63" s="1391"/>
      <c r="GMZ63" s="1391"/>
      <c r="GNA63" s="1391"/>
      <c r="GNB63" s="1391"/>
      <c r="GNC63" s="1391"/>
      <c r="GND63" s="1391"/>
      <c r="GNE63" s="1392"/>
      <c r="GNF63" s="1493"/>
      <c r="GNG63" s="1391"/>
      <c r="GNH63" s="1391"/>
      <c r="GNI63" s="1391"/>
      <c r="GNJ63" s="1391"/>
      <c r="GNK63" s="1391"/>
      <c r="GNL63" s="1391"/>
      <c r="GNM63" s="1391"/>
      <c r="GNN63" s="1391"/>
      <c r="GNO63" s="1391"/>
      <c r="GNP63" s="1391"/>
      <c r="GNQ63" s="1392"/>
      <c r="GNR63" s="1493"/>
      <c r="GNS63" s="1392"/>
      <c r="GNT63" s="1493"/>
      <c r="GNU63" s="1391"/>
      <c r="GNV63" s="1392"/>
      <c r="GNW63" s="1493"/>
      <c r="GNX63" s="1392"/>
      <c r="GNY63" s="663"/>
      <c r="GNZ63" s="1493"/>
      <c r="GOA63" s="1391"/>
      <c r="GOB63" s="1391"/>
      <c r="GOC63" s="1391"/>
      <c r="GOD63" s="1391"/>
      <c r="GOE63" s="1391"/>
      <c r="GOF63" s="1391"/>
      <c r="GOG63" s="1391"/>
      <c r="GOH63" s="1391"/>
      <c r="GOI63" s="1391"/>
      <c r="GOJ63" s="1391"/>
      <c r="GOK63" s="1392"/>
      <c r="GOL63" s="1493"/>
      <c r="GOM63" s="1391"/>
      <c r="GON63" s="1391"/>
      <c r="GOO63" s="1391"/>
      <c r="GOP63" s="1391"/>
      <c r="GOQ63" s="1391"/>
      <c r="GOR63" s="1391"/>
      <c r="GOS63" s="1391"/>
      <c r="GOT63" s="1391"/>
      <c r="GOU63" s="1391"/>
      <c r="GOV63" s="1391"/>
      <c r="GOW63" s="1392"/>
      <c r="GOX63" s="1493"/>
      <c r="GOY63" s="1392"/>
      <c r="GOZ63" s="1493"/>
      <c r="GPA63" s="1391"/>
      <c r="GPB63" s="1392"/>
      <c r="GPC63" s="1493"/>
      <c r="GPD63" s="1392"/>
      <c r="GPE63" s="663"/>
      <c r="GPF63" s="1493"/>
      <c r="GPG63" s="1391"/>
      <c r="GPH63" s="1391"/>
      <c r="GPI63" s="1391"/>
      <c r="GPJ63" s="1391"/>
      <c r="GPK63" s="1391"/>
      <c r="GPL63" s="1391"/>
      <c r="GPM63" s="1391"/>
      <c r="GPN63" s="1391"/>
      <c r="GPO63" s="1391"/>
      <c r="GPP63" s="1391"/>
      <c r="GPQ63" s="1392"/>
      <c r="GPR63" s="1493"/>
      <c r="GPS63" s="1391"/>
      <c r="GPT63" s="1391"/>
      <c r="GPU63" s="1391"/>
      <c r="GPV63" s="1391"/>
      <c r="GPW63" s="1391"/>
      <c r="GPX63" s="1391"/>
      <c r="GPY63" s="1391"/>
      <c r="GPZ63" s="1391"/>
      <c r="GQA63" s="1391"/>
      <c r="GQB63" s="1391"/>
      <c r="GQC63" s="1392"/>
      <c r="GQD63" s="1493"/>
      <c r="GQE63" s="1392"/>
      <c r="GQF63" s="1493"/>
      <c r="GQG63" s="1391"/>
      <c r="GQH63" s="1392"/>
      <c r="GQI63" s="1493"/>
      <c r="GQJ63" s="1392"/>
      <c r="GQK63" s="663"/>
      <c r="GQL63" s="1493"/>
      <c r="GQM63" s="1391"/>
      <c r="GQN63" s="1391"/>
      <c r="GQO63" s="1391"/>
      <c r="GQP63" s="1391"/>
      <c r="GQQ63" s="1391"/>
      <c r="GQR63" s="1391"/>
      <c r="GQS63" s="1391"/>
      <c r="GQT63" s="1391"/>
      <c r="GQU63" s="1391"/>
      <c r="GQV63" s="1391"/>
      <c r="GQW63" s="1392"/>
      <c r="GQX63" s="1493"/>
      <c r="GQY63" s="1391"/>
      <c r="GQZ63" s="1391"/>
      <c r="GRA63" s="1391"/>
      <c r="GRB63" s="1391"/>
      <c r="GRC63" s="1391"/>
      <c r="GRD63" s="1391"/>
      <c r="GRE63" s="1391"/>
      <c r="GRF63" s="1391"/>
      <c r="GRG63" s="1391"/>
      <c r="GRH63" s="1391"/>
      <c r="GRI63" s="1392"/>
      <c r="GRJ63" s="1493"/>
      <c r="GRK63" s="1392"/>
      <c r="GRL63" s="1493"/>
      <c r="GRM63" s="1391"/>
      <c r="GRN63" s="1392"/>
      <c r="GRO63" s="1493"/>
      <c r="GRP63" s="1392"/>
      <c r="GRQ63" s="663"/>
      <c r="GRR63" s="1493"/>
      <c r="GRS63" s="1391"/>
      <c r="GRT63" s="1391"/>
      <c r="GRU63" s="1391"/>
      <c r="GRV63" s="1391"/>
      <c r="GRW63" s="1391"/>
      <c r="GRX63" s="1391"/>
      <c r="GRY63" s="1391"/>
      <c r="GRZ63" s="1391"/>
      <c r="GSA63" s="1391"/>
      <c r="GSB63" s="1391"/>
      <c r="GSC63" s="1392"/>
      <c r="GSD63" s="1493"/>
      <c r="GSE63" s="1391"/>
      <c r="GSF63" s="1391"/>
      <c r="GSG63" s="1391"/>
      <c r="GSH63" s="1391"/>
      <c r="GSI63" s="1391"/>
      <c r="GSJ63" s="1391"/>
      <c r="GSK63" s="1391"/>
      <c r="GSL63" s="1391"/>
      <c r="GSM63" s="1391"/>
      <c r="GSN63" s="1391"/>
      <c r="GSO63" s="1392"/>
      <c r="GSP63" s="1493"/>
      <c r="GSQ63" s="1392"/>
      <c r="GSR63" s="1493"/>
      <c r="GSS63" s="1391"/>
      <c r="GST63" s="1392"/>
      <c r="GSU63" s="1493"/>
      <c r="GSV63" s="1392"/>
      <c r="GSW63" s="663"/>
      <c r="GSX63" s="1493"/>
      <c r="GSY63" s="1391"/>
      <c r="GSZ63" s="1391"/>
      <c r="GTA63" s="1391"/>
      <c r="GTB63" s="1391"/>
      <c r="GTC63" s="1391"/>
      <c r="GTD63" s="1391"/>
      <c r="GTE63" s="1391"/>
      <c r="GTF63" s="1391"/>
      <c r="GTG63" s="1391"/>
      <c r="GTH63" s="1391"/>
      <c r="GTI63" s="1392"/>
      <c r="GTJ63" s="1493"/>
      <c r="GTK63" s="1391"/>
      <c r="GTL63" s="1391"/>
      <c r="GTM63" s="1391"/>
      <c r="GTN63" s="1391"/>
      <c r="GTO63" s="1391"/>
      <c r="GTP63" s="1391"/>
      <c r="GTQ63" s="1391"/>
      <c r="GTR63" s="1391"/>
      <c r="GTS63" s="1391"/>
      <c r="GTT63" s="1391"/>
      <c r="GTU63" s="1392"/>
      <c r="GTV63" s="1493"/>
      <c r="GTW63" s="1392"/>
      <c r="GTX63" s="1493"/>
      <c r="GTY63" s="1391"/>
      <c r="GTZ63" s="1392"/>
      <c r="GUA63" s="1493"/>
      <c r="GUB63" s="1392"/>
      <c r="GUC63" s="663"/>
      <c r="GUD63" s="1493"/>
      <c r="GUE63" s="1391"/>
      <c r="GUF63" s="1391"/>
      <c r="GUG63" s="1391"/>
      <c r="GUH63" s="1391"/>
      <c r="GUI63" s="1391"/>
      <c r="GUJ63" s="1391"/>
      <c r="GUK63" s="1391"/>
      <c r="GUL63" s="1391"/>
      <c r="GUM63" s="1391"/>
      <c r="GUN63" s="1391"/>
      <c r="GUO63" s="1392"/>
      <c r="GUP63" s="1493"/>
      <c r="GUQ63" s="1391"/>
      <c r="GUR63" s="1391"/>
      <c r="GUS63" s="1391"/>
      <c r="GUT63" s="1391"/>
      <c r="GUU63" s="1391"/>
      <c r="GUV63" s="1391"/>
      <c r="GUW63" s="1391"/>
      <c r="GUX63" s="1391"/>
      <c r="GUY63" s="1391"/>
      <c r="GUZ63" s="1391"/>
      <c r="GVA63" s="1392"/>
      <c r="GVB63" s="1493"/>
      <c r="GVC63" s="1392"/>
      <c r="GVD63" s="1493"/>
      <c r="GVE63" s="1391"/>
      <c r="GVF63" s="1392"/>
      <c r="GVG63" s="1493"/>
      <c r="GVH63" s="1392"/>
      <c r="GVI63" s="663"/>
      <c r="GVJ63" s="1493"/>
      <c r="GVK63" s="1391"/>
      <c r="GVL63" s="1391"/>
      <c r="GVM63" s="1391"/>
      <c r="GVN63" s="1391"/>
      <c r="GVO63" s="1391"/>
      <c r="GVP63" s="1391"/>
      <c r="GVQ63" s="1391"/>
      <c r="GVR63" s="1391"/>
      <c r="GVS63" s="1391"/>
      <c r="GVT63" s="1391"/>
      <c r="GVU63" s="1392"/>
      <c r="GVV63" s="1493"/>
      <c r="GVW63" s="1391"/>
      <c r="GVX63" s="1391"/>
      <c r="GVY63" s="1391"/>
      <c r="GVZ63" s="1391"/>
      <c r="GWA63" s="1391"/>
      <c r="GWB63" s="1391"/>
      <c r="GWC63" s="1391"/>
      <c r="GWD63" s="1391"/>
      <c r="GWE63" s="1391"/>
      <c r="GWF63" s="1391"/>
      <c r="GWG63" s="1392"/>
      <c r="GWH63" s="1493"/>
      <c r="GWI63" s="1392"/>
      <c r="GWJ63" s="1493"/>
      <c r="GWK63" s="1391"/>
      <c r="GWL63" s="1392"/>
      <c r="GWM63" s="1493"/>
      <c r="GWN63" s="1392"/>
      <c r="GWO63" s="663"/>
      <c r="GWP63" s="1493"/>
      <c r="GWQ63" s="1391"/>
      <c r="GWR63" s="1391"/>
      <c r="GWS63" s="1391"/>
      <c r="GWT63" s="1391"/>
      <c r="GWU63" s="1391"/>
      <c r="GWV63" s="1391"/>
      <c r="GWW63" s="1391"/>
      <c r="GWX63" s="1391"/>
      <c r="GWY63" s="1391"/>
      <c r="GWZ63" s="1391"/>
      <c r="GXA63" s="1392"/>
      <c r="GXB63" s="1493"/>
      <c r="GXC63" s="1391"/>
      <c r="GXD63" s="1391"/>
      <c r="GXE63" s="1391"/>
      <c r="GXF63" s="1391"/>
      <c r="GXG63" s="1391"/>
      <c r="GXH63" s="1391"/>
      <c r="GXI63" s="1391"/>
      <c r="GXJ63" s="1391"/>
      <c r="GXK63" s="1391"/>
      <c r="GXL63" s="1391"/>
      <c r="GXM63" s="1392"/>
      <c r="GXN63" s="1493"/>
      <c r="GXO63" s="1392"/>
      <c r="GXP63" s="1493"/>
      <c r="GXQ63" s="1391"/>
      <c r="GXR63" s="1392"/>
      <c r="GXS63" s="1493"/>
      <c r="GXT63" s="1392"/>
      <c r="GXU63" s="663"/>
      <c r="GXV63" s="1493"/>
      <c r="GXW63" s="1391"/>
      <c r="GXX63" s="1391"/>
      <c r="GXY63" s="1391"/>
      <c r="GXZ63" s="1391"/>
      <c r="GYA63" s="1391"/>
      <c r="GYB63" s="1391"/>
      <c r="GYC63" s="1391"/>
      <c r="GYD63" s="1391"/>
      <c r="GYE63" s="1391"/>
      <c r="GYF63" s="1391"/>
      <c r="GYG63" s="1392"/>
      <c r="GYH63" s="1493"/>
      <c r="GYI63" s="1391"/>
      <c r="GYJ63" s="1391"/>
      <c r="GYK63" s="1391"/>
      <c r="GYL63" s="1391"/>
      <c r="GYM63" s="1391"/>
      <c r="GYN63" s="1391"/>
      <c r="GYO63" s="1391"/>
      <c r="GYP63" s="1391"/>
      <c r="GYQ63" s="1391"/>
      <c r="GYR63" s="1391"/>
      <c r="GYS63" s="1392"/>
      <c r="GYT63" s="1493"/>
      <c r="GYU63" s="1392"/>
      <c r="GYV63" s="1493"/>
      <c r="GYW63" s="1391"/>
      <c r="GYX63" s="1392"/>
      <c r="GYY63" s="1493"/>
      <c r="GYZ63" s="1392"/>
      <c r="GZA63" s="663"/>
      <c r="GZB63" s="1493"/>
      <c r="GZC63" s="1391"/>
      <c r="GZD63" s="1391"/>
      <c r="GZE63" s="1391"/>
      <c r="GZF63" s="1391"/>
      <c r="GZG63" s="1391"/>
      <c r="GZH63" s="1391"/>
      <c r="GZI63" s="1391"/>
      <c r="GZJ63" s="1391"/>
      <c r="GZK63" s="1391"/>
      <c r="GZL63" s="1391"/>
      <c r="GZM63" s="1392"/>
      <c r="GZN63" s="1493"/>
      <c r="GZO63" s="1391"/>
      <c r="GZP63" s="1391"/>
      <c r="GZQ63" s="1391"/>
      <c r="GZR63" s="1391"/>
      <c r="GZS63" s="1391"/>
      <c r="GZT63" s="1391"/>
      <c r="GZU63" s="1391"/>
      <c r="GZV63" s="1391"/>
      <c r="GZW63" s="1391"/>
      <c r="GZX63" s="1391"/>
      <c r="GZY63" s="1392"/>
      <c r="GZZ63" s="1493"/>
      <c r="HAA63" s="1392"/>
      <c r="HAB63" s="1493"/>
      <c r="HAC63" s="1391"/>
      <c r="HAD63" s="1392"/>
      <c r="HAE63" s="1493"/>
      <c r="HAF63" s="1392"/>
      <c r="HAG63" s="663"/>
      <c r="HAH63" s="1493"/>
      <c r="HAI63" s="1391"/>
      <c r="HAJ63" s="1391"/>
      <c r="HAK63" s="1391"/>
      <c r="HAL63" s="1391"/>
      <c r="HAM63" s="1391"/>
      <c r="HAN63" s="1391"/>
      <c r="HAO63" s="1391"/>
      <c r="HAP63" s="1391"/>
      <c r="HAQ63" s="1391"/>
      <c r="HAR63" s="1391"/>
      <c r="HAS63" s="1392"/>
      <c r="HAT63" s="1493"/>
      <c r="HAU63" s="1391"/>
      <c r="HAV63" s="1391"/>
      <c r="HAW63" s="1391"/>
      <c r="HAX63" s="1391"/>
      <c r="HAY63" s="1391"/>
      <c r="HAZ63" s="1391"/>
      <c r="HBA63" s="1391"/>
      <c r="HBB63" s="1391"/>
      <c r="HBC63" s="1391"/>
      <c r="HBD63" s="1391"/>
      <c r="HBE63" s="1392"/>
      <c r="HBF63" s="1493"/>
      <c r="HBG63" s="1392"/>
      <c r="HBH63" s="1493"/>
      <c r="HBI63" s="1391"/>
      <c r="HBJ63" s="1392"/>
      <c r="HBK63" s="1493"/>
      <c r="HBL63" s="1392"/>
      <c r="HBM63" s="663"/>
      <c r="HBN63" s="1493"/>
      <c r="HBO63" s="1391"/>
      <c r="HBP63" s="1391"/>
      <c r="HBQ63" s="1391"/>
      <c r="HBR63" s="1391"/>
      <c r="HBS63" s="1391"/>
      <c r="HBT63" s="1391"/>
      <c r="HBU63" s="1391"/>
      <c r="HBV63" s="1391"/>
      <c r="HBW63" s="1391"/>
      <c r="HBX63" s="1391"/>
      <c r="HBY63" s="1392"/>
      <c r="HBZ63" s="1493"/>
      <c r="HCA63" s="1391"/>
      <c r="HCB63" s="1391"/>
      <c r="HCC63" s="1391"/>
      <c r="HCD63" s="1391"/>
      <c r="HCE63" s="1391"/>
      <c r="HCF63" s="1391"/>
      <c r="HCG63" s="1391"/>
      <c r="HCH63" s="1391"/>
      <c r="HCI63" s="1391"/>
      <c r="HCJ63" s="1391"/>
      <c r="HCK63" s="1392"/>
      <c r="HCL63" s="1493"/>
      <c r="HCM63" s="1392"/>
      <c r="HCN63" s="1493"/>
      <c r="HCO63" s="1391"/>
      <c r="HCP63" s="1392"/>
      <c r="HCQ63" s="1493"/>
      <c r="HCR63" s="1392"/>
      <c r="HCS63" s="663"/>
      <c r="HCT63" s="1493"/>
      <c r="HCU63" s="1391"/>
      <c r="HCV63" s="1391"/>
      <c r="HCW63" s="1391"/>
      <c r="HCX63" s="1391"/>
      <c r="HCY63" s="1391"/>
      <c r="HCZ63" s="1391"/>
      <c r="HDA63" s="1391"/>
      <c r="HDB63" s="1391"/>
      <c r="HDC63" s="1391"/>
      <c r="HDD63" s="1391"/>
      <c r="HDE63" s="1392"/>
      <c r="HDF63" s="1493"/>
      <c r="HDG63" s="1391"/>
      <c r="HDH63" s="1391"/>
      <c r="HDI63" s="1391"/>
      <c r="HDJ63" s="1391"/>
      <c r="HDK63" s="1391"/>
      <c r="HDL63" s="1391"/>
      <c r="HDM63" s="1391"/>
      <c r="HDN63" s="1391"/>
      <c r="HDO63" s="1391"/>
      <c r="HDP63" s="1391"/>
      <c r="HDQ63" s="1392"/>
      <c r="HDR63" s="1493"/>
      <c r="HDS63" s="1392"/>
      <c r="HDT63" s="1493"/>
      <c r="HDU63" s="1391"/>
      <c r="HDV63" s="1392"/>
      <c r="HDW63" s="1493"/>
      <c r="HDX63" s="1392"/>
      <c r="HDY63" s="663"/>
      <c r="HDZ63" s="1493"/>
      <c r="HEA63" s="1391"/>
      <c r="HEB63" s="1391"/>
      <c r="HEC63" s="1391"/>
      <c r="HED63" s="1391"/>
      <c r="HEE63" s="1391"/>
      <c r="HEF63" s="1391"/>
      <c r="HEG63" s="1391"/>
      <c r="HEH63" s="1391"/>
      <c r="HEI63" s="1391"/>
      <c r="HEJ63" s="1391"/>
      <c r="HEK63" s="1392"/>
      <c r="HEL63" s="1493"/>
      <c r="HEM63" s="1391"/>
      <c r="HEN63" s="1391"/>
      <c r="HEO63" s="1391"/>
      <c r="HEP63" s="1391"/>
      <c r="HEQ63" s="1391"/>
      <c r="HER63" s="1391"/>
      <c r="HES63" s="1391"/>
      <c r="HET63" s="1391"/>
      <c r="HEU63" s="1391"/>
      <c r="HEV63" s="1391"/>
      <c r="HEW63" s="1392"/>
      <c r="HEX63" s="1493"/>
      <c r="HEY63" s="1392"/>
      <c r="HEZ63" s="1493"/>
      <c r="HFA63" s="1391"/>
      <c r="HFB63" s="1392"/>
      <c r="HFC63" s="1493"/>
      <c r="HFD63" s="1392"/>
      <c r="HFE63" s="663"/>
      <c r="HFF63" s="1493"/>
      <c r="HFG63" s="1391"/>
      <c r="HFH63" s="1391"/>
      <c r="HFI63" s="1391"/>
      <c r="HFJ63" s="1391"/>
      <c r="HFK63" s="1391"/>
      <c r="HFL63" s="1391"/>
      <c r="HFM63" s="1391"/>
      <c r="HFN63" s="1391"/>
      <c r="HFO63" s="1391"/>
      <c r="HFP63" s="1391"/>
      <c r="HFQ63" s="1392"/>
      <c r="HFR63" s="1493"/>
      <c r="HFS63" s="1391"/>
      <c r="HFT63" s="1391"/>
      <c r="HFU63" s="1391"/>
      <c r="HFV63" s="1391"/>
      <c r="HFW63" s="1391"/>
      <c r="HFX63" s="1391"/>
      <c r="HFY63" s="1391"/>
      <c r="HFZ63" s="1391"/>
      <c r="HGA63" s="1391"/>
      <c r="HGB63" s="1391"/>
      <c r="HGC63" s="1392"/>
      <c r="HGD63" s="1493"/>
      <c r="HGE63" s="1392"/>
      <c r="HGF63" s="1493"/>
      <c r="HGG63" s="1391"/>
      <c r="HGH63" s="1392"/>
      <c r="HGI63" s="1493"/>
      <c r="HGJ63" s="1392"/>
      <c r="HGK63" s="663"/>
      <c r="HGL63" s="1493"/>
      <c r="HGM63" s="1391"/>
      <c r="HGN63" s="1391"/>
      <c r="HGO63" s="1391"/>
      <c r="HGP63" s="1391"/>
      <c r="HGQ63" s="1391"/>
      <c r="HGR63" s="1391"/>
      <c r="HGS63" s="1391"/>
      <c r="HGT63" s="1391"/>
      <c r="HGU63" s="1391"/>
      <c r="HGV63" s="1391"/>
      <c r="HGW63" s="1392"/>
      <c r="HGX63" s="1493"/>
      <c r="HGY63" s="1391"/>
      <c r="HGZ63" s="1391"/>
      <c r="HHA63" s="1391"/>
      <c r="HHB63" s="1391"/>
      <c r="HHC63" s="1391"/>
      <c r="HHD63" s="1391"/>
      <c r="HHE63" s="1391"/>
      <c r="HHF63" s="1391"/>
      <c r="HHG63" s="1391"/>
      <c r="HHH63" s="1391"/>
      <c r="HHI63" s="1392"/>
      <c r="HHJ63" s="1493"/>
      <c r="HHK63" s="1392"/>
      <c r="HHL63" s="1493"/>
      <c r="HHM63" s="1391"/>
      <c r="HHN63" s="1392"/>
      <c r="HHO63" s="1493"/>
      <c r="HHP63" s="1392"/>
      <c r="HHQ63" s="663"/>
      <c r="HHR63" s="1493"/>
      <c r="HHS63" s="1391"/>
      <c r="HHT63" s="1391"/>
      <c r="HHU63" s="1391"/>
      <c r="HHV63" s="1391"/>
      <c r="HHW63" s="1391"/>
      <c r="HHX63" s="1391"/>
      <c r="HHY63" s="1391"/>
      <c r="HHZ63" s="1391"/>
      <c r="HIA63" s="1391"/>
      <c r="HIB63" s="1391"/>
      <c r="HIC63" s="1392"/>
      <c r="HID63" s="1493"/>
      <c r="HIE63" s="1391"/>
      <c r="HIF63" s="1391"/>
      <c r="HIG63" s="1391"/>
      <c r="HIH63" s="1391"/>
      <c r="HII63" s="1391"/>
      <c r="HIJ63" s="1391"/>
      <c r="HIK63" s="1391"/>
      <c r="HIL63" s="1391"/>
      <c r="HIM63" s="1391"/>
      <c r="HIN63" s="1391"/>
      <c r="HIO63" s="1392"/>
      <c r="HIP63" s="1493"/>
      <c r="HIQ63" s="1392"/>
      <c r="HIR63" s="1493"/>
      <c r="HIS63" s="1391"/>
      <c r="HIT63" s="1392"/>
      <c r="HIU63" s="1493"/>
      <c r="HIV63" s="1392"/>
      <c r="HIW63" s="663"/>
      <c r="HIX63" s="1493"/>
      <c r="HIY63" s="1391"/>
      <c r="HIZ63" s="1391"/>
      <c r="HJA63" s="1391"/>
      <c r="HJB63" s="1391"/>
      <c r="HJC63" s="1391"/>
      <c r="HJD63" s="1391"/>
      <c r="HJE63" s="1391"/>
      <c r="HJF63" s="1391"/>
      <c r="HJG63" s="1391"/>
      <c r="HJH63" s="1391"/>
      <c r="HJI63" s="1392"/>
      <c r="HJJ63" s="1493"/>
      <c r="HJK63" s="1391"/>
      <c r="HJL63" s="1391"/>
      <c r="HJM63" s="1391"/>
      <c r="HJN63" s="1391"/>
      <c r="HJO63" s="1391"/>
      <c r="HJP63" s="1391"/>
      <c r="HJQ63" s="1391"/>
      <c r="HJR63" s="1391"/>
      <c r="HJS63" s="1391"/>
      <c r="HJT63" s="1391"/>
      <c r="HJU63" s="1392"/>
      <c r="HJV63" s="1493"/>
      <c r="HJW63" s="1392"/>
      <c r="HJX63" s="1493"/>
      <c r="HJY63" s="1391"/>
      <c r="HJZ63" s="1392"/>
      <c r="HKA63" s="1493"/>
      <c r="HKB63" s="1392"/>
      <c r="HKC63" s="663"/>
      <c r="HKD63" s="1493"/>
      <c r="HKE63" s="1391"/>
      <c r="HKF63" s="1391"/>
      <c r="HKG63" s="1391"/>
      <c r="HKH63" s="1391"/>
      <c r="HKI63" s="1391"/>
      <c r="HKJ63" s="1391"/>
      <c r="HKK63" s="1391"/>
      <c r="HKL63" s="1391"/>
      <c r="HKM63" s="1391"/>
      <c r="HKN63" s="1391"/>
      <c r="HKO63" s="1392"/>
      <c r="HKP63" s="1493"/>
      <c r="HKQ63" s="1391"/>
      <c r="HKR63" s="1391"/>
      <c r="HKS63" s="1391"/>
      <c r="HKT63" s="1391"/>
      <c r="HKU63" s="1391"/>
      <c r="HKV63" s="1391"/>
      <c r="HKW63" s="1391"/>
      <c r="HKX63" s="1391"/>
      <c r="HKY63" s="1391"/>
      <c r="HKZ63" s="1391"/>
      <c r="HLA63" s="1392"/>
      <c r="HLB63" s="1493"/>
      <c r="HLC63" s="1392"/>
      <c r="HLD63" s="1493"/>
      <c r="HLE63" s="1391"/>
      <c r="HLF63" s="1392"/>
      <c r="HLG63" s="1493"/>
      <c r="HLH63" s="1392"/>
      <c r="HLI63" s="663"/>
      <c r="HLJ63" s="1493"/>
      <c r="HLK63" s="1391"/>
      <c r="HLL63" s="1391"/>
      <c r="HLM63" s="1391"/>
      <c r="HLN63" s="1391"/>
      <c r="HLO63" s="1391"/>
      <c r="HLP63" s="1391"/>
      <c r="HLQ63" s="1391"/>
      <c r="HLR63" s="1391"/>
      <c r="HLS63" s="1391"/>
      <c r="HLT63" s="1391"/>
      <c r="HLU63" s="1392"/>
      <c r="HLV63" s="1493"/>
      <c r="HLW63" s="1391"/>
      <c r="HLX63" s="1391"/>
      <c r="HLY63" s="1391"/>
      <c r="HLZ63" s="1391"/>
      <c r="HMA63" s="1391"/>
      <c r="HMB63" s="1391"/>
      <c r="HMC63" s="1391"/>
      <c r="HMD63" s="1391"/>
      <c r="HME63" s="1391"/>
      <c r="HMF63" s="1391"/>
      <c r="HMG63" s="1392"/>
      <c r="HMH63" s="1493"/>
      <c r="HMI63" s="1392"/>
      <c r="HMJ63" s="1493"/>
      <c r="HMK63" s="1391"/>
      <c r="HML63" s="1392"/>
      <c r="HMM63" s="1493"/>
      <c r="HMN63" s="1392"/>
      <c r="HMO63" s="663"/>
      <c r="HMP63" s="1493"/>
      <c r="HMQ63" s="1391"/>
      <c r="HMR63" s="1391"/>
      <c r="HMS63" s="1391"/>
      <c r="HMT63" s="1391"/>
      <c r="HMU63" s="1391"/>
      <c r="HMV63" s="1391"/>
      <c r="HMW63" s="1391"/>
      <c r="HMX63" s="1391"/>
      <c r="HMY63" s="1391"/>
      <c r="HMZ63" s="1391"/>
      <c r="HNA63" s="1392"/>
      <c r="HNB63" s="1493"/>
      <c r="HNC63" s="1391"/>
      <c r="HND63" s="1391"/>
      <c r="HNE63" s="1391"/>
      <c r="HNF63" s="1391"/>
      <c r="HNG63" s="1391"/>
      <c r="HNH63" s="1391"/>
      <c r="HNI63" s="1391"/>
      <c r="HNJ63" s="1391"/>
      <c r="HNK63" s="1391"/>
      <c r="HNL63" s="1391"/>
      <c r="HNM63" s="1392"/>
      <c r="HNN63" s="1493"/>
      <c r="HNO63" s="1392"/>
      <c r="HNP63" s="1493"/>
      <c r="HNQ63" s="1391"/>
      <c r="HNR63" s="1392"/>
      <c r="HNS63" s="1493"/>
      <c r="HNT63" s="1392"/>
      <c r="HNU63" s="663"/>
      <c r="HNV63" s="1493"/>
      <c r="HNW63" s="1391"/>
      <c r="HNX63" s="1391"/>
      <c r="HNY63" s="1391"/>
      <c r="HNZ63" s="1391"/>
      <c r="HOA63" s="1391"/>
      <c r="HOB63" s="1391"/>
      <c r="HOC63" s="1391"/>
      <c r="HOD63" s="1391"/>
      <c r="HOE63" s="1391"/>
      <c r="HOF63" s="1391"/>
      <c r="HOG63" s="1392"/>
      <c r="HOH63" s="1493"/>
      <c r="HOI63" s="1391"/>
      <c r="HOJ63" s="1391"/>
      <c r="HOK63" s="1391"/>
      <c r="HOL63" s="1391"/>
      <c r="HOM63" s="1391"/>
      <c r="HON63" s="1391"/>
      <c r="HOO63" s="1391"/>
      <c r="HOP63" s="1391"/>
      <c r="HOQ63" s="1391"/>
      <c r="HOR63" s="1391"/>
      <c r="HOS63" s="1392"/>
      <c r="HOT63" s="1493"/>
      <c r="HOU63" s="1392"/>
      <c r="HOV63" s="1493"/>
      <c r="HOW63" s="1391"/>
      <c r="HOX63" s="1392"/>
      <c r="HOY63" s="1493"/>
      <c r="HOZ63" s="1392"/>
      <c r="HPA63" s="663"/>
      <c r="HPB63" s="1493"/>
      <c r="HPC63" s="1391"/>
      <c r="HPD63" s="1391"/>
      <c r="HPE63" s="1391"/>
      <c r="HPF63" s="1391"/>
      <c r="HPG63" s="1391"/>
      <c r="HPH63" s="1391"/>
      <c r="HPI63" s="1391"/>
      <c r="HPJ63" s="1391"/>
      <c r="HPK63" s="1391"/>
      <c r="HPL63" s="1391"/>
      <c r="HPM63" s="1392"/>
      <c r="HPN63" s="1493"/>
      <c r="HPO63" s="1391"/>
      <c r="HPP63" s="1391"/>
      <c r="HPQ63" s="1391"/>
      <c r="HPR63" s="1391"/>
      <c r="HPS63" s="1391"/>
      <c r="HPT63" s="1391"/>
      <c r="HPU63" s="1391"/>
      <c r="HPV63" s="1391"/>
      <c r="HPW63" s="1391"/>
      <c r="HPX63" s="1391"/>
      <c r="HPY63" s="1392"/>
      <c r="HPZ63" s="1493"/>
      <c r="HQA63" s="1392"/>
      <c r="HQB63" s="1493"/>
      <c r="HQC63" s="1391"/>
      <c r="HQD63" s="1392"/>
      <c r="HQE63" s="1493"/>
      <c r="HQF63" s="1392"/>
      <c r="HQG63" s="663"/>
      <c r="HQH63" s="1493"/>
      <c r="HQI63" s="1391"/>
      <c r="HQJ63" s="1391"/>
      <c r="HQK63" s="1391"/>
      <c r="HQL63" s="1391"/>
      <c r="HQM63" s="1391"/>
      <c r="HQN63" s="1391"/>
      <c r="HQO63" s="1391"/>
      <c r="HQP63" s="1391"/>
      <c r="HQQ63" s="1391"/>
      <c r="HQR63" s="1391"/>
      <c r="HQS63" s="1392"/>
      <c r="HQT63" s="1493"/>
      <c r="HQU63" s="1391"/>
      <c r="HQV63" s="1391"/>
      <c r="HQW63" s="1391"/>
      <c r="HQX63" s="1391"/>
      <c r="HQY63" s="1391"/>
      <c r="HQZ63" s="1391"/>
      <c r="HRA63" s="1391"/>
      <c r="HRB63" s="1391"/>
      <c r="HRC63" s="1391"/>
      <c r="HRD63" s="1391"/>
      <c r="HRE63" s="1392"/>
      <c r="HRF63" s="1493"/>
      <c r="HRG63" s="1392"/>
      <c r="HRH63" s="1493"/>
      <c r="HRI63" s="1391"/>
      <c r="HRJ63" s="1392"/>
      <c r="HRK63" s="1493"/>
      <c r="HRL63" s="1392"/>
      <c r="HRM63" s="663"/>
      <c r="HRN63" s="1493"/>
      <c r="HRO63" s="1391"/>
      <c r="HRP63" s="1391"/>
      <c r="HRQ63" s="1391"/>
      <c r="HRR63" s="1391"/>
      <c r="HRS63" s="1391"/>
      <c r="HRT63" s="1391"/>
      <c r="HRU63" s="1391"/>
      <c r="HRV63" s="1391"/>
      <c r="HRW63" s="1391"/>
      <c r="HRX63" s="1391"/>
      <c r="HRY63" s="1392"/>
      <c r="HRZ63" s="1493"/>
      <c r="HSA63" s="1391"/>
      <c r="HSB63" s="1391"/>
      <c r="HSC63" s="1391"/>
      <c r="HSD63" s="1391"/>
      <c r="HSE63" s="1391"/>
      <c r="HSF63" s="1391"/>
      <c r="HSG63" s="1391"/>
      <c r="HSH63" s="1391"/>
      <c r="HSI63" s="1391"/>
      <c r="HSJ63" s="1391"/>
      <c r="HSK63" s="1392"/>
      <c r="HSL63" s="1493"/>
      <c r="HSM63" s="1392"/>
      <c r="HSN63" s="1493"/>
      <c r="HSO63" s="1391"/>
      <c r="HSP63" s="1392"/>
      <c r="HSQ63" s="1493"/>
      <c r="HSR63" s="1392"/>
      <c r="HSS63" s="663"/>
      <c r="HST63" s="1493"/>
      <c r="HSU63" s="1391"/>
      <c r="HSV63" s="1391"/>
      <c r="HSW63" s="1391"/>
      <c r="HSX63" s="1391"/>
      <c r="HSY63" s="1391"/>
      <c r="HSZ63" s="1391"/>
      <c r="HTA63" s="1391"/>
      <c r="HTB63" s="1391"/>
      <c r="HTC63" s="1391"/>
      <c r="HTD63" s="1391"/>
      <c r="HTE63" s="1392"/>
      <c r="HTF63" s="1493"/>
      <c r="HTG63" s="1391"/>
      <c r="HTH63" s="1391"/>
      <c r="HTI63" s="1391"/>
      <c r="HTJ63" s="1391"/>
      <c r="HTK63" s="1391"/>
      <c r="HTL63" s="1391"/>
      <c r="HTM63" s="1391"/>
      <c r="HTN63" s="1391"/>
      <c r="HTO63" s="1391"/>
      <c r="HTP63" s="1391"/>
      <c r="HTQ63" s="1392"/>
      <c r="HTR63" s="1493"/>
      <c r="HTS63" s="1392"/>
      <c r="HTT63" s="1493"/>
      <c r="HTU63" s="1391"/>
      <c r="HTV63" s="1392"/>
      <c r="HTW63" s="1493"/>
      <c r="HTX63" s="1392"/>
      <c r="HTY63" s="663"/>
      <c r="HTZ63" s="1493"/>
      <c r="HUA63" s="1391"/>
      <c r="HUB63" s="1391"/>
      <c r="HUC63" s="1391"/>
      <c r="HUD63" s="1391"/>
      <c r="HUE63" s="1391"/>
      <c r="HUF63" s="1391"/>
      <c r="HUG63" s="1391"/>
      <c r="HUH63" s="1391"/>
      <c r="HUI63" s="1391"/>
      <c r="HUJ63" s="1391"/>
      <c r="HUK63" s="1392"/>
      <c r="HUL63" s="1493"/>
      <c r="HUM63" s="1391"/>
      <c r="HUN63" s="1391"/>
      <c r="HUO63" s="1391"/>
      <c r="HUP63" s="1391"/>
      <c r="HUQ63" s="1391"/>
      <c r="HUR63" s="1391"/>
      <c r="HUS63" s="1391"/>
      <c r="HUT63" s="1391"/>
      <c r="HUU63" s="1391"/>
      <c r="HUV63" s="1391"/>
      <c r="HUW63" s="1392"/>
      <c r="HUX63" s="1493"/>
      <c r="HUY63" s="1392"/>
      <c r="HUZ63" s="1493"/>
      <c r="HVA63" s="1391"/>
      <c r="HVB63" s="1392"/>
      <c r="HVC63" s="1493"/>
      <c r="HVD63" s="1392"/>
      <c r="HVE63" s="663"/>
      <c r="HVF63" s="1493"/>
      <c r="HVG63" s="1391"/>
      <c r="HVH63" s="1391"/>
      <c r="HVI63" s="1391"/>
      <c r="HVJ63" s="1391"/>
      <c r="HVK63" s="1391"/>
      <c r="HVL63" s="1391"/>
      <c r="HVM63" s="1391"/>
      <c r="HVN63" s="1391"/>
      <c r="HVO63" s="1391"/>
      <c r="HVP63" s="1391"/>
      <c r="HVQ63" s="1392"/>
      <c r="HVR63" s="1493"/>
      <c r="HVS63" s="1391"/>
      <c r="HVT63" s="1391"/>
      <c r="HVU63" s="1391"/>
      <c r="HVV63" s="1391"/>
      <c r="HVW63" s="1391"/>
      <c r="HVX63" s="1391"/>
      <c r="HVY63" s="1391"/>
      <c r="HVZ63" s="1391"/>
      <c r="HWA63" s="1391"/>
      <c r="HWB63" s="1391"/>
      <c r="HWC63" s="1392"/>
      <c r="HWD63" s="1493"/>
      <c r="HWE63" s="1392"/>
      <c r="HWF63" s="1493"/>
      <c r="HWG63" s="1391"/>
      <c r="HWH63" s="1392"/>
      <c r="HWI63" s="1493"/>
      <c r="HWJ63" s="1392"/>
      <c r="HWK63" s="663"/>
      <c r="HWL63" s="1493"/>
      <c r="HWM63" s="1391"/>
      <c r="HWN63" s="1391"/>
      <c r="HWO63" s="1391"/>
      <c r="HWP63" s="1391"/>
      <c r="HWQ63" s="1391"/>
      <c r="HWR63" s="1391"/>
      <c r="HWS63" s="1391"/>
      <c r="HWT63" s="1391"/>
      <c r="HWU63" s="1391"/>
      <c r="HWV63" s="1391"/>
      <c r="HWW63" s="1392"/>
      <c r="HWX63" s="1493"/>
      <c r="HWY63" s="1391"/>
      <c r="HWZ63" s="1391"/>
      <c r="HXA63" s="1391"/>
      <c r="HXB63" s="1391"/>
      <c r="HXC63" s="1391"/>
      <c r="HXD63" s="1391"/>
      <c r="HXE63" s="1391"/>
      <c r="HXF63" s="1391"/>
      <c r="HXG63" s="1391"/>
      <c r="HXH63" s="1391"/>
      <c r="HXI63" s="1392"/>
      <c r="HXJ63" s="1493"/>
      <c r="HXK63" s="1392"/>
      <c r="HXL63" s="1493"/>
      <c r="HXM63" s="1391"/>
      <c r="HXN63" s="1392"/>
      <c r="HXO63" s="1493"/>
      <c r="HXP63" s="1392"/>
      <c r="HXQ63" s="663"/>
      <c r="HXR63" s="1493"/>
      <c r="HXS63" s="1391"/>
      <c r="HXT63" s="1391"/>
      <c r="HXU63" s="1391"/>
      <c r="HXV63" s="1391"/>
      <c r="HXW63" s="1391"/>
      <c r="HXX63" s="1391"/>
      <c r="HXY63" s="1391"/>
      <c r="HXZ63" s="1391"/>
      <c r="HYA63" s="1391"/>
      <c r="HYB63" s="1391"/>
      <c r="HYC63" s="1392"/>
      <c r="HYD63" s="1493"/>
      <c r="HYE63" s="1391"/>
      <c r="HYF63" s="1391"/>
      <c r="HYG63" s="1391"/>
      <c r="HYH63" s="1391"/>
      <c r="HYI63" s="1391"/>
      <c r="HYJ63" s="1391"/>
      <c r="HYK63" s="1391"/>
      <c r="HYL63" s="1391"/>
      <c r="HYM63" s="1391"/>
      <c r="HYN63" s="1391"/>
      <c r="HYO63" s="1392"/>
      <c r="HYP63" s="1493"/>
      <c r="HYQ63" s="1392"/>
      <c r="HYR63" s="1493"/>
      <c r="HYS63" s="1391"/>
      <c r="HYT63" s="1392"/>
      <c r="HYU63" s="1493"/>
      <c r="HYV63" s="1392"/>
      <c r="HYW63" s="663"/>
      <c r="HYX63" s="1493"/>
      <c r="HYY63" s="1391"/>
      <c r="HYZ63" s="1391"/>
      <c r="HZA63" s="1391"/>
      <c r="HZB63" s="1391"/>
      <c r="HZC63" s="1391"/>
      <c r="HZD63" s="1391"/>
      <c r="HZE63" s="1391"/>
      <c r="HZF63" s="1391"/>
      <c r="HZG63" s="1391"/>
      <c r="HZH63" s="1391"/>
      <c r="HZI63" s="1392"/>
      <c r="HZJ63" s="1493"/>
      <c r="HZK63" s="1391"/>
      <c r="HZL63" s="1391"/>
      <c r="HZM63" s="1391"/>
      <c r="HZN63" s="1391"/>
      <c r="HZO63" s="1391"/>
      <c r="HZP63" s="1391"/>
      <c r="HZQ63" s="1391"/>
      <c r="HZR63" s="1391"/>
      <c r="HZS63" s="1391"/>
      <c r="HZT63" s="1391"/>
      <c r="HZU63" s="1392"/>
      <c r="HZV63" s="1493"/>
      <c r="HZW63" s="1392"/>
      <c r="HZX63" s="1493"/>
      <c r="HZY63" s="1391"/>
      <c r="HZZ63" s="1392"/>
      <c r="IAA63" s="1493"/>
      <c r="IAB63" s="1392"/>
      <c r="IAC63" s="663"/>
      <c r="IAD63" s="1493"/>
      <c r="IAE63" s="1391"/>
      <c r="IAF63" s="1391"/>
      <c r="IAG63" s="1391"/>
      <c r="IAH63" s="1391"/>
      <c r="IAI63" s="1391"/>
      <c r="IAJ63" s="1391"/>
      <c r="IAK63" s="1391"/>
      <c r="IAL63" s="1391"/>
      <c r="IAM63" s="1391"/>
      <c r="IAN63" s="1391"/>
      <c r="IAO63" s="1392"/>
      <c r="IAP63" s="1493"/>
      <c r="IAQ63" s="1391"/>
      <c r="IAR63" s="1391"/>
      <c r="IAS63" s="1391"/>
      <c r="IAT63" s="1391"/>
      <c r="IAU63" s="1391"/>
      <c r="IAV63" s="1391"/>
      <c r="IAW63" s="1391"/>
      <c r="IAX63" s="1391"/>
      <c r="IAY63" s="1391"/>
      <c r="IAZ63" s="1391"/>
      <c r="IBA63" s="1392"/>
      <c r="IBB63" s="1493"/>
      <c r="IBC63" s="1392"/>
      <c r="IBD63" s="1493"/>
      <c r="IBE63" s="1391"/>
      <c r="IBF63" s="1392"/>
      <c r="IBG63" s="1493"/>
      <c r="IBH63" s="1392"/>
      <c r="IBI63" s="663"/>
      <c r="IBJ63" s="1493"/>
      <c r="IBK63" s="1391"/>
      <c r="IBL63" s="1391"/>
      <c r="IBM63" s="1391"/>
      <c r="IBN63" s="1391"/>
      <c r="IBO63" s="1391"/>
      <c r="IBP63" s="1391"/>
      <c r="IBQ63" s="1391"/>
      <c r="IBR63" s="1391"/>
      <c r="IBS63" s="1391"/>
      <c r="IBT63" s="1391"/>
      <c r="IBU63" s="1392"/>
      <c r="IBV63" s="1493"/>
      <c r="IBW63" s="1391"/>
      <c r="IBX63" s="1391"/>
      <c r="IBY63" s="1391"/>
      <c r="IBZ63" s="1391"/>
      <c r="ICA63" s="1391"/>
      <c r="ICB63" s="1391"/>
      <c r="ICC63" s="1391"/>
      <c r="ICD63" s="1391"/>
      <c r="ICE63" s="1391"/>
      <c r="ICF63" s="1391"/>
      <c r="ICG63" s="1392"/>
      <c r="ICH63" s="1493"/>
      <c r="ICI63" s="1392"/>
      <c r="ICJ63" s="1493"/>
      <c r="ICK63" s="1391"/>
      <c r="ICL63" s="1392"/>
      <c r="ICM63" s="1493"/>
      <c r="ICN63" s="1392"/>
      <c r="ICO63" s="663"/>
      <c r="ICP63" s="1493"/>
      <c r="ICQ63" s="1391"/>
      <c r="ICR63" s="1391"/>
      <c r="ICS63" s="1391"/>
      <c r="ICT63" s="1391"/>
      <c r="ICU63" s="1391"/>
      <c r="ICV63" s="1391"/>
      <c r="ICW63" s="1391"/>
      <c r="ICX63" s="1391"/>
      <c r="ICY63" s="1391"/>
      <c r="ICZ63" s="1391"/>
      <c r="IDA63" s="1392"/>
      <c r="IDB63" s="1493"/>
      <c r="IDC63" s="1391"/>
      <c r="IDD63" s="1391"/>
      <c r="IDE63" s="1391"/>
      <c r="IDF63" s="1391"/>
      <c r="IDG63" s="1391"/>
      <c r="IDH63" s="1391"/>
      <c r="IDI63" s="1391"/>
      <c r="IDJ63" s="1391"/>
      <c r="IDK63" s="1391"/>
      <c r="IDL63" s="1391"/>
      <c r="IDM63" s="1392"/>
      <c r="IDN63" s="1493"/>
      <c r="IDO63" s="1392"/>
      <c r="IDP63" s="1493"/>
      <c r="IDQ63" s="1391"/>
      <c r="IDR63" s="1392"/>
      <c r="IDS63" s="1493"/>
      <c r="IDT63" s="1392"/>
      <c r="IDU63" s="663"/>
      <c r="IDV63" s="1493"/>
      <c r="IDW63" s="1391"/>
      <c r="IDX63" s="1391"/>
      <c r="IDY63" s="1391"/>
      <c r="IDZ63" s="1391"/>
      <c r="IEA63" s="1391"/>
      <c r="IEB63" s="1391"/>
      <c r="IEC63" s="1391"/>
      <c r="IED63" s="1391"/>
      <c r="IEE63" s="1391"/>
      <c r="IEF63" s="1391"/>
      <c r="IEG63" s="1392"/>
      <c r="IEH63" s="1493"/>
      <c r="IEI63" s="1391"/>
      <c r="IEJ63" s="1391"/>
      <c r="IEK63" s="1391"/>
      <c r="IEL63" s="1391"/>
      <c r="IEM63" s="1391"/>
      <c r="IEN63" s="1391"/>
      <c r="IEO63" s="1391"/>
      <c r="IEP63" s="1391"/>
      <c r="IEQ63" s="1391"/>
      <c r="IER63" s="1391"/>
      <c r="IES63" s="1392"/>
      <c r="IET63" s="1493"/>
      <c r="IEU63" s="1392"/>
      <c r="IEV63" s="1493"/>
      <c r="IEW63" s="1391"/>
      <c r="IEX63" s="1392"/>
      <c r="IEY63" s="1493"/>
      <c r="IEZ63" s="1392"/>
      <c r="IFA63" s="663"/>
      <c r="IFB63" s="1493"/>
      <c r="IFC63" s="1391"/>
      <c r="IFD63" s="1391"/>
      <c r="IFE63" s="1391"/>
      <c r="IFF63" s="1391"/>
      <c r="IFG63" s="1391"/>
      <c r="IFH63" s="1391"/>
      <c r="IFI63" s="1391"/>
      <c r="IFJ63" s="1391"/>
      <c r="IFK63" s="1391"/>
      <c r="IFL63" s="1391"/>
      <c r="IFM63" s="1392"/>
      <c r="IFN63" s="1493"/>
      <c r="IFO63" s="1391"/>
      <c r="IFP63" s="1391"/>
      <c r="IFQ63" s="1391"/>
      <c r="IFR63" s="1391"/>
      <c r="IFS63" s="1391"/>
      <c r="IFT63" s="1391"/>
      <c r="IFU63" s="1391"/>
      <c r="IFV63" s="1391"/>
      <c r="IFW63" s="1391"/>
      <c r="IFX63" s="1391"/>
      <c r="IFY63" s="1392"/>
      <c r="IFZ63" s="1493"/>
      <c r="IGA63" s="1392"/>
      <c r="IGB63" s="1493"/>
      <c r="IGC63" s="1391"/>
      <c r="IGD63" s="1392"/>
      <c r="IGE63" s="1493"/>
      <c r="IGF63" s="1392"/>
      <c r="IGG63" s="663"/>
      <c r="IGH63" s="1493"/>
      <c r="IGI63" s="1391"/>
      <c r="IGJ63" s="1391"/>
      <c r="IGK63" s="1391"/>
      <c r="IGL63" s="1391"/>
      <c r="IGM63" s="1391"/>
      <c r="IGN63" s="1391"/>
      <c r="IGO63" s="1391"/>
      <c r="IGP63" s="1391"/>
      <c r="IGQ63" s="1391"/>
      <c r="IGR63" s="1391"/>
      <c r="IGS63" s="1392"/>
      <c r="IGT63" s="1493"/>
      <c r="IGU63" s="1391"/>
      <c r="IGV63" s="1391"/>
      <c r="IGW63" s="1391"/>
      <c r="IGX63" s="1391"/>
      <c r="IGY63" s="1391"/>
      <c r="IGZ63" s="1391"/>
      <c r="IHA63" s="1391"/>
      <c r="IHB63" s="1391"/>
      <c r="IHC63" s="1391"/>
      <c r="IHD63" s="1391"/>
      <c r="IHE63" s="1392"/>
      <c r="IHF63" s="1493"/>
      <c r="IHG63" s="1392"/>
      <c r="IHH63" s="1493"/>
      <c r="IHI63" s="1391"/>
      <c r="IHJ63" s="1392"/>
      <c r="IHK63" s="1493"/>
      <c r="IHL63" s="1392"/>
      <c r="IHM63" s="663"/>
      <c r="IHN63" s="1493"/>
      <c r="IHO63" s="1391"/>
      <c r="IHP63" s="1391"/>
      <c r="IHQ63" s="1391"/>
      <c r="IHR63" s="1391"/>
      <c r="IHS63" s="1391"/>
      <c r="IHT63" s="1391"/>
      <c r="IHU63" s="1391"/>
      <c r="IHV63" s="1391"/>
      <c r="IHW63" s="1391"/>
      <c r="IHX63" s="1391"/>
      <c r="IHY63" s="1392"/>
      <c r="IHZ63" s="1493"/>
      <c r="IIA63" s="1391"/>
      <c r="IIB63" s="1391"/>
      <c r="IIC63" s="1391"/>
      <c r="IID63" s="1391"/>
      <c r="IIE63" s="1391"/>
      <c r="IIF63" s="1391"/>
      <c r="IIG63" s="1391"/>
      <c r="IIH63" s="1391"/>
      <c r="III63" s="1391"/>
      <c r="IIJ63" s="1391"/>
      <c r="IIK63" s="1392"/>
      <c r="IIL63" s="1493"/>
      <c r="IIM63" s="1392"/>
      <c r="IIN63" s="1493"/>
      <c r="IIO63" s="1391"/>
      <c r="IIP63" s="1392"/>
      <c r="IIQ63" s="1493"/>
      <c r="IIR63" s="1392"/>
      <c r="IIS63" s="663"/>
      <c r="IIT63" s="1493"/>
      <c r="IIU63" s="1391"/>
      <c r="IIV63" s="1391"/>
      <c r="IIW63" s="1391"/>
      <c r="IIX63" s="1391"/>
      <c r="IIY63" s="1391"/>
      <c r="IIZ63" s="1391"/>
      <c r="IJA63" s="1391"/>
      <c r="IJB63" s="1391"/>
      <c r="IJC63" s="1391"/>
      <c r="IJD63" s="1391"/>
      <c r="IJE63" s="1392"/>
      <c r="IJF63" s="1493"/>
      <c r="IJG63" s="1391"/>
      <c r="IJH63" s="1391"/>
      <c r="IJI63" s="1391"/>
      <c r="IJJ63" s="1391"/>
      <c r="IJK63" s="1391"/>
      <c r="IJL63" s="1391"/>
      <c r="IJM63" s="1391"/>
      <c r="IJN63" s="1391"/>
      <c r="IJO63" s="1391"/>
      <c r="IJP63" s="1391"/>
      <c r="IJQ63" s="1392"/>
      <c r="IJR63" s="1493"/>
      <c r="IJS63" s="1392"/>
      <c r="IJT63" s="1493"/>
      <c r="IJU63" s="1391"/>
      <c r="IJV63" s="1392"/>
      <c r="IJW63" s="1493"/>
      <c r="IJX63" s="1392"/>
      <c r="IJY63" s="663"/>
      <c r="IJZ63" s="1493"/>
      <c r="IKA63" s="1391"/>
      <c r="IKB63" s="1391"/>
      <c r="IKC63" s="1391"/>
      <c r="IKD63" s="1391"/>
      <c r="IKE63" s="1391"/>
      <c r="IKF63" s="1391"/>
      <c r="IKG63" s="1391"/>
      <c r="IKH63" s="1391"/>
      <c r="IKI63" s="1391"/>
      <c r="IKJ63" s="1391"/>
      <c r="IKK63" s="1392"/>
      <c r="IKL63" s="1493"/>
      <c r="IKM63" s="1391"/>
      <c r="IKN63" s="1391"/>
      <c r="IKO63" s="1391"/>
      <c r="IKP63" s="1391"/>
      <c r="IKQ63" s="1391"/>
      <c r="IKR63" s="1391"/>
      <c r="IKS63" s="1391"/>
      <c r="IKT63" s="1391"/>
      <c r="IKU63" s="1391"/>
      <c r="IKV63" s="1391"/>
      <c r="IKW63" s="1392"/>
      <c r="IKX63" s="1493"/>
      <c r="IKY63" s="1392"/>
      <c r="IKZ63" s="1493"/>
      <c r="ILA63" s="1391"/>
      <c r="ILB63" s="1392"/>
      <c r="ILC63" s="1493"/>
      <c r="ILD63" s="1392"/>
      <c r="ILE63" s="663"/>
      <c r="ILF63" s="1493"/>
      <c r="ILG63" s="1391"/>
      <c r="ILH63" s="1391"/>
      <c r="ILI63" s="1391"/>
      <c r="ILJ63" s="1391"/>
      <c r="ILK63" s="1391"/>
      <c r="ILL63" s="1391"/>
      <c r="ILM63" s="1391"/>
      <c r="ILN63" s="1391"/>
      <c r="ILO63" s="1391"/>
      <c r="ILP63" s="1391"/>
      <c r="ILQ63" s="1392"/>
      <c r="ILR63" s="1493"/>
      <c r="ILS63" s="1391"/>
      <c r="ILT63" s="1391"/>
      <c r="ILU63" s="1391"/>
      <c r="ILV63" s="1391"/>
      <c r="ILW63" s="1391"/>
      <c r="ILX63" s="1391"/>
      <c r="ILY63" s="1391"/>
      <c r="ILZ63" s="1391"/>
      <c r="IMA63" s="1391"/>
      <c r="IMB63" s="1391"/>
      <c r="IMC63" s="1392"/>
      <c r="IMD63" s="1493"/>
      <c r="IME63" s="1392"/>
      <c r="IMF63" s="1493"/>
      <c r="IMG63" s="1391"/>
      <c r="IMH63" s="1392"/>
      <c r="IMI63" s="1493"/>
      <c r="IMJ63" s="1392"/>
      <c r="IMK63" s="663"/>
      <c r="IML63" s="1493"/>
      <c r="IMM63" s="1391"/>
      <c r="IMN63" s="1391"/>
      <c r="IMO63" s="1391"/>
      <c r="IMP63" s="1391"/>
      <c r="IMQ63" s="1391"/>
      <c r="IMR63" s="1391"/>
      <c r="IMS63" s="1391"/>
      <c r="IMT63" s="1391"/>
      <c r="IMU63" s="1391"/>
      <c r="IMV63" s="1391"/>
      <c r="IMW63" s="1392"/>
      <c r="IMX63" s="1493"/>
      <c r="IMY63" s="1391"/>
      <c r="IMZ63" s="1391"/>
      <c r="INA63" s="1391"/>
      <c r="INB63" s="1391"/>
      <c r="INC63" s="1391"/>
      <c r="IND63" s="1391"/>
      <c r="INE63" s="1391"/>
      <c r="INF63" s="1391"/>
      <c r="ING63" s="1391"/>
      <c r="INH63" s="1391"/>
      <c r="INI63" s="1392"/>
      <c r="INJ63" s="1493"/>
      <c r="INK63" s="1392"/>
      <c r="INL63" s="1493"/>
      <c r="INM63" s="1391"/>
      <c r="INN63" s="1392"/>
      <c r="INO63" s="1493"/>
      <c r="INP63" s="1392"/>
      <c r="INQ63" s="663"/>
      <c r="INR63" s="1493"/>
      <c r="INS63" s="1391"/>
      <c r="INT63" s="1391"/>
      <c r="INU63" s="1391"/>
      <c r="INV63" s="1391"/>
      <c r="INW63" s="1391"/>
      <c r="INX63" s="1391"/>
      <c r="INY63" s="1391"/>
      <c r="INZ63" s="1391"/>
      <c r="IOA63" s="1391"/>
      <c r="IOB63" s="1391"/>
      <c r="IOC63" s="1392"/>
      <c r="IOD63" s="1493"/>
      <c r="IOE63" s="1391"/>
      <c r="IOF63" s="1391"/>
      <c r="IOG63" s="1391"/>
      <c r="IOH63" s="1391"/>
      <c r="IOI63" s="1391"/>
      <c r="IOJ63" s="1391"/>
      <c r="IOK63" s="1391"/>
      <c r="IOL63" s="1391"/>
      <c r="IOM63" s="1391"/>
      <c r="ION63" s="1391"/>
      <c r="IOO63" s="1392"/>
      <c r="IOP63" s="1493"/>
      <c r="IOQ63" s="1392"/>
      <c r="IOR63" s="1493"/>
      <c r="IOS63" s="1391"/>
      <c r="IOT63" s="1392"/>
      <c r="IOU63" s="1493"/>
      <c r="IOV63" s="1392"/>
      <c r="IOW63" s="663"/>
      <c r="IOX63" s="1493"/>
      <c r="IOY63" s="1391"/>
      <c r="IOZ63" s="1391"/>
      <c r="IPA63" s="1391"/>
      <c r="IPB63" s="1391"/>
      <c r="IPC63" s="1391"/>
      <c r="IPD63" s="1391"/>
      <c r="IPE63" s="1391"/>
      <c r="IPF63" s="1391"/>
      <c r="IPG63" s="1391"/>
      <c r="IPH63" s="1391"/>
      <c r="IPI63" s="1392"/>
      <c r="IPJ63" s="1493"/>
      <c r="IPK63" s="1391"/>
      <c r="IPL63" s="1391"/>
      <c r="IPM63" s="1391"/>
      <c r="IPN63" s="1391"/>
      <c r="IPO63" s="1391"/>
      <c r="IPP63" s="1391"/>
      <c r="IPQ63" s="1391"/>
      <c r="IPR63" s="1391"/>
      <c r="IPS63" s="1391"/>
      <c r="IPT63" s="1391"/>
      <c r="IPU63" s="1392"/>
      <c r="IPV63" s="1493"/>
      <c r="IPW63" s="1392"/>
      <c r="IPX63" s="1493"/>
      <c r="IPY63" s="1391"/>
      <c r="IPZ63" s="1392"/>
      <c r="IQA63" s="1493"/>
      <c r="IQB63" s="1392"/>
      <c r="IQC63" s="663"/>
      <c r="IQD63" s="1493"/>
      <c r="IQE63" s="1391"/>
      <c r="IQF63" s="1391"/>
      <c r="IQG63" s="1391"/>
      <c r="IQH63" s="1391"/>
      <c r="IQI63" s="1391"/>
      <c r="IQJ63" s="1391"/>
      <c r="IQK63" s="1391"/>
      <c r="IQL63" s="1391"/>
      <c r="IQM63" s="1391"/>
      <c r="IQN63" s="1391"/>
      <c r="IQO63" s="1392"/>
      <c r="IQP63" s="1493"/>
      <c r="IQQ63" s="1391"/>
      <c r="IQR63" s="1391"/>
      <c r="IQS63" s="1391"/>
      <c r="IQT63" s="1391"/>
      <c r="IQU63" s="1391"/>
      <c r="IQV63" s="1391"/>
      <c r="IQW63" s="1391"/>
      <c r="IQX63" s="1391"/>
      <c r="IQY63" s="1391"/>
      <c r="IQZ63" s="1391"/>
      <c r="IRA63" s="1392"/>
      <c r="IRB63" s="1493"/>
      <c r="IRC63" s="1392"/>
      <c r="IRD63" s="1493"/>
      <c r="IRE63" s="1391"/>
      <c r="IRF63" s="1392"/>
      <c r="IRG63" s="1493"/>
      <c r="IRH63" s="1392"/>
      <c r="IRI63" s="663"/>
      <c r="IRJ63" s="1493"/>
      <c r="IRK63" s="1391"/>
      <c r="IRL63" s="1391"/>
      <c r="IRM63" s="1391"/>
      <c r="IRN63" s="1391"/>
      <c r="IRO63" s="1391"/>
      <c r="IRP63" s="1391"/>
      <c r="IRQ63" s="1391"/>
      <c r="IRR63" s="1391"/>
      <c r="IRS63" s="1391"/>
      <c r="IRT63" s="1391"/>
      <c r="IRU63" s="1392"/>
      <c r="IRV63" s="1493"/>
      <c r="IRW63" s="1391"/>
      <c r="IRX63" s="1391"/>
      <c r="IRY63" s="1391"/>
      <c r="IRZ63" s="1391"/>
      <c r="ISA63" s="1391"/>
      <c r="ISB63" s="1391"/>
      <c r="ISC63" s="1391"/>
      <c r="ISD63" s="1391"/>
      <c r="ISE63" s="1391"/>
      <c r="ISF63" s="1391"/>
      <c r="ISG63" s="1392"/>
      <c r="ISH63" s="1493"/>
      <c r="ISI63" s="1392"/>
      <c r="ISJ63" s="1493"/>
      <c r="ISK63" s="1391"/>
      <c r="ISL63" s="1392"/>
      <c r="ISM63" s="1493"/>
      <c r="ISN63" s="1392"/>
      <c r="ISO63" s="663"/>
      <c r="ISP63" s="1493"/>
      <c r="ISQ63" s="1391"/>
      <c r="ISR63" s="1391"/>
      <c r="ISS63" s="1391"/>
      <c r="IST63" s="1391"/>
      <c r="ISU63" s="1391"/>
      <c r="ISV63" s="1391"/>
      <c r="ISW63" s="1391"/>
      <c r="ISX63" s="1391"/>
      <c r="ISY63" s="1391"/>
      <c r="ISZ63" s="1391"/>
      <c r="ITA63" s="1392"/>
      <c r="ITB63" s="1493"/>
      <c r="ITC63" s="1391"/>
      <c r="ITD63" s="1391"/>
      <c r="ITE63" s="1391"/>
      <c r="ITF63" s="1391"/>
      <c r="ITG63" s="1391"/>
      <c r="ITH63" s="1391"/>
      <c r="ITI63" s="1391"/>
      <c r="ITJ63" s="1391"/>
      <c r="ITK63" s="1391"/>
      <c r="ITL63" s="1391"/>
      <c r="ITM63" s="1392"/>
      <c r="ITN63" s="1493"/>
      <c r="ITO63" s="1392"/>
      <c r="ITP63" s="1493"/>
      <c r="ITQ63" s="1391"/>
      <c r="ITR63" s="1392"/>
      <c r="ITS63" s="1493"/>
      <c r="ITT63" s="1392"/>
      <c r="ITU63" s="663"/>
      <c r="ITV63" s="1493"/>
      <c r="ITW63" s="1391"/>
      <c r="ITX63" s="1391"/>
      <c r="ITY63" s="1391"/>
      <c r="ITZ63" s="1391"/>
      <c r="IUA63" s="1391"/>
      <c r="IUB63" s="1391"/>
      <c r="IUC63" s="1391"/>
      <c r="IUD63" s="1391"/>
      <c r="IUE63" s="1391"/>
      <c r="IUF63" s="1391"/>
      <c r="IUG63" s="1392"/>
      <c r="IUH63" s="1493"/>
      <c r="IUI63" s="1391"/>
      <c r="IUJ63" s="1391"/>
      <c r="IUK63" s="1391"/>
      <c r="IUL63" s="1391"/>
      <c r="IUM63" s="1391"/>
      <c r="IUN63" s="1391"/>
      <c r="IUO63" s="1391"/>
      <c r="IUP63" s="1391"/>
      <c r="IUQ63" s="1391"/>
      <c r="IUR63" s="1391"/>
      <c r="IUS63" s="1392"/>
      <c r="IUT63" s="1493"/>
      <c r="IUU63" s="1392"/>
      <c r="IUV63" s="1493"/>
      <c r="IUW63" s="1391"/>
      <c r="IUX63" s="1392"/>
      <c r="IUY63" s="1493"/>
      <c r="IUZ63" s="1392"/>
      <c r="IVA63" s="663"/>
      <c r="IVB63" s="1493"/>
      <c r="IVC63" s="1391"/>
      <c r="IVD63" s="1391"/>
      <c r="IVE63" s="1391"/>
      <c r="IVF63" s="1391"/>
      <c r="IVG63" s="1391"/>
      <c r="IVH63" s="1391"/>
      <c r="IVI63" s="1391"/>
      <c r="IVJ63" s="1391"/>
      <c r="IVK63" s="1391"/>
      <c r="IVL63" s="1391"/>
      <c r="IVM63" s="1392"/>
      <c r="IVN63" s="1493"/>
      <c r="IVO63" s="1391"/>
      <c r="IVP63" s="1391"/>
      <c r="IVQ63" s="1391"/>
      <c r="IVR63" s="1391"/>
      <c r="IVS63" s="1391"/>
      <c r="IVT63" s="1391"/>
      <c r="IVU63" s="1391"/>
      <c r="IVV63" s="1391"/>
      <c r="IVW63" s="1391"/>
      <c r="IVX63" s="1391"/>
      <c r="IVY63" s="1392"/>
      <c r="IVZ63" s="1493"/>
      <c r="IWA63" s="1392"/>
      <c r="IWB63" s="1493"/>
      <c r="IWC63" s="1391"/>
      <c r="IWD63" s="1392"/>
      <c r="IWE63" s="1493"/>
      <c r="IWF63" s="1392"/>
      <c r="IWG63" s="663"/>
      <c r="IWH63" s="1493"/>
      <c r="IWI63" s="1391"/>
      <c r="IWJ63" s="1391"/>
      <c r="IWK63" s="1391"/>
      <c r="IWL63" s="1391"/>
      <c r="IWM63" s="1391"/>
      <c r="IWN63" s="1391"/>
      <c r="IWO63" s="1391"/>
      <c r="IWP63" s="1391"/>
      <c r="IWQ63" s="1391"/>
      <c r="IWR63" s="1391"/>
      <c r="IWS63" s="1392"/>
      <c r="IWT63" s="1493"/>
      <c r="IWU63" s="1391"/>
      <c r="IWV63" s="1391"/>
      <c r="IWW63" s="1391"/>
      <c r="IWX63" s="1391"/>
      <c r="IWY63" s="1391"/>
      <c r="IWZ63" s="1391"/>
      <c r="IXA63" s="1391"/>
      <c r="IXB63" s="1391"/>
      <c r="IXC63" s="1391"/>
      <c r="IXD63" s="1391"/>
      <c r="IXE63" s="1392"/>
      <c r="IXF63" s="1493"/>
      <c r="IXG63" s="1392"/>
      <c r="IXH63" s="1493"/>
      <c r="IXI63" s="1391"/>
      <c r="IXJ63" s="1392"/>
      <c r="IXK63" s="1493"/>
      <c r="IXL63" s="1392"/>
      <c r="IXM63" s="663"/>
      <c r="IXN63" s="1493"/>
      <c r="IXO63" s="1391"/>
      <c r="IXP63" s="1391"/>
      <c r="IXQ63" s="1391"/>
      <c r="IXR63" s="1391"/>
      <c r="IXS63" s="1391"/>
      <c r="IXT63" s="1391"/>
      <c r="IXU63" s="1391"/>
      <c r="IXV63" s="1391"/>
      <c r="IXW63" s="1391"/>
      <c r="IXX63" s="1391"/>
      <c r="IXY63" s="1392"/>
      <c r="IXZ63" s="1493"/>
      <c r="IYA63" s="1391"/>
      <c r="IYB63" s="1391"/>
      <c r="IYC63" s="1391"/>
      <c r="IYD63" s="1391"/>
      <c r="IYE63" s="1391"/>
      <c r="IYF63" s="1391"/>
      <c r="IYG63" s="1391"/>
      <c r="IYH63" s="1391"/>
      <c r="IYI63" s="1391"/>
      <c r="IYJ63" s="1391"/>
      <c r="IYK63" s="1392"/>
      <c r="IYL63" s="1493"/>
      <c r="IYM63" s="1392"/>
      <c r="IYN63" s="1493"/>
      <c r="IYO63" s="1391"/>
      <c r="IYP63" s="1392"/>
      <c r="IYQ63" s="1493"/>
      <c r="IYR63" s="1392"/>
      <c r="IYS63" s="663"/>
      <c r="IYT63" s="1493"/>
      <c r="IYU63" s="1391"/>
      <c r="IYV63" s="1391"/>
      <c r="IYW63" s="1391"/>
      <c r="IYX63" s="1391"/>
      <c r="IYY63" s="1391"/>
      <c r="IYZ63" s="1391"/>
      <c r="IZA63" s="1391"/>
      <c r="IZB63" s="1391"/>
      <c r="IZC63" s="1391"/>
      <c r="IZD63" s="1391"/>
      <c r="IZE63" s="1392"/>
      <c r="IZF63" s="1493"/>
      <c r="IZG63" s="1391"/>
      <c r="IZH63" s="1391"/>
      <c r="IZI63" s="1391"/>
      <c r="IZJ63" s="1391"/>
      <c r="IZK63" s="1391"/>
      <c r="IZL63" s="1391"/>
      <c r="IZM63" s="1391"/>
      <c r="IZN63" s="1391"/>
      <c r="IZO63" s="1391"/>
      <c r="IZP63" s="1391"/>
      <c r="IZQ63" s="1392"/>
      <c r="IZR63" s="1493"/>
      <c r="IZS63" s="1392"/>
      <c r="IZT63" s="1493"/>
      <c r="IZU63" s="1391"/>
      <c r="IZV63" s="1392"/>
      <c r="IZW63" s="1493"/>
      <c r="IZX63" s="1392"/>
      <c r="IZY63" s="663"/>
      <c r="IZZ63" s="1493"/>
      <c r="JAA63" s="1391"/>
      <c r="JAB63" s="1391"/>
      <c r="JAC63" s="1391"/>
      <c r="JAD63" s="1391"/>
      <c r="JAE63" s="1391"/>
      <c r="JAF63" s="1391"/>
      <c r="JAG63" s="1391"/>
      <c r="JAH63" s="1391"/>
      <c r="JAI63" s="1391"/>
      <c r="JAJ63" s="1391"/>
      <c r="JAK63" s="1392"/>
      <c r="JAL63" s="1493"/>
      <c r="JAM63" s="1391"/>
      <c r="JAN63" s="1391"/>
      <c r="JAO63" s="1391"/>
      <c r="JAP63" s="1391"/>
      <c r="JAQ63" s="1391"/>
      <c r="JAR63" s="1391"/>
      <c r="JAS63" s="1391"/>
      <c r="JAT63" s="1391"/>
      <c r="JAU63" s="1391"/>
      <c r="JAV63" s="1391"/>
      <c r="JAW63" s="1392"/>
      <c r="JAX63" s="1493"/>
      <c r="JAY63" s="1392"/>
      <c r="JAZ63" s="1493"/>
      <c r="JBA63" s="1391"/>
      <c r="JBB63" s="1392"/>
      <c r="JBC63" s="1493"/>
      <c r="JBD63" s="1392"/>
      <c r="JBE63" s="663"/>
      <c r="JBF63" s="1493"/>
      <c r="JBG63" s="1391"/>
      <c r="JBH63" s="1391"/>
      <c r="JBI63" s="1391"/>
      <c r="JBJ63" s="1391"/>
      <c r="JBK63" s="1391"/>
      <c r="JBL63" s="1391"/>
      <c r="JBM63" s="1391"/>
      <c r="JBN63" s="1391"/>
      <c r="JBO63" s="1391"/>
      <c r="JBP63" s="1391"/>
      <c r="JBQ63" s="1392"/>
      <c r="JBR63" s="1493"/>
      <c r="JBS63" s="1391"/>
      <c r="JBT63" s="1391"/>
      <c r="JBU63" s="1391"/>
      <c r="JBV63" s="1391"/>
      <c r="JBW63" s="1391"/>
      <c r="JBX63" s="1391"/>
      <c r="JBY63" s="1391"/>
      <c r="JBZ63" s="1391"/>
      <c r="JCA63" s="1391"/>
      <c r="JCB63" s="1391"/>
      <c r="JCC63" s="1392"/>
      <c r="JCD63" s="1493"/>
      <c r="JCE63" s="1392"/>
      <c r="JCF63" s="1493"/>
      <c r="JCG63" s="1391"/>
      <c r="JCH63" s="1392"/>
      <c r="JCI63" s="1493"/>
      <c r="JCJ63" s="1392"/>
      <c r="JCK63" s="663"/>
      <c r="JCL63" s="1493"/>
      <c r="JCM63" s="1391"/>
      <c r="JCN63" s="1391"/>
      <c r="JCO63" s="1391"/>
      <c r="JCP63" s="1391"/>
      <c r="JCQ63" s="1391"/>
      <c r="JCR63" s="1391"/>
      <c r="JCS63" s="1391"/>
      <c r="JCT63" s="1391"/>
      <c r="JCU63" s="1391"/>
      <c r="JCV63" s="1391"/>
      <c r="JCW63" s="1392"/>
      <c r="JCX63" s="1493"/>
      <c r="JCY63" s="1391"/>
      <c r="JCZ63" s="1391"/>
      <c r="JDA63" s="1391"/>
      <c r="JDB63" s="1391"/>
      <c r="JDC63" s="1391"/>
      <c r="JDD63" s="1391"/>
      <c r="JDE63" s="1391"/>
      <c r="JDF63" s="1391"/>
      <c r="JDG63" s="1391"/>
      <c r="JDH63" s="1391"/>
      <c r="JDI63" s="1392"/>
      <c r="JDJ63" s="1493"/>
      <c r="JDK63" s="1392"/>
      <c r="JDL63" s="1493"/>
      <c r="JDM63" s="1391"/>
      <c r="JDN63" s="1392"/>
      <c r="JDO63" s="1493"/>
      <c r="JDP63" s="1392"/>
      <c r="JDQ63" s="663"/>
      <c r="JDR63" s="1493"/>
      <c r="JDS63" s="1391"/>
      <c r="JDT63" s="1391"/>
      <c r="JDU63" s="1391"/>
      <c r="JDV63" s="1391"/>
      <c r="JDW63" s="1391"/>
      <c r="JDX63" s="1391"/>
      <c r="JDY63" s="1391"/>
      <c r="JDZ63" s="1391"/>
      <c r="JEA63" s="1391"/>
      <c r="JEB63" s="1391"/>
      <c r="JEC63" s="1392"/>
      <c r="JED63" s="1493"/>
      <c r="JEE63" s="1391"/>
      <c r="JEF63" s="1391"/>
      <c r="JEG63" s="1391"/>
      <c r="JEH63" s="1391"/>
      <c r="JEI63" s="1391"/>
      <c r="JEJ63" s="1391"/>
      <c r="JEK63" s="1391"/>
      <c r="JEL63" s="1391"/>
      <c r="JEM63" s="1391"/>
      <c r="JEN63" s="1391"/>
      <c r="JEO63" s="1392"/>
      <c r="JEP63" s="1493"/>
      <c r="JEQ63" s="1392"/>
      <c r="JER63" s="1493"/>
      <c r="JES63" s="1391"/>
      <c r="JET63" s="1392"/>
      <c r="JEU63" s="1493"/>
      <c r="JEV63" s="1392"/>
      <c r="JEW63" s="663"/>
      <c r="JEX63" s="1493"/>
      <c r="JEY63" s="1391"/>
      <c r="JEZ63" s="1391"/>
      <c r="JFA63" s="1391"/>
      <c r="JFB63" s="1391"/>
      <c r="JFC63" s="1391"/>
      <c r="JFD63" s="1391"/>
      <c r="JFE63" s="1391"/>
      <c r="JFF63" s="1391"/>
      <c r="JFG63" s="1391"/>
      <c r="JFH63" s="1391"/>
      <c r="JFI63" s="1392"/>
      <c r="JFJ63" s="1493"/>
      <c r="JFK63" s="1391"/>
      <c r="JFL63" s="1391"/>
      <c r="JFM63" s="1391"/>
      <c r="JFN63" s="1391"/>
      <c r="JFO63" s="1391"/>
      <c r="JFP63" s="1391"/>
      <c r="JFQ63" s="1391"/>
      <c r="JFR63" s="1391"/>
      <c r="JFS63" s="1391"/>
      <c r="JFT63" s="1391"/>
      <c r="JFU63" s="1392"/>
      <c r="JFV63" s="1493"/>
      <c r="JFW63" s="1392"/>
      <c r="JFX63" s="1493"/>
      <c r="JFY63" s="1391"/>
      <c r="JFZ63" s="1392"/>
      <c r="JGA63" s="1493"/>
      <c r="JGB63" s="1392"/>
      <c r="JGC63" s="663"/>
      <c r="JGD63" s="1493"/>
      <c r="JGE63" s="1391"/>
      <c r="JGF63" s="1391"/>
      <c r="JGG63" s="1391"/>
      <c r="JGH63" s="1391"/>
      <c r="JGI63" s="1391"/>
      <c r="JGJ63" s="1391"/>
      <c r="JGK63" s="1391"/>
      <c r="JGL63" s="1391"/>
      <c r="JGM63" s="1391"/>
      <c r="JGN63" s="1391"/>
      <c r="JGO63" s="1392"/>
      <c r="JGP63" s="1493"/>
      <c r="JGQ63" s="1391"/>
      <c r="JGR63" s="1391"/>
      <c r="JGS63" s="1391"/>
      <c r="JGT63" s="1391"/>
      <c r="JGU63" s="1391"/>
      <c r="JGV63" s="1391"/>
      <c r="JGW63" s="1391"/>
      <c r="JGX63" s="1391"/>
      <c r="JGY63" s="1391"/>
      <c r="JGZ63" s="1391"/>
      <c r="JHA63" s="1392"/>
      <c r="JHB63" s="1493"/>
      <c r="JHC63" s="1392"/>
      <c r="JHD63" s="1493"/>
      <c r="JHE63" s="1391"/>
      <c r="JHF63" s="1392"/>
      <c r="JHG63" s="1493"/>
      <c r="JHH63" s="1392"/>
      <c r="JHI63" s="663"/>
      <c r="JHJ63" s="1493"/>
      <c r="JHK63" s="1391"/>
      <c r="JHL63" s="1391"/>
      <c r="JHM63" s="1391"/>
      <c r="JHN63" s="1391"/>
      <c r="JHO63" s="1391"/>
      <c r="JHP63" s="1391"/>
      <c r="JHQ63" s="1391"/>
      <c r="JHR63" s="1391"/>
      <c r="JHS63" s="1391"/>
      <c r="JHT63" s="1391"/>
      <c r="JHU63" s="1392"/>
      <c r="JHV63" s="1493"/>
      <c r="JHW63" s="1391"/>
      <c r="JHX63" s="1391"/>
      <c r="JHY63" s="1391"/>
      <c r="JHZ63" s="1391"/>
      <c r="JIA63" s="1391"/>
      <c r="JIB63" s="1391"/>
      <c r="JIC63" s="1391"/>
      <c r="JID63" s="1391"/>
      <c r="JIE63" s="1391"/>
      <c r="JIF63" s="1391"/>
      <c r="JIG63" s="1392"/>
      <c r="JIH63" s="1493"/>
      <c r="JII63" s="1392"/>
      <c r="JIJ63" s="1493"/>
      <c r="JIK63" s="1391"/>
      <c r="JIL63" s="1392"/>
      <c r="JIM63" s="1493"/>
      <c r="JIN63" s="1392"/>
      <c r="JIO63" s="663"/>
      <c r="JIP63" s="1493"/>
      <c r="JIQ63" s="1391"/>
      <c r="JIR63" s="1391"/>
      <c r="JIS63" s="1391"/>
      <c r="JIT63" s="1391"/>
      <c r="JIU63" s="1391"/>
      <c r="JIV63" s="1391"/>
      <c r="JIW63" s="1391"/>
      <c r="JIX63" s="1391"/>
      <c r="JIY63" s="1391"/>
      <c r="JIZ63" s="1391"/>
      <c r="JJA63" s="1392"/>
      <c r="JJB63" s="1493"/>
      <c r="JJC63" s="1391"/>
      <c r="JJD63" s="1391"/>
      <c r="JJE63" s="1391"/>
      <c r="JJF63" s="1391"/>
      <c r="JJG63" s="1391"/>
      <c r="JJH63" s="1391"/>
      <c r="JJI63" s="1391"/>
      <c r="JJJ63" s="1391"/>
      <c r="JJK63" s="1391"/>
      <c r="JJL63" s="1391"/>
      <c r="JJM63" s="1392"/>
      <c r="JJN63" s="1493"/>
      <c r="JJO63" s="1392"/>
      <c r="JJP63" s="1493"/>
      <c r="JJQ63" s="1391"/>
      <c r="JJR63" s="1392"/>
      <c r="JJS63" s="1493"/>
      <c r="JJT63" s="1392"/>
      <c r="JJU63" s="663"/>
      <c r="JJV63" s="1493"/>
      <c r="JJW63" s="1391"/>
      <c r="JJX63" s="1391"/>
      <c r="JJY63" s="1391"/>
      <c r="JJZ63" s="1391"/>
      <c r="JKA63" s="1391"/>
      <c r="JKB63" s="1391"/>
      <c r="JKC63" s="1391"/>
      <c r="JKD63" s="1391"/>
      <c r="JKE63" s="1391"/>
      <c r="JKF63" s="1391"/>
      <c r="JKG63" s="1392"/>
      <c r="JKH63" s="1493"/>
      <c r="JKI63" s="1391"/>
      <c r="JKJ63" s="1391"/>
      <c r="JKK63" s="1391"/>
      <c r="JKL63" s="1391"/>
      <c r="JKM63" s="1391"/>
      <c r="JKN63" s="1391"/>
      <c r="JKO63" s="1391"/>
      <c r="JKP63" s="1391"/>
      <c r="JKQ63" s="1391"/>
      <c r="JKR63" s="1391"/>
      <c r="JKS63" s="1392"/>
      <c r="JKT63" s="1493"/>
      <c r="JKU63" s="1392"/>
      <c r="JKV63" s="1493"/>
      <c r="JKW63" s="1391"/>
      <c r="JKX63" s="1392"/>
      <c r="JKY63" s="1493"/>
      <c r="JKZ63" s="1392"/>
      <c r="JLA63" s="663"/>
      <c r="JLB63" s="1493"/>
      <c r="JLC63" s="1391"/>
      <c r="JLD63" s="1391"/>
      <c r="JLE63" s="1391"/>
      <c r="JLF63" s="1391"/>
      <c r="JLG63" s="1391"/>
      <c r="JLH63" s="1391"/>
      <c r="JLI63" s="1391"/>
      <c r="JLJ63" s="1391"/>
      <c r="JLK63" s="1391"/>
      <c r="JLL63" s="1391"/>
      <c r="JLM63" s="1392"/>
      <c r="JLN63" s="1493"/>
      <c r="JLO63" s="1391"/>
      <c r="JLP63" s="1391"/>
      <c r="JLQ63" s="1391"/>
      <c r="JLR63" s="1391"/>
      <c r="JLS63" s="1391"/>
      <c r="JLT63" s="1391"/>
      <c r="JLU63" s="1391"/>
      <c r="JLV63" s="1391"/>
      <c r="JLW63" s="1391"/>
      <c r="JLX63" s="1391"/>
      <c r="JLY63" s="1392"/>
      <c r="JLZ63" s="1493"/>
      <c r="JMA63" s="1392"/>
      <c r="JMB63" s="1493"/>
      <c r="JMC63" s="1391"/>
      <c r="JMD63" s="1392"/>
      <c r="JME63" s="1493"/>
      <c r="JMF63" s="1392"/>
      <c r="JMG63" s="663"/>
      <c r="JMH63" s="1493"/>
      <c r="JMI63" s="1391"/>
      <c r="JMJ63" s="1391"/>
      <c r="JMK63" s="1391"/>
      <c r="JML63" s="1391"/>
      <c r="JMM63" s="1391"/>
      <c r="JMN63" s="1391"/>
      <c r="JMO63" s="1391"/>
      <c r="JMP63" s="1391"/>
      <c r="JMQ63" s="1391"/>
      <c r="JMR63" s="1391"/>
      <c r="JMS63" s="1392"/>
      <c r="JMT63" s="1493"/>
      <c r="JMU63" s="1391"/>
      <c r="JMV63" s="1391"/>
      <c r="JMW63" s="1391"/>
      <c r="JMX63" s="1391"/>
      <c r="JMY63" s="1391"/>
      <c r="JMZ63" s="1391"/>
      <c r="JNA63" s="1391"/>
      <c r="JNB63" s="1391"/>
      <c r="JNC63" s="1391"/>
      <c r="JND63" s="1391"/>
      <c r="JNE63" s="1392"/>
      <c r="JNF63" s="1493"/>
      <c r="JNG63" s="1392"/>
      <c r="JNH63" s="1493"/>
      <c r="JNI63" s="1391"/>
      <c r="JNJ63" s="1392"/>
      <c r="JNK63" s="1493"/>
      <c r="JNL63" s="1392"/>
      <c r="JNM63" s="663"/>
      <c r="JNN63" s="1493"/>
      <c r="JNO63" s="1391"/>
      <c r="JNP63" s="1391"/>
      <c r="JNQ63" s="1391"/>
      <c r="JNR63" s="1391"/>
      <c r="JNS63" s="1391"/>
      <c r="JNT63" s="1391"/>
      <c r="JNU63" s="1391"/>
      <c r="JNV63" s="1391"/>
      <c r="JNW63" s="1391"/>
      <c r="JNX63" s="1391"/>
      <c r="JNY63" s="1392"/>
      <c r="JNZ63" s="1493"/>
      <c r="JOA63" s="1391"/>
      <c r="JOB63" s="1391"/>
      <c r="JOC63" s="1391"/>
      <c r="JOD63" s="1391"/>
      <c r="JOE63" s="1391"/>
      <c r="JOF63" s="1391"/>
      <c r="JOG63" s="1391"/>
      <c r="JOH63" s="1391"/>
      <c r="JOI63" s="1391"/>
      <c r="JOJ63" s="1391"/>
      <c r="JOK63" s="1392"/>
      <c r="JOL63" s="1493"/>
      <c r="JOM63" s="1392"/>
      <c r="JON63" s="1493"/>
      <c r="JOO63" s="1391"/>
      <c r="JOP63" s="1392"/>
      <c r="JOQ63" s="1493"/>
      <c r="JOR63" s="1392"/>
      <c r="JOS63" s="663"/>
      <c r="JOT63" s="1493"/>
      <c r="JOU63" s="1391"/>
      <c r="JOV63" s="1391"/>
      <c r="JOW63" s="1391"/>
      <c r="JOX63" s="1391"/>
      <c r="JOY63" s="1391"/>
      <c r="JOZ63" s="1391"/>
      <c r="JPA63" s="1391"/>
      <c r="JPB63" s="1391"/>
      <c r="JPC63" s="1391"/>
      <c r="JPD63" s="1391"/>
      <c r="JPE63" s="1392"/>
      <c r="JPF63" s="1493"/>
      <c r="JPG63" s="1391"/>
      <c r="JPH63" s="1391"/>
      <c r="JPI63" s="1391"/>
      <c r="JPJ63" s="1391"/>
      <c r="JPK63" s="1391"/>
      <c r="JPL63" s="1391"/>
      <c r="JPM63" s="1391"/>
      <c r="JPN63" s="1391"/>
      <c r="JPO63" s="1391"/>
      <c r="JPP63" s="1391"/>
      <c r="JPQ63" s="1392"/>
      <c r="JPR63" s="1493"/>
      <c r="JPS63" s="1392"/>
      <c r="JPT63" s="1493"/>
      <c r="JPU63" s="1391"/>
      <c r="JPV63" s="1392"/>
      <c r="JPW63" s="1493"/>
      <c r="JPX63" s="1392"/>
      <c r="JPY63" s="663"/>
      <c r="JPZ63" s="1493"/>
      <c r="JQA63" s="1391"/>
      <c r="JQB63" s="1391"/>
      <c r="JQC63" s="1391"/>
      <c r="JQD63" s="1391"/>
      <c r="JQE63" s="1391"/>
      <c r="JQF63" s="1391"/>
      <c r="JQG63" s="1391"/>
      <c r="JQH63" s="1391"/>
      <c r="JQI63" s="1391"/>
      <c r="JQJ63" s="1391"/>
      <c r="JQK63" s="1392"/>
      <c r="JQL63" s="1493"/>
      <c r="JQM63" s="1391"/>
      <c r="JQN63" s="1391"/>
      <c r="JQO63" s="1391"/>
      <c r="JQP63" s="1391"/>
      <c r="JQQ63" s="1391"/>
      <c r="JQR63" s="1391"/>
      <c r="JQS63" s="1391"/>
      <c r="JQT63" s="1391"/>
      <c r="JQU63" s="1391"/>
      <c r="JQV63" s="1391"/>
      <c r="JQW63" s="1392"/>
      <c r="JQX63" s="1493"/>
      <c r="JQY63" s="1392"/>
      <c r="JQZ63" s="1493"/>
      <c r="JRA63" s="1391"/>
      <c r="JRB63" s="1392"/>
      <c r="JRC63" s="1493"/>
      <c r="JRD63" s="1392"/>
      <c r="JRE63" s="663"/>
      <c r="JRF63" s="1493"/>
      <c r="JRG63" s="1391"/>
      <c r="JRH63" s="1391"/>
      <c r="JRI63" s="1391"/>
      <c r="JRJ63" s="1391"/>
      <c r="JRK63" s="1391"/>
      <c r="JRL63" s="1391"/>
      <c r="JRM63" s="1391"/>
      <c r="JRN63" s="1391"/>
      <c r="JRO63" s="1391"/>
      <c r="JRP63" s="1391"/>
      <c r="JRQ63" s="1392"/>
      <c r="JRR63" s="1493"/>
      <c r="JRS63" s="1391"/>
      <c r="JRT63" s="1391"/>
      <c r="JRU63" s="1391"/>
      <c r="JRV63" s="1391"/>
      <c r="JRW63" s="1391"/>
      <c r="JRX63" s="1391"/>
      <c r="JRY63" s="1391"/>
      <c r="JRZ63" s="1391"/>
      <c r="JSA63" s="1391"/>
      <c r="JSB63" s="1391"/>
      <c r="JSC63" s="1392"/>
      <c r="JSD63" s="1493"/>
      <c r="JSE63" s="1392"/>
      <c r="JSF63" s="1493"/>
      <c r="JSG63" s="1391"/>
      <c r="JSH63" s="1392"/>
      <c r="JSI63" s="1493"/>
      <c r="JSJ63" s="1392"/>
      <c r="JSK63" s="663"/>
      <c r="JSL63" s="1493"/>
      <c r="JSM63" s="1391"/>
      <c r="JSN63" s="1391"/>
      <c r="JSO63" s="1391"/>
      <c r="JSP63" s="1391"/>
      <c r="JSQ63" s="1391"/>
      <c r="JSR63" s="1391"/>
      <c r="JSS63" s="1391"/>
      <c r="JST63" s="1391"/>
      <c r="JSU63" s="1391"/>
      <c r="JSV63" s="1391"/>
      <c r="JSW63" s="1392"/>
      <c r="JSX63" s="1493"/>
      <c r="JSY63" s="1391"/>
      <c r="JSZ63" s="1391"/>
      <c r="JTA63" s="1391"/>
      <c r="JTB63" s="1391"/>
      <c r="JTC63" s="1391"/>
      <c r="JTD63" s="1391"/>
      <c r="JTE63" s="1391"/>
      <c r="JTF63" s="1391"/>
      <c r="JTG63" s="1391"/>
      <c r="JTH63" s="1391"/>
      <c r="JTI63" s="1392"/>
      <c r="JTJ63" s="1493"/>
      <c r="JTK63" s="1392"/>
      <c r="JTL63" s="1493"/>
      <c r="JTM63" s="1391"/>
      <c r="JTN63" s="1392"/>
      <c r="JTO63" s="1493"/>
      <c r="JTP63" s="1392"/>
      <c r="JTQ63" s="663"/>
      <c r="JTR63" s="1493"/>
      <c r="JTS63" s="1391"/>
      <c r="JTT63" s="1391"/>
      <c r="JTU63" s="1391"/>
      <c r="JTV63" s="1391"/>
      <c r="JTW63" s="1391"/>
      <c r="JTX63" s="1391"/>
      <c r="JTY63" s="1391"/>
      <c r="JTZ63" s="1391"/>
      <c r="JUA63" s="1391"/>
      <c r="JUB63" s="1391"/>
      <c r="JUC63" s="1392"/>
      <c r="JUD63" s="1493"/>
      <c r="JUE63" s="1391"/>
      <c r="JUF63" s="1391"/>
      <c r="JUG63" s="1391"/>
      <c r="JUH63" s="1391"/>
      <c r="JUI63" s="1391"/>
      <c r="JUJ63" s="1391"/>
      <c r="JUK63" s="1391"/>
      <c r="JUL63" s="1391"/>
      <c r="JUM63" s="1391"/>
      <c r="JUN63" s="1391"/>
      <c r="JUO63" s="1392"/>
      <c r="JUP63" s="1493"/>
      <c r="JUQ63" s="1392"/>
      <c r="JUR63" s="1493"/>
      <c r="JUS63" s="1391"/>
      <c r="JUT63" s="1392"/>
      <c r="JUU63" s="1493"/>
      <c r="JUV63" s="1392"/>
      <c r="JUW63" s="663"/>
      <c r="JUX63" s="1493"/>
      <c r="JUY63" s="1391"/>
      <c r="JUZ63" s="1391"/>
      <c r="JVA63" s="1391"/>
      <c r="JVB63" s="1391"/>
      <c r="JVC63" s="1391"/>
      <c r="JVD63" s="1391"/>
      <c r="JVE63" s="1391"/>
      <c r="JVF63" s="1391"/>
      <c r="JVG63" s="1391"/>
      <c r="JVH63" s="1391"/>
      <c r="JVI63" s="1392"/>
      <c r="JVJ63" s="1493"/>
      <c r="JVK63" s="1391"/>
      <c r="JVL63" s="1391"/>
      <c r="JVM63" s="1391"/>
      <c r="JVN63" s="1391"/>
      <c r="JVO63" s="1391"/>
      <c r="JVP63" s="1391"/>
      <c r="JVQ63" s="1391"/>
      <c r="JVR63" s="1391"/>
      <c r="JVS63" s="1391"/>
      <c r="JVT63" s="1391"/>
      <c r="JVU63" s="1392"/>
      <c r="JVV63" s="1493"/>
      <c r="JVW63" s="1392"/>
      <c r="JVX63" s="1493"/>
      <c r="JVY63" s="1391"/>
      <c r="JVZ63" s="1392"/>
      <c r="JWA63" s="1493"/>
      <c r="JWB63" s="1392"/>
      <c r="JWC63" s="663"/>
      <c r="JWD63" s="1493"/>
      <c r="JWE63" s="1391"/>
      <c r="JWF63" s="1391"/>
      <c r="JWG63" s="1391"/>
      <c r="JWH63" s="1391"/>
      <c r="JWI63" s="1391"/>
      <c r="JWJ63" s="1391"/>
      <c r="JWK63" s="1391"/>
      <c r="JWL63" s="1391"/>
      <c r="JWM63" s="1391"/>
      <c r="JWN63" s="1391"/>
      <c r="JWO63" s="1392"/>
      <c r="JWP63" s="1493"/>
      <c r="JWQ63" s="1391"/>
      <c r="JWR63" s="1391"/>
      <c r="JWS63" s="1391"/>
      <c r="JWT63" s="1391"/>
      <c r="JWU63" s="1391"/>
      <c r="JWV63" s="1391"/>
      <c r="JWW63" s="1391"/>
      <c r="JWX63" s="1391"/>
      <c r="JWY63" s="1391"/>
      <c r="JWZ63" s="1391"/>
      <c r="JXA63" s="1392"/>
      <c r="JXB63" s="1493"/>
      <c r="JXC63" s="1392"/>
      <c r="JXD63" s="1493"/>
      <c r="JXE63" s="1391"/>
      <c r="JXF63" s="1392"/>
      <c r="JXG63" s="1493"/>
      <c r="JXH63" s="1392"/>
      <c r="JXI63" s="663"/>
      <c r="JXJ63" s="1493"/>
      <c r="JXK63" s="1391"/>
      <c r="JXL63" s="1391"/>
      <c r="JXM63" s="1391"/>
      <c r="JXN63" s="1391"/>
      <c r="JXO63" s="1391"/>
      <c r="JXP63" s="1391"/>
      <c r="JXQ63" s="1391"/>
      <c r="JXR63" s="1391"/>
      <c r="JXS63" s="1391"/>
      <c r="JXT63" s="1391"/>
      <c r="JXU63" s="1392"/>
      <c r="JXV63" s="1493"/>
      <c r="JXW63" s="1391"/>
      <c r="JXX63" s="1391"/>
      <c r="JXY63" s="1391"/>
      <c r="JXZ63" s="1391"/>
      <c r="JYA63" s="1391"/>
      <c r="JYB63" s="1391"/>
      <c r="JYC63" s="1391"/>
      <c r="JYD63" s="1391"/>
      <c r="JYE63" s="1391"/>
      <c r="JYF63" s="1391"/>
      <c r="JYG63" s="1392"/>
      <c r="JYH63" s="1493"/>
      <c r="JYI63" s="1392"/>
      <c r="JYJ63" s="1493"/>
      <c r="JYK63" s="1391"/>
      <c r="JYL63" s="1392"/>
      <c r="JYM63" s="1493"/>
      <c r="JYN63" s="1392"/>
      <c r="JYO63" s="663"/>
      <c r="JYP63" s="1493"/>
      <c r="JYQ63" s="1391"/>
      <c r="JYR63" s="1391"/>
      <c r="JYS63" s="1391"/>
      <c r="JYT63" s="1391"/>
      <c r="JYU63" s="1391"/>
      <c r="JYV63" s="1391"/>
      <c r="JYW63" s="1391"/>
      <c r="JYX63" s="1391"/>
      <c r="JYY63" s="1391"/>
      <c r="JYZ63" s="1391"/>
      <c r="JZA63" s="1392"/>
      <c r="JZB63" s="1493"/>
      <c r="JZC63" s="1391"/>
      <c r="JZD63" s="1391"/>
      <c r="JZE63" s="1391"/>
      <c r="JZF63" s="1391"/>
      <c r="JZG63" s="1391"/>
      <c r="JZH63" s="1391"/>
      <c r="JZI63" s="1391"/>
      <c r="JZJ63" s="1391"/>
      <c r="JZK63" s="1391"/>
      <c r="JZL63" s="1391"/>
      <c r="JZM63" s="1392"/>
      <c r="JZN63" s="1493"/>
      <c r="JZO63" s="1392"/>
      <c r="JZP63" s="1493"/>
      <c r="JZQ63" s="1391"/>
      <c r="JZR63" s="1392"/>
      <c r="JZS63" s="1493"/>
      <c r="JZT63" s="1392"/>
      <c r="JZU63" s="663"/>
      <c r="JZV63" s="1493"/>
      <c r="JZW63" s="1391"/>
      <c r="JZX63" s="1391"/>
      <c r="JZY63" s="1391"/>
      <c r="JZZ63" s="1391"/>
      <c r="KAA63" s="1391"/>
      <c r="KAB63" s="1391"/>
      <c r="KAC63" s="1391"/>
      <c r="KAD63" s="1391"/>
      <c r="KAE63" s="1391"/>
      <c r="KAF63" s="1391"/>
      <c r="KAG63" s="1392"/>
      <c r="KAH63" s="1493"/>
      <c r="KAI63" s="1391"/>
      <c r="KAJ63" s="1391"/>
      <c r="KAK63" s="1391"/>
      <c r="KAL63" s="1391"/>
      <c r="KAM63" s="1391"/>
      <c r="KAN63" s="1391"/>
      <c r="KAO63" s="1391"/>
      <c r="KAP63" s="1391"/>
      <c r="KAQ63" s="1391"/>
      <c r="KAR63" s="1391"/>
      <c r="KAS63" s="1392"/>
      <c r="KAT63" s="1493"/>
      <c r="KAU63" s="1392"/>
      <c r="KAV63" s="1493"/>
      <c r="KAW63" s="1391"/>
      <c r="KAX63" s="1392"/>
      <c r="KAY63" s="1493"/>
      <c r="KAZ63" s="1392"/>
      <c r="KBA63" s="663"/>
      <c r="KBB63" s="1493"/>
      <c r="KBC63" s="1391"/>
      <c r="KBD63" s="1391"/>
      <c r="KBE63" s="1391"/>
      <c r="KBF63" s="1391"/>
      <c r="KBG63" s="1391"/>
      <c r="KBH63" s="1391"/>
      <c r="KBI63" s="1391"/>
      <c r="KBJ63" s="1391"/>
      <c r="KBK63" s="1391"/>
      <c r="KBL63" s="1391"/>
      <c r="KBM63" s="1392"/>
      <c r="KBN63" s="1493"/>
      <c r="KBO63" s="1391"/>
      <c r="KBP63" s="1391"/>
      <c r="KBQ63" s="1391"/>
      <c r="KBR63" s="1391"/>
      <c r="KBS63" s="1391"/>
      <c r="KBT63" s="1391"/>
      <c r="KBU63" s="1391"/>
      <c r="KBV63" s="1391"/>
      <c r="KBW63" s="1391"/>
      <c r="KBX63" s="1391"/>
      <c r="KBY63" s="1392"/>
      <c r="KBZ63" s="1493"/>
      <c r="KCA63" s="1392"/>
      <c r="KCB63" s="1493"/>
      <c r="KCC63" s="1391"/>
      <c r="KCD63" s="1392"/>
      <c r="KCE63" s="1493"/>
      <c r="KCF63" s="1392"/>
      <c r="KCG63" s="663"/>
      <c r="KCH63" s="1493"/>
      <c r="KCI63" s="1391"/>
      <c r="KCJ63" s="1391"/>
      <c r="KCK63" s="1391"/>
      <c r="KCL63" s="1391"/>
      <c r="KCM63" s="1391"/>
      <c r="KCN63" s="1391"/>
      <c r="KCO63" s="1391"/>
      <c r="KCP63" s="1391"/>
      <c r="KCQ63" s="1391"/>
      <c r="KCR63" s="1391"/>
      <c r="KCS63" s="1392"/>
      <c r="KCT63" s="1493"/>
      <c r="KCU63" s="1391"/>
      <c r="KCV63" s="1391"/>
      <c r="KCW63" s="1391"/>
      <c r="KCX63" s="1391"/>
      <c r="KCY63" s="1391"/>
      <c r="KCZ63" s="1391"/>
      <c r="KDA63" s="1391"/>
      <c r="KDB63" s="1391"/>
      <c r="KDC63" s="1391"/>
      <c r="KDD63" s="1391"/>
      <c r="KDE63" s="1392"/>
      <c r="KDF63" s="1493"/>
      <c r="KDG63" s="1392"/>
      <c r="KDH63" s="1493"/>
      <c r="KDI63" s="1391"/>
      <c r="KDJ63" s="1392"/>
      <c r="KDK63" s="1493"/>
      <c r="KDL63" s="1392"/>
      <c r="KDM63" s="663"/>
      <c r="KDN63" s="1493"/>
      <c r="KDO63" s="1391"/>
      <c r="KDP63" s="1391"/>
      <c r="KDQ63" s="1391"/>
      <c r="KDR63" s="1391"/>
      <c r="KDS63" s="1391"/>
      <c r="KDT63" s="1391"/>
      <c r="KDU63" s="1391"/>
      <c r="KDV63" s="1391"/>
      <c r="KDW63" s="1391"/>
      <c r="KDX63" s="1391"/>
      <c r="KDY63" s="1392"/>
      <c r="KDZ63" s="1493"/>
      <c r="KEA63" s="1391"/>
      <c r="KEB63" s="1391"/>
      <c r="KEC63" s="1391"/>
      <c r="KED63" s="1391"/>
      <c r="KEE63" s="1391"/>
      <c r="KEF63" s="1391"/>
      <c r="KEG63" s="1391"/>
      <c r="KEH63" s="1391"/>
      <c r="KEI63" s="1391"/>
      <c r="KEJ63" s="1391"/>
      <c r="KEK63" s="1392"/>
      <c r="KEL63" s="1493"/>
      <c r="KEM63" s="1392"/>
      <c r="KEN63" s="1493"/>
      <c r="KEO63" s="1391"/>
      <c r="KEP63" s="1392"/>
      <c r="KEQ63" s="1493"/>
      <c r="KER63" s="1392"/>
      <c r="KES63" s="663"/>
      <c r="KET63" s="1493"/>
      <c r="KEU63" s="1391"/>
      <c r="KEV63" s="1391"/>
      <c r="KEW63" s="1391"/>
      <c r="KEX63" s="1391"/>
      <c r="KEY63" s="1391"/>
      <c r="KEZ63" s="1391"/>
      <c r="KFA63" s="1391"/>
      <c r="KFB63" s="1391"/>
      <c r="KFC63" s="1391"/>
      <c r="KFD63" s="1391"/>
      <c r="KFE63" s="1392"/>
      <c r="KFF63" s="1493"/>
      <c r="KFG63" s="1391"/>
      <c r="KFH63" s="1391"/>
      <c r="KFI63" s="1391"/>
      <c r="KFJ63" s="1391"/>
      <c r="KFK63" s="1391"/>
      <c r="KFL63" s="1391"/>
      <c r="KFM63" s="1391"/>
      <c r="KFN63" s="1391"/>
      <c r="KFO63" s="1391"/>
      <c r="KFP63" s="1391"/>
      <c r="KFQ63" s="1392"/>
      <c r="KFR63" s="1493"/>
      <c r="KFS63" s="1392"/>
      <c r="KFT63" s="1493"/>
      <c r="KFU63" s="1391"/>
      <c r="KFV63" s="1392"/>
      <c r="KFW63" s="1493"/>
      <c r="KFX63" s="1392"/>
      <c r="KFY63" s="663"/>
      <c r="KFZ63" s="1493"/>
      <c r="KGA63" s="1391"/>
      <c r="KGB63" s="1391"/>
      <c r="KGC63" s="1391"/>
      <c r="KGD63" s="1391"/>
      <c r="KGE63" s="1391"/>
      <c r="KGF63" s="1391"/>
      <c r="KGG63" s="1391"/>
      <c r="KGH63" s="1391"/>
      <c r="KGI63" s="1391"/>
      <c r="KGJ63" s="1391"/>
      <c r="KGK63" s="1392"/>
      <c r="KGL63" s="1493"/>
      <c r="KGM63" s="1391"/>
      <c r="KGN63" s="1391"/>
      <c r="KGO63" s="1391"/>
      <c r="KGP63" s="1391"/>
      <c r="KGQ63" s="1391"/>
      <c r="KGR63" s="1391"/>
      <c r="KGS63" s="1391"/>
      <c r="KGT63" s="1391"/>
      <c r="KGU63" s="1391"/>
      <c r="KGV63" s="1391"/>
      <c r="KGW63" s="1392"/>
      <c r="KGX63" s="1493"/>
      <c r="KGY63" s="1392"/>
      <c r="KGZ63" s="1493"/>
      <c r="KHA63" s="1391"/>
      <c r="KHB63" s="1392"/>
      <c r="KHC63" s="1493"/>
      <c r="KHD63" s="1392"/>
      <c r="KHE63" s="663"/>
      <c r="KHF63" s="1493"/>
      <c r="KHG63" s="1391"/>
      <c r="KHH63" s="1391"/>
      <c r="KHI63" s="1391"/>
      <c r="KHJ63" s="1391"/>
      <c r="KHK63" s="1391"/>
      <c r="KHL63" s="1391"/>
      <c r="KHM63" s="1391"/>
      <c r="KHN63" s="1391"/>
      <c r="KHO63" s="1391"/>
      <c r="KHP63" s="1391"/>
      <c r="KHQ63" s="1392"/>
      <c r="KHR63" s="1493"/>
      <c r="KHS63" s="1391"/>
      <c r="KHT63" s="1391"/>
      <c r="KHU63" s="1391"/>
      <c r="KHV63" s="1391"/>
      <c r="KHW63" s="1391"/>
      <c r="KHX63" s="1391"/>
      <c r="KHY63" s="1391"/>
      <c r="KHZ63" s="1391"/>
      <c r="KIA63" s="1391"/>
      <c r="KIB63" s="1391"/>
      <c r="KIC63" s="1392"/>
      <c r="KID63" s="1493"/>
      <c r="KIE63" s="1392"/>
      <c r="KIF63" s="1493"/>
      <c r="KIG63" s="1391"/>
      <c r="KIH63" s="1392"/>
      <c r="KII63" s="1493"/>
      <c r="KIJ63" s="1392"/>
      <c r="KIK63" s="663"/>
      <c r="KIL63" s="1493"/>
      <c r="KIM63" s="1391"/>
      <c r="KIN63" s="1391"/>
      <c r="KIO63" s="1391"/>
      <c r="KIP63" s="1391"/>
      <c r="KIQ63" s="1391"/>
      <c r="KIR63" s="1391"/>
      <c r="KIS63" s="1391"/>
      <c r="KIT63" s="1391"/>
      <c r="KIU63" s="1391"/>
      <c r="KIV63" s="1391"/>
      <c r="KIW63" s="1392"/>
      <c r="KIX63" s="1493"/>
      <c r="KIY63" s="1391"/>
      <c r="KIZ63" s="1391"/>
      <c r="KJA63" s="1391"/>
      <c r="KJB63" s="1391"/>
      <c r="KJC63" s="1391"/>
      <c r="KJD63" s="1391"/>
      <c r="KJE63" s="1391"/>
      <c r="KJF63" s="1391"/>
      <c r="KJG63" s="1391"/>
      <c r="KJH63" s="1391"/>
      <c r="KJI63" s="1392"/>
      <c r="KJJ63" s="1493"/>
      <c r="KJK63" s="1392"/>
      <c r="KJL63" s="1493"/>
      <c r="KJM63" s="1391"/>
      <c r="KJN63" s="1392"/>
      <c r="KJO63" s="1493"/>
      <c r="KJP63" s="1392"/>
      <c r="KJQ63" s="663"/>
      <c r="KJR63" s="1493"/>
      <c r="KJS63" s="1391"/>
      <c r="KJT63" s="1391"/>
      <c r="KJU63" s="1391"/>
      <c r="KJV63" s="1391"/>
      <c r="KJW63" s="1391"/>
      <c r="KJX63" s="1391"/>
      <c r="KJY63" s="1391"/>
      <c r="KJZ63" s="1391"/>
      <c r="KKA63" s="1391"/>
      <c r="KKB63" s="1391"/>
      <c r="KKC63" s="1392"/>
      <c r="KKD63" s="1493"/>
      <c r="KKE63" s="1391"/>
      <c r="KKF63" s="1391"/>
      <c r="KKG63" s="1391"/>
      <c r="KKH63" s="1391"/>
      <c r="KKI63" s="1391"/>
      <c r="KKJ63" s="1391"/>
      <c r="KKK63" s="1391"/>
      <c r="KKL63" s="1391"/>
      <c r="KKM63" s="1391"/>
      <c r="KKN63" s="1391"/>
      <c r="KKO63" s="1392"/>
      <c r="KKP63" s="1493"/>
      <c r="KKQ63" s="1392"/>
      <c r="KKR63" s="1493"/>
      <c r="KKS63" s="1391"/>
      <c r="KKT63" s="1392"/>
      <c r="KKU63" s="1493"/>
      <c r="KKV63" s="1392"/>
      <c r="KKW63" s="663"/>
      <c r="KKX63" s="1493"/>
      <c r="KKY63" s="1391"/>
      <c r="KKZ63" s="1391"/>
      <c r="KLA63" s="1391"/>
      <c r="KLB63" s="1391"/>
      <c r="KLC63" s="1391"/>
      <c r="KLD63" s="1391"/>
      <c r="KLE63" s="1391"/>
      <c r="KLF63" s="1391"/>
      <c r="KLG63" s="1391"/>
      <c r="KLH63" s="1391"/>
      <c r="KLI63" s="1392"/>
      <c r="KLJ63" s="1493"/>
      <c r="KLK63" s="1391"/>
      <c r="KLL63" s="1391"/>
      <c r="KLM63" s="1391"/>
      <c r="KLN63" s="1391"/>
      <c r="KLO63" s="1391"/>
      <c r="KLP63" s="1391"/>
      <c r="KLQ63" s="1391"/>
      <c r="KLR63" s="1391"/>
      <c r="KLS63" s="1391"/>
      <c r="KLT63" s="1391"/>
      <c r="KLU63" s="1392"/>
      <c r="KLV63" s="1493"/>
      <c r="KLW63" s="1392"/>
      <c r="KLX63" s="1493"/>
      <c r="KLY63" s="1391"/>
      <c r="KLZ63" s="1392"/>
      <c r="KMA63" s="1493"/>
      <c r="KMB63" s="1392"/>
      <c r="KMC63" s="663"/>
      <c r="KMD63" s="1493"/>
      <c r="KME63" s="1391"/>
      <c r="KMF63" s="1391"/>
      <c r="KMG63" s="1391"/>
      <c r="KMH63" s="1391"/>
      <c r="KMI63" s="1391"/>
      <c r="KMJ63" s="1391"/>
      <c r="KMK63" s="1391"/>
      <c r="KML63" s="1391"/>
      <c r="KMM63" s="1391"/>
      <c r="KMN63" s="1391"/>
      <c r="KMO63" s="1392"/>
      <c r="KMP63" s="1493"/>
      <c r="KMQ63" s="1391"/>
      <c r="KMR63" s="1391"/>
      <c r="KMS63" s="1391"/>
      <c r="KMT63" s="1391"/>
      <c r="KMU63" s="1391"/>
      <c r="KMV63" s="1391"/>
      <c r="KMW63" s="1391"/>
      <c r="KMX63" s="1391"/>
      <c r="KMY63" s="1391"/>
      <c r="KMZ63" s="1391"/>
      <c r="KNA63" s="1392"/>
      <c r="KNB63" s="1493"/>
      <c r="KNC63" s="1392"/>
      <c r="KND63" s="1493"/>
      <c r="KNE63" s="1391"/>
      <c r="KNF63" s="1392"/>
      <c r="KNG63" s="1493"/>
      <c r="KNH63" s="1392"/>
      <c r="KNI63" s="663"/>
      <c r="KNJ63" s="1493"/>
      <c r="KNK63" s="1391"/>
      <c r="KNL63" s="1391"/>
      <c r="KNM63" s="1391"/>
      <c r="KNN63" s="1391"/>
      <c r="KNO63" s="1391"/>
      <c r="KNP63" s="1391"/>
      <c r="KNQ63" s="1391"/>
      <c r="KNR63" s="1391"/>
      <c r="KNS63" s="1391"/>
      <c r="KNT63" s="1391"/>
      <c r="KNU63" s="1392"/>
      <c r="KNV63" s="1493"/>
      <c r="KNW63" s="1391"/>
      <c r="KNX63" s="1391"/>
      <c r="KNY63" s="1391"/>
      <c r="KNZ63" s="1391"/>
      <c r="KOA63" s="1391"/>
      <c r="KOB63" s="1391"/>
      <c r="KOC63" s="1391"/>
      <c r="KOD63" s="1391"/>
      <c r="KOE63" s="1391"/>
      <c r="KOF63" s="1391"/>
      <c r="KOG63" s="1392"/>
      <c r="KOH63" s="1493"/>
      <c r="KOI63" s="1392"/>
      <c r="KOJ63" s="1493"/>
      <c r="KOK63" s="1391"/>
      <c r="KOL63" s="1392"/>
      <c r="KOM63" s="1493"/>
      <c r="KON63" s="1392"/>
      <c r="KOO63" s="663"/>
      <c r="KOP63" s="1493"/>
      <c r="KOQ63" s="1391"/>
      <c r="KOR63" s="1391"/>
      <c r="KOS63" s="1391"/>
      <c r="KOT63" s="1391"/>
      <c r="KOU63" s="1391"/>
      <c r="KOV63" s="1391"/>
      <c r="KOW63" s="1391"/>
      <c r="KOX63" s="1391"/>
      <c r="KOY63" s="1391"/>
      <c r="KOZ63" s="1391"/>
      <c r="KPA63" s="1392"/>
      <c r="KPB63" s="1493"/>
      <c r="KPC63" s="1391"/>
      <c r="KPD63" s="1391"/>
      <c r="KPE63" s="1391"/>
      <c r="KPF63" s="1391"/>
      <c r="KPG63" s="1391"/>
      <c r="KPH63" s="1391"/>
      <c r="KPI63" s="1391"/>
      <c r="KPJ63" s="1391"/>
      <c r="KPK63" s="1391"/>
      <c r="KPL63" s="1391"/>
      <c r="KPM63" s="1392"/>
      <c r="KPN63" s="1493"/>
      <c r="KPO63" s="1392"/>
      <c r="KPP63" s="1493"/>
      <c r="KPQ63" s="1391"/>
      <c r="KPR63" s="1392"/>
      <c r="KPS63" s="1493"/>
      <c r="KPT63" s="1392"/>
      <c r="KPU63" s="663"/>
      <c r="KPV63" s="1493"/>
      <c r="KPW63" s="1391"/>
      <c r="KPX63" s="1391"/>
      <c r="KPY63" s="1391"/>
      <c r="KPZ63" s="1391"/>
      <c r="KQA63" s="1391"/>
      <c r="KQB63" s="1391"/>
      <c r="KQC63" s="1391"/>
      <c r="KQD63" s="1391"/>
      <c r="KQE63" s="1391"/>
      <c r="KQF63" s="1391"/>
      <c r="KQG63" s="1392"/>
      <c r="KQH63" s="1493"/>
      <c r="KQI63" s="1391"/>
      <c r="KQJ63" s="1391"/>
      <c r="KQK63" s="1391"/>
      <c r="KQL63" s="1391"/>
      <c r="KQM63" s="1391"/>
      <c r="KQN63" s="1391"/>
      <c r="KQO63" s="1391"/>
      <c r="KQP63" s="1391"/>
      <c r="KQQ63" s="1391"/>
      <c r="KQR63" s="1391"/>
      <c r="KQS63" s="1392"/>
      <c r="KQT63" s="1493"/>
      <c r="KQU63" s="1392"/>
      <c r="KQV63" s="1493"/>
      <c r="KQW63" s="1391"/>
      <c r="KQX63" s="1392"/>
      <c r="KQY63" s="1493"/>
      <c r="KQZ63" s="1392"/>
      <c r="KRA63" s="663"/>
      <c r="KRB63" s="1493"/>
      <c r="KRC63" s="1391"/>
      <c r="KRD63" s="1391"/>
      <c r="KRE63" s="1391"/>
      <c r="KRF63" s="1391"/>
      <c r="KRG63" s="1391"/>
      <c r="KRH63" s="1391"/>
      <c r="KRI63" s="1391"/>
      <c r="KRJ63" s="1391"/>
      <c r="KRK63" s="1391"/>
      <c r="KRL63" s="1391"/>
      <c r="KRM63" s="1392"/>
      <c r="KRN63" s="1493"/>
      <c r="KRO63" s="1391"/>
      <c r="KRP63" s="1391"/>
      <c r="KRQ63" s="1391"/>
      <c r="KRR63" s="1391"/>
      <c r="KRS63" s="1391"/>
      <c r="KRT63" s="1391"/>
      <c r="KRU63" s="1391"/>
      <c r="KRV63" s="1391"/>
      <c r="KRW63" s="1391"/>
      <c r="KRX63" s="1391"/>
      <c r="KRY63" s="1392"/>
      <c r="KRZ63" s="1493"/>
      <c r="KSA63" s="1392"/>
      <c r="KSB63" s="1493"/>
      <c r="KSC63" s="1391"/>
      <c r="KSD63" s="1392"/>
      <c r="KSE63" s="1493"/>
      <c r="KSF63" s="1392"/>
      <c r="KSG63" s="663"/>
      <c r="KSH63" s="1493"/>
      <c r="KSI63" s="1391"/>
      <c r="KSJ63" s="1391"/>
      <c r="KSK63" s="1391"/>
      <c r="KSL63" s="1391"/>
      <c r="KSM63" s="1391"/>
      <c r="KSN63" s="1391"/>
      <c r="KSO63" s="1391"/>
      <c r="KSP63" s="1391"/>
      <c r="KSQ63" s="1391"/>
      <c r="KSR63" s="1391"/>
      <c r="KSS63" s="1392"/>
      <c r="KST63" s="1493"/>
      <c r="KSU63" s="1391"/>
      <c r="KSV63" s="1391"/>
      <c r="KSW63" s="1391"/>
      <c r="KSX63" s="1391"/>
      <c r="KSY63" s="1391"/>
      <c r="KSZ63" s="1391"/>
      <c r="KTA63" s="1391"/>
      <c r="KTB63" s="1391"/>
      <c r="KTC63" s="1391"/>
      <c r="KTD63" s="1391"/>
      <c r="KTE63" s="1392"/>
      <c r="KTF63" s="1493"/>
      <c r="KTG63" s="1392"/>
      <c r="KTH63" s="1493"/>
      <c r="KTI63" s="1391"/>
      <c r="KTJ63" s="1392"/>
      <c r="KTK63" s="1493"/>
      <c r="KTL63" s="1392"/>
      <c r="KTM63" s="663"/>
      <c r="KTN63" s="1493"/>
      <c r="KTO63" s="1391"/>
      <c r="KTP63" s="1391"/>
      <c r="KTQ63" s="1391"/>
      <c r="KTR63" s="1391"/>
      <c r="KTS63" s="1391"/>
      <c r="KTT63" s="1391"/>
      <c r="KTU63" s="1391"/>
      <c r="KTV63" s="1391"/>
      <c r="KTW63" s="1391"/>
      <c r="KTX63" s="1391"/>
      <c r="KTY63" s="1392"/>
      <c r="KTZ63" s="1493"/>
      <c r="KUA63" s="1391"/>
      <c r="KUB63" s="1391"/>
      <c r="KUC63" s="1391"/>
      <c r="KUD63" s="1391"/>
      <c r="KUE63" s="1391"/>
      <c r="KUF63" s="1391"/>
      <c r="KUG63" s="1391"/>
      <c r="KUH63" s="1391"/>
      <c r="KUI63" s="1391"/>
      <c r="KUJ63" s="1391"/>
      <c r="KUK63" s="1392"/>
      <c r="KUL63" s="1493"/>
      <c r="KUM63" s="1392"/>
      <c r="KUN63" s="1493"/>
      <c r="KUO63" s="1391"/>
      <c r="KUP63" s="1392"/>
      <c r="KUQ63" s="1493"/>
      <c r="KUR63" s="1392"/>
      <c r="KUS63" s="663"/>
      <c r="KUT63" s="1493"/>
      <c r="KUU63" s="1391"/>
      <c r="KUV63" s="1391"/>
      <c r="KUW63" s="1391"/>
      <c r="KUX63" s="1391"/>
      <c r="KUY63" s="1391"/>
      <c r="KUZ63" s="1391"/>
      <c r="KVA63" s="1391"/>
      <c r="KVB63" s="1391"/>
      <c r="KVC63" s="1391"/>
      <c r="KVD63" s="1391"/>
      <c r="KVE63" s="1392"/>
      <c r="KVF63" s="1493"/>
      <c r="KVG63" s="1391"/>
      <c r="KVH63" s="1391"/>
      <c r="KVI63" s="1391"/>
      <c r="KVJ63" s="1391"/>
      <c r="KVK63" s="1391"/>
      <c r="KVL63" s="1391"/>
      <c r="KVM63" s="1391"/>
      <c r="KVN63" s="1391"/>
      <c r="KVO63" s="1391"/>
      <c r="KVP63" s="1391"/>
      <c r="KVQ63" s="1392"/>
      <c r="KVR63" s="1493"/>
      <c r="KVS63" s="1392"/>
      <c r="KVT63" s="1493"/>
      <c r="KVU63" s="1391"/>
      <c r="KVV63" s="1392"/>
      <c r="KVW63" s="1493"/>
      <c r="KVX63" s="1392"/>
      <c r="KVY63" s="663"/>
      <c r="KVZ63" s="1493"/>
      <c r="KWA63" s="1391"/>
      <c r="KWB63" s="1391"/>
      <c r="KWC63" s="1391"/>
      <c r="KWD63" s="1391"/>
      <c r="KWE63" s="1391"/>
      <c r="KWF63" s="1391"/>
      <c r="KWG63" s="1391"/>
      <c r="KWH63" s="1391"/>
      <c r="KWI63" s="1391"/>
      <c r="KWJ63" s="1391"/>
      <c r="KWK63" s="1392"/>
      <c r="KWL63" s="1493"/>
      <c r="KWM63" s="1391"/>
      <c r="KWN63" s="1391"/>
      <c r="KWO63" s="1391"/>
      <c r="KWP63" s="1391"/>
      <c r="KWQ63" s="1391"/>
      <c r="KWR63" s="1391"/>
      <c r="KWS63" s="1391"/>
      <c r="KWT63" s="1391"/>
      <c r="KWU63" s="1391"/>
      <c r="KWV63" s="1391"/>
      <c r="KWW63" s="1392"/>
      <c r="KWX63" s="1493"/>
      <c r="KWY63" s="1392"/>
      <c r="KWZ63" s="1493"/>
      <c r="KXA63" s="1391"/>
      <c r="KXB63" s="1392"/>
      <c r="KXC63" s="1493"/>
      <c r="KXD63" s="1392"/>
      <c r="KXE63" s="663"/>
      <c r="KXF63" s="1493"/>
      <c r="KXG63" s="1391"/>
      <c r="KXH63" s="1391"/>
      <c r="KXI63" s="1391"/>
      <c r="KXJ63" s="1391"/>
      <c r="KXK63" s="1391"/>
      <c r="KXL63" s="1391"/>
      <c r="KXM63" s="1391"/>
      <c r="KXN63" s="1391"/>
      <c r="KXO63" s="1391"/>
      <c r="KXP63" s="1391"/>
      <c r="KXQ63" s="1392"/>
      <c r="KXR63" s="1493"/>
      <c r="KXS63" s="1391"/>
      <c r="KXT63" s="1391"/>
      <c r="KXU63" s="1391"/>
      <c r="KXV63" s="1391"/>
      <c r="KXW63" s="1391"/>
      <c r="KXX63" s="1391"/>
      <c r="KXY63" s="1391"/>
      <c r="KXZ63" s="1391"/>
      <c r="KYA63" s="1391"/>
      <c r="KYB63" s="1391"/>
      <c r="KYC63" s="1392"/>
      <c r="KYD63" s="1493"/>
      <c r="KYE63" s="1392"/>
      <c r="KYF63" s="1493"/>
      <c r="KYG63" s="1391"/>
      <c r="KYH63" s="1392"/>
      <c r="KYI63" s="1493"/>
      <c r="KYJ63" s="1392"/>
      <c r="KYK63" s="663"/>
      <c r="KYL63" s="1493"/>
      <c r="KYM63" s="1391"/>
      <c r="KYN63" s="1391"/>
      <c r="KYO63" s="1391"/>
      <c r="KYP63" s="1391"/>
      <c r="KYQ63" s="1391"/>
      <c r="KYR63" s="1391"/>
      <c r="KYS63" s="1391"/>
      <c r="KYT63" s="1391"/>
      <c r="KYU63" s="1391"/>
      <c r="KYV63" s="1391"/>
      <c r="KYW63" s="1392"/>
      <c r="KYX63" s="1493"/>
      <c r="KYY63" s="1391"/>
      <c r="KYZ63" s="1391"/>
      <c r="KZA63" s="1391"/>
      <c r="KZB63" s="1391"/>
      <c r="KZC63" s="1391"/>
      <c r="KZD63" s="1391"/>
      <c r="KZE63" s="1391"/>
      <c r="KZF63" s="1391"/>
      <c r="KZG63" s="1391"/>
      <c r="KZH63" s="1391"/>
      <c r="KZI63" s="1392"/>
      <c r="KZJ63" s="1493"/>
      <c r="KZK63" s="1392"/>
      <c r="KZL63" s="1493"/>
      <c r="KZM63" s="1391"/>
      <c r="KZN63" s="1392"/>
      <c r="KZO63" s="1493"/>
      <c r="KZP63" s="1392"/>
      <c r="KZQ63" s="663"/>
      <c r="KZR63" s="1493"/>
      <c r="KZS63" s="1391"/>
      <c r="KZT63" s="1391"/>
      <c r="KZU63" s="1391"/>
      <c r="KZV63" s="1391"/>
      <c r="KZW63" s="1391"/>
      <c r="KZX63" s="1391"/>
      <c r="KZY63" s="1391"/>
      <c r="KZZ63" s="1391"/>
      <c r="LAA63" s="1391"/>
      <c r="LAB63" s="1391"/>
      <c r="LAC63" s="1392"/>
      <c r="LAD63" s="1493"/>
      <c r="LAE63" s="1391"/>
      <c r="LAF63" s="1391"/>
      <c r="LAG63" s="1391"/>
      <c r="LAH63" s="1391"/>
      <c r="LAI63" s="1391"/>
      <c r="LAJ63" s="1391"/>
      <c r="LAK63" s="1391"/>
      <c r="LAL63" s="1391"/>
      <c r="LAM63" s="1391"/>
      <c r="LAN63" s="1391"/>
      <c r="LAO63" s="1392"/>
      <c r="LAP63" s="1493"/>
      <c r="LAQ63" s="1392"/>
      <c r="LAR63" s="1493"/>
      <c r="LAS63" s="1391"/>
      <c r="LAT63" s="1392"/>
      <c r="LAU63" s="1493"/>
      <c r="LAV63" s="1392"/>
      <c r="LAW63" s="663"/>
      <c r="LAX63" s="1493"/>
      <c r="LAY63" s="1391"/>
      <c r="LAZ63" s="1391"/>
      <c r="LBA63" s="1391"/>
      <c r="LBB63" s="1391"/>
      <c r="LBC63" s="1391"/>
      <c r="LBD63" s="1391"/>
      <c r="LBE63" s="1391"/>
      <c r="LBF63" s="1391"/>
      <c r="LBG63" s="1391"/>
      <c r="LBH63" s="1391"/>
      <c r="LBI63" s="1392"/>
      <c r="LBJ63" s="1493"/>
      <c r="LBK63" s="1391"/>
      <c r="LBL63" s="1391"/>
      <c r="LBM63" s="1391"/>
      <c r="LBN63" s="1391"/>
      <c r="LBO63" s="1391"/>
      <c r="LBP63" s="1391"/>
      <c r="LBQ63" s="1391"/>
      <c r="LBR63" s="1391"/>
      <c r="LBS63" s="1391"/>
      <c r="LBT63" s="1391"/>
      <c r="LBU63" s="1392"/>
      <c r="LBV63" s="1493"/>
      <c r="LBW63" s="1392"/>
      <c r="LBX63" s="1493"/>
      <c r="LBY63" s="1391"/>
      <c r="LBZ63" s="1392"/>
      <c r="LCA63" s="1493"/>
      <c r="LCB63" s="1392"/>
      <c r="LCC63" s="663"/>
      <c r="LCD63" s="1493"/>
      <c r="LCE63" s="1391"/>
      <c r="LCF63" s="1391"/>
      <c r="LCG63" s="1391"/>
      <c r="LCH63" s="1391"/>
      <c r="LCI63" s="1391"/>
      <c r="LCJ63" s="1391"/>
      <c r="LCK63" s="1391"/>
      <c r="LCL63" s="1391"/>
      <c r="LCM63" s="1391"/>
      <c r="LCN63" s="1391"/>
      <c r="LCO63" s="1392"/>
      <c r="LCP63" s="1493"/>
      <c r="LCQ63" s="1391"/>
      <c r="LCR63" s="1391"/>
      <c r="LCS63" s="1391"/>
      <c r="LCT63" s="1391"/>
      <c r="LCU63" s="1391"/>
      <c r="LCV63" s="1391"/>
      <c r="LCW63" s="1391"/>
      <c r="LCX63" s="1391"/>
      <c r="LCY63" s="1391"/>
      <c r="LCZ63" s="1391"/>
      <c r="LDA63" s="1392"/>
      <c r="LDB63" s="1493"/>
      <c r="LDC63" s="1392"/>
      <c r="LDD63" s="1493"/>
      <c r="LDE63" s="1391"/>
      <c r="LDF63" s="1392"/>
      <c r="LDG63" s="1493"/>
      <c r="LDH63" s="1392"/>
      <c r="LDI63" s="663"/>
      <c r="LDJ63" s="1493"/>
      <c r="LDK63" s="1391"/>
      <c r="LDL63" s="1391"/>
      <c r="LDM63" s="1391"/>
      <c r="LDN63" s="1391"/>
      <c r="LDO63" s="1391"/>
      <c r="LDP63" s="1391"/>
      <c r="LDQ63" s="1391"/>
      <c r="LDR63" s="1391"/>
      <c r="LDS63" s="1391"/>
      <c r="LDT63" s="1391"/>
      <c r="LDU63" s="1392"/>
      <c r="LDV63" s="1493"/>
      <c r="LDW63" s="1391"/>
      <c r="LDX63" s="1391"/>
      <c r="LDY63" s="1391"/>
      <c r="LDZ63" s="1391"/>
      <c r="LEA63" s="1391"/>
      <c r="LEB63" s="1391"/>
      <c r="LEC63" s="1391"/>
      <c r="LED63" s="1391"/>
      <c r="LEE63" s="1391"/>
      <c r="LEF63" s="1391"/>
      <c r="LEG63" s="1392"/>
      <c r="LEH63" s="1493"/>
      <c r="LEI63" s="1392"/>
      <c r="LEJ63" s="1493"/>
      <c r="LEK63" s="1391"/>
      <c r="LEL63" s="1392"/>
      <c r="LEM63" s="1493"/>
      <c r="LEN63" s="1392"/>
      <c r="LEO63" s="663"/>
      <c r="LEP63" s="1493"/>
      <c r="LEQ63" s="1391"/>
      <c r="LER63" s="1391"/>
      <c r="LES63" s="1391"/>
      <c r="LET63" s="1391"/>
      <c r="LEU63" s="1391"/>
      <c r="LEV63" s="1391"/>
      <c r="LEW63" s="1391"/>
      <c r="LEX63" s="1391"/>
      <c r="LEY63" s="1391"/>
      <c r="LEZ63" s="1391"/>
      <c r="LFA63" s="1392"/>
      <c r="LFB63" s="1493"/>
      <c r="LFC63" s="1391"/>
      <c r="LFD63" s="1391"/>
      <c r="LFE63" s="1391"/>
      <c r="LFF63" s="1391"/>
      <c r="LFG63" s="1391"/>
      <c r="LFH63" s="1391"/>
      <c r="LFI63" s="1391"/>
      <c r="LFJ63" s="1391"/>
      <c r="LFK63" s="1391"/>
      <c r="LFL63" s="1391"/>
      <c r="LFM63" s="1392"/>
      <c r="LFN63" s="1493"/>
      <c r="LFO63" s="1392"/>
      <c r="LFP63" s="1493"/>
      <c r="LFQ63" s="1391"/>
      <c r="LFR63" s="1392"/>
      <c r="LFS63" s="1493"/>
      <c r="LFT63" s="1392"/>
      <c r="LFU63" s="663"/>
      <c r="LFV63" s="1493"/>
      <c r="LFW63" s="1391"/>
      <c r="LFX63" s="1391"/>
      <c r="LFY63" s="1391"/>
      <c r="LFZ63" s="1391"/>
      <c r="LGA63" s="1391"/>
      <c r="LGB63" s="1391"/>
      <c r="LGC63" s="1391"/>
      <c r="LGD63" s="1391"/>
      <c r="LGE63" s="1391"/>
      <c r="LGF63" s="1391"/>
      <c r="LGG63" s="1392"/>
      <c r="LGH63" s="1493"/>
      <c r="LGI63" s="1391"/>
      <c r="LGJ63" s="1391"/>
      <c r="LGK63" s="1391"/>
      <c r="LGL63" s="1391"/>
      <c r="LGM63" s="1391"/>
      <c r="LGN63" s="1391"/>
      <c r="LGO63" s="1391"/>
      <c r="LGP63" s="1391"/>
      <c r="LGQ63" s="1391"/>
      <c r="LGR63" s="1391"/>
      <c r="LGS63" s="1392"/>
      <c r="LGT63" s="1493"/>
      <c r="LGU63" s="1392"/>
      <c r="LGV63" s="1493"/>
      <c r="LGW63" s="1391"/>
      <c r="LGX63" s="1392"/>
      <c r="LGY63" s="1493"/>
      <c r="LGZ63" s="1392"/>
      <c r="LHA63" s="663"/>
      <c r="LHB63" s="1493"/>
      <c r="LHC63" s="1391"/>
      <c r="LHD63" s="1391"/>
      <c r="LHE63" s="1391"/>
      <c r="LHF63" s="1391"/>
      <c r="LHG63" s="1391"/>
      <c r="LHH63" s="1391"/>
      <c r="LHI63" s="1391"/>
      <c r="LHJ63" s="1391"/>
      <c r="LHK63" s="1391"/>
      <c r="LHL63" s="1391"/>
      <c r="LHM63" s="1392"/>
      <c r="LHN63" s="1493"/>
      <c r="LHO63" s="1391"/>
      <c r="LHP63" s="1391"/>
      <c r="LHQ63" s="1391"/>
      <c r="LHR63" s="1391"/>
      <c r="LHS63" s="1391"/>
      <c r="LHT63" s="1391"/>
      <c r="LHU63" s="1391"/>
      <c r="LHV63" s="1391"/>
      <c r="LHW63" s="1391"/>
      <c r="LHX63" s="1391"/>
      <c r="LHY63" s="1392"/>
      <c r="LHZ63" s="1493"/>
      <c r="LIA63" s="1392"/>
      <c r="LIB63" s="1493"/>
      <c r="LIC63" s="1391"/>
      <c r="LID63" s="1392"/>
      <c r="LIE63" s="1493"/>
      <c r="LIF63" s="1392"/>
      <c r="LIG63" s="663"/>
      <c r="LIH63" s="1493"/>
      <c r="LII63" s="1391"/>
      <c r="LIJ63" s="1391"/>
      <c r="LIK63" s="1391"/>
      <c r="LIL63" s="1391"/>
      <c r="LIM63" s="1391"/>
      <c r="LIN63" s="1391"/>
      <c r="LIO63" s="1391"/>
      <c r="LIP63" s="1391"/>
      <c r="LIQ63" s="1391"/>
      <c r="LIR63" s="1391"/>
      <c r="LIS63" s="1392"/>
      <c r="LIT63" s="1493"/>
      <c r="LIU63" s="1391"/>
      <c r="LIV63" s="1391"/>
      <c r="LIW63" s="1391"/>
      <c r="LIX63" s="1391"/>
      <c r="LIY63" s="1391"/>
      <c r="LIZ63" s="1391"/>
      <c r="LJA63" s="1391"/>
      <c r="LJB63" s="1391"/>
      <c r="LJC63" s="1391"/>
      <c r="LJD63" s="1391"/>
      <c r="LJE63" s="1392"/>
      <c r="LJF63" s="1493"/>
      <c r="LJG63" s="1392"/>
      <c r="LJH63" s="1493"/>
      <c r="LJI63" s="1391"/>
      <c r="LJJ63" s="1392"/>
      <c r="LJK63" s="1493"/>
      <c r="LJL63" s="1392"/>
      <c r="LJM63" s="663"/>
      <c r="LJN63" s="1493"/>
      <c r="LJO63" s="1391"/>
      <c r="LJP63" s="1391"/>
      <c r="LJQ63" s="1391"/>
      <c r="LJR63" s="1391"/>
      <c r="LJS63" s="1391"/>
      <c r="LJT63" s="1391"/>
      <c r="LJU63" s="1391"/>
      <c r="LJV63" s="1391"/>
      <c r="LJW63" s="1391"/>
      <c r="LJX63" s="1391"/>
      <c r="LJY63" s="1392"/>
      <c r="LJZ63" s="1493"/>
      <c r="LKA63" s="1391"/>
      <c r="LKB63" s="1391"/>
      <c r="LKC63" s="1391"/>
      <c r="LKD63" s="1391"/>
      <c r="LKE63" s="1391"/>
      <c r="LKF63" s="1391"/>
      <c r="LKG63" s="1391"/>
      <c r="LKH63" s="1391"/>
      <c r="LKI63" s="1391"/>
      <c r="LKJ63" s="1391"/>
      <c r="LKK63" s="1392"/>
      <c r="LKL63" s="1493"/>
      <c r="LKM63" s="1392"/>
      <c r="LKN63" s="1493"/>
      <c r="LKO63" s="1391"/>
      <c r="LKP63" s="1392"/>
      <c r="LKQ63" s="1493"/>
      <c r="LKR63" s="1392"/>
      <c r="LKS63" s="663"/>
      <c r="LKT63" s="1493"/>
      <c r="LKU63" s="1391"/>
      <c r="LKV63" s="1391"/>
      <c r="LKW63" s="1391"/>
      <c r="LKX63" s="1391"/>
      <c r="LKY63" s="1391"/>
      <c r="LKZ63" s="1391"/>
      <c r="LLA63" s="1391"/>
      <c r="LLB63" s="1391"/>
      <c r="LLC63" s="1391"/>
      <c r="LLD63" s="1391"/>
      <c r="LLE63" s="1392"/>
      <c r="LLF63" s="1493"/>
      <c r="LLG63" s="1391"/>
      <c r="LLH63" s="1391"/>
      <c r="LLI63" s="1391"/>
      <c r="LLJ63" s="1391"/>
      <c r="LLK63" s="1391"/>
      <c r="LLL63" s="1391"/>
      <c r="LLM63" s="1391"/>
      <c r="LLN63" s="1391"/>
      <c r="LLO63" s="1391"/>
      <c r="LLP63" s="1391"/>
      <c r="LLQ63" s="1392"/>
      <c r="LLR63" s="1493"/>
      <c r="LLS63" s="1392"/>
      <c r="LLT63" s="1493"/>
      <c r="LLU63" s="1391"/>
      <c r="LLV63" s="1392"/>
      <c r="LLW63" s="1493"/>
      <c r="LLX63" s="1392"/>
      <c r="LLY63" s="663"/>
      <c r="LLZ63" s="1493"/>
      <c r="LMA63" s="1391"/>
      <c r="LMB63" s="1391"/>
      <c r="LMC63" s="1391"/>
      <c r="LMD63" s="1391"/>
      <c r="LME63" s="1391"/>
      <c r="LMF63" s="1391"/>
      <c r="LMG63" s="1391"/>
      <c r="LMH63" s="1391"/>
      <c r="LMI63" s="1391"/>
      <c r="LMJ63" s="1391"/>
      <c r="LMK63" s="1392"/>
      <c r="LML63" s="1493"/>
      <c r="LMM63" s="1391"/>
      <c r="LMN63" s="1391"/>
      <c r="LMO63" s="1391"/>
      <c r="LMP63" s="1391"/>
      <c r="LMQ63" s="1391"/>
      <c r="LMR63" s="1391"/>
      <c r="LMS63" s="1391"/>
      <c r="LMT63" s="1391"/>
      <c r="LMU63" s="1391"/>
      <c r="LMV63" s="1391"/>
      <c r="LMW63" s="1392"/>
      <c r="LMX63" s="1493"/>
      <c r="LMY63" s="1392"/>
      <c r="LMZ63" s="1493"/>
      <c r="LNA63" s="1391"/>
      <c r="LNB63" s="1392"/>
      <c r="LNC63" s="1493"/>
      <c r="LND63" s="1392"/>
      <c r="LNE63" s="663"/>
      <c r="LNF63" s="1493"/>
      <c r="LNG63" s="1391"/>
      <c r="LNH63" s="1391"/>
      <c r="LNI63" s="1391"/>
      <c r="LNJ63" s="1391"/>
      <c r="LNK63" s="1391"/>
      <c r="LNL63" s="1391"/>
      <c r="LNM63" s="1391"/>
      <c r="LNN63" s="1391"/>
      <c r="LNO63" s="1391"/>
      <c r="LNP63" s="1391"/>
      <c r="LNQ63" s="1392"/>
      <c r="LNR63" s="1493"/>
      <c r="LNS63" s="1391"/>
      <c r="LNT63" s="1391"/>
      <c r="LNU63" s="1391"/>
      <c r="LNV63" s="1391"/>
      <c r="LNW63" s="1391"/>
      <c r="LNX63" s="1391"/>
      <c r="LNY63" s="1391"/>
      <c r="LNZ63" s="1391"/>
      <c r="LOA63" s="1391"/>
      <c r="LOB63" s="1391"/>
      <c r="LOC63" s="1392"/>
      <c r="LOD63" s="1493"/>
      <c r="LOE63" s="1392"/>
      <c r="LOF63" s="1493"/>
      <c r="LOG63" s="1391"/>
      <c r="LOH63" s="1392"/>
      <c r="LOI63" s="1493"/>
      <c r="LOJ63" s="1392"/>
      <c r="LOK63" s="663"/>
      <c r="LOL63" s="1493"/>
      <c r="LOM63" s="1391"/>
      <c r="LON63" s="1391"/>
      <c r="LOO63" s="1391"/>
      <c r="LOP63" s="1391"/>
      <c r="LOQ63" s="1391"/>
      <c r="LOR63" s="1391"/>
      <c r="LOS63" s="1391"/>
      <c r="LOT63" s="1391"/>
      <c r="LOU63" s="1391"/>
      <c r="LOV63" s="1391"/>
      <c r="LOW63" s="1392"/>
      <c r="LOX63" s="1493"/>
      <c r="LOY63" s="1391"/>
      <c r="LOZ63" s="1391"/>
      <c r="LPA63" s="1391"/>
      <c r="LPB63" s="1391"/>
      <c r="LPC63" s="1391"/>
      <c r="LPD63" s="1391"/>
      <c r="LPE63" s="1391"/>
      <c r="LPF63" s="1391"/>
      <c r="LPG63" s="1391"/>
      <c r="LPH63" s="1391"/>
      <c r="LPI63" s="1392"/>
      <c r="LPJ63" s="1493"/>
      <c r="LPK63" s="1392"/>
      <c r="LPL63" s="1493"/>
      <c r="LPM63" s="1391"/>
      <c r="LPN63" s="1392"/>
      <c r="LPO63" s="1493"/>
      <c r="LPP63" s="1392"/>
      <c r="LPQ63" s="663"/>
      <c r="LPR63" s="1493"/>
      <c r="LPS63" s="1391"/>
      <c r="LPT63" s="1391"/>
      <c r="LPU63" s="1391"/>
      <c r="LPV63" s="1391"/>
      <c r="LPW63" s="1391"/>
      <c r="LPX63" s="1391"/>
      <c r="LPY63" s="1391"/>
      <c r="LPZ63" s="1391"/>
      <c r="LQA63" s="1391"/>
      <c r="LQB63" s="1391"/>
      <c r="LQC63" s="1392"/>
      <c r="LQD63" s="1493"/>
      <c r="LQE63" s="1391"/>
      <c r="LQF63" s="1391"/>
      <c r="LQG63" s="1391"/>
      <c r="LQH63" s="1391"/>
      <c r="LQI63" s="1391"/>
      <c r="LQJ63" s="1391"/>
      <c r="LQK63" s="1391"/>
      <c r="LQL63" s="1391"/>
      <c r="LQM63" s="1391"/>
      <c r="LQN63" s="1391"/>
      <c r="LQO63" s="1392"/>
      <c r="LQP63" s="1493"/>
      <c r="LQQ63" s="1392"/>
      <c r="LQR63" s="1493"/>
      <c r="LQS63" s="1391"/>
      <c r="LQT63" s="1392"/>
      <c r="LQU63" s="1493"/>
      <c r="LQV63" s="1392"/>
      <c r="LQW63" s="663"/>
      <c r="LQX63" s="1493"/>
      <c r="LQY63" s="1391"/>
      <c r="LQZ63" s="1391"/>
      <c r="LRA63" s="1391"/>
      <c r="LRB63" s="1391"/>
      <c r="LRC63" s="1391"/>
      <c r="LRD63" s="1391"/>
      <c r="LRE63" s="1391"/>
      <c r="LRF63" s="1391"/>
      <c r="LRG63" s="1391"/>
      <c r="LRH63" s="1391"/>
      <c r="LRI63" s="1392"/>
      <c r="LRJ63" s="1493"/>
      <c r="LRK63" s="1391"/>
      <c r="LRL63" s="1391"/>
      <c r="LRM63" s="1391"/>
      <c r="LRN63" s="1391"/>
      <c r="LRO63" s="1391"/>
      <c r="LRP63" s="1391"/>
      <c r="LRQ63" s="1391"/>
      <c r="LRR63" s="1391"/>
      <c r="LRS63" s="1391"/>
      <c r="LRT63" s="1391"/>
      <c r="LRU63" s="1392"/>
      <c r="LRV63" s="1493"/>
      <c r="LRW63" s="1392"/>
      <c r="LRX63" s="1493"/>
      <c r="LRY63" s="1391"/>
      <c r="LRZ63" s="1392"/>
      <c r="LSA63" s="1493"/>
      <c r="LSB63" s="1392"/>
      <c r="LSC63" s="663"/>
      <c r="LSD63" s="1493"/>
      <c r="LSE63" s="1391"/>
      <c r="LSF63" s="1391"/>
      <c r="LSG63" s="1391"/>
      <c r="LSH63" s="1391"/>
      <c r="LSI63" s="1391"/>
      <c r="LSJ63" s="1391"/>
      <c r="LSK63" s="1391"/>
      <c r="LSL63" s="1391"/>
      <c r="LSM63" s="1391"/>
      <c r="LSN63" s="1391"/>
      <c r="LSO63" s="1392"/>
      <c r="LSP63" s="1493"/>
      <c r="LSQ63" s="1391"/>
      <c r="LSR63" s="1391"/>
      <c r="LSS63" s="1391"/>
      <c r="LST63" s="1391"/>
      <c r="LSU63" s="1391"/>
      <c r="LSV63" s="1391"/>
      <c r="LSW63" s="1391"/>
      <c r="LSX63" s="1391"/>
      <c r="LSY63" s="1391"/>
      <c r="LSZ63" s="1391"/>
      <c r="LTA63" s="1392"/>
      <c r="LTB63" s="1493"/>
      <c r="LTC63" s="1392"/>
      <c r="LTD63" s="1493"/>
      <c r="LTE63" s="1391"/>
      <c r="LTF63" s="1392"/>
      <c r="LTG63" s="1493"/>
      <c r="LTH63" s="1392"/>
      <c r="LTI63" s="663"/>
      <c r="LTJ63" s="1493"/>
      <c r="LTK63" s="1391"/>
      <c r="LTL63" s="1391"/>
      <c r="LTM63" s="1391"/>
      <c r="LTN63" s="1391"/>
      <c r="LTO63" s="1391"/>
      <c r="LTP63" s="1391"/>
      <c r="LTQ63" s="1391"/>
      <c r="LTR63" s="1391"/>
      <c r="LTS63" s="1391"/>
      <c r="LTT63" s="1391"/>
      <c r="LTU63" s="1392"/>
      <c r="LTV63" s="1493"/>
      <c r="LTW63" s="1391"/>
      <c r="LTX63" s="1391"/>
      <c r="LTY63" s="1391"/>
      <c r="LTZ63" s="1391"/>
      <c r="LUA63" s="1391"/>
      <c r="LUB63" s="1391"/>
      <c r="LUC63" s="1391"/>
      <c r="LUD63" s="1391"/>
      <c r="LUE63" s="1391"/>
      <c r="LUF63" s="1391"/>
      <c r="LUG63" s="1392"/>
      <c r="LUH63" s="1493"/>
      <c r="LUI63" s="1392"/>
      <c r="LUJ63" s="1493"/>
      <c r="LUK63" s="1391"/>
      <c r="LUL63" s="1392"/>
      <c r="LUM63" s="1493"/>
      <c r="LUN63" s="1392"/>
      <c r="LUO63" s="663"/>
      <c r="LUP63" s="1493"/>
      <c r="LUQ63" s="1391"/>
      <c r="LUR63" s="1391"/>
      <c r="LUS63" s="1391"/>
      <c r="LUT63" s="1391"/>
      <c r="LUU63" s="1391"/>
      <c r="LUV63" s="1391"/>
      <c r="LUW63" s="1391"/>
      <c r="LUX63" s="1391"/>
      <c r="LUY63" s="1391"/>
      <c r="LUZ63" s="1391"/>
      <c r="LVA63" s="1392"/>
      <c r="LVB63" s="1493"/>
      <c r="LVC63" s="1391"/>
      <c r="LVD63" s="1391"/>
      <c r="LVE63" s="1391"/>
      <c r="LVF63" s="1391"/>
      <c r="LVG63" s="1391"/>
      <c r="LVH63" s="1391"/>
      <c r="LVI63" s="1391"/>
      <c r="LVJ63" s="1391"/>
      <c r="LVK63" s="1391"/>
      <c r="LVL63" s="1391"/>
      <c r="LVM63" s="1392"/>
      <c r="LVN63" s="1493"/>
      <c r="LVO63" s="1392"/>
      <c r="LVP63" s="1493"/>
      <c r="LVQ63" s="1391"/>
      <c r="LVR63" s="1392"/>
      <c r="LVS63" s="1493"/>
      <c r="LVT63" s="1392"/>
      <c r="LVU63" s="663"/>
      <c r="LVV63" s="1493"/>
      <c r="LVW63" s="1391"/>
      <c r="LVX63" s="1391"/>
      <c r="LVY63" s="1391"/>
      <c r="LVZ63" s="1391"/>
      <c r="LWA63" s="1391"/>
      <c r="LWB63" s="1391"/>
      <c r="LWC63" s="1391"/>
      <c r="LWD63" s="1391"/>
      <c r="LWE63" s="1391"/>
      <c r="LWF63" s="1391"/>
      <c r="LWG63" s="1392"/>
      <c r="LWH63" s="1493"/>
      <c r="LWI63" s="1391"/>
      <c r="LWJ63" s="1391"/>
      <c r="LWK63" s="1391"/>
      <c r="LWL63" s="1391"/>
      <c r="LWM63" s="1391"/>
      <c r="LWN63" s="1391"/>
      <c r="LWO63" s="1391"/>
      <c r="LWP63" s="1391"/>
      <c r="LWQ63" s="1391"/>
      <c r="LWR63" s="1391"/>
      <c r="LWS63" s="1392"/>
      <c r="LWT63" s="1493"/>
      <c r="LWU63" s="1392"/>
      <c r="LWV63" s="1493"/>
      <c r="LWW63" s="1391"/>
      <c r="LWX63" s="1392"/>
      <c r="LWY63" s="1493"/>
      <c r="LWZ63" s="1392"/>
      <c r="LXA63" s="663"/>
      <c r="LXB63" s="1493"/>
      <c r="LXC63" s="1391"/>
      <c r="LXD63" s="1391"/>
      <c r="LXE63" s="1391"/>
      <c r="LXF63" s="1391"/>
      <c r="LXG63" s="1391"/>
      <c r="LXH63" s="1391"/>
      <c r="LXI63" s="1391"/>
      <c r="LXJ63" s="1391"/>
      <c r="LXK63" s="1391"/>
      <c r="LXL63" s="1391"/>
      <c r="LXM63" s="1392"/>
      <c r="LXN63" s="1493"/>
      <c r="LXO63" s="1391"/>
      <c r="LXP63" s="1391"/>
      <c r="LXQ63" s="1391"/>
      <c r="LXR63" s="1391"/>
      <c r="LXS63" s="1391"/>
      <c r="LXT63" s="1391"/>
      <c r="LXU63" s="1391"/>
      <c r="LXV63" s="1391"/>
      <c r="LXW63" s="1391"/>
      <c r="LXX63" s="1391"/>
      <c r="LXY63" s="1392"/>
      <c r="LXZ63" s="1493"/>
      <c r="LYA63" s="1392"/>
      <c r="LYB63" s="1493"/>
      <c r="LYC63" s="1391"/>
      <c r="LYD63" s="1392"/>
      <c r="LYE63" s="1493"/>
      <c r="LYF63" s="1392"/>
      <c r="LYG63" s="663"/>
      <c r="LYH63" s="1493"/>
      <c r="LYI63" s="1391"/>
      <c r="LYJ63" s="1391"/>
      <c r="LYK63" s="1391"/>
      <c r="LYL63" s="1391"/>
      <c r="LYM63" s="1391"/>
      <c r="LYN63" s="1391"/>
      <c r="LYO63" s="1391"/>
      <c r="LYP63" s="1391"/>
      <c r="LYQ63" s="1391"/>
      <c r="LYR63" s="1391"/>
      <c r="LYS63" s="1392"/>
      <c r="LYT63" s="1493"/>
      <c r="LYU63" s="1391"/>
      <c r="LYV63" s="1391"/>
      <c r="LYW63" s="1391"/>
      <c r="LYX63" s="1391"/>
      <c r="LYY63" s="1391"/>
      <c r="LYZ63" s="1391"/>
      <c r="LZA63" s="1391"/>
      <c r="LZB63" s="1391"/>
      <c r="LZC63" s="1391"/>
      <c r="LZD63" s="1391"/>
      <c r="LZE63" s="1392"/>
      <c r="LZF63" s="1493"/>
      <c r="LZG63" s="1392"/>
      <c r="LZH63" s="1493"/>
      <c r="LZI63" s="1391"/>
      <c r="LZJ63" s="1392"/>
      <c r="LZK63" s="1493"/>
      <c r="LZL63" s="1392"/>
      <c r="LZM63" s="663"/>
      <c r="LZN63" s="1493"/>
      <c r="LZO63" s="1391"/>
      <c r="LZP63" s="1391"/>
      <c r="LZQ63" s="1391"/>
      <c r="LZR63" s="1391"/>
      <c r="LZS63" s="1391"/>
      <c r="LZT63" s="1391"/>
      <c r="LZU63" s="1391"/>
      <c r="LZV63" s="1391"/>
      <c r="LZW63" s="1391"/>
      <c r="LZX63" s="1391"/>
      <c r="LZY63" s="1392"/>
      <c r="LZZ63" s="1493"/>
      <c r="MAA63" s="1391"/>
      <c r="MAB63" s="1391"/>
      <c r="MAC63" s="1391"/>
      <c r="MAD63" s="1391"/>
      <c r="MAE63" s="1391"/>
      <c r="MAF63" s="1391"/>
      <c r="MAG63" s="1391"/>
      <c r="MAH63" s="1391"/>
      <c r="MAI63" s="1391"/>
      <c r="MAJ63" s="1391"/>
      <c r="MAK63" s="1392"/>
      <c r="MAL63" s="1493"/>
      <c r="MAM63" s="1392"/>
      <c r="MAN63" s="1493"/>
      <c r="MAO63" s="1391"/>
      <c r="MAP63" s="1392"/>
      <c r="MAQ63" s="1493"/>
      <c r="MAR63" s="1392"/>
      <c r="MAS63" s="663"/>
      <c r="MAT63" s="1493"/>
      <c r="MAU63" s="1391"/>
      <c r="MAV63" s="1391"/>
      <c r="MAW63" s="1391"/>
      <c r="MAX63" s="1391"/>
      <c r="MAY63" s="1391"/>
      <c r="MAZ63" s="1391"/>
      <c r="MBA63" s="1391"/>
      <c r="MBB63" s="1391"/>
      <c r="MBC63" s="1391"/>
      <c r="MBD63" s="1391"/>
      <c r="MBE63" s="1392"/>
      <c r="MBF63" s="1493"/>
      <c r="MBG63" s="1391"/>
      <c r="MBH63" s="1391"/>
      <c r="MBI63" s="1391"/>
      <c r="MBJ63" s="1391"/>
      <c r="MBK63" s="1391"/>
      <c r="MBL63" s="1391"/>
      <c r="MBM63" s="1391"/>
      <c r="MBN63" s="1391"/>
      <c r="MBO63" s="1391"/>
      <c r="MBP63" s="1391"/>
      <c r="MBQ63" s="1392"/>
      <c r="MBR63" s="1493"/>
      <c r="MBS63" s="1392"/>
      <c r="MBT63" s="1493"/>
      <c r="MBU63" s="1391"/>
      <c r="MBV63" s="1392"/>
      <c r="MBW63" s="1493"/>
      <c r="MBX63" s="1392"/>
      <c r="MBY63" s="663"/>
      <c r="MBZ63" s="1493"/>
      <c r="MCA63" s="1391"/>
      <c r="MCB63" s="1391"/>
      <c r="MCC63" s="1391"/>
      <c r="MCD63" s="1391"/>
      <c r="MCE63" s="1391"/>
      <c r="MCF63" s="1391"/>
      <c r="MCG63" s="1391"/>
      <c r="MCH63" s="1391"/>
      <c r="MCI63" s="1391"/>
      <c r="MCJ63" s="1391"/>
      <c r="MCK63" s="1392"/>
      <c r="MCL63" s="1493"/>
      <c r="MCM63" s="1391"/>
      <c r="MCN63" s="1391"/>
      <c r="MCO63" s="1391"/>
      <c r="MCP63" s="1391"/>
      <c r="MCQ63" s="1391"/>
      <c r="MCR63" s="1391"/>
      <c r="MCS63" s="1391"/>
      <c r="MCT63" s="1391"/>
      <c r="MCU63" s="1391"/>
      <c r="MCV63" s="1391"/>
      <c r="MCW63" s="1392"/>
      <c r="MCX63" s="1493"/>
      <c r="MCY63" s="1392"/>
      <c r="MCZ63" s="1493"/>
      <c r="MDA63" s="1391"/>
      <c r="MDB63" s="1392"/>
      <c r="MDC63" s="1493"/>
      <c r="MDD63" s="1392"/>
      <c r="MDE63" s="663"/>
      <c r="MDF63" s="1493"/>
      <c r="MDG63" s="1391"/>
      <c r="MDH63" s="1391"/>
      <c r="MDI63" s="1391"/>
      <c r="MDJ63" s="1391"/>
      <c r="MDK63" s="1391"/>
      <c r="MDL63" s="1391"/>
      <c r="MDM63" s="1391"/>
      <c r="MDN63" s="1391"/>
      <c r="MDO63" s="1391"/>
      <c r="MDP63" s="1391"/>
      <c r="MDQ63" s="1392"/>
      <c r="MDR63" s="1493"/>
      <c r="MDS63" s="1391"/>
      <c r="MDT63" s="1391"/>
      <c r="MDU63" s="1391"/>
      <c r="MDV63" s="1391"/>
      <c r="MDW63" s="1391"/>
      <c r="MDX63" s="1391"/>
      <c r="MDY63" s="1391"/>
      <c r="MDZ63" s="1391"/>
      <c r="MEA63" s="1391"/>
      <c r="MEB63" s="1391"/>
      <c r="MEC63" s="1392"/>
      <c r="MED63" s="1493"/>
      <c r="MEE63" s="1392"/>
      <c r="MEF63" s="1493"/>
      <c r="MEG63" s="1391"/>
      <c r="MEH63" s="1392"/>
      <c r="MEI63" s="1493"/>
      <c r="MEJ63" s="1392"/>
      <c r="MEK63" s="663"/>
      <c r="MEL63" s="1493"/>
      <c r="MEM63" s="1391"/>
      <c r="MEN63" s="1391"/>
      <c r="MEO63" s="1391"/>
      <c r="MEP63" s="1391"/>
      <c r="MEQ63" s="1391"/>
      <c r="MER63" s="1391"/>
      <c r="MES63" s="1391"/>
      <c r="MET63" s="1391"/>
      <c r="MEU63" s="1391"/>
      <c r="MEV63" s="1391"/>
      <c r="MEW63" s="1392"/>
      <c r="MEX63" s="1493"/>
      <c r="MEY63" s="1391"/>
      <c r="MEZ63" s="1391"/>
      <c r="MFA63" s="1391"/>
      <c r="MFB63" s="1391"/>
      <c r="MFC63" s="1391"/>
      <c r="MFD63" s="1391"/>
      <c r="MFE63" s="1391"/>
      <c r="MFF63" s="1391"/>
      <c r="MFG63" s="1391"/>
      <c r="MFH63" s="1391"/>
      <c r="MFI63" s="1392"/>
      <c r="MFJ63" s="1493"/>
      <c r="MFK63" s="1392"/>
      <c r="MFL63" s="1493"/>
      <c r="MFM63" s="1391"/>
      <c r="MFN63" s="1392"/>
      <c r="MFO63" s="1493"/>
      <c r="MFP63" s="1392"/>
      <c r="MFQ63" s="663"/>
      <c r="MFR63" s="1493"/>
      <c r="MFS63" s="1391"/>
      <c r="MFT63" s="1391"/>
      <c r="MFU63" s="1391"/>
      <c r="MFV63" s="1391"/>
      <c r="MFW63" s="1391"/>
      <c r="MFX63" s="1391"/>
      <c r="MFY63" s="1391"/>
      <c r="MFZ63" s="1391"/>
      <c r="MGA63" s="1391"/>
      <c r="MGB63" s="1391"/>
      <c r="MGC63" s="1392"/>
      <c r="MGD63" s="1493"/>
      <c r="MGE63" s="1391"/>
      <c r="MGF63" s="1391"/>
      <c r="MGG63" s="1391"/>
      <c r="MGH63" s="1391"/>
      <c r="MGI63" s="1391"/>
      <c r="MGJ63" s="1391"/>
      <c r="MGK63" s="1391"/>
      <c r="MGL63" s="1391"/>
      <c r="MGM63" s="1391"/>
      <c r="MGN63" s="1391"/>
      <c r="MGO63" s="1392"/>
      <c r="MGP63" s="1493"/>
      <c r="MGQ63" s="1392"/>
      <c r="MGR63" s="1493"/>
      <c r="MGS63" s="1391"/>
      <c r="MGT63" s="1392"/>
      <c r="MGU63" s="1493"/>
      <c r="MGV63" s="1392"/>
      <c r="MGW63" s="663"/>
      <c r="MGX63" s="1493"/>
      <c r="MGY63" s="1391"/>
      <c r="MGZ63" s="1391"/>
      <c r="MHA63" s="1391"/>
      <c r="MHB63" s="1391"/>
      <c r="MHC63" s="1391"/>
      <c r="MHD63" s="1391"/>
      <c r="MHE63" s="1391"/>
      <c r="MHF63" s="1391"/>
      <c r="MHG63" s="1391"/>
      <c r="MHH63" s="1391"/>
      <c r="MHI63" s="1392"/>
      <c r="MHJ63" s="1493"/>
      <c r="MHK63" s="1391"/>
      <c r="MHL63" s="1391"/>
      <c r="MHM63" s="1391"/>
      <c r="MHN63" s="1391"/>
      <c r="MHO63" s="1391"/>
      <c r="MHP63" s="1391"/>
      <c r="MHQ63" s="1391"/>
      <c r="MHR63" s="1391"/>
      <c r="MHS63" s="1391"/>
      <c r="MHT63" s="1391"/>
      <c r="MHU63" s="1392"/>
      <c r="MHV63" s="1493"/>
      <c r="MHW63" s="1392"/>
      <c r="MHX63" s="1493"/>
      <c r="MHY63" s="1391"/>
      <c r="MHZ63" s="1392"/>
      <c r="MIA63" s="1493"/>
      <c r="MIB63" s="1392"/>
      <c r="MIC63" s="663"/>
      <c r="MID63" s="1493"/>
      <c r="MIE63" s="1391"/>
      <c r="MIF63" s="1391"/>
      <c r="MIG63" s="1391"/>
      <c r="MIH63" s="1391"/>
      <c r="MII63" s="1391"/>
      <c r="MIJ63" s="1391"/>
      <c r="MIK63" s="1391"/>
      <c r="MIL63" s="1391"/>
      <c r="MIM63" s="1391"/>
      <c r="MIN63" s="1391"/>
      <c r="MIO63" s="1392"/>
      <c r="MIP63" s="1493"/>
      <c r="MIQ63" s="1391"/>
      <c r="MIR63" s="1391"/>
      <c r="MIS63" s="1391"/>
      <c r="MIT63" s="1391"/>
      <c r="MIU63" s="1391"/>
      <c r="MIV63" s="1391"/>
      <c r="MIW63" s="1391"/>
      <c r="MIX63" s="1391"/>
      <c r="MIY63" s="1391"/>
      <c r="MIZ63" s="1391"/>
      <c r="MJA63" s="1392"/>
      <c r="MJB63" s="1493"/>
      <c r="MJC63" s="1392"/>
      <c r="MJD63" s="1493"/>
      <c r="MJE63" s="1391"/>
      <c r="MJF63" s="1392"/>
      <c r="MJG63" s="1493"/>
      <c r="MJH63" s="1392"/>
      <c r="MJI63" s="663"/>
      <c r="MJJ63" s="1493"/>
      <c r="MJK63" s="1391"/>
      <c r="MJL63" s="1391"/>
      <c r="MJM63" s="1391"/>
      <c r="MJN63" s="1391"/>
      <c r="MJO63" s="1391"/>
      <c r="MJP63" s="1391"/>
      <c r="MJQ63" s="1391"/>
      <c r="MJR63" s="1391"/>
      <c r="MJS63" s="1391"/>
      <c r="MJT63" s="1391"/>
      <c r="MJU63" s="1392"/>
      <c r="MJV63" s="1493"/>
      <c r="MJW63" s="1391"/>
      <c r="MJX63" s="1391"/>
      <c r="MJY63" s="1391"/>
      <c r="MJZ63" s="1391"/>
      <c r="MKA63" s="1391"/>
      <c r="MKB63" s="1391"/>
      <c r="MKC63" s="1391"/>
      <c r="MKD63" s="1391"/>
      <c r="MKE63" s="1391"/>
      <c r="MKF63" s="1391"/>
      <c r="MKG63" s="1392"/>
      <c r="MKH63" s="1493"/>
      <c r="MKI63" s="1392"/>
      <c r="MKJ63" s="1493"/>
      <c r="MKK63" s="1391"/>
      <c r="MKL63" s="1392"/>
      <c r="MKM63" s="1493"/>
      <c r="MKN63" s="1392"/>
      <c r="MKO63" s="663"/>
      <c r="MKP63" s="1493"/>
      <c r="MKQ63" s="1391"/>
      <c r="MKR63" s="1391"/>
      <c r="MKS63" s="1391"/>
      <c r="MKT63" s="1391"/>
      <c r="MKU63" s="1391"/>
      <c r="MKV63" s="1391"/>
      <c r="MKW63" s="1391"/>
      <c r="MKX63" s="1391"/>
      <c r="MKY63" s="1391"/>
      <c r="MKZ63" s="1391"/>
      <c r="MLA63" s="1392"/>
      <c r="MLB63" s="1493"/>
      <c r="MLC63" s="1391"/>
      <c r="MLD63" s="1391"/>
      <c r="MLE63" s="1391"/>
      <c r="MLF63" s="1391"/>
      <c r="MLG63" s="1391"/>
      <c r="MLH63" s="1391"/>
      <c r="MLI63" s="1391"/>
      <c r="MLJ63" s="1391"/>
      <c r="MLK63" s="1391"/>
      <c r="MLL63" s="1391"/>
      <c r="MLM63" s="1392"/>
      <c r="MLN63" s="1493"/>
      <c r="MLO63" s="1392"/>
      <c r="MLP63" s="1493"/>
      <c r="MLQ63" s="1391"/>
      <c r="MLR63" s="1392"/>
      <c r="MLS63" s="1493"/>
      <c r="MLT63" s="1392"/>
      <c r="MLU63" s="663"/>
      <c r="MLV63" s="1493"/>
      <c r="MLW63" s="1391"/>
      <c r="MLX63" s="1391"/>
      <c r="MLY63" s="1391"/>
      <c r="MLZ63" s="1391"/>
      <c r="MMA63" s="1391"/>
      <c r="MMB63" s="1391"/>
      <c r="MMC63" s="1391"/>
      <c r="MMD63" s="1391"/>
      <c r="MME63" s="1391"/>
      <c r="MMF63" s="1391"/>
      <c r="MMG63" s="1392"/>
      <c r="MMH63" s="1493"/>
      <c r="MMI63" s="1391"/>
      <c r="MMJ63" s="1391"/>
      <c r="MMK63" s="1391"/>
      <c r="MML63" s="1391"/>
      <c r="MMM63" s="1391"/>
      <c r="MMN63" s="1391"/>
      <c r="MMO63" s="1391"/>
      <c r="MMP63" s="1391"/>
      <c r="MMQ63" s="1391"/>
      <c r="MMR63" s="1391"/>
      <c r="MMS63" s="1392"/>
      <c r="MMT63" s="1493"/>
      <c r="MMU63" s="1392"/>
      <c r="MMV63" s="1493"/>
      <c r="MMW63" s="1391"/>
      <c r="MMX63" s="1392"/>
      <c r="MMY63" s="1493"/>
      <c r="MMZ63" s="1392"/>
      <c r="MNA63" s="663"/>
      <c r="MNB63" s="1493"/>
      <c r="MNC63" s="1391"/>
      <c r="MND63" s="1391"/>
      <c r="MNE63" s="1391"/>
      <c r="MNF63" s="1391"/>
      <c r="MNG63" s="1391"/>
      <c r="MNH63" s="1391"/>
      <c r="MNI63" s="1391"/>
      <c r="MNJ63" s="1391"/>
      <c r="MNK63" s="1391"/>
      <c r="MNL63" s="1391"/>
      <c r="MNM63" s="1392"/>
      <c r="MNN63" s="1493"/>
      <c r="MNO63" s="1391"/>
      <c r="MNP63" s="1391"/>
      <c r="MNQ63" s="1391"/>
      <c r="MNR63" s="1391"/>
      <c r="MNS63" s="1391"/>
      <c r="MNT63" s="1391"/>
      <c r="MNU63" s="1391"/>
      <c r="MNV63" s="1391"/>
      <c r="MNW63" s="1391"/>
      <c r="MNX63" s="1391"/>
      <c r="MNY63" s="1392"/>
      <c r="MNZ63" s="1493"/>
      <c r="MOA63" s="1392"/>
      <c r="MOB63" s="1493"/>
      <c r="MOC63" s="1391"/>
      <c r="MOD63" s="1392"/>
      <c r="MOE63" s="1493"/>
      <c r="MOF63" s="1392"/>
      <c r="MOG63" s="663"/>
      <c r="MOH63" s="1493"/>
      <c r="MOI63" s="1391"/>
      <c r="MOJ63" s="1391"/>
      <c r="MOK63" s="1391"/>
      <c r="MOL63" s="1391"/>
      <c r="MOM63" s="1391"/>
      <c r="MON63" s="1391"/>
      <c r="MOO63" s="1391"/>
      <c r="MOP63" s="1391"/>
      <c r="MOQ63" s="1391"/>
      <c r="MOR63" s="1391"/>
      <c r="MOS63" s="1392"/>
      <c r="MOT63" s="1493"/>
      <c r="MOU63" s="1391"/>
      <c r="MOV63" s="1391"/>
      <c r="MOW63" s="1391"/>
      <c r="MOX63" s="1391"/>
      <c r="MOY63" s="1391"/>
      <c r="MOZ63" s="1391"/>
      <c r="MPA63" s="1391"/>
      <c r="MPB63" s="1391"/>
      <c r="MPC63" s="1391"/>
      <c r="MPD63" s="1391"/>
      <c r="MPE63" s="1392"/>
      <c r="MPF63" s="1493"/>
      <c r="MPG63" s="1392"/>
      <c r="MPH63" s="1493"/>
      <c r="MPI63" s="1391"/>
      <c r="MPJ63" s="1392"/>
      <c r="MPK63" s="1493"/>
      <c r="MPL63" s="1392"/>
      <c r="MPM63" s="663"/>
      <c r="MPN63" s="1493"/>
      <c r="MPO63" s="1391"/>
      <c r="MPP63" s="1391"/>
      <c r="MPQ63" s="1391"/>
      <c r="MPR63" s="1391"/>
      <c r="MPS63" s="1391"/>
      <c r="MPT63" s="1391"/>
      <c r="MPU63" s="1391"/>
      <c r="MPV63" s="1391"/>
      <c r="MPW63" s="1391"/>
      <c r="MPX63" s="1391"/>
      <c r="MPY63" s="1392"/>
      <c r="MPZ63" s="1493"/>
      <c r="MQA63" s="1391"/>
      <c r="MQB63" s="1391"/>
      <c r="MQC63" s="1391"/>
      <c r="MQD63" s="1391"/>
      <c r="MQE63" s="1391"/>
      <c r="MQF63" s="1391"/>
      <c r="MQG63" s="1391"/>
      <c r="MQH63" s="1391"/>
      <c r="MQI63" s="1391"/>
      <c r="MQJ63" s="1391"/>
      <c r="MQK63" s="1392"/>
      <c r="MQL63" s="1493"/>
      <c r="MQM63" s="1392"/>
      <c r="MQN63" s="1493"/>
      <c r="MQO63" s="1391"/>
      <c r="MQP63" s="1392"/>
      <c r="MQQ63" s="1493"/>
      <c r="MQR63" s="1392"/>
      <c r="MQS63" s="663"/>
      <c r="MQT63" s="1493"/>
      <c r="MQU63" s="1391"/>
      <c r="MQV63" s="1391"/>
      <c r="MQW63" s="1391"/>
      <c r="MQX63" s="1391"/>
      <c r="MQY63" s="1391"/>
      <c r="MQZ63" s="1391"/>
      <c r="MRA63" s="1391"/>
      <c r="MRB63" s="1391"/>
      <c r="MRC63" s="1391"/>
      <c r="MRD63" s="1391"/>
      <c r="MRE63" s="1392"/>
      <c r="MRF63" s="1493"/>
      <c r="MRG63" s="1391"/>
      <c r="MRH63" s="1391"/>
      <c r="MRI63" s="1391"/>
      <c r="MRJ63" s="1391"/>
      <c r="MRK63" s="1391"/>
      <c r="MRL63" s="1391"/>
      <c r="MRM63" s="1391"/>
      <c r="MRN63" s="1391"/>
      <c r="MRO63" s="1391"/>
      <c r="MRP63" s="1391"/>
      <c r="MRQ63" s="1392"/>
      <c r="MRR63" s="1493"/>
      <c r="MRS63" s="1392"/>
      <c r="MRT63" s="1493"/>
      <c r="MRU63" s="1391"/>
      <c r="MRV63" s="1392"/>
      <c r="MRW63" s="1493"/>
      <c r="MRX63" s="1392"/>
      <c r="MRY63" s="663"/>
      <c r="MRZ63" s="1493"/>
      <c r="MSA63" s="1391"/>
      <c r="MSB63" s="1391"/>
      <c r="MSC63" s="1391"/>
      <c r="MSD63" s="1391"/>
      <c r="MSE63" s="1391"/>
      <c r="MSF63" s="1391"/>
      <c r="MSG63" s="1391"/>
      <c r="MSH63" s="1391"/>
      <c r="MSI63" s="1391"/>
      <c r="MSJ63" s="1391"/>
      <c r="MSK63" s="1392"/>
      <c r="MSL63" s="1493"/>
      <c r="MSM63" s="1391"/>
      <c r="MSN63" s="1391"/>
      <c r="MSO63" s="1391"/>
      <c r="MSP63" s="1391"/>
      <c r="MSQ63" s="1391"/>
      <c r="MSR63" s="1391"/>
      <c r="MSS63" s="1391"/>
      <c r="MST63" s="1391"/>
      <c r="MSU63" s="1391"/>
      <c r="MSV63" s="1391"/>
      <c r="MSW63" s="1392"/>
      <c r="MSX63" s="1493"/>
      <c r="MSY63" s="1392"/>
      <c r="MSZ63" s="1493"/>
      <c r="MTA63" s="1391"/>
      <c r="MTB63" s="1392"/>
      <c r="MTC63" s="1493"/>
      <c r="MTD63" s="1392"/>
      <c r="MTE63" s="663"/>
      <c r="MTF63" s="1493"/>
      <c r="MTG63" s="1391"/>
      <c r="MTH63" s="1391"/>
      <c r="MTI63" s="1391"/>
      <c r="MTJ63" s="1391"/>
      <c r="MTK63" s="1391"/>
      <c r="MTL63" s="1391"/>
      <c r="MTM63" s="1391"/>
      <c r="MTN63" s="1391"/>
      <c r="MTO63" s="1391"/>
      <c r="MTP63" s="1391"/>
      <c r="MTQ63" s="1392"/>
      <c r="MTR63" s="1493"/>
      <c r="MTS63" s="1391"/>
      <c r="MTT63" s="1391"/>
      <c r="MTU63" s="1391"/>
      <c r="MTV63" s="1391"/>
      <c r="MTW63" s="1391"/>
      <c r="MTX63" s="1391"/>
      <c r="MTY63" s="1391"/>
      <c r="MTZ63" s="1391"/>
      <c r="MUA63" s="1391"/>
      <c r="MUB63" s="1391"/>
      <c r="MUC63" s="1392"/>
      <c r="MUD63" s="1493"/>
      <c r="MUE63" s="1392"/>
      <c r="MUF63" s="1493"/>
      <c r="MUG63" s="1391"/>
      <c r="MUH63" s="1392"/>
      <c r="MUI63" s="1493"/>
      <c r="MUJ63" s="1392"/>
      <c r="MUK63" s="663"/>
      <c r="MUL63" s="1493"/>
      <c r="MUM63" s="1391"/>
      <c r="MUN63" s="1391"/>
      <c r="MUO63" s="1391"/>
      <c r="MUP63" s="1391"/>
      <c r="MUQ63" s="1391"/>
      <c r="MUR63" s="1391"/>
      <c r="MUS63" s="1391"/>
      <c r="MUT63" s="1391"/>
      <c r="MUU63" s="1391"/>
      <c r="MUV63" s="1391"/>
      <c r="MUW63" s="1392"/>
      <c r="MUX63" s="1493"/>
      <c r="MUY63" s="1391"/>
      <c r="MUZ63" s="1391"/>
      <c r="MVA63" s="1391"/>
      <c r="MVB63" s="1391"/>
      <c r="MVC63" s="1391"/>
      <c r="MVD63" s="1391"/>
      <c r="MVE63" s="1391"/>
      <c r="MVF63" s="1391"/>
      <c r="MVG63" s="1391"/>
      <c r="MVH63" s="1391"/>
      <c r="MVI63" s="1392"/>
      <c r="MVJ63" s="1493"/>
      <c r="MVK63" s="1392"/>
      <c r="MVL63" s="1493"/>
      <c r="MVM63" s="1391"/>
      <c r="MVN63" s="1392"/>
      <c r="MVO63" s="1493"/>
      <c r="MVP63" s="1392"/>
      <c r="MVQ63" s="663"/>
      <c r="MVR63" s="1493"/>
      <c r="MVS63" s="1391"/>
      <c r="MVT63" s="1391"/>
      <c r="MVU63" s="1391"/>
      <c r="MVV63" s="1391"/>
      <c r="MVW63" s="1391"/>
      <c r="MVX63" s="1391"/>
      <c r="MVY63" s="1391"/>
      <c r="MVZ63" s="1391"/>
      <c r="MWA63" s="1391"/>
      <c r="MWB63" s="1391"/>
      <c r="MWC63" s="1392"/>
      <c r="MWD63" s="1493"/>
      <c r="MWE63" s="1391"/>
      <c r="MWF63" s="1391"/>
      <c r="MWG63" s="1391"/>
      <c r="MWH63" s="1391"/>
      <c r="MWI63" s="1391"/>
      <c r="MWJ63" s="1391"/>
      <c r="MWK63" s="1391"/>
      <c r="MWL63" s="1391"/>
      <c r="MWM63" s="1391"/>
      <c r="MWN63" s="1391"/>
      <c r="MWO63" s="1392"/>
      <c r="MWP63" s="1493"/>
      <c r="MWQ63" s="1392"/>
      <c r="MWR63" s="1493"/>
      <c r="MWS63" s="1391"/>
      <c r="MWT63" s="1392"/>
      <c r="MWU63" s="1493"/>
      <c r="MWV63" s="1392"/>
      <c r="MWW63" s="663"/>
      <c r="MWX63" s="1493"/>
      <c r="MWY63" s="1391"/>
      <c r="MWZ63" s="1391"/>
      <c r="MXA63" s="1391"/>
      <c r="MXB63" s="1391"/>
      <c r="MXC63" s="1391"/>
      <c r="MXD63" s="1391"/>
      <c r="MXE63" s="1391"/>
      <c r="MXF63" s="1391"/>
      <c r="MXG63" s="1391"/>
      <c r="MXH63" s="1391"/>
      <c r="MXI63" s="1392"/>
      <c r="MXJ63" s="1493"/>
      <c r="MXK63" s="1391"/>
      <c r="MXL63" s="1391"/>
      <c r="MXM63" s="1391"/>
      <c r="MXN63" s="1391"/>
      <c r="MXO63" s="1391"/>
      <c r="MXP63" s="1391"/>
      <c r="MXQ63" s="1391"/>
      <c r="MXR63" s="1391"/>
      <c r="MXS63" s="1391"/>
      <c r="MXT63" s="1391"/>
      <c r="MXU63" s="1392"/>
      <c r="MXV63" s="1493"/>
      <c r="MXW63" s="1392"/>
      <c r="MXX63" s="1493"/>
      <c r="MXY63" s="1391"/>
      <c r="MXZ63" s="1392"/>
      <c r="MYA63" s="1493"/>
      <c r="MYB63" s="1392"/>
      <c r="MYC63" s="663"/>
      <c r="MYD63" s="1493"/>
      <c r="MYE63" s="1391"/>
      <c r="MYF63" s="1391"/>
      <c r="MYG63" s="1391"/>
      <c r="MYH63" s="1391"/>
      <c r="MYI63" s="1391"/>
      <c r="MYJ63" s="1391"/>
      <c r="MYK63" s="1391"/>
      <c r="MYL63" s="1391"/>
      <c r="MYM63" s="1391"/>
      <c r="MYN63" s="1391"/>
      <c r="MYO63" s="1392"/>
      <c r="MYP63" s="1493"/>
      <c r="MYQ63" s="1391"/>
      <c r="MYR63" s="1391"/>
      <c r="MYS63" s="1391"/>
      <c r="MYT63" s="1391"/>
      <c r="MYU63" s="1391"/>
      <c r="MYV63" s="1391"/>
      <c r="MYW63" s="1391"/>
      <c r="MYX63" s="1391"/>
      <c r="MYY63" s="1391"/>
      <c r="MYZ63" s="1391"/>
      <c r="MZA63" s="1392"/>
      <c r="MZB63" s="1493"/>
      <c r="MZC63" s="1392"/>
      <c r="MZD63" s="1493"/>
      <c r="MZE63" s="1391"/>
      <c r="MZF63" s="1392"/>
      <c r="MZG63" s="1493"/>
      <c r="MZH63" s="1392"/>
      <c r="MZI63" s="663"/>
      <c r="MZJ63" s="1493"/>
      <c r="MZK63" s="1391"/>
      <c r="MZL63" s="1391"/>
      <c r="MZM63" s="1391"/>
      <c r="MZN63" s="1391"/>
      <c r="MZO63" s="1391"/>
      <c r="MZP63" s="1391"/>
      <c r="MZQ63" s="1391"/>
      <c r="MZR63" s="1391"/>
      <c r="MZS63" s="1391"/>
      <c r="MZT63" s="1391"/>
      <c r="MZU63" s="1392"/>
      <c r="MZV63" s="1493"/>
      <c r="MZW63" s="1391"/>
      <c r="MZX63" s="1391"/>
      <c r="MZY63" s="1391"/>
      <c r="MZZ63" s="1391"/>
      <c r="NAA63" s="1391"/>
      <c r="NAB63" s="1391"/>
      <c r="NAC63" s="1391"/>
      <c r="NAD63" s="1391"/>
      <c r="NAE63" s="1391"/>
      <c r="NAF63" s="1391"/>
      <c r="NAG63" s="1392"/>
      <c r="NAH63" s="1493"/>
      <c r="NAI63" s="1392"/>
      <c r="NAJ63" s="1493"/>
      <c r="NAK63" s="1391"/>
      <c r="NAL63" s="1392"/>
      <c r="NAM63" s="1493"/>
      <c r="NAN63" s="1392"/>
      <c r="NAO63" s="663"/>
      <c r="NAP63" s="1493"/>
      <c r="NAQ63" s="1391"/>
      <c r="NAR63" s="1391"/>
      <c r="NAS63" s="1391"/>
      <c r="NAT63" s="1391"/>
      <c r="NAU63" s="1391"/>
      <c r="NAV63" s="1391"/>
      <c r="NAW63" s="1391"/>
      <c r="NAX63" s="1391"/>
      <c r="NAY63" s="1391"/>
      <c r="NAZ63" s="1391"/>
      <c r="NBA63" s="1392"/>
      <c r="NBB63" s="1493"/>
      <c r="NBC63" s="1391"/>
      <c r="NBD63" s="1391"/>
      <c r="NBE63" s="1391"/>
      <c r="NBF63" s="1391"/>
      <c r="NBG63" s="1391"/>
      <c r="NBH63" s="1391"/>
      <c r="NBI63" s="1391"/>
      <c r="NBJ63" s="1391"/>
      <c r="NBK63" s="1391"/>
      <c r="NBL63" s="1391"/>
      <c r="NBM63" s="1392"/>
      <c r="NBN63" s="1493"/>
      <c r="NBO63" s="1392"/>
      <c r="NBP63" s="1493"/>
      <c r="NBQ63" s="1391"/>
      <c r="NBR63" s="1392"/>
      <c r="NBS63" s="1493"/>
      <c r="NBT63" s="1392"/>
      <c r="NBU63" s="663"/>
      <c r="NBV63" s="1493"/>
      <c r="NBW63" s="1391"/>
      <c r="NBX63" s="1391"/>
      <c r="NBY63" s="1391"/>
      <c r="NBZ63" s="1391"/>
      <c r="NCA63" s="1391"/>
      <c r="NCB63" s="1391"/>
      <c r="NCC63" s="1391"/>
      <c r="NCD63" s="1391"/>
      <c r="NCE63" s="1391"/>
      <c r="NCF63" s="1391"/>
      <c r="NCG63" s="1392"/>
      <c r="NCH63" s="1493"/>
      <c r="NCI63" s="1391"/>
      <c r="NCJ63" s="1391"/>
      <c r="NCK63" s="1391"/>
      <c r="NCL63" s="1391"/>
      <c r="NCM63" s="1391"/>
      <c r="NCN63" s="1391"/>
      <c r="NCO63" s="1391"/>
      <c r="NCP63" s="1391"/>
      <c r="NCQ63" s="1391"/>
      <c r="NCR63" s="1391"/>
      <c r="NCS63" s="1392"/>
      <c r="NCT63" s="1493"/>
      <c r="NCU63" s="1392"/>
      <c r="NCV63" s="1493"/>
      <c r="NCW63" s="1391"/>
      <c r="NCX63" s="1392"/>
      <c r="NCY63" s="1493"/>
      <c r="NCZ63" s="1392"/>
      <c r="NDA63" s="663"/>
      <c r="NDB63" s="1493"/>
      <c r="NDC63" s="1391"/>
      <c r="NDD63" s="1391"/>
      <c r="NDE63" s="1391"/>
      <c r="NDF63" s="1391"/>
      <c r="NDG63" s="1391"/>
      <c r="NDH63" s="1391"/>
      <c r="NDI63" s="1391"/>
      <c r="NDJ63" s="1391"/>
      <c r="NDK63" s="1391"/>
      <c r="NDL63" s="1391"/>
      <c r="NDM63" s="1392"/>
      <c r="NDN63" s="1493"/>
      <c r="NDO63" s="1391"/>
      <c r="NDP63" s="1391"/>
      <c r="NDQ63" s="1391"/>
      <c r="NDR63" s="1391"/>
      <c r="NDS63" s="1391"/>
      <c r="NDT63" s="1391"/>
      <c r="NDU63" s="1391"/>
      <c r="NDV63" s="1391"/>
      <c r="NDW63" s="1391"/>
      <c r="NDX63" s="1391"/>
      <c r="NDY63" s="1392"/>
      <c r="NDZ63" s="1493"/>
      <c r="NEA63" s="1392"/>
      <c r="NEB63" s="1493"/>
      <c r="NEC63" s="1391"/>
      <c r="NED63" s="1392"/>
      <c r="NEE63" s="1493"/>
      <c r="NEF63" s="1392"/>
      <c r="NEG63" s="663"/>
      <c r="NEH63" s="1493"/>
      <c r="NEI63" s="1391"/>
      <c r="NEJ63" s="1391"/>
      <c r="NEK63" s="1391"/>
      <c r="NEL63" s="1391"/>
      <c r="NEM63" s="1391"/>
      <c r="NEN63" s="1391"/>
      <c r="NEO63" s="1391"/>
      <c r="NEP63" s="1391"/>
      <c r="NEQ63" s="1391"/>
      <c r="NER63" s="1391"/>
      <c r="NES63" s="1392"/>
      <c r="NET63" s="1493"/>
      <c r="NEU63" s="1391"/>
      <c r="NEV63" s="1391"/>
      <c r="NEW63" s="1391"/>
      <c r="NEX63" s="1391"/>
      <c r="NEY63" s="1391"/>
      <c r="NEZ63" s="1391"/>
      <c r="NFA63" s="1391"/>
      <c r="NFB63" s="1391"/>
      <c r="NFC63" s="1391"/>
      <c r="NFD63" s="1391"/>
      <c r="NFE63" s="1392"/>
      <c r="NFF63" s="1493"/>
      <c r="NFG63" s="1392"/>
      <c r="NFH63" s="1493"/>
      <c r="NFI63" s="1391"/>
      <c r="NFJ63" s="1392"/>
      <c r="NFK63" s="1493"/>
      <c r="NFL63" s="1392"/>
      <c r="NFM63" s="663"/>
      <c r="NFN63" s="1493"/>
      <c r="NFO63" s="1391"/>
      <c r="NFP63" s="1391"/>
      <c r="NFQ63" s="1391"/>
      <c r="NFR63" s="1391"/>
      <c r="NFS63" s="1391"/>
      <c r="NFT63" s="1391"/>
      <c r="NFU63" s="1391"/>
      <c r="NFV63" s="1391"/>
      <c r="NFW63" s="1391"/>
      <c r="NFX63" s="1391"/>
      <c r="NFY63" s="1392"/>
      <c r="NFZ63" s="1493"/>
      <c r="NGA63" s="1391"/>
      <c r="NGB63" s="1391"/>
      <c r="NGC63" s="1391"/>
      <c r="NGD63" s="1391"/>
      <c r="NGE63" s="1391"/>
      <c r="NGF63" s="1391"/>
      <c r="NGG63" s="1391"/>
      <c r="NGH63" s="1391"/>
      <c r="NGI63" s="1391"/>
      <c r="NGJ63" s="1391"/>
      <c r="NGK63" s="1392"/>
      <c r="NGL63" s="1493"/>
      <c r="NGM63" s="1392"/>
      <c r="NGN63" s="1493"/>
      <c r="NGO63" s="1391"/>
      <c r="NGP63" s="1392"/>
      <c r="NGQ63" s="1493"/>
      <c r="NGR63" s="1392"/>
      <c r="NGS63" s="663"/>
      <c r="NGT63" s="1493"/>
      <c r="NGU63" s="1391"/>
      <c r="NGV63" s="1391"/>
      <c r="NGW63" s="1391"/>
      <c r="NGX63" s="1391"/>
      <c r="NGY63" s="1391"/>
      <c r="NGZ63" s="1391"/>
      <c r="NHA63" s="1391"/>
      <c r="NHB63" s="1391"/>
      <c r="NHC63" s="1391"/>
      <c r="NHD63" s="1391"/>
      <c r="NHE63" s="1392"/>
      <c r="NHF63" s="1493"/>
      <c r="NHG63" s="1391"/>
      <c r="NHH63" s="1391"/>
      <c r="NHI63" s="1391"/>
      <c r="NHJ63" s="1391"/>
      <c r="NHK63" s="1391"/>
      <c r="NHL63" s="1391"/>
      <c r="NHM63" s="1391"/>
      <c r="NHN63" s="1391"/>
      <c r="NHO63" s="1391"/>
      <c r="NHP63" s="1391"/>
      <c r="NHQ63" s="1392"/>
      <c r="NHR63" s="1493"/>
      <c r="NHS63" s="1392"/>
      <c r="NHT63" s="1493"/>
      <c r="NHU63" s="1391"/>
      <c r="NHV63" s="1392"/>
      <c r="NHW63" s="1493"/>
      <c r="NHX63" s="1392"/>
      <c r="NHY63" s="663"/>
      <c r="NHZ63" s="1493"/>
      <c r="NIA63" s="1391"/>
      <c r="NIB63" s="1391"/>
      <c r="NIC63" s="1391"/>
      <c r="NID63" s="1391"/>
      <c r="NIE63" s="1391"/>
      <c r="NIF63" s="1391"/>
      <c r="NIG63" s="1391"/>
      <c r="NIH63" s="1391"/>
      <c r="NII63" s="1391"/>
      <c r="NIJ63" s="1391"/>
      <c r="NIK63" s="1392"/>
      <c r="NIL63" s="1493"/>
      <c r="NIM63" s="1391"/>
      <c r="NIN63" s="1391"/>
      <c r="NIO63" s="1391"/>
      <c r="NIP63" s="1391"/>
      <c r="NIQ63" s="1391"/>
      <c r="NIR63" s="1391"/>
      <c r="NIS63" s="1391"/>
      <c r="NIT63" s="1391"/>
      <c r="NIU63" s="1391"/>
      <c r="NIV63" s="1391"/>
      <c r="NIW63" s="1392"/>
      <c r="NIX63" s="1493"/>
      <c r="NIY63" s="1392"/>
      <c r="NIZ63" s="1493"/>
      <c r="NJA63" s="1391"/>
      <c r="NJB63" s="1392"/>
      <c r="NJC63" s="1493"/>
      <c r="NJD63" s="1392"/>
      <c r="NJE63" s="663"/>
      <c r="NJF63" s="1493"/>
      <c r="NJG63" s="1391"/>
      <c r="NJH63" s="1391"/>
      <c r="NJI63" s="1391"/>
      <c r="NJJ63" s="1391"/>
      <c r="NJK63" s="1391"/>
      <c r="NJL63" s="1391"/>
      <c r="NJM63" s="1391"/>
      <c r="NJN63" s="1391"/>
      <c r="NJO63" s="1391"/>
      <c r="NJP63" s="1391"/>
      <c r="NJQ63" s="1392"/>
      <c r="NJR63" s="1493"/>
      <c r="NJS63" s="1391"/>
      <c r="NJT63" s="1391"/>
      <c r="NJU63" s="1391"/>
      <c r="NJV63" s="1391"/>
      <c r="NJW63" s="1391"/>
      <c r="NJX63" s="1391"/>
      <c r="NJY63" s="1391"/>
      <c r="NJZ63" s="1391"/>
      <c r="NKA63" s="1391"/>
      <c r="NKB63" s="1391"/>
      <c r="NKC63" s="1392"/>
      <c r="NKD63" s="1493"/>
      <c r="NKE63" s="1392"/>
      <c r="NKF63" s="1493"/>
      <c r="NKG63" s="1391"/>
      <c r="NKH63" s="1392"/>
      <c r="NKI63" s="1493"/>
      <c r="NKJ63" s="1392"/>
      <c r="NKK63" s="663"/>
      <c r="NKL63" s="1493"/>
      <c r="NKM63" s="1391"/>
      <c r="NKN63" s="1391"/>
      <c r="NKO63" s="1391"/>
      <c r="NKP63" s="1391"/>
      <c r="NKQ63" s="1391"/>
      <c r="NKR63" s="1391"/>
      <c r="NKS63" s="1391"/>
      <c r="NKT63" s="1391"/>
      <c r="NKU63" s="1391"/>
      <c r="NKV63" s="1391"/>
      <c r="NKW63" s="1392"/>
      <c r="NKX63" s="1493"/>
      <c r="NKY63" s="1391"/>
      <c r="NKZ63" s="1391"/>
      <c r="NLA63" s="1391"/>
      <c r="NLB63" s="1391"/>
      <c r="NLC63" s="1391"/>
      <c r="NLD63" s="1391"/>
      <c r="NLE63" s="1391"/>
      <c r="NLF63" s="1391"/>
      <c r="NLG63" s="1391"/>
      <c r="NLH63" s="1391"/>
      <c r="NLI63" s="1392"/>
      <c r="NLJ63" s="1493"/>
      <c r="NLK63" s="1392"/>
      <c r="NLL63" s="1493"/>
      <c r="NLM63" s="1391"/>
      <c r="NLN63" s="1392"/>
      <c r="NLO63" s="1493"/>
      <c r="NLP63" s="1392"/>
      <c r="NLQ63" s="663"/>
      <c r="NLR63" s="1493"/>
      <c r="NLS63" s="1391"/>
      <c r="NLT63" s="1391"/>
      <c r="NLU63" s="1391"/>
      <c r="NLV63" s="1391"/>
      <c r="NLW63" s="1391"/>
      <c r="NLX63" s="1391"/>
      <c r="NLY63" s="1391"/>
      <c r="NLZ63" s="1391"/>
      <c r="NMA63" s="1391"/>
      <c r="NMB63" s="1391"/>
      <c r="NMC63" s="1392"/>
      <c r="NMD63" s="1493"/>
      <c r="NME63" s="1391"/>
      <c r="NMF63" s="1391"/>
      <c r="NMG63" s="1391"/>
      <c r="NMH63" s="1391"/>
      <c r="NMI63" s="1391"/>
      <c r="NMJ63" s="1391"/>
      <c r="NMK63" s="1391"/>
      <c r="NML63" s="1391"/>
      <c r="NMM63" s="1391"/>
      <c r="NMN63" s="1391"/>
      <c r="NMO63" s="1392"/>
      <c r="NMP63" s="1493"/>
      <c r="NMQ63" s="1392"/>
      <c r="NMR63" s="1493"/>
      <c r="NMS63" s="1391"/>
      <c r="NMT63" s="1392"/>
      <c r="NMU63" s="1493"/>
      <c r="NMV63" s="1392"/>
      <c r="NMW63" s="663"/>
      <c r="NMX63" s="1493"/>
      <c r="NMY63" s="1391"/>
      <c r="NMZ63" s="1391"/>
      <c r="NNA63" s="1391"/>
      <c r="NNB63" s="1391"/>
      <c r="NNC63" s="1391"/>
      <c r="NND63" s="1391"/>
      <c r="NNE63" s="1391"/>
      <c r="NNF63" s="1391"/>
      <c r="NNG63" s="1391"/>
      <c r="NNH63" s="1391"/>
      <c r="NNI63" s="1392"/>
      <c r="NNJ63" s="1493"/>
      <c r="NNK63" s="1391"/>
      <c r="NNL63" s="1391"/>
      <c r="NNM63" s="1391"/>
      <c r="NNN63" s="1391"/>
      <c r="NNO63" s="1391"/>
      <c r="NNP63" s="1391"/>
      <c r="NNQ63" s="1391"/>
      <c r="NNR63" s="1391"/>
      <c r="NNS63" s="1391"/>
      <c r="NNT63" s="1391"/>
      <c r="NNU63" s="1392"/>
      <c r="NNV63" s="1493"/>
      <c r="NNW63" s="1392"/>
      <c r="NNX63" s="1493"/>
      <c r="NNY63" s="1391"/>
      <c r="NNZ63" s="1392"/>
      <c r="NOA63" s="1493"/>
      <c r="NOB63" s="1392"/>
      <c r="NOC63" s="663"/>
      <c r="NOD63" s="1493"/>
      <c r="NOE63" s="1391"/>
      <c r="NOF63" s="1391"/>
      <c r="NOG63" s="1391"/>
      <c r="NOH63" s="1391"/>
      <c r="NOI63" s="1391"/>
      <c r="NOJ63" s="1391"/>
      <c r="NOK63" s="1391"/>
      <c r="NOL63" s="1391"/>
      <c r="NOM63" s="1391"/>
      <c r="NON63" s="1391"/>
      <c r="NOO63" s="1392"/>
      <c r="NOP63" s="1493"/>
      <c r="NOQ63" s="1391"/>
      <c r="NOR63" s="1391"/>
      <c r="NOS63" s="1391"/>
      <c r="NOT63" s="1391"/>
      <c r="NOU63" s="1391"/>
      <c r="NOV63" s="1391"/>
      <c r="NOW63" s="1391"/>
      <c r="NOX63" s="1391"/>
      <c r="NOY63" s="1391"/>
      <c r="NOZ63" s="1391"/>
      <c r="NPA63" s="1392"/>
      <c r="NPB63" s="1493"/>
      <c r="NPC63" s="1392"/>
      <c r="NPD63" s="1493"/>
      <c r="NPE63" s="1391"/>
      <c r="NPF63" s="1392"/>
      <c r="NPG63" s="1493"/>
      <c r="NPH63" s="1392"/>
      <c r="NPI63" s="663"/>
      <c r="NPJ63" s="1493"/>
      <c r="NPK63" s="1391"/>
      <c r="NPL63" s="1391"/>
      <c r="NPM63" s="1391"/>
      <c r="NPN63" s="1391"/>
      <c r="NPO63" s="1391"/>
      <c r="NPP63" s="1391"/>
      <c r="NPQ63" s="1391"/>
      <c r="NPR63" s="1391"/>
      <c r="NPS63" s="1391"/>
      <c r="NPT63" s="1391"/>
      <c r="NPU63" s="1392"/>
      <c r="NPV63" s="1493"/>
      <c r="NPW63" s="1391"/>
      <c r="NPX63" s="1391"/>
      <c r="NPY63" s="1391"/>
      <c r="NPZ63" s="1391"/>
      <c r="NQA63" s="1391"/>
      <c r="NQB63" s="1391"/>
      <c r="NQC63" s="1391"/>
      <c r="NQD63" s="1391"/>
      <c r="NQE63" s="1391"/>
      <c r="NQF63" s="1391"/>
      <c r="NQG63" s="1392"/>
      <c r="NQH63" s="1493"/>
      <c r="NQI63" s="1392"/>
      <c r="NQJ63" s="1493"/>
      <c r="NQK63" s="1391"/>
      <c r="NQL63" s="1392"/>
      <c r="NQM63" s="1493"/>
      <c r="NQN63" s="1392"/>
      <c r="NQO63" s="663"/>
      <c r="NQP63" s="1493"/>
      <c r="NQQ63" s="1391"/>
      <c r="NQR63" s="1391"/>
      <c r="NQS63" s="1391"/>
      <c r="NQT63" s="1391"/>
      <c r="NQU63" s="1391"/>
      <c r="NQV63" s="1391"/>
      <c r="NQW63" s="1391"/>
      <c r="NQX63" s="1391"/>
      <c r="NQY63" s="1391"/>
      <c r="NQZ63" s="1391"/>
      <c r="NRA63" s="1392"/>
      <c r="NRB63" s="1493"/>
      <c r="NRC63" s="1391"/>
      <c r="NRD63" s="1391"/>
      <c r="NRE63" s="1391"/>
      <c r="NRF63" s="1391"/>
      <c r="NRG63" s="1391"/>
      <c r="NRH63" s="1391"/>
      <c r="NRI63" s="1391"/>
      <c r="NRJ63" s="1391"/>
      <c r="NRK63" s="1391"/>
      <c r="NRL63" s="1391"/>
      <c r="NRM63" s="1392"/>
      <c r="NRN63" s="1493"/>
      <c r="NRO63" s="1392"/>
      <c r="NRP63" s="1493"/>
      <c r="NRQ63" s="1391"/>
      <c r="NRR63" s="1392"/>
      <c r="NRS63" s="1493"/>
      <c r="NRT63" s="1392"/>
      <c r="NRU63" s="663"/>
      <c r="NRV63" s="1493"/>
      <c r="NRW63" s="1391"/>
      <c r="NRX63" s="1391"/>
      <c r="NRY63" s="1391"/>
      <c r="NRZ63" s="1391"/>
      <c r="NSA63" s="1391"/>
      <c r="NSB63" s="1391"/>
      <c r="NSC63" s="1391"/>
      <c r="NSD63" s="1391"/>
      <c r="NSE63" s="1391"/>
      <c r="NSF63" s="1391"/>
      <c r="NSG63" s="1392"/>
      <c r="NSH63" s="1493"/>
      <c r="NSI63" s="1391"/>
      <c r="NSJ63" s="1391"/>
      <c r="NSK63" s="1391"/>
      <c r="NSL63" s="1391"/>
      <c r="NSM63" s="1391"/>
      <c r="NSN63" s="1391"/>
      <c r="NSO63" s="1391"/>
      <c r="NSP63" s="1391"/>
      <c r="NSQ63" s="1391"/>
      <c r="NSR63" s="1391"/>
      <c r="NSS63" s="1392"/>
      <c r="NST63" s="1493"/>
      <c r="NSU63" s="1392"/>
      <c r="NSV63" s="1493"/>
      <c r="NSW63" s="1391"/>
      <c r="NSX63" s="1392"/>
      <c r="NSY63" s="1493"/>
      <c r="NSZ63" s="1392"/>
      <c r="NTA63" s="663"/>
      <c r="NTB63" s="1493"/>
      <c r="NTC63" s="1391"/>
      <c r="NTD63" s="1391"/>
      <c r="NTE63" s="1391"/>
      <c r="NTF63" s="1391"/>
      <c r="NTG63" s="1391"/>
      <c r="NTH63" s="1391"/>
      <c r="NTI63" s="1391"/>
      <c r="NTJ63" s="1391"/>
      <c r="NTK63" s="1391"/>
      <c r="NTL63" s="1391"/>
      <c r="NTM63" s="1392"/>
      <c r="NTN63" s="1493"/>
      <c r="NTO63" s="1391"/>
      <c r="NTP63" s="1391"/>
      <c r="NTQ63" s="1391"/>
      <c r="NTR63" s="1391"/>
      <c r="NTS63" s="1391"/>
      <c r="NTT63" s="1391"/>
      <c r="NTU63" s="1391"/>
      <c r="NTV63" s="1391"/>
      <c r="NTW63" s="1391"/>
      <c r="NTX63" s="1391"/>
      <c r="NTY63" s="1392"/>
      <c r="NTZ63" s="1493"/>
      <c r="NUA63" s="1392"/>
      <c r="NUB63" s="1493"/>
      <c r="NUC63" s="1391"/>
      <c r="NUD63" s="1392"/>
      <c r="NUE63" s="1493"/>
      <c r="NUF63" s="1392"/>
      <c r="NUG63" s="663"/>
      <c r="NUH63" s="1493"/>
      <c r="NUI63" s="1391"/>
      <c r="NUJ63" s="1391"/>
      <c r="NUK63" s="1391"/>
      <c r="NUL63" s="1391"/>
      <c r="NUM63" s="1391"/>
      <c r="NUN63" s="1391"/>
      <c r="NUO63" s="1391"/>
      <c r="NUP63" s="1391"/>
      <c r="NUQ63" s="1391"/>
      <c r="NUR63" s="1391"/>
      <c r="NUS63" s="1392"/>
      <c r="NUT63" s="1493"/>
      <c r="NUU63" s="1391"/>
      <c r="NUV63" s="1391"/>
      <c r="NUW63" s="1391"/>
      <c r="NUX63" s="1391"/>
      <c r="NUY63" s="1391"/>
      <c r="NUZ63" s="1391"/>
      <c r="NVA63" s="1391"/>
      <c r="NVB63" s="1391"/>
      <c r="NVC63" s="1391"/>
      <c r="NVD63" s="1391"/>
      <c r="NVE63" s="1392"/>
      <c r="NVF63" s="1493"/>
      <c r="NVG63" s="1392"/>
      <c r="NVH63" s="1493"/>
      <c r="NVI63" s="1391"/>
      <c r="NVJ63" s="1392"/>
      <c r="NVK63" s="1493"/>
      <c r="NVL63" s="1392"/>
      <c r="NVM63" s="663"/>
      <c r="NVN63" s="1493"/>
      <c r="NVO63" s="1391"/>
      <c r="NVP63" s="1391"/>
      <c r="NVQ63" s="1391"/>
      <c r="NVR63" s="1391"/>
      <c r="NVS63" s="1391"/>
      <c r="NVT63" s="1391"/>
      <c r="NVU63" s="1391"/>
      <c r="NVV63" s="1391"/>
      <c r="NVW63" s="1391"/>
      <c r="NVX63" s="1391"/>
      <c r="NVY63" s="1392"/>
      <c r="NVZ63" s="1493"/>
      <c r="NWA63" s="1391"/>
      <c r="NWB63" s="1391"/>
      <c r="NWC63" s="1391"/>
      <c r="NWD63" s="1391"/>
      <c r="NWE63" s="1391"/>
      <c r="NWF63" s="1391"/>
      <c r="NWG63" s="1391"/>
      <c r="NWH63" s="1391"/>
      <c r="NWI63" s="1391"/>
      <c r="NWJ63" s="1391"/>
      <c r="NWK63" s="1392"/>
      <c r="NWL63" s="1493"/>
      <c r="NWM63" s="1392"/>
      <c r="NWN63" s="1493"/>
      <c r="NWO63" s="1391"/>
      <c r="NWP63" s="1392"/>
      <c r="NWQ63" s="1493"/>
      <c r="NWR63" s="1392"/>
      <c r="NWS63" s="663"/>
      <c r="NWT63" s="1493"/>
      <c r="NWU63" s="1391"/>
      <c r="NWV63" s="1391"/>
      <c r="NWW63" s="1391"/>
      <c r="NWX63" s="1391"/>
      <c r="NWY63" s="1391"/>
      <c r="NWZ63" s="1391"/>
      <c r="NXA63" s="1391"/>
      <c r="NXB63" s="1391"/>
      <c r="NXC63" s="1391"/>
      <c r="NXD63" s="1391"/>
      <c r="NXE63" s="1392"/>
      <c r="NXF63" s="1493"/>
      <c r="NXG63" s="1391"/>
      <c r="NXH63" s="1391"/>
      <c r="NXI63" s="1391"/>
      <c r="NXJ63" s="1391"/>
      <c r="NXK63" s="1391"/>
      <c r="NXL63" s="1391"/>
      <c r="NXM63" s="1391"/>
      <c r="NXN63" s="1391"/>
      <c r="NXO63" s="1391"/>
      <c r="NXP63" s="1391"/>
      <c r="NXQ63" s="1392"/>
      <c r="NXR63" s="1493"/>
      <c r="NXS63" s="1392"/>
      <c r="NXT63" s="1493"/>
      <c r="NXU63" s="1391"/>
      <c r="NXV63" s="1392"/>
      <c r="NXW63" s="1493"/>
      <c r="NXX63" s="1392"/>
      <c r="NXY63" s="663"/>
      <c r="NXZ63" s="1493"/>
      <c r="NYA63" s="1391"/>
      <c r="NYB63" s="1391"/>
      <c r="NYC63" s="1391"/>
      <c r="NYD63" s="1391"/>
      <c r="NYE63" s="1391"/>
      <c r="NYF63" s="1391"/>
      <c r="NYG63" s="1391"/>
      <c r="NYH63" s="1391"/>
      <c r="NYI63" s="1391"/>
      <c r="NYJ63" s="1391"/>
      <c r="NYK63" s="1392"/>
      <c r="NYL63" s="1493"/>
      <c r="NYM63" s="1391"/>
      <c r="NYN63" s="1391"/>
      <c r="NYO63" s="1391"/>
      <c r="NYP63" s="1391"/>
      <c r="NYQ63" s="1391"/>
      <c r="NYR63" s="1391"/>
      <c r="NYS63" s="1391"/>
      <c r="NYT63" s="1391"/>
      <c r="NYU63" s="1391"/>
      <c r="NYV63" s="1391"/>
      <c r="NYW63" s="1392"/>
      <c r="NYX63" s="1493"/>
      <c r="NYY63" s="1392"/>
      <c r="NYZ63" s="1493"/>
      <c r="NZA63" s="1391"/>
      <c r="NZB63" s="1392"/>
      <c r="NZC63" s="1493"/>
      <c r="NZD63" s="1392"/>
      <c r="NZE63" s="663"/>
      <c r="NZF63" s="1493"/>
      <c r="NZG63" s="1391"/>
      <c r="NZH63" s="1391"/>
      <c r="NZI63" s="1391"/>
      <c r="NZJ63" s="1391"/>
      <c r="NZK63" s="1391"/>
      <c r="NZL63" s="1391"/>
      <c r="NZM63" s="1391"/>
      <c r="NZN63" s="1391"/>
      <c r="NZO63" s="1391"/>
      <c r="NZP63" s="1391"/>
      <c r="NZQ63" s="1392"/>
      <c r="NZR63" s="1493"/>
      <c r="NZS63" s="1391"/>
      <c r="NZT63" s="1391"/>
      <c r="NZU63" s="1391"/>
      <c r="NZV63" s="1391"/>
      <c r="NZW63" s="1391"/>
      <c r="NZX63" s="1391"/>
      <c r="NZY63" s="1391"/>
      <c r="NZZ63" s="1391"/>
      <c r="OAA63" s="1391"/>
      <c r="OAB63" s="1391"/>
      <c r="OAC63" s="1392"/>
      <c r="OAD63" s="1493"/>
      <c r="OAE63" s="1392"/>
      <c r="OAF63" s="1493"/>
      <c r="OAG63" s="1391"/>
      <c r="OAH63" s="1392"/>
      <c r="OAI63" s="1493"/>
      <c r="OAJ63" s="1392"/>
      <c r="OAK63" s="663"/>
      <c r="OAL63" s="1493"/>
      <c r="OAM63" s="1391"/>
      <c r="OAN63" s="1391"/>
      <c r="OAO63" s="1391"/>
      <c r="OAP63" s="1391"/>
      <c r="OAQ63" s="1391"/>
      <c r="OAR63" s="1391"/>
      <c r="OAS63" s="1391"/>
      <c r="OAT63" s="1391"/>
      <c r="OAU63" s="1391"/>
      <c r="OAV63" s="1391"/>
      <c r="OAW63" s="1392"/>
      <c r="OAX63" s="1493"/>
      <c r="OAY63" s="1391"/>
      <c r="OAZ63" s="1391"/>
      <c r="OBA63" s="1391"/>
      <c r="OBB63" s="1391"/>
      <c r="OBC63" s="1391"/>
      <c r="OBD63" s="1391"/>
      <c r="OBE63" s="1391"/>
      <c r="OBF63" s="1391"/>
      <c r="OBG63" s="1391"/>
      <c r="OBH63" s="1391"/>
      <c r="OBI63" s="1392"/>
      <c r="OBJ63" s="1493"/>
      <c r="OBK63" s="1392"/>
      <c r="OBL63" s="1493"/>
      <c r="OBM63" s="1391"/>
      <c r="OBN63" s="1392"/>
      <c r="OBO63" s="1493"/>
      <c r="OBP63" s="1392"/>
      <c r="OBQ63" s="663"/>
      <c r="OBR63" s="1493"/>
      <c r="OBS63" s="1391"/>
      <c r="OBT63" s="1391"/>
      <c r="OBU63" s="1391"/>
      <c r="OBV63" s="1391"/>
      <c r="OBW63" s="1391"/>
      <c r="OBX63" s="1391"/>
      <c r="OBY63" s="1391"/>
      <c r="OBZ63" s="1391"/>
      <c r="OCA63" s="1391"/>
      <c r="OCB63" s="1391"/>
      <c r="OCC63" s="1392"/>
      <c r="OCD63" s="1493"/>
      <c r="OCE63" s="1391"/>
      <c r="OCF63" s="1391"/>
      <c r="OCG63" s="1391"/>
      <c r="OCH63" s="1391"/>
      <c r="OCI63" s="1391"/>
      <c r="OCJ63" s="1391"/>
      <c r="OCK63" s="1391"/>
      <c r="OCL63" s="1391"/>
      <c r="OCM63" s="1391"/>
      <c r="OCN63" s="1391"/>
      <c r="OCO63" s="1392"/>
      <c r="OCP63" s="1493"/>
      <c r="OCQ63" s="1392"/>
      <c r="OCR63" s="1493"/>
      <c r="OCS63" s="1391"/>
      <c r="OCT63" s="1392"/>
      <c r="OCU63" s="1493"/>
      <c r="OCV63" s="1392"/>
      <c r="OCW63" s="663"/>
      <c r="OCX63" s="1493"/>
      <c r="OCY63" s="1391"/>
      <c r="OCZ63" s="1391"/>
      <c r="ODA63" s="1391"/>
      <c r="ODB63" s="1391"/>
      <c r="ODC63" s="1391"/>
      <c r="ODD63" s="1391"/>
      <c r="ODE63" s="1391"/>
      <c r="ODF63" s="1391"/>
      <c r="ODG63" s="1391"/>
      <c r="ODH63" s="1391"/>
      <c r="ODI63" s="1392"/>
      <c r="ODJ63" s="1493"/>
      <c r="ODK63" s="1391"/>
      <c r="ODL63" s="1391"/>
      <c r="ODM63" s="1391"/>
      <c r="ODN63" s="1391"/>
      <c r="ODO63" s="1391"/>
      <c r="ODP63" s="1391"/>
      <c r="ODQ63" s="1391"/>
      <c r="ODR63" s="1391"/>
      <c r="ODS63" s="1391"/>
      <c r="ODT63" s="1391"/>
      <c r="ODU63" s="1392"/>
      <c r="ODV63" s="1493"/>
      <c r="ODW63" s="1392"/>
      <c r="ODX63" s="1493"/>
      <c r="ODY63" s="1391"/>
      <c r="ODZ63" s="1392"/>
      <c r="OEA63" s="1493"/>
      <c r="OEB63" s="1392"/>
      <c r="OEC63" s="663"/>
      <c r="OED63" s="1493"/>
      <c r="OEE63" s="1391"/>
      <c r="OEF63" s="1391"/>
      <c r="OEG63" s="1391"/>
      <c r="OEH63" s="1391"/>
      <c r="OEI63" s="1391"/>
      <c r="OEJ63" s="1391"/>
      <c r="OEK63" s="1391"/>
      <c r="OEL63" s="1391"/>
      <c r="OEM63" s="1391"/>
      <c r="OEN63" s="1391"/>
      <c r="OEO63" s="1392"/>
      <c r="OEP63" s="1493"/>
      <c r="OEQ63" s="1391"/>
      <c r="OER63" s="1391"/>
      <c r="OES63" s="1391"/>
      <c r="OET63" s="1391"/>
      <c r="OEU63" s="1391"/>
      <c r="OEV63" s="1391"/>
      <c r="OEW63" s="1391"/>
      <c r="OEX63" s="1391"/>
      <c r="OEY63" s="1391"/>
      <c r="OEZ63" s="1391"/>
      <c r="OFA63" s="1392"/>
      <c r="OFB63" s="1493"/>
      <c r="OFC63" s="1392"/>
      <c r="OFD63" s="1493"/>
      <c r="OFE63" s="1391"/>
      <c r="OFF63" s="1392"/>
      <c r="OFG63" s="1493"/>
      <c r="OFH63" s="1392"/>
      <c r="OFI63" s="663"/>
      <c r="OFJ63" s="1493"/>
      <c r="OFK63" s="1391"/>
      <c r="OFL63" s="1391"/>
      <c r="OFM63" s="1391"/>
      <c r="OFN63" s="1391"/>
      <c r="OFO63" s="1391"/>
      <c r="OFP63" s="1391"/>
      <c r="OFQ63" s="1391"/>
      <c r="OFR63" s="1391"/>
      <c r="OFS63" s="1391"/>
      <c r="OFT63" s="1391"/>
      <c r="OFU63" s="1392"/>
      <c r="OFV63" s="1493"/>
      <c r="OFW63" s="1391"/>
      <c r="OFX63" s="1391"/>
      <c r="OFY63" s="1391"/>
      <c r="OFZ63" s="1391"/>
      <c r="OGA63" s="1391"/>
      <c r="OGB63" s="1391"/>
      <c r="OGC63" s="1391"/>
      <c r="OGD63" s="1391"/>
      <c r="OGE63" s="1391"/>
      <c r="OGF63" s="1391"/>
      <c r="OGG63" s="1392"/>
      <c r="OGH63" s="1493"/>
      <c r="OGI63" s="1392"/>
      <c r="OGJ63" s="1493"/>
      <c r="OGK63" s="1391"/>
      <c r="OGL63" s="1392"/>
      <c r="OGM63" s="1493"/>
      <c r="OGN63" s="1392"/>
      <c r="OGO63" s="663"/>
      <c r="OGP63" s="1493"/>
      <c r="OGQ63" s="1391"/>
      <c r="OGR63" s="1391"/>
      <c r="OGS63" s="1391"/>
      <c r="OGT63" s="1391"/>
      <c r="OGU63" s="1391"/>
      <c r="OGV63" s="1391"/>
      <c r="OGW63" s="1391"/>
      <c r="OGX63" s="1391"/>
      <c r="OGY63" s="1391"/>
      <c r="OGZ63" s="1391"/>
      <c r="OHA63" s="1392"/>
      <c r="OHB63" s="1493"/>
      <c r="OHC63" s="1391"/>
      <c r="OHD63" s="1391"/>
      <c r="OHE63" s="1391"/>
      <c r="OHF63" s="1391"/>
      <c r="OHG63" s="1391"/>
      <c r="OHH63" s="1391"/>
      <c r="OHI63" s="1391"/>
      <c r="OHJ63" s="1391"/>
      <c r="OHK63" s="1391"/>
      <c r="OHL63" s="1391"/>
      <c r="OHM63" s="1392"/>
      <c r="OHN63" s="1493"/>
      <c r="OHO63" s="1392"/>
      <c r="OHP63" s="1493"/>
      <c r="OHQ63" s="1391"/>
      <c r="OHR63" s="1392"/>
      <c r="OHS63" s="1493"/>
      <c r="OHT63" s="1392"/>
      <c r="OHU63" s="663"/>
      <c r="OHV63" s="1493"/>
      <c r="OHW63" s="1391"/>
      <c r="OHX63" s="1391"/>
      <c r="OHY63" s="1391"/>
      <c r="OHZ63" s="1391"/>
      <c r="OIA63" s="1391"/>
      <c r="OIB63" s="1391"/>
      <c r="OIC63" s="1391"/>
      <c r="OID63" s="1391"/>
      <c r="OIE63" s="1391"/>
      <c r="OIF63" s="1391"/>
      <c r="OIG63" s="1392"/>
      <c r="OIH63" s="1493"/>
      <c r="OII63" s="1391"/>
      <c r="OIJ63" s="1391"/>
      <c r="OIK63" s="1391"/>
      <c r="OIL63" s="1391"/>
      <c r="OIM63" s="1391"/>
      <c r="OIN63" s="1391"/>
      <c r="OIO63" s="1391"/>
      <c r="OIP63" s="1391"/>
      <c r="OIQ63" s="1391"/>
      <c r="OIR63" s="1391"/>
      <c r="OIS63" s="1392"/>
      <c r="OIT63" s="1493"/>
      <c r="OIU63" s="1392"/>
      <c r="OIV63" s="1493"/>
      <c r="OIW63" s="1391"/>
      <c r="OIX63" s="1392"/>
      <c r="OIY63" s="1493"/>
      <c r="OIZ63" s="1392"/>
      <c r="OJA63" s="663"/>
      <c r="OJB63" s="1493"/>
      <c r="OJC63" s="1391"/>
      <c r="OJD63" s="1391"/>
      <c r="OJE63" s="1391"/>
      <c r="OJF63" s="1391"/>
      <c r="OJG63" s="1391"/>
      <c r="OJH63" s="1391"/>
      <c r="OJI63" s="1391"/>
      <c r="OJJ63" s="1391"/>
      <c r="OJK63" s="1391"/>
      <c r="OJL63" s="1391"/>
      <c r="OJM63" s="1392"/>
      <c r="OJN63" s="1493"/>
      <c r="OJO63" s="1391"/>
      <c r="OJP63" s="1391"/>
      <c r="OJQ63" s="1391"/>
      <c r="OJR63" s="1391"/>
      <c r="OJS63" s="1391"/>
      <c r="OJT63" s="1391"/>
      <c r="OJU63" s="1391"/>
      <c r="OJV63" s="1391"/>
      <c r="OJW63" s="1391"/>
      <c r="OJX63" s="1391"/>
      <c r="OJY63" s="1392"/>
      <c r="OJZ63" s="1493"/>
      <c r="OKA63" s="1392"/>
      <c r="OKB63" s="1493"/>
      <c r="OKC63" s="1391"/>
      <c r="OKD63" s="1392"/>
      <c r="OKE63" s="1493"/>
      <c r="OKF63" s="1392"/>
      <c r="OKG63" s="663"/>
      <c r="OKH63" s="1493"/>
      <c r="OKI63" s="1391"/>
      <c r="OKJ63" s="1391"/>
      <c r="OKK63" s="1391"/>
      <c r="OKL63" s="1391"/>
      <c r="OKM63" s="1391"/>
      <c r="OKN63" s="1391"/>
      <c r="OKO63" s="1391"/>
      <c r="OKP63" s="1391"/>
      <c r="OKQ63" s="1391"/>
      <c r="OKR63" s="1391"/>
      <c r="OKS63" s="1392"/>
      <c r="OKT63" s="1493"/>
      <c r="OKU63" s="1391"/>
      <c r="OKV63" s="1391"/>
      <c r="OKW63" s="1391"/>
      <c r="OKX63" s="1391"/>
      <c r="OKY63" s="1391"/>
      <c r="OKZ63" s="1391"/>
      <c r="OLA63" s="1391"/>
      <c r="OLB63" s="1391"/>
      <c r="OLC63" s="1391"/>
      <c r="OLD63" s="1391"/>
      <c r="OLE63" s="1392"/>
      <c r="OLF63" s="1493"/>
      <c r="OLG63" s="1392"/>
      <c r="OLH63" s="1493"/>
      <c r="OLI63" s="1391"/>
      <c r="OLJ63" s="1392"/>
      <c r="OLK63" s="1493"/>
      <c r="OLL63" s="1392"/>
      <c r="OLM63" s="663"/>
      <c r="OLN63" s="1493"/>
      <c r="OLO63" s="1391"/>
      <c r="OLP63" s="1391"/>
      <c r="OLQ63" s="1391"/>
      <c r="OLR63" s="1391"/>
      <c r="OLS63" s="1391"/>
      <c r="OLT63" s="1391"/>
      <c r="OLU63" s="1391"/>
      <c r="OLV63" s="1391"/>
      <c r="OLW63" s="1391"/>
      <c r="OLX63" s="1391"/>
      <c r="OLY63" s="1392"/>
      <c r="OLZ63" s="1493"/>
      <c r="OMA63" s="1391"/>
      <c r="OMB63" s="1391"/>
      <c r="OMC63" s="1391"/>
      <c r="OMD63" s="1391"/>
      <c r="OME63" s="1391"/>
      <c r="OMF63" s="1391"/>
      <c r="OMG63" s="1391"/>
      <c r="OMH63" s="1391"/>
      <c r="OMI63" s="1391"/>
      <c r="OMJ63" s="1391"/>
      <c r="OMK63" s="1392"/>
      <c r="OML63" s="1493"/>
      <c r="OMM63" s="1392"/>
      <c r="OMN63" s="1493"/>
      <c r="OMO63" s="1391"/>
      <c r="OMP63" s="1392"/>
      <c r="OMQ63" s="1493"/>
      <c r="OMR63" s="1392"/>
      <c r="OMS63" s="663"/>
      <c r="OMT63" s="1493"/>
      <c r="OMU63" s="1391"/>
      <c r="OMV63" s="1391"/>
      <c r="OMW63" s="1391"/>
      <c r="OMX63" s="1391"/>
      <c r="OMY63" s="1391"/>
      <c r="OMZ63" s="1391"/>
      <c r="ONA63" s="1391"/>
      <c r="ONB63" s="1391"/>
      <c r="ONC63" s="1391"/>
      <c r="OND63" s="1391"/>
      <c r="ONE63" s="1392"/>
      <c r="ONF63" s="1493"/>
      <c r="ONG63" s="1391"/>
      <c r="ONH63" s="1391"/>
      <c r="ONI63" s="1391"/>
      <c r="ONJ63" s="1391"/>
      <c r="ONK63" s="1391"/>
      <c r="ONL63" s="1391"/>
      <c r="ONM63" s="1391"/>
      <c r="ONN63" s="1391"/>
      <c r="ONO63" s="1391"/>
      <c r="ONP63" s="1391"/>
      <c r="ONQ63" s="1392"/>
      <c r="ONR63" s="1493"/>
      <c r="ONS63" s="1392"/>
      <c r="ONT63" s="1493"/>
      <c r="ONU63" s="1391"/>
      <c r="ONV63" s="1392"/>
      <c r="ONW63" s="1493"/>
      <c r="ONX63" s="1392"/>
      <c r="ONY63" s="663"/>
      <c r="ONZ63" s="1493"/>
      <c r="OOA63" s="1391"/>
      <c r="OOB63" s="1391"/>
      <c r="OOC63" s="1391"/>
      <c r="OOD63" s="1391"/>
      <c r="OOE63" s="1391"/>
      <c r="OOF63" s="1391"/>
      <c r="OOG63" s="1391"/>
      <c r="OOH63" s="1391"/>
      <c r="OOI63" s="1391"/>
      <c r="OOJ63" s="1391"/>
      <c r="OOK63" s="1392"/>
      <c r="OOL63" s="1493"/>
      <c r="OOM63" s="1391"/>
      <c r="OON63" s="1391"/>
      <c r="OOO63" s="1391"/>
      <c r="OOP63" s="1391"/>
      <c r="OOQ63" s="1391"/>
      <c r="OOR63" s="1391"/>
      <c r="OOS63" s="1391"/>
      <c r="OOT63" s="1391"/>
      <c r="OOU63" s="1391"/>
      <c r="OOV63" s="1391"/>
      <c r="OOW63" s="1392"/>
      <c r="OOX63" s="1493"/>
      <c r="OOY63" s="1392"/>
      <c r="OOZ63" s="1493"/>
      <c r="OPA63" s="1391"/>
      <c r="OPB63" s="1392"/>
      <c r="OPC63" s="1493"/>
      <c r="OPD63" s="1392"/>
      <c r="OPE63" s="663"/>
      <c r="OPF63" s="1493"/>
      <c r="OPG63" s="1391"/>
      <c r="OPH63" s="1391"/>
      <c r="OPI63" s="1391"/>
      <c r="OPJ63" s="1391"/>
      <c r="OPK63" s="1391"/>
      <c r="OPL63" s="1391"/>
      <c r="OPM63" s="1391"/>
      <c r="OPN63" s="1391"/>
      <c r="OPO63" s="1391"/>
      <c r="OPP63" s="1391"/>
      <c r="OPQ63" s="1392"/>
      <c r="OPR63" s="1493"/>
      <c r="OPS63" s="1391"/>
      <c r="OPT63" s="1391"/>
      <c r="OPU63" s="1391"/>
      <c r="OPV63" s="1391"/>
      <c r="OPW63" s="1391"/>
      <c r="OPX63" s="1391"/>
      <c r="OPY63" s="1391"/>
      <c r="OPZ63" s="1391"/>
      <c r="OQA63" s="1391"/>
      <c r="OQB63" s="1391"/>
      <c r="OQC63" s="1392"/>
      <c r="OQD63" s="1493"/>
      <c r="OQE63" s="1392"/>
      <c r="OQF63" s="1493"/>
      <c r="OQG63" s="1391"/>
      <c r="OQH63" s="1392"/>
      <c r="OQI63" s="1493"/>
      <c r="OQJ63" s="1392"/>
      <c r="OQK63" s="663"/>
      <c r="OQL63" s="1493"/>
      <c r="OQM63" s="1391"/>
      <c r="OQN63" s="1391"/>
      <c r="OQO63" s="1391"/>
      <c r="OQP63" s="1391"/>
      <c r="OQQ63" s="1391"/>
      <c r="OQR63" s="1391"/>
      <c r="OQS63" s="1391"/>
      <c r="OQT63" s="1391"/>
      <c r="OQU63" s="1391"/>
      <c r="OQV63" s="1391"/>
      <c r="OQW63" s="1392"/>
      <c r="OQX63" s="1493"/>
      <c r="OQY63" s="1391"/>
      <c r="OQZ63" s="1391"/>
      <c r="ORA63" s="1391"/>
      <c r="ORB63" s="1391"/>
      <c r="ORC63" s="1391"/>
      <c r="ORD63" s="1391"/>
      <c r="ORE63" s="1391"/>
      <c r="ORF63" s="1391"/>
      <c r="ORG63" s="1391"/>
      <c r="ORH63" s="1391"/>
      <c r="ORI63" s="1392"/>
      <c r="ORJ63" s="1493"/>
      <c r="ORK63" s="1392"/>
      <c r="ORL63" s="1493"/>
      <c r="ORM63" s="1391"/>
      <c r="ORN63" s="1392"/>
      <c r="ORO63" s="1493"/>
      <c r="ORP63" s="1392"/>
      <c r="ORQ63" s="663"/>
      <c r="ORR63" s="1493"/>
      <c r="ORS63" s="1391"/>
      <c r="ORT63" s="1391"/>
      <c r="ORU63" s="1391"/>
      <c r="ORV63" s="1391"/>
      <c r="ORW63" s="1391"/>
      <c r="ORX63" s="1391"/>
      <c r="ORY63" s="1391"/>
      <c r="ORZ63" s="1391"/>
      <c r="OSA63" s="1391"/>
      <c r="OSB63" s="1391"/>
      <c r="OSC63" s="1392"/>
      <c r="OSD63" s="1493"/>
      <c r="OSE63" s="1391"/>
      <c r="OSF63" s="1391"/>
      <c r="OSG63" s="1391"/>
      <c r="OSH63" s="1391"/>
      <c r="OSI63" s="1391"/>
      <c r="OSJ63" s="1391"/>
      <c r="OSK63" s="1391"/>
      <c r="OSL63" s="1391"/>
      <c r="OSM63" s="1391"/>
      <c r="OSN63" s="1391"/>
      <c r="OSO63" s="1392"/>
      <c r="OSP63" s="1493"/>
      <c r="OSQ63" s="1392"/>
      <c r="OSR63" s="1493"/>
      <c r="OSS63" s="1391"/>
      <c r="OST63" s="1392"/>
      <c r="OSU63" s="1493"/>
      <c r="OSV63" s="1392"/>
      <c r="OSW63" s="663"/>
      <c r="OSX63" s="1493"/>
      <c r="OSY63" s="1391"/>
      <c r="OSZ63" s="1391"/>
      <c r="OTA63" s="1391"/>
      <c r="OTB63" s="1391"/>
      <c r="OTC63" s="1391"/>
      <c r="OTD63" s="1391"/>
      <c r="OTE63" s="1391"/>
      <c r="OTF63" s="1391"/>
      <c r="OTG63" s="1391"/>
      <c r="OTH63" s="1391"/>
      <c r="OTI63" s="1392"/>
      <c r="OTJ63" s="1493"/>
      <c r="OTK63" s="1391"/>
      <c r="OTL63" s="1391"/>
      <c r="OTM63" s="1391"/>
      <c r="OTN63" s="1391"/>
      <c r="OTO63" s="1391"/>
      <c r="OTP63" s="1391"/>
      <c r="OTQ63" s="1391"/>
      <c r="OTR63" s="1391"/>
      <c r="OTS63" s="1391"/>
      <c r="OTT63" s="1391"/>
      <c r="OTU63" s="1392"/>
      <c r="OTV63" s="1493"/>
      <c r="OTW63" s="1392"/>
      <c r="OTX63" s="1493"/>
      <c r="OTY63" s="1391"/>
      <c r="OTZ63" s="1392"/>
      <c r="OUA63" s="1493"/>
      <c r="OUB63" s="1392"/>
      <c r="OUC63" s="663"/>
      <c r="OUD63" s="1493"/>
      <c r="OUE63" s="1391"/>
      <c r="OUF63" s="1391"/>
      <c r="OUG63" s="1391"/>
      <c r="OUH63" s="1391"/>
      <c r="OUI63" s="1391"/>
      <c r="OUJ63" s="1391"/>
      <c r="OUK63" s="1391"/>
      <c r="OUL63" s="1391"/>
      <c r="OUM63" s="1391"/>
      <c r="OUN63" s="1391"/>
      <c r="OUO63" s="1392"/>
      <c r="OUP63" s="1493"/>
      <c r="OUQ63" s="1391"/>
      <c r="OUR63" s="1391"/>
      <c r="OUS63" s="1391"/>
      <c r="OUT63" s="1391"/>
      <c r="OUU63" s="1391"/>
      <c r="OUV63" s="1391"/>
      <c r="OUW63" s="1391"/>
      <c r="OUX63" s="1391"/>
      <c r="OUY63" s="1391"/>
      <c r="OUZ63" s="1391"/>
      <c r="OVA63" s="1392"/>
      <c r="OVB63" s="1493"/>
      <c r="OVC63" s="1392"/>
      <c r="OVD63" s="1493"/>
      <c r="OVE63" s="1391"/>
      <c r="OVF63" s="1392"/>
      <c r="OVG63" s="1493"/>
      <c r="OVH63" s="1392"/>
      <c r="OVI63" s="663"/>
      <c r="OVJ63" s="1493"/>
      <c r="OVK63" s="1391"/>
      <c r="OVL63" s="1391"/>
      <c r="OVM63" s="1391"/>
      <c r="OVN63" s="1391"/>
      <c r="OVO63" s="1391"/>
      <c r="OVP63" s="1391"/>
      <c r="OVQ63" s="1391"/>
      <c r="OVR63" s="1391"/>
      <c r="OVS63" s="1391"/>
      <c r="OVT63" s="1391"/>
      <c r="OVU63" s="1392"/>
      <c r="OVV63" s="1493"/>
      <c r="OVW63" s="1391"/>
      <c r="OVX63" s="1391"/>
      <c r="OVY63" s="1391"/>
      <c r="OVZ63" s="1391"/>
      <c r="OWA63" s="1391"/>
      <c r="OWB63" s="1391"/>
      <c r="OWC63" s="1391"/>
      <c r="OWD63" s="1391"/>
      <c r="OWE63" s="1391"/>
      <c r="OWF63" s="1391"/>
      <c r="OWG63" s="1392"/>
      <c r="OWH63" s="1493"/>
      <c r="OWI63" s="1392"/>
      <c r="OWJ63" s="1493"/>
      <c r="OWK63" s="1391"/>
      <c r="OWL63" s="1392"/>
      <c r="OWM63" s="1493"/>
      <c r="OWN63" s="1392"/>
      <c r="OWO63" s="663"/>
      <c r="OWP63" s="1493"/>
      <c r="OWQ63" s="1391"/>
      <c r="OWR63" s="1391"/>
      <c r="OWS63" s="1391"/>
      <c r="OWT63" s="1391"/>
      <c r="OWU63" s="1391"/>
      <c r="OWV63" s="1391"/>
      <c r="OWW63" s="1391"/>
      <c r="OWX63" s="1391"/>
      <c r="OWY63" s="1391"/>
      <c r="OWZ63" s="1391"/>
      <c r="OXA63" s="1392"/>
      <c r="OXB63" s="1493"/>
      <c r="OXC63" s="1391"/>
      <c r="OXD63" s="1391"/>
      <c r="OXE63" s="1391"/>
      <c r="OXF63" s="1391"/>
      <c r="OXG63" s="1391"/>
      <c r="OXH63" s="1391"/>
      <c r="OXI63" s="1391"/>
      <c r="OXJ63" s="1391"/>
      <c r="OXK63" s="1391"/>
      <c r="OXL63" s="1391"/>
      <c r="OXM63" s="1392"/>
      <c r="OXN63" s="1493"/>
      <c r="OXO63" s="1392"/>
      <c r="OXP63" s="1493"/>
      <c r="OXQ63" s="1391"/>
      <c r="OXR63" s="1392"/>
      <c r="OXS63" s="1493"/>
      <c r="OXT63" s="1392"/>
      <c r="OXU63" s="663"/>
      <c r="OXV63" s="1493"/>
      <c r="OXW63" s="1391"/>
      <c r="OXX63" s="1391"/>
      <c r="OXY63" s="1391"/>
      <c r="OXZ63" s="1391"/>
      <c r="OYA63" s="1391"/>
      <c r="OYB63" s="1391"/>
      <c r="OYC63" s="1391"/>
      <c r="OYD63" s="1391"/>
      <c r="OYE63" s="1391"/>
      <c r="OYF63" s="1391"/>
      <c r="OYG63" s="1392"/>
      <c r="OYH63" s="1493"/>
      <c r="OYI63" s="1391"/>
      <c r="OYJ63" s="1391"/>
      <c r="OYK63" s="1391"/>
      <c r="OYL63" s="1391"/>
      <c r="OYM63" s="1391"/>
      <c r="OYN63" s="1391"/>
      <c r="OYO63" s="1391"/>
      <c r="OYP63" s="1391"/>
      <c r="OYQ63" s="1391"/>
      <c r="OYR63" s="1391"/>
      <c r="OYS63" s="1392"/>
      <c r="OYT63" s="1493"/>
      <c r="OYU63" s="1392"/>
      <c r="OYV63" s="1493"/>
      <c r="OYW63" s="1391"/>
      <c r="OYX63" s="1392"/>
      <c r="OYY63" s="1493"/>
      <c r="OYZ63" s="1392"/>
      <c r="OZA63" s="663"/>
      <c r="OZB63" s="1493"/>
      <c r="OZC63" s="1391"/>
      <c r="OZD63" s="1391"/>
      <c r="OZE63" s="1391"/>
      <c r="OZF63" s="1391"/>
      <c r="OZG63" s="1391"/>
      <c r="OZH63" s="1391"/>
      <c r="OZI63" s="1391"/>
      <c r="OZJ63" s="1391"/>
      <c r="OZK63" s="1391"/>
      <c r="OZL63" s="1391"/>
      <c r="OZM63" s="1392"/>
      <c r="OZN63" s="1493"/>
      <c r="OZO63" s="1391"/>
      <c r="OZP63" s="1391"/>
      <c r="OZQ63" s="1391"/>
      <c r="OZR63" s="1391"/>
      <c r="OZS63" s="1391"/>
      <c r="OZT63" s="1391"/>
      <c r="OZU63" s="1391"/>
      <c r="OZV63" s="1391"/>
      <c r="OZW63" s="1391"/>
      <c r="OZX63" s="1391"/>
      <c r="OZY63" s="1392"/>
      <c r="OZZ63" s="1493"/>
      <c r="PAA63" s="1392"/>
      <c r="PAB63" s="1493"/>
      <c r="PAC63" s="1391"/>
      <c r="PAD63" s="1392"/>
      <c r="PAE63" s="1493"/>
      <c r="PAF63" s="1392"/>
      <c r="PAG63" s="663"/>
      <c r="PAH63" s="1493"/>
      <c r="PAI63" s="1391"/>
      <c r="PAJ63" s="1391"/>
      <c r="PAK63" s="1391"/>
      <c r="PAL63" s="1391"/>
      <c r="PAM63" s="1391"/>
      <c r="PAN63" s="1391"/>
      <c r="PAO63" s="1391"/>
      <c r="PAP63" s="1391"/>
      <c r="PAQ63" s="1391"/>
      <c r="PAR63" s="1391"/>
      <c r="PAS63" s="1392"/>
      <c r="PAT63" s="1493"/>
      <c r="PAU63" s="1391"/>
      <c r="PAV63" s="1391"/>
      <c r="PAW63" s="1391"/>
      <c r="PAX63" s="1391"/>
      <c r="PAY63" s="1391"/>
      <c r="PAZ63" s="1391"/>
      <c r="PBA63" s="1391"/>
      <c r="PBB63" s="1391"/>
      <c r="PBC63" s="1391"/>
      <c r="PBD63" s="1391"/>
      <c r="PBE63" s="1392"/>
      <c r="PBF63" s="1493"/>
      <c r="PBG63" s="1392"/>
      <c r="PBH63" s="1493"/>
      <c r="PBI63" s="1391"/>
      <c r="PBJ63" s="1392"/>
      <c r="PBK63" s="1493"/>
      <c r="PBL63" s="1392"/>
      <c r="PBM63" s="663"/>
      <c r="PBN63" s="1493"/>
      <c r="PBO63" s="1391"/>
      <c r="PBP63" s="1391"/>
      <c r="PBQ63" s="1391"/>
      <c r="PBR63" s="1391"/>
      <c r="PBS63" s="1391"/>
      <c r="PBT63" s="1391"/>
      <c r="PBU63" s="1391"/>
      <c r="PBV63" s="1391"/>
      <c r="PBW63" s="1391"/>
      <c r="PBX63" s="1391"/>
      <c r="PBY63" s="1392"/>
      <c r="PBZ63" s="1493"/>
      <c r="PCA63" s="1391"/>
      <c r="PCB63" s="1391"/>
      <c r="PCC63" s="1391"/>
      <c r="PCD63" s="1391"/>
      <c r="PCE63" s="1391"/>
      <c r="PCF63" s="1391"/>
      <c r="PCG63" s="1391"/>
      <c r="PCH63" s="1391"/>
      <c r="PCI63" s="1391"/>
      <c r="PCJ63" s="1391"/>
      <c r="PCK63" s="1392"/>
      <c r="PCL63" s="1493"/>
      <c r="PCM63" s="1392"/>
      <c r="PCN63" s="1493"/>
      <c r="PCO63" s="1391"/>
      <c r="PCP63" s="1392"/>
      <c r="PCQ63" s="1493"/>
      <c r="PCR63" s="1392"/>
      <c r="PCS63" s="663"/>
      <c r="PCT63" s="1493"/>
      <c r="PCU63" s="1391"/>
      <c r="PCV63" s="1391"/>
      <c r="PCW63" s="1391"/>
      <c r="PCX63" s="1391"/>
      <c r="PCY63" s="1391"/>
      <c r="PCZ63" s="1391"/>
      <c r="PDA63" s="1391"/>
      <c r="PDB63" s="1391"/>
      <c r="PDC63" s="1391"/>
      <c r="PDD63" s="1391"/>
      <c r="PDE63" s="1392"/>
      <c r="PDF63" s="1493"/>
      <c r="PDG63" s="1391"/>
      <c r="PDH63" s="1391"/>
      <c r="PDI63" s="1391"/>
      <c r="PDJ63" s="1391"/>
      <c r="PDK63" s="1391"/>
      <c r="PDL63" s="1391"/>
      <c r="PDM63" s="1391"/>
      <c r="PDN63" s="1391"/>
      <c r="PDO63" s="1391"/>
      <c r="PDP63" s="1391"/>
      <c r="PDQ63" s="1392"/>
      <c r="PDR63" s="1493"/>
      <c r="PDS63" s="1392"/>
      <c r="PDT63" s="1493"/>
      <c r="PDU63" s="1391"/>
      <c r="PDV63" s="1392"/>
      <c r="PDW63" s="1493"/>
      <c r="PDX63" s="1392"/>
      <c r="PDY63" s="663"/>
      <c r="PDZ63" s="1493"/>
      <c r="PEA63" s="1391"/>
      <c r="PEB63" s="1391"/>
      <c r="PEC63" s="1391"/>
      <c r="PED63" s="1391"/>
      <c r="PEE63" s="1391"/>
      <c r="PEF63" s="1391"/>
      <c r="PEG63" s="1391"/>
      <c r="PEH63" s="1391"/>
      <c r="PEI63" s="1391"/>
      <c r="PEJ63" s="1391"/>
      <c r="PEK63" s="1392"/>
      <c r="PEL63" s="1493"/>
      <c r="PEM63" s="1391"/>
      <c r="PEN63" s="1391"/>
      <c r="PEO63" s="1391"/>
      <c r="PEP63" s="1391"/>
      <c r="PEQ63" s="1391"/>
      <c r="PER63" s="1391"/>
      <c r="PES63" s="1391"/>
      <c r="PET63" s="1391"/>
      <c r="PEU63" s="1391"/>
      <c r="PEV63" s="1391"/>
      <c r="PEW63" s="1392"/>
      <c r="PEX63" s="1493"/>
      <c r="PEY63" s="1392"/>
      <c r="PEZ63" s="1493"/>
      <c r="PFA63" s="1391"/>
      <c r="PFB63" s="1392"/>
      <c r="PFC63" s="1493"/>
      <c r="PFD63" s="1392"/>
      <c r="PFE63" s="663"/>
      <c r="PFF63" s="1493"/>
      <c r="PFG63" s="1391"/>
      <c r="PFH63" s="1391"/>
      <c r="PFI63" s="1391"/>
      <c r="PFJ63" s="1391"/>
      <c r="PFK63" s="1391"/>
      <c r="PFL63" s="1391"/>
      <c r="PFM63" s="1391"/>
      <c r="PFN63" s="1391"/>
      <c r="PFO63" s="1391"/>
      <c r="PFP63" s="1391"/>
      <c r="PFQ63" s="1392"/>
      <c r="PFR63" s="1493"/>
      <c r="PFS63" s="1391"/>
      <c r="PFT63" s="1391"/>
      <c r="PFU63" s="1391"/>
      <c r="PFV63" s="1391"/>
      <c r="PFW63" s="1391"/>
      <c r="PFX63" s="1391"/>
      <c r="PFY63" s="1391"/>
      <c r="PFZ63" s="1391"/>
      <c r="PGA63" s="1391"/>
      <c r="PGB63" s="1391"/>
      <c r="PGC63" s="1392"/>
      <c r="PGD63" s="1493"/>
      <c r="PGE63" s="1392"/>
      <c r="PGF63" s="1493"/>
      <c r="PGG63" s="1391"/>
      <c r="PGH63" s="1392"/>
      <c r="PGI63" s="1493"/>
      <c r="PGJ63" s="1392"/>
      <c r="PGK63" s="663"/>
      <c r="PGL63" s="1493"/>
      <c r="PGM63" s="1391"/>
      <c r="PGN63" s="1391"/>
      <c r="PGO63" s="1391"/>
      <c r="PGP63" s="1391"/>
      <c r="PGQ63" s="1391"/>
      <c r="PGR63" s="1391"/>
      <c r="PGS63" s="1391"/>
      <c r="PGT63" s="1391"/>
      <c r="PGU63" s="1391"/>
      <c r="PGV63" s="1391"/>
      <c r="PGW63" s="1392"/>
      <c r="PGX63" s="1493"/>
      <c r="PGY63" s="1391"/>
      <c r="PGZ63" s="1391"/>
      <c r="PHA63" s="1391"/>
      <c r="PHB63" s="1391"/>
      <c r="PHC63" s="1391"/>
      <c r="PHD63" s="1391"/>
      <c r="PHE63" s="1391"/>
      <c r="PHF63" s="1391"/>
      <c r="PHG63" s="1391"/>
      <c r="PHH63" s="1391"/>
      <c r="PHI63" s="1392"/>
      <c r="PHJ63" s="1493"/>
      <c r="PHK63" s="1392"/>
      <c r="PHL63" s="1493"/>
      <c r="PHM63" s="1391"/>
      <c r="PHN63" s="1392"/>
      <c r="PHO63" s="1493"/>
      <c r="PHP63" s="1392"/>
      <c r="PHQ63" s="663"/>
      <c r="PHR63" s="1493"/>
      <c r="PHS63" s="1391"/>
      <c r="PHT63" s="1391"/>
      <c r="PHU63" s="1391"/>
      <c r="PHV63" s="1391"/>
      <c r="PHW63" s="1391"/>
      <c r="PHX63" s="1391"/>
      <c r="PHY63" s="1391"/>
      <c r="PHZ63" s="1391"/>
      <c r="PIA63" s="1391"/>
      <c r="PIB63" s="1391"/>
      <c r="PIC63" s="1392"/>
      <c r="PID63" s="1493"/>
      <c r="PIE63" s="1391"/>
      <c r="PIF63" s="1391"/>
      <c r="PIG63" s="1391"/>
      <c r="PIH63" s="1391"/>
      <c r="PII63" s="1391"/>
      <c r="PIJ63" s="1391"/>
      <c r="PIK63" s="1391"/>
      <c r="PIL63" s="1391"/>
      <c r="PIM63" s="1391"/>
      <c r="PIN63" s="1391"/>
      <c r="PIO63" s="1392"/>
      <c r="PIP63" s="1493"/>
      <c r="PIQ63" s="1392"/>
      <c r="PIR63" s="1493"/>
      <c r="PIS63" s="1391"/>
      <c r="PIT63" s="1392"/>
      <c r="PIU63" s="1493"/>
      <c r="PIV63" s="1392"/>
      <c r="PIW63" s="663"/>
      <c r="PIX63" s="1493"/>
      <c r="PIY63" s="1391"/>
      <c r="PIZ63" s="1391"/>
      <c r="PJA63" s="1391"/>
      <c r="PJB63" s="1391"/>
      <c r="PJC63" s="1391"/>
      <c r="PJD63" s="1391"/>
      <c r="PJE63" s="1391"/>
      <c r="PJF63" s="1391"/>
      <c r="PJG63" s="1391"/>
      <c r="PJH63" s="1391"/>
      <c r="PJI63" s="1392"/>
      <c r="PJJ63" s="1493"/>
      <c r="PJK63" s="1391"/>
      <c r="PJL63" s="1391"/>
      <c r="PJM63" s="1391"/>
      <c r="PJN63" s="1391"/>
      <c r="PJO63" s="1391"/>
      <c r="PJP63" s="1391"/>
      <c r="PJQ63" s="1391"/>
      <c r="PJR63" s="1391"/>
      <c r="PJS63" s="1391"/>
      <c r="PJT63" s="1391"/>
      <c r="PJU63" s="1392"/>
      <c r="PJV63" s="1493"/>
      <c r="PJW63" s="1392"/>
      <c r="PJX63" s="1493"/>
      <c r="PJY63" s="1391"/>
      <c r="PJZ63" s="1392"/>
      <c r="PKA63" s="1493"/>
      <c r="PKB63" s="1392"/>
      <c r="PKC63" s="663"/>
      <c r="PKD63" s="1493"/>
      <c r="PKE63" s="1391"/>
      <c r="PKF63" s="1391"/>
      <c r="PKG63" s="1391"/>
      <c r="PKH63" s="1391"/>
      <c r="PKI63" s="1391"/>
      <c r="PKJ63" s="1391"/>
      <c r="PKK63" s="1391"/>
      <c r="PKL63" s="1391"/>
      <c r="PKM63" s="1391"/>
      <c r="PKN63" s="1391"/>
      <c r="PKO63" s="1392"/>
      <c r="PKP63" s="1493"/>
      <c r="PKQ63" s="1391"/>
      <c r="PKR63" s="1391"/>
      <c r="PKS63" s="1391"/>
      <c r="PKT63" s="1391"/>
      <c r="PKU63" s="1391"/>
      <c r="PKV63" s="1391"/>
      <c r="PKW63" s="1391"/>
      <c r="PKX63" s="1391"/>
      <c r="PKY63" s="1391"/>
      <c r="PKZ63" s="1391"/>
      <c r="PLA63" s="1392"/>
      <c r="PLB63" s="1493"/>
      <c r="PLC63" s="1392"/>
      <c r="PLD63" s="1493"/>
      <c r="PLE63" s="1391"/>
      <c r="PLF63" s="1392"/>
      <c r="PLG63" s="1493"/>
      <c r="PLH63" s="1392"/>
      <c r="PLI63" s="663"/>
      <c r="PLJ63" s="1493"/>
      <c r="PLK63" s="1391"/>
      <c r="PLL63" s="1391"/>
      <c r="PLM63" s="1391"/>
      <c r="PLN63" s="1391"/>
      <c r="PLO63" s="1391"/>
      <c r="PLP63" s="1391"/>
      <c r="PLQ63" s="1391"/>
      <c r="PLR63" s="1391"/>
      <c r="PLS63" s="1391"/>
      <c r="PLT63" s="1391"/>
      <c r="PLU63" s="1392"/>
      <c r="PLV63" s="1493"/>
      <c r="PLW63" s="1391"/>
      <c r="PLX63" s="1391"/>
      <c r="PLY63" s="1391"/>
      <c r="PLZ63" s="1391"/>
      <c r="PMA63" s="1391"/>
      <c r="PMB63" s="1391"/>
      <c r="PMC63" s="1391"/>
      <c r="PMD63" s="1391"/>
      <c r="PME63" s="1391"/>
      <c r="PMF63" s="1391"/>
      <c r="PMG63" s="1392"/>
      <c r="PMH63" s="1493"/>
      <c r="PMI63" s="1392"/>
      <c r="PMJ63" s="1493"/>
      <c r="PMK63" s="1391"/>
      <c r="PML63" s="1392"/>
      <c r="PMM63" s="1493"/>
      <c r="PMN63" s="1392"/>
      <c r="PMO63" s="663"/>
      <c r="PMP63" s="1493"/>
      <c r="PMQ63" s="1391"/>
      <c r="PMR63" s="1391"/>
      <c r="PMS63" s="1391"/>
      <c r="PMT63" s="1391"/>
      <c r="PMU63" s="1391"/>
      <c r="PMV63" s="1391"/>
      <c r="PMW63" s="1391"/>
      <c r="PMX63" s="1391"/>
      <c r="PMY63" s="1391"/>
      <c r="PMZ63" s="1391"/>
      <c r="PNA63" s="1392"/>
      <c r="PNB63" s="1493"/>
      <c r="PNC63" s="1391"/>
      <c r="PND63" s="1391"/>
      <c r="PNE63" s="1391"/>
      <c r="PNF63" s="1391"/>
      <c r="PNG63" s="1391"/>
      <c r="PNH63" s="1391"/>
      <c r="PNI63" s="1391"/>
      <c r="PNJ63" s="1391"/>
      <c r="PNK63" s="1391"/>
      <c r="PNL63" s="1391"/>
      <c r="PNM63" s="1392"/>
      <c r="PNN63" s="1493"/>
      <c r="PNO63" s="1392"/>
      <c r="PNP63" s="1493"/>
      <c r="PNQ63" s="1391"/>
      <c r="PNR63" s="1392"/>
      <c r="PNS63" s="1493"/>
      <c r="PNT63" s="1392"/>
      <c r="PNU63" s="663"/>
      <c r="PNV63" s="1493"/>
      <c r="PNW63" s="1391"/>
      <c r="PNX63" s="1391"/>
      <c r="PNY63" s="1391"/>
      <c r="PNZ63" s="1391"/>
      <c r="POA63" s="1391"/>
      <c r="POB63" s="1391"/>
      <c r="POC63" s="1391"/>
      <c r="POD63" s="1391"/>
      <c r="POE63" s="1391"/>
      <c r="POF63" s="1391"/>
      <c r="POG63" s="1392"/>
      <c r="POH63" s="1493"/>
      <c r="POI63" s="1391"/>
      <c r="POJ63" s="1391"/>
      <c r="POK63" s="1391"/>
      <c r="POL63" s="1391"/>
      <c r="POM63" s="1391"/>
      <c r="PON63" s="1391"/>
      <c r="POO63" s="1391"/>
      <c r="POP63" s="1391"/>
      <c r="POQ63" s="1391"/>
      <c r="POR63" s="1391"/>
      <c r="POS63" s="1392"/>
      <c r="POT63" s="1493"/>
      <c r="POU63" s="1392"/>
      <c r="POV63" s="1493"/>
      <c r="POW63" s="1391"/>
      <c r="POX63" s="1392"/>
      <c r="POY63" s="1493"/>
      <c r="POZ63" s="1392"/>
      <c r="PPA63" s="663"/>
      <c r="PPB63" s="1493"/>
      <c r="PPC63" s="1391"/>
      <c r="PPD63" s="1391"/>
      <c r="PPE63" s="1391"/>
      <c r="PPF63" s="1391"/>
      <c r="PPG63" s="1391"/>
      <c r="PPH63" s="1391"/>
      <c r="PPI63" s="1391"/>
      <c r="PPJ63" s="1391"/>
      <c r="PPK63" s="1391"/>
      <c r="PPL63" s="1391"/>
      <c r="PPM63" s="1392"/>
      <c r="PPN63" s="1493"/>
      <c r="PPO63" s="1391"/>
      <c r="PPP63" s="1391"/>
      <c r="PPQ63" s="1391"/>
      <c r="PPR63" s="1391"/>
      <c r="PPS63" s="1391"/>
      <c r="PPT63" s="1391"/>
      <c r="PPU63" s="1391"/>
      <c r="PPV63" s="1391"/>
      <c r="PPW63" s="1391"/>
      <c r="PPX63" s="1391"/>
      <c r="PPY63" s="1392"/>
      <c r="PPZ63" s="1493"/>
      <c r="PQA63" s="1392"/>
      <c r="PQB63" s="1493"/>
      <c r="PQC63" s="1391"/>
      <c r="PQD63" s="1392"/>
      <c r="PQE63" s="1493"/>
      <c r="PQF63" s="1392"/>
      <c r="PQG63" s="663"/>
      <c r="PQH63" s="1493"/>
      <c r="PQI63" s="1391"/>
      <c r="PQJ63" s="1391"/>
      <c r="PQK63" s="1391"/>
      <c r="PQL63" s="1391"/>
      <c r="PQM63" s="1391"/>
      <c r="PQN63" s="1391"/>
      <c r="PQO63" s="1391"/>
      <c r="PQP63" s="1391"/>
      <c r="PQQ63" s="1391"/>
      <c r="PQR63" s="1391"/>
      <c r="PQS63" s="1392"/>
      <c r="PQT63" s="1493"/>
      <c r="PQU63" s="1391"/>
      <c r="PQV63" s="1391"/>
      <c r="PQW63" s="1391"/>
      <c r="PQX63" s="1391"/>
      <c r="PQY63" s="1391"/>
      <c r="PQZ63" s="1391"/>
      <c r="PRA63" s="1391"/>
      <c r="PRB63" s="1391"/>
      <c r="PRC63" s="1391"/>
      <c r="PRD63" s="1391"/>
      <c r="PRE63" s="1392"/>
      <c r="PRF63" s="1493"/>
      <c r="PRG63" s="1392"/>
      <c r="PRH63" s="1493"/>
      <c r="PRI63" s="1391"/>
      <c r="PRJ63" s="1392"/>
      <c r="PRK63" s="1493"/>
      <c r="PRL63" s="1392"/>
      <c r="PRM63" s="663"/>
      <c r="PRN63" s="1493"/>
      <c r="PRO63" s="1391"/>
      <c r="PRP63" s="1391"/>
      <c r="PRQ63" s="1391"/>
      <c r="PRR63" s="1391"/>
      <c r="PRS63" s="1391"/>
      <c r="PRT63" s="1391"/>
      <c r="PRU63" s="1391"/>
      <c r="PRV63" s="1391"/>
      <c r="PRW63" s="1391"/>
      <c r="PRX63" s="1391"/>
      <c r="PRY63" s="1392"/>
      <c r="PRZ63" s="1493"/>
      <c r="PSA63" s="1391"/>
      <c r="PSB63" s="1391"/>
      <c r="PSC63" s="1391"/>
      <c r="PSD63" s="1391"/>
      <c r="PSE63" s="1391"/>
      <c r="PSF63" s="1391"/>
      <c r="PSG63" s="1391"/>
      <c r="PSH63" s="1391"/>
      <c r="PSI63" s="1391"/>
      <c r="PSJ63" s="1391"/>
      <c r="PSK63" s="1392"/>
      <c r="PSL63" s="1493"/>
      <c r="PSM63" s="1392"/>
      <c r="PSN63" s="1493"/>
      <c r="PSO63" s="1391"/>
      <c r="PSP63" s="1392"/>
      <c r="PSQ63" s="1493"/>
      <c r="PSR63" s="1392"/>
      <c r="PSS63" s="663"/>
      <c r="PST63" s="1493"/>
      <c r="PSU63" s="1391"/>
      <c r="PSV63" s="1391"/>
      <c r="PSW63" s="1391"/>
      <c r="PSX63" s="1391"/>
      <c r="PSY63" s="1391"/>
      <c r="PSZ63" s="1391"/>
      <c r="PTA63" s="1391"/>
      <c r="PTB63" s="1391"/>
      <c r="PTC63" s="1391"/>
      <c r="PTD63" s="1391"/>
      <c r="PTE63" s="1392"/>
      <c r="PTF63" s="1493"/>
      <c r="PTG63" s="1391"/>
      <c r="PTH63" s="1391"/>
      <c r="PTI63" s="1391"/>
      <c r="PTJ63" s="1391"/>
      <c r="PTK63" s="1391"/>
      <c r="PTL63" s="1391"/>
      <c r="PTM63" s="1391"/>
      <c r="PTN63" s="1391"/>
      <c r="PTO63" s="1391"/>
      <c r="PTP63" s="1391"/>
      <c r="PTQ63" s="1392"/>
      <c r="PTR63" s="1493"/>
      <c r="PTS63" s="1392"/>
      <c r="PTT63" s="1493"/>
      <c r="PTU63" s="1391"/>
      <c r="PTV63" s="1392"/>
      <c r="PTW63" s="1493"/>
      <c r="PTX63" s="1392"/>
      <c r="PTY63" s="663"/>
      <c r="PTZ63" s="1493"/>
      <c r="PUA63" s="1391"/>
      <c r="PUB63" s="1391"/>
      <c r="PUC63" s="1391"/>
      <c r="PUD63" s="1391"/>
      <c r="PUE63" s="1391"/>
      <c r="PUF63" s="1391"/>
      <c r="PUG63" s="1391"/>
      <c r="PUH63" s="1391"/>
      <c r="PUI63" s="1391"/>
      <c r="PUJ63" s="1391"/>
      <c r="PUK63" s="1392"/>
      <c r="PUL63" s="1493"/>
      <c r="PUM63" s="1391"/>
      <c r="PUN63" s="1391"/>
      <c r="PUO63" s="1391"/>
      <c r="PUP63" s="1391"/>
      <c r="PUQ63" s="1391"/>
      <c r="PUR63" s="1391"/>
      <c r="PUS63" s="1391"/>
      <c r="PUT63" s="1391"/>
      <c r="PUU63" s="1391"/>
      <c r="PUV63" s="1391"/>
      <c r="PUW63" s="1392"/>
      <c r="PUX63" s="1493"/>
      <c r="PUY63" s="1392"/>
      <c r="PUZ63" s="1493"/>
      <c r="PVA63" s="1391"/>
      <c r="PVB63" s="1392"/>
      <c r="PVC63" s="1493"/>
      <c r="PVD63" s="1392"/>
      <c r="PVE63" s="663"/>
      <c r="PVF63" s="1493"/>
      <c r="PVG63" s="1391"/>
      <c r="PVH63" s="1391"/>
      <c r="PVI63" s="1391"/>
      <c r="PVJ63" s="1391"/>
      <c r="PVK63" s="1391"/>
      <c r="PVL63" s="1391"/>
      <c r="PVM63" s="1391"/>
      <c r="PVN63" s="1391"/>
      <c r="PVO63" s="1391"/>
      <c r="PVP63" s="1391"/>
      <c r="PVQ63" s="1392"/>
      <c r="PVR63" s="1493"/>
      <c r="PVS63" s="1391"/>
      <c r="PVT63" s="1391"/>
      <c r="PVU63" s="1391"/>
      <c r="PVV63" s="1391"/>
      <c r="PVW63" s="1391"/>
      <c r="PVX63" s="1391"/>
      <c r="PVY63" s="1391"/>
      <c r="PVZ63" s="1391"/>
      <c r="PWA63" s="1391"/>
      <c r="PWB63" s="1391"/>
      <c r="PWC63" s="1392"/>
      <c r="PWD63" s="1493"/>
      <c r="PWE63" s="1392"/>
      <c r="PWF63" s="1493"/>
      <c r="PWG63" s="1391"/>
      <c r="PWH63" s="1392"/>
      <c r="PWI63" s="1493"/>
      <c r="PWJ63" s="1392"/>
      <c r="PWK63" s="663"/>
      <c r="PWL63" s="1493"/>
      <c r="PWM63" s="1391"/>
      <c r="PWN63" s="1391"/>
      <c r="PWO63" s="1391"/>
      <c r="PWP63" s="1391"/>
      <c r="PWQ63" s="1391"/>
      <c r="PWR63" s="1391"/>
      <c r="PWS63" s="1391"/>
      <c r="PWT63" s="1391"/>
      <c r="PWU63" s="1391"/>
      <c r="PWV63" s="1391"/>
      <c r="PWW63" s="1392"/>
      <c r="PWX63" s="1493"/>
      <c r="PWY63" s="1391"/>
      <c r="PWZ63" s="1391"/>
      <c r="PXA63" s="1391"/>
      <c r="PXB63" s="1391"/>
      <c r="PXC63" s="1391"/>
      <c r="PXD63" s="1391"/>
      <c r="PXE63" s="1391"/>
      <c r="PXF63" s="1391"/>
      <c r="PXG63" s="1391"/>
      <c r="PXH63" s="1391"/>
      <c r="PXI63" s="1392"/>
      <c r="PXJ63" s="1493"/>
      <c r="PXK63" s="1392"/>
      <c r="PXL63" s="1493"/>
      <c r="PXM63" s="1391"/>
      <c r="PXN63" s="1392"/>
      <c r="PXO63" s="1493"/>
      <c r="PXP63" s="1392"/>
      <c r="PXQ63" s="663"/>
      <c r="PXR63" s="1493"/>
      <c r="PXS63" s="1391"/>
      <c r="PXT63" s="1391"/>
      <c r="PXU63" s="1391"/>
      <c r="PXV63" s="1391"/>
      <c r="PXW63" s="1391"/>
      <c r="PXX63" s="1391"/>
      <c r="PXY63" s="1391"/>
      <c r="PXZ63" s="1391"/>
      <c r="PYA63" s="1391"/>
      <c r="PYB63" s="1391"/>
      <c r="PYC63" s="1392"/>
      <c r="PYD63" s="1493"/>
      <c r="PYE63" s="1391"/>
      <c r="PYF63" s="1391"/>
      <c r="PYG63" s="1391"/>
      <c r="PYH63" s="1391"/>
      <c r="PYI63" s="1391"/>
      <c r="PYJ63" s="1391"/>
      <c r="PYK63" s="1391"/>
      <c r="PYL63" s="1391"/>
      <c r="PYM63" s="1391"/>
      <c r="PYN63" s="1391"/>
      <c r="PYO63" s="1392"/>
      <c r="PYP63" s="1493"/>
      <c r="PYQ63" s="1392"/>
      <c r="PYR63" s="1493"/>
      <c r="PYS63" s="1391"/>
      <c r="PYT63" s="1392"/>
      <c r="PYU63" s="1493"/>
      <c r="PYV63" s="1392"/>
      <c r="PYW63" s="663"/>
      <c r="PYX63" s="1493"/>
      <c r="PYY63" s="1391"/>
      <c r="PYZ63" s="1391"/>
      <c r="PZA63" s="1391"/>
      <c r="PZB63" s="1391"/>
      <c r="PZC63" s="1391"/>
      <c r="PZD63" s="1391"/>
      <c r="PZE63" s="1391"/>
      <c r="PZF63" s="1391"/>
      <c r="PZG63" s="1391"/>
      <c r="PZH63" s="1391"/>
      <c r="PZI63" s="1392"/>
      <c r="PZJ63" s="1493"/>
      <c r="PZK63" s="1391"/>
      <c r="PZL63" s="1391"/>
      <c r="PZM63" s="1391"/>
      <c r="PZN63" s="1391"/>
      <c r="PZO63" s="1391"/>
      <c r="PZP63" s="1391"/>
      <c r="PZQ63" s="1391"/>
      <c r="PZR63" s="1391"/>
      <c r="PZS63" s="1391"/>
      <c r="PZT63" s="1391"/>
      <c r="PZU63" s="1392"/>
      <c r="PZV63" s="1493"/>
      <c r="PZW63" s="1392"/>
      <c r="PZX63" s="1493"/>
      <c r="PZY63" s="1391"/>
      <c r="PZZ63" s="1392"/>
      <c r="QAA63" s="1493"/>
      <c r="QAB63" s="1392"/>
      <c r="QAC63" s="663"/>
      <c r="QAD63" s="1493"/>
      <c r="QAE63" s="1391"/>
      <c r="QAF63" s="1391"/>
      <c r="QAG63" s="1391"/>
      <c r="QAH63" s="1391"/>
      <c r="QAI63" s="1391"/>
      <c r="QAJ63" s="1391"/>
      <c r="QAK63" s="1391"/>
      <c r="QAL63" s="1391"/>
      <c r="QAM63" s="1391"/>
      <c r="QAN63" s="1391"/>
      <c r="QAO63" s="1392"/>
      <c r="QAP63" s="1493"/>
      <c r="QAQ63" s="1391"/>
      <c r="QAR63" s="1391"/>
      <c r="QAS63" s="1391"/>
      <c r="QAT63" s="1391"/>
      <c r="QAU63" s="1391"/>
      <c r="QAV63" s="1391"/>
      <c r="QAW63" s="1391"/>
      <c r="QAX63" s="1391"/>
      <c r="QAY63" s="1391"/>
      <c r="QAZ63" s="1391"/>
      <c r="QBA63" s="1392"/>
      <c r="QBB63" s="1493"/>
      <c r="QBC63" s="1392"/>
      <c r="QBD63" s="1493"/>
      <c r="QBE63" s="1391"/>
      <c r="QBF63" s="1392"/>
      <c r="QBG63" s="1493"/>
      <c r="QBH63" s="1392"/>
      <c r="QBI63" s="663"/>
      <c r="QBJ63" s="1493"/>
      <c r="QBK63" s="1391"/>
      <c r="QBL63" s="1391"/>
      <c r="QBM63" s="1391"/>
      <c r="QBN63" s="1391"/>
      <c r="QBO63" s="1391"/>
      <c r="QBP63" s="1391"/>
      <c r="QBQ63" s="1391"/>
      <c r="QBR63" s="1391"/>
      <c r="QBS63" s="1391"/>
      <c r="QBT63" s="1391"/>
      <c r="QBU63" s="1392"/>
      <c r="QBV63" s="1493"/>
      <c r="QBW63" s="1391"/>
      <c r="QBX63" s="1391"/>
      <c r="QBY63" s="1391"/>
      <c r="QBZ63" s="1391"/>
      <c r="QCA63" s="1391"/>
      <c r="QCB63" s="1391"/>
      <c r="QCC63" s="1391"/>
      <c r="QCD63" s="1391"/>
      <c r="QCE63" s="1391"/>
      <c r="QCF63" s="1391"/>
      <c r="QCG63" s="1392"/>
      <c r="QCH63" s="1493"/>
      <c r="QCI63" s="1392"/>
      <c r="QCJ63" s="1493"/>
      <c r="QCK63" s="1391"/>
      <c r="QCL63" s="1392"/>
      <c r="QCM63" s="1493"/>
      <c r="QCN63" s="1392"/>
      <c r="QCO63" s="663"/>
      <c r="QCP63" s="1493"/>
      <c r="QCQ63" s="1391"/>
      <c r="QCR63" s="1391"/>
      <c r="QCS63" s="1391"/>
      <c r="QCT63" s="1391"/>
      <c r="QCU63" s="1391"/>
      <c r="QCV63" s="1391"/>
      <c r="QCW63" s="1391"/>
      <c r="QCX63" s="1391"/>
      <c r="QCY63" s="1391"/>
      <c r="QCZ63" s="1391"/>
      <c r="QDA63" s="1392"/>
      <c r="QDB63" s="1493"/>
      <c r="QDC63" s="1391"/>
      <c r="QDD63" s="1391"/>
      <c r="QDE63" s="1391"/>
      <c r="QDF63" s="1391"/>
      <c r="QDG63" s="1391"/>
      <c r="QDH63" s="1391"/>
      <c r="QDI63" s="1391"/>
      <c r="QDJ63" s="1391"/>
      <c r="QDK63" s="1391"/>
      <c r="QDL63" s="1391"/>
      <c r="QDM63" s="1392"/>
      <c r="QDN63" s="1493"/>
      <c r="QDO63" s="1392"/>
      <c r="QDP63" s="1493"/>
      <c r="QDQ63" s="1391"/>
      <c r="QDR63" s="1392"/>
      <c r="QDS63" s="1493"/>
      <c r="QDT63" s="1392"/>
      <c r="QDU63" s="663"/>
      <c r="QDV63" s="1493"/>
      <c r="QDW63" s="1391"/>
      <c r="QDX63" s="1391"/>
      <c r="QDY63" s="1391"/>
      <c r="QDZ63" s="1391"/>
      <c r="QEA63" s="1391"/>
      <c r="QEB63" s="1391"/>
      <c r="QEC63" s="1391"/>
      <c r="QED63" s="1391"/>
      <c r="QEE63" s="1391"/>
      <c r="QEF63" s="1391"/>
      <c r="QEG63" s="1392"/>
      <c r="QEH63" s="1493"/>
      <c r="QEI63" s="1391"/>
      <c r="QEJ63" s="1391"/>
      <c r="QEK63" s="1391"/>
      <c r="QEL63" s="1391"/>
      <c r="QEM63" s="1391"/>
      <c r="QEN63" s="1391"/>
      <c r="QEO63" s="1391"/>
      <c r="QEP63" s="1391"/>
      <c r="QEQ63" s="1391"/>
      <c r="QER63" s="1391"/>
      <c r="QES63" s="1392"/>
      <c r="QET63" s="1493"/>
      <c r="QEU63" s="1392"/>
      <c r="QEV63" s="1493"/>
      <c r="QEW63" s="1391"/>
      <c r="QEX63" s="1392"/>
      <c r="QEY63" s="1493"/>
      <c r="QEZ63" s="1392"/>
      <c r="QFA63" s="663"/>
      <c r="QFB63" s="1493"/>
      <c r="QFC63" s="1391"/>
      <c r="QFD63" s="1391"/>
      <c r="QFE63" s="1391"/>
      <c r="QFF63" s="1391"/>
      <c r="QFG63" s="1391"/>
      <c r="QFH63" s="1391"/>
      <c r="QFI63" s="1391"/>
      <c r="QFJ63" s="1391"/>
      <c r="QFK63" s="1391"/>
      <c r="QFL63" s="1391"/>
      <c r="QFM63" s="1392"/>
      <c r="QFN63" s="1493"/>
      <c r="QFO63" s="1391"/>
      <c r="QFP63" s="1391"/>
      <c r="QFQ63" s="1391"/>
      <c r="QFR63" s="1391"/>
      <c r="QFS63" s="1391"/>
      <c r="QFT63" s="1391"/>
      <c r="QFU63" s="1391"/>
      <c r="QFV63" s="1391"/>
      <c r="QFW63" s="1391"/>
      <c r="QFX63" s="1391"/>
      <c r="QFY63" s="1392"/>
      <c r="QFZ63" s="1493"/>
      <c r="QGA63" s="1392"/>
      <c r="QGB63" s="1493"/>
      <c r="QGC63" s="1391"/>
      <c r="QGD63" s="1392"/>
      <c r="QGE63" s="1493"/>
      <c r="QGF63" s="1392"/>
      <c r="QGG63" s="663"/>
      <c r="QGH63" s="1493"/>
      <c r="QGI63" s="1391"/>
      <c r="QGJ63" s="1391"/>
      <c r="QGK63" s="1391"/>
      <c r="QGL63" s="1391"/>
      <c r="QGM63" s="1391"/>
      <c r="QGN63" s="1391"/>
      <c r="QGO63" s="1391"/>
      <c r="QGP63" s="1391"/>
      <c r="QGQ63" s="1391"/>
      <c r="QGR63" s="1391"/>
      <c r="QGS63" s="1392"/>
      <c r="QGT63" s="1493"/>
      <c r="QGU63" s="1391"/>
      <c r="QGV63" s="1391"/>
      <c r="QGW63" s="1391"/>
      <c r="QGX63" s="1391"/>
      <c r="QGY63" s="1391"/>
      <c r="QGZ63" s="1391"/>
      <c r="QHA63" s="1391"/>
      <c r="QHB63" s="1391"/>
      <c r="QHC63" s="1391"/>
      <c r="QHD63" s="1391"/>
      <c r="QHE63" s="1392"/>
      <c r="QHF63" s="1493"/>
      <c r="QHG63" s="1392"/>
      <c r="QHH63" s="1493"/>
      <c r="QHI63" s="1391"/>
      <c r="QHJ63" s="1392"/>
      <c r="QHK63" s="1493"/>
      <c r="QHL63" s="1392"/>
      <c r="QHM63" s="663"/>
      <c r="QHN63" s="1493"/>
      <c r="QHO63" s="1391"/>
      <c r="QHP63" s="1391"/>
      <c r="QHQ63" s="1391"/>
      <c r="QHR63" s="1391"/>
      <c r="QHS63" s="1391"/>
      <c r="QHT63" s="1391"/>
      <c r="QHU63" s="1391"/>
      <c r="QHV63" s="1391"/>
      <c r="QHW63" s="1391"/>
      <c r="QHX63" s="1391"/>
      <c r="QHY63" s="1392"/>
      <c r="QHZ63" s="1493"/>
      <c r="QIA63" s="1391"/>
      <c r="QIB63" s="1391"/>
      <c r="QIC63" s="1391"/>
      <c r="QID63" s="1391"/>
      <c r="QIE63" s="1391"/>
      <c r="QIF63" s="1391"/>
      <c r="QIG63" s="1391"/>
      <c r="QIH63" s="1391"/>
      <c r="QII63" s="1391"/>
      <c r="QIJ63" s="1391"/>
      <c r="QIK63" s="1392"/>
      <c r="QIL63" s="1493"/>
      <c r="QIM63" s="1392"/>
      <c r="QIN63" s="1493"/>
      <c r="QIO63" s="1391"/>
      <c r="QIP63" s="1392"/>
      <c r="QIQ63" s="1493"/>
      <c r="QIR63" s="1392"/>
      <c r="QIS63" s="663"/>
      <c r="QIT63" s="1493"/>
      <c r="QIU63" s="1391"/>
      <c r="QIV63" s="1391"/>
      <c r="QIW63" s="1391"/>
      <c r="QIX63" s="1391"/>
      <c r="QIY63" s="1391"/>
      <c r="QIZ63" s="1391"/>
      <c r="QJA63" s="1391"/>
      <c r="QJB63" s="1391"/>
      <c r="QJC63" s="1391"/>
      <c r="QJD63" s="1391"/>
      <c r="QJE63" s="1392"/>
      <c r="QJF63" s="1493"/>
      <c r="QJG63" s="1391"/>
      <c r="QJH63" s="1391"/>
      <c r="QJI63" s="1391"/>
      <c r="QJJ63" s="1391"/>
      <c r="QJK63" s="1391"/>
      <c r="QJL63" s="1391"/>
      <c r="QJM63" s="1391"/>
      <c r="QJN63" s="1391"/>
      <c r="QJO63" s="1391"/>
      <c r="QJP63" s="1391"/>
      <c r="QJQ63" s="1392"/>
      <c r="QJR63" s="1493"/>
      <c r="QJS63" s="1392"/>
      <c r="QJT63" s="1493"/>
      <c r="QJU63" s="1391"/>
      <c r="QJV63" s="1392"/>
      <c r="QJW63" s="1493"/>
      <c r="QJX63" s="1392"/>
      <c r="QJY63" s="663"/>
      <c r="QJZ63" s="1493"/>
      <c r="QKA63" s="1391"/>
      <c r="QKB63" s="1391"/>
      <c r="QKC63" s="1391"/>
      <c r="QKD63" s="1391"/>
      <c r="QKE63" s="1391"/>
      <c r="QKF63" s="1391"/>
      <c r="QKG63" s="1391"/>
      <c r="QKH63" s="1391"/>
      <c r="QKI63" s="1391"/>
      <c r="QKJ63" s="1391"/>
      <c r="QKK63" s="1392"/>
      <c r="QKL63" s="1493"/>
      <c r="QKM63" s="1391"/>
      <c r="QKN63" s="1391"/>
      <c r="QKO63" s="1391"/>
      <c r="QKP63" s="1391"/>
      <c r="QKQ63" s="1391"/>
      <c r="QKR63" s="1391"/>
      <c r="QKS63" s="1391"/>
      <c r="QKT63" s="1391"/>
      <c r="QKU63" s="1391"/>
      <c r="QKV63" s="1391"/>
      <c r="QKW63" s="1392"/>
      <c r="QKX63" s="1493"/>
      <c r="QKY63" s="1392"/>
      <c r="QKZ63" s="1493"/>
      <c r="QLA63" s="1391"/>
      <c r="QLB63" s="1392"/>
      <c r="QLC63" s="1493"/>
      <c r="QLD63" s="1392"/>
      <c r="QLE63" s="663"/>
      <c r="QLF63" s="1493"/>
      <c r="QLG63" s="1391"/>
      <c r="QLH63" s="1391"/>
      <c r="QLI63" s="1391"/>
      <c r="QLJ63" s="1391"/>
      <c r="QLK63" s="1391"/>
      <c r="QLL63" s="1391"/>
      <c r="QLM63" s="1391"/>
      <c r="QLN63" s="1391"/>
      <c r="QLO63" s="1391"/>
      <c r="QLP63" s="1391"/>
      <c r="QLQ63" s="1392"/>
      <c r="QLR63" s="1493"/>
      <c r="QLS63" s="1391"/>
      <c r="QLT63" s="1391"/>
      <c r="QLU63" s="1391"/>
      <c r="QLV63" s="1391"/>
      <c r="QLW63" s="1391"/>
      <c r="QLX63" s="1391"/>
      <c r="QLY63" s="1391"/>
      <c r="QLZ63" s="1391"/>
      <c r="QMA63" s="1391"/>
      <c r="QMB63" s="1391"/>
      <c r="QMC63" s="1392"/>
      <c r="QMD63" s="1493"/>
      <c r="QME63" s="1392"/>
      <c r="QMF63" s="1493"/>
      <c r="QMG63" s="1391"/>
      <c r="QMH63" s="1392"/>
      <c r="QMI63" s="1493"/>
      <c r="QMJ63" s="1392"/>
      <c r="QMK63" s="663"/>
      <c r="QML63" s="1493"/>
      <c r="QMM63" s="1391"/>
      <c r="QMN63" s="1391"/>
      <c r="QMO63" s="1391"/>
      <c r="QMP63" s="1391"/>
      <c r="QMQ63" s="1391"/>
      <c r="QMR63" s="1391"/>
      <c r="QMS63" s="1391"/>
      <c r="QMT63" s="1391"/>
      <c r="QMU63" s="1391"/>
      <c r="QMV63" s="1391"/>
      <c r="QMW63" s="1392"/>
      <c r="QMX63" s="1493"/>
      <c r="QMY63" s="1391"/>
      <c r="QMZ63" s="1391"/>
      <c r="QNA63" s="1391"/>
      <c r="QNB63" s="1391"/>
      <c r="QNC63" s="1391"/>
      <c r="QND63" s="1391"/>
      <c r="QNE63" s="1391"/>
      <c r="QNF63" s="1391"/>
      <c r="QNG63" s="1391"/>
      <c r="QNH63" s="1391"/>
      <c r="QNI63" s="1392"/>
      <c r="QNJ63" s="1493"/>
      <c r="QNK63" s="1392"/>
      <c r="QNL63" s="1493"/>
      <c r="QNM63" s="1391"/>
      <c r="QNN63" s="1392"/>
      <c r="QNO63" s="1493"/>
      <c r="QNP63" s="1392"/>
      <c r="QNQ63" s="663"/>
      <c r="QNR63" s="1493"/>
      <c r="QNS63" s="1391"/>
      <c r="QNT63" s="1391"/>
      <c r="QNU63" s="1391"/>
      <c r="QNV63" s="1391"/>
      <c r="QNW63" s="1391"/>
      <c r="QNX63" s="1391"/>
      <c r="QNY63" s="1391"/>
      <c r="QNZ63" s="1391"/>
      <c r="QOA63" s="1391"/>
      <c r="QOB63" s="1391"/>
      <c r="QOC63" s="1392"/>
      <c r="QOD63" s="1493"/>
      <c r="QOE63" s="1391"/>
      <c r="QOF63" s="1391"/>
      <c r="QOG63" s="1391"/>
      <c r="QOH63" s="1391"/>
      <c r="QOI63" s="1391"/>
      <c r="QOJ63" s="1391"/>
      <c r="QOK63" s="1391"/>
      <c r="QOL63" s="1391"/>
      <c r="QOM63" s="1391"/>
      <c r="QON63" s="1391"/>
      <c r="QOO63" s="1392"/>
      <c r="QOP63" s="1493"/>
      <c r="QOQ63" s="1392"/>
      <c r="QOR63" s="1493"/>
      <c r="QOS63" s="1391"/>
      <c r="QOT63" s="1392"/>
      <c r="QOU63" s="1493"/>
      <c r="QOV63" s="1392"/>
      <c r="QOW63" s="663"/>
      <c r="QOX63" s="1493"/>
      <c r="QOY63" s="1391"/>
      <c r="QOZ63" s="1391"/>
      <c r="QPA63" s="1391"/>
      <c r="QPB63" s="1391"/>
      <c r="QPC63" s="1391"/>
      <c r="QPD63" s="1391"/>
      <c r="QPE63" s="1391"/>
      <c r="QPF63" s="1391"/>
      <c r="QPG63" s="1391"/>
      <c r="QPH63" s="1391"/>
      <c r="QPI63" s="1392"/>
      <c r="QPJ63" s="1493"/>
      <c r="QPK63" s="1391"/>
      <c r="QPL63" s="1391"/>
      <c r="QPM63" s="1391"/>
      <c r="QPN63" s="1391"/>
      <c r="QPO63" s="1391"/>
      <c r="QPP63" s="1391"/>
      <c r="QPQ63" s="1391"/>
      <c r="QPR63" s="1391"/>
      <c r="QPS63" s="1391"/>
      <c r="QPT63" s="1391"/>
      <c r="QPU63" s="1392"/>
      <c r="QPV63" s="1493"/>
      <c r="QPW63" s="1392"/>
      <c r="QPX63" s="1493"/>
      <c r="QPY63" s="1391"/>
      <c r="QPZ63" s="1392"/>
      <c r="QQA63" s="1493"/>
      <c r="QQB63" s="1392"/>
      <c r="QQC63" s="663"/>
      <c r="QQD63" s="1493"/>
      <c r="QQE63" s="1391"/>
      <c r="QQF63" s="1391"/>
      <c r="QQG63" s="1391"/>
      <c r="QQH63" s="1391"/>
      <c r="QQI63" s="1391"/>
      <c r="QQJ63" s="1391"/>
      <c r="QQK63" s="1391"/>
      <c r="QQL63" s="1391"/>
      <c r="QQM63" s="1391"/>
      <c r="QQN63" s="1391"/>
      <c r="QQO63" s="1392"/>
      <c r="QQP63" s="1493"/>
      <c r="QQQ63" s="1391"/>
      <c r="QQR63" s="1391"/>
      <c r="QQS63" s="1391"/>
      <c r="QQT63" s="1391"/>
      <c r="QQU63" s="1391"/>
      <c r="QQV63" s="1391"/>
      <c r="QQW63" s="1391"/>
      <c r="QQX63" s="1391"/>
      <c r="QQY63" s="1391"/>
      <c r="QQZ63" s="1391"/>
      <c r="QRA63" s="1392"/>
      <c r="QRB63" s="1493"/>
      <c r="QRC63" s="1392"/>
      <c r="QRD63" s="1493"/>
      <c r="QRE63" s="1391"/>
      <c r="QRF63" s="1392"/>
      <c r="QRG63" s="1493"/>
      <c r="QRH63" s="1392"/>
      <c r="QRI63" s="663"/>
      <c r="QRJ63" s="1493"/>
      <c r="QRK63" s="1391"/>
      <c r="QRL63" s="1391"/>
      <c r="QRM63" s="1391"/>
      <c r="QRN63" s="1391"/>
      <c r="QRO63" s="1391"/>
      <c r="QRP63" s="1391"/>
      <c r="QRQ63" s="1391"/>
      <c r="QRR63" s="1391"/>
      <c r="QRS63" s="1391"/>
      <c r="QRT63" s="1391"/>
      <c r="QRU63" s="1392"/>
      <c r="QRV63" s="1493"/>
      <c r="QRW63" s="1391"/>
      <c r="QRX63" s="1391"/>
      <c r="QRY63" s="1391"/>
      <c r="QRZ63" s="1391"/>
      <c r="QSA63" s="1391"/>
      <c r="QSB63" s="1391"/>
      <c r="QSC63" s="1391"/>
      <c r="QSD63" s="1391"/>
      <c r="QSE63" s="1391"/>
      <c r="QSF63" s="1391"/>
      <c r="QSG63" s="1392"/>
      <c r="QSH63" s="1493"/>
      <c r="QSI63" s="1392"/>
      <c r="QSJ63" s="1493"/>
      <c r="QSK63" s="1391"/>
      <c r="QSL63" s="1392"/>
      <c r="QSM63" s="1493"/>
      <c r="QSN63" s="1392"/>
      <c r="QSO63" s="663"/>
      <c r="QSP63" s="1493"/>
      <c r="QSQ63" s="1391"/>
      <c r="QSR63" s="1391"/>
      <c r="QSS63" s="1391"/>
      <c r="QST63" s="1391"/>
      <c r="QSU63" s="1391"/>
      <c r="QSV63" s="1391"/>
      <c r="QSW63" s="1391"/>
      <c r="QSX63" s="1391"/>
      <c r="QSY63" s="1391"/>
      <c r="QSZ63" s="1391"/>
      <c r="QTA63" s="1392"/>
      <c r="QTB63" s="1493"/>
      <c r="QTC63" s="1391"/>
      <c r="QTD63" s="1391"/>
      <c r="QTE63" s="1391"/>
      <c r="QTF63" s="1391"/>
      <c r="QTG63" s="1391"/>
      <c r="QTH63" s="1391"/>
      <c r="QTI63" s="1391"/>
      <c r="QTJ63" s="1391"/>
      <c r="QTK63" s="1391"/>
      <c r="QTL63" s="1391"/>
      <c r="QTM63" s="1392"/>
      <c r="QTN63" s="1493"/>
      <c r="QTO63" s="1392"/>
      <c r="QTP63" s="1493"/>
      <c r="QTQ63" s="1391"/>
      <c r="QTR63" s="1392"/>
      <c r="QTS63" s="1493"/>
      <c r="QTT63" s="1392"/>
      <c r="QTU63" s="663"/>
      <c r="QTV63" s="1493"/>
      <c r="QTW63" s="1391"/>
      <c r="QTX63" s="1391"/>
      <c r="QTY63" s="1391"/>
      <c r="QTZ63" s="1391"/>
      <c r="QUA63" s="1391"/>
      <c r="QUB63" s="1391"/>
      <c r="QUC63" s="1391"/>
      <c r="QUD63" s="1391"/>
      <c r="QUE63" s="1391"/>
      <c r="QUF63" s="1391"/>
      <c r="QUG63" s="1392"/>
      <c r="QUH63" s="1493"/>
      <c r="QUI63" s="1391"/>
      <c r="QUJ63" s="1391"/>
      <c r="QUK63" s="1391"/>
      <c r="QUL63" s="1391"/>
      <c r="QUM63" s="1391"/>
      <c r="QUN63" s="1391"/>
      <c r="QUO63" s="1391"/>
      <c r="QUP63" s="1391"/>
      <c r="QUQ63" s="1391"/>
      <c r="QUR63" s="1391"/>
      <c r="QUS63" s="1392"/>
      <c r="QUT63" s="1493"/>
      <c r="QUU63" s="1392"/>
      <c r="QUV63" s="1493"/>
      <c r="QUW63" s="1391"/>
      <c r="QUX63" s="1392"/>
      <c r="QUY63" s="1493"/>
      <c r="QUZ63" s="1392"/>
      <c r="QVA63" s="663"/>
      <c r="QVB63" s="1493"/>
      <c r="QVC63" s="1391"/>
      <c r="QVD63" s="1391"/>
      <c r="QVE63" s="1391"/>
      <c r="QVF63" s="1391"/>
      <c r="QVG63" s="1391"/>
      <c r="QVH63" s="1391"/>
      <c r="QVI63" s="1391"/>
      <c r="QVJ63" s="1391"/>
      <c r="QVK63" s="1391"/>
      <c r="QVL63" s="1391"/>
      <c r="QVM63" s="1392"/>
      <c r="QVN63" s="1493"/>
      <c r="QVO63" s="1391"/>
      <c r="QVP63" s="1391"/>
      <c r="QVQ63" s="1391"/>
      <c r="QVR63" s="1391"/>
      <c r="QVS63" s="1391"/>
      <c r="QVT63" s="1391"/>
      <c r="QVU63" s="1391"/>
      <c r="QVV63" s="1391"/>
      <c r="QVW63" s="1391"/>
      <c r="QVX63" s="1391"/>
      <c r="QVY63" s="1392"/>
      <c r="QVZ63" s="1493"/>
      <c r="QWA63" s="1392"/>
      <c r="QWB63" s="1493"/>
      <c r="QWC63" s="1391"/>
      <c r="QWD63" s="1392"/>
      <c r="QWE63" s="1493"/>
      <c r="QWF63" s="1392"/>
      <c r="QWG63" s="663"/>
      <c r="QWH63" s="1493"/>
      <c r="QWI63" s="1391"/>
      <c r="QWJ63" s="1391"/>
      <c r="QWK63" s="1391"/>
      <c r="QWL63" s="1391"/>
      <c r="QWM63" s="1391"/>
      <c r="QWN63" s="1391"/>
      <c r="QWO63" s="1391"/>
      <c r="QWP63" s="1391"/>
      <c r="QWQ63" s="1391"/>
      <c r="QWR63" s="1391"/>
      <c r="QWS63" s="1392"/>
      <c r="QWT63" s="1493"/>
      <c r="QWU63" s="1391"/>
      <c r="QWV63" s="1391"/>
      <c r="QWW63" s="1391"/>
      <c r="QWX63" s="1391"/>
      <c r="QWY63" s="1391"/>
      <c r="QWZ63" s="1391"/>
      <c r="QXA63" s="1391"/>
      <c r="QXB63" s="1391"/>
      <c r="QXC63" s="1391"/>
      <c r="QXD63" s="1391"/>
      <c r="QXE63" s="1392"/>
      <c r="QXF63" s="1493"/>
      <c r="QXG63" s="1392"/>
      <c r="QXH63" s="1493"/>
      <c r="QXI63" s="1391"/>
      <c r="QXJ63" s="1392"/>
      <c r="QXK63" s="1493"/>
      <c r="QXL63" s="1392"/>
      <c r="QXM63" s="663"/>
      <c r="QXN63" s="1493"/>
      <c r="QXO63" s="1391"/>
      <c r="QXP63" s="1391"/>
      <c r="QXQ63" s="1391"/>
      <c r="QXR63" s="1391"/>
      <c r="QXS63" s="1391"/>
      <c r="QXT63" s="1391"/>
      <c r="QXU63" s="1391"/>
      <c r="QXV63" s="1391"/>
      <c r="QXW63" s="1391"/>
      <c r="QXX63" s="1391"/>
      <c r="QXY63" s="1392"/>
      <c r="QXZ63" s="1493"/>
      <c r="QYA63" s="1391"/>
      <c r="QYB63" s="1391"/>
      <c r="QYC63" s="1391"/>
      <c r="QYD63" s="1391"/>
      <c r="QYE63" s="1391"/>
      <c r="QYF63" s="1391"/>
      <c r="QYG63" s="1391"/>
      <c r="QYH63" s="1391"/>
      <c r="QYI63" s="1391"/>
      <c r="QYJ63" s="1391"/>
      <c r="QYK63" s="1392"/>
      <c r="QYL63" s="1493"/>
      <c r="QYM63" s="1392"/>
      <c r="QYN63" s="1493"/>
      <c r="QYO63" s="1391"/>
      <c r="QYP63" s="1392"/>
      <c r="QYQ63" s="1493"/>
      <c r="QYR63" s="1392"/>
      <c r="QYS63" s="663"/>
      <c r="QYT63" s="1493"/>
      <c r="QYU63" s="1391"/>
      <c r="QYV63" s="1391"/>
      <c r="QYW63" s="1391"/>
      <c r="QYX63" s="1391"/>
      <c r="QYY63" s="1391"/>
      <c r="QYZ63" s="1391"/>
      <c r="QZA63" s="1391"/>
      <c r="QZB63" s="1391"/>
      <c r="QZC63" s="1391"/>
      <c r="QZD63" s="1391"/>
      <c r="QZE63" s="1392"/>
      <c r="QZF63" s="1493"/>
      <c r="QZG63" s="1391"/>
      <c r="QZH63" s="1391"/>
      <c r="QZI63" s="1391"/>
      <c r="QZJ63" s="1391"/>
      <c r="QZK63" s="1391"/>
      <c r="QZL63" s="1391"/>
      <c r="QZM63" s="1391"/>
      <c r="QZN63" s="1391"/>
      <c r="QZO63" s="1391"/>
      <c r="QZP63" s="1391"/>
      <c r="QZQ63" s="1392"/>
      <c r="QZR63" s="1493"/>
      <c r="QZS63" s="1392"/>
      <c r="QZT63" s="1493"/>
      <c r="QZU63" s="1391"/>
      <c r="QZV63" s="1392"/>
      <c r="QZW63" s="1493"/>
      <c r="QZX63" s="1392"/>
      <c r="QZY63" s="663"/>
      <c r="QZZ63" s="1493"/>
      <c r="RAA63" s="1391"/>
      <c r="RAB63" s="1391"/>
      <c r="RAC63" s="1391"/>
      <c r="RAD63" s="1391"/>
      <c r="RAE63" s="1391"/>
      <c r="RAF63" s="1391"/>
      <c r="RAG63" s="1391"/>
      <c r="RAH63" s="1391"/>
      <c r="RAI63" s="1391"/>
      <c r="RAJ63" s="1391"/>
      <c r="RAK63" s="1392"/>
      <c r="RAL63" s="1493"/>
      <c r="RAM63" s="1391"/>
      <c r="RAN63" s="1391"/>
      <c r="RAO63" s="1391"/>
      <c r="RAP63" s="1391"/>
      <c r="RAQ63" s="1391"/>
      <c r="RAR63" s="1391"/>
      <c r="RAS63" s="1391"/>
      <c r="RAT63" s="1391"/>
      <c r="RAU63" s="1391"/>
      <c r="RAV63" s="1391"/>
      <c r="RAW63" s="1392"/>
      <c r="RAX63" s="1493"/>
      <c r="RAY63" s="1392"/>
      <c r="RAZ63" s="1493"/>
      <c r="RBA63" s="1391"/>
      <c r="RBB63" s="1392"/>
      <c r="RBC63" s="1493"/>
      <c r="RBD63" s="1392"/>
      <c r="RBE63" s="663"/>
      <c r="RBF63" s="1493"/>
      <c r="RBG63" s="1391"/>
      <c r="RBH63" s="1391"/>
      <c r="RBI63" s="1391"/>
      <c r="RBJ63" s="1391"/>
      <c r="RBK63" s="1391"/>
      <c r="RBL63" s="1391"/>
      <c r="RBM63" s="1391"/>
      <c r="RBN63" s="1391"/>
      <c r="RBO63" s="1391"/>
      <c r="RBP63" s="1391"/>
      <c r="RBQ63" s="1392"/>
      <c r="RBR63" s="1493"/>
      <c r="RBS63" s="1391"/>
      <c r="RBT63" s="1391"/>
      <c r="RBU63" s="1391"/>
      <c r="RBV63" s="1391"/>
      <c r="RBW63" s="1391"/>
      <c r="RBX63" s="1391"/>
      <c r="RBY63" s="1391"/>
      <c r="RBZ63" s="1391"/>
      <c r="RCA63" s="1391"/>
      <c r="RCB63" s="1391"/>
      <c r="RCC63" s="1392"/>
      <c r="RCD63" s="1493"/>
      <c r="RCE63" s="1392"/>
      <c r="RCF63" s="1493"/>
      <c r="RCG63" s="1391"/>
      <c r="RCH63" s="1392"/>
      <c r="RCI63" s="1493"/>
      <c r="RCJ63" s="1392"/>
      <c r="RCK63" s="663"/>
      <c r="RCL63" s="1493"/>
      <c r="RCM63" s="1391"/>
      <c r="RCN63" s="1391"/>
      <c r="RCO63" s="1391"/>
      <c r="RCP63" s="1391"/>
      <c r="RCQ63" s="1391"/>
      <c r="RCR63" s="1391"/>
      <c r="RCS63" s="1391"/>
      <c r="RCT63" s="1391"/>
      <c r="RCU63" s="1391"/>
      <c r="RCV63" s="1391"/>
      <c r="RCW63" s="1392"/>
      <c r="RCX63" s="1493"/>
      <c r="RCY63" s="1391"/>
      <c r="RCZ63" s="1391"/>
      <c r="RDA63" s="1391"/>
      <c r="RDB63" s="1391"/>
      <c r="RDC63" s="1391"/>
      <c r="RDD63" s="1391"/>
      <c r="RDE63" s="1391"/>
      <c r="RDF63" s="1391"/>
      <c r="RDG63" s="1391"/>
      <c r="RDH63" s="1391"/>
      <c r="RDI63" s="1392"/>
      <c r="RDJ63" s="1493"/>
      <c r="RDK63" s="1392"/>
      <c r="RDL63" s="1493"/>
      <c r="RDM63" s="1391"/>
      <c r="RDN63" s="1392"/>
      <c r="RDO63" s="1493"/>
      <c r="RDP63" s="1392"/>
      <c r="RDQ63" s="663"/>
      <c r="RDR63" s="1493"/>
      <c r="RDS63" s="1391"/>
      <c r="RDT63" s="1391"/>
      <c r="RDU63" s="1391"/>
      <c r="RDV63" s="1391"/>
      <c r="RDW63" s="1391"/>
      <c r="RDX63" s="1391"/>
      <c r="RDY63" s="1391"/>
      <c r="RDZ63" s="1391"/>
      <c r="REA63" s="1391"/>
      <c r="REB63" s="1391"/>
      <c r="REC63" s="1392"/>
      <c r="RED63" s="1493"/>
      <c r="REE63" s="1391"/>
      <c r="REF63" s="1391"/>
      <c r="REG63" s="1391"/>
      <c r="REH63" s="1391"/>
      <c r="REI63" s="1391"/>
      <c r="REJ63" s="1391"/>
      <c r="REK63" s="1391"/>
      <c r="REL63" s="1391"/>
      <c r="REM63" s="1391"/>
      <c r="REN63" s="1391"/>
      <c r="REO63" s="1392"/>
      <c r="REP63" s="1493"/>
      <c r="REQ63" s="1392"/>
      <c r="RER63" s="1493"/>
      <c r="RES63" s="1391"/>
      <c r="RET63" s="1392"/>
      <c r="REU63" s="1493"/>
      <c r="REV63" s="1392"/>
      <c r="REW63" s="663"/>
      <c r="REX63" s="1493"/>
      <c r="REY63" s="1391"/>
      <c r="REZ63" s="1391"/>
      <c r="RFA63" s="1391"/>
      <c r="RFB63" s="1391"/>
      <c r="RFC63" s="1391"/>
      <c r="RFD63" s="1391"/>
      <c r="RFE63" s="1391"/>
      <c r="RFF63" s="1391"/>
      <c r="RFG63" s="1391"/>
      <c r="RFH63" s="1391"/>
      <c r="RFI63" s="1392"/>
      <c r="RFJ63" s="1493"/>
      <c r="RFK63" s="1391"/>
      <c r="RFL63" s="1391"/>
      <c r="RFM63" s="1391"/>
      <c r="RFN63" s="1391"/>
      <c r="RFO63" s="1391"/>
      <c r="RFP63" s="1391"/>
      <c r="RFQ63" s="1391"/>
      <c r="RFR63" s="1391"/>
      <c r="RFS63" s="1391"/>
      <c r="RFT63" s="1391"/>
      <c r="RFU63" s="1392"/>
      <c r="RFV63" s="1493"/>
      <c r="RFW63" s="1392"/>
      <c r="RFX63" s="1493"/>
      <c r="RFY63" s="1391"/>
      <c r="RFZ63" s="1392"/>
      <c r="RGA63" s="1493"/>
      <c r="RGB63" s="1392"/>
      <c r="RGC63" s="663"/>
      <c r="RGD63" s="1493"/>
      <c r="RGE63" s="1391"/>
      <c r="RGF63" s="1391"/>
      <c r="RGG63" s="1391"/>
      <c r="RGH63" s="1391"/>
      <c r="RGI63" s="1391"/>
      <c r="RGJ63" s="1391"/>
      <c r="RGK63" s="1391"/>
      <c r="RGL63" s="1391"/>
      <c r="RGM63" s="1391"/>
      <c r="RGN63" s="1391"/>
      <c r="RGO63" s="1392"/>
      <c r="RGP63" s="1493"/>
      <c r="RGQ63" s="1391"/>
      <c r="RGR63" s="1391"/>
      <c r="RGS63" s="1391"/>
      <c r="RGT63" s="1391"/>
      <c r="RGU63" s="1391"/>
      <c r="RGV63" s="1391"/>
      <c r="RGW63" s="1391"/>
      <c r="RGX63" s="1391"/>
      <c r="RGY63" s="1391"/>
      <c r="RGZ63" s="1391"/>
      <c r="RHA63" s="1392"/>
      <c r="RHB63" s="1493"/>
      <c r="RHC63" s="1392"/>
      <c r="RHD63" s="1493"/>
      <c r="RHE63" s="1391"/>
      <c r="RHF63" s="1392"/>
      <c r="RHG63" s="1493"/>
      <c r="RHH63" s="1392"/>
      <c r="RHI63" s="663"/>
      <c r="RHJ63" s="1493"/>
      <c r="RHK63" s="1391"/>
      <c r="RHL63" s="1391"/>
      <c r="RHM63" s="1391"/>
      <c r="RHN63" s="1391"/>
      <c r="RHO63" s="1391"/>
      <c r="RHP63" s="1391"/>
      <c r="RHQ63" s="1391"/>
      <c r="RHR63" s="1391"/>
      <c r="RHS63" s="1391"/>
      <c r="RHT63" s="1391"/>
      <c r="RHU63" s="1392"/>
      <c r="RHV63" s="1493"/>
      <c r="RHW63" s="1391"/>
      <c r="RHX63" s="1391"/>
      <c r="RHY63" s="1391"/>
      <c r="RHZ63" s="1391"/>
      <c r="RIA63" s="1391"/>
      <c r="RIB63" s="1391"/>
      <c r="RIC63" s="1391"/>
      <c r="RID63" s="1391"/>
      <c r="RIE63" s="1391"/>
      <c r="RIF63" s="1391"/>
      <c r="RIG63" s="1392"/>
      <c r="RIH63" s="1493"/>
      <c r="RII63" s="1392"/>
      <c r="RIJ63" s="1493"/>
      <c r="RIK63" s="1391"/>
      <c r="RIL63" s="1392"/>
      <c r="RIM63" s="1493"/>
      <c r="RIN63" s="1392"/>
      <c r="RIO63" s="663"/>
      <c r="RIP63" s="1493"/>
      <c r="RIQ63" s="1391"/>
      <c r="RIR63" s="1391"/>
      <c r="RIS63" s="1391"/>
      <c r="RIT63" s="1391"/>
      <c r="RIU63" s="1391"/>
      <c r="RIV63" s="1391"/>
      <c r="RIW63" s="1391"/>
      <c r="RIX63" s="1391"/>
      <c r="RIY63" s="1391"/>
      <c r="RIZ63" s="1391"/>
      <c r="RJA63" s="1392"/>
      <c r="RJB63" s="1493"/>
      <c r="RJC63" s="1391"/>
      <c r="RJD63" s="1391"/>
      <c r="RJE63" s="1391"/>
      <c r="RJF63" s="1391"/>
      <c r="RJG63" s="1391"/>
      <c r="RJH63" s="1391"/>
      <c r="RJI63" s="1391"/>
      <c r="RJJ63" s="1391"/>
      <c r="RJK63" s="1391"/>
      <c r="RJL63" s="1391"/>
      <c r="RJM63" s="1392"/>
      <c r="RJN63" s="1493"/>
      <c r="RJO63" s="1392"/>
      <c r="RJP63" s="1493"/>
      <c r="RJQ63" s="1391"/>
      <c r="RJR63" s="1392"/>
      <c r="RJS63" s="1493"/>
      <c r="RJT63" s="1392"/>
      <c r="RJU63" s="663"/>
      <c r="RJV63" s="1493"/>
      <c r="RJW63" s="1391"/>
      <c r="RJX63" s="1391"/>
      <c r="RJY63" s="1391"/>
      <c r="RJZ63" s="1391"/>
      <c r="RKA63" s="1391"/>
      <c r="RKB63" s="1391"/>
      <c r="RKC63" s="1391"/>
      <c r="RKD63" s="1391"/>
      <c r="RKE63" s="1391"/>
      <c r="RKF63" s="1391"/>
      <c r="RKG63" s="1392"/>
      <c r="RKH63" s="1493"/>
      <c r="RKI63" s="1391"/>
      <c r="RKJ63" s="1391"/>
      <c r="RKK63" s="1391"/>
      <c r="RKL63" s="1391"/>
      <c r="RKM63" s="1391"/>
      <c r="RKN63" s="1391"/>
      <c r="RKO63" s="1391"/>
      <c r="RKP63" s="1391"/>
      <c r="RKQ63" s="1391"/>
      <c r="RKR63" s="1391"/>
      <c r="RKS63" s="1392"/>
      <c r="RKT63" s="1493"/>
      <c r="RKU63" s="1392"/>
      <c r="RKV63" s="1493"/>
      <c r="RKW63" s="1391"/>
      <c r="RKX63" s="1392"/>
      <c r="RKY63" s="1493"/>
      <c r="RKZ63" s="1392"/>
      <c r="RLA63" s="663"/>
      <c r="RLB63" s="1493"/>
      <c r="RLC63" s="1391"/>
      <c r="RLD63" s="1391"/>
      <c r="RLE63" s="1391"/>
      <c r="RLF63" s="1391"/>
      <c r="RLG63" s="1391"/>
      <c r="RLH63" s="1391"/>
      <c r="RLI63" s="1391"/>
      <c r="RLJ63" s="1391"/>
      <c r="RLK63" s="1391"/>
      <c r="RLL63" s="1391"/>
      <c r="RLM63" s="1392"/>
      <c r="RLN63" s="1493"/>
      <c r="RLO63" s="1391"/>
      <c r="RLP63" s="1391"/>
      <c r="RLQ63" s="1391"/>
      <c r="RLR63" s="1391"/>
      <c r="RLS63" s="1391"/>
      <c r="RLT63" s="1391"/>
      <c r="RLU63" s="1391"/>
      <c r="RLV63" s="1391"/>
      <c r="RLW63" s="1391"/>
      <c r="RLX63" s="1391"/>
      <c r="RLY63" s="1392"/>
      <c r="RLZ63" s="1493"/>
      <c r="RMA63" s="1392"/>
      <c r="RMB63" s="1493"/>
      <c r="RMC63" s="1391"/>
      <c r="RMD63" s="1392"/>
      <c r="RME63" s="1493"/>
      <c r="RMF63" s="1392"/>
      <c r="RMG63" s="663"/>
      <c r="RMH63" s="1493"/>
      <c r="RMI63" s="1391"/>
      <c r="RMJ63" s="1391"/>
      <c r="RMK63" s="1391"/>
      <c r="RML63" s="1391"/>
      <c r="RMM63" s="1391"/>
      <c r="RMN63" s="1391"/>
      <c r="RMO63" s="1391"/>
      <c r="RMP63" s="1391"/>
      <c r="RMQ63" s="1391"/>
      <c r="RMR63" s="1391"/>
      <c r="RMS63" s="1392"/>
      <c r="RMT63" s="1493"/>
      <c r="RMU63" s="1391"/>
      <c r="RMV63" s="1391"/>
      <c r="RMW63" s="1391"/>
      <c r="RMX63" s="1391"/>
      <c r="RMY63" s="1391"/>
      <c r="RMZ63" s="1391"/>
      <c r="RNA63" s="1391"/>
      <c r="RNB63" s="1391"/>
      <c r="RNC63" s="1391"/>
      <c r="RND63" s="1391"/>
      <c r="RNE63" s="1392"/>
      <c r="RNF63" s="1493"/>
      <c r="RNG63" s="1392"/>
      <c r="RNH63" s="1493"/>
      <c r="RNI63" s="1391"/>
      <c r="RNJ63" s="1392"/>
      <c r="RNK63" s="1493"/>
      <c r="RNL63" s="1392"/>
      <c r="RNM63" s="663"/>
      <c r="RNN63" s="1493"/>
      <c r="RNO63" s="1391"/>
      <c r="RNP63" s="1391"/>
      <c r="RNQ63" s="1391"/>
      <c r="RNR63" s="1391"/>
      <c r="RNS63" s="1391"/>
      <c r="RNT63" s="1391"/>
      <c r="RNU63" s="1391"/>
      <c r="RNV63" s="1391"/>
      <c r="RNW63" s="1391"/>
      <c r="RNX63" s="1391"/>
      <c r="RNY63" s="1392"/>
      <c r="RNZ63" s="1493"/>
      <c r="ROA63" s="1391"/>
      <c r="ROB63" s="1391"/>
      <c r="ROC63" s="1391"/>
      <c r="ROD63" s="1391"/>
      <c r="ROE63" s="1391"/>
      <c r="ROF63" s="1391"/>
      <c r="ROG63" s="1391"/>
      <c r="ROH63" s="1391"/>
      <c r="ROI63" s="1391"/>
      <c r="ROJ63" s="1391"/>
      <c r="ROK63" s="1392"/>
      <c r="ROL63" s="1493"/>
      <c r="ROM63" s="1392"/>
      <c r="RON63" s="1493"/>
      <c r="ROO63" s="1391"/>
      <c r="ROP63" s="1392"/>
      <c r="ROQ63" s="1493"/>
      <c r="ROR63" s="1392"/>
      <c r="ROS63" s="663"/>
      <c r="ROT63" s="1493"/>
      <c r="ROU63" s="1391"/>
      <c r="ROV63" s="1391"/>
      <c r="ROW63" s="1391"/>
      <c r="ROX63" s="1391"/>
      <c r="ROY63" s="1391"/>
      <c r="ROZ63" s="1391"/>
      <c r="RPA63" s="1391"/>
      <c r="RPB63" s="1391"/>
      <c r="RPC63" s="1391"/>
      <c r="RPD63" s="1391"/>
      <c r="RPE63" s="1392"/>
      <c r="RPF63" s="1493"/>
      <c r="RPG63" s="1391"/>
      <c r="RPH63" s="1391"/>
      <c r="RPI63" s="1391"/>
      <c r="RPJ63" s="1391"/>
      <c r="RPK63" s="1391"/>
      <c r="RPL63" s="1391"/>
      <c r="RPM63" s="1391"/>
      <c r="RPN63" s="1391"/>
      <c r="RPO63" s="1391"/>
      <c r="RPP63" s="1391"/>
      <c r="RPQ63" s="1392"/>
      <c r="RPR63" s="1493"/>
      <c r="RPS63" s="1392"/>
      <c r="RPT63" s="1493"/>
      <c r="RPU63" s="1391"/>
      <c r="RPV63" s="1392"/>
      <c r="RPW63" s="1493"/>
      <c r="RPX63" s="1392"/>
      <c r="RPY63" s="663"/>
      <c r="RPZ63" s="1493"/>
      <c r="RQA63" s="1391"/>
      <c r="RQB63" s="1391"/>
      <c r="RQC63" s="1391"/>
      <c r="RQD63" s="1391"/>
      <c r="RQE63" s="1391"/>
      <c r="RQF63" s="1391"/>
      <c r="RQG63" s="1391"/>
      <c r="RQH63" s="1391"/>
      <c r="RQI63" s="1391"/>
      <c r="RQJ63" s="1391"/>
      <c r="RQK63" s="1392"/>
      <c r="RQL63" s="1493"/>
      <c r="RQM63" s="1391"/>
      <c r="RQN63" s="1391"/>
      <c r="RQO63" s="1391"/>
      <c r="RQP63" s="1391"/>
      <c r="RQQ63" s="1391"/>
      <c r="RQR63" s="1391"/>
      <c r="RQS63" s="1391"/>
      <c r="RQT63" s="1391"/>
      <c r="RQU63" s="1391"/>
      <c r="RQV63" s="1391"/>
      <c r="RQW63" s="1392"/>
      <c r="RQX63" s="1493"/>
      <c r="RQY63" s="1392"/>
      <c r="RQZ63" s="1493"/>
      <c r="RRA63" s="1391"/>
      <c r="RRB63" s="1392"/>
      <c r="RRC63" s="1493"/>
      <c r="RRD63" s="1392"/>
      <c r="RRE63" s="663"/>
      <c r="RRF63" s="1493"/>
      <c r="RRG63" s="1391"/>
      <c r="RRH63" s="1391"/>
      <c r="RRI63" s="1391"/>
      <c r="RRJ63" s="1391"/>
      <c r="RRK63" s="1391"/>
      <c r="RRL63" s="1391"/>
      <c r="RRM63" s="1391"/>
      <c r="RRN63" s="1391"/>
      <c r="RRO63" s="1391"/>
      <c r="RRP63" s="1391"/>
      <c r="RRQ63" s="1392"/>
      <c r="RRR63" s="1493"/>
      <c r="RRS63" s="1391"/>
      <c r="RRT63" s="1391"/>
      <c r="RRU63" s="1391"/>
      <c r="RRV63" s="1391"/>
      <c r="RRW63" s="1391"/>
      <c r="RRX63" s="1391"/>
      <c r="RRY63" s="1391"/>
      <c r="RRZ63" s="1391"/>
      <c r="RSA63" s="1391"/>
      <c r="RSB63" s="1391"/>
      <c r="RSC63" s="1392"/>
      <c r="RSD63" s="1493"/>
      <c r="RSE63" s="1392"/>
      <c r="RSF63" s="1493"/>
      <c r="RSG63" s="1391"/>
      <c r="RSH63" s="1392"/>
      <c r="RSI63" s="1493"/>
      <c r="RSJ63" s="1392"/>
      <c r="RSK63" s="663"/>
      <c r="RSL63" s="1493"/>
      <c r="RSM63" s="1391"/>
      <c r="RSN63" s="1391"/>
      <c r="RSO63" s="1391"/>
      <c r="RSP63" s="1391"/>
      <c r="RSQ63" s="1391"/>
      <c r="RSR63" s="1391"/>
      <c r="RSS63" s="1391"/>
      <c r="RST63" s="1391"/>
      <c r="RSU63" s="1391"/>
      <c r="RSV63" s="1391"/>
      <c r="RSW63" s="1392"/>
      <c r="RSX63" s="1493"/>
      <c r="RSY63" s="1391"/>
      <c r="RSZ63" s="1391"/>
      <c r="RTA63" s="1391"/>
      <c r="RTB63" s="1391"/>
      <c r="RTC63" s="1391"/>
      <c r="RTD63" s="1391"/>
      <c r="RTE63" s="1391"/>
      <c r="RTF63" s="1391"/>
      <c r="RTG63" s="1391"/>
      <c r="RTH63" s="1391"/>
      <c r="RTI63" s="1392"/>
      <c r="RTJ63" s="1493"/>
      <c r="RTK63" s="1392"/>
      <c r="RTL63" s="1493"/>
      <c r="RTM63" s="1391"/>
      <c r="RTN63" s="1392"/>
      <c r="RTO63" s="1493"/>
      <c r="RTP63" s="1392"/>
      <c r="RTQ63" s="663"/>
      <c r="RTR63" s="1493"/>
      <c r="RTS63" s="1391"/>
      <c r="RTT63" s="1391"/>
      <c r="RTU63" s="1391"/>
      <c r="RTV63" s="1391"/>
      <c r="RTW63" s="1391"/>
      <c r="RTX63" s="1391"/>
      <c r="RTY63" s="1391"/>
      <c r="RTZ63" s="1391"/>
      <c r="RUA63" s="1391"/>
      <c r="RUB63" s="1391"/>
      <c r="RUC63" s="1392"/>
      <c r="RUD63" s="1493"/>
      <c r="RUE63" s="1391"/>
      <c r="RUF63" s="1391"/>
      <c r="RUG63" s="1391"/>
      <c r="RUH63" s="1391"/>
      <c r="RUI63" s="1391"/>
      <c r="RUJ63" s="1391"/>
      <c r="RUK63" s="1391"/>
      <c r="RUL63" s="1391"/>
      <c r="RUM63" s="1391"/>
      <c r="RUN63" s="1391"/>
      <c r="RUO63" s="1392"/>
      <c r="RUP63" s="1493"/>
      <c r="RUQ63" s="1392"/>
      <c r="RUR63" s="1493"/>
      <c r="RUS63" s="1391"/>
      <c r="RUT63" s="1392"/>
      <c r="RUU63" s="1493"/>
      <c r="RUV63" s="1392"/>
      <c r="RUW63" s="663"/>
      <c r="RUX63" s="1493"/>
      <c r="RUY63" s="1391"/>
      <c r="RUZ63" s="1391"/>
      <c r="RVA63" s="1391"/>
      <c r="RVB63" s="1391"/>
      <c r="RVC63" s="1391"/>
      <c r="RVD63" s="1391"/>
      <c r="RVE63" s="1391"/>
      <c r="RVF63" s="1391"/>
      <c r="RVG63" s="1391"/>
      <c r="RVH63" s="1391"/>
      <c r="RVI63" s="1392"/>
      <c r="RVJ63" s="1493"/>
      <c r="RVK63" s="1391"/>
      <c r="RVL63" s="1391"/>
      <c r="RVM63" s="1391"/>
      <c r="RVN63" s="1391"/>
      <c r="RVO63" s="1391"/>
      <c r="RVP63" s="1391"/>
      <c r="RVQ63" s="1391"/>
      <c r="RVR63" s="1391"/>
      <c r="RVS63" s="1391"/>
      <c r="RVT63" s="1391"/>
      <c r="RVU63" s="1392"/>
      <c r="RVV63" s="1493"/>
      <c r="RVW63" s="1392"/>
      <c r="RVX63" s="1493"/>
      <c r="RVY63" s="1391"/>
      <c r="RVZ63" s="1392"/>
      <c r="RWA63" s="1493"/>
      <c r="RWB63" s="1392"/>
      <c r="RWC63" s="663"/>
      <c r="RWD63" s="1493"/>
      <c r="RWE63" s="1391"/>
      <c r="RWF63" s="1391"/>
      <c r="RWG63" s="1391"/>
      <c r="RWH63" s="1391"/>
      <c r="RWI63" s="1391"/>
      <c r="RWJ63" s="1391"/>
      <c r="RWK63" s="1391"/>
      <c r="RWL63" s="1391"/>
      <c r="RWM63" s="1391"/>
      <c r="RWN63" s="1391"/>
      <c r="RWO63" s="1392"/>
      <c r="RWP63" s="1493"/>
      <c r="RWQ63" s="1391"/>
      <c r="RWR63" s="1391"/>
      <c r="RWS63" s="1391"/>
      <c r="RWT63" s="1391"/>
      <c r="RWU63" s="1391"/>
      <c r="RWV63" s="1391"/>
      <c r="RWW63" s="1391"/>
      <c r="RWX63" s="1391"/>
      <c r="RWY63" s="1391"/>
      <c r="RWZ63" s="1391"/>
      <c r="RXA63" s="1392"/>
      <c r="RXB63" s="1493"/>
      <c r="RXC63" s="1392"/>
      <c r="RXD63" s="1493"/>
      <c r="RXE63" s="1391"/>
      <c r="RXF63" s="1392"/>
      <c r="RXG63" s="1493"/>
      <c r="RXH63" s="1392"/>
      <c r="RXI63" s="663"/>
      <c r="RXJ63" s="1493"/>
      <c r="RXK63" s="1391"/>
      <c r="RXL63" s="1391"/>
      <c r="RXM63" s="1391"/>
      <c r="RXN63" s="1391"/>
      <c r="RXO63" s="1391"/>
      <c r="RXP63" s="1391"/>
      <c r="RXQ63" s="1391"/>
      <c r="RXR63" s="1391"/>
      <c r="RXS63" s="1391"/>
      <c r="RXT63" s="1391"/>
      <c r="RXU63" s="1392"/>
      <c r="RXV63" s="1493"/>
      <c r="RXW63" s="1391"/>
      <c r="RXX63" s="1391"/>
      <c r="RXY63" s="1391"/>
      <c r="RXZ63" s="1391"/>
      <c r="RYA63" s="1391"/>
      <c r="RYB63" s="1391"/>
      <c r="RYC63" s="1391"/>
      <c r="RYD63" s="1391"/>
      <c r="RYE63" s="1391"/>
      <c r="RYF63" s="1391"/>
      <c r="RYG63" s="1392"/>
      <c r="RYH63" s="1493"/>
      <c r="RYI63" s="1392"/>
      <c r="RYJ63" s="1493"/>
      <c r="RYK63" s="1391"/>
      <c r="RYL63" s="1392"/>
      <c r="RYM63" s="1493"/>
      <c r="RYN63" s="1392"/>
      <c r="RYO63" s="663"/>
      <c r="RYP63" s="1493"/>
      <c r="RYQ63" s="1391"/>
      <c r="RYR63" s="1391"/>
      <c r="RYS63" s="1391"/>
      <c r="RYT63" s="1391"/>
      <c r="RYU63" s="1391"/>
      <c r="RYV63" s="1391"/>
      <c r="RYW63" s="1391"/>
      <c r="RYX63" s="1391"/>
      <c r="RYY63" s="1391"/>
      <c r="RYZ63" s="1391"/>
      <c r="RZA63" s="1392"/>
      <c r="RZB63" s="1493"/>
      <c r="RZC63" s="1391"/>
      <c r="RZD63" s="1391"/>
      <c r="RZE63" s="1391"/>
      <c r="RZF63" s="1391"/>
      <c r="RZG63" s="1391"/>
      <c r="RZH63" s="1391"/>
      <c r="RZI63" s="1391"/>
      <c r="RZJ63" s="1391"/>
      <c r="RZK63" s="1391"/>
      <c r="RZL63" s="1391"/>
      <c r="RZM63" s="1392"/>
      <c r="RZN63" s="1493"/>
      <c r="RZO63" s="1392"/>
      <c r="RZP63" s="1493"/>
      <c r="RZQ63" s="1391"/>
      <c r="RZR63" s="1392"/>
      <c r="RZS63" s="1493"/>
      <c r="RZT63" s="1392"/>
      <c r="RZU63" s="663"/>
      <c r="RZV63" s="1493"/>
      <c r="RZW63" s="1391"/>
      <c r="RZX63" s="1391"/>
      <c r="RZY63" s="1391"/>
      <c r="RZZ63" s="1391"/>
      <c r="SAA63" s="1391"/>
      <c r="SAB63" s="1391"/>
      <c r="SAC63" s="1391"/>
      <c r="SAD63" s="1391"/>
      <c r="SAE63" s="1391"/>
      <c r="SAF63" s="1391"/>
      <c r="SAG63" s="1392"/>
      <c r="SAH63" s="1493"/>
      <c r="SAI63" s="1391"/>
      <c r="SAJ63" s="1391"/>
      <c r="SAK63" s="1391"/>
      <c r="SAL63" s="1391"/>
      <c r="SAM63" s="1391"/>
      <c r="SAN63" s="1391"/>
      <c r="SAO63" s="1391"/>
      <c r="SAP63" s="1391"/>
      <c r="SAQ63" s="1391"/>
      <c r="SAR63" s="1391"/>
      <c r="SAS63" s="1392"/>
      <c r="SAT63" s="1493"/>
      <c r="SAU63" s="1392"/>
      <c r="SAV63" s="1493"/>
      <c r="SAW63" s="1391"/>
      <c r="SAX63" s="1392"/>
      <c r="SAY63" s="1493"/>
      <c r="SAZ63" s="1392"/>
      <c r="SBA63" s="663"/>
      <c r="SBB63" s="1493"/>
      <c r="SBC63" s="1391"/>
      <c r="SBD63" s="1391"/>
      <c r="SBE63" s="1391"/>
      <c r="SBF63" s="1391"/>
      <c r="SBG63" s="1391"/>
      <c r="SBH63" s="1391"/>
      <c r="SBI63" s="1391"/>
      <c r="SBJ63" s="1391"/>
      <c r="SBK63" s="1391"/>
      <c r="SBL63" s="1391"/>
      <c r="SBM63" s="1392"/>
      <c r="SBN63" s="1493"/>
      <c r="SBO63" s="1391"/>
      <c r="SBP63" s="1391"/>
      <c r="SBQ63" s="1391"/>
      <c r="SBR63" s="1391"/>
      <c r="SBS63" s="1391"/>
      <c r="SBT63" s="1391"/>
      <c r="SBU63" s="1391"/>
      <c r="SBV63" s="1391"/>
      <c r="SBW63" s="1391"/>
      <c r="SBX63" s="1391"/>
      <c r="SBY63" s="1392"/>
      <c r="SBZ63" s="1493"/>
      <c r="SCA63" s="1392"/>
      <c r="SCB63" s="1493"/>
      <c r="SCC63" s="1391"/>
      <c r="SCD63" s="1392"/>
      <c r="SCE63" s="1493"/>
      <c r="SCF63" s="1392"/>
      <c r="SCG63" s="663"/>
      <c r="SCH63" s="1493"/>
      <c r="SCI63" s="1391"/>
      <c r="SCJ63" s="1391"/>
      <c r="SCK63" s="1391"/>
      <c r="SCL63" s="1391"/>
      <c r="SCM63" s="1391"/>
      <c r="SCN63" s="1391"/>
      <c r="SCO63" s="1391"/>
      <c r="SCP63" s="1391"/>
      <c r="SCQ63" s="1391"/>
      <c r="SCR63" s="1391"/>
      <c r="SCS63" s="1392"/>
      <c r="SCT63" s="1493"/>
      <c r="SCU63" s="1391"/>
      <c r="SCV63" s="1391"/>
      <c r="SCW63" s="1391"/>
      <c r="SCX63" s="1391"/>
      <c r="SCY63" s="1391"/>
      <c r="SCZ63" s="1391"/>
      <c r="SDA63" s="1391"/>
      <c r="SDB63" s="1391"/>
      <c r="SDC63" s="1391"/>
      <c r="SDD63" s="1391"/>
      <c r="SDE63" s="1392"/>
      <c r="SDF63" s="1493"/>
      <c r="SDG63" s="1392"/>
      <c r="SDH63" s="1493"/>
      <c r="SDI63" s="1391"/>
      <c r="SDJ63" s="1392"/>
      <c r="SDK63" s="1493"/>
      <c r="SDL63" s="1392"/>
      <c r="SDM63" s="663"/>
      <c r="SDN63" s="1493"/>
      <c r="SDO63" s="1391"/>
      <c r="SDP63" s="1391"/>
      <c r="SDQ63" s="1391"/>
      <c r="SDR63" s="1391"/>
      <c r="SDS63" s="1391"/>
      <c r="SDT63" s="1391"/>
      <c r="SDU63" s="1391"/>
      <c r="SDV63" s="1391"/>
      <c r="SDW63" s="1391"/>
      <c r="SDX63" s="1391"/>
      <c r="SDY63" s="1392"/>
      <c r="SDZ63" s="1493"/>
      <c r="SEA63" s="1391"/>
      <c r="SEB63" s="1391"/>
      <c r="SEC63" s="1391"/>
      <c r="SED63" s="1391"/>
      <c r="SEE63" s="1391"/>
      <c r="SEF63" s="1391"/>
      <c r="SEG63" s="1391"/>
      <c r="SEH63" s="1391"/>
      <c r="SEI63" s="1391"/>
      <c r="SEJ63" s="1391"/>
      <c r="SEK63" s="1392"/>
      <c r="SEL63" s="1493"/>
      <c r="SEM63" s="1392"/>
      <c r="SEN63" s="1493"/>
      <c r="SEO63" s="1391"/>
      <c r="SEP63" s="1392"/>
      <c r="SEQ63" s="1493"/>
      <c r="SER63" s="1392"/>
      <c r="SES63" s="663"/>
      <c r="SET63" s="1493"/>
      <c r="SEU63" s="1391"/>
      <c r="SEV63" s="1391"/>
      <c r="SEW63" s="1391"/>
      <c r="SEX63" s="1391"/>
      <c r="SEY63" s="1391"/>
      <c r="SEZ63" s="1391"/>
      <c r="SFA63" s="1391"/>
      <c r="SFB63" s="1391"/>
      <c r="SFC63" s="1391"/>
      <c r="SFD63" s="1391"/>
      <c r="SFE63" s="1392"/>
      <c r="SFF63" s="1493"/>
      <c r="SFG63" s="1391"/>
      <c r="SFH63" s="1391"/>
      <c r="SFI63" s="1391"/>
      <c r="SFJ63" s="1391"/>
      <c r="SFK63" s="1391"/>
      <c r="SFL63" s="1391"/>
      <c r="SFM63" s="1391"/>
      <c r="SFN63" s="1391"/>
      <c r="SFO63" s="1391"/>
      <c r="SFP63" s="1391"/>
      <c r="SFQ63" s="1392"/>
      <c r="SFR63" s="1493"/>
      <c r="SFS63" s="1392"/>
      <c r="SFT63" s="1493"/>
      <c r="SFU63" s="1391"/>
      <c r="SFV63" s="1392"/>
      <c r="SFW63" s="1493"/>
      <c r="SFX63" s="1392"/>
      <c r="SFY63" s="663"/>
      <c r="SFZ63" s="1493"/>
      <c r="SGA63" s="1391"/>
      <c r="SGB63" s="1391"/>
      <c r="SGC63" s="1391"/>
      <c r="SGD63" s="1391"/>
      <c r="SGE63" s="1391"/>
      <c r="SGF63" s="1391"/>
      <c r="SGG63" s="1391"/>
      <c r="SGH63" s="1391"/>
      <c r="SGI63" s="1391"/>
      <c r="SGJ63" s="1391"/>
      <c r="SGK63" s="1392"/>
      <c r="SGL63" s="1493"/>
      <c r="SGM63" s="1391"/>
      <c r="SGN63" s="1391"/>
      <c r="SGO63" s="1391"/>
      <c r="SGP63" s="1391"/>
      <c r="SGQ63" s="1391"/>
      <c r="SGR63" s="1391"/>
      <c r="SGS63" s="1391"/>
      <c r="SGT63" s="1391"/>
      <c r="SGU63" s="1391"/>
      <c r="SGV63" s="1391"/>
      <c r="SGW63" s="1392"/>
      <c r="SGX63" s="1493"/>
      <c r="SGY63" s="1392"/>
      <c r="SGZ63" s="1493"/>
      <c r="SHA63" s="1391"/>
      <c r="SHB63" s="1392"/>
      <c r="SHC63" s="1493"/>
      <c r="SHD63" s="1392"/>
      <c r="SHE63" s="663"/>
      <c r="SHF63" s="1493"/>
      <c r="SHG63" s="1391"/>
      <c r="SHH63" s="1391"/>
      <c r="SHI63" s="1391"/>
      <c r="SHJ63" s="1391"/>
      <c r="SHK63" s="1391"/>
      <c r="SHL63" s="1391"/>
      <c r="SHM63" s="1391"/>
      <c r="SHN63" s="1391"/>
      <c r="SHO63" s="1391"/>
      <c r="SHP63" s="1391"/>
      <c r="SHQ63" s="1392"/>
      <c r="SHR63" s="1493"/>
      <c r="SHS63" s="1391"/>
      <c r="SHT63" s="1391"/>
      <c r="SHU63" s="1391"/>
      <c r="SHV63" s="1391"/>
      <c r="SHW63" s="1391"/>
      <c r="SHX63" s="1391"/>
      <c r="SHY63" s="1391"/>
      <c r="SHZ63" s="1391"/>
      <c r="SIA63" s="1391"/>
      <c r="SIB63" s="1391"/>
      <c r="SIC63" s="1392"/>
      <c r="SID63" s="1493"/>
      <c r="SIE63" s="1392"/>
      <c r="SIF63" s="1493"/>
      <c r="SIG63" s="1391"/>
      <c r="SIH63" s="1392"/>
      <c r="SII63" s="1493"/>
      <c r="SIJ63" s="1392"/>
      <c r="SIK63" s="663"/>
      <c r="SIL63" s="1493"/>
      <c r="SIM63" s="1391"/>
      <c r="SIN63" s="1391"/>
      <c r="SIO63" s="1391"/>
      <c r="SIP63" s="1391"/>
      <c r="SIQ63" s="1391"/>
      <c r="SIR63" s="1391"/>
      <c r="SIS63" s="1391"/>
      <c r="SIT63" s="1391"/>
      <c r="SIU63" s="1391"/>
      <c r="SIV63" s="1391"/>
      <c r="SIW63" s="1392"/>
      <c r="SIX63" s="1493"/>
      <c r="SIY63" s="1391"/>
      <c r="SIZ63" s="1391"/>
      <c r="SJA63" s="1391"/>
      <c r="SJB63" s="1391"/>
      <c r="SJC63" s="1391"/>
      <c r="SJD63" s="1391"/>
      <c r="SJE63" s="1391"/>
      <c r="SJF63" s="1391"/>
      <c r="SJG63" s="1391"/>
      <c r="SJH63" s="1391"/>
      <c r="SJI63" s="1392"/>
      <c r="SJJ63" s="1493"/>
      <c r="SJK63" s="1392"/>
      <c r="SJL63" s="1493"/>
      <c r="SJM63" s="1391"/>
      <c r="SJN63" s="1392"/>
      <c r="SJO63" s="1493"/>
      <c r="SJP63" s="1392"/>
      <c r="SJQ63" s="663"/>
      <c r="SJR63" s="1493"/>
      <c r="SJS63" s="1391"/>
      <c r="SJT63" s="1391"/>
      <c r="SJU63" s="1391"/>
      <c r="SJV63" s="1391"/>
      <c r="SJW63" s="1391"/>
      <c r="SJX63" s="1391"/>
      <c r="SJY63" s="1391"/>
      <c r="SJZ63" s="1391"/>
      <c r="SKA63" s="1391"/>
      <c r="SKB63" s="1391"/>
      <c r="SKC63" s="1392"/>
      <c r="SKD63" s="1493"/>
      <c r="SKE63" s="1391"/>
      <c r="SKF63" s="1391"/>
      <c r="SKG63" s="1391"/>
      <c r="SKH63" s="1391"/>
      <c r="SKI63" s="1391"/>
      <c r="SKJ63" s="1391"/>
      <c r="SKK63" s="1391"/>
      <c r="SKL63" s="1391"/>
      <c r="SKM63" s="1391"/>
      <c r="SKN63" s="1391"/>
      <c r="SKO63" s="1392"/>
      <c r="SKP63" s="1493"/>
      <c r="SKQ63" s="1392"/>
      <c r="SKR63" s="1493"/>
      <c r="SKS63" s="1391"/>
      <c r="SKT63" s="1392"/>
      <c r="SKU63" s="1493"/>
      <c r="SKV63" s="1392"/>
      <c r="SKW63" s="663"/>
      <c r="SKX63" s="1493"/>
      <c r="SKY63" s="1391"/>
      <c r="SKZ63" s="1391"/>
      <c r="SLA63" s="1391"/>
      <c r="SLB63" s="1391"/>
      <c r="SLC63" s="1391"/>
      <c r="SLD63" s="1391"/>
      <c r="SLE63" s="1391"/>
      <c r="SLF63" s="1391"/>
      <c r="SLG63" s="1391"/>
      <c r="SLH63" s="1391"/>
      <c r="SLI63" s="1392"/>
      <c r="SLJ63" s="1493"/>
      <c r="SLK63" s="1391"/>
      <c r="SLL63" s="1391"/>
      <c r="SLM63" s="1391"/>
      <c r="SLN63" s="1391"/>
      <c r="SLO63" s="1391"/>
      <c r="SLP63" s="1391"/>
      <c r="SLQ63" s="1391"/>
      <c r="SLR63" s="1391"/>
      <c r="SLS63" s="1391"/>
      <c r="SLT63" s="1391"/>
      <c r="SLU63" s="1392"/>
      <c r="SLV63" s="1493"/>
      <c r="SLW63" s="1392"/>
      <c r="SLX63" s="1493"/>
      <c r="SLY63" s="1391"/>
      <c r="SLZ63" s="1392"/>
      <c r="SMA63" s="1493"/>
      <c r="SMB63" s="1392"/>
      <c r="SMC63" s="663"/>
      <c r="SMD63" s="1493"/>
      <c r="SME63" s="1391"/>
      <c r="SMF63" s="1391"/>
      <c r="SMG63" s="1391"/>
      <c r="SMH63" s="1391"/>
      <c r="SMI63" s="1391"/>
      <c r="SMJ63" s="1391"/>
      <c r="SMK63" s="1391"/>
      <c r="SML63" s="1391"/>
      <c r="SMM63" s="1391"/>
      <c r="SMN63" s="1391"/>
      <c r="SMO63" s="1392"/>
      <c r="SMP63" s="1493"/>
      <c r="SMQ63" s="1391"/>
      <c r="SMR63" s="1391"/>
      <c r="SMS63" s="1391"/>
      <c r="SMT63" s="1391"/>
      <c r="SMU63" s="1391"/>
      <c r="SMV63" s="1391"/>
      <c r="SMW63" s="1391"/>
      <c r="SMX63" s="1391"/>
      <c r="SMY63" s="1391"/>
      <c r="SMZ63" s="1391"/>
      <c r="SNA63" s="1392"/>
      <c r="SNB63" s="1493"/>
      <c r="SNC63" s="1392"/>
      <c r="SND63" s="1493"/>
      <c r="SNE63" s="1391"/>
      <c r="SNF63" s="1392"/>
      <c r="SNG63" s="1493"/>
      <c r="SNH63" s="1392"/>
      <c r="SNI63" s="663"/>
      <c r="SNJ63" s="1493"/>
      <c r="SNK63" s="1391"/>
      <c r="SNL63" s="1391"/>
      <c r="SNM63" s="1391"/>
      <c r="SNN63" s="1391"/>
      <c r="SNO63" s="1391"/>
      <c r="SNP63" s="1391"/>
      <c r="SNQ63" s="1391"/>
      <c r="SNR63" s="1391"/>
      <c r="SNS63" s="1391"/>
      <c r="SNT63" s="1391"/>
      <c r="SNU63" s="1392"/>
      <c r="SNV63" s="1493"/>
      <c r="SNW63" s="1391"/>
      <c r="SNX63" s="1391"/>
      <c r="SNY63" s="1391"/>
      <c r="SNZ63" s="1391"/>
      <c r="SOA63" s="1391"/>
      <c r="SOB63" s="1391"/>
      <c r="SOC63" s="1391"/>
      <c r="SOD63" s="1391"/>
      <c r="SOE63" s="1391"/>
      <c r="SOF63" s="1391"/>
      <c r="SOG63" s="1392"/>
      <c r="SOH63" s="1493"/>
      <c r="SOI63" s="1392"/>
      <c r="SOJ63" s="1493"/>
      <c r="SOK63" s="1391"/>
      <c r="SOL63" s="1392"/>
      <c r="SOM63" s="1493"/>
      <c r="SON63" s="1392"/>
      <c r="SOO63" s="663"/>
      <c r="SOP63" s="1493"/>
      <c r="SOQ63" s="1391"/>
      <c r="SOR63" s="1391"/>
      <c r="SOS63" s="1391"/>
      <c r="SOT63" s="1391"/>
      <c r="SOU63" s="1391"/>
      <c r="SOV63" s="1391"/>
      <c r="SOW63" s="1391"/>
      <c r="SOX63" s="1391"/>
      <c r="SOY63" s="1391"/>
      <c r="SOZ63" s="1391"/>
      <c r="SPA63" s="1392"/>
      <c r="SPB63" s="1493"/>
      <c r="SPC63" s="1391"/>
      <c r="SPD63" s="1391"/>
      <c r="SPE63" s="1391"/>
      <c r="SPF63" s="1391"/>
      <c r="SPG63" s="1391"/>
      <c r="SPH63" s="1391"/>
      <c r="SPI63" s="1391"/>
      <c r="SPJ63" s="1391"/>
      <c r="SPK63" s="1391"/>
      <c r="SPL63" s="1391"/>
      <c r="SPM63" s="1392"/>
      <c r="SPN63" s="1493"/>
      <c r="SPO63" s="1392"/>
      <c r="SPP63" s="1493"/>
      <c r="SPQ63" s="1391"/>
      <c r="SPR63" s="1392"/>
      <c r="SPS63" s="1493"/>
      <c r="SPT63" s="1392"/>
      <c r="SPU63" s="663"/>
      <c r="SPV63" s="1493"/>
      <c r="SPW63" s="1391"/>
      <c r="SPX63" s="1391"/>
      <c r="SPY63" s="1391"/>
      <c r="SPZ63" s="1391"/>
      <c r="SQA63" s="1391"/>
      <c r="SQB63" s="1391"/>
      <c r="SQC63" s="1391"/>
      <c r="SQD63" s="1391"/>
      <c r="SQE63" s="1391"/>
      <c r="SQF63" s="1391"/>
      <c r="SQG63" s="1392"/>
      <c r="SQH63" s="1493"/>
      <c r="SQI63" s="1391"/>
      <c r="SQJ63" s="1391"/>
      <c r="SQK63" s="1391"/>
      <c r="SQL63" s="1391"/>
      <c r="SQM63" s="1391"/>
      <c r="SQN63" s="1391"/>
      <c r="SQO63" s="1391"/>
      <c r="SQP63" s="1391"/>
      <c r="SQQ63" s="1391"/>
      <c r="SQR63" s="1391"/>
      <c r="SQS63" s="1392"/>
      <c r="SQT63" s="1493"/>
      <c r="SQU63" s="1392"/>
      <c r="SQV63" s="1493"/>
      <c r="SQW63" s="1391"/>
      <c r="SQX63" s="1392"/>
      <c r="SQY63" s="1493"/>
      <c r="SQZ63" s="1392"/>
      <c r="SRA63" s="663"/>
      <c r="SRB63" s="1493"/>
      <c r="SRC63" s="1391"/>
      <c r="SRD63" s="1391"/>
      <c r="SRE63" s="1391"/>
      <c r="SRF63" s="1391"/>
      <c r="SRG63" s="1391"/>
      <c r="SRH63" s="1391"/>
      <c r="SRI63" s="1391"/>
      <c r="SRJ63" s="1391"/>
      <c r="SRK63" s="1391"/>
      <c r="SRL63" s="1391"/>
      <c r="SRM63" s="1392"/>
      <c r="SRN63" s="1493"/>
      <c r="SRO63" s="1391"/>
      <c r="SRP63" s="1391"/>
      <c r="SRQ63" s="1391"/>
      <c r="SRR63" s="1391"/>
      <c r="SRS63" s="1391"/>
      <c r="SRT63" s="1391"/>
      <c r="SRU63" s="1391"/>
      <c r="SRV63" s="1391"/>
      <c r="SRW63" s="1391"/>
      <c r="SRX63" s="1391"/>
      <c r="SRY63" s="1392"/>
      <c r="SRZ63" s="1493"/>
      <c r="SSA63" s="1392"/>
      <c r="SSB63" s="1493"/>
      <c r="SSC63" s="1391"/>
      <c r="SSD63" s="1392"/>
      <c r="SSE63" s="1493"/>
      <c r="SSF63" s="1392"/>
      <c r="SSG63" s="663"/>
      <c r="SSH63" s="1493"/>
      <c r="SSI63" s="1391"/>
      <c r="SSJ63" s="1391"/>
      <c r="SSK63" s="1391"/>
      <c r="SSL63" s="1391"/>
      <c r="SSM63" s="1391"/>
      <c r="SSN63" s="1391"/>
      <c r="SSO63" s="1391"/>
      <c r="SSP63" s="1391"/>
      <c r="SSQ63" s="1391"/>
      <c r="SSR63" s="1391"/>
      <c r="SSS63" s="1392"/>
      <c r="SST63" s="1493"/>
      <c r="SSU63" s="1391"/>
      <c r="SSV63" s="1391"/>
      <c r="SSW63" s="1391"/>
      <c r="SSX63" s="1391"/>
      <c r="SSY63" s="1391"/>
      <c r="SSZ63" s="1391"/>
      <c r="STA63" s="1391"/>
      <c r="STB63" s="1391"/>
      <c r="STC63" s="1391"/>
      <c r="STD63" s="1391"/>
      <c r="STE63" s="1392"/>
      <c r="STF63" s="1493"/>
      <c r="STG63" s="1392"/>
      <c r="STH63" s="1493"/>
      <c r="STI63" s="1391"/>
      <c r="STJ63" s="1392"/>
      <c r="STK63" s="1493"/>
      <c r="STL63" s="1392"/>
      <c r="STM63" s="663"/>
      <c r="STN63" s="1493"/>
      <c r="STO63" s="1391"/>
      <c r="STP63" s="1391"/>
      <c r="STQ63" s="1391"/>
      <c r="STR63" s="1391"/>
      <c r="STS63" s="1391"/>
      <c r="STT63" s="1391"/>
      <c r="STU63" s="1391"/>
      <c r="STV63" s="1391"/>
      <c r="STW63" s="1391"/>
      <c r="STX63" s="1391"/>
      <c r="STY63" s="1392"/>
      <c r="STZ63" s="1493"/>
      <c r="SUA63" s="1391"/>
      <c r="SUB63" s="1391"/>
      <c r="SUC63" s="1391"/>
      <c r="SUD63" s="1391"/>
      <c r="SUE63" s="1391"/>
      <c r="SUF63" s="1391"/>
      <c r="SUG63" s="1391"/>
      <c r="SUH63" s="1391"/>
      <c r="SUI63" s="1391"/>
      <c r="SUJ63" s="1391"/>
      <c r="SUK63" s="1392"/>
      <c r="SUL63" s="1493"/>
      <c r="SUM63" s="1392"/>
      <c r="SUN63" s="1493"/>
      <c r="SUO63" s="1391"/>
      <c r="SUP63" s="1392"/>
      <c r="SUQ63" s="1493"/>
      <c r="SUR63" s="1392"/>
      <c r="SUS63" s="663"/>
      <c r="SUT63" s="1493"/>
      <c r="SUU63" s="1391"/>
      <c r="SUV63" s="1391"/>
      <c r="SUW63" s="1391"/>
      <c r="SUX63" s="1391"/>
      <c r="SUY63" s="1391"/>
      <c r="SUZ63" s="1391"/>
      <c r="SVA63" s="1391"/>
      <c r="SVB63" s="1391"/>
      <c r="SVC63" s="1391"/>
      <c r="SVD63" s="1391"/>
      <c r="SVE63" s="1392"/>
      <c r="SVF63" s="1493"/>
      <c r="SVG63" s="1391"/>
      <c r="SVH63" s="1391"/>
      <c r="SVI63" s="1391"/>
      <c r="SVJ63" s="1391"/>
      <c r="SVK63" s="1391"/>
      <c r="SVL63" s="1391"/>
      <c r="SVM63" s="1391"/>
      <c r="SVN63" s="1391"/>
      <c r="SVO63" s="1391"/>
      <c r="SVP63" s="1391"/>
      <c r="SVQ63" s="1392"/>
      <c r="SVR63" s="1493"/>
      <c r="SVS63" s="1392"/>
      <c r="SVT63" s="1493"/>
      <c r="SVU63" s="1391"/>
      <c r="SVV63" s="1392"/>
      <c r="SVW63" s="1493"/>
      <c r="SVX63" s="1392"/>
      <c r="SVY63" s="663"/>
      <c r="SVZ63" s="1493"/>
      <c r="SWA63" s="1391"/>
      <c r="SWB63" s="1391"/>
      <c r="SWC63" s="1391"/>
      <c r="SWD63" s="1391"/>
      <c r="SWE63" s="1391"/>
      <c r="SWF63" s="1391"/>
      <c r="SWG63" s="1391"/>
      <c r="SWH63" s="1391"/>
      <c r="SWI63" s="1391"/>
      <c r="SWJ63" s="1391"/>
      <c r="SWK63" s="1392"/>
      <c r="SWL63" s="1493"/>
      <c r="SWM63" s="1391"/>
      <c r="SWN63" s="1391"/>
      <c r="SWO63" s="1391"/>
      <c r="SWP63" s="1391"/>
      <c r="SWQ63" s="1391"/>
      <c r="SWR63" s="1391"/>
      <c r="SWS63" s="1391"/>
      <c r="SWT63" s="1391"/>
      <c r="SWU63" s="1391"/>
      <c r="SWV63" s="1391"/>
      <c r="SWW63" s="1392"/>
      <c r="SWX63" s="1493"/>
      <c r="SWY63" s="1392"/>
      <c r="SWZ63" s="1493"/>
      <c r="SXA63" s="1391"/>
      <c r="SXB63" s="1392"/>
      <c r="SXC63" s="1493"/>
      <c r="SXD63" s="1392"/>
      <c r="SXE63" s="663"/>
      <c r="SXF63" s="1493"/>
      <c r="SXG63" s="1391"/>
      <c r="SXH63" s="1391"/>
      <c r="SXI63" s="1391"/>
      <c r="SXJ63" s="1391"/>
      <c r="SXK63" s="1391"/>
      <c r="SXL63" s="1391"/>
      <c r="SXM63" s="1391"/>
      <c r="SXN63" s="1391"/>
      <c r="SXO63" s="1391"/>
      <c r="SXP63" s="1391"/>
      <c r="SXQ63" s="1392"/>
      <c r="SXR63" s="1493"/>
      <c r="SXS63" s="1391"/>
      <c r="SXT63" s="1391"/>
      <c r="SXU63" s="1391"/>
      <c r="SXV63" s="1391"/>
      <c r="SXW63" s="1391"/>
      <c r="SXX63" s="1391"/>
      <c r="SXY63" s="1391"/>
      <c r="SXZ63" s="1391"/>
      <c r="SYA63" s="1391"/>
      <c r="SYB63" s="1391"/>
      <c r="SYC63" s="1392"/>
      <c r="SYD63" s="1493"/>
      <c r="SYE63" s="1392"/>
      <c r="SYF63" s="1493"/>
      <c r="SYG63" s="1391"/>
      <c r="SYH63" s="1392"/>
      <c r="SYI63" s="1493"/>
      <c r="SYJ63" s="1392"/>
      <c r="SYK63" s="663"/>
      <c r="SYL63" s="1493"/>
      <c r="SYM63" s="1391"/>
      <c r="SYN63" s="1391"/>
      <c r="SYO63" s="1391"/>
      <c r="SYP63" s="1391"/>
      <c r="SYQ63" s="1391"/>
      <c r="SYR63" s="1391"/>
      <c r="SYS63" s="1391"/>
      <c r="SYT63" s="1391"/>
      <c r="SYU63" s="1391"/>
      <c r="SYV63" s="1391"/>
      <c r="SYW63" s="1392"/>
      <c r="SYX63" s="1493"/>
      <c r="SYY63" s="1391"/>
      <c r="SYZ63" s="1391"/>
      <c r="SZA63" s="1391"/>
      <c r="SZB63" s="1391"/>
      <c r="SZC63" s="1391"/>
      <c r="SZD63" s="1391"/>
      <c r="SZE63" s="1391"/>
      <c r="SZF63" s="1391"/>
      <c r="SZG63" s="1391"/>
      <c r="SZH63" s="1391"/>
      <c r="SZI63" s="1392"/>
      <c r="SZJ63" s="1493"/>
      <c r="SZK63" s="1392"/>
      <c r="SZL63" s="1493"/>
      <c r="SZM63" s="1391"/>
      <c r="SZN63" s="1392"/>
      <c r="SZO63" s="1493"/>
      <c r="SZP63" s="1392"/>
      <c r="SZQ63" s="663"/>
      <c r="SZR63" s="1493"/>
      <c r="SZS63" s="1391"/>
      <c r="SZT63" s="1391"/>
      <c r="SZU63" s="1391"/>
      <c r="SZV63" s="1391"/>
      <c r="SZW63" s="1391"/>
      <c r="SZX63" s="1391"/>
      <c r="SZY63" s="1391"/>
      <c r="SZZ63" s="1391"/>
      <c r="TAA63" s="1391"/>
      <c r="TAB63" s="1391"/>
      <c r="TAC63" s="1392"/>
      <c r="TAD63" s="1493"/>
      <c r="TAE63" s="1391"/>
      <c r="TAF63" s="1391"/>
      <c r="TAG63" s="1391"/>
      <c r="TAH63" s="1391"/>
      <c r="TAI63" s="1391"/>
      <c r="TAJ63" s="1391"/>
      <c r="TAK63" s="1391"/>
      <c r="TAL63" s="1391"/>
      <c r="TAM63" s="1391"/>
      <c r="TAN63" s="1391"/>
      <c r="TAO63" s="1392"/>
      <c r="TAP63" s="1493"/>
      <c r="TAQ63" s="1392"/>
      <c r="TAR63" s="1493"/>
      <c r="TAS63" s="1391"/>
      <c r="TAT63" s="1392"/>
      <c r="TAU63" s="1493"/>
      <c r="TAV63" s="1392"/>
      <c r="TAW63" s="663"/>
      <c r="TAX63" s="1493"/>
      <c r="TAY63" s="1391"/>
      <c r="TAZ63" s="1391"/>
      <c r="TBA63" s="1391"/>
      <c r="TBB63" s="1391"/>
      <c r="TBC63" s="1391"/>
      <c r="TBD63" s="1391"/>
      <c r="TBE63" s="1391"/>
      <c r="TBF63" s="1391"/>
      <c r="TBG63" s="1391"/>
      <c r="TBH63" s="1391"/>
      <c r="TBI63" s="1392"/>
      <c r="TBJ63" s="1493"/>
      <c r="TBK63" s="1391"/>
      <c r="TBL63" s="1391"/>
      <c r="TBM63" s="1391"/>
      <c r="TBN63" s="1391"/>
      <c r="TBO63" s="1391"/>
      <c r="TBP63" s="1391"/>
      <c r="TBQ63" s="1391"/>
      <c r="TBR63" s="1391"/>
      <c r="TBS63" s="1391"/>
      <c r="TBT63" s="1391"/>
      <c r="TBU63" s="1392"/>
      <c r="TBV63" s="1493"/>
      <c r="TBW63" s="1392"/>
      <c r="TBX63" s="1493"/>
      <c r="TBY63" s="1391"/>
      <c r="TBZ63" s="1392"/>
      <c r="TCA63" s="1493"/>
      <c r="TCB63" s="1392"/>
      <c r="TCC63" s="663"/>
      <c r="TCD63" s="1493"/>
      <c r="TCE63" s="1391"/>
      <c r="TCF63" s="1391"/>
      <c r="TCG63" s="1391"/>
      <c r="TCH63" s="1391"/>
      <c r="TCI63" s="1391"/>
      <c r="TCJ63" s="1391"/>
      <c r="TCK63" s="1391"/>
      <c r="TCL63" s="1391"/>
      <c r="TCM63" s="1391"/>
      <c r="TCN63" s="1391"/>
      <c r="TCO63" s="1392"/>
      <c r="TCP63" s="1493"/>
      <c r="TCQ63" s="1391"/>
      <c r="TCR63" s="1391"/>
      <c r="TCS63" s="1391"/>
      <c r="TCT63" s="1391"/>
      <c r="TCU63" s="1391"/>
      <c r="TCV63" s="1391"/>
      <c r="TCW63" s="1391"/>
      <c r="TCX63" s="1391"/>
      <c r="TCY63" s="1391"/>
      <c r="TCZ63" s="1391"/>
      <c r="TDA63" s="1392"/>
      <c r="TDB63" s="1493"/>
      <c r="TDC63" s="1392"/>
      <c r="TDD63" s="1493"/>
      <c r="TDE63" s="1391"/>
      <c r="TDF63" s="1392"/>
      <c r="TDG63" s="1493"/>
      <c r="TDH63" s="1392"/>
      <c r="TDI63" s="663"/>
      <c r="TDJ63" s="1493"/>
      <c r="TDK63" s="1391"/>
      <c r="TDL63" s="1391"/>
      <c r="TDM63" s="1391"/>
      <c r="TDN63" s="1391"/>
      <c r="TDO63" s="1391"/>
      <c r="TDP63" s="1391"/>
      <c r="TDQ63" s="1391"/>
      <c r="TDR63" s="1391"/>
      <c r="TDS63" s="1391"/>
      <c r="TDT63" s="1391"/>
      <c r="TDU63" s="1392"/>
      <c r="TDV63" s="1493"/>
      <c r="TDW63" s="1391"/>
      <c r="TDX63" s="1391"/>
      <c r="TDY63" s="1391"/>
      <c r="TDZ63" s="1391"/>
      <c r="TEA63" s="1391"/>
      <c r="TEB63" s="1391"/>
      <c r="TEC63" s="1391"/>
      <c r="TED63" s="1391"/>
      <c r="TEE63" s="1391"/>
      <c r="TEF63" s="1391"/>
      <c r="TEG63" s="1392"/>
      <c r="TEH63" s="1493"/>
      <c r="TEI63" s="1392"/>
      <c r="TEJ63" s="1493"/>
      <c r="TEK63" s="1391"/>
      <c r="TEL63" s="1392"/>
      <c r="TEM63" s="1493"/>
      <c r="TEN63" s="1392"/>
      <c r="TEO63" s="663"/>
      <c r="TEP63" s="1493"/>
      <c r="TEQ63" s="1391"/>
      <c r="TER63" s="1391"/>
      <c r="TES63" s="1391"/>
      <c r="TET63" s="1391"/>
      <c r="TEU63" s="1391"/>
      <c r="TEV63" s="1391"/>
      <c r="TEW63" s="1391"/>
      <c r="TEX63" s="1391"/>
      <c r="TEY63" s="1391"/>
      <c r="TEZ63" s="1391"/>
      <c r="TFA63" s="1392"/>
      <c r="TFB63" s="1493"/>
      <c r="TFC63" s="1391"/>
      <c r="TFD63" s="1391"/>
      <c r="TFE63" s="1391"/>
      <c r="TFF63" s="1391"/>
      <c r="TFG63" s="1391"/>
      <c r="TFH63" s="1391"/>
      <c r="TFI63" s="1391"/>
      <c r="TFJ63" s="1391"/>
      <c r="TFK63" s="1391"/>
      <c r="TFL63" s="1391"/>
      <c r="TFM63" s="1392"/>
      <c r="TFN63" s="1493"/>
      <c r="TFO63" s="1392"/>
      <c r="TFP63" s="1493"/>
      <c r="TFQ63" s="1391"/>
      <c r="TFR63" s="1392"/>
      <c r="TFS63" s="1493"/>
      <c r="TFT63" s="1392"/>
      <c r="TFU63" s="663"/>
      <c r="TFV63" s="1493"/>
      <c r="TFW63" s="1391"/>
      <c r="TFX63" s="1391"/>
      <c r="TFY63" s="1391"/>
      <c r="TFZ63" s="1391"/>
      <c r="TGA63" s="1391"/>
      <c r="TGB63" s="1391"/>
      <c r="TGC63" s="1391"/>
      <c r="TGD63" s="1391"/>
      <c r="TGE63" s="1391"/>
      <c r="TGF63" s="1391"/>
      <c r="TGG63" s="1392"/>
      <c r="TGH63" s="1493"/>
      <c r="TGI63" s="1391"/>
      <c r="TGJ63" s="1391"/>
      <c r="TGK63" s="1391"/>
      <c r="TGL63" s="1391"/>
      <c r="TGM63" s="1391"/>
      <c r="TGN63" s="1391"/>
      <c r="TGO63" s="1391"/>
      <c r="TGP63" s="1391"/>
      <c r="TGQ63" s="1391"/>
      <c r="TGR63" s="1391"/>
      <c r="TGS63" s="1392"/>
      <c r="TGT63" s="1493"/>
      <c r="TGU63" s="1392"/>
      <c r="TGV63" s="1493"/>
      <c r="TGW63" s="1391"/>
      <c r="TGX63" s="1392"/>
      <c r="TGY63" s="1493"/>
      <c r="TGZ63" s="1392"/>
      <c r="THA63" s="663"/>
      <c r="THB63" s="1493"/>
      <c r="THC63" s="1391"/>
      <c r="THD63" s="1391"/>
      <c r="THE63" s="1391"/>
      <c r="THF63" s="1391"/>
      <c r="THG63" s="1391"/>
      <c r="THH63" s="1391"/>
      <c r="THI63" s="1391"/>
      <c r="THJ63" s="1391"/>
      <c r="THK63" s="1391"/>
      <c r="THL63" s="1391"/>
      <c r="THM63" s="1392"/>
      <c r="THN63" s="1493"/>
      <c r="THO63" s="1391"/>
      <c r="THP63" s="1391"/>
      <c r="THQ63" s="1391"/>
      <c r="THR63" s="1391"/>
      <c r="THS63" s="1391"/>
      <c r="THT63" s="1391"/>
      <c r="THU63" s="1391"/>
      <c r="THV63" s="1391"/>
      <c r="THW63" s="1391"/>
      <c r="THX63" s="1391"/>
      <c r="THY63" s="1392"/>
      <c r="THZ63" s="1493"/>
      <c r="TIA63" s="1392"/>
      <c r="TIB63" s="1493"/>
      <c r="TIC63" s="1391"/>
      <c r="TID63" s="1392"/>
      <c r="TIE63" s="1493"/>
      <c r="TIF63" s="1392"/>
      <c r="TIG63" s="663"/>
      <c r="TIH63" s="1493"/>
      <c r="TII63" s="1391"/>
      <c r="TIJ63" s="1391"/>
      <c r="TIK63" s="1391"/>
      <c r="TIL63" s="1391"/>
      <c r="TIM63" s="1391"/>
      <c r="TIN63" s="1391"/>
      <c r="TIO63" s="1391"/>
      <c r="TIP63" s="1391"/>
      <c r="TIQ63" s="1391"/>
      <c r="TIR63" s="1391"/>
      <c r="TIS63" s="1392"/>
      <c r="TIT63" s="1493"/>
      <c r="TIU63" s="1391"/>
      <c r="TIV63" s="1391"/>
      <c r="TIW63" s="1391"/>
      <c r="TIX63" s="1391"/>
      <c r="TIY63" s="1391"/>
      <c r="TIZ63" s="1391"/>
      <c r="TJA63" s="1391"/>
      <c r="TJB63" s="1391"/>
      <c r="TJC63" s="1391"/>
      <c r="TJD63" s="1391"/>
      <c r="TJE63" s="1392"/>
      <c r="TJF63" s="1493"/>
      <c r="TJG63" s="1392"/>
      <c r="TJH63" s="1493"/>
      <c r="TJI63" s="1391"/>
      <c r="TJJ63" s="1392"/>
      <c r="TJK63" s="1493"/>
      <c r="TJL63" s="1392"/>
      <c r="TJM63" s="663"/>
      <c r="TJN63" s="1493"/>
      <c r="TJO63" s="1391"/>
      <c r="TJP63" s="1391"/>
      <c r="TJQ63" s="1391"/>
      <c r="TJR63" s="1391"/>
      <c r="TJS63" s="1391"/>
      <c r="TJT63" s="1391"/>
      <c r="TJU63" s="1391"/>
      <c r="TJV63" s="1391"/>
      <c r="TJW63" s="1391"/>
      <c r="TJX63" s="1391"/>
      <c r="TJY63" s="1392"/>
      <c r="TJZ63" s="1493"/>
      <c r="TKA63" s="1391"/>
      <c r="TKB63" s="1391"/>
      <c r="TKC63" s="1391"/>
      <c r="TKD63" s="1391"/>
      <c r="TKE63" s="1391"/>
      <c r="TKF63" s="1391"/>
      <c r="TKG63" s="1391"/>
      <c r="TKH63" s="1391"/>
      <c r="TKI63" s="1391"/>
      <c r="TKJ63" s="1391"/>
      <c r="TKK63" s="1392"/>
      <c r="TKL63" s="1493"/>
      <c r="TKM63" s="1392"/>
      <c r="TKN63" s="1493"/>
      <c r="TKO63" s="1391"/>
      <c r="TKP63" s="1392"/>
      <c r="TKQ63" s="1493"/>
      <c r="TKR63" s="1392"/>
      <c r="TKS63" s="663"/>
      <c r="TKT63" s="1493"/>
      <c r="TKU63" s="1391"/>
      <c r="TKV63" s="1391"/>
      <c r="TKW63" s="1391"/>
      <c r="TKX63" s="1391"/>
      <c r="TKY63" s="1391"/>
      <c r="TKZ63" s="1391"/>
      <c r="TLA63" s="1391"/>
      <c r="TLB63" s="1391"/>
      <c r="TLC63" s="1391"/>
      <c r="TLD63" s="1391"/>
      <c r="TLE63" s="1392"/>
      <c r="TLF63" s="1493"/>
      <c r="TLG63" s="1391"/>
      <c r="TLH63" s="1391"/>
      <c r="TLI63" s="1391"/>
      <c r="TLJ63" s="1391"/>
      <c r="TLK63" s="1391"/>
      <c r="TLL63" s="1391"/>
      <c r="TLM63" s="1391"/>
      <c r="TLN63" s="1391"/>
      <c r="TLO63" s="1391"/>
      <c r="TLP63" s="1391"/>
      <c r="TLQ63" s="1392"/>
      <c r="TLR63" s="1493"/>
      <c r="TLS63" s="1392"/>
      <c r="TLT63" s="1493"/>
      <c r="TLU63" s="1391"/>
      <c r="TLV63" s="1392"/>
      <c r="TLW63" s="1493"/>
      <c r="TLX63" s="1392"/>
      <c r="TLY63" s="663"/>
      <c r="TLZ63" s="1493"/>
      <c r="TMA63" s="1391"/>
      <c r="TMB63" s="1391"/>
      <c r="TMC63" s="1391"/>
      <c r="TMD63" s="1391"/>
      <c r="TME63" s="1391"/>
      <c r="TMF63" s="1391"/>
      <c r="TMG63" s="1391"/>
      <c r="TMH63" s="1391"/>
      <c r="TMI63" s="1391"/>
      <c r="TMJ63" s="1391"/>
      <c r="TMK63" s="1392"/>
      <c r="TML63" s="1493"/>
      <c r="TMM63" s="1391"/>
      <c r="TMN63" s="1391"/>
      <c r="TMO63" s="1391"/>
      <c r="TMP63" s="1391"/>
      <c r="TMQ63" s="1391"/>
      <c r="TMR63" s="1391"/>
      <c r="TMS63" s="1391"/>
      <c r="TMT63" s="1391"/>
      <c r="TMU63" s="1391"/>
      <c r="TMV63" s="1391"/>
      <c r="TMW63" s="1392"/>
      <c r="TMX63" s="1493"/>
      <c r="TMY63" s="1392"/>
      <c r="TMZ63" s="1493"/>
      <c r="TNA63" s="1391"/>
      <c r="TNB63" s="1392"/>
      <c r="TNC63" s="1493"/>
      <c r="TND63" s="1392"/>
      <c r="TNE63" s="663"/>
      <c r="TNF63" s="1493"/>
      <c r="TNG63" s="1391"/>
      <c r="TNH63" s="1391"/>
      <c r="TNI63" s="1391"/>
      <c r="TNJ63" s="1391"/>
      <c r="TNK63" s="1391"/>
      <c r="TNL63" s="1391"/>
      <c r="TNM63" s="1391"/>
      <c r="TNN63" s="1391"/>
      <c r="TNO63" s="1391"/>
      <c r="TNP63" s="1391"/>
      <c r="TNQ63" s="1392"/>
      <c r="TNR63" s="1493"/>
      <c r="TNS63" s="1391"/>
      <c r="TNT63" s="1391"/>
      <c r="TNU63" s="1391"/>
      <c r="TNV63" s="1391"/>
      <c r="TNW63" s="1391"/>
      <c r="TNX63" s="1391"/>
      <c r="TNY63" s="1391"/>
      <c r="TNZ63" s="1391"/>
      <c r="TOA63" s="1391"/>
      <c r="TOB63" s="1391"/>
      <c r="TOC63" s="1392"/>
      <c r="TOD63" s="1493"/>
      <c r="TOE63" s="1392"/>
      <c r="TOF63" s="1493"/>
      <c r="TOG63" s="1391"/>
      <c r="TOH63" s="1392"/>
      <c r="TOI63" s="1493"/>
      <c r="TOJ63" s="1392"/>
      <c r="TOK63" s="663"/>
      <c r="TOL63" s="1493"/>
      <c r="TOM63" s="1391"/>
      <c r="TON63" s="1391"/>
      <c r="TOO63" s="1391"/>
      <c r="TOP63" s="1391"/>
      <c r="TOQ63" s="1391"/>
      <c r="TOR63" s="1391"/>
      <c r="TOS63" s="1391"/>
      <c r="TOT63" s="1391"/>
      <c r="TOU63" s="1391"/>
      <c r="TOV63" s="1391"/>
      <c r="TOW63" s="1392"/>
      <c r="TOX63" s="1493"/>
      <c r="TOY63" s="1391"/>
      <c r="TOZ63" s="1391"/>
      <c r="TPA63" s="1391"/>
      <c r="TPB63" s="1391"/>
      <c r="TPC63" s="1391"/>
      <c r="TPD63" s="1391"/>
      <c r="TPE63" s="1391"/>
      <c r="TPF63" s="1391"/>
      <c r="TPG63" s="1391"/>
      <c r="TPH63" s="1391"/>
      <c r="TPI63" s="1392"/>
      <c r="TPJ63" s="1493"/>
      <c r="TPK63" s="1392"/>
      <c r="TPL63" s="1493"/>
      <c r="TPM63" s="1391"/>
      <c r="TPN63" s="1392"/>
      <c r="TPO63" s="1493"/>
      <c r="TPP63" s="1392"/>
      <c r="TPQ63" s="663"/>
      <c r="TPR63" s="1493"/>
      <c r="TPS63" s="1391"/>
      <c r="TPT63" s="1391"/>
      <c r="TPU63" s="1391"/>
      <c r="TPV63" s="1391"/>
      <c r="TPW63" s="1391"/>
      <c r="TPX63" s="1391"/>
      <c r="TPY63" s="1391"/>
      <c r="TPZ63" s="1391"/>
      <c r="TQA63" s="1391"/>
      <c r="TQB63" s="1391"/>
      <c r="TQC63" s="1392"/>
      <c r="TQD63" s="1493"/>
      <c r="TQE63" s="1391"/>
      <c r="TQF63" s="1391"/>
      <c r="TQG63" s="1391"/>
      <c r="TQH63" s="1391"/>
      <c r="TQI63" s="1391"/>
      <c r="TQJ63" s="1391"/>
      <c r="TQK63" s="1391"/>
      <c r="TQL63" s="1391"/>
      <c r="TQM63" s="1391"/>
      <c r="TQN63" s="1391"/>
      <c r="TQO63" s="1392"/>
      <c r="TQP63" s="1493"/>
      <c r="TQQ63" s="1392"/>
      <c r="TQR63" s="1493"/>
      <c r="TQS63" s="1391"/>
      <c r="TQT63" s="1392"/>
      <c r="TQU63" s="1493"/>
      <c r="TQV63" s="1392"/>
      <c r="TQW63" s="663"/>
      <c r="TQX63" s="1493"/>
      <c r="TQY63" s="1391"/>
      <c r="TQZ63" s="1391"/>
      <c r="TRA63" s="1391"/>
      <c r="TRB63" s="1391"/>
      <c r="TRC63" s="1391"/>
      <c r="TRD63" s="1391"/>
      <c r="TRE63" s="1391"/>
      <c r="TRF63" s="1391"/>
      <c r="TRG63" s="1391"/>
      <c r="TRH63" s="1391"/>
      <c r="TRI63" s="1392"/>
      <c r="TRJ63" s="1493"/>
      <c r="TRK63" s="1391"/>
      <c r="TRL63" s="1391"/>
      <c r="TRM63" s="1391"/>
      <c r="TRN63" s="1391"/>
      <c r="TRO63" s="1391"/>
      <c r="TRP63" s="1391"/>
      <c r="TRQ63" s="1391"/>
      <c r="TRR63" s="1391"/>
      <c r="TRS63" s="1391"/>
      <c r="TRT63" s="1391"/>
      <c r="TRU63" s="1392"/>
      <c r="TRV63" s="1493"/>
      <c r="TRW63" s="1392"/>
      <c r="TRX63" s="1493"/>
      <c r="TRY63" s="1391"/>
      <c r="TRZ63" s="1392"/>
      <c r="TSA63" s="1493"/>
      <c r="TSB63" s="1392"/>
      <c r="TSC63" s="663"/>
      <c r="TSD63" s="1493"/>
      <c r="TSE63" s="1391"/>
      <c r="TSF63" s="1391"/>
      <c r="TSG63" s="1391"/>
      <c r="TSH63" s="1391"/>
      <c r="TSI63" s="1391"/>
      <c r="TSJ63" s="1391"/>
      <c r="TSK63" s="1391"/>
      <c r="TSL63" s="1391"/>
      <c r="TSM63" s="1391"/>
      <c r="TSN63" s="1391"/>
      <c r="TSO63" s="1392"/>
      <c r="TSP63" s="1493"/>
      <c r="TSQ63" s="1391"/>
      <c r="TSR63" s="1391"/>
      <c r="TSS63" s="1391"/>
      <c r="TST63" s="1391"/>
      <c r="TSU63" s="1391"/>
      <c r="TSV63" s="1391"/>
      <c r="TSW63" s="1391"/>
      <c r="TSX63" s="1391"/>
      <c r="TSY63" s="1391"/>
      <c r="TSZ63" s="1391"/>
      <c r="TTA63" s="1392"/>
      <c r="TTB63" s="1493"/>
      <c r="TTC63" s="1392"/>
      <c r="TTD63" s="1493"/>
      <c r="TTE63" s="1391"/>
      <c r="TTF63" s="1392"/>
      <c r="TTG63" s="1493"/>
      <c r="TTH63" s="1392"/>
      <c r="TTI63" s="663"/>
      <c r="TTJ63" s="1493"/>
      <c r="TTK63" s="1391"/>
      <c r="TTL63" s="1391"/>
      <c r="TTM63" s="1391"/>
      <c r="TTN63" s="1391"/>
      <c r="TTO63" s="1391"/>
      <c r="TTP63" s="1391"/>
      <c r="TTQ63" s="1391"/>
      <c r="TTR63" s="1391"/>
      <c r="TTS63" s="1391"/>
      <c r="TTT63" s="1391"/>
      <c r="TTU63" s="1392"/>
      <c r="TTV63" s="1493"/>
      <c r="TTW63" s="1391"/>
      <c r="TTX63" s="1391"/>
      <c r="TTY63" s="1391"/>
      <c r="TTZ63" s="1391"/>
      <c r="TUA63" s="1391"/>
      <c r="TUB63" s="1391"/>
      <c r="TUC63" s="1391"/>
      <c r="TUD63" s="1391"/>
      <c r="TUE63" s="1391"/>
      <c r="TUF63" s="1391"/>
      <c r="TUG63" s="1392"/>
      <c r="TUH63" s="1493"/>
      <c r="TUI63" s="1392"/>
      <c r="TUJ63" s="1493"/>
      <c r="TUK63" s="1391"/>
      <c r="TUL63" s="1392"/>
      <c r="TUM63" s="1493"/>
      <c r="TUN63" s="1392"/>
      <c r="TUO63" s="663"/>
      <c r="TUP63" s="1493"/>
      <c r="TUQ63" s="1391"/>
      <c r="TUR63" s="1391"/>
      <c r="TUS63" s="1391"/>
      <c r="TUT63" s="1391"/>
      <c r="TUU63" s="1391"/>
      <c r="TUV63" s="1391"/>
      <c r="TUW63" s="1391"/>
      <c r="TUX63" s="1391"/>
      <c r="TUY63" s="1391"/>
      <c r="TUZ63" s="1391"/>
      <c r="TVA63" s="1392"/>
      <c r="TVB63" s="1493"/>
      <c r="TVC63" s="1391"/>
      <c r="TVD63" s="1391"/>
      <c r="TVE63" s="1391"/>
      <c r="TVF63" s="1391"/>
      <c r="TVG63" s="1391"/>
      <c r="TVH63" s="1391"/>
      <c r="TVI63" s="1391"/>
      <c r="TVJ63" s="1391"/>
      <c r="TVK63" s="1391"/>
      <c r="TVL63" s="1391"/>
      <c r="TVM63" s="1392"/>
      <c r="TVN63" s="1493"/>
      <c r="TVO63" s="1392"/>
      <c r="TVP63" s="1493"/>
      <c r="TVQ63" s="1391"/>
      <c r="TVR63" s="1392"/>
      <c r="TVS63" s="1493"/>
      <c r="TVT63" s="1392"/>
      <c r="TVU63" s="663"/>
      <c r="TVV63" s="1493"/>
      <c r="TVW63" s="1391"/>
      <c r="TVX63" s="1391"/>
      <c r="TVY63" s="1391"/>
      <c r="TVZ63" s="1391"/>
      <c r="TWA63" s="1391"/>
      <c r="TWB63" s="1391"/>
      <c r="TWC63" s="1391"/>
      <c r="TWD63" s="1391"/>
      <c r="TWE63" s="1391"/>
      <c r="TWF63" s="1391"/>
      <c r="TWG63" s="1392"/>
      <c r="TWH63" s="1493"/>
      <c r="TWI63" s="1391"/>
      <c r="TWJ63" s="1391"/>
      <c r="TWK63" s="1391"/>
      <c r="TWL63" s="1391"/>
      <c r="TWM63" s="1391"/>
      <c r="TWN63" s="1391"/>
      <c r="TWO63" s="1391"/>
      <c r="TWP63" s="1391"/>
      <c r="TWQ63" s="1391"/>
      <c r="TWR63" s="1391"/>
      <c r="TWS63" s="1392"/>
      <c r="TWT63" s="1493"/>
      <c r="TWU63" s="1392"/>
      <c r="TWV63" s="1493"/>
      <c r="TWW63" s="1391"/>
      <c r="TWX63" s="1392"/>
      <c r="TWY63" s="1493"/>
      <c r="TWZ63" s="1392"/>
      <c r="TXA63" s="663"/>
      <c r="TXB63" s="1493"/>
      <c r="TXC63" s="1391"/>
      <c r="TXD63" s="1391"/>
      <c r="TXE63" s="1391"/>
      <c r="TXF63" s="1391"/>
      <c r="TXG63" s="1391"/>
      <c r="TXH63" s="1391"/>
      <c r="TXI63" s="1391"/>
      <c r="TXJ63" s="1391"/>
      <c r="TXK63" s="1391"/>
      <c r="TXL63" s="1391"/>
      <c r="TXM63" s="1392"/>
      <c r="TXN63" s="1493"/>
      <c r="TXO63" s="1391"/>
      <c r="TXP63" s="1391"/>
      <c r="TXQ63" s="1391"/>
      <c r="TXR63" s="1391"/>
      <c r="TXS63" s="1391"/>
      <c r="TXT63" s="1391"/>
      <c r="TXU63" s="1391"/>
      <c r="TXV63" s="1391"/>
      <c r="TXW63" s="1391"/>
      <c r="TXX63" s="1391"/>
      <c r="TXY63" s="1392"/>
      <c r="TXZ63" s="1493"/>
      <c r="TYA63" s="1392"/>
      <c r="TYB63" s="1493"/>
      <c r="TYC63" s="1391"/>
      <c r="TYD63" s="1392"/>
      <c r="TYE63" s="1493"/>
      <c r="TYF63" s="1392"/>
      <c r="TYG63" s="663"/>
      <c r="TYH63" s="1493"/>
      <c r="TYI63" s="1391"/>
      <c r="TYJ63" s="1391"/>
      <c r="TYK63" s="1391"/>
      <c r="TYL63" s="1391"/>
      <c r="TYM63" s="1391"/>
      <c r="TYN63" s="1391"/>
      <c r="TYO63" s="1391"/>
      <c r="TYP63" s="1391"/>
      <c r="TYQ63" s="1391"/>
      <c r="TYR63" s="1391"/>
      <c r="TYS63" s="1392"/>
      <c r="TYT63" s="1493"/>
      <c r="TYU63" s="1391"/>
      <c r="TYV63" s="1391"/>
      <c r="TYW63" s="1391"/>
      <c r="TYX63" s="1391"/>
      <c r="TYY63" s="1391"/>
      <c r="TYZ63" s="1391"/>
      <c r="TZA63" s="1391"/>
      <c r="TZB63" s="1391"/>
      <c r="TZC63" s="1391"/>
      <c r="TZD63" s="1391"/>
      <c r="TZE63" s="1392"/>
      <c r="TZF63" s="1493"/>
      <c r="TZG63" s="1392"/>
      <c r="TZH63" s="1493"/>
      <c r="TZI63" s="1391"/>
      <c r="TZJ63" s="1392"/>
      <c r="TZK63" s="1493"/>
      <c r="TZL63" s="1392"/>
      <c r="TZM63" s="663"/>
      <c r="TZN63" s="1493"/>
      <c r="TZO63" s="1391"/>
      <c r="TZP63" s="1391"/>
      <c r="TZQ63" s="1391"/>
      <c r="TZR63" s="1391"/>
      <c r="TZS63" s="1391"/>
      <c r="TZT63" s="1391"/>
      <c r="TZU63" s="1391"/>
      <c r="TZV63" s="1391"/>
      <c r="TZW63" s="1391"/>
      <c r="TZX63" s="1391"/>
      <c r="TZY63" s="1392"/>
      <c r="TZZ63" s="1493"/>
      <c r="UAA63" s="1391"/>
      <c r="UAB63" s="1391"/>
      <c r="UAC63" s="1391"/>
      <c r="UAD63" s="1391"/>
      <c r="UAE63" s="1391"/>
      <c r="UAF63" s="1391"/>
      <c r="UAG63" s="1391"/>
      <c r="UAH63" s="1391"/>
      <c r="UAI63" s="1391"/>
      <c r="UAJ63" s="1391"/>
      <c r="UAK63" s="1392"/>
      <c r="UAL63" s="1493"/>
      <c r="UAM63" s="1392"/>
      <c r="UAN63" s="1493"/>
      <c r="UAO63" s="1391"/>
      <c r="UAP63" s="1392"/>
      <c r="UAQ63" s="1493"/>
      <c r="UAR63" s="1392"/>
      <c r="UAS63" s="663"/>
      <c r="UAT63" s="1493"/>
      <c r="UAU63" s="1391"/>
      <c r="UAV63" s="1391"/>
      <c r="UAW63" s="1391"/>
      <c r="UAX63" s="1391"/>
      <c r="UAY63" s="1391"/>
      <c r="UAZ63" s="1391"/>
      <c r="UBA63" s="1391"/>
      <c r="UBB63" s="1391"/>
      <c r="UBC63" s="1391"/>
      <c r="UBD63" s="1391"/>
      <c r="UBE63" s="1392"/>
      <c r="UBF63" s="1493"/>
      <c r="UBG63" s="1391"/>
      <c r="UBH63" s="1391"/>
      <c r="UBI63" s="1391"/>
      <c r="UBJ63" s="1391"/>
      <c r="UBK63" s="1391"/>
      <c r="UBL63" s="1391"/>
      <c r="UBM63" s="1391"/>
      <c r="UBN63" s="1391"/>
      <c r="UBO63" s="1391"/>
      <c r="UBP63" s="1391"/>
      <c r="UBQ63" s="1392"/>
      <c r="UBR63" s="1493"/>
      <c r="UBS63" s="1392"/>
      <c r="UBT63" s="1493"/>
      <c r="UBU63" s="1391"/>
      <c r="UBV63" s="1392"/>
      <c r="UBW63" s="1493"/>
      <c r="UBX63" s="1392"/>
      <c r="UBY63" s="663"/>
      <c r="UBZ63" s="1493"/>
      <c r="UCA63" s="1391"/>
      <c r="UCB63" s="1391"/>
      <c r="UCC63" s="1391"/>
      <c r="UCD63" s="1391"/>
      <c r="UCE63" s="1391"/>
      <c r="UCF63" s="1391"/>
      <c r="UCG63" s="1391"/>
      <c r="UCH63" s="1391"/>
      <c r="UCI63" s="1391"/>
      <c r="UCJ63" s="1391"/>
      <c r="UCK63" s="1392"/>
      <c r="UCL63" s="1493"/>
      <c r="UCM63" s="1391"/>
      <c r="UCN63" s="1391"/>
      <c r="UCO63" s="1391"/>
      <c r="UCP63" s="1391"/>
      <c r="UCQ63" s="1391"/>
      <c r="UCR63" s="1391"/>
      <c r="UCS63" s="1391"/>
      <c r="UCT63" s="1391"/>
      <c r="UCU63" s="1391"/>
      <c r="UCV63" s="1391"/>
      <c r="UCW63" s="1392"/>
      <c r="UCX63" s="1493"/>
      <c r="UCY63" s="1392"/>
      <c r="UCZ63" s="1493"/>
      <c r="UDA63" s="1391"/>
      <c r="UDB63" s="1392"/>
      <c r="UDC63" s="1493"/>
      <c r="UDD63" s="1392"/>
      <c r="UDE63" s="663"/>
      <c r="UDF63" s="1493"/>
      <c r="UDG63" s="1391"/>
      <c r="UDH63" s="1391"/>
      <c r="UDI63" s="1391"/>
      <c r="UDJ63" s="1391"/>
      <c r="UDK63" s="1391"/>
      <c r="UDL63" s="1391"/>
      <c r="UDM63" s="1391"/>
      <c r="UDN63" s="1391"/>
      <c r="UDO63" s="1391"/>
      <c r="UDP63" s="1391"/>
      <c r="UDQ63" s="1392"/>
      <c r="UDR63" s="1493"/>
      <c r="UDS63" s="1391"/>
      <c r="UDT63" s="1391"/>
      <c r="UDU63" s="1391"/>
      <c r="UDV63" s="1391"/>
      <c r="UDW63" s="1391"/>
      <c r="UDX63" s="1391"/>
      <c r="UDY63" s="1391"/>
      <c r="UDZ63" s="1391"/>
      <c r="UEA63" s="1391"/>
      <c r="UEB63" s="1391"/>
      <c r="UEC63" s="1392"/>
      <c r="UED63" s="1493"/>
      <c r="UEE63" s="1392"/>
      <c r="UEF63" s="1493"/>
      <c r="UEG63" s="1391"/>
      <c r="UEH63" s="1392"/>
      <c r="UEI63" s="1493"/>
      <c r="UEJ63" s="1392"/>
      <c r="UEK63" s="663"/>
      <c r="UEL63" s="1493"/>
      <c r="UEM63" s="1391"/>
      <c r="UEN63" s="1391"/>
      <c r="UEO63" s="1391"/>
      <c r="UEP63" s="1391"/>
      <c r="UEQ63" s="1391"/>
      <c r="UER63" s="1391"/>
      <c r="UES63" s="1391"/>
      <c r="UET63" s="1391"/>
      <c r="UEU63" s="1391"/>
      <c r="UEV63" s="1391"/>
      <c r="UEW63" s="1392"/>
      <c r="UEX63" s="1493"/>
      <c r="UEY63" s="1391"/>
      <c r="UEZ63" s="1391"/>
      <c r="UFA63" s="1391"/>
      <c r="UFB63" s="1391"/>
      <c r="UFC63" s="1391"/>
      <c r="UFD63" s="1391"/>
      <c r="UFE63" s="1391"/>
      <c r="UFF63" s="1391"/>
      <c r="UFG63" s="1391"/>
      <c r="UFH63" s="1391"/>
      <c r="UFI63" s="1392"/>
      <c r="UFJ63" s="1493"/>
      <c r="UFK63" s="1392"/>
      <c r="UFL63" s="1493"/>
      <c r="UFM63" s="1391"/>
      <c r="UFN63" s="1392"/>
      <c r="UFO63" s="1493"/>
      <c r="UFP63" s="1392"/>
      <c r="UFQ63" s="663"/>
      <c r="UFR63" s="1493"/>
      <c r="UFS63" s="1391"/>
      <c r="UFT63" s="1391"/>
      <c r="UFU63" s="1391"/>
      <c r="UFV63" s="1391"/>
      <c r="UFW63" s="1391"/>
      <c r="UFX63" s="1391"/>
      <c r="UFY63" s="1391"/>
      <c r="UFZ63" s="1391"/>
      <c r="UGA63" s="1391"/>
      <c r="UGB63" s="1391"/>
      <c r="UGC63" s="1392"/>
      <c r="UGD63" s="1493"/>
      <c r="UGE63" s="1391"/>
      <c r="UGF63" s="1391"/>
      <c r="UGG63" s="1391"/>
      <c r="UGH63" s="1391"/>
      <c r="UGI63" s="1391"/>
      <c r="UGJ63" s="1391"/>
      <c r="UGK63" s="1391"/>
      <c r="UGL63" s="1391"/>
      <c r="UGM63" s="1391"/>
      <c r="UGN63" s="1391"/>
      <c r="UGO63" s="1392"/>
      <c r="UGP63" s="1493"/>
      <c r="UGQ63" s="1392"/>
      <c r="UGR63" s="1493"/>
      <c r="UGS63" s="1391"/>
      <c r="UGT63" s="1392"/>
      <c r="UGU63" s="1493"/>
      <c r="UGV63" s="1392"/>
      <c r="UGW63" s="663"/>
      <c r="UGX63" s="1493"/>
      <c r="UGY63" s="1391"/>
      <c r="UGZ63" s="1391"/>
      <c r="UHA63" s="1391"/>
      <c r="UHB63" s="1391"/>
      <c r="UHC63" s="1391"/>
      <c r="UHD63" s="1391"/>
      <c r="UHE63" s="1391"/>
      <c r="UHF63" s="1391"/>
      <c r="UHG63" s="1391"/>
      <c r="UHH63" s="1391"/>
      <c r="UHI63" s="1392"/>
      <c r="UHJ63" s="1493"/>
      <c r="UHK63" s="1391"/>
      <c r="UHL63" s="1391"/>
      <c r="UHM63" s="1391"/>
      <c r="UHN63" s="1391"/>
      <c r="UHO63" s="1391"/>
      <c r="UHP63" s="1391"/>
      <c r="UHQ63" s="1391"/>
      <c r="UHR63" s="1391"/>
      <c r="UHS63" s="1391"/>
      <c r="UHT63" s="1391"/>
      <c r="UHU63" s="1392"/>
      <c r="UHV63" s="1493"/>
      <c r="UHW63" s="1392"/>
      <c r="UHX63" s="1493"/>
      <c r="UHY63" s="1391"/>
      <c r="UHZ63" s="1392"/>
      <c r="UIA63" s="1493"/>
      <c r="UIB63" s="1392"/>
      <c r="UIC63" s="663"/>
      <c r="UID63" s="1493"/>
      <c r="UIE63" s="1391"/>
      <c r="UIF63" s="1391"/>
      <c r="UIG63" s="1391"/>
      <c r="UIH63" s="1391"/>
      <c r="UII63" s="1391"/>
      <c r="UIJ63" s="1391"/>
      <c r="UIK63" s="1391"/>
      <c r="UIL63" s="1391"/>
      <c r="UIM63" s="1391"/>
      <c r="UIN63" s="1391"/>
      <c r="UIO63" s="1392"/>
      <c r="UIP63" s="1493"/>
      <c r="UIQ63" s="1391"/>
      <c r="UIR63" s="1391"/>
      <c r="UIS63" s="1391"/>
      <c r="UIT63" s="1391"/>
      <c r="UIU63" s="1391"/>
      <c r="UIV63" s="1391"/>
      <c r="UIW63" s="1391"/>
      <c r="UIX63" s="1391"/>
      <c r="UIY63" s="1391"/>
      <c r="UIZ63" s="1391"/>
      <c r="UJA63" s="1392"/>
      <c r="UJB63" s="1493"/>
      <c r="UJC63" s="1392"/>
      <c r="UJD63" s="1493"/>
      <c r="UJE63" s="1391"/>
      <c r="UJF63" s="1392"/>
      <c r="UJG63" s="1493"/>
      <c r="UJH63" s="1392"/>
      <c r="UJI63" s="663"/>
      <c r="UJJ63" s="1493"/>
      <c r="UJK63" s="1391"/>
      <c r="UJL63" s="1391"/>
      <c r="UJM63" s="1391"/>
      <c r="UJN63" s="1391"/>
      <c r="UJO63" s="1391"/>
      <c r="UJP63" s="1391"/>
      <c r="UJQ63" s="1391"/>
      <c r="UJR63" s="1391"/>
      <c r="UJS63" s="1391"/>
      <c r="UJT63" s="1391"/>
      <c r="UJU63" s="1392"/>
      <c r="UJV63" s="1493"/>
      <c r="UJW63" s="1391"/>
      <c r="UJX63" s="1391"/>
      <c r="UJY63" s="1391"/>
      <c r="UJZ63" s="1391"/>
      <c r="UKA63" s="1391"/>
      <c r="UKB63" s="1391"/>
      <c r="UKC63" s="1391"/>
      <c r="UKD63" s="1391"/>
      <c r="UKE63" s="1391"/>
      <c r="UKF63" s="1391"/>
      <c r="UKG63" s="1392"/>
      <c r="UKH63" s="1493"/>
      <c r="UKI63" s="1392"/>
      <c r="UKJ63" s="1493"/>
      <c r="UKK63" s="1391"/>
      <c r="UKL63" s="1392"/>
      <c r="UKM63" s="1493"/>
      <c r="UKN63" s="1392"/>
      <c r="UKO63" s="663"/>
      <c r="UKP63" s="1493"/>
      <c r="UKQ63" s="1391"/>
      <c r="UKR63" s="1391"/>
      <c r="UKS63" s="1391"/>
      <c r="UKT63" s="1391"/>
      <c r="UKU63" s="1391"/>
      <c r="UKV63" s="1391"/>
      <c r="UKW63" s="1391"/>
      <c r="UKX63" s="1391"/>
      <c r="UKY63" s="1391"/>
      <c r="UKZ63" s="1391"/>
      <c r="ULA63" s="1392"/>
      <c r="ULB63" s="1493"/>
      <c r="ULC63" s="1391"/>
      <c r="ULD63" s="1391"/>
      <c r="ULE63" s="1391"/>
      <c r="ULF63" s="1391"/>
      <c r="ULG63" s="1391"/>
      <c r="ULH63" s="1391"/>
      <c r="ULI63" s="1391"/>
      <c r="ULJ63" s="1391"/>
      <c r="ULK63" s="1391"/>
      <c r="ULL63" s="1391"/>
      <c r="ULM63" s="1392"/>
      <c r="ULN63" s="1493"/>
      <c r="ULO63" s="1392"/>
      <c r="ULP63" s="1493"/>
      <c r="ULQ63" s="1391"/>
      <c r="ULR63" s="1392"/>
      <c r="ULS63" s="1493"/>
      <c r="ULT63" s="1392"/>
      <c r="ULU63" s="663"/>
      <c r="ULV63" s="1493"/>
      <c r="ULW63" s="1391"/>
      <c r="ULX63" s="1391"/>
      <c r="ULY63" s="1391"/>
      <c r="ULZ63" s="1391"/>
      <c r="UMA63" s="1391"/>
      <c r="UMB63" s="1391"/>
      <c r="UMC63" s="1391"/>
      <c r="UMD63" s="1391"/>
      <c r="UME63" s="1391"/>
      <c r="UMF63" s="1391"/>
      <c r="UMG63" s="1392"/>
      <c r="UMH63" s="1493"/>
      <c r="UMI63" s="1391"/>
      <c r="UMJ63" s="1391"/>
      <c r="UMK63" s="1391"/>
      <c r="UML63" s="1391"/>
      <c r="UMM63" s="1391"/>
      <c r="UMN63" s="1391"/>
      <c r="UMO63" s="1391"/>
      <c r="UMP63" s="1391"/>
      <c r="UMQ63" s="1391"/>
      <c r="UMR63" s="1391"/>
      <c r="UMS63" s="1392"/>
      <c r="UMT63" s="1493"/>
      <c r="UMU63" s="1392"/>
      <c r="UMV63" s="1493"/>
      <c r="UMW63" s="1391"/>
      <c r="UMX63" s="1392"/>
      <c r="UMY63" s="1493"/>
      <c r="UMZ63" s="1392"/>
      <c r="UNA63" s="663"/>
      <c r="UNB63" s="1493"/>
      <c r="UNC63" s="1391"/>
      <c r="UND63" s="1391"/>
      <c r="UNE63" s="1391"/>
      <c r="UNF63" s="1391"/>
      <c r="UNG63" s="1391"/>
      <c r="UNH63" s="1391"/>
      <c r="UNI63" s="1391"/>
      <c r="UNJ63" s="1391"/>
      <c r="UNK63" s="1391"/>
      <c r="UNL63" s="1391"/>
      <c r="UNM63" s="1392"/>
      <c r="UNN63" s="1493"/>
      <c r="UNO63" s="1391"/>
      <c r="UNP63" s="1391"/>
      <c r="UNQ63" s="1391"/>
      <c r="UNR63" s="1391"/>
      <c r="UNS63" s="1391"/>
      <c r="UNT63" s="1391"/>
      <c r="UNU63" s="1391"/>
      <c r="UNV63" s="1391"/>
      <c r="UNW63" s="1391"/>
      <c r="UNX63" s="1391"/>
      <c r="UNY63" s="1392"/>
      <c r="UNZ63" s="1493"/>
      <c r="UOA63" s="1392"/>
      <c r="UOB63" s="1493"/>
      <c r="UOC63" s="1391"/>
      <c r="UOD63" s="1392"/>
      <c r="UOE63" s="1493"/>
      <c r="UOF63" s="1392"/>
      <c r="UOG63" s="663"/>
      <c r="UOH63" s="1493"/>
      <c r="UOI63" s="1391"/>
      <c r="UOJ63" s="1391"/>
      <c r="UOK63" s="1391"/>
      <c r="UOL63" s="1391"/>
      <c r="UOM63" s="1391"/>
      <c r="UON63" s="1391"/>
      <c r="UOO63" s="1391"/>
      <c r="UOP63" s="1391"/>
      <c r="UOQ63" s="1391"/>
      <c r="UOR63" s="1391"/>
      <c r="UOS63" s="1392"/>
      <c r="UOT63" s="1493"/>
      <c r="UOU63" s="1391"/>
      <c r="UOV63" s="1391"/>
      <c r="UOW63" s="1391"/>
      <c r="UOX63" s="1391"/>
      <c r="UOY63" s="1391"/>
      <c r="UOZ63" s="1391"/>
      <c r="UPA63" s="1391"/>
      <c r="UPB63" s="1391"/>
      <c r="UPC63" s="1391"/>
      <c r="UPD63" s="1391"/>
      <c r="UPE63" s="1392"/>
      <c r="UPF63" s="1493"/>
      <c r="UPG63" s="1392"/>
      <c r="UPH63" s="1493"/>
      <c r="UPI63" s="1391"/>
      <c r="UPJ63" s="1392"/>
      <c r="UPK63" s="1493"/>
      <c r="UPL63" s="1392"/>
      <c r="UPM63" s="663"/>
      <c r="UPN63" s="1493"/>
      <c r="UPO63" s="1391"/>
      <c r="UPP63" s="1391"/>
      <c r="UPQ63" s="1391"/>
      <c r="UPR63" s="1391"/>
      <c r="UPS63" s="1391"/>
      <c r="UPT63" s="1391"/>
      <c r="UPU63" s="1391"/>
      <c r="UPV63" s="1391"/>
      <c r="UPW63" s="1391"/>
      <c r="UPX63" s="1391"/>
      <c r="UPY63" s="1392"/>
      <c r="UPZ63" s="1493"/>
      <c r="UQA63" s="1391"/>
      <c r="UQB63" s="1391"/>
      <c r="UQC63" s="1391"/>
      <c r="UQD63" s="1391"/>
      <c r="UQE63" s="1391"/>
      <c r="UQF63" s="1391"/>
      <c r="UQG63" s="1391"/>
      <c r="UQH63" s="1391"/>
      <c r="UQI63" s="1391"/>
      <c r="UQJ63" s="1391"/>
      <c r="UQK63" s="1392"/>
      <c r="UQL63" s="1493"/>
      <c r="UQM63" s="1392"/>
      <c r="UQN63" s="1493"/>
      <c r="UQO63" s="1391"/>
      <c r="UQP63" s="1392"/>
      <c r="UQQ63" s="1493"/>
      <c r="UQR63" s="1392"/>
      <c r="UQS63" s="663"/>
      <c r="UQT63" s="1493"/>
      <c r="UQU63" s="1391"/>
      <c r="UQV63" s="1391"/>
      <c r="UQW63" s="1391"/>
      <c r="UQX63" s="1391"/>
      <c r="UQY63" s="1391"/>
      <c r="UQZ63" s="1391"/>
      <c r="URA63" s="1391"/>
      <c r="URB63" s="1391"/>
      <c r="URC63" s="1391"/>
      <c r="URD63" s="1391"/>
      <c r="URE63" s="1392"/>
      <c r="URF63" s="1493"/>
      <c r="URG63" s="1391"/>
      <c r="URH63" s="1391"/>
      <c r="URI63" s="1391"/>
      <c r="URJ63" s="1391"/>
      <c r="URK63" s="1391"/>
      <c r="URL63" s="1391"/>
      <c r="URM63" s="1391"/>
      <c r="URN63" s="1391"/>
      <c r="URO63" s="1391"/>
      <c r="URP63" s="1391"/>
      <c r="URQ63" s="1392"/>
      <c r="URR63" s="1493"/>
      <c r="URS63" s="1392"/>
      <c r="URT63" s="1493"/>
      <c r="URU63" s="1391"/>
      <c r="URV63" s="1392"/>
      <c r="URW63" s="1493"/>
      <c r="URX63" s="1392"/>
      <c r="URY63" s="663"/>
      <c r="URZ63" s="1493"/>
      <c r="USA63" s="1391"/>
      <c r="USB63" s="1391"/>
      <c r="USC63" s="1391"/>
      <c r="USD63" s="1391"/>
      <c r="USE63" s="1391"/>
      <c r="USF63" s="1391"/>
      <c r="USG63" s="1391"/>
      <c r="USH63" s="1391"/>
      <c r="USI63" s="1391"/>
      <c r="USJ63" s="1391"/>
      <c r="USK63" s="1392"/>
      <c r="USL63" s="1493"/>
      <c r="USM63" s="1391"/>
      <c r="USN63" s="1391"/>
      <c r="USO63" s="1391"/>
      <c r="USP63" s="1391"/>
      <c r="USQ63" s="1391"/>
      <c r="USR63" s="1391"/>
      <c r="USS63" s="1391"/>
      <c r="UST63" s="1391"/>
      <c r="USU63" s="1391"/>
      <c r="USV63" s="1391"/>
      <c r="USW63" s="1392"/>
      <c r="USX63" s="1493"/>
      <c r="USY63" s="1392"/>
      <c r="USZ63" s="1493"/>
      <c r="UTA63" s="1391"/>
      <c r="UTB63" s="1392"/>
      <c r="UTC63" s="1493"/>
      <c r="UTD63" s="1392"/>
      <c r="UTE63" s="663"/>
      <c r="UTF63" s="1493"/>
      <c r="UTG63" s="1391"/>
      <c r="UTH63" s="1391"/>
      <c r="UTI63" s="1391"/>
      <c r="UTJ63" s="1391"/>
      <c r="UTK63" s="1391"/>
      <c r="UTL63" s="1391"/>
      <c r="UTM63" s="1391"/>
      <c r="UTN63" s="1391"/>
      <c r="UTO63" s="1391"/>
      <c r="UTP63" s="1391"/>
      <c r="UTQ63" s="1392"/>
      <c r="UTR63" s="1493"/>
      <c r="UTS63" s="1391"/>
      <c r="UTT63" s="1391"/>
      <c r="UTU63" s="1391"/>
      <c r="UTV63" s="1391"/>
      <c r="UTW63" s="1391"/>
      <c r="UTX63" s="1391"/>
      <c r="UTY63" s="1391"/>
      <c r="UTZ63" s="1391"/>
      <c r="UUA63" s="1391"/>
      <c r="UUB63" s="1391"/>
      <c r="UUC63" s="1392"/>
      <c r="UUD63" s="1493"/>
      <c r="UUE63" s="1392"/>
      <c r="UUF63" s="1493"/>
      <c r="UUG63" s="1391"/>
      <c r="UUH63" s="1392"/>
      <c r="UUI63" s="1493"/>
      <c r="UUJ63" s="1392"/>
      <c r="UUK63" s="663"/>
      <c r="UUL63" s="1493"/>
      <c r="UUM63" s="1391"/>
      <c r="UUN63" s="1391"/>
      <c r="UUO63" s="1391"/>
      <c r="UUP63" s="1391"/>
      <c r="UUQ63" s="1391"/>
      <c r="UUR63" s="1391"/>
      <c r="UUS63" s="1391"/>
      <c r="UUT63" s="1391"/>
      <c r="UUU63" s="1391"/>
      <c r="UUV63" s="1391"/>
      <c r="UUW63" s="1392"/>
      <c r="UUX63" s="1493"/>
      <c r="UUY63" s="1391"/>
      <c r="UUZ63" s="1391"/>
      <c r="UVA63" s="1391"/>
      <c r="UVB63" s="1391"/>
      <c r="UVC63" s="1391"/>
      <c r="UVD63" s="1391"/>
      <c r="UVE63" s="1391"/>
      <c r="UVF63" s="1391"/>
      <c r="UVG63" s="1391"/>
      <c r="UVH63" s="1391"/>
      <c r="UVI63" s="1392"/>
      <c r="UVJ63" s="1493"/>
      <c r="UVK63" s="1392"/>
      <c r="UVL63" s="1493"/>
      <c r="UVM63" s="1391"/>
      <c r="UVN63" s="1392"/>
      <c r="UVO63" s="1493"/>
      <c r="UVP63" s="1392"/>
      <c r="UVQ63" s="663"/>
      <c r="UVR63" s="1493"/>
      <c r="UVS63" s="1391"/>
      <c r="UVT63" s="1391"/>
      <c r="UVU63" s="1391"/>
      <c r="UVV63" s="1391"/>
      <c r="UVW63" s="1391"/>
      <c r="UVX63" s="1391"/>
      <c r="UVY63" s="1391"/>
      <c r="UVZ63" s="1391"/>
      <c r="UWA63" s="1391"/>
      <c r="UWB63" s="1391"/>
      <c r="UWC63" s="1392"/>
      <c r="UWD63" s="1493"/>
      <c r="UWE63" s="1391"/>
      <c r="UWF63" s="1391"/>
      <c r="UWG63" s="1391"/>
      <c r="UWH63" s="1391"/>
      <c r="UWI63" s="1391"/>
      <c r="UWJ63" s="1391"/>
      <c r="UWK63" s="1391"/>
      <c r="UWL63" s="1391"/>
      <c r="UWM63" s="1391"/>
      <c r="UWN63" s="1391"/>
      <c r="UWO63" s="1392"/>
      <c r="UWP63" s="1493"/>
      <c r="UWQ63" s="1392"/>
      <c r="UWR63" s="1493"/>
      <c r="UWS63" s="1391"/>
      <c r="UWT63" s="1392"/>
      <c r="UWU63" s="1493"/>
      <c r="UWV63" s="1392"/>
      <c r="UWW63" s="663"/>
      <c r="UWX63" s="1493"/>
      <c r="UWY63" s="1391"/>
      <c r="UWZ63" s="1391"/>
      <c r="UXA63" s="1391"/>
      <c r="UXB63" s="1391"/>
      <c r="UXC63" s="1391"/>
      <c r="UXD63" s="1391"/>
      <c r="UXE63" s="1391"/>
      <c r="UXF63" s="1391"/>
      <c r="UXG63" s="1391"/>
      <c r="UXH63" s="1391"/>
      <c r="UXI63" s="1392"/>
      <c r="UXJ63" s="1493"/>
      <c r="UXK63" s="1391"/>
      <c r="UXL63" s="1391"/>
      <c r="UXM63" s="1391"/>
      <c r="UXN63" s="1391"/>
      <c r="UXO63" s="1391"/>
      <c r="UXP63" s="1391"/>
      <c r="UXQ63" s="1391"/>
      <c r="UXR63" s="1391"/>
      <c r="UXS63" s="1391"/>
      <c r="UXT63" s="1391"/>
      <c r="UXU63" s="1392"/>
      <c r="UXV63" s="1493"/>
      <c r="UXW63" s="1392"/>
      <c r="UXX63" s="1493"/>
      <c r="UXY63" s="1391"/>
      <c r="UXZ63" s="1392"/>
      <c r="UYA63" s="1493"/>
      <c r="UYB63" s="1392"/>
      <c r="UYC63" s="663"/>
      <c r="UYD63" s="1493"/>
      <c r="UYE63" s="1391"/>
      <c r="UYF63" s="1391"/>
      <c r="UYG63" s="1391"/>
      <c r="UYH63" s="1391"/>
      <c r="UYI63" s="1391"/>
      <c r="UYJ63" s="1391"/>
      <c r="UYK63" s="1391"/>
      <c r="UYL63" s="1391"/>
      <c r="UYM63" s="1391"/>
      <c r="UYN63" s="1391"/>
      <c r="UYO63" s="1392"/>
      <c r="UYP63" s="1493"/>
      <c r="UYQ63" s="1391"/>
      <c r="UYR63" s="1391"/>
      <c r="UYS63" s="1391"/>
      <c r="UYT63" s="1391"/>
      <c r="UYU63" s="1391"/>
      <c r="UYV63" s="1391"/>
      <c r="UYW63" s="1391"/>
      <c r="UYX63" s="1391"/>
      <c r="UYY63" s="1391"/>
      <c r="UYZ63" s="1391"/>
      <c r="UZA63" s="1392"/>
      <c r="UZB63" s="1493"/>
      <c r="UZC63" s="1392"/>
      <c r="UZD63" s="1493"/>
      <c r="UZE63" s="1391"/>
      <c r="UZF63" s="1392"/>
      <c r="UZG63" s="1493"/>
      <c r="UZH63" s="1392"/>
      <c r="UZI63" s="663"/>
      <c r="UZJ63" s="1493"/>
      <c r="UZK63" s="1391"/>
      <c r="UZL63" s="1391"/>
      <c r="UZM63" s="1391"/>
      <c r="UZN63" s="1391"/>
      <c r="UZO63" s="1391"/>
      <c r="UZP63" s="1391"/>
      <c r="UZQ63" s="1391"/>
      <c r="UZR63" s="1391"/>
      <c r="UZS63" s="1391"/>
      <c r="UZT63" s="1391"/>
      <c r="UZU63" s="1392"/>
      <c r="UZV63" s="1493"/>
      <c r="UZW63" s="1391"/>
      <c r="UZX63" s="1391"/>
      <c r="UZY63" s="1391"/>
      <c r="UZZ63" s="1391"/>
      <c r="VAA63" s="1391"/>
      <c r="VAB63" s="1391"/>
      <c r="VAC63" s="1391"/>
      <c r="VAD63" s="1391"/>
      <c r="VAE63" s="1391"/>
      <c r="VAF63" s="1391"/>
      <c r="VAG63" s="1392"/>
      <c r="VAH63" s="1493"/>
      <c r="VAI63" s="1392"/>
      <c r="VAJ63" s="1493"/>
      <c r="VAK63" s="1391"/>
      <c r="VAL63" s="1392"/>
      <c r="VAM63" s="1493"/>
      <c r="VAN63" s="1392"/>
      <c r="VAO63" s="663"/>
      <c r="VAP63" s="1493"/>
      <c r="VAQ63" s="1391"/>
      <c r="VAR63" s="1391"/>
      <c r="VAS63" s="1391"/>
      <c r="VAT63" s="1391"/>
      <c r="VAU63" s="1391"/>
      <c r="VAV63" s="1391"/>
      <c r="VAW63" s="1391"/>
      <c r="VAX63" s="1391"/>
      <c r="VAY63" s="1391"/>
      <c r="VAZ63" s="1391"/>
      <c r="VBA63" s="1392"/>
      <c r="VBB63" s="1493"/>
      <c r="VBC63" s="1391"/>
      <c r="VBD63" s="1391"/>
      <c r="VBE63" s="1391"/>
      <c r="VBF63" s="1391"/>
      <c r="VBG63" s="1391"/>
      <c r="VBH63" s="1391"/>
      <c r="VBI63" s="1391"/>
      <c r="VBJ63" s="1391"/>
      <c r="VBK63" s="1391"/>
      <c r="VBL63" s="1391"/>
      <c r="VBM63" s="1392"/>
      <c r="VBN63" s="1493"/>
      <c r="VBO63" s="1392"/>
      <c r="VBP63" s="1493"/>
      <c r="VBQ63" s="1391"/>
      <c r="VBR63" s="1392"/>
      <c r="VBS63" s="1493"/>
      <c r="VBT63" s="1392"/>
      <c r="VBU63" s="663"/>
      <c r="VBV63" s="1493"/>
      <c r="VBW63" s="1391"/>
      <c r="VBX63" s="1391"/>
      <c r="VBY63" s="1391"/>
      <c r="VBZ63" s="1391"/>
      <c r="VCA63" s="1391"/>
      <c r="VCB63" s="1391"/>
      <c r="VCC63" s="1391"/>
      <c r="VCD63" s="1391"/>
      <c r="VCE63" s="1391"/>
      <c r="VCF63" s="1391"/>
      <c r="VCG63" s="1392"/>
      <c r="VCH63" s="1493"/>
      <c r="VCI63" s="1391"/>
      <c r="VCJ63" s="1391"/>
      <c r="VCK63" s="1391"/>
      <c r="VCL63" s="1391"/>
      <c r="VCM63" s="1391"/>
      <c r="VCN63" s="1391"/>
      <c r="VCO63" s="1391"/>
      <c r="VCP63" s="1391"/>
      <c r="VCQ63" s="1391"/>
      <c r="VCR63" s="1391"/>
      <c r="VCS63" s="1392"/>
      <c r="VCT63" s="1493"/>
      <c r="VCU63" s="1392"/>
      <c r="VCV63" s="1493"/>
      <c r="VCW63" s="1391"/>
      <c r="VCX63" s="1392"/>
      <c r="VCY63" s="1493"/>
      <c r="VCZ63" s="1392"/>
      <c r="VDA63" s="663"/>
      <c r="VDB63" s="1493"/>
      <c r="VDC63" s="1391"/>
      <c r="VDD63" s="1391"/>
      <c r="VDE63" s="1391"/>
      <c r="VDF63" s="1391"/>
      <c r="VDG63" s="1391"/>
      <c r="VDH63" s="1391"/>
      <c r="VDI63" s="1391"/>
      <c r="VDJ63" s="1391"/>
      <c r="VDK63" s="1391"/>
      <c r="VDL63" s="1391"/>
      <c r="VDM63" s="1392"/>
      <c r="VDN63" s="1493"/>
      <c r="VDO63" s="1391"/>
      <c r="VDP63" s="1391"/>
      <c r="VDQ63" s="1391"/>
      <c r="VDR63" s="1391"/>
      <c r="VDS63" s="1391"/>
      <c r="VDT63" s="1391"/>
      <c r="VDU63" s="1391"/>
      <c r="VDV63" s="1391"/>
      <c r="VDW63" s="1391"/>
      <c r="VDX63" s="1391"/>
      <c r="VDY63" s="1392"/>
      <c r="VDZ63" s="1493"/>
      <c r="VEA63" s="1392"/>
      <c r="VEB63" s="1493"/>
      <c r="VEC63" s="1391"/>
      <c r="VED63" s="1392"/>
      <c r="VEE63" s="1493"/>
      <c r="VEF63" s="1392"/>
      <c r="VEG63" s="663"/>
      <c r="VEH63" s="1493"/>
      <c r="VEI63" s="1391"/>
      <c r="VEJ63" s="1391"/>
      <c r="VEK63" s="1391"/>
      <c r="VEL63" s="1391"/>
      <c r="VEM63" s="1391"/>
      <c r="VEN63" s="1391"/>
      <c r="VEO63" s="1391"/>
      <c r="VEP63" s="1391"/>
      <c r="VEQ63" s="1391"/>
      <c r="VER63" s="1391"/>
      <c r="VES63" s="1392"/>
      <c r="VET63" s="1493"/>
      <c r="VEU63" s="1391"/>
      <c r="VEV63" s="1391"/>
      <c r="VEW63" s="1391"/>
      <c r="VEX63" s="1391"/>
      <c r="VEY63" s="1391"/>
      <c r="VEZ63" s="1391"/>
      <c r="VFA63" s="1391"/>
      <c r="VFB63" s="1391"/>
      <c r="VFC63" s="1391"/>
      <c r="VFD63" s="1391"/>
      <c r="VFE63" s="1392"/>
      <c r="VFF63" s="1493"/>
      <c r="VFG63" s="1392"/>
      <c r="VFH63" s="1493"/>
      <c r="VFI63" s="1391"/>
      <c r="VFJ63" s="1392"/>
      <c r="VFK63" s="1493"/>
      <c r="VFL63" s="1392"/>
      <c r="VFM63" s="663"/>
      <c r="VFN63" s="1493"/>
      <c r="VFO63" s="1391"/>
      <c r="VFP63" s="1391"/>
      <c r="VFQ63" s="1391"/>
      <c r="VFR63" s="1391"/>
      <c r="VFS63" s="1391"/>
      <c r="VFT63" s="1391"/>
      <c r="VFU63" s="1391"/>
      <c r="VFV63" s="1391"/>
      <c r="VFW63" s="1391"/>
      <c r="VFX63" s="1391"/>
      <c r="VFY63" s="1392"/>
      <c r="VFZ63" s="1493"/>
      <c r="VGA63" s="1391"/>
      <c r="VGB63" s="1391"/>
      <c r="VGC63" s="1391"/>
      <c r="VGD63" s="1391"/>
      <c r="VGE63" s="1391"/>
      <c r="VGF63" s="1391"/>
      <c r="VGG63" s="1391"/>
      <c r="VGH63" s="1391"/>
      <c r="VGI63" s="1391"/>
      <c r="VGJ63" s="1391"/>
      <c r="VGK63" s="1392"/>
      <c r="VGL63" s="1493"/>
      <c r="VGM63" s="1392"/>
      <c r="VGN63" s="1493"/>
      <c r="VGO63" s="1391"/>
      <c r="VGP63" s="1392"/>
      <c r="VGQ63" s="1493"/>
      <c r="VGR63" s="1392"/>
      <c r="VGS63" s="663"/>
      <c r="VGT63" s="1493"/>
      <c r="VGU63" s="1391"/>
      <c r="VGV63" s="1391"/>
      <c r="VGW63" s="1391"/>
      <c r="VGX63" s="1391"/>
      <c r="VGY63" s="1391"/>
      <c r="VGZ63" s="1391"/>
      <c r="VHA63" s="1391"/>
      <c r="VHB63" s="1391"/>
      <c r="VHC63" s="1391"/>
      <c r="VHD63" s="1391"/>
      <c r="VHE63" s="1392"/>
      <c r="VHF63" s="1493"/>
      <c r="VHG63" s="1391"/>
      <c r="VHH63" s="1391"/>
      <c r="VHI63" s="1391"/>
      <c r="VHJ63" s="1391"/>
      <c r="VHK63" s="1391"/>
      <c r="VHL63" s="1391"/>
      <c r="VHM63" s="1391"/>
      <c r="VHN63" s="1391"/>
      <c r="VHO63" s="1391"/>
      <c r="VHP63" s="1391"/>
      <c r="VHQ63" s="1392"/>
      <c r="VHR63" s="1493"/>
      <c r="VHS63" s="1392"/>
      <c r="VHT63" s="1493"/>
      <c r="VHU63" s="1391"/>
      <c r="VHV63" s="1392"/>
      <c r="VHW63" s="1493"/>
      <c r="VHX63" s="1392"/>
      <c r="VHY63" s="663"/>
      <c r="VHZ63" s="1493"/>
      <c r="VIA63" s="1391"/>
      <c r="VIB63" s="1391"/>
      <c r="VIC63" s="1391"/>
      <c r="VID63" s="1391"/>
      <c r="VIE63" s="1391"/>
      <c r="VIF63" s="1391"/>
      <c r="VIG63" s="1391"/>
      <c r="VIH63" s="1391"/>
      <c r="VII63" s="1391"/>
      <c r="VIJ63" s="1391"/>
      <c r="VIK63" s="1392"/>
      <c r="VIL63" s="1493"/>
      <c r="VIM63" s="1391"/>
      <c r="VIN63" s="1391"/>
      <c r="VIO63" s="1391"/>
      <c r="VIP63" s="1391"/>
      <c r="VIQ63" s="1391"/>
      <c r="VIR63" s="1391"/>
      <c r="VIS63" s="1391"/>
      <c r="VIT63" s="1391"/>
      <c r="VIU63" s="1391"/>
      <c r="VIV63" s="1391"/>
      <c r="VIW63" s="1392"/>
      <c r="VIX63" s="1493"/>
      <c r="VIY63" s="1392"/>
      <c r="VIZ63" s="1493"/>
      <c r="VJA63" s="1391"/>
      <c r="VJB63" s="1392"/>
      <c r="VJC63" s="1493"/>
      <c r="VJD63" s="1392"/>
      <c r="VJE63" s="663"/>
      <c r="VJF63" s="1493"/>
      <c r="VJG63" s="1391"/>
      <c r="VJH63" s="1391"/>
      <c r="VJI63" s="1391"/>
      <c r="VJJ63" s="1391"/>
      <c r="VJK63" s="1391"/>
      <c r="VJL63" s="1391"/>
      <c r="VJM63" s="1391"/>
      <c r="VJN63" s="1391"/>
      <c r="VJO63" s="1391"/>
      <c r="VJP63" s="1391"/>
      <c r="VJQ63" s="1392"/>
      <c r="VJR63" s="1493"/>
      <c r="VJS63" s="1391"/>
      <c r="VJT63" s="1391"/>
      <c r="VJU63" s="1391"/>
      <c r="VJV63" s="1391"/>
      <c r="VJW63" s="1391"/>
      <c r="VJX63" s="1391"/>
      <c r="VJY63" s="1391"/>
      <c r="VJZ63" s="1391"/>
      <c r="VKA63" s="1391"/>
      <c r="VKB63" s="1391"/>
      <c r="VKC63" s="1392"/>
      <c r="VKD63" s="1493"/>
      <c r="VKE63" s="1392"/>
      <c r="VKF63" s="1493"/>
      <c r="VKG63" s="1391"/>
      <c r="VKH63" s="1392"/>
      <c r="VKI63" s="1493"/>
      <c r="VKJ63" s="1392"/>
      <c r="VKK63" s="663"/>
      <c r="VKL63" s="1493"/>
      <c r="VKM63" s="1391"/>
      <c r="VKN63" s="1391"/>
      <c r="VKO63" s="1391"/>
      <c r="VKP63" s="1391"/>
      <c r="VKQ63" s="1391"/>
      <c r="VKR63" s="1391"/>
      <c r="VKS63" s="1391"/>
      <c r="VKT63" s="1391"/>
      <c r="VKU63" s="1391"/>
      <c r="VKV63" s="1391"/>
      <c r="VKW63" s="1392"/>
      <c r="VKX63" s="1493"/>
      <c r="VKY63" s="1391"/>
      <c r="VKZ63" s="1391"/>
      <c r="VLA63" s="1391"/>
      <c r="VLB63" s="1391"/>
      <c r="VLC63" s="1391"/>
      <c r="VLD63" s="1391"/>
      <c r="VLE63" s="1391"/>
      <c r="VLF63" s="1391"/>
      <c r="VLG63" s="1391"/>
      <c r="VLH63" s="1391"/>
      <c r="VLI63" s="1392"/>
      <c r="VLJ63" s="1493"/>
      <c r="VLK63" s="1392"/>
      <c r="VLL63" s="1493"/>
      <c r="VLM63" s="1391"/>
      <c r="VLN63" s="1392"/>
      <c r="VLO63" s="1493"/>
      <c r="VLP63" s="1392"/>
      <c r="VLQ63" s="663"/>
      <c r="VLR63" s="1493"/>
      <c r="VLS63" s="1391"/>
      <c r="VLT63" s="1391"/>
      <c r="VLU63" s="1391"/>
      <c r="VLV63" s="1391"/>
      <c r="VLW63" s="1391"/>
      <c r="VLX63" s="1391"/>
      <c r="VLY63" s="1391"/>
      <c r="VLZ63" s="1391"/>
      <c r="VMA63" s="1391"/>
      <c r="VMB63" s="1391"/>
      <c r="VMC63" s="1392"/>
      <c r="VMD63" s="1493"/>
      <c r="VME63" s="1391"/>
      <c r="VMF63" s="1391"/>
      <c r="VMG63" s="1391"/>
      <c r="VMH63" s="1391"/>
      <c r="VMI63" s="1391"/>
      <c r="VMJ63" s="1391"/>
      <c r="VMK63" s="1391"/>
      <c r="VML63" s="1391"/>
      <c r="VMM63" s="1391"/>
      <c r="VMN63" s="1391"/>
      <c r="VMO63" s="1392"/>
      <c r="VMP63" s="1493"/>
      <c r="VMQ63" s="1392"/>
      <c r="VMR63" s="1493"/>
      <c r="VMS63" s="1391"/>
      <c r="VMT63" s="1392"/>
      <c r="VMU63" s="1493"/>
      <c r="VMV63" s="1392"/>
      <c r="VMW63" s="663"/>
      <c r="VMX63" s="1493"/>
      <c r="VMY63" s="1391"/>
      <c r="VMZ63" s="1391"/>
      <c r="VNA63" s="1391"/>
      <c r="VNB63" s="1391"/>
      <c r="VNC63" s="1391"/>
      <c r="VND63" s="1391"/>
      <c r="VNE63" s="1391"/>
      <c r="VNF63" s="1391"/>
      <c r="VNG63" s="1391"/>
      <c r="VNH63" s="1391"/>
      <c r="VNI63" s="1392"/>
      <c r="VNJ63" s="1493"/>
      <c r="VNK63" s="1391"/>
      <c r="VNL63" s="1391"/>
      <c r="VNM63" s="1391"/>
      <c r="VNN63" s="1391"/>
      <c r="VNO63" s="1391"/>
      <c r="VNP63" s="1391"/>
      <c r="VNQ63" s="1391"/>
      <c r="VNR63" s="1391"/>
      <c r="VNS63" s="1391"/>
      <c r="VNT63" s="1391"/>
      <c r="VNU63" s="1392"/>
      <c r="VNV63" s="1493"/>
      <c r="VNW63" s="1392"/>
      <c r="VNX63" s="1493"/>
      <c r="VNY63" s="1391"/>
      <c r="VNZ63" s="1392"/>
      <c r="VOA63" s="1493"/>
      <c r="VOB63" s="1392"/>
      <c r="VOC63" s="663"/>
      <c r="VOD63" s="1493"/>
      <c r="VOE63" s="1391"/>
      <c r="VOF63" s="1391"/>
      <c r="VOG63" s="1391"/>
      <c r="VOH63" s="1391"/>
      <c r="VOI63" s="1391"/>
      <c r="VOJ63" s="1391"/>
      <c r="VOK63" s="1391"/>
      <c r="VOL63" s="1391"/>
      <c r="VOM63" s="1391"/>
      <c r="VON63" s="1391"/>
      <c r="VOO63" s="1392"/>
      <c r="VOP63" s="1493"/>
      <c r="VOQ63" s="1391"/>
      <c r="VOR63" s="1391"/>
      <c r="VOS63" s="1391"/>
      <c r="VOT63" s="1391"/>
      <c r="VOU63" s="1391"/>
      <c r="VOV63" s="1391"/>
      <c r="VOW63" s="1391"/>
      <c r="VOX63" s="1391"/>
      <c r="VOY63" s="1391"/>
      <c r="VOZ63" s="1391"/>
      <c r="VPA63" s="1392"/>
      <c r="VPB63" s="1493"/>
      <c r="VPC63" s="1392"/>
      <c r="VPD63" s="1493"/>
      <c r="VPE63" s="1391"/>
      <c r="VPF63" s="1392"/>
      <c r="VPG63" s="1493"/>
      <c r="VPH63" s="1392"/>
      <c r="VPI63" s="663"/>
      <c r="VPJ63" s="1493"/>
      <c r="VPK63" s="1391"/>
      <c r="VPL63" s="1391"/>
      <c r="VPM63" s="1391"/>
      <c r="VPN63" s="1391"/>
      <c r="VPO63" s="1391"/>
      <c r="VPP63" s="1391"/>
      <c r="VPQ63" s="1391"/>
      <c r="VPR63" s="1391"/>
      <c r="VPS63" s="1391"/>
      <c r="VPT63" s="1391"/>
      <c r="VPU63" s="1392"/>
      <c r="VPV63" s="1493"/>
      <c r="VPW63" s="1391"/>
      <c r="VPX63" s="1391"/>
      <c r="VPY63" s="1391"/>
      <c r="VPZ63" s="1391"/>
      <c r="VQA63" s="1391"/>
      <c r="VQB63" s="1391"/>
      <c r="VQC63" s="1391"/>
      <c r="VQD63" s="1391"/>
      <c r="VQE63" s="1391"/>
      <c r="VQF63" s="1391"/>
      <c r="VQG63" s="1392"/>
      <c r="VQH63" s="1493"/>
      <c r="VQI63" s="1392"/>
      <c r="VQJ63" s="1493"/>
      <c r="VQK63" s="1391"/>
      <c r="VQL63" s="1392"/>
      <c r="VQM63" s="1493"/>
      <c r="VQN63" s="1392"/>
      <c r="VQO63" s="663"/>
      <c r="VQP63" s="1493"/>
      <c r="VQQ63" s="1391"/>
      <c r="VQR63" s="1391"/>
      <c r="VQS63" s="1391"/>
      <c r="VQT63" s="1391"/>
      <c r="VQU63" s="1391"/>
      <c r="VQV63" s="1391"/>
      <c r="VQW63" s="1391"/>
      <c r="VQX63" s="1391"/>
      <c r="VQY63" s="1391"/>
      <c r="VQZ63" s="1391"/>
      <c r="VRA63" s="1392"/>
      <c r="VRB63" s="1493"/>
      <c r="VRC63" s="1391"/>
      <c r="VRD63" s="1391"/>
      <c r="VRE63" s="1391"/>
      <c r="VRF63" s="1391"/>
      <c r="VRG63" s="1391"/>
      <c r="VRH63" s="1391"/>
      <c r="VRI63" s="1391"/>
      <c r="VRJ63" s="1391"/>
      <c r="VRK63" s="1391"/>
      <c r="VRL63" s="1391"/>
      <c r="VRM63" s="1392"/>
      <c r="VRN63" s="1493"/>
      <c r="VRO63" s="1392"/>
      <c r="VRP63" s="1493"/>
      <c r="VRQ63" s="1391"/>
      <c r="VRR63" s="1392"/>
      <c r="VRS63" s="1493"/>
      <c r="VRT63" s="1392"/>
      <c r="VRU63" s="663"/>
      <c r="VRV63" s="1493"/>
      <c r="VRW63" s="1391"/>
      <c r="VRX63" s="1391"/>
      <c r="VRY63" s="1391"/>
      <c r="VRZ63" s="1391"/>
      <c r="VSA63" s="1391"/>
      <c r="VSB63" s="1391"/>
      <c r="VSC63" s="1391"/>
      <c r="VSD63" s="1391"/>
      <c r="VSE63" s="1391"/>
      <c r="VSF63" s="1391"/>
      <c r="VSG63" s="1392"/>
      <c r="VSH63" s="1493"/>
      <c r="VSI63" s="1391"/>
      <c r="VSJ63" s="1391"/>
      <c r="VSK63" s="1391"/>
      <c r="VSL63" s="1391"/>
      <c r="VSM63" s="1391"/>
      <c r="VSN63" s="1391"/>
      <c r="VSO63" s="1391"/>
      <c r="VSP63" s="1391"/>
      <c r="VSQ63" s="1391"/>
      <c r="VSR63" s="1391"/>
      <c r="VSS63" s="1392"/>
      <c r="VST63" s="1493"/>
      <c r="VSU63" s="1392"/>
      <c r="VSV63" s="1493"/>
      <c r="VSW63" s="1391"/>
      <c r="VSX63" s="1392"/>
      <c r="VSY63" s="1493"/>
      <c r="VSZ63" s="1392"/>
      <c r="VTA63" s="663"/>
      <c r="VTB63" s="1493"/>
      <c r="VTC63" s="1391"/>
      <c r="VTD63" s="1391"/>
      <c r="VTE63" s="1391"/>
      <c r="VTF63" s="1391"/>
      <c r="VTG63" s="1391"/>
      <c r="VTH63" s="1391"/>
      <c r="VTI63" s="1391"/>
      <c r="VTJ63" s="1391"/>
      <c r="VTK63" s="1391"/>
      <c r="VTL63" s="1391"/>
      <c r="VTM63" s="1392"/>
      <c r="VTN63" s="1493"/>
      <c r="VTO63" s="1391"/>
      <c r="VTP63" s="1391"/>
      <c r="VTQ63" s="1391"/>
      <c r="VTR63" s="1391"/>
      <c r="VTS63" s="1391"/>
      <c r="VTT63" s="1391"/>
      <c r="VTU63" s="1391"/>
      <c r="VTV63" s="1391"/>
      <c r="VTW63" s="1391"/>
      <c r="VTX63" s="1391"/>
      <c r="VTY63" s="1392"/>
      <c r="VTZ63" s="1493"/>
      <c r="VUA63" s="1392"/>
      <c r="VUB63" s="1493"/>
      <c r="VUC63" s="1391"/>
      <c r="VUD63" s="1392"/>
      <c r="VUE63" s="1493"/>
      <c r="VUF63" s="1392"/>
      <c r="VUG63" s="663"/>
      <c r="VUH63" s="1493"/>
      <c r="VUI63" s="1391"/>
      <c r="VUJ63" s="1391"/>
      <c r="VUK63" s="1391"/>
      <c r="VUL63" s="1391"/>
      <c r="VUM63" s="1391"/>
      <c r="VUN63" s="1391"/>
      <c r="VUO63" s="1391"/>
      <c r="VUP63" s="1391"/>
      <c r="VUQ63" s="1391"/>
      <c r="VUR63" s="1391"/>
      <c r="VUS63" s="1392"/>
      <c r="VUT63" s="1493"/>
      <c r="VUU63" s="1391"/>
      <c r="VUV63" s="1391"/>
      <c r="VUW63" s="1391"/>
      <c r="VUX63" s="1391"/>
      <c r="VUY63" s="1391"/>
      <c r="VUZ63" s="1391"/>
      <c r="VVA63" s="1391"/>
      <c r="VVB63" s="1391"/>
      <c r="VVC63" s="1391"/>
      <c r="VVD63" s="1391"/>
      <c r="VVE63" s="1392"/>
      <c r="VVF63" s="1493"/>
      <c r="VVG63" s="1392"/>
      <c r="VVH63" s="1493"/>
      <c r="VVI63" s="1391"/>
      <c r="VVJ63" s="1392"/>
      <c r="VVK63" s="1493"/>
      <c r="VVL63" s="1392"/>
      <c r="VVM63" s="663"/>
      <c r="VVN63" s="1493"/>
      <c r="VVO63" s="1391"/>
      <c r="VVP63" s="1391"/>
      <c r="VVQ63" s="1391"/>
      <c r="VVR63" s="1391"/>
      <c r="VVS63" s="1391"/>
      <c r="VVT63" s="1391"/>
      <c r="VVU63" s="1391"/>
      <c r="VVV63" s="1391"/>
      <c r="VVW63" s="1391"/>
      <c r="VVX63" s="1391"/>
      <c r="VVY63" s="1392"/>
      <c r="VVZ63" s="1493"/>
      <c r="VWA63" s="1391"/>
      <c r="VWB63" s="1391"/>
      <c r="VWC63" s="1391"/>
      <c r="VWD63" s="1391"/>
      <c r="VWE63" s="1391"/>
      <c r="VWF63" s="1391"/>
      <c r="VWG63" s="1391"/>
      <c r="VWH63" s="1391"/>
      <c r="VWI63" s="1391"/>
      <c r="VWJ63" s="1391"/>
      <c r="VWK63" s="1392"/>
      <c r="VWL63" s="1493"/>
      <c r="VWM63" s="1392"/>
      <c r="VWN63" s="1493"/>
      <c r="VWO63" s="1391"/>
      <c r="VWP63" s="1392"/>
      <c r="VWQ63" s="1493"/>
      <c r="VWR63" s="1392"/>
      <c r="VWS63" s="663"/>
      <c r="VWT63" s="1493"/>
      <c r="VWU63" s="1391"/>
      <c r="VWV63" s="1391"/>
      <c r="VWW63" s="1391"/>
      <c r="VWX63" s="1391"/>
      <c r="VWY63" s="1391"/>
      <c r="VWZ63" s="1391"/>
      <c r="VXA63" s="1391"/>
      <c r="VXB63" s="1391"/>
      <c r="VXC63" s="1391"/>
      <c r="VXD63" s="1391"/>
      <c r="VXE63" s="1392"/>
      <c r="VXF63" s="1493"/>
      <c r="VXG63" s="1391"/>
      <c r="VXH63" s="1391"/>
      <c r="VXI63" s="1391"/>
      <c r="VXJ63" s="1391"/>
      <c r="VXK63" s="1391"/>
      <c r="VXL63" s="1391"/>
      <c r="VXM63" s="1391"/>
      <c r="VXN63" s="1391"/>
      <c r="VXO63" s="1391"/>
      <c r="VXP63" s="1391"/>
      <c r="VXQ63" s="1392"/>
      <c r="VXR63" s="1493"/>
      <c r="VXS63" s="1392"/>
      <c r="VXT63" s="1493"/>
      <c r="VXU63" s="1391"/>
      <c r="VXV63" s="1392"/>
      <c r="VXW63" s="1493"/>
      <c r="VXX63" s="1392"/>
      <c r="VXY63" s="663"/>
      <c r="VXZ63" s="1493"/>
      <c r="VYA63" s="1391"/>
      <c r="VYB63" s="1391"/>
      <c r="VYC63" s="1391"/>
      <c r="VYD63" s="1391"/>
      <c r="VYE63" s="1391"/>
      <c r="VYF63" s="1391"/>
      <c r="VYG63" s="1391"/>
      <c r="VYH63" s="1391"/>
      <c r="VYI63" s="1391"/>
      <c r="VYJ63" s="1391"/>
      <c r="VYK63" s="1392"/>
      <c r="VYL63" s="1493"/>
      <c r="VYM63" s="1391"/>
      <c r="VYN63" s="1391"/>
      <c r="VYO63" s="1391"/>
      <c r="VYP63" s="1391"/>
      <c r="VYQ63" s="1391"/>
      <c r="VYR63" s="1391"/>
      <c r="VYS63" s="1391"/>
      <c r="VYT63" s="1391"/>
      <c r="VYU63" s="1391"/>
      <c r="VYV63" s="1391"/>
      <c r="VYW63" s="1392"/>
      <c r="VYX63" s="1493"/>
      <c r="VYY63" s="1392"/>
      <c r="VYZ63" s="1493"/>
      <c r="VZA63" s="1391"/>
      <c r="VZB63" s="1392"/>
      <c r="VZC63" s="1493"/>
      <c r="VZD63" s="1392"/>
      <c r="VZE63" s="663"/>
      <c r="VZF63" s="1493"/>
      <c r="VZG63" s="1391"/>
      <c r="VZH63" s="1391"/>
      <c r="VZI63" s="1391"/>
      <c r="VZJ63" s="1391"/>
      <c r="VZK63" s="1391"/>
      <c r="VZL63" s="1391"/>
      <c r="VZM63" s="1391"/>
      <c r="VZN63" s="1391"/>
      <c r="VZO63" s="1391"/>
      <c r="VZP63" s="1391"/>
      <c r="VZQ63" s="1392"/>
      <c r="VZR63" s="1493"/>
      <c r="VZS63" s="1391"/>
      <c r="VZT63" s="1391"/>
      <c r="VZU63" s="1391"/>
      <c r="VZV63" s="1391"/>
      <c r="VZW63" s="1391"/>
      <c r="VZX63" s="1391"/>
      <c r="VZY63" s="1391"/>
      <c r="VZZ63" s="1391"/>
      <c r="WAA63" s="1391"/>
      <c r="WAB63" s="1391"/>
      <c r="WAC63" s="1392"/>
      <c r="WAD63" s="1493"/>
      <c r="WAE63" s="1392"/>
      <c r="WAF63" s="1493"/>
      <c r="WAG63" s="1391"/>
      <c r="WAH63" s="1392"/>
      <c r="WAI63" s="1493"/>
      <c r="WAJ63" s="1392"/>
      <c r="WAK63" s="663"/>
      <c r="WAL63" s="1493"/>
      <c r="WAM63" s="1391"/>
      <c r="WAN63" s="1391"/>
      <c r="WAO63" s="1391"/>
      <c r="WAP63" s="1391"/>
      <c r="WAQ63" s="1391"/>
      <c r="WAR63" s="1391"/>
      <c r="WAS63" s="1391"/>
      <c r="WAT63" s="1391"/>
      <c r="WAU63" s="1391"/>
      <c r="WAV63" s="1391"/>
      <c r="WAW63" s="1392"/>
      <c r="WAX63" s="1493"/>
      <c r="WAY63" s="1391"/>
      <c r="WAZ63" s="1391"/>
      <c r="WBA63" s="1391"/>
      <c r="WBB63" s="1391"/>
      <c r="WBC63" s="1391"/>
      <c r="WBD63" s="1391"/>
      <c r="WBE63" s="1391"/>
      <c r="WBF63" s="1391"/>
      <c r="WBG63" s="1391"/>
      <c r="WBH63" s="1391"/>
      <c r="WBI63" s="1392"/>
      <c r="WBJ63" s="1493"/>
      <c r="WBK63" s="1392"/>
      <c r="WBL63" s="1493"/>
      <c r="WBM63" s="1391"/>
      <c r="WBN63" s="1392"/>
      <c r="WBO63" s="1493"/>
      <c r="WBP63" s="1392"/>
      <c r="WBQ63" s="663"/>
      <c r="WBR63" s="1493"/>
      <c r="WBS63" s="1391"/>
      <c r="WBT63" s="1391"/>
      <c r="WBU63" s="1391"/>
      <c r="WBV63" s="1391"/>
      <c r="WBW63" s="1391"/>
      <c r="WBX63" s="1391"/>
      <c r="WBY63" s="1391"/>
      <c r="WBZ63" s="1391"/>
      <c r="WCA63" s="1391"/>
      <c r="WCB63" s="1391"/>
      <c r="WCC63" s="1392"/>
      <c r="WCD63" s="1493"/>
      <c r="WCE63" s="1391"/>
      <c r="WCF63" s="1391"/>
      <c r="WCG63" s="1391"/>
      <c r="WCH63" s="1391"/>
      <c r="WCI63" s="1391"/>
      <c r="WCJ63" s="1391"/>
      <c r="WCK63" s="1391"/>
      <c r="WCL63" s="1391"/>
      <c r="WCM63" s="1391"/>
      <c r="WCN63" s="1391"/>
      <c r="WCO63" s="1392"/>
      <c r="WCP63" s="1493"/>
      <c r="WCQ63" s="1392"/>
      <c r="WCR63" s="1493"/>
      <c r="WCS63" s="1391"/>
      <c r="WCT63" s="1392"/>
      <c r="WCU63" s="1493"/>
      <c r="WCV63" s="1392"/>
      <c r="WCW63" s="663"/>
      <c r="WCX63" s="1493"/>
      <c r="WCY63" s="1391"/>
      <c r="WCZ63" s="1391"/>
      <c r="WDA63" s="1391"/>
      <c r="WDB63" s="1391"/>
      <c r="WDC63" s="1391"/>
      <c r="WDD63" s="1391"/>
      <c r="WDE63" s="1391"/>
      <c r="WDF63" s="1391"/>
      <c r="WDG63" s="1391"/>
      <c r="WDH63" s="1391"/>
      <c r="WDI63" s="1392"/>
      <c r="WDJ63" s="1493"/>
      <c r="WDK63" s="1391"/>
      <c r="WDL63" s="1391"/>
      <c r="WDM63" s="1391"/>
      <c r="WDN63" s="1391"/>
      <c r="WDO63" s="1391"/>
      <c r="WDP63" s="1391"/>
      <c r="WDQ63" s="1391"/>
      <c r="WDR63" s="1391"/>
      <c r="WDS63" s="1391"/>
      <c r="WDT63" s="1391"/>
      <c r="WDU63" s="1392"/>
      <c r="WDV63" s="1493"/>
      <c r="WDW63" s="1392"/>
      <c r="WDX63" s="1493"/>
      <c r="WDY63" s="1391"/>
      <c r="WDZ63" s="1392"/>
      <c r="WEA63" s="1493"/>
      <c r="WEB63" s="1392"/>
      <c r="WEC63" s="663"/>
      <c r="WED63" s="1493"/>
      <c r="WEE63" s="1391"/>
      <c r="WEF63" s="1391"/>
      <c r="WEG63" s="1391"/>
      <c r="WEH63" s="1391"/>
      <c r="WEI63" s="1391"/>
      <c r="WEJ63" s="1391"/>
      <c r="WEK63" s="1391"/>
      <c r="WEL63" s="1391"/>
      <c r="WEM63" s="1391"/>
      <c r="WEN63" s="1391"/>
      <c r="WEO63" s="1392"/>
      <c r="WEP63" s="1493"/>
      <c r="WEQ63" s="1391"/>
      <c r="WER63" s="1391"/>
      <c r="WES63" s="1391"/>
      <c r="WET63" s="1391"/>
      <c r="WEU63" s="1391"/>
      <c r="WEV63" s="1391"/>
      <c r="WEW63" s="1391"/>
      <c r="WEX63" s="1391"/>
      <c r="WEY63" s="1391"/>
      <c r="WEZ63" s="1391"/>
      <c r="WFA63" s="1392"/>
      <c r="WFB63" s="1493"/>
      <c r="WFC63" s="1392"/>
      <c r="WFD63" s="1493"/>
      <c r="WFE63" s="1391"/>
      <c r="WFF63" s="1392"/>
      <c r="WFG63" s="1493"/>
      <c r="WFH63" s="1392"/>
      <c r="WFI63" s="663"/>
      <c r="WFJ63" s="1493"/>
      <c r="WFK63" s="1391"/>
      <c r="WFL63" s="1391"/>
      <c r="WFM63" s="1391"/>
      <c r="WFN63" s="1391"/>
      <c r="WFO63" s="1391"/>
      <c r="WFP63" s="1391"/>
      <c r="WFQ63" s="1391"/>
      <c r="WFR63" s="1391"/>
      <c r="WFS63" s="1391"/>
      <c r="WFT63" s="1391"/>
      <c r="WFU63" s="1392"/>
      <c r="WFV63" s="1493"/>
      <c r="WFW63" s="1391"/>
      <c r="WFX63" s="1391"/>
      <c r="WFY63" s="1391"/>
      <c r="WFZ63" s="1391"/>
      <c r="WGA63" s="1391"/>
      <c r="WGB63" s="1391"/>
      <c r="WGC63" s="1391"/>
      <c r="WGD63" s="1391"/>
      <c r="WGE63" s="1391"/>
      <c r="WGF63" s="1391"/>
      <c r="WGG63" s="1392"/>
      <c r="WGH63" s="1493"/>
      <c r="WGI63" s="1392"/>
      <c r="WGJ63" s="1493"/>
      <c r="WGK63" s="1391"/>
      <c r="WGL63" s="1392"/>
      <c r="WGM63" s="1493"/>
      <c r="WGN63" s="1392"/>
      <c r="WGO63" s="663"/>
      <c r="WGP63" s="1493"/>
      <c r="WGQ63" s="1391"/>
      <c r="WGR63" s="1391"/>
      <c r="WGS63" s="1391"/>
      <c r="WGT63" s="1391"/>
      <c r="WGU63" s="1391"/>
      <c r="WGV63" s="1391"/>
      <c r="WGW63" s="1391"/>
      <c r="WGX63" s="1391"/>
      <c r="WGY63" s="1391"/>
      <c r="WGZ63" s="1391"/>
      <c r="WHA63" s="1392"/>
      <c r="WHB63" s="1493"/>
      <c r="WHC63" s="1391"/>
      <c r="WHD63" s="1391"/>
      <c r="WHE63" s="1391"/>
      <c r="WHF63" s="1391"/>
      <c r="WHG63" s="1391"/>
      <c r="WHH63" s="1391"/>
      <c r="WHI63" s="1391"/>
      <c r="WHJ63" s="1391"/>
      <c r="WHK63" s="1391"/>
      <c r="WHL63" s="1391"/>
      <c r="WHM63" s="1392"/>
      <c r="WHN63" s="1493"/>
      <c r="WHO63" s="1392"/>
      <c r="WHP63" s="1493"/>
      <c r="WHQ63" s="1391"/>
      <c r="WHR63" s="1392"/>
      <c r="WHS63" s="1493"/>
      <c r="WHT63" s="1392"/>
      <c r="WHU63" s="663"/>
      <c r="WHV63" s="1493"/>
      <c r="WHW63" s="1391"/>
      <c r="WHX63" s="1391"/>
      <c r="WHY63" s="1391"/>
      <c r="WHZ63" s="1391"/>
      <c r="WIA63" s="1391"/>
      <c r="WIB63" s="1391"/>
      <c r="WIC63" s="1391"/>
      <c r="WID63" s="1391"/>
      <c r="WIE63" s="1391"/>
      <c r="WIF63" s="1391"/>
      <c r="WIG63" s="1392"/>
      <c r="WIH63" s="1493"/>
      <c r="WII63" s="1391"/>
      <c r="WIJ63" s="1391"/>
      <c r="WIK63" s="1391"/>
      <c r="WIL63" s="1391"/>
      <c r="WIM63" s="1391"/>
      <c r="WIN63" s="1391"/>
      <c r="WIO63" s="1391"/>
      <c r="WIP63" s="1391"/>
      <c r="WIQ63" s="1391"/>
      <c r="WIR63" s="1391"/>
      <c r="WIS63" s="1392"/>
      <c r="WIT63" s="1493"/>
      <c r="WIU63" s="1392"/>
      <c r="WIV63" s="1493"/>
      <c r="WIW63" s="1391"/>
      <c r="WIX63" s="1392"/>
      <c r="WIY63" s="1493"/>
      <c r="WIZ63" s="1392"/>
      <c r="WJA63" s="663"/>
      <c r="WJB63" s="1493"/>
      <c r="WJC63" s="1391"/>
      <c r="WJD63" s="1391"/>
      <c r="WJE63" s="1391"/>
      <c r="WJF63" s="1391"/>
      <c r="WJG63" s="1391"/>
      <c r="WJH63" s="1391"/>
      <c r="WJI63" s="1391"/>
      <c r="WJJ63" s="1391"/>
      <c r="WJK63" s="1391"/>
      <c r="WJL63" s="1391"/>
      <c r="WJM63" s="1392"/>
      <c r="WJN63" s="1493"/>
      <c r="WJO63" s="1391"/>
      <c r="WJP63" s="1391"/>
      <c r="WJQ63" s="1391"/>
      <c r="WJR63" s="1391"/>
      <c r="WJS63" s="1391"/>
      <c r="WJT63" s="1391"/>
      <c r="WJU63" s="1391"/>
      <c r="WJV63" s="1391"/>
      <c r="WJW63" s="1391"/>
      <c r="WJX63" s="1391"/>
      <c r="WJY63" s="1392"/>
      <c r="WJZ63" s="1493"/>
      <c r="WKA63" s="1392"/>
      <c r="WKB63" s="1493"/>
      <c r="WKC63" s="1391"/>
      <c r="WKD63" s="1392"/>
      <c r="WKE63" s="1493"/>
      <c r="WKF63" s="1392"/>
      <c r="WKG63" s="663"/>
      <c r="WKH63" s="1493"/>
      <c r="WKI63" s="1391"/>
      <c r="WKJ63" s="1391"/>
      <c r="WKK63" s="1391"/>
      <c r="WKL63" s="1391"/>
      <c r="WKM63" s="1391"/>
      <c r="WKN63" s="1391"/>
      <c r="WKO63" s="1391"/>
      <c r="WKP63" s="1391"/>
      <c r="WKQ63" s="1391"/>
      <c r="WKR63" s="1391"/>
      <c r="WKS63" s="1392"/>
      <c r="WKT63" s="1493"/>
      <c r="WKU63" s="1391"/>
      <c r="WKV63" s="1391"/>
      <c r="WKW63" s="1391"/>
      <c r="WKX63" s="1391"/>
      <c r="WKY63" s="1391"/>
      <c r="WKZ63" s="1391"/>
      <c r="WLA63" s="1391"/>
      <c r="WLB63" s="1391"/>
      <c r="WLC63" s="1391"/>
      <c r="WLD63" s="1391"/>
      <c r="WLE63" s="1392"/>
      <c r="WLF63" s="1493"/>
      <c r="WLG63" s="1392"/>
      <c r="WLH63" s="1493"/>
      <c r="WLI63" s="1391"/>
      <c r="WLJ63" s="1392"/>
      <c r="WLK63" s="1493"/>
      <c r="WLL63" s="1392"/>
      <c r="WLM63" s="663"/>
      <c r="WLN63" s="1493"/>
      <c r="WLO63" s="1391"/>
      <c r="WLP63" s="1391"/>
      <c r="WLQ63" s="1391"/>
      <c r="WLR63" s="1391"/>
      <c r="WLS63" s="1391"/>
      <c r="WLT63" s="1391"/>
      <c r="WLU63" s="1391"/>
      <c r="WLV63" s="1391"/>
      <c r="WLW63" s="1391"/>
      <c r="WLX63" s="1391"/>
      <c r="WLY63" s="1392"/>
      <c r="WLZ63" s="1493"/>
      <c r="WMA63" s="1391"/>
      <c r="WMB63" s="1391"/>
      <c r="WMC63" s="1391"/>
      <c r="WMD63" s="1391"/>
      <c r="WME63" s="1391"/>
      <c r="WMF63" s="1391"/>
      <c r="WMG63" s="1391"/>
      <c r="WMH63" s="1391"/>
      <c r="WMI63" s="1391"/>
      <c r="WMJ63" s="1391"/>
      <c r="WMK63" s="1392"/>
      <c r="WML63" s="1493"/>
      <c r="WMM63" s="1392"/>
      <c r="WMN63" s="1493"/>
      <c r="WMO63" s="1391"/>
      <c r="WMP63" s="1392"/>
      <c r="WMQ63" s="1493"/>
      <c r="WMR63" s="1392"/>
      <c r="WMS63" s="663"/>
      <c r="WMT63" s="1493"/>
      <c r="WMU63" s="1391"/>
      <c r="WMV63" s="1391"/>
      <c r="WMW63" s="1391"/>
      <c r="WMX63" s="1391"/>
      <c r="WMY63" s="1391"/>
      <c r="WMZ63" s="1391"/>
      <c r="WNA63" s="1391"/>
      <c r="WNB63" s="1391"/>
      <c r="WNC63" s="1391"/>
      <c r="WND63" s="1391"/>
      <c r="WNE63" s="1392"/>
      <c r="WNF63" s="1493"/>
      <c r="WNG63" s="1391"/>
      <c r="WNH63" s="1391"/>
      <c r="WNI63" s="1391"/>
      <c r="WNJ63" s="1391"/>
      <c r="WNK63" s="1391"/>
      <c r="WNL63" s="1391"/>
      <c r="WNM63" s="1391"/>
      <c r="WNN63" s="1391"/>
      <c r="WNO63" s="1391"/>
      <c r="WNP63" s="1391"/>
      <c r="WNQ63" s="1392"/>
      <c r="WNR63" s="1493"/>
      <c r="WNS63" s="1392"/>
      <c r="WNT63" s="1493"/>
      <c r="WNU63" s="1391"/>
      <c r="WNV63" s="1392"/>
      <c r="WNW63" s="1493"/>
      <c r="WNX63" s="1392"/>
      <c r="WNY63" s="663"/>
      <c r="WNZ63" s="1493"/>
      <c r="WOA63" s="1391"/>
      <c r="WOB63" s="1391"/>
      <c r="WOC63" s="1391"/>
      <c r="WOD63" s="1391"/>
      <c r="WOE63" s="1391"/>
      <c r="WOF63" s="1391"/>
      <c r="WOG63" s="1391"/>
      <c r="WOH63" s="1391"/>
      <c r="WOI63" s="1391"/>
      <c r="WOJ63" s="1391"/>
      <c r="WOK63" s="1392"/>
      <c r="WOL63" s="1493"/>
      <c r="WOM63" s="1391"/>
      <c r="WON63" s="1391"/>
      <c r="WOO63" s="1391"/>
      <c r="WOP63" s="1391"/>
      <c r="WOQ63" s="1391"/>
      <c r="WOR63" s="1391"/>
      <c r="WOS63" s="1391"/>
      <c r="WOT63" s="1391"/>
      <c r="WOU63" s="1391"/>
      <c r="WOV63" s="1391"/>
      <c r="WOW63" s="1392"/>
      <c r="WOX63" s="1493"/>
      <c r="WOY63" s="1392"/>
      <c r="WOZ63" s="1493"/>
      <c r="WPA63" s="1391"/>
      <c r="WPB63" s="1392"/>
      <c r="WPC63" s="1493"/>
      <c r="WPD63" s="1392"/>
      <c r="WPE63" s="663"/>
      <c r="WPF63" s="1493"/>
      <c r="WPG63" s="1391"/>
      <c r="WPH63" s="1391"/>
      <c r="WPI63" s="1391"/>
      <c r="WPJ63" s="1391"/>
      <c r="WPK63" s="1391"/>
      <c r="WPL63" s="1391"/>
      <c r="WPM63" s="1391"/>
      <c r="WPN63" s="1391"/>
      <c r="WPO63" s="1391"/>
      <c r="WPP63" s="1391"/>
      <c r="WPQ63" s="1392"/>
      <c r="WPR63" s="1493"/>
      <c r="WPS63" s="1391"/>
      <c r="WPT63" s="1391"/>
      <c r="WPU63" s="1391"/>
      <c r="WPV63" s="1391"/>
      <c r="WPW63" s="1391"/>
      <c r="WPX63" s="1391"/>
      <c r="WPY63" s="1391"/>
      <c r="WPZ63" s="1391"/>
      <c r="WQA63" s="1391"/>
      <c r="WQB63" s="1391"/>
      <c r="WQC63" s="1392"/>
      <c r="WQD63" s="1493"/>
      <c r="WQE63" s="1392"/>
      <c r="WQF63" s="1493"/>
      <c r="WQG63" s="1391"/>
      <c r="WQH63" s="1392"/>
      <c r="WQI63" s="1493"/>
      <c r="WQJ63" s="1392"/>
      <c r="WQK63" s="663"/>
      <c r="WQL63" s="1493"/>
      <c r="WQM63" s="1391"/>
      <c r="WQN63" s="1391"/>
      <c r="WQO63" s="1391"/>
      <c r="WQP63" s="1391"/>
      <c r="WQQ63" s="1391"/>
      <c r="WQR63" s="1391"/>
      <c r="WQS63" s="1391"/>
      <c r="WQT63" s="1391"/>
      <c r="WQU63" s="1391"/>
      <c r="WQV63" s="1391"/>
      <c r="WQW63" s="1392"/>
      <c r="WQX63" s="1493"/>
      <c r="WQY63" s="1391"/>
      <c r="WQZ63" s="1391"/>
      <c r="WRA63" s="1391"/>
      <c r="WRB63" s="1391"/>
      <c r="WRC63" s="1391"/>
      <c r="WRD63" s="1391"/>
      <c r="WRE63" s="1391"/>
      <c r="WRF63" s="1391"/>
      <c r="WRG63" s="1391"/>
      <c r="WRH63" s="1391"/>
      <c r="WRI63" s="1392"/>
      <c r="WRJ63" s="1493"/>
      <c r="WRK63" s="1392"/>
      <c r="WRL63" s="1493"/>
      <c r="WRM63" s="1391"/>
      <c r="WRN63" s="1392"/>
      <c r="WRO63" s="1493"/>
      <c r="WRP63" s="1392"/>
      <c r="WRQ63" s="663"/>
      <c r="WRR63" s="1493"/>
      <c r="WRS63" s="1391"/>
      <c r="WRT63" s="1391"/>
      <c r="WRU63" s="1391"/>
      <c r="WRV63" s="1391"/>
      <c r="WRW63" s="1391"/>
      <c r="WRX63" s="1391"/>
      <c r="WRY63" s="1391"/>
      <c r="WRZ63" s="1391"/>
      <c r="WSA63" s="1391"/>
      <c r="WSB63" s="1391"/>
      <c r="WSC63" s="1392"/>
      <c r="WSD63" s="1493"/>
      <c r="WSE63" s="1391"/>
      <c r="WSF63" s="1391"/>
      <c r="WSG63" s="1391"/>
      <c r="WSH63" s="1391"/>
      <c r="WSI63" s="1391"/>
      <c r="WSJ63" s="1391"/>
      <c r="WSK63" s="1391"/>
      <c r="WSL63" s="1391"/>
      <c r="WSM63" s="1391"/>
      <c r="WSN63" s="1391"/>
      <c r="WSO63" s="1392"/>
      <c r="WSP63" s="1493"/>
      <c r="WSQ63" s="1392"/>
      <c r="WSR63" s="1493"/>
      <c r="WSS63" s="1391"/>
      <c r="WST63" s="1392"/>
      <c r="WSU63" s="1493"/>
      <c r="WSV63" s="1392"/>
      <c r="WSW63" s="663"/>
      <c r="WSX63" s="1493"/>
      <c r="WSY63" s="1391"/>
      <c r="WSZ63" s="1391"/>
      <c r="WTA63" s="1391"/>
      <c r="WTB63" s="1391"/>
      <c r="WTC63" s="1391"/>
      <c r="WTD63" s="1391"/>
      <c r="WTE63" s="1391"/>
      <c r="WTF63" s="1391"/>
      <c r="WTG63" s="1391"/>
      <c r="WTH63" s="1391"/>
      <c r="WTI63" s="1392"/>
      <c r="WTJ63" s="1493"/>
      <c r="WTK63" s="1391"/>
      <c r="WTL63" s="1391"/>
      <c r="WTM63" s="1391"/>
      <c r="WTN63" s="1391"/>
      <c r="WTO63" s="1391"/>
      <c r="WTP63" s="1391"/>
      <c r="WTQ63" s="1391"/>
      <c r="WTR63" s="1391"/>
      <c r="WTS63" s="1391"/>
      <c r="WTT63" s="1391"/>
      <c r="WTU63" s="1392"/>
      <c r="WTV63" s="1493"/>
      <c r="WTW63" s="1392"/>
      <c r="WTX63" s="1493"/>
      <c r="WTY63" s="1391"/>
      <c r="WTZ63" s="1392"/>
      <c r="WUA63" s="1493"/>
      <c r="WUB63" s="1392"/>
      <c r="WUC63" s="663"/>
      <c r="WUD63" s="1493"/>
      <c r="WUE63" s="1391"/>
      <c r="WUF63" s="1391"/>
      <c r="WUG63" s="1391"/>
      <c r="WUH63" s="1391"/>
      <c r="WUI63" s="1391"/>
      <c r="WUJ63" s="1391"/>
      <c r="WUK63" s="1391"/>
      <c r="WUL63" s="1391"/>
      <c r="WUM63" s="1391"/>
      <c r="WUN63" s="1391"/>
      <c r="WUO63" s="1392"/>
      <c r="WUP63" s="1493"/>
      <c r="WUQ63" s="1391"/>
      <c r="WUR63" s="1391"/>
      <c r="WUS63" s="1391"/>
      <c r="WUT63" s="1391"/>
      <c r="WUU63" s="1391"/>
      <c r="WUV63" s="1391"/>
      <c r="WUW63" s="1391"/>
      <c r="WUX63" s="1391"/>
      <c r="WUY63" s="1391"/>
      <c r="WUZ63" s="1391"/>
      <c r="WVA63" s="1392"/>
      <c r="WVB63" s="1493"/>
      <c r="WVC63" s="1392"/>
      <c r="WVD63" s="1493"/>
      <c r="WVE63" s="1391"/>
      <c r="WVF63" s="1392"/>
      <c r="WVG63" s="1493"/>
      <c r="WVH63" s="1392"/>
      <c r="WVI63" s="663"/>
      <c r="WVJ63" s="1493"/>
      <c r="WVK63" s="1391"/>
      <c r="WVL63" s="1391"/>
      <c r="WVM63" s="1391"/>
      <c r="WVN63" s="1391"/>
      <c r="WVO63" s="1391"/>
      <c r="WVP63" s="1391"/>
      <c r="WVQ63" s="1391"/>
      <c r="WVR63" s="1391"/>
      <c r="WVS63" s="1391"/>
      <c r="WVT63" s="1391"/>
      <c r="WVU63" s="1392"/>
      <c r="WVV63" s="1493"/>
      <c r="WVW63" s="1391"/>
      <c r="WVX63" s="1391"/>
      <c r="WVY63" s="1391"/>
      <c r="WVZ63" s="1391"/>
      <c r="WWA63" s="1391"/>
      <c r="WWB63" s="1391"/>
      <c r="WWC63" s="1391"/>
      <c r="WWD63" s="1391"/>
      <c r="WWE63" s="1391"/>
      <c r="WWF63" s="1391"/>
      <c r="WWG63" s="1392"/>
      <c r="WWH63" s="1493"/>
      <c r="WWI63" s="1392"/>
      <c r="WWJ63" s="1493"/>
      <c r="WWK63" s="1391"/>
      <c r="WWL63" s="1392"/>
      <c r="WWM63" s="1493"/>
      <c r="WWN63" s="1392"/>
      <c r="WWO63" s="663"/>
      <c r="WWP63" s="1493"/>
      <c r="WWQ63" s="1391"/>
      <c r="WWR63" s="1391"/>
      <c r="WWS63" s="1391"/>
      <c r="WWT63" s="1391"/>
      <c r="WWU63" s="1391"/>
      <c r="WWV63" s="1391"/>
      <c r="WWW63" s="1391"/>
      <c r="WWX63" s="1391"/>
      <c r="WWY63" s="1391"/>
      <c r="WWZ63" s="1391"/>
      <c r="WXA63" s="1392"/>
      <c r="WXB63" s="1493"/>
      <c r="WXC63" s="1391"/>
      <c r="WXD63" s="1391"/>
      <c r="WXE63" s="1391"/>
      <c r="WXF63" s="1391"/>
      <c r="WXG63" s="1391"/>
      <c r="WXH63" s="1391"/>
      <c r="WXI63" s="1391"/>
      <c r="WXJ63" s="1391"/>
      <c r="WXK63" s="1391"/>
      <c r="WXL63" s="1391"/>
      <c r="WXM63" s="1392"/>
      <c r="WXN63" s="1493"/>
      <c r="WXO63" s="1392"/>
      <c r="WXP63" s="1493"/>
      <c r="WXQ63" s="1391"/>
      <c r="WXR63" s="1392"/>
      <c r="WXS63" s="1493"/>
      <c r="WXT63" s="1392"/>
      <c r="WXU63" s="663"/>
      <c r="WXV63" s="1493"/>
      <c r="WXW63" s="1391"/>
      <c r="WXX63" s="1391"/>
      <c r="WXY63" s="1391"/>
      <c r="WXZ63" s="1391"/>
      <c r="WYA63" s="1391"/>
      <c r="WYB63" s="1391"/>
      <c r="WYC63" s="1391"/>
      <c r="WYD63" s="1391"/>
      <c r="WYE63" s="1391"/>
      <c r="WYF63" s="1391"/>
      <c r="WYG63" s="1392"/>
      <c r="WYH63" s="1493"/>
      <c r="WYI63" s="1391"/>
      <c r="WYJ63" s="1391"/>
      <c r="WYK63" s="1391"/>
      <c r="WYL63" s="1391"/>
      <c r="WYM63" s="1391"/>
      <c r="WYN63" s="1391"/>
      <c r="WYO63" s="1391"/>
      <c r="WYP63" s="1391"/>
      <c r="WYQ63" s="1391"/>
      <c r="WYR63" s="1391"/>
      <c r="WYS63" s="1392"/>
      <c r="WYT63" s="1493"/>
      <c r="WYU63" s="1392"/>
      <c r="WYV63" s="1493"/>
      <c r="WYW63" s="1391"/>
      <c r="WYX63" s="1392"/>
      <c r="WYY63" s="1493"/>
      <c r="WYZ63" s="1392"/>
      <c r="WZA63" s="663"/>
      <c r="WZB63" s="1493"/>
      <c r="WZC63" s="1391"/>
      <c r="WZD63" s="1391"/>
      <c r="WZE63" s="1391"/>
      <c r="WZF63" s="1391"/>
      <c r="WZG63" s="1391"/>
      <c r="WZH63" s="1391"/>
      <c r="WZI63" s="1391"/>
      <c r="WZJ63" s="1391"/>
      <c r="WZK63" s="1391"/>
      <c r="WZL63" s="1391"/>
      <c r="WZM63" s="1392"/>
      <c r="WZN63" s="1493"/>
      <c r="WZO63" s="1391"/>
      <c r="WZP63" s="1391"/>
      <c r="WZQ63" s="1391"/>
      <c r="WZR63" s="1391"/>
      <c r="WZS63" s="1391"/>
      <c r="WZT63" s="1391"/>
      <c r="WZU63" s="1391"/>
      <c r="WZV63" s="1391"/>
      <c r="WZW63" s="1391"/>
      <c r="WZX63" s="1391"/>
      <c r="WZY63" s="1392"/>
      <c r="WZZ63" s="1493"/>
      <c r="XAA63" s="1392"/>
      <c r="XAB63" s="1493"/>
      <c r="XAC63" s="1391"/>
      <c r="XAD63" s="1392"/>
      <c r="XAE63" s="1493"/>
      <c r="XAF63" s="1392"/>
      <c r="XAG63" s="663"/>
      <c r="XAH63" s="1493"/>
      <c r="XAI63" s="1391"/>
      <c r="XAJ63" s="1391"/>
      <c r="XAK63" s="1391"/>
      <c r="XAL63" s="1391"/>
      <c r="XAM63" s="1391"/>
      <c r="XAN63" s="1391"/>
      <c r="XAO63" s="1391"/>
      <c r="XAP63" s="1391"/>
      <c r="XAQ63" s="1391"/>
      <c r="XAR63" s="1391"/>
      <c r="XAS63" s="1392"/>
      <c r="XAT63" s="1493"/>
      <c r="XAU63" s="1391"/>
      <c r="XAV63" s="1391"/>
      <c r="XAW63" s="1391"/>
      <c r="XAX63" s="1391"/>
      <c r="XAY63" s="1391"/>
      <c r="XAZ63" s="1391"/>
      <c r="XBA63" s="1391"/>
      <c r="XBB63" s="1391"/>
      <c r="XBC63" s="1391"/>
      <c r="XBD63" s="1391"/>
      <c r="XBE63" s="1392"/>
      <c r="XBF63" s="1493"/>
      <c r="XBG63" s="1392"/>
      <c r="XBH63" s="1493"/>
      <c r="XBI63" s="1391"/>
      <c r="XBJ63" s="1392"/>
      <c r="XBK63" s="1493"/>
      <c r="XBL63" s="1392"/>
      <c r="XBM63" s="663"/>
      <c r="XBN63" s="1493"/>
      <c r="XBO63" s="1391"/>
      <c r="XBP63" s="1391"/>
      <c r="XBQ63" s="1391"/>
      <c r="XBR63" s="1391"/>
      <c r="XBS63" s="1391"/>
      <c r="XBT63" s="1391"/>
      <c r="XBU63" s="1391"/>
      <c r="XBV63" s="1391"/>
      <c r="XBW63" s="1391"/>
      <c r="XBX63" s="1391"/>
      <c r="XBY63" s="1392"/>
      <c r="XBZ63" s="1493"/>
      <c r="XCA63" s="1391"/>
      <c r="XCB63" s="1391"/>
      <c r="XCC63" s="1391"/>
      <c r="XCD63" s="1391"/>
      <c r="XCE63" s="1391"/>
      <c r="XCF63" s="1391"/>
      <c r="XCG63" s="1391"/>
      <c r="XCH63" s="1391"/>
      <c r="XCI63" s="1391"/>
      <c r="XCJ63" s="1391"/>
      <c r="XCK63" s="1392"/>
      <c r="XCL63" s="1493"/>
      <c r="XCM63" s="1392"/>
      <c r="XCN63" s="1493"/>
      <c r="XCO63" s="1391"/>
      <c r="XCP63" s="1392"/>
      <c r="XCQ63" s="1493"/>
      <c r="XCR63" s="1392"/>
      <c r="XCS63" s="663"/>
      <c r="XCT63" s="1493"/>
      <c r="XCU63" s="1391"/>
      <c r="XCV63" s="1391"/>
      <c r="XCW63" s="1391"/>
      <c r="XCX63" s="1391"/>
      <c r="XCY63" s="1391"/>
      <c r="XCZ63" s="1391"/>
      <c r="XDA63" s="1391"/>
      <c r="XDB63" s="1391"/>
      <c r="XDC63" s="1391"/>
      <c r="XDD63" s="1391"/>
      <c r="XDE63" s="1392"/>
      <c r="XDF63" s="1493"/>
      <c r="XDG63" s="1391"/>
      <c r="XDH63" s="1391"/>
      <c r="XDI63" s="1391"/>
      <c r="XDJ63" s="1391"/>
      <c r="XDK63" s="1391"/>
      <c r="XDL63" s="1391"/>
      <c r="XDM63" s="1391"/>
      <c r="XDN63" s="1391"/>
      <c r="XDO63" s="1391"/>
      <c r="XDP63" s="1391"/>
      <c r="XDQ63" s="1392"/>
      <c r="XDR63" s="1493"/>
      <c r="XDS63" s="1392"/>
      <c r="XDT63" s="1493"/>
      <c r="XDU63" s="1391"/>
      <c r="XDV63" s="1392"/>
      <c r="XDW63" s="1493"/>
      <c r="XDX63" s="1392"/>
      <c r="XDY63" s="663"/>
      <c r="XDZ63" s="1493"/>
      <c r="XEA63" s="1391"/>
      <c r="XEB63" s="1391"/>
      <c r="XEC63" s="1391"/>
      <c r="XED63" s="1391"/>
      <c r="XEE63" s="1391"/>
      <c r="XEF63" s="1391"/>
      <c r="XEG63" s="1391"/>
      <c r="XEH63" s="1391"/>
      <c r="XEI63" s="1391"/>
      <c r="XEJ63" s="1391"/>
      <c r="XEK63" s="1392"/>
      <c r="XEL63" s="1493"/>
      <c r="XEM63" s="1391"/>
      <c r="XEN63" s="1391"/>
      <c r="XEO63" s="1391"/>
      <c r="XEP63" s="1391"/>
      <c r="XEQ63" s="1391"/>
      <c r="XER63" s="1391"/>
      <c r="XES63" s="1391"/>
      <c r="XET63" s="1391"/>
      <c r="XEU63" s="1391"/>
      <c r="XEV63" s="1391"/>
      <c r="XEW63" s="1392"/>
      <c r="XEX63" s="1493"/>
      <c r="XEY63" s="1392"/>
      <c r="XEZ63" s="1493"/>
      <c r="XFA63" s="1391"/>
      <c r="XFB63" s="1392"/>
      <c r="XFC63" s="1493"/>
      <c r="XFD63" s="1493"/>
    </row>
    <row r="64" spans="1:16384" ht="48.65" customHeight="1" x14ac:dyDescent="0.35">
      <c r="A64" s="57"/>
      <c r="B64" s="1459"/>
      <c r="C64" s="1423"/>
      <c r="D64" s="1423"/>
      <c r="E64" s="1423"/>
      <c r="F64" s="1423"/>
      <c r="G64" s="1423"/>
      <c r="H64" s="1423"/>
      <c r="I64" s="1423"/>
      <c r="J64" s="1423"/>
      <c r="K64" s="1423"/>
      <c r="L64" s="1423"/>
      <c r="M64" s="1460"/>
      <c r="N64" s="1459"/>
      <c r="O64" s="1423"/>
      <c r="P64" s="1423"/>
      <c r="Q64" s="1423"/>
      <c r="R64" s="1423"/>
      <c r="S64" s="1423"/>
      <c r="T64" s="1423"/>
      <c r="U64" s="1423"/>
      <c r="V64" s="1423"/>
      <c r="W64" s="1423"/>
      <c r="X64" s="1423"/>
      <c r="Y64" s="1423"/>
      <c r="Z64" s="1459"/>
      <c r="AA64" s="1423"/>
      <c r="AB64" s="1459"/>
      <c r="AC64" s="1423"/>
      <c r="AD64" s="1423"/>
      <c r="AE64" s="1459"/>
      <c r="AF64" s="1423"/>
      <c r="AG64" s="1200"/>
      <c r="AH64" s="1494"/>
      <c r="AI64" s="1395"/>
      <c r="AJ64" s="1395"/>
      <c r="AK64" s="1395"/>
      <c r="AL64" s="1395"/>
      <c r="AM64" s="1395"/>
      <c r="AN64" s="1395"/>
      <c r="AO64" s="1395"/>
      <c r="AP64" s="1395"/>
      <c r="AQ64" s="1395"/>
      <c r="AR64" s="1395"/>
      <c r="AS64" s="1395"/>
      <c r="AT64" s="1495"/>
      <c r="AU64" s="1391"/>
      <c r="AV64" s="1391"/>
      <c r="AW64" s="1391"/>
      <c r="AX64" s="1391"/>
      <c r="AY64" s="1391"/>
      <c r="AZ64" s="1391"/>
      <c r="BA64" s="1391"/>
      <c r="BB64" s="1391"/>
      <c r="BC64" s="1391"/>
      <c r="BD64" s="1391"/>
      <c r="BE64" s="1392"/>
      <c r="BF64" s="1493"/>
      <c r="BG64" s="1392"/>
      <c r="BH64" s="1493"/>
      <c r="BI64" s="1391"/>
      <c r="BJ64" s="1392"/>
      <c r="BK64" s="1493"/>
      <c r="BL64" s="1392"/>
      <c r="BM64" s="663"/>
      <c r="BN64" s="1493"/>
      <c r="BO64" s="1391"/>
      <c r="BP64" s="1391"/>
      <c r="BQ64" s="1391"/>
      <c r="BR64" s="1391"/>
      <c r="BS64" s="1391"/>
      <c r="BT64" s="1391"/>
      <c r="BU64" s="1391"/>
      <c r="BV64" s="1391"/>
      <c r="BW64" s="1391"/>
      <c r="BX64" s="1391"/>
      <c r="BY64" s="1392"/>
      <c r="BZ64" s="1493"/>
      <c r="CA64" s="1391"/>
      <c r="CB64" s="1391"/>
      <c r="CC64" s="1391"/>
      <c r="CD64" s="1391"/>
      <c r="CE64" s="1391"/>
      <c r="CF64" s="1391"/>
      <c r="CG64" s="1391"/>
      <c r="CH64" s="1391"/>
      <c r="CI64" s="1391"/>
      <c r="CJ64" s="1391"/>
      <c r="CK64" s="1392"/>
      <c r="CL64" s="1493"/>
      <c r="CM64" s="1392"/>
      <c r="CN64" s="1493"/>
      <c r="CO64" s="1391"/>
      <c r="CP64" s="1392"/>
      <c r="CQ64" s="1493"/>
      <c r="CR64" s="1392"/>
      <c r="CS64" s="663"/>
      <c r="CT64" s="1493"/>
      <c r="CU64" s="1391"/>
      <c r="CV64" s="1391"/>
      <c r="CW64" s="1391"/>
      <c r="CX64" s="1391"/>
      <c r="CY64" s="1391"/>
      <c r="CZ64" s="1391"/>
      <c r="DA64" s="1391"/>
      <c r="DB64" s="1391"/>
      <c r="DC64" s="1391"/>
      <c r="DD64" s="1391"/>
      <c r="DE64" s="1392"/>
      <c r="DF64" s="1493"/>
      <c r="DG64" s="1391"/>
      <c r="DH64" s="1391"/>
      <c r="DI64" s="1391"/>
      <c r="DJ64" s="1391"/>
      <c r="DK64" s="1391"/>
      <c r="DL64" s="1391"/>
      <c r="DM64" s="1391"/>
      <c r="DN64" s="1391"/>
      <c r="DO64" s="1391"/>
      <c r="DP64" s="1391"/>
      <c r="DQ64" s="1392"/>
      <c r="DR64" s="1493"/>
      <c r="DS64" s="1392"/>
      <c r="DT64" s="1493"/>
      <c r="DU64" s="1391"/>
      <c r="DV64" s="1392"/>
      <c r="DW64" s="1493"/>
      <c r="DX64" s="1392"/>
      <c r="DY64" s="663"/>
      <c r="DZ64" s="1493"/>
      <c r="EA64" s="1391"/>
      <c r="EB64" s="1391"/>
      <c r="EC64" s="1391"/>
      <c r="ED64" s="1391"/>
      <c r="EE64" s="1391"/>
      <c r="EF64" s="1391"/>
      <c r="EG64" s="1391"/>
      <c r="EH64" s="1391"/>
      <c r="EI64" s="1391"/>
      <c r="EJ64" s="1391"/>
      <c r="EK64" s="1392"/>
      <c r="EL64" s="1493"/>
      <c r="EM64" s="1391"/>
      <c r="EN64" s="1391"/>
      <c r="EO64" s="1391"/>
      <c r="EP64" s="1391"/>
      <c r="EQ64" s="1391"/>
      <c r="ER64" s="1391"/>
      <c r="ES64" s="1391"/>
      <c r="ET64" s="1391"/>
      <c r="EU64" s="1391"/>
      <c r="EV64" s="1391"/>
      <c r="EW64" s="1392"/>
      <c r="EX64" s="1493"/>
      <c r="EY64" s="1392"/>
      <c r="EZ64" s="1493"/>
      <c r="FA64" s="1391"/>
      <c r="FB64" s="1392"/>
      <c r="FC64" s="1493"/>
      <c r="FD64" s="1392"/>
      <c r="FE64" s="663"/>
      <c r="FF64" s="1493"/>
      <c r="FG64" s="1391"/>
      <c r="FH64" s="1391"/>
      <c r="FI64" s="1391"/>
      <c r="FJ64" s="1391"/>
      <c r="FK64" s="1391"/>
      <c r="FL64" s="1391"/>
      <c r="FM64" s="1391"/>
      <c r="FN64" s="1391"/>
      <c r="FO64" s="1391"/>
      <c r="FP64" s="1391"/>
      <c r="FQ64" s="1392"/>
      <c r="FR64" s="1493"/>
      <c r="FS64" s="1391"/>
      <c r="FT64" s="1391"/>
      <c r="FU64" s="1391"/>
      <c r="FV64" s="1391"/>
      <c r="FW64" s="1391"/>
      <c r="FX64" s="1391"/>
      <c r="FY64" s="1391"/>
      <c r="FZ64" s="1391"/>
      <c r="GA64" s="1391"/>
      <c r="GB64" s="1391"/>
      <c r="GC64" s="1392"/>
      <c r="GD64" s="1493"/>
      <c r="GE64" s="1392"/>
      <c r="GF64" s="1493"/>
      <c r="GG64" s="1391"/>
      <c r="GH64" s="1392"/>
      <c r="GI64" s="1493"/>
      <c r="GJ64" s="1392"/>
      <c r="GK64" s="663"/>
      <c r="GL64" s="1493"/>
      <c r="GM64" s="1391"/>
      <c r="GN64" s="1391"/>
      <c r="GO64" s="1391"/>
      <c r="GP64" s="1391"/>
      <c r="GQ64" s="1391"/>
      <c r="GR64" s="1391"/>
      <c r="GS64" s="1391"/>
      <c r="GT64" s="1391"/>
      <c r="GU64" s="1391"/>
      <c r="GV64" s="1391"/>
      <c r="GW64" s="1392"/>
      <c r="GX64" s="1493"/>
      <c r="GY64" s="1391"/>
      <c r="GZ64" s="1391"/>
      <c r="HA64" s="1391"/>
      <c r="HB64" s="1391"/>
      <c r="HC64" s="1391"/>
      <c r="HD64" s="1391"/>
      <c r="HE64" s="1391"/>
      <c r="HF64" s="1391"/>
      <c r="HG64" s="1391"/>
      <c r="HH64" s="1391"/>
      <c r="HI64" s="1392"/>
      <c r="HJ64" s="1493"/>
      <c r="HK64" s="1392"/>
      <c r="HL64" s="1493"/>
      <c r="HM64" s="1391"/>
      <c r="HN64" s="1392"/>
      <c r="HO64" s="1493"/>
      <c r="HP64" s="1392"/>
      <c r="HQ64" s="663"/>
      <c r="HR64" s="1493"/>
      <c r="HS64" s="1391"/>
      <c r="HT64" s="1391"/>
      <c r="HU64" s="1391"/>
      <c r="HV64" s="1391"/>
      <c r="HW64" s="1391"/>
      <c r="HX64" s="1391"/>
      <c r="HY64" s="1391"/>
      <c r="HZ64" s="1391"/>
      <c r="IA64" s="1391"/>
      <c r="IB64" s="1391"/>
      <c r="IC64" s="1392"/>
      <c r="ID64" s="1493"/>
      <c r="IE64" s="1391"/>
      <c r="IF64" s="1391"/>
      <c r="IG64" s="1391"/>
      <c r="IH64" s="1391"/>
      <c r="II64" s="1391"/>
      <c r="IJ64" s="1391"/>
      <c r="IK64" s="1391"/>
      <c r="IL64" s="1391"/>
      <c r="IM64" s="1391"/>
      <c r="IN64" s="1391"/>
      <c r="IO64" s="1392"/>
      <c r="IP64" s="1493"/>
      <c r="IQ64" s="1392"/>
      <c r="IR64" s="1493"/>
      <c r="IS64" s="1391"/>
      <c r="IT64" s="1392"/>
      <c r="IU64" s="1493"/>
      <c r="IV64" s="1392"/>
      <c r="IW64" s="663"/>
      <c r="IX64" s="1493"/>
      <c r="IY64" s="1391"/>
      <c r="IZ64" s="1391"/>
      <c r="JA64" s="1391"/>
      <c r="JB64" s="1391"/>
      <c r="JC64" s="1391"/>
      <c r="JD64" s="1391"/>
      <c r="JE64" s="1391"/>
      <c r="JF64" s="1391"/>
      <c r="JG64" s="1391"/>
      <c r="JH64" s="1391"/>
      <c r="JI64" s="1392"/>
      <c r="JJ64" s="1493"/>
      <c r="JK64" s="1391"/>
      <c r="JL64" s="1391"/>
      <c r="JM64" s="1391"/>
      <c r="JN64" s="1391"/>
      <c r="JO64" s="1391"/>
      <c r="JP64" s="1391"/>
      <c r="JQ64" s="1391"/>
      <c r="JR64" s="1391"/>
      <c r="JS64" s="1391"/>
      <c r="JT64" s="1391"/>
      <c r="JU64" s="1392"/>
      <c r="JV64" s="1493"/>
      <c r="JW64" s="1392"/>
      <c r="JX64" s="1493"/>
      <c r="JY64" s="1391"/>
      <c r="JZ64" s="1392"/>
      <c r="KA64" s="1493"/>
      <c r="KB64" s="1392"/>
      <c r="KC64" s="663"/>
      <c r="KD64" s="1493"/>
      <c r="KE64" s="1391"/>
      <c r="KF64" s="1391"/>
      <c r="KG64" s="1391"/>
      <c r="KH64" s="1391"/>
      <c r="KI64" s="1391"/>
      <c r="KJ64" s="1391"/>
      <c r="KK64" s="1391"/>
      <c r="KL64" s="1391"/>
      <c r="KM64" s="1391"/>
      <c r="KN64" s="1391"/>
      <c r="KO64" s="1392"/>
      <c r="KP64" s="1493"/>
      <c r="KQ64" s="1391"/>
      <c r="KR64" s="1391"/>
      <c r="KS64" s="1391"/>
      <c r="KT64" s="1391"/>
      <c r="KU64" s="1391"/>
      <c r="KV64" s="1391"/>
      <c r="KW64" s="1391"/>
      <c r="KX64" s="1391"/>
      <c r="KY64" s="1391"/>
      <c r="KZ64" s="1391"/>
      <c r="LA64" s="1392"/>
      <c r="LB64" s="1493"/>
      <c r="LC64" s="1392"/>
      <c r="LD64" s="1493"/>
      <c r="LE64" s="1391"/>
      <c r="LF64" s="1392"/>
      <c r="LG64" s="1493"/>
      <c r="LH64" s="1392"/>
      <c r="LI64" s="663"/>
      <c r="LJ64" s="1493"/>
      <c r="LK64" s="1391"/>
      <c r="LL64" s="1391"/>
      <c r="LM64" s="1391"/>
      <c r="LN64" s="1391"/>
      <c r="LO64" s="1391"/>
      <c r="LP64" s="1391"/>
      <c r="LQ64" s="1391"/>
      <c r="LR64" s="1391"/>
      <c r="LS64" s="1391"/>
      <c r="LT64" s="1391"/>
      <c r="LU64" s="1392"/>
      <c r="LV64" s="1493"/>
      <c r="LW64" s="1391"/>
      <c r="LX64" s="1391"/>
      <c r="LY64" s="1391"/>
      <c r="LZ64" s="1391"/>
      <c r="MA64" s="1391"/>
      <c r="MB64" s="1391"/>
      <c r="MC64" s="1391"/>
      <c r="MD64" s="1391"/>
      <c r="ME64" s="1391"/>
      <c r="MF64" s="1391"/>
      <c r="MG64" s="1392"/>
      <c r="MH64" s="1493"/>
      <c r="MI64" s="1392"/>
      <c r="MJ64" s="1493"/>
      <c r="MK64" s="1391"/>
      <c r="ML64" s="1392"/>
      <c r="MM64" s="1493"/>
      <c r="MN64" s="1392"/>
      <c r="MO64" s="663"/>
      <c r="MP64" s="1493"/>
      <c r="MQ64" s="1391"/>
      <c r="MR64" s="1391"/>
      <c r="MS64" s="1391"/>
      <c r="MT64" s="1391"/>
      <c r="MU64" s="1391"/>
      <c r="MV64" s="1391"/>
      <c r="MW64" s="1391"/>
      <c r="MX64" s="1391"/>
      <c r="MY64" s="1391"/>
      <c r="MZ64" s="1391"/>
      <c r="NA64" s="1392"/>
      <c r="NB64" s="1493"/>
      <c r="NC64" s="1391"/>
      <c r="ND64" s="1391"/>
      <c r="NE64" s="1391"/>
      <c r="NF64" s="1391"/>
      <c r="NG64" s="1391"/>
      <c r="NH64" s="1391"/>
      <c r="NI64" s="1391"/>
      <c r="NJ64" s="1391"/>
      <c r="NK64" s="1391"/>
      <c r="NL64" s="1391"/>
      <c r="NM64" s="1392"/>
      <c r="NN64" s="1493"/>
      <c r="NO64" s="1392"/>
      <c r="NP64" s="1493"/>
      <c r="NQ64" s="1391"/>
      <c r="NR64" s="1392"/>
      <c r="NS64" s="1493"/>
      <c r="NT64" s="1392"/>
      <c r="NU64" s="663"/>
      <c r="NV64" s="1493"/>
      <c r="NW64" s="1391"/>
      <c r="NX64" s="1391"/>
      <c r="NY64" s="1391"/>
      <c r="NZ64" s="1391"/>
      <c r="OA64" s="1391"/>
      <c r="OB64" s="1391"/>
      <c r="OC64" s="1391"/>
      <c r="OD64" s="1391"/>
      <c r="OE64" s="1391"/>
      <c r="OF64" s="1391"/>
      <c r="OG64" s="1392"/>
      <c r="OH64" s="1493"/>
      <c r="OI64" s="1391"/>
      <c r="OJ64" s="1391"/>
      <c r="OK64" s="1391"/>
      <c r="OL64" s="1391"/>
      <c r="OM64" s="1391"/>
      <c r="ON64" s="1391"/>
      <c r="OO64" s="1391"/>
      <c r="OP64" s="1391"/>
      <c r="OQ64" s="1391"/>
      <c r="OR64" s="1391"/>
      <c r="OS64" s="1392"/>
      <c r="OT64" s="1493"/>
      <c r="OU64" s="1392"/>
      <c r="OV64" s="1493"/>
      <c r="OW64" s="1391"/>
      <c r="OX64" s="1392"/>
      <c r="OY64" s="1493"/>
      <c r="OZ64" s="1392"/>
      <c r="PA64" s="663"/>
      <c r="PB64" s="1493"/>
      <c r="PC64" s="1391"/>
      <c r="PD64" s="1391"/>
      <c r="PE64" s="1391"/>
      <c r="PF64" s="1391"/>
      <c r="PG64" s="1391"/>
      <c r="PH64" s="1391"/>
      <c r="PI64" s="1391"/>
      <c r="PJ64" s="1391"/>
      <c r="PK64" s="1391"/>
      <c r="PL64" s="1391"/>
      <c r="PM64" s="1392"/>
      <c r="PN64" s="1493"/>
      <c r="PO64" s="1391"/>
      <c r="PP64" s="1391"/>
      <c r="PQ64" s="1391"/>
      <c r="PR64" s="1391"/>
      <c r="PS64" s="1391"/>
      <c r="PT64" s="1391"/>
      <c r="PU64" s="1391"/>
      <c r="PV64" s="1391"/>
      <c r="PW64" s="1391"/>
      <c r="PX64" s="1391"/>
      <c r="PY64" s="1392"/>
      <c r="PZ64" s="1493"/>
      <c r="QA64" s="1392"/>
      <c r="QB64" s="1493"/>
      <c r="QC64" s="1391"/>
      <c r="QD64" s="1392"/>
      <c r="QE64" s="1493"/>
      <c r="QF64" s="1392"/>
      <c r="QG64" s="663"/>
      <c r="QH64" s="1493"/>
      <c r="QI64" s="1391"/>
      <c r="QJ64" s="1391"/>
      <c r="QK64" s="1391"/>
      <c r="QL64" s="1391"/>
      <c r="QM64" s="1391"/>
      <c r="QN64" s="1391"/>
      <c r="QO64" s="1391"/>
      <c r="QP64" s="1391"/>
      <c r="QQ64" s="1391"/>
      <c r="QR64" s="1391"/>
      <c r="QS64" s="1392"/>
      <c r="QT64" s="1493"/>
      <c r="QU64" s="1391"/>
      <c r="QV64" s="1391"/>
      <c r="QW64" s="1391"/>
      <c r="QX64" s="1391"/>
      <c r="QY64" s="1391"/>
      <c r="QZ64" s="1391"/>
      <c r="RA64" s="1391"/>
      <c r="RB64" s="1391"/>
      <c r="RC64" s="1391"/>
      <c r="RD64" s="1391"/>
      <c r="RE64" s="1392"/>
      <c r="RF64" s="1493"/>
      <c r="RG64" s="1392"/>
      <c r="RH64" s="1493"/>
      <c r="RI64" s="1391"/>
      <c r="RJ64" s="1392"/>
      <c r="RK64" s="1493"/>
      <c r="RL64" s="1392"/>
      <c r="RM64" s="663"/>
      <c r="RN64" s="1493"/>
      <c r="RO64" s="1391"/>
      <c r="RP64" s="1391"/>
      <c r="RQ64" s="1391"/>
      <c r="RR64" s="1391"/>
      <c r="RS64" s="1391"/>
      <c r="RT64" s="1391"/>
      <c r="RU64" s="1391"/>
      <c r="RV64" s="1391"/>
      <c r="RW64" s="1391"/>
      <c r="RX64" s="1391"/>
      <c r="RY64" s="1392"/>
      <c r="RZ64" s="1493"/>
      <c r="SA64" s="1391"/>
      <c r="SB64" s="1391"/>
      <c r="SC64" s="1391"/>
      <c r="SD64" s="1391"/>
      <c r="SE64" s="1391"/>
      <c r="SF64" s="1391"/>
      <c r="SG64" s="1391"/>
      <c r="SH64" s="1391"/>
      <c r="SI64" s="1391"/>
      <c r="SJ64" s="1391"/>
      <c r="SK64" s="1392"/>
      <c r="SL64" s="1493"/>
      <c r="SM64" s="1392"/>
      <c r="SN64" s="1493"/>
      <c r="SO64" s="1391"/>
      <c r="SP64" s="1392"/>
      <c r="SQ64" s="1493"/>
      <c r="SR64" s="1392"/>
      <c r="SS64" s="663"/>
      <c r="ST64" s="1493"/>
      <c r="SU64" s="1391"/>
      <c r="SV64" s="1391"/>
      <c r="SW64" s="1391"/>
      <c r="SX64" s="1391"/>
      <c r="SY64" s="1391"/>
      <c r="SZ64" s="1391"/>
      <c r="TA64" s="1391"/>
      <c r="TB64" s="1391"/>
      <c r="TC64" s="1391"/>
      <c r="TD64" s="1391"/>
      <c r="TE64" s="1392"/>
      <c r="TF64" s="1493"/>
      <c r="TG64" s="1391"/>
      <c r="TH64" s="1391"/>
      <c r="TI64" s="1391"/>
      <c r="TJ64" s="1391"/>
      <c r="TK64" s="1391"/>
      <c r="TL64" s="1391"/>
      <c r="TM64" s="1391"/>
      <c r="TN64" s="1391"/>
      <c r="TO64" s="1391"/>
      <c r="TP64" s="1391"/>
      <c r="TQ64" s="1392"/>
      <c r="TR64" s="1493"/>
      <c r="TS64" s="1392"/>
      <c r="TT64" s="1493"/>
      <c r="TU64" s="1391"/>
      <c r="TV64" s="1392"/>
      <c r="TW64" s="1493"/>
      <c r="TX64" s="1392"/>
      <c r="TY64" s="663"/>
      <c r="TZ64" s="1493"/>
      <c r="UA64" s="1391"/>
      <c r="UB64" s="1391"/>
      <c r="UC64" s="1391"/>
      <c r="UD64" s="1391"/>
      <c r="UE64" s="1391"/>
      <c r="UF64" s="1391"/>
      <c r="UG64" s="1391"/>
      <c r="UH64" s="1391"/>
      <c r="UI64" s="1391"/>
      <c r="UJ64" s="1391"/>
      <c r="UK64" s="1392"/>
      <c r="UL64" s="1493"/>
      <c r="UM64" s="1391"/>
      <c r="UN64" s="1391"/>
      <c r="UO64" s="1391"/>
      <c r="UP64" s="1391"/>
      <c r="UQ64" s="1391"/>
      <c r="UR64" s="1391"/>
      <c r="US64" s="1391"/>
      <c r="UT64" s="1391"/>
      <c r="UU64" s="1391"/>
      <c r="UV64" s="1391"/>
      <c r="UW64" s="1392"/>
      <c r="UX64" s="1493"/>
      <c r="UY64" s="1392"/>
      <c r="UZ64" s="1493"/>
      <c r="VA64" s="1391"/>
      <c r="VB64" s="1392"/>
      <c r="VC64" s="1493"/>
      <c r="VD64" s="1392"/>
      <c r="VE64" s="663"/>
      <c r="VF64" s="1493"/>
      <c r="VG64" s="1391"/>
      <c r="VH64" s="1391"/>
      <c r="VI64" s="1391"/>
      <c r="VJ64" s="1391"/>
      <c r="VK64" s="1391"/>
      <c r="VL64" s="1391"/>
      <c r="VM64" s="1391"/>
      <c r="VN64" s="1391"/>
      <c r="VO64" s="1391"/>
      <c r="VP64" s="1391"/>
      <c r="VQ64" s="1392"/>
      <c r="VR64" s="1493"/>
      <c r="VS64" s="1391"/>
      <c r="VT64" s="1391"/>
      <c r="VU64" s="1391"/>
      <c r="VV64" s="1391"/>
      <c r="VW64" s="1391"/>
      <c r="VX64" s="1391"/>
      <c r="VY64" s="1391"/>
      <c r="VZ64" s="1391"/>
      <c r="WA64" s="1391"/>
      <c r="WB64" s="1391"/>
      <c r="WC64" s="1392"/>
      <c r="WD64" s="1493"/>
      <c r="WE64" s="1392"/>
      <c r="WF64" s="1493"/>
      <c r="WG64" s="1391"/>
      <c r="WH64" s="1392"/>
      <c r="WI64" s="1493"/>
      <c r="WJ64" s="1392"/>
      <c r="WK64" s="663"/>
      <c r="WL64" s="1493"/>
      <c r="WM64" s="1391"/>
      <c r="WN64" s="1391"/>
      <c r="WO64" s="1391"/>
      <c r="WP64" s="1391"/>
      <c r="WQ64" s="1391"/>
      <c r="WR64" s="1391"/>
      <c r="WS64" s="1391"/>
      <c r="WT64" s="1391"/>
      <c r="WU64" s="1391"/>
      <c r="WV64" s="1391"/>
      <c r="WW64" s="1392"/>
      <c r="WX64" s="1493"/>
      <c r="WY64" s="1391"/>
      <c r="WZ64" s="1391"/>
      <c r="XA64" s="1391"/>
      <c r="XB64" s="1391"/>
      <c r="XC64" s="1391"/>
      <c r="XD64" s="1391"/>
      <c r="XE64" s="1391"/>
      <c r="XF64" s="1391"/>
      <c r="XG64" s="1391"/>
      <c r="XH64" s="1391"/>
      <c r="XI64" s="1392"/>
      <c r="XJ64" s="1493"/>
      <c r="XK64" s="1392"/>
      <c r="XL64" s="1493"/>
      <c r="XM64" s="1391"/>
      <c r="XN64" s="1392"/>
      <c r="XO64" s="1493"/>
      <c r="XP64" s="1392"/>
      <c r="XQ64" s="663"/>
      <c r="XR64" s="1493"/>
      <c r="XS64" s="1391"/>
      <c r="XT64" s="1391"/>
      <c r="XU64" s="1391"/>
      <c r="XV64" s="1391"/>
      <c r="XW64" s="1391"/>
      <c r="XX64" s="1391"/>
      <c r="XY64" s="1391"/>
      <c r="XZ64" s="1391"/>
      <c r="YA64" s="1391"/>
      <c r="YB64" s="1391"/>
      <c r="YC64" s="1392"/>
      <c r="YD64" s="1493"/>
      <c r="YE64" s="1391"/>
      <c r="YF64" s="1391"/>
      <c r="YG64" s="1391"/>
      <c r="YH64" s="1391"/>
      <c r="YI64" s="1391"/>
      <c r="YJ64" s="1391"/>
      <c r="YK64" s="1391"/>
      <c r="YL64" s="1391"/>
      <c r="YM64" s="1391"/>
      <c r="YN64" s="1391"/>
      <c r="YO64" s="1392"/>
      <c r="YP64" s="1493"/>
      <c r="YQ64" s="1392"/>
      <c r="YR64" s="1493"/>
      <c r="YS64" s="1391"/>
      <c r="YT64" s="1392"/>
      <c r="YU64" s="1493"/>
      <c r="YV64" s="1392"/>
      <c r="YW64" s="663"/>
      <c r="YX64" s="1493"/>
      <c r="YY64" s="1391"/>
      <c r="YZ64" s="1391"/>
      <c r="ZA64" s="1391"/>
      <c r="ZB64" s="1391"/>
      <c r="ZC64" s="1391"/>
      <c r="ZD64" s="1391"/>
      <c r="ZE64" s="1391"/>
      <c r="ZF64" s="1391"/>
      <c r="ZG64" s="1391"/>
      <c r="ZH64" s="1391"/>
      <c r="ZI64" s="1392"/>
      <c r="ZJ64" s="1493"/>
      <c r="ZK64" s="1391"/>
      <c r="ZL64" s="1391"/>
      <c r="ZM64" s="1391"/>
      <c r="ZN64" s="1391"/>
      <c r="ZO64" s="1391"/>
      <c r="ZP64" s="1391"/>
      <c r="ZQ64" s="1391"/>
      <c r="ZR64" s="1391"/>
      <c r="ZS64" s="1391"/>
      <c r="ZT64" s="1391"/>
      <c r="ZU64" s="1392"/>
      <c r="ZV64" s="1493"/>
      <c r="ZW64" s="1392"/>
      <c r="ZX64" s="1493"/>
      <c r="ZY64" s="1391"/>
      <c r="ZZ64" s="1392"/>
      <c r="AAA64" s="1493"/>
      <c r="AAB64" s="1392"/>
      <c r="AAC64" s="663"/>
      <c r="AAD64" s="1493"/>
      <c r="AAE64" s="1391"/>
      <c r="AAF64" s="1391"/>
      <c r="AAG64" s="1391"/>
      <c r="AAH64" s="1391"/>
      <c r="AAI64" s="1391"/>
      <c r="AAJ64" s="1391"/>
      <c r="AAK64" s="1391"/>
      <c r="AAL64" s="1391"/>
      <c r="AAM64" s="1391"/>
      <c r="AAN64" s="1391"/>
      <c r="AAO64" s="1392"/>
      <c r="AAP64" s="1493"/>
      <c r="AAQ64" s="1391"/>
      <c r="AAR64" s="1391"/>
      <c r="AAS64" s="1391"/>
      <c r="AAT64" s="1391"/>
      <c r="AAU64" s="1391"/>
      <c r="AAV64" s="1391"/>
      <c r="AAW64" s="1391"/>
      <c r="AAX64" s="1391"/>
      <c r="AAY64" s="1391"/>
      <c r="AAZ64" s="1391"/>
      <c r="ABA64" s="1392"/>
      <c r="ABB64" s="1493"/>
      <c r="ABC64" s="1392"/>
      <c r="ABD64" s="1493"/>
      <c r="ABE64" s="1391"/>
      <c r="ABF64" s="1392"/>
      <c r="ABG64" s="1493"/>
      <c r="ABH64" s="1392"/>
      <c r="ABI64" s="663"/>
      <c r="ABJ64" s="1493"/>
      <c r="ABK64" s="1391"/>
      <c r="ABL64" s="1391"/>
      <c r="ABM64" s="1391"/>
      <c r="ABN64" s="1391"/>
      <c r="ABO64" s="1391"/>
      <c r="ABP64" s="1391"/>
      <c r="ABQ64" s="1391"/>
      <c r="ABR64" s="1391"/>
      <c r="ABS64" s="1391"/>
      <c r="ABT64" s="1391"/>
      <c r="ABU64" s="1392"/>
      <c r="ABV64" s="1493"/>
      <c r="ABW64" s="1391"/>
      <c r="ABX64" s="1391"/>
      <c r="ABY64" s="1391"/>
      <c r="ABZ64" s="1391"/>
      <c r="ACA64" s="1391"/>
      <c r="ACB64" s="1391"/>
      <c r="ACC64" s="1391"/>
      <c r="ACD64" s="1391"/>
      <c r="ACE64" s="1391"/>
      <c r="ACF64" s="1391"/>
      <c r="ACG64" s="1392"/>
      <c r="ACH64" s="1493"/>
      <c r="ACI64" s="1392"/>
      <c r="ACJ64" s="1493"/>
      <c r="ACK64" s="1391"/>
      <c r="ACL64" s="1392"/>
      <c r="ACM64" s="1493"/>
      <c r="ACN64" s="1392"/>
      <c r="ACO64" s="663"/>
      <c r="ACP64" s="1493"/>
      <c r="ACQ64" s="1391"/>
      <c r="ACR64" s="1391"/>
      <c r="ACS64" s="1391"/>
      <c r="ACT64" s="1391"/>
      <c r="ACU64" s="1391"/>
      <c r="ACV64" s="1391"/>
      <c r="ACW64" s="1391"/>
      <c r="ACX64" s="1391"/>
      <c r="ACY64" s="1391"/>
      <c r="ACZ64" s="1391"/>
      <c r="ADA64" s="1392"/>
      <c r="ADB64" s="1493"/>
      <c r="ADC64" s="1391"/>
      <c r="ADD64" s="1391"/>
      <c r="ADE64" s="1391"/>
      <c r="ADF64" s="1391"/>
      <c r="ADG64" s="1391"/>
      <c r="ADH64" s="1391"/>
      <c r="ADI64" s="1391"/>
      <c r="ADJ64" s="1391"/>
      <c r="ADK64" s="1391"/>
      <c r="ADL64" s="1391"/>
      <c r="ADM64" s="1392"/>
      <c r="ADN64" s="1493"/>
      <c r="ADO64" s="1392"/>
      <c r="ADP64" s="1493"/>
      <c r="ADQ64" s="1391"/>
      <c r="ADR64" s="1392"/>
      <c r="ADS64" s="1493"/>
      <c r="ADT64" s="1392"/>
      <c r="ADU64" s="663"/>
      <c r="ADV64" s="1493"/>
      <c r="ADW64" s="1391"/>
      <c r="ADX64" s="1391"/>
      <c r="ADY64" s="1391"/>
      <c r="ADZ64" s="1391"/>
      <c r="AEA64" s="1391"/>
      <c r="AEB64" s="1391"/>
      <c r="AEC64" s="1391"/>
      <c r="AED64" s="1391"/>
      <c r="AEE64" s="1391"/>
      <c r="AEF64" s="1391"/>
      <c r="AEG64" s="1392"/>
      <c r="AEH64" s="1493"/>
      <c r="AEI64" s="1391"/>
      <c r="AEJ64" s="1391"/>
      <c r="AEK64" s="1391"/>
      <c r="AEL64" s="1391"/>
      <c r="AEM64" s="1391"/>
      <c r="AEN64" s="1391"/>
      <c r="AEO64" s="1391"/>
      <c r="AEP64" s="1391"/>
      <c r="AEQ64" s="1391"/>
      <c r="AER64" s="1391"/>
      <c r="AES64" s="1392"/>
      <c r="AET64" s="1493"/>
      <c r="AEU64" s="1392"/>
      <c r="AEV64" s="1493"/>
      <c r="AEW64" s="1391"/>
      <c r="AEX64" s="1392"/>
      <c r="AEY64" s="1493"/>
      <c r="AEZ64" s="1392"/>
      <c r="AFA64" s="663"/>
      <c r="AFB64" s="1493"/>
      <c r="AFC64" s="1391"/>
      <c r="AFD64" s="1391"/>
      <c r="AFE64" s="1391"/>
      <c r="AFF64" s="1391"/>
      <c r="AFG64" s="1391"/>
      <c r="AFH64" s="1391"/>
      <c r="AFI64" s="1391"/>
      <c r="AFJ64" s="1391"/>
      <c r="AFK64" s="1391"/>
      <c r="AFL64" s="1391"/>
      <c r="AFM64" s="1392"/>
      <c r="AFN64" s="1493"/>
      <c r="AFO64" s="1391"/>
      <c r="AFP64" s="1391"/>
      <c r="AFQ64" s="1391"/>
      <c r="AFR64" s="1391"/>
      <c r="AFS64" s="1391"/>
      <c r="AFT64" s="1391"/>
      <c r="AFU64" s="1391"/>
      <c r="AFV64" s="1391"/>
      <c r="AFW64" s="1391"/>
      <c r="AFX64" s="1391"/>
      <c r="AFY64" s="1392"/>
      <c r="AFZ64" s="1493"/>
      <c r="AGA64" s="1392"/>
      <c r="AGB64" s="1493"/>
      <c r="AGC64" s="1391"/>
      <c r="AGD64" s="1392"/>
      <c r="AGE64" s="1493"/>
      <c r="AGF64" s="1392"/>
      <c r="AGG64" s="663"/>
      <c r="AGH64" s="1493"/>
      <c r="AGI64" s="1391"/>
      <c r="AGJ64" s="1391"/>
      <c r="AGK64" s="1391"/>
      <c r="AGL64" s="1391"/>
      <c r="AGM64" s="1391"/>
      <c r="AGN64" s="1391"/>
      <c r="AGO64" s="1391"/>
      <c r="AGP64" s="1391"/>
      <c r="AGQ64" s="1391"/>
      <c r="AGR64" s="1391"/>
      <c r="AGS64" s="1392"/>
      <c r="AGT64" s="1493"/>
      <c r="AGU64" s="1391"/>
      <c r="AGV64" s="1391"/>
      <c r="AGW64" s="1391"/>
      <c r="AGX64" s="1391"/>
      <c r="AGY64" s="1391"/>
      <c r="AGZ64" s="1391"/>
      <c r="AHA64" s="1391"/>
      <c r="AHB64" s="1391"/>
      <c r="AHC64" s="1391"/>
      <c r="AHD64" s="1391"/>
      <c r="AHE64" s="1392"/>
      <c r="AHF64" s="1493"/>
      <c r="AHG64" s="1392"/>
      <c r="AHH64" s="1493"/>
      <c r="AHI64" s="1391"/>
      <c r="AHJ64" s="1392"/>
      <c r="AHK64" s="1493"/>
      <c r="AHL64" s="1392"/>
      <c r="AHM64" s="663"/>
      <c r="AHN64" s="1493"/>
      <c r="AHO64" s="1391"/>
      <c r="AHP64" s="1391"/>
      <c r="AHQ64" s="1391"/>
      <c r="AHR64" s="1391"/>
      <c r="AHS64" s="1391"/>
      <c r="AHT64" s="1391"/>
      <c r="AHU64" s="1391"/>
      <c r="AHV64" s="1391"/>
      <c r="AHW64" s="1391"/>
      <c r="AHX64" s="1391"/>
      <c r="AHY64" s="1392"/>
      <c r="AHZ64" s="1493"/>
      <c r="AIA64" s="1391"/>
      <c r="AIB64" s="1391"/>
      <c r="AIC64" s="1391"/>
      <c r="AID64" s="1391"/>
      <c r="AIE64" s="1391"/>
      <c r="AIF64" s="1391"/>
      <c r="AIG64" s="1391"/>
      <c r="AIH64" s="1391"/>
      <c r="AII64" s="1391"/>
      <c r="AIJ64" s="1391"/>
      <c r="AIK64" s="1392"/>
      <c r="AIL64" s="1493"/>
      <c r="AIM64" s="1392"/>
      <c r="AIN64" s="1493"/>
      <c r="AIO64" s="1391"/>
      <c r="AIP64" s="1392"/>
      <c r="AIQ64" s="1493"/>
      <c r="AIR64" s="1392"/>
      <c r="AIS64" s="663"/>
      <c r="AIT64" s="1493"/>
      <c r="AIU64" s="1391"/>
      <c r="AIV64" s="1391"/>
      <c r="AIW64" s="1391"/>
      <c r="AIX64" s="1391"/>
      <c r="AIY64" s="1391"/>
      <c r="AIZ64" s="1391"/>
      <c r="AJA64" s="1391"/>
      <c r="AJB64" s="1391"/>
      <c r="AJC64" s="1391"/>
      <c r="AJD64" s="1391"/>
      <c r="AJE64" s="1392"/>
      <c r="AJF64" s="1493"/>
      <c r="AJG64" s="1391"/>
      <c r="AJH64" s="1391"/>
      <c r="AJI64" s="1391"/>
      <c r="AJJ64" s="1391"/>
      <c r="AJK64" s="1391"/>
      <c r="AJL64" s="1391"/>
      <c r="AJM64" s="1391"/>
      <c r="AJN64" s="1391"/>
      <c r="AJO64" s="1391"/>
      <c r="AJP64" s="1391"/>
      <c r="AJQ64" s="1392"/>
      <c r="AJR64" s="1493"/>
      <c r="AJS64" s="1392"/>
      <c r="AJT64" s="1493"/>
      <c r="AJU64" s="1391"/>
      <c r="AJV64" s="1392"/>
      <c r="AJW64" s="1493"/>
      <c r="AJX64" s="1392"/>
      <c r="AJY64" s="663"/>
      <c r="AJZ64" s="1493"/>
      <c r="AKA64" s="1391"/>
      <c r="AKB64" s="1391"/>
      <c r="AKC64" s="1391"/>
      <c r="AKD64" s="1391"/>
      <c r="AKE64" s="1391"/>
      <c r="AKF64" s="1391"/>
      <c r="AKG64" s="1391"/>
      <c r="AKH64" s="1391"/>
      <c r="AKI64" s="1391"/>
      <c r="AKJ64" s="1391"/>
      <c r="AKK64" s="1392"/>
      <c r="AKL64" s="1493"/>
      <c r="AKM64" s="1391"/>
      <c r="AKN64" s="1391"/>
      <c r="AKO64" s="1391"/>
      <c r="AKP64" s="1391"/>
      <c r="AKQ64" s="1391"/>
      <c r="AKR64" s="1391"/>
      <c r="AKS64" s="1391"/>
      <c r="AKT64" s="1391"/>
      <c r="AKU64" s="1391"/>
      <c r="AKV64" s="1391"/>
      <c r="AKW64" s="1392"/>
      <c r="AKX64" s="1493"/>
      <c r="AKY64" s="1392"/>
      <c r="AKZ64" s="1493"/>
      <c r="ALA64" s="1391"/>
      <c r="ALB64" s="1392"/>
      <c r="ALC64" s="1493"/>
      <c r="ALD64" s="1392"/>
      <c r="ALE64" s="663"/>
      <c r="ALF64" s="1493"/>
      <c r="ALG64" s="1391"/>
      <c r="ALH64" s="1391"/>
      <c r="ALI64" s="1391"/>
      <c r="ALJ64" s="1391"/>
      <c r="ALK64" s="1391"/>
      <c r="ALL64" s="1391"/>
      <c r="ALM64" s="1391"/>
      <c r="ALN64" s="1391"/>
      <c r="ALO64" s="1391"/>
      <c r="ALP64" s="1391"/>
      <c r="ALQ64" s="1392"/>
      <c r="ALR64" s="1493"/>
      <c r="ALS64" s="1391"/>
      <c r="ALT64" s="1391"/>
      <c r="ALU64" s="1391"/>
      <c r="ALV64" s="1391"/>
      <c r="ALW64" s="1391"/>
      <c r="ALX64" s="1391"/>
      <c r="ALY64" s="1391"/>
      <c r="ALZ64" s="1391"/>
      <c r="AMA64" s="1391"/>
      <c r="AMB64" s="1391"/>
      <c r="AMC64" s="1392"/>
      <c r="AMD64" s="1493"/>
      <c r="AME64" s="1392"/>
      <c r="AMF64" s="1493"/>
      <c r="AMG64" s="1391"/>
      <c r="AMH64" s="1392"/>
      <c r="AMI64" s="1493"/>
      <c r="AMJ64" s="1392"/>
      <c r="AMK64" s="663"/>
      <c r="AML64" s="1493"/>
      <c r="AMM64" s="1391"/>
      <c r="AMN64" s="1391"/>
      <c r="AMO64" s="1391"/>
      <c r="AMP64" s="1391"/>
      <c r="AMQ64" s="1391"/>
      <c r="AMR64" s="1391"/>
      <c r="AMS64" s="1391"/>
      <c r="AMT64" s="1391"/>
      <c r="AMU64" s="1391"/>
      <c r="AMV64" s="1391"/>
      <c r="AMW64" s="1392"/>
      <c r="AMX64" s="1493"/>
      <c r="AMY64" s="1391"/>
      <c r="AMZ64" s="1391"/>
      <c r="ANA64" s="1391"/>
      <c r="ANB64" s="1391"/>
      <c r="ANC64" s="1391"/>
      <c r="AND64" s="1391"/>
      <c r="ANE64" s="1391"/>
      <c r="ANF64" s="1391"/>
      <c r="ANG64" s="1391"/>
      <c r="ANH64" s="1391"/>
      <c r="ANI64" s="1392"/>
      <c r="ANJ64" s="1493"/>
      <c r="ANK64" s="1392"/>
      <c r="ANL64" s="1493"/>
      <c r="ANM64" s="1391"/>
      <c r="ANN64" s="1392"/>
      <c r="ANO64" s="1493"/>
      <c r="ANP64" s="1392"/>
      <c r="ANQ64" s="663"/>
      <c r="ANR64" s="1493"/>
      <c r="ANS64" s="1391"/>
      <c r="ANT64" s="1391"/>
      <c r="ANU64" s="1391"/>
      <c r="ANV64" s="1391"/>
      <c r="ANW64" s="1391"/>
      <c r="ANX64" s="1391"/>
      <c r="ANY64" s="1391"/>
      <c r="ANZ64" s="1391"/>
      <c r="AOA64" s="1391"/>
      <c r="AOB64" s="1391"/>
      <c r="AOC64" s="1392"/>
      <c r="AOD64" s="1493"/>
      <c r="AOE64" s="1391"/>
      <c r="AOF64" s="1391"/>
      <c r="AOG64" s="1391"/>
      <c r="AOH64" s="1391"/>
      <c r="AOI64" s="1391"/>
      <c r="AOJ64" s="1391"/>
      <c r="AOK64" s="1391"/>
      <c r="AOL64" s="1391"/>
      <c r="AOM64" s="1391"/>
      <c r="AON64" s="1391"/>
      <c r="AOO64" s="1392"/>
      <c r="AOP64" s="1493"/>
      <c r="AOQ64" s="1392"/>
      <c r="AOR64" s="1493"/>
      <c r="AOS64" s="1391"/>
      <c r="AOT64" s="1392"/>
      <c r="AOU64" s="1493"/>
      <c r="AOV64" s="1392"/>
      <c r="AOW64" s="663"/>
      <c r="AOX64" s="1493"/>
      <c r="AOY64" s="1391"/>
      <c r="AOZ64" s="1391"/>
      <c r="APA64" s="1391"/>
      <c r="APB64" s="1391"/>
      <c r="APC64" s="1391"/>
      <c r="APD64" s="1391"/>
      <c r="APE64" s="1391"/>
      <c r="APF64" s="1391"/>
      <c r="APG64" s="1391"/>
      <c r="APH64" s="1391"/>
      <c r="API64" s="1392"/>
      <c r="APJ64" s="1493"/>
      <c r="APK64" s="1391"/>
      <c r="APL64" s="1391"/>
      <c r="APM64" s="1391"/>
      <c r="APN64" s="1391"/>
      <c r="APO64" s="1391"/>
      <c r="APP64" s="1391"/>
      <c r="APQ64" s="1391"/>
      <c r="APR64" s="1391"/>
      <c r="APS64" s="1391"/>
      <c r="APT64" s="1391"/>
      <c r="APU64" s="1392"/>
      <c r="APV64" s="1493"/>
      <c r="APW64" s="1392"/>
      <c r="APX64" s="1493"/>
      <c r="APY64" s="1391"/>
      <c r="APZ64" s="1392"/>
      <c r="AQA64" s="1493"/>
      <c r="AQB64" s="1392"/>
      <c r="AQC64" s="663"/>
      <c r="AQD64" s="1493"/>
      <c r="AQE64" s="1391"/>
      <c r="AQF64" s="1391"/>
      <c r="AQG64" s="1391"/>
      <c r="AQH64" s="1391"/>
      <c r="AQI64" s="1391"/>
      <c r="AQJ64" s="1391"/>
      <c r="AQK64" s="1391"/>
      <c r="AQL64" s="1391"/>
      <c r="AQM64" s="1391"/>
      <c r="AQN64" s="1391"/>
      <c r="AQO64" s="1392"/>
      <c r="AQP64" s="1493"/>
      <c r="AQQ64" s="1391"/>
      <c r="AQR64" s="1391"/>
      <c r="AQS64" s="1391"/>
      <c r="AQT64" s="1391"/>
      <c r="AQU64" s="1391"/>
      <c r="AQV64" s="1391"/>
      <c r="AQW64" s="1391"/>
      <c r="AQX64" s="1391"/>
      <c r="AQY64" s="1391"/>
      <c r="AQZ64" s="1391"/>
      <c r="ARA64" s="1392"/>
      <c r="ARB64" s="1493"/>
      <c r="ARC64" s="1392"/>
      <c r="ARD64" s="1493"/>
      <c r="ARE64" s="1391"/>
      <c r="ARF64" s="1392"/>
      <c r="ARG64" s="1493"/>
      <c r="ARH64" s="1392"/>
      <c r="ARI64" s="663"/>
      <c r="ARJ64" s="1493"/>
      <c r="ARK64" s="1391"/>
      <c r="ARL64" s="1391"/>
      <c r="ARM64" s="1391"/>
      <c r="ARN64" s="1391"/>
      <c r="ARO64" s="1391"/>
      <c r="ARP64" s="1391"/>
      <c r="ARQ64" s="1391"/>
      <c r="ARR64" s="1391"/>
      <c r="ARS64" s="1391"/>
      <c r="ART64" s="1391"/>
      <c r="ARU64" s="1392"/>
      <c r="ARV64" s="1493"/>
      <c r="ARW64" s="1391"/>
      <c r="ARX64" s="1391"/>
      <c r="ARY64" s="1391"/>
      <c r="ARZ64" s="1391"/>
      <c r="ASA64" s="1391"/>
      <c r="ASB64" s="1391"/>
      <c r="ASC64" s="1391"/>
      <c r="ASD64" s="1391"/>
      <c r="ASE64" s="1391"/>
      <c r="ASF64" s="1391"/>
      <c r="ASG64" s="1392"/>
      <c r="ASH64" s="1493"/>
      <c r="ASI64" s="1392"/>
      <c r="ASJ64" s="1493"/>
      <c r="ASK64" s="1391"/>
      <c r="ASL64" s="1392"/>
      <c r="ASM64" s="1493"/>
      <c r="ASN64" s="1392"/>
      <c r="ASO64" s="663"/>
      <c r="ASP64" s="1493"/>
      <c r="ASQ64" s="1391"/>
      <c r="ASR64" s="1391"/>
      <c r="ASS64" s="1391"/>
      <c r="AST64" s="1391"/>
      <c r="ASU64" s="1391"/>
      <c r="ASV64" s="1391"/>
      <c r="ASW64" s="1391"/>
      <c r="ASX64" s="1391"/>
      <c r="ASY64" s="1391"/>
      <c r="ASZ64" s="1391"/>
      <c r="ATA64" s="1392"/>
      <c r="ATB64" s="1493"/>
      <c r="ATC64" s="1391"/>
      <c r="ATD64" s="1391"/>
      <c r="ATE64" s="1391"/>
      <c r="ATF64" s="1391"/>
      <c r="ATG64" s="1391"/>
      <c r="ATH64" s="1391"/>
      <c r="ATI64" s="1391"/>
      <c r="ATJ64" s="1391"/>
      <c r="ATK64" s="1391"/>
      <c r="ATL64" s="1391"/>
      <c r="ATM64" s="1392"/>
      <c r="ATN64" s="1493"/>
      <c r="ATO64" s="1392"/>
      <c r="ATP64" s="1493"/>
      <c r="ATQ64" s="1391"/>
      <c r="ATR64" s="1392"/>
      <c r="ATS64" s="1493"/>
      <c r="ATT64" s="1392"/>
      <c r="ATU64" s="663"/>
      <c r="ATV64" s="1493"/>
      <c r="ATW64" s="1391"/>
      <c r="ATX64" s="1391"/>
      <c r="ATY64" s="1391"/>
      <c r="ATZ64" s="1391"/>
      <c r="AUA64" s="1391"/>
      <c r="AUB64" s="1391"/>
      <c r="AUC64" s="1391"/>
      <c r="AUD64" s="1391"/>
      <c r="AUE64" s="1391"/>
      <c r="AUF64" s="1391"/>
      <c r="AUG64" s="1392"/>
      <c r="AUH64" s="1493"/>
      <c r="AUI64" s="1391"/>
      <c r="AUJ64" s="1391"/>
      <c r="AUK64" s="1391"/>
      <c r="AUL64" s="1391"/>
      <c r="AUM64" s="1391"/>
      <c r="AUN64" s="1391"/>
      <c r="AUO64" s="1391"/>
      <c r="AUP64" s="1391"/>
      <c r="AUQ64" s="1391"/>
      <c r="AUR64" s="1391"/>
      <c r="AUS64" s="1392"/>
      <c r="AUT64" s="1493"/>
      <c r="AUU64" s="1392"/>
      <c r="AUV64" s="1493"/>
      <c r="AUW64" s="1391"/>
      <c r="AUX64" s="1392"/>
      <c r="AUY64" s="1493"/>
      <c r="AUZ64" s="1392"/>
      <c r="AVA64" s="663"/>
      <c r="AVB64" s="1493"/>
      <c r="AVC64" s="1391"/>
      <c r="AVD64" s="1391"/>
      <c r="AVE64" s="1391"/>
      <c r="AVF64" s="1391"/>
      <c r="AVG64" s="1391"/>
      <c r="AVH64" s="1391"/>
      <c r="AVI64" s="1391"/>
      <c r="AVJ64" s="1391"/>
      <c r="AVK64" s="1391"/>
      <c r="AVL64" s="1391"/>
      <c r="AVM64" s="1392"/>
      <c r="AVN64" s="1493"/>
      <c r="AVO64" s="1391"/>
      <c r="AVP64" s="1391"/>
      <c r="AVQ64" s="1391"/>
      <c r="AVR64" s="1391"/>
      <c r="AVS64" s="1391"/>
      <c r="AVT64" s="1391"/>
      <c r="AVU64" s="1391"/>
      <c r="AVV64" s="1391"/>
      <c r="AVW64" s="1391"/>
      <c r="AVX64" s="1391"/>
      <c r="AVY64" s="1392"/>
      <c r="AVZ64" s="1493"/>
      <c r="AWA64" s="1392"/>
      <c r="AWB64" s="1493"/>
      <c r="AWC64" s="1391"/>
      <c r="AWD64" s="1392"/>
      <c r="AWE64" s="1493"/>
      <c r="AWF64" s="1392"/>
      <c r="AWG64" s="663"/>
      <c r="AWH64" s="1493"/>
      <c r="AWI64" s="1391"/>
      <c r="AWJ64" s="1391"/>
      <c r="AWK64" s="1391"/>
      <c r="AWL64" s="1391"/>
      <c r="AWM64" s="1391"/>
      <c r="AWN64" s="1391"/>
      <c r="AWO64" s="1391"/>
      <c r="AWP64" s="1391"/>
      <c r="AWQ64" s="1391"/>
      <c r="AWR64" s="1391"/>
      <c r="AWS64" s="1392"/>
      <c r="AWT64" s="1493"/>
      <c r="AWU64" s="1391"/>
      <c r="AWV64" s="1391"/>
      <c r="AWW64" s="1391"/>
      <c r="AWX64" s="1391"/>
      <c r="AWY64" s="1391"/>
      <c r="AWZ64" s="1391"/>
      <c r="AXA64" s="1391"/>
      <c r="AXB64" s="1391"/>
      <c r="AXC64" s="1391"/>
      <c r="AXD64" s="1391"/>
      <c r="AXE64" s="1392"/>
      <c r="AXF64" s="1493"/>
      <c r="AXG64" s="1392"/>
      <c r="AXH64" s="1493"/>
      <c r="AXI64" s="1391"/>
      <c r="AXJ64" s="1392"/>
      <c r="AXK64" s="1493"/>
      <c r="AXL64" s="1392"/>
      <c r="AXM64" s="663"/>
      <c r="AXN64" s="1493"/>
      <c r="AXO64" s="1391"/>
      <c r="AXP64" s="1391"/>
      <c r="AXQ64" s="1391"/>
      <c r="AXR64" s="1391"/>
      <c r="AXS64" s="1391"/>
      <c r="AXT64" s="1391"/>
      <c r="AXU64" s="1391"/>
      <c r="AXV64" s="1391"/>
      <c r="AXW64" s="1391"/>
      <c r="AXX64" s="1391"/>
      <c r="AXY64" s="1392"/>
      <c r="AXZ64" s="1493"/>
      <c r="AYA64" s="1391"/>
      <c r="AYB64" s="1391"/>
      <c r="AYC64" s="1391"/>
      <c r="AYD64" s="1391"/>
      <c r="AYE64" s="1391"/>
      <c r="AYF64" s="1391"/>
      <c r="AYG64" s="1391"/>
      <c r="AYH64" s="1391"/>
      <c r="AYI64" s="1391"/>
      <c r="AYJ64" s="1391"/>
      <c r="AYK64" s="1392"/>
      <c r="AYL64" s="1493"/>
      <c r="AYM64" s="1392"/>
      <c r="AYN64" s="1493"/>
      <c r="AYO64" s="1391"/>
      <c r="AYP64" s="1392"/>
      <c r="AYQ64" s="1493"/>
      <c r="AYR64" s="1392"/>
      <c r="AYS64" s="663"/>
      <c r="AYT64" s="1493"/>
      <c r="AYU64" s="1391"/>
      <c r="AYV64" s="1391"/>
      <c r="AYW64" s="1391"/>
      <c r="AYX64" s="1391"/>
      <c r="AYY64" s="1391"/>
      <c r="AYZ64" s="1391"/>
      <c r="AZA64" s="1391"/>
      <c r="AZB64" s="1391"/>
      <c r="AZC64" s="1391"/>
      <c r="AZD64" s="1391"/>
      <c r="AZE64" s="1392"/>
      <c r="AZF64" s="1493"/>
      <c r="AZG64" s="1391"/>
      <c r="AZH64" s="1391"/>
      <c r="AZI64" s="1391"/>
      <c r="AZJ64" s="1391"/>
      <c r="AZK64" s="1391"/>
      <c r="AZL64" s="1391"/>
      <c r="AZM64" s="1391"/>
      <c r="AZN64" s="1391"/>
      <c r="AZO64" s="1391"/>
      <c r="AZP64" s="1391"/>
      <c r="AZQ64" s="1392"/>
      <c r="AZR64" s="1493"/>
      <c r="AZS64" s="1392"/>
      <c r="AZT64" s="1493"/>
      <c r="AZU64" s="1391"/>
      <c r="AZV64" s="1392"/>
      <c r="AZW64" s="1493"/>
      <c r="AZX64" s="1392"/>
      <c r="AZY64" s="663"/>
      <c r="AZZ64" s="1493"/>
      <c r="BAA64" s="1391"/>
      <c r="BAB64" s="1391"/>
      <c r="BAC64" s="1391"/>
      <c r="BAD64" s="1391"/>
      <c r="BAE64" s="1391"/>
      <c r="BAF64" s="1391"/>
      <c r="BAG64" s="1391"/>
      <c r="BAH64" s="1391"/>
      <c r="BAI64" s="1391"/>
      <c r="BAJ64" s="1391"/>
      <c r="BAK64" s="1392"/>
      <c r="BAL64" s="1493"/>
      <c r="BAM64" s="1391"/>
      <c r="BAN64" s="1391"/>
      <c r="BAO64" s="1391"/>
      <c r="BAP64" s="1391"/>
      <c r="BAQ64" s="1391"/>
      <c r="BAR64" s="1391"/>
      <c r="BAS64" s="1391"/>
      <c r="BAT64" s="1391"/>
      <c r="BAU64" s="1391"/>
      <c r="BAV64" s="1391"/>
      <c r="BAW64" s="1392"/>
      <c r="BAX64" s="1493"/>
      <c r="BAY64" s="1392"/>
      <c r="BAZ64" s="1493"/>
      <c r="BBA64" s="1391"/>
      <c r="BBB64" s="1392"/>
      <c r="BBC64" s="1493"/>
      <c r="BBD64" s="1392"/>
      <c r="BBE64" s="663"/>
      <c r="BBF64" s="1493"/>
      <c r="BBG64" s="1391"/>
      <c r="BBH64" s="1391"/>
      <c r="BBI64" s="1391"/>
      <c r="BBJ64" s="1391"/>
      <c r="BBK64" s="1391"/>
      <c r="BBL64" s="1391"/>
      <c r="BBM64" s="1391"/>
      <c r="BBN64" s="1391"/>
      <c r="BBO64" s="1391"/>
      <c r="BBP64" s="1391"/>
      <c r="BBQ64" s="1392"/>
      <c r="BBR64" s="1493"/>
      <c r="BBS64" s="1391"/>
      <c r="BBT64" s="1391"/>
      <c r="BBU64" s="1391"/>
      <c r="BBV64" s="1391"/>
      <c r="BBW64" s="1391"/>
      <c r="BBX64" s="1391"/>
      <c r="BBY64" s="1391"/>
      <c r="BBZ64" s="1391"/>
      <c r="BCA64" s="1391"/>
      <c r="BCB64" s="1391"/>
      <c r="BCC64" s="1392"/>
      <c r="BCD64" s="1493"/>
      <c r="BCE64" s="1392"/>
      <c r="BCF64" s="1493"/>
      <c r="BCG64" s="1391"/>
      <c r="BCH64" s="1392"/>
      <c r="BCI64" s="1493"/>
      <c r="BCJ64" s="1392"/>
      <c r="BCK64" s="663"/>
      <c r="BCL64" s="1493"/>
      <c r="BCM64" s="1391"/>
      <c r="BCN64" s="1391"/>
      <c r="BCO64" s="1391"/>
      <c r="BCP64" s="1391"/>
      <c r="BCQ64" s="1391"/>
      <c r="BCR64" s="1391"/>
      <c r="BCS64" s="1391"/>
      <c r="BCT64" s="1391"/>
      <c r="BCU64" s="1391"/>
      <c r="BCV64" s="1391"/>
      <c r="BCW64" s="1392"/>
      <c r="BCX64" s="1493"/>
      <c r="BCY64" s="1391"/>
      <c r="BCZ64" s="1391"/>
      <c r="BDA64" s="1391"/>
      <c r="BDB64" s="1391"/>
      <c r="BDC64" s="1391"/>
      <c r="BDD64" s="1391"/>
      <c r="BDE64" s="1391"/>
      <c r="BDF64" s="1391"/>
      <c r="BDG64" s="1391"/>
      <c r="BDH64" s="1391"/>
      <c r="BDI64" s="1392"/>
      <c r="BDJ64" s="1493"/>
      <c r="BDK64" s="1392"/>
      <c r="BDL64" s="1493"/>
      <c r="BDM64" s="1391"/>
      <c r="BDN64" s="1392"/>
      <c r="BDO64" s="1493"/>
      <c r="BDP64" s="1392"/>
      <c r="BDQ64" s="663"/>
      <c r="BDR64" s="1493"/>
      <c r="BDS64" s="1391"/>
      <c r="BDT64" s="1391"/>
      <c r="BDU64" s="1391"/>
      <c r="BDV64" s="1391"/>
      <c r="BDW64" s="1391"/>
      <c r="BDX64" s="1391"/>
      <c r="BDY64" s="1391"/>
      <c r="BDZ64" s="1391"/>
      <c r="BEA64" s="1391"/>
      <c r="BEB64" s="1391"/>
      <c r="BEC64" s="1392"/>
      <c r="BED64" s="1493"/>
      <c r="BEE64" s="1391"/>
      <c r="BEF64" s="1391"/>
      <c r="BEG64" s="1391"/>
      <c r="BEH64" s="1391"/>
      <c r="BEI64" s="1391"/>
      <c r="BEJ64" s="1391"/>
      <c r="BEK64" s="1391"/>
      <c r="BEL64" s="1391"/>
      <c r="BEM64" s="1391"/>
      <c r="BEN64" s="1391"/>
      <c r="BEO64" s="1392"/>
      <c r="BEP64" s="1493"/>
      <c r="BEQ64" s="1392"/>
      <c r="BER64" s="1493"/>
      <c r="BES64" s="1391"/>
      <c r="BET64" s="1392"/>
      <c r="BEU64" s="1493"/>
      <c r="BEV64" s="1392"/>
      <c r="BEW64" s="663"/>
      <c r="BEX64" s="1493"/>
      <c r="BEY64" s="1391"/>
      <c r="BEZ64" s="1391"/>
      <c r="BFA64" s="1391"/>
      <c r="BFB64" s="1391"/>
      <c r="BFC64" s="1391"/>
      <c r="BFD64" s="1391"/>
      <c r="BFE64" s="1391"/>
      <c r="BFF64" s="1391"/>
      <c r="BFG64" s="1391"/>
      <c r="BFH64" s="1391"/>
      <c r="BFI64" s="1392"/>
      <c r="BFJ64" s="1493"/>
      <c r="BFK64" s="1391"/>
      <c r="BFL64" s="1391"/>
      <c r="BFM64" s="1391"/>
      <c r="BFN64" s="1391"/>
      <c r="BFO64" s="1391"/>
      <c r="BFP64" s="1391"/>
      <c r="BFQ64" s="1391"/>
      <c r="BFR64" s="1391"/>
      <c r="BFS64" s="1391"/>
      <c r="BFT64" s="1391"/>
      <c r="BFU64" s="1392"/>
      <c r="BFV64" s="1493"/>
      <c r="BFW64" s="1392"/>
      <c r="BFX64" s="1493"/>
      <c r="BFY64" s="1391"/>
      <c r="BFZ64" s="1392"/>
      <c r="BGA64" s="1493"/>
      <c r="BGB64" s="1392"/>
      <c r="BGC64" s="663"/>
      <c r="BGD64" s="1493"/>
      <c r="BGE64" s="1391"/>
      <c r="BGF64" s="1391"/>
      <c r="BGG64" s="1391"/>
      <c r="BGH64" s="1391"/>
      <c r="BGI64" s="1391"/>
      <c r="BGJ64" s="1391"/>
      <c r="BGK64" s="1391"/>
      <c r="BGL64" s="1391"/>
      <c r="BGM64" s="1391"/>
      <c r="BGN64" s="1391"/>
      <c r="BGO64" s="1392"/>
      <c r="BGP64" s="1493"/>
      <c r="BGQ64" s="1391"/>
      <c r="BGR64" s="1391"/>
      <c r="BGS64" s="1391"/>
      <c r="BGT64" s="1391"/>
      <c r="BGU64" s="1391"/>
      <c r="BGV64" s="1391"/>
      <c r="BGW64" s="1391"/>
      <c r="BGX64" s="1391"/>
      <c r="BGY64" s="1391"/>
      <c r="BGZ64" s="1391"/>
      <c r="BHA64" s="1392"/>
      <c r="BHB64" s="1493"/>
      <c r="BHC64" s="1392"/>
      <c r="BHD64" s="1493"/>
      <c r="BHE64" s="1391"/>
      <c r="BHF64" s="1392"/>
      <c r="BHG64" s="1493"/>
      <c r="BHH64" s="1392"/>
      <c r="BHI64" s="663"/>
      <c r="BHJ64" s="1493"/>
      <c r="BHK64" s="1391"/>
      <c r="BHL64" s="1391"/>
      <c r="BHM64" s="1391"/>
      <c r="BHN64" s="1391"/>
      <c r="BHO64" s="1391"/>
      <c r="BHP64" s="1391"/>
      <c r="BHQ64" s="1391"/>
      <c r="BHR64" s="1391"/>
      <c r="BHS64" s="1391"/>
      <c r="BHT64" s="1391"/>
      <c r="BHU64" s="1392"/>
      <c r="BHV64" s="1493"/>
      <c r="BHW64" s="1391"/>
      <c r="BHX64" s="1391"/>
      <c r="BHY64" s="1391"/>
      <c r="BHZ64" s="1391"/>
      <c r="BIA64" s="1391"/>
      <c r="BIB64" s="1391"/>
      <c r="BIC64" s="1391"/>
      <c r="BID64" s="1391"/>
      <c r="BIE64" s="1391"/>
      <c r="BIF64" s="1391"/>
      <c r="BIG64" s="1392"/>
      <c r="BIH64" s="1493"/>
      <c r="BII64" s="1392"/>
      <c r="BIJ64" s="1493"/>
      <c r="BIK64" s="1391"/>
      <c r="BIL64" s="1392"/>
      <c r="BIM64" s="1493"/>
      <c r="BIN64" s="1392"/>
      <c r="BIO64" s="663"/>
      <c r="BIP64" s="1493"/>
      <c r="BIQ64" s="1391"/>
      <c r="BIR64" s="1391"/>
      <c r="BIS64" s="1391"/>
      <c r="BIT64" s="1391"/>
      <c r="BIU64" s="1391"/>
      <c r="BIV64" s="1391"/>
      <c r="BIW64" s="1391"/>
      <c r="BIX64" s="1391"/>
      <c r="BIY64" s="1391"/>
      <c r="BIZ64" s="1391"/>
      <c r="BJA64" s="1392"/>
      <c r="BJB64" s="1493"/>
      <c r="BJC64" s="1391"/>
      <c r="BJD64" s="1391"/>
      <c r="BJE64" s="1391"/>
      <c r="BJF64" s="1391"/>
      <c r="BJG64" s="1391"/>
      <c r="BJH64" s="1391"/>
      <c r="BJI64" s="1391"/>
      <c r="BJJ64" s="1391"/>
      <c r="BJK64" s="1391"/>
      <c r="BJL64" s="1391"/>
      <c r="BJM64" s="1392"/>
      <c r="BJN64" s="1493"/>
      <c r="BJO64" s="1392"/>
      <c r="BJP64" s="1493"/>
      <c r="BJQ64" s="1391"/>
      <c r="BJR64" s="1392"/>
      <c r="BJS64" s="1493"/>
      <c r="BJT64" s="1392"/>
      <c r="BJU64" s="663"/>
      <c r="BJV64" s="1493"/>
      <c r="BJW64" s="1391"/>
      <c r="BJX64" s="1391"/>
      <c r="BJY64" s="1391"/>
      <c r="BJZ64" s="1391"/>
      <c r="BKA64" s="1391"/>
      <c r="BKB64" s="1391"/>
      <c r="BKC64" s="1391"/>
      <c r="BKD64" s="1391"/>
      <c r="BKE64" s="1391"/>
      <c r="BKF64" s="1391"/>
      <c r="BKG64" s="1392"/>
      <c r="BKH64" s="1493"/>
      <c r="BKI64" s="1391"/>
      <c r="BKJ64" s="1391"/>
      <c r="BKK64" s="1391"/>
      <c r="BKL64" s="1391"/>
      <c r="BKM64" s="1391"/>
      <c r="BKN64" s="1391"/>
      <c r="BKO64" s="1391"/>
      <c r="BKP64" s="1391"/>
      <c r="BKQ64" s="1391"/>
      <c r="BKR64" s="1391"/>
      <c r="BKS64" s="1392"/>
      <c r="BKT64" s="1493"/>
      <c r="BKU64" s="1392"/>
      <c r="BKV64" s="1493"/>
      <c r="BKW64" s="1391"/>
      <c r="BKX64" s="1392"/>
      <c r="BKY64" s="1493"/>
      <c r="BKZ64" s="1392"/>
      <c r="BLA64" s="663"/>
      <c r="BLB64" s="1493"/>
      <c r="BLC64" s="1391"/>
      <c r="BLD64" s="1391"/>
      <c r="BLE64" s="1391"/>
      <c r="BLF64" s="1391"/>
      <c r="BLG64" s="1391"/>
      <c r="BLH64" s="1391"/>
      <c r="BLI64" s="1391"/>
      <c r="BLJ64" s="1391"/>
      <c r="BLK64" s="1391"/>
      <c r="BLL64" s="1391"/>
      <c r="BLM64" s="1392"/>
      <c r="BLN64" s="1493"/>
      <c r="BLO64" s="1391"/>
      <c r="BLP64" s="1391"/>
      <c r="BLQ64" s="1391"/>
      <c r="BLR64" s="1391"/>
      <c r="BLS64" s="1391"/>
      <c r="BLT64" s="1391"/>
      <c r="BLU64" s="1391"/>
      <c r="BLV64" s="1391"/>
      <c r="BLW64" s="1391"/>
      <c r="BLX64" s="1391"/>
      <c r="BLY64" s="1392"/>
      <c r="BLZ64" s="1493"/>
      <c r="BMA64" s="1392"/>
      <c r="BMB64" s="1493"/>
      <c r="BMC64" s="1391"/>
      <c r="BMD64" s="1392"/>
      <c r="BME64" s="1493"/>
      <c r="BMF64" s="1392"/>
      <c r="BMG64" s="663"/>
      <c r="BMH64" s="1493"/>
      <c r="BMI64" s="1391"/>
      <c r="BMJ64" s="1391"/>
      <c r="BMK64" s="1391"/>
      <c r="BML64" s="1391"/>
      <c r="BMM64" s="1391"/>
      <c r="BMN64" s="1391"/>
      <c r="BMO64" s="1391"/>
      <c r="BMP64" s="1391"/>
      <c r="BMQ64" s="1391"/>
      <c r="BMR64" s="1391"/>
      <c r="BMS64" s="1392"/>
      <c r="BMT64" s="1493"/>
      <c r="BMU64" s="1391"/>
      <c r="BMV64" s="1391"/>
      <c r="BMW64" s="1391"/>
      <c r="BMX64" s="1391"/>
      <c r="BMY64" s="1391"/>
      <c r="BMZ64" s="1391"/>
      <c r="BNA64" s="1391"/>
      <c r="BNB64" s="1391"/>
      <c r="BNC64" s="1391"/>
      <c r="BND64" s="1391"/>
      <c r="BNE64" s="1392"/>
      <c r="BNF64" s="1493"/>
      <c r="BNG64" s="1392"/>
      <c r="BNH64" s="1493"/>
      <c r="BNI64" s="1391"/>
      <c r="BNJ64" s="1392"/>
      <c r="BNK64" s="1493"/>
      <c r="BNL64" s="1392"/>
      <c r="BNM64" s="663"/>
      <c r="BNN64" s="1493"/>
      <c r="BNO64" s="1391"/>
      <c r="BNP64" s="1391"/>
      <c r="BNQ64" s="1391"/>
      <c r="BNR64" s="1391"/>
      <c r="BNS64" s="1391"/>
      <c r="BNT64" s="1391"/>
      <c r="BNU64" s="1391"/>
      <c r="BNV64" s="1391"/>
      <c r="BNW64" s="1391"/>
      <c r="BNX64" s="1391"/>
      <c r="BNY64" s="1392"/>
      <c r="BNZ64" s="1493"/>
      <c r="BOA64" s="1391"/>
      <c r="BOB64" s="1391"/>
      <c r="BOC64" s="1391"/>
      <c r="BOD64" s="1391"/>
      <c r="BOE64" s="1391"/>
      <c r="BOF64" s="1391"/>
      <c r="BOG64" s="1391"/>
      <c r="BOH64" s="1391"/>
      <c r="BOI64" s="1391"/>
      <c r="BOJ64" s="1391"/>
      <c r="BOK64" s="1392"/>
      <c r="BOL64" s="1493"/>
      <c r="BOM64" s="1392"/>
      <c r="BON64" s="1493"/>
      <c r="BOO64" s="1391"/>
      <c r="BOP64" s="1392"/>
      <c r="BOQ64" s="1493"/>
      <c r="BOR64" s="1392"/>
      <c r="BOS64" s="663"/>
      <c r="BOT64" s="1493"/>
      <c r="BOU64" s="1391"/>
      <c r="BOV64" s="1391"/>
      <c r="BOW64" s="1391"/>
      <c r="BOX64" s="1391"/>
      <c r="BOY64" s="1391"/>
      <c r="BOZ64" s="1391"/>
      <c r="BPA64" s="1391"/>
      <c r="BPB64" s="1391"/>
      <c r="BPC64" s="1391"/>
      <c r="BPD64" s="1391"/>
      <c r="BPE64" s="1392"/>
      <c r="BPF64" s="1493"/>
      <c r="BPG64" s="1391"/>
      <c r="BPH64" s="1391"/>
      <c r="BPI64" s="1391"/>
      <c r="BPJ64" s="1391"/>
      <c r="BPK64" s="1391"/>
      <c r="BPL64" s="1391"/>
      <c r="BPM64" s="1391"/>
      <c r="BPN64" s="1391"/>
      <c r="BPO64" s="1391"/>
      <c r="BPP64" s="1391"/>
      <c r="BPQ64" s="1392"/>
      <c r="BPR64" s="1493"/>
      <c r="BPS64" s="1392"/>
      <c r="BPT64" s="1493"/>
      <c r="BPU64" s="1391"/>
      <c r="BPV64" s="1392"/>
      <c r="BPW64" s="1493"/>
      <c r="BPX64" s="1392"/>
      <c r="BPY64" s="663"/>
      <c r="BPZ64" s="1493"/>
      <c r="BQA64" s="1391"/>
      <c r="BQB64" s="1391"/>
      <c r="BQC64" s="1391"/>
      <c r="BQD64" s="1391"/>
      <c r="BQE64" s="1391"/>
      <c r="BQF64" s="1391"/>
      <c r="BQG64" s="1391"/>
      <c r="BQH64" s="1391"/>
      <c r="BQI64" s="1391"/>
      <c r="BQJ64" s="1391"/>
      <c r="BQK64" s="1392"/>
      <c r="BQL64" s="1493"/>
      <c r="BQM64" s="1391"/>
      <c r="BQN64" s="1391"/>
      <c r="BQO64" s="1391"/>
      <c r="BQP64" s="1391"/>
      <c r="BQQ64" s="1391"/>
      <c r="BQR64" s="1391"/>
      <c r="BQS64" s="1391"/>
      <c r="BQT64" s="1391"/>
      <c r="BQU64" s="1391"/>
      <c r="BQV64" s="1391"/>
      <c r="BQW64" s="1392"/>
      <c r="BQX64" s="1493"/>
      <c r="BQY64" s="1392"/>
      <c r="BQZ64" s="1493"/>
      <c r="BRA64" s="1391"/>
      <c r="BRB64" s="1392"/>
      <c r="BRC64" s="1493"/>
      <c r="BRD64" s="1392"/>
      <c r="BRE64" s="663"/>
      <c r="BRF64" s="1493"/>
      <c r="BRG64" s="1391"/>
      <c r="BRH64" s="1391"/>
      <c r="BRI64" s="1391"/>
      <c r="BRJ64" s="1391"/>
      <c r="BRK64" s="1391"/>
      <c r="BRL64" s="1391"/>
      <c r="BRM64" s="1391"/>
      <c r="BRN64" s="1391"/>
      <c r="BRO64" s="1391"/>
      <c r="BRP64" s="1391"/>
      <c r="BRQ64" s="1392"/>
      <c r="BRR64" s="1493"/>
      <c r="BRS64" s="1391"/>
      <c r="BRT64" s="1391"/>
      <c r="BRU64" s="1391"/>
      <c r="BRV64" s="1391"/>
      <c r="BRW64" s="1391"/>
      <c r="BRX64" s="1391"/>
      <c r="BRY64" s="1391"/>
      <c r="BRZ64" s="1391"/>
      <c r="BSA64" s="1391"/>
      <c r="BSB64" s="1391"/>
      <c r="BSC64" s="1392"/>
      <c r="BSD64" s="1493"/>
      <c r="BSE64" s="1392"/>
      <c r="BSF64" s="1493"/>
      <c r="BSG64" s="1391"/>
      <c r="BSH64" s="1392"/>
      <c r="BSI64" s="1493"/>
      <c r="BSJ64" s="1392"/>
      <c r="BSK64" s="663"/>
      <c r="BSL64" s="1493"/>
      <c r="BSM64" s="1391"/>
      <c r="BSN64" s="1391"/>
      <c r="BSO64" s="1391"/>
      <c r="BSP64" s="1391"/>
      <c r="BSQ64" s="1391"/>
      <c r="BSR64" s="1391"/>
      <c r="BSS64" s="1391"/>
      <c r="BST64" s="1391"/>
      <c r="BSU64" s="1391"/>
      <c r="BSV64" s="1391"/>
      <c r="BSW64" s="1392"/>
      <c r="BSX64" s="1493"/>
      <c r="BSY64" s="1391"/>
      <c r="BSZ64" s="1391"/>
      <c r="BTA64" s="1391"/>
      <c r="BTB64" s="1391"/>
      <c r="BTC64" s="1391"/>
      <c r="BTD64" s="1391"/>
      <c r="BTE64" s="1391"/>
      <c r="BTF64" s="1391"/>
      <c r="BTG64" s="1391"/>
      <c r="BTH64" s="1391"/>
      <c r="BTI64" s="1392"/>
      <c r="BTJ64" s="1493"/>
      <c r="BTK64" s="1392"/>
      <c r="BTL64" s="1493"/>
      <c r="BTM64" s="1391"/>
      <c r="BTN64" s="1392"/>
      <c r="BTO64" s="1493"/>
      <c r="BTP64" s="1392"/>
      <c r="BTQ64" s="663"/>
      <c r="BTR64" s="1493"/>
      <c r="BTS64" s="1391"/>
      <c r="BTT64" s="1391"/>
      <c r="BTU64" s="1391"/>
      <c r="BTV64" s="1391"/>
      <c r="BTW64" s="1391"/>
      <c r="BTX64" s="1391"/>
      <c r="BTY64" s="1391"/>
      <c r="BTZ64" s="1391"/>
      <c r="BUA64" s="1391"/>
      <c r="BUB64" s="1391"/>
      <c r="BUC64" s="1392"/>
      <c r="BUD64" s="1493"/>
      <c r="BUE64" s="1391"/>
      <c r="BUF64" s="1391"/>
      <c r="BUG64" s="1391"/>
      <c r="BUH64" s="1391"/>
      <c r="BUI64" s="1391"/>
      <c r="BUJ64" s="1391"/>
      <c r="BUK64" s="1391"/>
      <c r="BUL64" s="1391"/>
      <c r="BUM64" s="1391"/>
      <c r="BUN64" s="1391"/>
      <c r="BUO64" s="1392"/>
      <c r="BUP64" s="1493"/>
      <c r="BUQ64" s="1392"/>
      <c r="BUR64" s="1493"/>
      <c r="BUS64" s="1391"/>
      <c r="BUT64" s="1392"/>
      <c r="BUU64" s="1493"/>
      <c r="BUV64" s="1392"/>
      <c r="BUW64" s="663"/>
      <c r="BUX64" s="1493"/>
      <c r="BUY64" s="1391"/>
      <c r="BUZ64" s="1391"/>
      <c r="BVA64" s="1391"/>
      <c r="BVB64" s="1391"/>
      <c r="BVC64" s="1391"/>
      <c r="BVD64" s="1391"/>
      <c r="BVE64" s="1391"/>
      <c r="BVF64" s="1391"/>
      <c r="BVG64" s="1391"/>
      <c r="BVH64" s="1391"/>
      <c r="BVI64" s="1392"/>
      <c r="BVJ64" s="1493"/>
      <c r="BVK64" s="1391"/>
      <c r="BVL64" s="1391"/>
      <c r="BVM64" s="1391"/>
      <c r="BVN64" s="1391"/>
      <c r="BVO64" s="1391"/>
      <c r="BVP64" s="1391"/>
      <c r="BVQ64" s="1391"/>
      <c r="BVR64" s="1391"/>
      <c r="BVS64" s="1391"/>
      <c r="BVT64" s="1391"/>
      <c r="BVU64" s="1392"/>
      <c r="BVV64" s="1493"/>
      <c r="BVW64" s="1392"/>
      <c r="BVX64" s="1493"/>
      <c r="BVY64" s="1391"/>
      <c r="BVZ64" s="1392"/>
      <c r="BWA64" s="1493"/>
      <c r="BWB64" s="1392"/>
      <c r="BWC64" s="663"/>
      <c r="BWD64" s="1493"/>
      <c r="BWE64" s="1391"/>
      <c r="BWF64" s="1391"/>
      <c r="BWG64" s="1391"/>
      <c r="BWH64" s="1391"/>
      <c r="BWI64" s="1391"/>
      <c r="BWJ64" s="1391"/>
      <c r="BWK64" s="1391"/>
      <c r="BWL64" s="1391"/>
      <c r="BWM64" s="1391"/>
      <c r="BWN64" s="1391"/>
      <c r="BWO64" s="1392"/>
      <c r="BWP64" s="1493"/>
      <c r="BWQ64" s="1391"/>
      <c r="BWR64" s="1391"/>
      <c r="BWS64" s="1391"/>
      <c r="BWT64" s="1391"/>
      <c r="BWU64" s="1391"/>
      <c r="BWV64" s="1391"/>
      <c r="BWW64" s="1391"/>
      <c r="BWX64" s="1391"/>
      <c r="BWY64" s="1391"/>
      <c r="BWZ64" s="1391"/>
      <c r="BXA64" s="1392"/>
      <c r="BXB64" s="1493"/>
      <c r="BXC64" s="1392"/>
      <c r="BXD64" s="1493"/>
      <c r="BXE64" s="1391"/>
      <c r="BXF64" s="1392"/>
      <c r="BXG64" s="1493"/>
      <c r="BXH64" s="1392"/>
      <c r="BXI64" s="663"/>
      <c r="BXJ64" s="1493"/>
      <c r="BXK64" s="1391"/>
      <c r="BXL64" s="1391"/>
      <c r="BXM64" s="1391"/>
      <c r="BXN64" s="1391"/>
      <c r="BXO64" s="1391"/>
      <c r="BXP64" s="1391"/>
      <c r="BXQ64" s="1391"/>
      <c r="BXR64" s="1391"/>
      <c r="BXS64" s="1391"/>
      <c r="BXT64" s="1391"/>
      <c r="BXU64" s="1392"/>
      <c r="BXV64" s="1493"/>
      <c r="BXW64" s="1391"/>
      <c r="BXX64" s="1391"/>
      <c r="BXY64" s="1391"/>
      <c r="BXZ64" s="1391"/>
      <c r="BYA64" s="1391"/>
      <c r="BYB64" s="1391"/>
      <c r="BYC64" s="1391"/>
      <c r="BYD64" s="1391"/>
      <c r="BYE64" s="1391"/>
      <c r="BYF64" s="1391"/>
      <c r="BYG64" s="1392"/>
      <c r="BYH64" s="1493"/>
      <c r="BYI64" s="1392"/>
      <c r="BYJ64" s="1493"/>
      <c r="BYK64" s="1391"/>
      <c r="BYL64" s="1392"/>
      <c r="BYM64" s="1493"/>
      <c r="BYN64" s="1392"/>
      <c r="BYO64" s="663"/>
      <c r="BYP64" s="1493"/>
      <c r="BYQ64" s="1391"/>
      <c r="BYR64" s="1391"/>
      <c r="BYS64" s="1391"/>
      <c r="BYT64" s="1391"/>
      <c r="BYU64" s="1391"/>
      <c r="BYV64" s="1391"/>
      <c r="BYW64" s="1391"/>
      <c r="BYX64" s="1391"/>
      <c r="BYY64" s="1391"/>
      <c r="BYZ64" s="1391"/>
      <c r="BZA64" s="1392"/>
      <c r="BZB64" s="1493"/>
      <c r="BZC64" s="1391"/>
      <c r="BZD64" s="1391"/>
      <c r="BZE64" s="1391"/>
      <c r="BZF64" s="1391"/>
      <c r="BZG64" s="1391"/>
      <c r="BZH64" s="1391"/>
      <c r="BZI64" s="1391"/>
      <c r="BZJ64" s="1391"/>
      <c r="BZK64" s="1391"/>
      <c r="BZL64" s="1391"/>
      <c r="BZM64" s="1392"/>
      <c r="BZN64" s="1493"/>
      <c r="BZO64" s="1392"/>
      <c r="BZP64" s="1493"/>
      <c r="BZQ64" s="1391"/>
      <c r="BZR64" s="1392"/>
      <c r="BZS64" s="1493"/>
      <c r="BZT64" s="1392"/>
      <c r="BZU64" s="663"/>
      <c r="BZV64" s="1493"/>
      <c r="BZW64" s="1391"/>
      <c r="BZX64" s="1391"/>
      <c r="BZY64" s="1391"/>
      <c r="BZZ64" s="1391"/>
      <c r="CAA64" s="1391"/>
      <c r="CAB64" s="1391"/>
      <c r="CAC64" s="1391"/>
      <c r="CAD64" s="1391"/>
      <c r="CAE64" s="1391"/>
      <c r="CAF64" s="1391"/>
      <c r="CAG64" s="1392"/>
      <c r="CAH64" s="1493"/>
      <c r="CAI64" s="1391"/>
      <c r="CAJ64" s="1391"/>
      <c r="CAK64" s="1391"/>
      <c r="CAL64" s="1391"/>
      <c r="CAM64" s="1391"/>
      <c r="CAN64" s="1391"/>
      <c r="CAO64" s="1391"/>
      <c r="CAP64" s="1391"/>
      <c r="CAQ64" s="1391"/>
      <c r="CAR64" s="1391"/>
      <c r="CAS64" s="1392"/>
      <c r="CAT64" s="1493"/>
      <c r="CAU64" s="1392"/>
      <c r="CAV64" s="1493"/>
      <c r="CAW64" s="1391"/>
      <c r="CAX64" s="1392"/>
      <c r="CAY64" s="1493"/>
      <c r="CAZ64" s="1392"/>
      <c r="CBA64" s="663"/>
      <c r="CBB64" s="1493"/>
      <c r="CBC64" s="1391"/>
      <c r="CBD64" s="1391"/>
      <c r="CBE64" s="1391"/>
      <c r="CBF64" s="1391"/>
      <c r="CBG64" s="1391"/>
      <c r="CBH64" s="1391"/>
      <c r="CBI64" s="1391"/>
      <c r="CBJ64" s="1391"/>
      <c r="CBK64" s="1391"/>
      <c r="CBL64" s="1391"/>
      <c r="CBM64" s="1392"/>
      <c r="CBN64" s="1493"/>
      <c r="CBO64" s="1391"/>
      <c r="CBP64" s="1391"/>
      <c r="CBQ64" s="1391"/>
      <c r="CBR64" s="1391"/>
      <c r="CBS64" s="1391"/>
      <c r="CBT64" s="1391"/>
      <c r="CBU64" s="1391"/>
      <c r="CBV64" s="1391"/>
      <c r="CBW64" s="1391"/>
      <c r="CBX64" s="1391"/>
      <c r="CBY64" s="1392"/>
      <c r="CBZ64" s="1493"/>
      <c r="CCA64" s="1392"/>
      <c r="CCB64" s="1493"/>
      <c r="CCC64" s="1391"/>
      <c r="CCD64" s="1392"/>
      <c r="CCE64" s="1493"/>
      <c r="CCF64" s="1392"/>
      <c r="CCG64" s="663"/>
      <c r="CCH64" s="1493"/>
      <c r="CCI64" s="1391"/>
      <c r="CCJ64" s="1391"/>
      <c r="CCK64" s="1391"/>
      <c r="CCL64" s="1391"/>
      <c r="CCM64" s="1391"/>
      <c r="CCN64" s="1391"/>
      <c r="CCO64" s="1391"/>
      <c r="CCP64" s="1391"/>
      <c r="CCQ64" s="1391"/>
      <c r="CCR64" s="1391"/>
      <c r="CCS64" s="1392"/>
      <c r="CCT64" s="1493"/>
      <c r="CCU64" s="1391"/>
      <c r="CCV64" s="1391"/>
      <c r="CCW64" s="1391"/>
      <c r="CCX64" s="1391"/>
      <c r="CCY64" s="1391"/>
      <c r="CCZ64" s="1391"/>
      <c r="CDA64" s="1391"/>
      <c r="CDB64" s="1391"/>
      <c r="CDC64" s="1391"/>
      <c r="CDD64" s="1391"/>
      <c r="CDE64" s="1392"/>
      <c r="CDF64" s="1493"/>
      <c r="CDG64" s="1392"/>
      <c r="CDH64" s="1493"/>
      <c r="CDI64" s="1391"/>
      <c r="CDJ64" s="1392"/>
      <c r="CDK64" s="1493"/>
      <c r="CDL64" s="1392"/>
      <c r="CDM64" s="663"/>
      <c r="CDN64" s="1493"/>
      <c r="CDO64" s="1391"/>
      <c r="CDP64" s="1391"/>
      <c r="CDQ64" s="1391"/>
      <c r="CDR64" s="1391"/>
      <c r="CDS64" s="1391"/>
      <c r="CDT64" s="1391"/>
      <c r="CDU64" s="1391"/>
      <c r="CDV64" s="1391"/>
      <c r="CDW64" s="1391"/>
      <c r="CDX64" s="1391"/>
      <c r="CDY64" s="1392"/>
      <c r="CDZ64" s="1493"/>
      <c r="CEA64" s="1391"/>
      <c r="CEB64" s="1391"/>
      <c r="CEC64" s="1391"/>
      <c r="CED64" s="1391"/>
      <c r="CEE64" s="1391"/>
      <c r="CEF64" s="1391"/>
      <c r="CEG64" s="1391"/>
      <c r="CEH64" s="1391"/>
      <c r="CEI64" s="1391"/>
      <c r="CEJ64" s="1391"/>
      <c r="CEK64" s="1392"/>
      <c r="CEL64" s="1493"/>
      <c r="CEM64" s="1392"/>
      <c r="CEN64" s="1493"/>
      <c r="CEO64" s="1391"/>
      <c r="CEP64" s="1392"/>
      <c r="CEQ64" s="1493"/>
      <c r="CER64" s="1392"/>
      <c r="CES64" s="663"/>
      <c r="CET64" s="1493"/>
      <c r="CEU64" s="1391"/>
      <c r="CEV64" s="1391"/>
      <c r="CEW64" s="1391"/>
      <c r="CEX64" s="1391"/>
      <c r="CEY64" s="1391"/>
      <c r="CEZ64" s="1391"/>
      <c r="CFA64" s="1391"/>
      <c r="CFB64" s="1391"/>
      <c r="CFC64" s="1391"/>
      <c r="CFD64" s="1391"/>
      <c r="CFE64" s="1392"/>
      <c r="CFF64" s="1493"/>
      <c r="CFG64" s="1391"/>
      <c r="CFH64" s="1391"/>
      <c r="CFI64" s="1391"/>
      <c r="CFJ64" s="1391"/>
      <c r="CFK64" s="1391"/>
      <c r="CFL64" s="1391"/>
      <c r="CFM64" s="1391"/>
      <c r="CFN64" s="1391"/>
      <c r="CFO64" s="1391"/>
      <c r="CFP64" s="1391"/>
      <c r="CFQ64" s="1392"/>
      <c r="CFR64" s="1493"/>
      <c r="CFS64" s="1392"/>
      <c r="CFT64" s="1493"/>
      <c r="CFU64" s="1391"/>
      <c r="CFV64" s="1392"/>
      <c r="CFW64" s="1493"/>
      <c r="CFX64" s="1392"/>
      <c r="CFY64" s="663"/>
      <c r="CFZ64" s="1493"/>
      <c r="CGA64" s="1391"/>
      <c r="CGB64" s="1391"/>
      <c r="CGC64" s="1391"/>
      <c r="CGD64" s="1391"/>
      <c r="CGE64" s="1391"/>
      <c r="CGF64" s="1391"/>
      <c r="CGG64" s="1391"/>
      <c r="CGH64" s="1391"/>
      <c r="CGI64" s="1391"/>
      <c r="CGJ64" s="1391"/>
      <c r="CGK64" s="1392"/>
      <c r="CGL64" s="1493"/>
      <c r="CGM64" s="1391"/>
      <c r="CGN64" s="1391"/>
      <c r="CGO64" s="1391"/>
      <c r="CGP64" s="1391"/>
      <c r="CGQ64" s="1391"/>
      <c r="CGR64" s="1391"/>
      <c r="CGS64" s="1391"/>
      <c r="CGT64" s="1391"/>
      <c r="CGU64" s="1391"/>
      <c r="CGV64" s="1391"/>
      <c r="CGW64" s="1392"/>
      <c r="CGX64" s="1493"/>
      <c r="CGY64" s="1392"/>
      <c r="CGZ64" s="1493"/>
      <c r="CHA64" s="1391"/>
      <c r="CHB64" s="1392"/>
      <c r="CHC64" s="1493"/>
      <c r="CHD64" s="1392"/>
      <c r="CHE64" s="663"/>
      <c r="CHF64" s="1493"/>
      <c r="CHG64" s="1391"/>
      <c r="CHH64" s="1391"/>
      <c r="CHI64" s="1391"/>
      <c r="CHJ64" s="1391"/>
      <c r="CHK64" s="1391"/>
      <c r="CHL64" s="1391"/>
      <c r="CHM64" s="1391"/>
      <c r="CHN64" s="1391"/>
      <c r="CHO64" s="1391"/>
      <c r="CHP64" s="1391"/>
      <c r="CHQ64" s="1392"/>
      <c r="CHR64" s="1493"/>
      <c r="CHS64" s="1391"/>
      <c r="CHT64" s="1391"/>
      <c r="CHU64" s="1391"/>
      <c r="CHV64" s="1391"/>
      <c r="CHW64" s="1391"/>
      <c r="CHX64" s="1391"/>
      <c r="CHY64" s="1391"/>
      <c r="CHZ64" s="1391"/>
      <c r="CIA64" s="1391"/>
      <c r="CIB64" s="1391"/>
      <c r="CIC64" s="1392"/>
      <c r="CID64" s="1493"/>
      <c r="CIE64" s="1392"/>
      <c r="CIF64" s="1493"/>
      <c r="CIG64" s="1391"/>
      <c r="CIH64" s="1392"/>
      <c r="CII64" s="1493"/>
      <c r="CIJ64" s="1392"/>
      <c r="CIK64" s="663"/>
      <c r="CIL64" s="1493"/>
      <c r="CIM64" s="1391"/>
      <c r="CIN64" s="1391"/>
      <c r="CIO64" s="1391"/>
      <c r="CIP64" s="1391"/>
      <c r="CIQ64" s="1391"/>
      <c r="CIR64" s="1391"/>
      <c r="CIS64" s="1391"/>
      <c r="CIT64" s="1391"/>
      <c r="CIU64" s="1391"/>
      <c r="CIV64" s="1391"/>
      <c r="CIW64" s="1392"/>
      <c r="CIX64" s="1493"/>
      <c r="CIY64" s="1391"/>
      <c r="CIZ64" s="1391"/>
      <c r="CJA64" s="1391"/>
      <c r="CJB64" s="1391"/>
      <c r="CJC64" s="1391"/>
      <c r="CJD64" s="1391"/>
      <c r="CJE64" s="1391"/>
      <c r="CJF64" s="1391"/>
      <c r="CJG64" s="1391"/>
      <c r="CJH64" s="1391"/>
      <c r="CJI64" s="1392"/>
      <c r="CJJ64" s="1493"/>
      <c r="CJK64" s="1392"/>
      <c r="CJL64" s="1493"/>
      <c r="CJM64" s="1391"/>
      <c r="CJN64" s="1392"/>
      <c r="CJO64" s="1493"/>
      <c r="CJP64" s="1392"/>
      <c r="CJQ64" s="663"/>
      <c r="CJR64" s="1493"/>
      <c r="CJS64" s="1391"/>
      <c r="CJT64" s="1391"/>
      <c r="CJU64" s="1391"/>
      <c r="CJV64" s="1391"/>
      <c r="CJW64" s="1391"/>
      <c r="CJX64" s="1391"/>
      <c r="CJY64" s="1391"/>
      <c r="CJZ64" s="1391"/>
      <c r="CKA64" s="1391"/>
      <c r="CKB64" s="1391"/>
      <c r="CKC64" s="1392"/>
      <c r="CKD64" s="1493"/>
      <c r="CKE64" s="1391"/>
      <c r="CKF64" s="1391"/>
      <c r="CKG64" s="1391"/>
      <c r="CKH64" s="1391"/>
      <c r="CKI64" s="1391"/>
      <c r="CKJ64" s="1391"/>
      <c r="CKK64" s="1391"/>
      <c r="CKL64" s="1391"/>
      <c r="CKM64" s="1391"/>
      <c r="CKN64" s="1391"/>
      <c r="CKO64" s="1392"/>
      <c r="CKP64" s="1493"/>
      <c r="CKQ64" s="1392"/>
      <c r="CKR64" s="1493"/>
      <c r="CKS64" s="1391"/>
      <c r="CKT64" s="1392"/>
      <c r="CKU64" s="1493"/>
      <c r="CKV64" s="1392"/>
      <c r="CKW64" s="663"/>
      <c r="CKX64" s="1493"/>
      <c r="CKY64" s="1391"/>
      <c r="CKZ64" s="1391"/>
      <c r="CLA64" s="1391"/>
      <c r="CLB64" s="1391"/>
      <c r="CLC64" s="1391"/>
      <c r="CLD64" s="1391"/>
      <c r="CLE64" s="1391"/>
      <c r="CLF64" s="1391"/>
      <c r="CLG64" s="1391"/>
      <c r="CLH64" s="1391"/>
      <c r="CLI64" s="1392"/>
      <c r="CLJ64" s="1493"/>
      <c r="CLK64" s="1391"/>
      <c r="CLL64" s="1391"/>
      <c r="CLM64" s="1391"/>
      <c r="CLN64" s="1391"/>
      <c r="CLO64" s="1391"/>
      <c r="CLP64" s="1391"/>
      <c r="CLQ64" s="1391"/>
      <c r="CLR64" s="1391"/>
      <c r="CLS64" s="1391"/>
      <c r="CLT64" s="1391"/>
      <c r="CLU64" s="1392"/>
      <c r="CLV64" s="1493"/>
      <c r="CLW64" s="1392"/>
      <c r="CLX64" s="1493"/>
      <c r="CLY64" s="1391"/>
      <c r="CLZ64" s="1392"/>
      <c r="CMA64" s="1493"/>
      <c r="CMB64" s="1392"/>
      <c r="CMC64" s="663"/>
      <c r="CMD64" s="1493"/>
      <c r="CME64" s="1391"/>
      <c r="CMF64" s="1391"/>
      <c r="CMG64" s="1391"/>
      <c r="CMH64" s="1391"/>
      <c r="CMI64" s="1391"/>
      <c r="CMJ64" s="1391"/>
      <c r="CMK64" s="1391"/>
      <c r="CML64" s="1391"/>
      <c r="CMM64" s="1391"/>
      <c r="CMN64" s="1391"/>
      <c r="CMO64" s="1392"/>
      <c r="CMP64" s="1493"/>
      <c r="CMQ64" s="1391"/>
      <c r="CMR64" s="1391"/>
      <c r="CMS64" s="1391"/>
      <c r="CMT64" s="1391"/>
      <c r="CMU64" s="1391"/>
      <c r="CMV64" s="1391"/>
      <c r="CMW64" s="1391"/>
      <c r="CMX64" s="1391"/>
      <c r="CMY64" s="1391"/>
      <c r="CMZ64" s="1391"/>
      <c r="CNA64" s="1392"/>
      <c r="CNB64" s="1493"/>
      <c r="CNC64" s="1392"/>
      <c r="CND64" s="1493"/>
      <c r="CNE64" s="1391"/>
      <c r="CNF64" s="1392"/>
      <c r="CNG64" s="1493"/>
      <c r="CNH64" s="1392"/>
      <c r="CNI64" s="663"/>
      <c r="CNJ64" s="1493"/>
      <c r="CNK64" s="1391"/>
      <c r="CNL64" s="1391"/>
      <c r="CNM64" s="1391"/>
      <c r="CNN64" s="1391"/>
      <c r="CNO64" s="1391"/>
      <c r="CNP64" s="1391"/>
      <c r="CNQ64" s="1391"/>
      <c r="CNR64" s="1391"/>
      <c r="CNS64" s="1391"/>
      <c r="CNT64" s="1391"/>
      <c r="CNU64" s="1392"/>
      <c r="CNV64" s="1493"/>
      <c r="CNW64" s="1391"/>
      <c r="CNX64" s="1391"/>
      <c r="CNY64" s="1391"/>
      <c r="CNZ64" s="1391"/>
      <c r="COA64" s="1391"/>
      <c r="COB64" s="1391"/>
      <c r="COC64" s="1391"/>
      <c r="COD64" s="1391"/>
      <c r="COE64" s="1391"/>
      <c r="COF64" s="1391"/>
      <c r="COG64" s="1392"/>
      <c r="COH64" s="1493"/>
      <c r="COI64" s="1392"/>
      <c r="COJ64" s="1493"/>
      <c r="COK64" s="1391"/>
      <c r="COL64" s="1392"/>
      <c r="COM64" s="1493"/>
      <c r="CON64" s="1392"/>
      <c r="COO64" s="663"/>
      <c r="COP64" s="1493"/>
      <c r="COQ64" s="1391"/>
      <c r="COR64" s="1391"/>
      <c r="COS64" s="1391"/>
      <c r="COT64" s="1391"/>
      <c r="COU64" s="1391"/>
      <c r="COV64" s="1391"/>
      <c r="COW64" s="1391"/>
      <c r="COX64" s="1391"/>
      <c r="COY64" s="1391"/>
      <c r="COZ64" s="1391"/>
      <c r="CPA64" s="1392"/>
      <c r="CPB64" s="1493"/>
      <c r="CPC64" s="1391"/>
      <c r="CPD64" s="1391"/>
      <c r="CPE64" s="1391"/>
      <c r="CPF64" s="1391"/>
      <c r="CPG64" s="1391"/>
      <c r="CPH64" s="1391"/>
      <c r="CPI64" s="1391"/>
      <c r="CPJ64" s="1391"/>
      <c r="CPK64" s="1391"/>
      <c r="CPL64" s="1391"/>
      <c r="CPM64" s="1392"/>
      <c r="CPN64" s="1493"/>
      <c r="CPO64" s="1392"/>
      <c r="CPP64" s="1493"/>
      <c r="CPQ64" s="1391"/>
      <c r="CPR64" s="1392"/>
      <c r="CPS64" s="1493"/>
      <c r="CPT64" s="1392"/>
      <c r="CPU64" s="663"/>
      <c r="CPV64" s="1493"/>
      <c r="CPW64" s="1391"/>
      <c r="CPX64" s="1391"/>
      <c r="CPY64" s="1391"/>
      <c r="CPZ64" s="1391"/>
      <c r="CQA64" s="1391"/>
      <c r="CQB64" s="1391"/>
      <c r="CQC64" s="1391"/>
      <c r="CQD64" s="1391"/>
      <c r="CQE64" s="1391"/>
      <c r="CQF64" s="1391"/>
      <c r="CQG64" s="1392"/>
      <c r="CQH64" s="1493"/>
      <c r="CQI64" s="1391"/>
      <c r="CQJ64" s="1391"/>
      <c r="CQK64" s="1391"/>
      <c r="CQL64" s="1391"/>
      <c r="CQM64" s="1391"/>
      <c r="CQN64" s="1391"/>
      <c r="CQO64" s="1391"/>
      <c r="CQP64" s="1391"/>
      <c r="CQQ64" s="1391"/>
      <c r="CQR64" s="1391"/>
      <c r="CQS64" s="1392"/>
      <c r="CQT64" s="1493"/>
      <c r="CQU64" s="1392"/>
      <c r="CQV64" s="1493"/>
      <c r="CQW64" s="1391"/>
      <c r="CQX64" s="1392"/>
      <c r="CQY64" s="1493"/>
      <c r="CQZ64" s="1392"/>
      <c r="CRA64" s="663"/>
      <c r="CRB64" s="1493"/>
      <c r="CRC64" s="1391"/>
      <c r="CRD64" s="1391"/>
      <c r="CRE64" s="1391"/>
      <c r="CRF64" s="1391"/>
      <c r="CRG64" s="1391"/>
      <c r="CRH64" s="1391"/>
      <c r="CRI64" s="1391"/>
      <c r="CRJ64" s="1391"/>
      <c r="CRK64" s="1391"/>
      <c r="CRL64" s="1391"/>
      <c r="CRM64" s="1392"/>
      <c r="CRN64" s="1493"/>
      <c r="CRO64" s="1391"/>
      <c r="CRP64" s="1391"/>
      <c r="CRQ64" s="1391"/>
      <c r="CRR64" s="1391"/>
      <c r="CRS64" s="1391"/>
      <c r="CRT64" s="1391"/>
      <c r="CRU64" s="1391"/>
      <c r="CRV64" s="1391"/>
      <c r="CRW64" s="1391"/>
      <c r="CRX64" s="1391"/>
      <c r="CRY64" s="1392"/>
      <c r="CRZ64" s="1493"/>
      <c r="CSA64" s="1392"/>
      <c r="CSB64" s="1493"/>
      <c r="CSC64" s="1391"/>
      <c r="CSD64" s="1392"/>
      <c r="CSE64" s="1493"/>
      <c r="CSF64" s="1392"/>
      <c r="CSG64" s="663"/>
      <c r="CSH64" s="1493"/>
      <c r="CSI64" s="1391"/>
      <c r="CSJ64" s="1391"/>
      <c r="CSK64" s="1391"/>
      <c r="CSL64" s="1391"/>
      <c r="CSM64" s="1391"/>
      <c r="CSN64" s="1391"/>
      <c r="CSO64" s="1391"/>
      <c r="CSP64" s="1391"/>
      <c r="CSQ64" s="1391"/>
      <c r="CSR64" s="1391"/>
      <c r="CSS64" s="1392"/>
      <c r="CST64" s="1493"/>
      <c r="CSU64" s="1391"/>
      <c r="CSV64" s="1391"/>
      <c r="CSW64" s="1391"/>
      <c r="CSX64" s="1391"/>
      <c r="CSY64" s="1391"/>
      <c r="CSZ64" s="1391"/>
      <c r="CTA64" s="1391"/>
      <c r="CTB64" s="1391"/>
      <c r="CTC64" s="1391"/>
      <c r="CTD64" s="1391"/>
      <c r="CTE64" s="1392"/>
      <c r="CTF64" s="1493"/>
      <c r="CTG64" s="1392"/>
      <c r="CTH64" s="1493"/>
      <c r="CTI64" s="1391"/>
      <c r="CTJ64" s="1392"/>
      <c r="CTK64" s="1493"/>
      <c r="CTL64" s="1392"/>
      <c r="CTM64" s="663"/>
      <c r="CTN64" s="1493"/>
      <c r="CTO64" s="1391"/>
      <c r="CTP64" s="1391"/>
      <c r="CTQ64" s="1391"/>
      <c r="CTR64" s="1391"/>
      <c r="CTS64" s="1391"/>
      <c r="CTT64" s="1391"/>
      <c r="CTU64" s="1391"/>
      <c r="CTV64" s="1391"/>
      <c r="CTW64" s="1391"/>
      <c r="CTX64" s="1391"/>
      <c r="CTY64" s="1392"/>
      <c r="CTZ64" s="1493"/>
      <c r="CUA64" s="1391"/>
      <c r="CUB64" s="1391"/>
      <c r="CUC64" s="1391"/>
      <c r="CUD64" s="1391"/>
      <c r="CUE64" s="1391"/>
      <c r="CUF64" s="1391"/>
      <c r="CUG64" s="1391"/>
      <c r="CUH64" s="1391"/>
      <c r="CUI64" s="1391"/>
      <c r="CUJ64" s="1391"/>
      <c r="CUK64" s="1392"/>
      <c r="CUL64" s="1493"/>
      <c r="CUM64" s="1392"/>
      <c r="CUN64" s="1493"/>
      <c r="CUO64" s="1391"/>
      <c r="CUP64" s="1392"/>
      <c r="CUQ64" s="1493"/>
      <c r="CUR64" s="1392"/>
      <c r="CUS64" s="663"/>
      <c r="CUT64" s="1493"/>
      <c r="CUU64" s="1391"/>
      <c r="CUV64" s="1391"/>
      <c r="CUW64" s="1391"/>
      <c r="CUX64" s="1391"/>
      <c r="CUY64" s="1391"/>
      <c r="CUZ64" s="1391"/>
      <c r="CVA64" s="1391"/>
      <c r="CVB64" s="1391"/>
      <c r="CVC64" s="1391"/>
      <c r="CVD64" s="1391"/>
      <c r="CVE64" s="1392"/>
      <c r="CVF64" s="1493"/>
      <c r="CVG64" s="1391"/>
      <c r="CVH64" s="1391"/>
      <c r="CVI64" s="1391"/>
      <c r="CVJ64" s="1391"/>
      <c r="CVK64" s="1391"/>
      <c r="CVL64" s="1391"/>
      <c r="CVM64" s="1391"/>
      <c r="CVN64" s="1391"/>
      <c r="CVO64" s="1391"/>
      <c r="CVP64" s="1391"/>
      <c r="CVQ64" s="1392"/>
      <c r="CVR64" s="1493"/>
      <c r="CVS64" s="1392"/>
      <c r="CVT64" s="1493"/>
      <c r="CVU64" s="1391"/>
      <c r="CVV64" s="1392"/>
      <c r="CVW64" s="1493"/>
      <c r="CVX64" s="1392"/>
      <c r="CVY64" s="663"/>
      <c r="CVZ64" s="1493"/>
      <c r="CWA64" s="1391"/>
      <c r="CWB64" s="1391"/>
      <c r="CWC64" s="1391"/>
      <c r="CWD64" s="1391"/>
      <c r="CWE64" s="1391"/>
      <c r="CWF64" s="1391"/>
      <c r="CWG64" s="1391"/>
      <c r="CWH64" s="1391"/>
      <c r="CWI64" s="1391"/>
      <c r="CWJ64" s="1391"/>
      <c r="CWK64" s="1392"/>
      <c r="CWL64" s="1493"/>
      <c r="CWM64" s="1391"/>
      <c r="CWN64" s="1391"/>
      <c r="CWO64" s="1391"/>
      <c r="CWP64" s="1391"/>
      <c r="CWQ64" s="1391"/>
      <c r="CWR64" s="1391"/>
      <c r="CWS64" s="1391"/>
      <c r="CWT64" s="1391"/>
      <c r="CWU64" s="1391"/>
      <c r="CWV64" s="1391"/>
      <c r="CWW64" s="1392"/>
      <c r="CWX64" s="1493"/>
      <c r="CWY64" s="1392"/>
      <c r="CWZ64" s="1493"/>
      <c r="CXA64" s="1391"/>
      <c r="CXB64" s="1392"/>
      <c r="CXC64" s="1493"/>
      <c r="CXD64" s="1392"/>
      <c r="CXE64" s="663"/>
      <c r="CXF64" s="1493"/>
      <c r="CXG64" s="1391"/>
      <c r="CXH64" s="1391"/>
      <c r="CXI64" s="1391"/>
      <c r="CXJ64" s="1391"/>
      <c r="CXK64" s="1391"/>
      <c r="CXL64" s="1391"/>
      <c r="CXM64" s="1391"/>
      <c r="CXN64" s="1391"/>
      <c r="CXO64" s="1391"/>
      <c r="CXP64" s="1391"/>
      <c r="CXQ64" s="1392"/>
      <c r="CXR64" s="1493"/>
      <c r="CXS64" s="1391"/>
      <c r="CXT64" s="1391"/>
      <c r="CXU64" s="1391"/>
      <c r="CXV64" s="1391"/>
      <c r="CXW64" s="1391"/>
      <c r="CXX64" s="1391"/>
      <c r="CXY64" s="1391"/>
      <c r="CXZ64" s="1391"/>
      <c r="CYA64" s="1391"/>
      <c r="CYB64" s="1391"/>
      <c r="CYC64" s="1392"/>
      <c r="CYD64" s="1493"/>
      <c r="CYE64" s="1392"/>
      <c r="CYF64" s="1493"/>
      <c r="CYG64" s="1391"/>
      <c r="CYH64" s="1392"/>
      <c r="CYI64" s="1493"/>
      <c r="CYJ64" s="1392"/>
      <c r="CYK64" s="663"/>
      <c r="CYL64" s="1493"/>
      <c r="CYM64" s="1391"/>
      <c r="CYN64" s="1391"/>
      <c r="CYO64" s="1391"/>
      <c r="CYP64" s="1391"/>
      <c r="CYQ64" s="1391"/>
      <c r="CYR64" s="1391"/>
      <c r="CYS64" s="1391"/>
      <c r="CYT64" s="1391"/>
      <c r="CYU64" s="1391"/>
      <c r="CYV64" s="1391"/>
      <c r="CYW64" s="1392"/>
      <c r="CYX64" s="1493"/>
      <c r="CYY64" s="1391"/>
      <c r="CYZ64" s="1391"/>
      <c r="CZA64" s="1391"/>
      <c r="CZB64" s="1391"/>
      <c r="CZC64" s="1391"/>
      <c r="CZD64" s="1391"/>
      <c r="CZE64" s="1391"/>
      <c r="CZF64" s="1391"/>
      <c r="CZG64" s="1391"/>
      <c r="CZH64" s="1391"/>
      <c r="CZI64" s="1392"/>
      <c r="CZJ64" s="1493"/>
      <c r="CZK64" s="1392"/>
      <c r="CZL64" s="1493"/>
      <c r="CZM64" s="1391"/>
      <c r="CZN64" s="1392"/>
      <c r="CZO64" s="1493"/>
      <c r="CZP64" s="1392"/>
      <c r="CZQ64" s="663"/>
      <c r="CZR64" s="1493"/>
      <c r="CZS64" s="1391"/>
      <c r="CZT64" s="1391"/>
      <c r="CZU64" s="1391"/>
      <c r="CZV64" s="1391"/>
      <c r="CZW64" s="1391"/>
      <c r="CZX64" s="1391"/>
      <c r="CZY64" s="1391"/>
      <c r="CZZ64" s="1391"/>
      <c r="DAA64" s="1391"/>
      <c r="DAB64" s="1391"/>
      <c r="DAC64" s="1392"/>
      <c r="DAD64" s="1493"/>
      <c r="DAE64" s="1391"/>
      <c r="DAF64" s="1391"/>
      <c r="DAG64" s="1391"/>
      <c r="DAH64" s="1391"/>
      <c r="DAI64" s="1391"/>
      <c r="DAJ64" s="1391"/>
      <c r="DAK64" s="1391"/>
      <c r="DAL64" s="1391"/>
      <c r="DAM64" s="1391"/>
      <c r="DAN64" s="1391"/>
      <c r="DAO64" s="1392"/>
      <c r="DAP64" s="1493"/>
      <c r="DAQ64" s="1392"/>
      <c r="DAR64" s="1493"/>
      <c r="DAS64" s="1391"/>
      <c r="DAT64" s="1392"/>
      <c r="DAU64" s="1493"/>
      <c r="DAV64" s="1392"/>
      <c r="DAW64" s="663"/>
      <c r="DAX64" s="1493"/>
      <c r="DAY64" s="1391"/>
      <c r="DAZ64" s="1391"/>
      <c r="DBA64" s="1391"/>
      <c r="DBB64" s="1391"/>
      <c r="DBC64" s="1391"/>
      <c r="DBD64" s="1391"/>
      <c r="DBE64" s="1391"/>
      <c r="DBF64" s="1391"/>
      <c r="DBG64" s="1391"/>
      <c r="DBH64" s="1391"/>
      <c r="DBI64" s="1392"/>
      <c r="DBJ64" s="1493"/>
      <c r="DBK64" s="1391"/>
      <c r="DBL64" s="1391"/>
      <c r="DBM64" s="1391"/>
      <c r="DBN64" s="1391"/>
      <c r="DBO64" s="1391"/>
      <c r="DBP64" s="1391"/>
      <c r="DBQ64" s="1391"/>
      <c r="DBR64" s="1391"/>
      <c r="DBS64" s="1391"/>
      <c r="DBT64" s="1391"/>
      <c r="DBU64" s="1392"/>
      <c r="DBV64" s="1493"/>
      <c r="DBW64" s="1392"/>
      <c r="DBX64" s="1493"/>
      <c r="DBY64" s="1391"/>
      <c r="DBZ64" s="1392"/>
      <c r="DCA64" s="1493"/>
      <c r="DCB64" s="1392"/>
      <c r="DCC64" s="663"/>
      <c r="DCD64" s="1493"/>
      <c r="DCE64" s="1391"/>
      <c r="DCF64" s="1391"/>
      <c r="DCG64" s="1391"/>
      <c r="DCH64" s="1391"/>
      <c r="DCI64" s="1391"/>
      <c r="DCJ64" s="1391"/>
      <c r="DCK64" s="1391"/>
      <c r="DCL64" s="1391"/>
      <c r="DCM64" s="1391"/>
      <c r="DCN64" s="1391"/>
      <c r="DCO64" s="1392"/>
      <c r="DCP64" s="1493"/>
      <c r="DCQ64" s="1391"/>
      <c r="DCR64" s="1391"/>
      <c r="DCS64" s="1391"/>
      <c r="DCT64" s="1391"/>
      <c r="DCU64" s="1391"/>
      <c r="DCV64" s="1391"/>
      <c r="DCW64" s="1391"/>
      <c r="DCX64" s="1391"/>
      <c r="DCY64" s="1391"/>
      <c r="DCZ64" s="1391"/>
      <c r="DDA64" s="1392"/>
      <c r="DDB64" s="1493"/>
      <c r="DDC64" s="1392"/>
      <c r="DDD64" s="1493"/>
      <c r="DDE64" s="1391"/>
      <c r="DDF64" s="1392"/>
      <c r="DDG64" s="1493"/>
      <c r="DDH64" s="1392"/>
      <c r="DDI64" s="663"/>
      <c r="DDJ64" s="1493"/>
      <c r="DDK64" s="1391"/>
      <c r="DDL64" s="1391"/>
      <c r="DDM64" s="1391"/>
      <c r="DDN64" s="1391"/>
      <c r="DDO64" s="1391"/>
      <c r="DDP64" s="1391"/>
      <c r="DDQ64" s="1391"/>
      <c r="DDR64" s="1391"/>
      <c r="DDS64" s="1391"/>
      <c r="DDT64" s="1391"/>
      <c r="DDU64" s="1392"/>
      <c r="DDV64" s="1493"/>
      <c r="DDW64" s="1391"/>
      <c r="DDX64" s="1391"/>
      <c r="DDY64" s="1391"/>
      <c r="DDZ64" s="1391"/>
      <c r="DEA64" s="1391"/>
      <c r="DEB64" s="1391"/>
      <c r="DEC64" s="1391"/>
      <c r="DED64" s="1391"/>
      <c r="DEE64" s="1391"/>
      <c r="DEF64" s="1391"/>
      <c r="DEG64" s="1392"/>
      <c r="DEH64" s="1493"/>
      <c r="DEI64" s="1392"/>
      <c r="DEJ64" s="1493"/>
      <c r="DEK64" s="1391"/>
      <c r="DEL64" s="1392"/>
      <c r="DEM64" s="1493"/>
      <c r="DEN64" s="1392"/>
      <c r="DEO64" s="663"/>
      <c r="DEP64" s="1493"/>
      <c r="DEQ64" s="1391"/>
      <c r="DER64" s="1391"/>
      <c r="DES64" s="1391"/>
      <c r="DET64" s="1391"/>
      <c r="DEU64" s="1391"/>
      <c r="DEV64" s="1391"/>
      <c r="DEW64" s="1391"/>
      <c r="DEX64" s="1391"/>
      <c r="DEY64" s="1391"/>
      <c r="DEZ64" s="1391"/>
      <c r="DFA64" s="1392"/>
      <c r="DFB64" s="1493"/>
      <c r="DFC64" s="1391"/>
      <c r="DFD64" s="1391"/>
      <c r="DFE64" s="1391"/>
      <c r="DFF64" s="1391"/>
      <c r="DFG64" s="1391"/>
      <c r="DFH64" s="1391"/>
      <c r="DFI64" s="1391"/>
      <c r="DFJ64" s="1391"/>
      <c r="DFK64" s="1391"/>
      <c r="DFL64" s="1391"/>
      <c r="DFM64" s="1392"/>
      <c r="DFN64" s="1493"/>
      <c r="DFO64" s="1392"/>
      <c r="DFP64" s="1493"/>
      <c r="DFQ64" s="1391"/>
      <c r="DFR64" s="1392"/>
      <c r="DFS64" s="1493"/>
      <c r="DFT64" s="1392"/>
      <c r="DFU64" s="663"/>
      <c r="DFV64" s="1493"/>
      <c r="DFW64" s="1391"/>
      <c r="DFX64" s="1391"/>
      <c r="DFY64" s="1391"/>
      <c r="DFZ64" s="1391"/>
      <c r="DGA64" s="1391"/>
      <c r="DGB64" s="1391"/>
      <c r="DGC64" s="1391"/>
      <c r="DGD64" s="1391"/>
      <c r="DGE64" s="1391"/>
      <c r="DGF64" s="1391"/>
      <c r="DGG64" s="1392"/>
      <c r="DGH64" s="1493"/>
      <c r="DGI64" s="1391"/>
      <c r="DGJ64" s="1391"/>
      <c r="DGK64" s="1391"/>
      <c r="DGL64" s="1391"/>
      <c r="DGM64" s="1391"/>
      <c r="DGN64" s="1391"/>
      <c r="DGO64" s="1391"/>
      <c r="DGP64" s="1391"/>
      <c r="DGQ64" s="1391"/>
      <c r="DGR64" s="1391"/>
      <c r="DGS64" s="1392"/>
      <c r="DGT64" s="1493"/>
      <c r="DGU64" s="1392"/>
      <c r="DGV64" s="1493"/>
      <c r="DGW64" s="1391"/>
      <c r="DGX64" s="1392"/>
      <c r="DGY64" s="1493"/>
      <c r="DGZ64" s="1392"/>
      <c r="DHA64" s="663"/>
      <c r="DHB64" s="1493"/>
      <c r="DHC64" s="1391"/>
      <c r="DHD64" s="1391"/>
      <c r="DHE64" s="1391"/>
      <c r="DHF64" s="1391"/>
      <c r="DHG64" s="1391"/>
      <c r="DHH64" s="1391"/>
      <c r="DHI64" s="1391"/>
      <c r="DHJ64" s="1391"/>
      <c r="DHK64" s="1391"/>
      <c r="DHL64" s="1391"/>
      <c r="DHM64" s="1392"/>
      <c r="DHN64" s="1493"/>
      <c r="DHO64" s="1391"/>
      <c r="DHP64" s="1391"/>
      <c r="DHQ64" s="1391"/>
      <c r="DHR64" s="1391"/>
      <c r="DHS64" s="1391"/>
      <c r="DHT64" s="1391"/>
      <c r="DHU64" s="1391"/>
      <c r="DHV64" s="1391"/>
      <c r="DHW64" s="1391"/>
      <c r="DHX64" s="1391"/>
      <c r="DHY64" s="1392"/>
      <c r="DHZ64" s="1493"/>
      <c r="DIA64" s="1392"/>
      <c r="DIB64" s="1493"/>
      <c r="DIC64" s="1391"/>
      <c r="DID64" s="1392"/>
      <c r="DIE64" s="1493"/>
      <c r="DIF64" s="1392"/>
      <c r="DIG64" s="663"/>
      <c r="DIH64" s="1493"/>
      <c r="DII64" s="1391"/>
      <c r="DIJ64" s="1391"/>
      <c r="DIK64" s="1391"/>
      <c r="DIL64" s="1391"/>
      <c r="DIM64" s="1391"/>
      <c r="DIN64" s="1391"/>
      <c r="DIO64" s="1391"/>
      <c r="DIP64" s="1391"/>
      <c r="DIQ64" s="1391"/>
      <c r="DIR64" s="1391"/>
      <c r="DIS64" s="1392"/>
      <c r="DIT64" s="1493"/>
      <c r="DIU64" s="1391"/>
      <c r="DIV64" s="1391"/>
      <c r="DIW64" s="1391"/>
      <c r="DIX64" s="1391"/>
      <c r="DIY64" s="1391"/>
      <c r="DIZ64" s="1391"/>
      <c r="DJA64" s="1391"/>
      <c r="DJB64" s="1391"/>
      <c r="DJC64" s="1391"/>
      <c r="DJD64" s="1391"/>
      <c r="DJE64" s="1392"/>
      <c r="DJF64" s="1493"/>
      <c r="DJG64" s="1392"/>
      <c r="DJH64" s="1493"/>
      <c r="DJI64" s="1391"/>
      <c r="DJJ64" s="1392"/>
      <c r="DJK64" s="1493"/>
      <c r="DJL64" s="1392"/>
      <c r="DJM64" s="663"/>
      <c r="DJN64" s="1493"/>
      <c r="DJO64" s="1391"/>
      <c r="DJP64" s="1391"/>
      <c r="DJQ64" s="1391"/>
      <c r="DJR64" s="1391"/>
      <c r="DJS64" s="1391"/>
      <c r="DJT64" s="1391"/>
      <c r="DJU64" s="1391"/>
      <c r="DJV64" s="1391"/>
      <c r="DJW64" s="1391"/>
      <c r="DJX64" s="1391"/>
      <c r="DJY64" s="1392"/>
      <c r="DJZ64" s="1493"/>
      <c r="DKA64" s="1391"/>
      <c r="DKB64" s="1391"/>
      <c r="DKC64" s="1391"/>
      <c r="DKD64" s="1391"/>
      <c r="DKE64" s="1391"/>
      <c r="DKF64" s="1391"/>
      <c r="DKG64" s="1391"/>
      <c r="DKH64" s="1391"/>
      <c r="DKI64" s="1391"/>
      <c r="DKJ64" s="1391"/>
      <c r="DKK64" s="1392"/>
      <c r="DKL64" s="1493"/>
      <c r="DKM64" s="1392"/>
      <c r="DKN64" s="1493"/>
      <c r="DKO64" s="1391"/>
      <c r="DKP64" s="1392"/>
      <c r="DKQ64" s="1493"/>
      <c r="DKR64" s="1392"/>
      <c r="DKS64" s="663"/>
      <c r="DKT64" s="1493"/>
      <c r="DKU64" s="1391"/>
      <c r="DKV64" s="1391"/>
      <c r="DKW64" s="1391"/>
      <c r="DKX64" s="1391"/>
      <c r="DKY64" s="1391"/>
      <c r="DKZ64" s="1391"/>
      <c r="DLA64" s="1391"/>
      <c r="DLB64" s="1391"/>
      <c r="DLC64" s="1391"/>
      <c r="DLD64" s="1391"/>
      <c r="DLE64" s="1392"/>
      <c r="DLF64" s="1493"/>
      <c r="DLG64" s="1391"/>
      <c r="DLH64" s="1391"/>
      <c r="DLI64" s="1391"/>
      <c r="DLJ64" s="1391"/>
      <c r="DLK64" s="1391"/>
      <c r="DLL64" s="1391"/>
      <c r="DLM64" s="1391"/>
      <c r="DLN64" s="1391"/>
      <c r="DLO64" s="1391"/>
      <c r="DLP64" s="1391"/>
      <c r="DLQ64" s="1392"/>
      <c r="DLR64" s="1493"/>
      <c r="DLS64" s="1392"/>
      <c r="DLT64" s="1493"/>
      <c r="DLU64" s="1391"/>
      <c r="DLV64" s="1392"/>
      <c r="DLW64" s="1493"/>
      <c r="DLX64" s="1392"/>
      <c r="DLY64" s="663"/>
      <c r="DLZ64" s="1493"/>
      <c r="DMA64" s="1391"/>
      <c r="DMB64" s="1391"/>
      <c r="DMC64" s="1391"/>
      <c r="DMD64" s="1391"/>
      <c r="DME64" s="1391"/>
      <c r="DMF64" s="1391"/>
      <c r="DMG64" s="1391"/>
      <c r="DMH64" s="1391"/>
      <c r="DMI64" s="1391"/>
      <c r="DMJ64" s="1391"/>
      <c r="DMK64" s="1392"/>
      <c r="DML64" s="1493"/>
      <c r="DMM64" s="1391"/>
      <c r="DMN64" s="1391"/>
      <c r="DMO64" s="1391"/>
      <c r="DMP64" s="1391"/>
      <c r="DMQ64" s="1391"/>
      <c r="DMR64" s="1391"/>
      <c r="DMS64" s="1391"/>
      <c r="DMT64" s="1391"/>
      <c r="DMU64" s="1391"/>
      <c r="DMV64" s="1391"/>
      <c r="DMW64" s="1392"/>
      <c r="DMX64" s="1493"/>
      <c r="DMY64" s="1392"/>
      <c r="DMZ64" s="1493"/>
      <c r="DNA64" s="1391"/>
      <c r="DNB64" s="1392"/>
      <c r="DNC64" s="1493"/>
      <c r="DND64" s="1392"/>
      <c r="DNE64" s="663"/>
      <c r="DNF64" s="1493"/>
      <c r="DNG64" s="1391"/>
      <c r="DNH64" s="1391"/>
      <c r="DNI64" s="1391"/>
      <c r="DNJ64" s="1391"/>
      <c r="DNK64" s="1391"/>
      <c r="DNL64" s="1391"/>
      <c r="DNM64" s="1391"/>
      <c r="DNN64" s="1391"/>
      <c r="DNO64" s="1391"/>
      <c r="DNP64" s="1391"/>
      <c r="DNQ64" s="1392"/>
      <c r="DNR64" s="1493"/>
      <c r="DNS64" s="1391"/>
      <c r="DNT64" s="1391"/>
      <c r="DNU64" s="1391"/>
      <c r="DNV64" s="1391"/>
      <c r="DNW64" s="1391"/>
      <c r="DNX64" s="1391"/>
      <c r="DNY64" s="1391"/>
      <c r="DNZ64" s="1391"/>
      <c r="DOA64" s="1391"/>
      <c r="DOB64" s="1391"/>
      <c r="DOC64" s="1392"/>
      <c r="DOD64" s="1493"/>
      <c r="DOE64" s="1392"/>
      <c r="DOF64" s="1493"/>
      <c r="DOG64" s="1391"/>
      <c r="DOH64" s="1392"/>
      <c r="DOI64" s="1493"/>
      <c r="DOJ64" s="1392"/>
      <c r="DOK64" s="663"/>
      <c r="DOL64" s="1493"/>
      <c r="DOM64" s="1391"/>
      <c r="DON64" s="1391"/>
      <c r="DOO64" s="1391"/>
      <c r="DOP64" s="1391"/>
      <c r="DOQ64" s="1391"/>
      <c r="DOR64" s="1391"/>
      <c r="DOS64" s="1391"/>
      <c r="DOT64" s="1391"/>
      <c r="DOU64" s="1391"/>
      <c r="DOV64" s="1391"/>
      <c r="DOW64" s="1392"/>
      <c r="DOX64" s="1493"/>
      <c r="DOY64" s="1391"/>
      <c r="DOZ64" s="1391"/>
      <c r="DPA64" s="1391"/>
      <c r="DPB64" s="1391"/>
      <c r="DPC64" s="1391"/>
      <c r="DPD64" s="1391"/>
      <c r="DPE64" s="1391"/>
      <c r="DPF64" s="1391"/>
      <c r="DPG64" s="1391"/>
      <c r="DPH64" s="1391"/>
      <c r="DPI64" s="1392"/>
      <c r="DPJ64" s="1493"/>
      <c r="DPK64" s="1392"/>
      <c r="DPL64" s="1493"/>
      <c r="DPM64" s="1391"/>
      <c r="DPN64" s="1392"/>
      <c r="DPO64" s="1493"/>
      <c r="DPP64" s="1392"/>
      <c r="DPQ64" s="663"/>
      <c r="DPR64" s="1493"/>
      <c r="DPS64" s="1391"/>
      <c r="DPT64" s="1391"/>
      <c r="DPU64" s="1391"/>
      <c r="DPV64" s="1391"/>
      <c r="DPW64" s="1391"/>
      <c r="DPX64" s="1391"/>
      <c r="DPY64" s="1391"/>
      <c r="DPZ64" s="1391"/>
      <c r="DQA64" s="1391"/>
      <c r="DQB64" s="1391"/>
      <c r="DQC64" s="1392"/>
      <c r="DQD64" s="1493"/>
      <c r="DQE64" s="1391"/>
      <c r="DQF64" s="1391"/>
      <c r="DQG64" s="1391"/>
      <c r="DQH64" s="1391"/>
      <c r="DQI64" s="1391"/>
      <c r="DQJ64" s="1391"/>
      <c r="DQK64" s="1391"/>
      <c r="DQL64" s="1391"/>
      <c r="DQM64" s="1391"/>
      <c r="DQN64" s="1391"/>
      <c r="DQO64" s="1392"/>
      <c r="DQP64" s="1493"/>
      <c r="DQQ64" s="1392"/>
      <c r="DQR64" s="1493"/>
      <c r="DQS64" s="1391"/>
      <c r="DQT64" s="1392"/>
      <c r="DQU64" s="1493"/>
      <c r="DQV64" s="1392"/>
      <c r="DQW64" s="663"/>
      <c r="DQX64" s="1493"/>
      <c r="DQY64" s="1391"/>
      <c r="DQZ64" s="1391"/>
      <c r="DRA64" s="1391"/>
      <c r="DRB64" s="1391"/>
      <c r="DRC64" s="1391"/>
      <c r="DRD64" s="1391"/>
      <c r="DRE64" s="1391"/>
      <c r="DRF64" s="1391"/>
      <c r="DRG64" s="1391"/>
      <c r="DRH64" s="1391"/>
      <c r="DRI64" s="1392"/>
      <c r="DRJ64" s="1493"/>
      <c r="DRK64" s="1391"/>
      <c r="DRL64" s="1391"/>
      <c r="DRM64" s="1391"/>
      <c r="DRN64" s="1391"/>
      <c r="DRO64" s="1391"/>
      <c r="DRP64" s="1391"/>
      <c r="DRQ64" s="1391"/>
      <c r="DRR64" s="1391"/>
      <c r="DRS64" s="1391"/>
      <c r="DRT64" s="1391"/>
      <c r="DRU64" s="1392"/>
      <c r="DRV64" s="1493"/>
      <c r="DRW64" s="1392"/>
      <c r="DRX64" s="1493"/>
      <c r="DRY64" s="1391"/>
      <c r="DRZ64" s="1392"/>
      <c r="DSA64" s="1493"/>
      <c r="DSB64" s="1392"/>
      <c r="DSC64" s="663"/>
      <c r="DSD64" s="1493"/>
      <c r="DSE64" s="1391"/>
      <c r="DSF64" s="1391"/>
      <c r="DSG64" s="1391"/>
      <c r="DSH64" s="1391"/>
      <c r="DSI64" s="1391"/>
      <c r="DSJ64" s="1391"/>
      <c r="DSK64" s="1391"/>
      <c r="DSL64" s="1391"/>
      <c r="DSM64" s="1391"/>
      <c r="DSN64" s="1391"/>
      <c r="DSO64" s="1392"/>
      <c r="DSP64" s="1493"/>
      <c r="DSQ64" s="1391"/>
      <c r="DSR64" s="1391"/>
      <c r="DSS64" s="1391"/>
      <c r="DST64" s="1391"/>
      <c r="DSU64" s="1391"/>
      <c r="DSV64" s="1391"/>
      <c r="DSW64" s="1391"/>
      <c r="DSX64" s="1391"/>
      <c r="DSY64" s="1391"/>
      <c r="DSZ64" s="1391"/>
      <c r="DTA64" s="1392"/>
      <c r="DTB64" s="1493"/>
      <c r="DTC64" s="1392"/>
      <c r="DTD64" s="1493"/>
      <c r="DTE64" s="1391"/>
      <c r="DTF64" s="1392"/>
      <c r="DTG64" s="1493"/>
      <c r="DTH64" s="1392"/>
      <c r="DTI64" s="663"/>
      <c r="DTJ64" s="1493"/>
      <c r="DTK64" s="1391"/>
      <c r="DTL64" s="1391"/>
      <c r="DTM64" s="1391"/>
      <c r="DTN64" s="1391"/>
      <c r="DTO64" s="1391"/>
      <c r="DTP64" s="1391"/>
      <c r="DTQ64" s="1391"/>
      <c r="DTR64" s="1391"/>
      <c r="DTS64" s="1391"/>
      <c r="DTT64" s="1391"/>
      <c r="DTU64" s="1392"/>
      <c r="DTV64" s="1493"/>
      <c r="DTW64" s="1391"/>
      <c r="DTX64" s="1391"/>
      <c r="DTY64" s="1391"/>
      <c r="DTZ64" s="1391"/>
      <c r="DUA64" s="1391"/>
      <c r="DUB64" s="1391"/>
      <c r="DUC64" s="1391"/>
      <c r="DUD64" s="1391"/>
      <c r="DUE64" s="1391"/>
      <c r="DUF64" s="1391"/>
      <c r="DUG64" s="1392"/>
      <c r="DUH64" s="1493"/>
      <c r="DUI64" s="1392"/>
      <c r="DUJ64" s="1493"/>
      <c r="DUK64" s="1391"/>
      <c r="DUL64" s="1392"/>
      <c r="DUM64" s="1493"/>
      <c r="DUN64" s="1392"/>
      <c r="DUO64" s="663"/>
      <c r="DUP64" s="1493"/>
      <c r="DUQ64" s="1391"/>
      <c r="DUR64" s="1391"/>
      <c r="DUS64" s="1391"/>
      <c r="DUT64" s="1391"/>
      <c r="DUU64" s="1391"/>
      <c r="DUV64" s="1391"/>
      <c r="DUW64" s="1391"/>
      <c r="DUX64" s="1391"/>
      <c r="DUY64" s="1391"/>
      <c r="DUZ64" s="1391"/>
      <c r="DVA64" s="1392"/>
      <c r="DVB64" s="1493"/>
      <c r="DVC64" s="1391"/>
      <c r="DVD64" s="1391"/>
      <c r="DVE64" s="1391"/>
      <c r="DVF64" s="1391"/>
      <c r="DVG64" s="1391"/>
      <c r="DVH64" s="1391"/>
      <c r="DVI64" s="1391"/>
      <c r="DVJ64" s="1391"/>
      <c r="DVK64" s="1391"/>
      <c r="DVL64" s="1391"/>
      <c r="DVM64" s="1392"/>
      <c r="DVN64" s="1493"/>
      <c r="DVO64" s="1392"/>
      <c r="DVP64" s="1493"/>
      <c r="DVQ64" s="1391"/>
      <c r="DVR64" s="1392"/>
      <c r="DVS64" s="1493"/>
      <c r="DVT64" s="1392"/>
      <c r="DVU64" s="663"/>
      <c r="DVV64" s="1493"/>
      <c r="DVW64" s="1391"/>
      <c r="DVX64" s="1391"/>
      <c r="DVY64" s="1391"/>
      <c r="DVZ64" s="1391"/>
      <c r="DWA64" s="1391"/>
      <c r="DWB64" s="1391"/>
      <c r="DWC64" s="1391"/>
      <c r="DWD64" s="1391"/>
      <c r="DWE64" s="1391"/>
      <c r="DWF64" s="1391"/>
      <c r="DWG64" s="1392"/>
      <c r="DWH64" s="1493"/>
      <c r="DWI64" s="1391"/>
      <c r="DWJ64" s="1391"/>
      <c r="DWK64" s="1391"/>
      <c r="DWL64" s="1391"/>
      <c r="DWM64" s="1391"/>
      <c r="DWN64" s="1391"/>
      <c r="DWO64" s="1391"/>
      <c r="DWP64" s="1391"/>
      <c r="DWQ64" s="1391"/>
      <c r="DWR64" s="1391"/>
      <c r="DWS64" s="1392"/>
      <c r="DWT64" s="1493"/>
      <c r="DWU64" s="1392"/>
      <c r="DWV64" s="1493"/>
      <c r="DWW64" s="1391"/>
      <c r="DWX64" s="1392"/>
      <c r="DWY64" s="1493"/>
      <c r="DWZ64" s="1392"/>
      <c r="DXA64" s="663"/>
      <c r="DXB64" s="1493"/>
      <c r="DXC64" s="1391"/>
      <c r="DXD64" s="1391"/>
      <c r="DXE64" s="1391"/>
      <c r="DXF64" s="1391"/>
      <c r="DXG64" s="1391"/>
      <c r="DXH64" s="1391"/>
      <c r="DXI64" s="1391"/>
      <c r="DXJ64" s="1391"/>
      <c r="DXK64" s="1391"/>
      <c r="DXL64" s="1391"/>
      <c r="DXM64" s="1392"/>
      <c r="DXN64" s="1493"/>
      <c r="DXO64" s="1391"/>
      <c r="DXP64" s="1391"/>
      <c r="DXQ64" s="1391"/>
      <c r="DXR64" s="1391"/>
      <c r="DXS64" s="1391"/>
      <c r="DXT64" s="1391"/>
      <c r="DXU64" s="1391"/>
      <c r="DXV64" s="1391"/>
      <c r="DXW64" s="1391"/>
      <c r="DXX64" s="1391"/>
      <c r="DXY64" s="1392"/>
      <c r="DXZ64" s="1493"/>
      <c r="DYA64" s="1392"/>
      <c r="DYB64" s="1493"/>
      <c r="DYC64" s="1391"/>
      <c r="DYD64" s="1392"/>
      <c r="DYE64" s="1493"/>
      <c r="DYF64" s="1392"/>
      <c r="DYG64" s="663"/>
      <c r="DYH64" s="1493"/>
      <c r="DYI64" s="1391"/>
      <c r="DYJ64" s="1391"/>
      <c r="DYK64" s="1391"/>
      <c r="DYL64" s="1391"/>
      <c r="DYM64" s="1391"/>
      <c r="DYN64" s="1391"/>
      <c r="DYO64" s="1391"/>
      <c r="DYP64" s="1391"/>
      <c r="DYQ64" s="1391"/>
      <c r="DYR64" s="1391"/>
      <c r="DYS64" s="1392"/>
      <c r="DYT64" s="1493"/>
      <c r="DYU64" s="1391"/>
      <c r="DYV64" s="1391"/>
      <c r="DYW64" s="1391"/>
      <c r="DYX64" s="1391"/>
      <c r="DYY64" s="1391"/>
      <c r="DYZ64" s="1391"/>
      <c r="DZA64" s="1391"/>
      <c r="DZB64" s="1391"/>
      <c r="DZC64" s="1391"/>
      <c r="DZD64" s="1391"/>
      <c r="DZE64" s="1392"/>
      <c r="DZF64" s="1493"/>
      <c r="DZG64" s="1392"/>
      <c r="DZH64" s="1493"/>
      <c r="DZI64" s="1391"/>
      <c r="DZJ64" s="1392"/>
      <c r="DZK64" s="1493"/>
      <c r="DZL64" s="1392"/>
      <c r="DZM64" s="663"/>
      <c r="DZN64" s="1493"/>
      <c r="DZO64" s="1391"/>
      <c r="DZP64" s="1391"/>
      <c r="DZQ64" s="1391"/>
      <c r="DZR64" s="1391"/>
      <c r="DZS64" s="1391"/>
      <c r="DZT64" s="1391"/>
      <c r="DZU64" s="1391"/>
      <c r="DZV64" s="1391"/>
      <c r="DZW64" s="1391"/>
      <c r="DZX64" s="1391"/>
      <c r="DZY64" s="1392"/>
      <c r="DZZ64" s="1493"/>
      <c r="EAA64" s="1391"/>
      <c r="EAB64" s="1391"/>
      <c r="EAC64" s="1391"/>
      <c r="EAD64" s="1391"/>
      <c r="EAE64" s="1391"/>
      <c r="EAF64" s="1391"/>
      <c r="EAG64" s="1391"/>
      <c r="EAH64" s="1391"/>
      <c r="EAI64" s="1391"/>
      <c r="EAJ64" s="1391"/>
      <c r="EAK64" s="1392"/>
      <c r="EAL64" s="1493"/>
      <c r="EAM64" s="1392"/>
      <c r="EAN64" s="1493"/>
      <c r="EAO64" s="1391"/>
      <c r="EAP64" s="1392"/>
      <c r="EAQ64" s="1493"/>
      <c r="EAR64" s="1392"/>
      <c r="EAS64" s="663"/>
      <c r="EAT64" s="1493"/>
      <c r="EAU64" s="1391"/>
      <c r="EAV64" s="1391"/>
      <c r="EAW64" s="1391"/>
      <c r="EAX64" s="1391"/>
      <c r="EAY64" s="1391"/>
      <c r="EAZ64" s="1391"/>
      <c r="EBA64" s="1391"/>
      <c r="EBB64" s="1391"/>
      <c r="EBC64" s="1391"/>
      <c r="EBD64" s="1391"/>
      <c r="EBE64" s="1392"/>
      <c r="EBF64" s="1493"/>
      <c r="EBG64" s="1391"/>
      <c r="EBH64" s="1391"/>
      <c r="EBI64" s="1391"/>
      <c r="EBJ64" s="1391"/>
      <c r="EBK64" s="1391"/>
      <c r="EBL64" s="1391"/>
      <c r="EBM64" s="1391"/>
      <c r="EBN64" s="1391"/>
      <c r="EBO64" s="1391"/>
      <c r="EBP64" s="1391"/>
      <c r="EBQ64" s="1392"/>
      <c r="EBR64" s="1493"/>
      <c r="EBS64" s="1392"/>
      <c r="EBT64" s="1493"/>
      <c r="EBU64" s="1391"/>
      <c r="EBV64" s="1392"/>
      <c r="EBW64" s="1493"/>
      <c r="EBX64" s="1392"/>
      <c r="EBY64" s="663"/>
      <c r="EBZ64" s="1493"/>
      <c r="ECA64" s="1391"/>
      <c r="ECB64" s="1391"/>
      <c r="ECC64" s="1391"/>
      <c r="ECD64" s="1391"/>
      <c r="ECE64" s="1391"/>
      <c r="ECF64" s="1391"/>
      <c r="ECG64" s="1391"/>
      <c r="ECH64" s="1391"/>
      <c r="ECI64" s="1391"/>
      <c r="ECJ64" s="1391"/>
      <c r="ECK64" s="1392"/>
      <c r="ECL64" s="1493"/>
      <c r="ECM64" s="1391"/>
      <c r="ECN64" s="1391"/>
      <c r="ECO64" s="1391"/>
      <c r="ECP64" s="1391"/>
      <c r="ECQ64" s="1391"/>
      <c r="ECR64" s="1391"/>
      <c r="ECS64" s="1391"/>
      <c r="ECT64" s="1391"/>
      <c r="ECU64" s="1391"/>
      <c r="ECV64" s="1391"/>
      <c r="ECW64" s="1392"/>
      <c r="ECX64" s="1493"/>
      <c r="ECY64" s="1392"/>
      <c r="ECZ64" s="1493"/>
      <c r="EDA64" s="1391"/>
      <c r="EDB64" s="1392"/>
      <c r="EDC64" s="1493"/>
      <c r="EDD64" s="1392"/>
      <c r="EDE64" s="663"/>
      <c r="EDF64" s="1493"/>
      <c r="EDG64" s="1391"/>
      <c r="EDH64" s="1391"/>
      <c r="EDI64" s="1391"/>
      <c r="EDJ64" s="1391"/>
      <c r="EDK64" s="1391"/>
      <c r="EDL64" s="1391"/>
      <c r="EDM64" s="1391"/>
      <c r="EDN64" s="1391"/>
      <c r="EDO64" s="1391"/>
      <c r="EDP64" s="1391"/>
      <c r="EDQ64" s="1392"/>
      <c r="EDR64" s="1493"/>
      <c r="EDS64" s="1391"/>
      <c r="EDT64" s="1391"/>
      <c r="EDU64" s="1391"/>
      <c r="EDV64" s="1391"/>
      <c r="EDW64" s="1391"/>
      <c r="EDX64" s="1391"/>
      <c r="EDY64" s="1391"/>
      <c r="EDZ64" s="1391"/>
      <c r="EEA64" s="1391"/>
      <c r="EEB64" s="1391"/>
      <c r="EEC64" s="1392"/>
      <c r="EED64" s="1493"/>
      <c r="EEE64" s="1392"/>
      <c r="EEF64" s="1493"/>
      <c r="EEG64" s="1391"/>
      <c r="EEH64" s="1392"/>
      <c r="EEI64" s="1493"/>
      <c r="EEJ64" s="1392"/>
      <c r="EEK64" s="663"/>
      <c r="EEL64" s="1493"/>
      <c r="EEM64" s="1391"/>
      <c r="EEN64" s="1391"/>
      <c r="EEO64" s="1391"/>
      <c r="EEP64" s="1391"/>
      <c r="EEQ64" s="1391"/>
      <c r="EER64" s="1391"/>
      <c r="EES64" s="1391"/>
      <c r="EET64" s="1391"/>
      <c r="EEU64" s="1391"/>
      <c r="EEV64" s="1391"/>
      <c r="EEW64" s="1392"/>
      <c r="EEX64" s="1493"/>
      <c r="EEY64" s="1391"/>
      <c r="EEZ64" s="1391"/>
      <c r="EFA64" s="1391"/>
      <c r="EFB64" s="1391"/>
      <c r="EFC64" s="1391"/>
      <c r="EFD64" s="1391"/>
      <c r="EFE64" s="1391"/>
      <c r="EFF64" s="1391"/>
      <c r="EFG64" s="1391"/>
      <c r="EFH64" s="1391"/>
      <c r="EFI64" s="1392"/>
      <c r="EFJ64" s="1493"/>
      <c r="EFK64" s="1392"/>
      <c r="EFL64" s="1493"/>
      <c r="EFM64" s="1391"/>
      <c r="EFN64" s="1392"/>
      <c r="EFO64" s="1493"/>
      <c r="EFP64" s="1392"/>
      <c r="EFQ64" s="663"/>
      <c r="EFR64" s="1493"/>
      <c r="EFS64" s="1391"/>
      <c r="EFT64" s="1391"/>
      <c r="EFU64" s="1391"/>
      <c r="EFV64" s="1391"/>
      <c r="EFW64" s="1391"/>
      <c r="EFX64" s="1391"/>
      <c r="EFY64" s="1391"/>
      <c r="EFZ64" s="1391"/>
      <c r="EGA64" s="1391"/>
      <c r="EGB64" s="1391"/>
      <c r="EGC64" s="1392"/>
      <c r="EGD64" s="1493"/>
      <c r="EGE64" s="1391"/>
      <c r="EGF64" s="1391"/>
      <c r="EGG64" s="1391"/>
      <c r="EGH64" s="1391"/>
      <c r="EGI64" s="1391"/>
      <c r="EGJ64" s="1391"/>
      <c r="EGK64" s="1391"/>
      <c r="EGL64" s="1391"/>
      <c r="EGM64" s="1391"/>
      <c r="EGN64" s="1391"/>
      <c r="EGO64" s="1392"/>
      <c r="EGP64" s="1493"/>
      <c r="EGQ64" s="1392"/>
      <c r="EGR64" s="1493"/>
      <c r="EGS64" s="1391"/>
      <c r="EGT64" s="1392"/>
      <c r="EGU64" s="1493"/>
      <c r="EGV64" s="1392"/>
      <c r="EGW64" s="663"/>
      <c r="EGX64" s="1493"/>
      <c r="EGY64" s="1391"/>
      <c r="EGZ64" s="1391"/>
      <c r="EHA64" s="1391"/>
      <c r="EHB64" s="1391"/>
      <c r="EHC64" s="1391"/>
      <c r="EHD64" s="1391"/>
      <c r="EHE64" s="1391"/>
      <c r="EHF64" s="1391"/>
      <c r="EHG64" s="1391"/>
      <c r="EHH64" s="1391"/>
      <c r="EHI64" s="1392"/>
      <c r="EHJ64" s="1493"/>
      <c r="EHK64" s="1391"/>
      <c r="EHL64" s="1391"/>
      <c r="EHM64" s="1391"/>
      <c r="EHN64" s="1391"/>
      <c r="EHO64" s="1391"/>
      <c r="EHP64" s="1391"/>
      <c r="EHQ64" s="1391"/>
      <c r="EHR64" s="1391"/>
      <c r="EHS64" s="1391"/>
      <c r="EHT64" s="1391"/>
      <c r="EHU64" s="1392"/>
      <c r="EHV64" s="1493"/>
      <c r="EHW64" s="1392"/>
      <c r="EHX64" s="1493"/>
      <c r="EHY64" s="1391"/>
      <c r="EHZ64" s="1392"/>
      <c r="EIA64" s="1493"/>
      <c r="EIB64" s="1392"/>
      <c r="EIC64" s="663"/>
      <c r="EID64" s="1493"/>
      <c r="EIE64" s="1391"/>
      <c r="EIF64" s="1391"/>
      <c r="EIG64" s="1391"/>
      <c r="EIH64" s="1391"/>
      <c r="EII64" s="1391"/>
      <c r="EIJ64" s="1391"/>
      <c r="EIK64" s="1391"/>
      <c r="EIL64" s="1391"/>
      <c r="EIM64" s="1391"/>
      <c r="EIN64" s="1391"/>
      <c r="EIO64" s="1392"/>
      <c r="EIP64" s="1493"/>
      <c r="EIQ64" s="1391"/>
      <c r="EIR64" s="1391"/>
      <c r="EIS64" s="1391"/>
      <c r="EIT64" s="1391"/>
      <c r="EIU64" s="1391"/>
      <c r="EIV64" s="1391"/>
      <c r="EIW64" s="1391"/>
      <c r="EIX64" s="1391"/>
      <c r="EIY64" s="1391"/>
      <c r="EIZ64" s="1391"/>
      <c r="EJA64" s="1392"/>
      <c r="EJB64" s="1493"/>
      <c r="EJC64" s="1392"/>
      <c r="EJD64" s="1493"/>
      <c r="EJE64" s="1391"/>
      <c r="EJF64" s="1392"/>
      <c r="EJG64" s="1493"/>
      <c r="EJH64" s="1392"/>
      <c r="EJI64" s="663"/>
      <c r="EJJ64" s="1493"/>
      <c r="EJK64" s="1391"/>
      <c r="EJL64" s="1391"/>
      <c r="EJM64" s="1391"/>
      <c r="EJN64" s="1391"/>
      <c r="EJO64" s="1391"/>
      <c r="EJP64" s="1391"/>
      <c r="EJQ64" s="1391"/>
      <c r="EJR64" s="1391"/>
      <c r="EJS64" s="1391"/>
      <c r="EJT64" s="1391"/>
      <c r="EJU64" s="1392"/>
      <c r="EJV64" s="1493"/>
      <c r="EJW64" s="1391"/>
      <c r="EJX64" s="1391"/>
      <c r="EJY64" s="1391"/>
      <c r="EJZ64" s="1391"/>
      <c r="EKA64" s="1391"/>
      <c r="EKB64" s="1391"/>
      <c r="EKC64" s="1391"/>
      <c r="EKD64" s="1391"/>
      <c r="EKE64" s="1391"/>
      <c r="EKF64" s="1391"/>
      <c r="EKG64" s="1392"/>
      <c r="EKH64" s="1493"/>
      <c r="EKI64" s="1392"/>
      <c r="EKJ64" s="1493"/>
      <c r="EKK64" s="1391"/>
      <c r="EKL64" s="1392"/>
      <c r="EKM64" s="1493"/>
      <c r="EKN64" s="1392"/>
      <c r="EKO64" s="663"/>
      <c r="EKP64" s="1493"/>
      <c r="EKQ64" s="1391"/>
      <c r="EKR64" s="1391"/>
      <c r="EKS64" s="1391"/>
      <c r="EKT64" s="1391"/>
      <c r="EKU64" s="1391"/>
      <c r="EKV64" s="1391"/>
      <c r="EKW64" s="1391"/>
      <c r="EKX64" s="1391"/>
      <c r="EKY64" s="1391"/>
      <c r="EKZ64" s="1391"/>
      <c r="ELA64" s="1392"/>
      <c r="ELB64" s="1493"/>
      <c r="ELC64" s="1391"/>
      <c r="ELD64" s="1391"/>
      <c r="ELE64" s="1391"/>
      <c r="ELF64" s="1391"/>
      <c r="ELG64" s="1391"/>
      <c r="ELH64" s="1391"/>
      <c r="ELI64" s="1391"/>
      <c r="ELJ64" s="1391"/>
      <c r="ELK64" s="1391"/>
      <c r="ELL64" s="1391"/>
      <c r="ELM64" s="1392"/>
      <c r="ELN64" s="1493"/>
      <c r="ELO64" s="1392"/>
      <c r="ELP64" s="1493"/>
      <c r="ELQ64" s="1391"/>
      <c r="ELR64" s="1392"/>
      <c r="ELS64" s="1493"/>
      <c r="ELT64" s="1392"/>
      <c r="ELU64" s="663"/>
      <c r="ELV64" s="1493"/>
      <c r="ELW64" s="1391"/>
      <c r="ELX64" s="1391"/>
      <c r="ELY64" s="1391"/>
      <c r="ELZ64" s="1391"/>
      <c r="EMA64" s="1391"/>
      <c r="EMB64" s="1391"/>
      <c r="EMC64" s="1391"/>
      <c r="EMD64" s="1391"/>
      <c r="EME64" s="1391"/>
      <c r="EMF64" s="1391"/>
      <c r="EMG64" s="1392"/>
      <c r="EMH64" s="1493"/>
      <c r="EMI64" s="1391"/>
      <c r="EMJ64" s="1391"/>
      <c r="EMK64" s="1391"/>
      <c r="EML64" s="1391"/>
      <c r="EMM64" s="1391"/>
      <c r="EMN64" s="1391"/>
      <c r="EMO64" s="1391"/>
      <c r="EMP64" s="1391"/>
      <c r="EMQ64" s="1391"/>
      <c r="EMR64" s="1391"/>
      <c r="EMS64" s="1392"/>
      <c r="EMT64" s="1493"/>
      <c r="EMU64" s="1392"/>
      <c r="EMV64" s="1493"/>
      <c r="EMW64" s="1391"/>
      <c r="EMX64" s="1392"/>
      <c r="EMY64" s="1493"/>
      <c r="EMZ64" s="1392"/>
      <c r="ENA64" s="663"/>
      <c r="ENB64" s="1493"/>
      <c r="ENC64" s="1391"/>
      <c r="END64" s="1391"/>
      <c r="ENE64" s="1391"/>
      <c r="ENF64" s="1391"/>
      <c r="ENG64" s="1391"/>
      <c r="ENH64" s="1391"/>
      <c r="ENI64" s="1391"/>
      <c r="ENJ64" s="1391"/>
      <c r="ENK64" s="1391"/>
      <c r="ENL64" s="1391"/>
      <c r="ENM64" s="1392"/>
      <c r="ENN64" s="1493"/>
      <c r="ENO64" s="1391"/>
      <c r="ENP64" s="1391"/>
      <c r="ENQ64" s="1391"/>
      <c r="ENR64" s="1391"/>
      <c r="ENS64" s="1391"/>
      <c r="ENT64" s="1391"/>
      <c r="ENU64" s="1391"/>
      <c r="ENV64" s="1391"/>
      <c r="ENW64" s="1391"/>
      <c r="ENX64" s="1391"/>
      <c r="ENY64" s="1392"/>
      <c r="ENZ64" s="1493"/>
      <c r="EOA64" s="1392"/>
      <c r="EOB64" s="1493"/>
      <c r="EOC64" s="1391"/>
      <c r="EOD64" s="1392"/>
      <c r="EOE64" s="1493"/>
      <c r="EOF64" s="1392"/>
      <c r="EOG64" s="663"/>
      <c r="EOH64" s="1493"/>
      <c r="EOI64" s="1391"/>
      <c r="EOJ64" s="1391"/>
      <c r="EOK64" s="1391"/>
      <c r="EOL64" s="1391"/>
      <c r="EOM64" s="1391"/>
      <c r="EON64" s="1391"/>
      <c r="EOO64" s="1391"/>
      <c r="EOP64" s="1391"/>
      <c r="EOQ64" s="1391"/>
      <c r="EOR64" s="1391"/>
      <c r="EOS64" s="1392"/>
      <c r="EOT64" s="1493"/>
      <c r="EOU64" s="1391"/>
      <c r="EOV64" s="1391"/>
      <c r="EOW64" s="1391"/>
      <c r="EOX64" s="1391"/>
      <c r="EOY64" s="1391"/>
      <c r="EOZ64" s="1391"/>
      <c r="EPA64" s="1391"/>
      <c r="EPB64" s="1391"/>
      <c r="EPC64" s="1391"/>
      <c r="EPD64" s="1391"/>
      <c r="EPE64" s="1392"/>
      <c r="EPF64" s="1493"/>
      <c r="EPG64" s="1392"/>
      <c r="EPH64" s="1493"/>
      <c r="EPI64" s="1391"/>
      <c r="EPJ64" s="1392"/>
      <c r="EPK64" s="1493"/>
      <c r="EPL64" s="1392"/>
      <c r="EPM64" s="663"/>
      <c r="EPN64" s="1493"/>
      <c r="EPO64" s="1391"/>
      <c r="EPP64" s="1391"/>
      <c r="EPQ64" s="1391"/>
      <c r="EPR64" s="1391"/>
      <c r="EPS64" s="1391"/>
      <c r="EPT64" s="1391"/>
      <c r="EPU64" s="1391"/>
      <c r="EPV64" s="1391"/>
      <c r="EPW64" s="1391"/>
      <c r="EPX64" s="1391"/>
      <c r="EPY64" s="1392"/>
      <c r="EPZ64" s="1493"/>
      <c r="EQA64" s="1391"/>
      <c r="EQB64" s="1391"/>
      <c r="EQC64" s="1391"/>
      <c r="EQD64" s="1391"/>
      <c r="EQE64" s="1391"/>
      <c r="EQF64" s="1391"/>
      <c r="EQG64" s="1391"/>
      <c r="EQH64" s="1391"/>
      <c r="EQI64" s="1391"/>
      <c r="EQJ64" s="1391"/>
      <c r="EQK64" s="1392"/>
      <c r="EQL64" s="1493"/>
      <c r="EQM64" s="1392"/>
      <c r="EQN64" s="1493"/>
      <c r="EQO64" s="1391"/>
      <c r="EQP64" s="1392"/>
      <c r="EQQ64" s="1493"/>
      <c r="EQR64" s="1392"/>
      <c r="EQS64" s="663"/>
      <c r="EQT64" s="1493"/>
      <c r="EQU64" s="1391"/>
      <c r="EQV64" s="1391"/>
      <c r="EQW64" s="1391"/>
      <c r="EQX64" s="1391"/>
      <c r="EQY64" s="1391"/>
      <c r="EQZ64" s="1391"/>
      <c r="ERA64" s="1391"/>
      <c r="ERB64" s="1391"/>
      <c r="ERC64" s="1391"/>
      <c r="ERD64" s="1391"/>
      <c r="ERE64" s="1392"/>
      <c r="ERF64" s="1493"/>
      <c r="ERG64" s="1391"/>
      <c r="ERH64" s="1391"/>
      <c r="ERI64" s="1391"/>
      <c r="ERJ64" s="1391"/>
      <c r="ERK64" s="1391"/>
      <c r="ERL64" s="1391"/>
      <c r="ERM64" s="1391"/>
      <c r="ERN64" s="1391"/>
      <c r="ERO64" s="1391"/>
      <c r="ERP64" s="1391"/>
      <c r="ERQ64" s="1392"/>
      <c r="ERR64" s="1493"/>
      <c r="ERS64" s="1392"/>
      <c r="ERT64" s="1493"/>
      <c r="ERU64" s="1391"/>
      <c r="ERV64" s="1392"/>
      <c r="ERW64" s="1493"/>
      <c r="ERX64" s="1392"/>
      <c r="ERY64" s="663"/>
      <c r="ERZ64" s="1493"/>
      <c r="ESA64" s="1391"/>
      <c r="ESB64" s="1391"/>
      <c r="ESC64" s="1391"/>
      <c r="ESD64" s="1391"/>
      <c r="ESE64" s="1391"/>
      <c r="ESF64" s="1391"/>
      <c r="ESG64" s="1391"/>
      <c r="ESH64" s="1391"/>
      <c r="ESI64" s="1391"/>
      <c r="ESJ64" s="1391"/>
      <c r="ESK64" s="1392"/>
      <c r="ESL64" s="1493"/>
      <c r="ESM64" s="1391"/>
      <c r="ESN64" s="1391"/>
      <c r="ESO64" s="1391"/>
      <c r="ESP64" s="1391"/>
      <c r="ESQ64" s="1391"/>
      <c r="ESR64" s="1391"/>
      <c r="ESS64" s="1391"/>
      <c r="EST64" s="1391"/>
      <c r="ESU64" s="1391"/>
      <c r="ESV64" s="1391"/>
      <c r="ESW64" s="1392"/>
      <c r="ESX64" s="1493"/>
      <c r="ESY64" s="1392"/>
      <c r="ESZ64" s="1493"/>
      <c r="ETA64" s="1391"/>
      <c r="ETB64" s="1392"/>
      <c r="ETC64" s="1493"/>
      <c r="ETD64" s="1392"/>
      <c r="ETE64" s="663"/>
      <c r="ETF64" s="1493"/>
      <c r="ETG64" s="1391"/>
      <c r="ETH64" s="1391"/>
      <c r="ETI64" s="1391"/>
      <c r="ETJ64" s="1391"/>
      <c r="ETK64" s="1391"/>
      <c r="ETL64" s="1391"/>
      <c r="ETM64" s="1391"/>
      <c r="ETN64" s="1391"/>
      <c r="ETO64" s="1391"/>
      <c r="ETP64" s="1391"/>
      <c r="ETQ64" s="1392"/>
      <c r="ETR64" s="1493"/>
      <c r="ETS64" s="1391"/>
      <c r="ETT64" s="1391"/>
      <c r="ETU64" s="1391"/>
      <c r="ETV64" s="1391"/>
      <c r="ETW64" s="1391"/>
      <c r="ETX64" s="1391"/>
      <c r="ETY64" s="1391"/>
      <c r="ETZ64" s="1391"/>
      <c r="EUA64" s="1391"/>
      <c r="EUB64" s="1391"/>
      <c r="EUC64" s="1392"/>
      <c r="EUD64" s="1493"/>
      <c r="EUE64" s="1392"/>
      <c r="EUF64" s="1493"/>
      <c r="EUG64" s="1391"/>
      <c r="EUH64" s="1392"/>
      <c r="EUI64" s="1493"/>
      <c r="EUJ64" s="1392"/>
      <c r="EUK64" s="663"/>
      <c r="EUL64" s="1493"/>
      <c r="EUM64" s="1391"/>
      <c r="EUN64" s="1391"/>
      <c r="EUO64" s="1391"/>
      <c r="EUP64" s="1391"/>
      <c r="EUQ64" s="1391"/>
      <c r="EUR64" s="1391"/>
      <c r="EUS64" s="1391"/>
      <c r="EUT64" s="1391"/>
      <c r="EUU64" s="1391"/>
      <c r="EUV64" s="1391"/>
      <c r="EUW64" s="1392"/>
      <c r="EUX64" s="1493"/>
      <c r="EUY64" s="1391"/>
      <c r="EUZ64" s="1391"/>
      <c r="EVA64" s="1391"/>
      <c r="EVB64" s="1391"/>
      <c r="EVC64" s="1391"/>
      <c r="EVD64" s="1391"/>
      <c r="EVE64" s="1391"/>
      <c r="EVF64" s="1391"/>
      <c r="EVG64" s="1391"/>
      <c r="EVH64" s="1391"/>
      <c r="EVI64" s="1392"/>
      <c r="EVJ64" s="1493"/>
      <c r="EVK64" s="1392"/>
      <c r="EVL64" s="1493"/>
      <c r="EVM64" s="1391"/>
      <c r="EVN64" s="1392"/>
      <c r="EVO64" s="1493"/>
      <c r="EVP64" s="1392"/>
      <c r="EVQ64" s="663"/>
      <c r="EVR64" s="1493"/>
      <c r="EVS64" s="1391"/>
      <c r="EVT64" s="1391"/>
      <c r="EVU64" s="1391"/>
      <c r="EVV64" s="1391"/>
      <c r="EVW64" s="1391"/>
      <c r="EVX64" s="1391"/>
      <c r="EVY64" s="1391"/>
      <c r="EVZ64" s="1391"/>
      <c r="EWA64" s="1391"/>
      <c r="EWB64" s="1391"/>
      <c r="EWC64" s="1392"/>
      <c r="EWD64" s="1493"/>
      <c r="EWE64" s="1391"/>
      <c r="EWF64" s="1391"/>
      <c r="EWG64" s="1391"/>
      <c r="EWH64" s="1391"/>
      <c r="EWI64" s="1391"/>
      <c r="EWJ64" s="1391"/>
      <c r="EWK64" s="1391"/>
      <c r="EWL64" s="1391"/>
      <c r="EWM64" s="1391"/>
      <c r="EWN64" s="1391"/>
      <c r="EWO64" s="1392"/>
      <c r="EWP64" s="1493"/>
      <c r="EWQ64" s="1392"/>
      <c r="EWR64" s="1493"/>
      <c r="EWS64" s="1391"/>
      <c r="EWT64" s="1392"/>
      <c r="EWU64" s="1493"/>
      <c r="EWV64" s="1392"/>
      <c r="EWW64" s="663"/>
      <c r="EWX64" s="1493"/>
      <c r="EWY64" s="1391"/>
      <c r="EWZ64" s="1391"/>
      <c r="EXA64" s="1391"/>
      <c r="EXB64" s="1391"/>
      <c r="EXC64" s="1391"/>
      <c r="EXD64" s="1391"/>
      <c r="EXE64" s="1391"/>
      <c r="EXF64" s="1391"/>
      <c r="EXG64" s="1391"/>
      <c r="EXH64" s="1391"/>
      <c r="EXI64" s="1392"/>
      <c r="EXJ64" s="1493"/>
      <c r="EXK64" s="1391"/>
      <c r="EXL64" s="1391"/>
      <c r="EXM64" s="1391"/>
      <c r="EXN64" s="1391"/>
      <c r="EXO64" s="1391"/>
      <c r="EXP64" s="1391"/>
      <c r="EXQ64" s="1391"/>
      <c r="EXR64" s="1391"/>
      <c r="EXS64" s="1391"/>
      <c r="EXT64" s="1391"/>
      <c r="EXU64" s="1392"/>
      <c r="EXV64" s="1493"/>
      <c r="EXW64" s="1392"/>
      <c r="EXX64" s="1493"/>
      <c r="EXY64" s="1391"/>
      <c r="EXZ64" s="1392"/>
      <c r="EYA64" s="1493"/>
      <c r="EYB64" s="1392"/>
      <c r="EYC64" s="663"/>
      <c r="EYD64" s="1493"/>
      <c r="EYE64" s="1391"/>
      <c r="EYF64" s="1391"/>
      <c r="EYG64" s="1391"/>
      <c r="EYH64" s="1391"/>
      <c r="EYI64" s="1391"/>
      <c r="EYJ64" s="1391"/>
      <c r="EYK64" s="1391"/>
      <c r="EYL64" s="1391"/>
      <c r="EYM64" s="1391"/>
      <c r="EYN64" s="1391"/>
      <c r="EYO64" s="1392"/>
      <c r="EYP64" s="1493"/>
      <c r="EYQ64" s="1391"/>
      <c r="EYR64" s="1391"/>
      <c r="EYS64" s="1391"/>
      <c r="EYT64" s="1391"/>
      <c r="EYU64" s="1391"/>
      <c r="EYV64" s="1391"/>
      <c r="EYW64" s="1391"/>
      <c r="EYX64" s="1391"/>
      <c r="EYY64" s="1391"/>
      <c r="EYZ64" s="1391"/>
      <c r="EZA64" s="1392"/>
      <c r="EZB64" s="1493"/>
      <c r="EZC64" s="1392"/>
      <c r="EZD64" s="1493"/>
      <c r="EZE64" s="1391"/>
      <c r="EZF64" s="1392"/>
      <c r="EZG64" s="1493"/>
      <c r="EZH64" s="1392"/>
      <c r="EZI64" s="663"/>
      <c r="EZJ64" s="1493"/>
      <c r="EZK64" s="1391"/>
      <c r="EZL64" s="1391"/>
      <c r="EZM64" s="1391"/>
      <c r="EZN64" s="1391"/>
      <c r="EZO64" s="1391"/>
      <c r="EZP64" s="1391"/>
      <c r="EZQ64" s="1391"/>
      <c r="EZR64" s="1391"/>
      <c r="EZS64" s="1391"/>
      <c r="EZT64" s="1391"/>
      <c r="EZU64" s="1392"/>
      <c r="EZV64" s="1493"/>
      <c r="EZW64" s="1391"/>
      <c r="EZX64" s="1391"/>
      <c r="EZY64" s="1391"/>
      <c r="EZZ64" s="1391"/>
      <c r="FAA64" s="1391"/>
      <c r="FAB64" s="1391"/>
      <c r="FAC64" s="1391"/>
      <c r="FAD64" s="1391"/>
      <c r="FAE64" s="1391"/>
      <c r="FAF64" s="1391"/>
      <c r="FAG64" s="1392"/>
      <c r="FAH64" s="1493"/>
      <c r="FAI64" s="1392"/>
      <c r="FAJ64" s="1493"/>
      <c r="FAK64" s="1391"/>
      <c r="FAL64" s="1392"/>
      <c r="FAM64" s="1493"/>
      <c r="FAN64" s="1392"/>
      <c r="FAO64" s="663"/>
      <c r="FAP64" s="1493"/>
      <c r="FAQ64" s="1391"/>
      <c r="FAR64" s="1391"/>
      <c r="FAS64" s="1391"/>
      <c r="FAT64" s="1391"/>
      <c r="FAU64" s="1391"/>
      <c r="FAV64" s="1391"/>
      <c r="FAW64" s="1391"/>
      <c r="FAX64" s="1391"/>
      <c r="FAY64" s="1391"/>
      <c r="FAZ64" s="1391"/>
      <c r="FBA64" s="1392"/>
      <c r="FBB64" s="1493"/>
      <c r="FBC64" s="1391"/>
      <c r="FBD64" s="1391"/>
      <c r="FBE64" s="1391"/>
      <c r="FBF64" s="1391"/>
      <c r="FBG64" s="1391"/>
      <c r="FBH64" s="1391"/>
      <c r="FBI64" s="1391"/>
      <c r="FBJ64" s="1391"/>
      <c r="FBK64" s="1391"/>
      <c r="FBL64" s="1391"/>
      <c r="FBM64" s="1392"/>
      <c r="FBN64" s="1493"/>
      <c r="FBO64" s="1392"/>
      <c r="FBP64" s="1493"/>
      <c r="FBQ64" s="1391"/>
      <c r="FBR64" s="1392"/>
      <c r="FBS64" s="1493"/>
      <c r="FBT64" s="1392"/>
      <c r="FBU64" s="663"/>
      <c r="FBV64" s="1493"/>
      <c r="FBW64" s="1391"/>
      <c r="FBX64" s="1391"/>
      <c r="FBY64" s="1391"/>
      <c r="FBZ64" s="1391"/>
      <c r="FCA64" s="1391"/>
      <c r="FCB64" s="1391"/>
      <c r="FCC64" s="1391"/>
      <c r="FCD64" s="1391"/>
      <c r="FCE64" s="1391"/>
      <c r="FCF64" s="1391"/>
      <c r="FCG64" s="1392"/>
      <c r="FCH64" s="1493"/>
      <c r="FCI64" s="1391"/>
      <c r="FCJ64" s="1391"/>
      <c r="FCK64" s="1391"/>
      <c r="FCL64" s="1391"/>
      <c r="FCM64" s="1391"/>
      <c r="FCN64" s="1391"/>
      <c r="FCO64" s="1391"/>
      <c r="FCP64" s="1391"/>
      <c r="FCQ64" s="1391"/>
      <c r="FCR64" s="1391"/>
      <c r="FCS64" s="1392"/>
      <c r="FCT64" s="1493"/>
      <c r="FCU64" s="1392"/>
      <c r="FCV64" s="1493"/>
      <c r="FCW64" s="1391"/>
      <c r="FCX64" s="1392"/>
      <c r="FCY64" s="1493"/>
      <c r="FCZ64" s="1392"/>
      <c r="FDA64" s="663"/>
      <c r="FDB64" s="1493"/>
      <c r="FDC64" s="1391"/>
      <c r="FDD64" s="1391"/>
      <c r="FDE64" s="1391"/>
      <c r="FDF64" s="1391"/>
      <c r="FDG64" s="1391"/>
      <c r="FDH64" s="1391"/>
      <c r="FDI64" s="1391"/>
      <c r="FDJ64" s="1391"/>
      <c r="FDK64" s="1391"/>
      <c r="FDL64" s="1391"/>
      <c r="FDM64" s="1392"/>
      <c r="FDN64" s="1493"/>
      <c r="FDO64" s="1391"/>
      <c r="FDP64" s="1391"/>
      <c r="FDQ64" s="1391"/>
      <c r="FDR64" s="1391"/>
      <c r="FDS64" s="1391"/>
      <c r="FDT64" s="1391"/>
      <c r="FDU64" s="1391"/>
      <c r="FDV64" s="1391"/>
      <c r="FDW64" s="1391"/>
      <c r="FDX64" s="1391"/>
      <c r="FDY64" s="1392"/>
      <c r="FDZ64" s="1493"/>
      <c r="FEA64" s="1392"/>
      <c r="FEB64" s="1493"/>
      <c r="FEC64" s="1391"/>
      <c r="FED64" s="1392"/>
      <c r="FEE64" s="1493"/>
      <c r="FEF64" s="1392"/>
      <c r="FEG64" s="663"/>
      <c r="FEH64" s="1493"/>
      <c r="FEI64" s="1391"/>
      <c r="FEJ64" s="1391"/>
      <c r="FEK64" s="1391"/>
      <c r="FEL64" s="1391"/>
      <c r="FEM64" s="1391"/>
      <c r="FEN64" s="1391"/>
      <c r="FEO64" s="1391"/>
      <c r="FEP64" s="1391"/>
      <c r="FEQ64" s="1391"/>
      <c r="FER64" s="1391"/>
      <c r="FES64" s="1392"/>
      <c r="FET64" s="1493"/>
      <c r="FEU64" s="1391"/>
      <c r="FEV64" s="1391"/>
      <c r="FEW64" s="1391"/>
      <c r="FEX64" s="1391"/>
      <c r="FEY64" s="1391"/>
      <c r="FEZ64" s="1391"/>
      <c r="FFA64" s="1391"/>
      <c r="FFB64" s="1391"/>
      <c r="FFC64" s="1391"/>
      <c r="FFD64" s="1391"/>
      <c r="FFE64" s="1392"/>
      <c r="FFF64" s="1493"/>
      <c r="FFG64" s="1392"/>
      <c r="FFH64" s="1493"/>
      <c r="FFI64" s="1391"/>
      <c r="FFJ64" s="1392"/>
      <c r="FFK64" s="1493"/>
      <c r="FFL64" s="1392"/>
      <c r="FFM64" s="663"/>
      <c r="FFN64" s="1493"/>
      <c r="FFO64" s="1391"/>
      <c r="FFP64" s="1391"/>
      <c r="FFQ64" s="1391"/>
      <c r="FFR64" s="1391"/>
      <c r="FFS64" s="1391"/>
      <c r="FFT64" s="1391"/>
      <c r="FFU64" s="1391"/>
      <c r="FFV64" s="1391"/>
      <c r="FFW64" s="1391"/>
      <c r="FFX64" s="1391"/>
      <c r="FFY64" s="1392"/>
      <c r="FFZ64" s="1493"/>
      <c r="FGA64" s="1391"/>
      <c r="FGB64" s="1391"/>
      <c r="FGC64" s="1391"/>
      <c r="FGD64" s="1391"/>
      <c r="FGE64" s="1391"/>
      <c r="FGF64" s="1391"/>
      <c r="FGG64" s="1391"/>
      <c r="FGH64" s="1391"/>
      <c r="FGI64" s="1391"/>
      <c r="FGJ64" s="1391"/>
      <c r="FGK64" s="1392"/>
      <c r="FGL64" s="1493"/>
      <c r="FGM64" s="1392"/>
      <c r="FGN64" s="1493"/>
      <c r="FGO64" s="1391"/>
      <c r="FGP64" s="1392"/>
      <c r="FGQ64" s="1493"/>
      <c r="FGR64" s="1392"/>
      <c r="FGS64" s="663"/>
      <c r="FGT64" s="1493"/>
      <c r="FGU64" s="1391"/>
      <c r="FGV64" s="1391"/>
      <c r="FGW64" s="1391"/>
      <c r="FGX64" s="1391"/>
      <c r="FGY64" s="1391"/>
      <c r="FGZ64" s="1391"/>
      <c r="FHA64" s="1391"/>
      <c r="FHB64" s="1391"/>
      <c r="FHC64" s="1391"/>
      <c r="FHD64" s="1391"/>
      <c r="FHE64" s="1392"/>
      <c r="FHF64" s="1493"/>
      <c r="FHG64" s="1391"/>
      <c r="FHH64" s="1391"/>
      <c r="FHI64" s="1391"/>
      <c r="FHJ64" s="1391"/>
      <c r="FHK64" s="1391"/>
      <c r="FHL64" s="1391"/>
      <c r="FHM64" s="1391"/>
      <c r="FHN64" s="1391"/>
      <c r="FHO64" s="1391"/>
      <c r="FHP64" s="1391"/>
      <c r="FHQ64" s="1392"/>
      <c r="FHR64" s="1493"/>
      <c r="FHS64" s="1392"/>
      <c r="FHT64" s="1493"/>
      <c r="FHU64" s="1391"/>
      <c r="FHV64" s="1392"/>
      <c r="FHW64" s="1493"/>
      <c r="FHX64" s="1392"/>
      <c r="FHY64" s="663"/>
      <c r="FHZ64" s="1493"/>
      <c r="FIA64" s="1391"/>
      <c r="FIB64" s="1391"/>
      <c r="FIC64" s="1391"/>
      <c r="FID64" s="1391"/>
      <c r="FIE64" s="1391"/>
      <c r="FIF64" s="1391"/>
      <c r="FIG64" s="1391"/>
      <c r="FIH64" s="1391"/>
      <c r="FII64" s="1391"/>
      <c r="FIJ64" s="1391"/>
      <c r="FIK64" s="1392"/>
      <c r="FIL64" s="1493"/>
      <c r="FIM64" s="1391"/>
      <c r="FIN64" s="1391"/>
      <c r="FIO64" s="1391"/>
      <c r="FIP64" s="1391"/>
      <c r="FIQ64" s="1391"/>
      <c r="FIR64" s="1391"/>
      <c r="FIS64" s="1391"/>
      <c r="FIT64" s="1391"/>
      <c r="FIU64" s="1391"/>
      <c r="FIV64" s="1391"/>
      <c r="FIW64" s="1392"/>
      <c r="FIX64" s="1493"/>
      <c r="FIY64" s="1392"/>
      <c r="FIZ64" s="1493"/>
      <c r="FJA64" s="1391"/>
      <c r="FJB64" s="1392"/>
      <c r="FJC64" s="1493"/>
      <c r="FJD64" s="1392"/>
      <c r="FJE64" s="663"/>
      <c r="FJF64" s="1493"/>
      <c r="FJG64" s="1391"/>
      <c r="FJH64" s="1391"/>
      <c r="FJI64" s="1391"/>
      <c r="FJJ64" s="1391"/>
      <c r="FJK64" s="1391"/>
      <c r="FJL64" s="1391"/>
      <c r="FJM64" s="1391"/>
      <c r="FJN64" s="1391"/>
      <c r="FJO64" s="1391"/>
      <c r="FJP64" s="1391"/>
      <c r="FJQ64" s="1392"/>
      <c r="FJR64" s="1493"/>
      <c r="FJS64" s="1391"/>
      <c r="FJT64" s="1391"/>
      <c r="FJU64" s="1391"/>
      <c r="FJV64" s="1391"/>
      <c r="FJW64" s="1391"/>
      <c r="FJX64" s="1391"/>
      <c r="FJY64" s="1391"/>
      <c r="FJZ64" s="1391"/>
      <c r="FKA64" s="1391"/>
      <c r="FKB64" s="1391"/>
      <c r="FKC64" s="1392"/>
      <c r="FKD64" s="1493"/>
      <c r="FKE64" s="1392"/>
      <c r="FKF64" s="1493"/>
      <c r="FKG64" s="1391"/>
      <c r="FKH64" s="1392"/>
      <c r="FKI64" s="1493"/>
      <c r="FKJ64" s="1392"/>
      <c r="FKK64" s="663"/>
      <c r="FKL64" s="1493"/>
      <c r="FKM64" s="1391"/>
      <c r="FKN64" s="1391"/>
      <c r="FKO64" s="1391"/>
      <c r="FKP64" s="1391"/>
      <c r="FKQ64" s="1391"/>
      <c r="FKR64" s="1391"/>
      <c r="FKS64" s="1391"/>
      <c r="FKT64" s="1391"/>
      <c r="FKU64" s="1391"/>
      <c r="FKV64" s="1391"/>
      <c r="FKW64" s="1392"/>
      <c r="FKX64" s="1493"/>
      <c r="FKY64" s="1391"/>
      <c r="FKZ64" s="1391"/>
      <c r="FLA64" s="1391"/>
      <c r="FLB64" s="1391"/>
      <c r="FLC64" s="1391"/>
      <c r="FLD64" s="1391"/>
      <c r="FLE64" s="1391"/>
      <c r="FLF64" s="1391"/>
      <c r="FLG64" s="1391"/>
      <c r="FLH64" s="1391"/>
      <c r="FLI64" s="1392"/>
      <c r="FLJ64" s="1493"/>
      <c r="FLK64" s="1392"/>
      <c r="FLL64" s="1493"/>
      <c r="FLM64" s="1391"/>
      <c r="FLN64" s="1392"/>
      <c r="FLO64" s="1493"/>
      <c r="FLP64" s="1392"/>
      <c r="FLQ64" s="663"/>
      <c r="FLR64" s="1493"/>
      <c r="FLS64" s="1391"/>
      <c r="FLT64" s="1391"/>
      <c r="FLU64" s="1391"/>
      <c r="FLV64" s="1391"/>
      <c r="FLW64" s="1391"/>
      <c r="FLX64" s="1391"/>
      <c r="FLY64" s="1391"/>
      <c r="FLZ64" s="1391"/>
      <c r="FMA64" s="1391"/>
      <c r="FMB64" s="1391"/>
      <c r="FMC64" s="1392"/>
      <c r="FMD64" s="1493"/>
      <c r="FME64" s="1391"/>
      <c r="FMF64" s="1391"/>
      <c r="FMG64" s="1391"/>
      <c r="FMH64" s="1391"/>
      <c r="FMI64" s="1391"/>
      <c r="FMJ64" s="1391"/>
      <c r="FMK64" s="1391"/>
      <c r="FML64" s="1391"/>
      <c r="FMM64" s="1391"/>
      <c r="FMN64" s="1391"/>
      <c r="FMO64" s="1392"/>
      <c r="FMP64" s="1493"/>
      <c r="FMQ64" s="1392"/>
      <c r="FMR64" s="1493"/>
      <c r="FMS64" s="1391"/>
      <c r="FMT64" s="1392"/>
      <c r="FMU64" s="1493"/>
      <c r="FMV64" s="1392"/>
      <c r="FMW64" s="663"/>
      <c r="FMX64" s="1493"/>
      <c r="FMY64" s="1391"/>
      <c r="FMZ64" s="1391"/>
      <c r="FNA64" s="1391"/>
      <c r="FNB64" s="1391"/>
      <c r="FNC64" s="1391"/>
      <c r="FND64" s="1391"/>
      <c r="FNE64" s="1391"/>
      <c r="FNF64" s="1391"/>
      <c r="FNG64" s="1391"/>
      <c r="FNH64" s="1391"/>
      <c r="FNI64" s="1392"/>
      <c r="FNJ64" s="1493"/>
      <c r="FNK64" s="1391"/>
      <c r="FNL64" s="1391"/>
      <c r="FNM64" s="1391"/>
      <c r="FNN64" s="1391"/>
      <c r="FNO64" s="1391"/>
      <c r="FNP64" s="1391"/>
      <c r="FNQ64" s="1391"/>
      <c r="FNR64" s="1391"/>
      <c r="FNS64" s="1391"/>
      <c r="FNT64" s="1391"/>
      <c r="FNU64" s="1392"/>
      <c r="FNV64" s="1493"/>
      <c r="FNW64" s="1392"/>
      <c r="FNX64" s="1493"/>
      <c r="FNY64" s="1391"/>
      <c r="FNZ64" s="1392"/>
      <c r="FOA64" s="1493"/>
      <c r="FOB64" s="1392"/>
      <c r="FOC64" s="663"/>
      <c r="FOD64" s="1493"/>
      <c r="FOE64" s="1391"/>
      <c r="FOF64" s="1391"/>
      <c r="FOG64" s="1391"/>
      <c r="FOH64" s="1391"/>
      <c r="FOI64" s="1391"/>
      <c r="FOJ64" s="1391"/>
      <c r="FOK64" s="1391"/>
      <c r="FOL64" s="1391"/>
      <c r="FOM64" s="1391"/>
      <c r="FON64" s="1391"/>
      <c r="FOO64" s="1392"/>
      <c r="FOP64" s="1493"/>
      <c r="FOQ64" s="1391"/>
      <c r="FOR64" s="1391"/>
      <c r="FOS64" s="1391"/>
      <c r="FOT64" s="1391"/>
      <c r="FOU64" s="1391"/>
      <c r="FOV64" s="1391"/>
      <c r="FOW64" s="1391"/>
      <c r="FOX64" s="1391"/>
      <c r="FOY64" s="1391"/>
      <c r="FOZ64" s="1391"/>
      <c r="FPA64" s="1392"/>
      <c r="FPB64" s="1493"/>
      <c r="FPC64" s="1392"/>
      <c r="FPD64" s="1493"/>
      <c r="FPE64" s="1391"/>
      <c r="FPF64" s="1392"/>
      <c r="FPG64" s="1493"/>
      <c r="FPH64" s="1392"/>
      <c r="FPI64" s="663"/>
      <c r="FPJ64" s="1493"/>
      <c r="FPK64" s="1391"/>
      <c r="FPL64" s="1391"/>
      <c r="FPM64" s="1391"/>
      <c r="FPN64" s="1391"/>
      <c r="FPO64" s="1391"/>
      <c r="FPP64" s="1391"/>
      <c r="FPQ64" s="1391"/>
      <c r="FPR64" s="1391"/>
      <c r="FPS64" s="1391"/>
      <c r="FPT64" s="1391"/>
      <c r="FPU64" s="1392"/>
      <c r="FPV64" s="1493"/>
      <c r="FPW64" s="1391"/>
      <c r="FPX64" s="1391"/>
      <c r="FPY64" s="1391"/>
      <c r="FPZ64" s="1391"/>
      <c r="FQA64" s="1391"/>
      <c r="FQB64" s="1391"/>
      <c r="FQC64" s="1391"/>
      <c r="FQD64" s="1391"/>
      <c r="FQE64" s="1391"/>
      <c r="FQF64" s="1391"/>
      <c r="FQG64" s="1392"/>
      <c r="FQH64" s="1493"/>
      <c r="FQI64" s="1392"/>
      <c r="FQJ64" s="1493"/>
      <c r="FQK64" s="1391"/>
      <c r="FQL64" s="1392"/>
      <c r="FQM64" s="1493"/>
      <c r="FQN64" s="1392"/>
      <c r="FQO64" s="663"/>
      <c r="FQP64" s="1493"/>
      <c r="FQQ64" s="1391"/>
      <c r="FQR64" s="1391"/>
      <c r="FQS64" s="1391"/>
      <c r="FQT64" s="1391"/>
      <c r="FQU64" s="1391"/>
      <c r="FQV64" s="1391"/>
      <c r="FQW64" s="1391"/>
      <c r="FQX64" s="1391"/>
      <c r="FQY64" s="1391"/>
      <c r="FQZ64" s="1391"/>
      <c r="FRA64" s="1392"/>
      <c r="FRB64" s="1493"/>
      <c r="FRC64" s="1391"/>
      <c r="FRD64" s="1391"/>
      <c r="FRE64" s="1391"/>
      <c r="FRF64" s="1391"/>
      <c r="FRG64" s="1391"/>
      <c r="FRH64" s="1391"/>
      <c r="FRI64" s="1391"/>
      <c r="FRJ64" s="1391"/>
      <c r="FRK64" s="1391"/>
      <c r="FRL64" s="1391"/>
      <c r="FRM64" s="1392"/>
      <c r="FRN64" s="1493"/>
      <c r="FRO64" s="1392"/>
      <c r="FRP64" s="1493"/>
      <c r="FRQ64" s="1391"/>
      <c r="FRR64" s="1392"/>
      <c r="FRS64" s="1493"/>
      <c r="FRT64" s="1392"/>
      <c r="FRU64" s="663"/>
      <c r="FRV64" s="1493"/>
      <c r="FRW64" s="1391"/>
      <c r="FRX64" s="1391"/>
      <c r="FRY64" s="1391"/>
      <c r="FRZ64" s="1391"/>
      <c r="FSA64" s="1391"/>
      <c r="FSB64" s="1391"/>
      <c r="FSC64" s="1391"/>
      <c r="FSD64" s="1391"/>
      <c r="FSE64" s="1391"/>
      <c r="FSF64" s="1391"/>
      <c r="FSG64" s="1392"/>
      <c r="FSH64" s="1493"/>
      <c r="FSI64" s="1391"/>
      <c r="FSJ64" s="1391"/>
      <c r="FSK64" s="1391"/>
      <c r="FSL64" s="1391"/>
      <c r="FSM64" s="1391"/>
      <c r="FSN64" s="1391"/>
      <c r="FSO64" s="1391"/>
      <c r="FSP64" s="1391"/>
      <c r="FSQ64" s="1391"/>
      <c r="FSR64" s="1391"/>
      <c r="FSS64" s="1392"/>
      <c r="FST64" s="1493"/>
      <c r="FSU64" s="1392"/>
      <c r="FSV64" s="1493"/>
      <c r="FSW64" s="1391"/>
      <c r="FSX64" s="1392"/>
      <c r="FSY64" s="1493"/>
      <c r="FSZ64" s="1392"/>
      <c r="FTA64" s="663"/>
      <c r="FTB64" s="1493"/>
      <c r="FTC64" s="1391"/>
      <c r="FTD64" s="1391"/>
      <c r="FTE64" s="1391"/>
      <c r="FTF64" s="1391"/>
      <c r="FTG64" s="1391"/>
      <c r="FTH64" s="1391"/>
      <c r="FTI64" s="1391"/>
      <c r="FTJ64" s="1391"/>
      <c r="FTK64" s="1391"/>
      <c r="FTL64" s="1391"/>
      <c r="FTM64" s="1392"/>
      <c r="FTN64" s="1493"/>
      <c r="FTO64" s="1391"/>
      <c r="FTP64" s="1391"/>
      <c r="FTQ64" s="1391"/>
      <c r="FTR64" s="1391"/>
      <c r="FTS64" s="1391"/>
      <c r="FTT64" s="1391"/>
      <c r="FTU64" s="1391"/>
      <c r="FTV64" s="1391"/>
      <c r="FTW64" s="1391"/>
      <c r="FTX64" s="1391"/>
      <c r="FTY64" s="1392"/>
      <c r="FTZ64" s="1493"/>
      <c r="FUA64" s="1392"/>
      <c r="FUB64" s="1493"/>
      <c r="FUC64" s="1391"/>
      <c r="FUD64" s="1392"/>
      <c r="FUE64" s="1493"/>
      <c r="FUF64" s="1392"/>
      <c r="FUG64" s="663"/>
      <c r="FUH64" s="1493"/>
      <c r="FUI64" s="1391"/>
      <c r="FUJ64" s="1391"/>
      <c r="FUK64" s="1391"/>
      <c r="FUL64" s="1391"/>
      <c r="FUM64" s="1391"/>
      <c r="FUN64" s="1391"/>
      <c r="FUO64" s="1391"/>
      <c r="FUP64" s="1391"/>
      <c r="FUQ64" s="1391"/>
      <c r="FUR64" s="1391"/>
      <c r="FUS64" s="1392"/>
      <c r="FUT64" s="1493"/>
      <c r="FUU64" s="1391"/>
      <c r="FUV64" s="1391"/>
      <c r="FUW64" s="1391"/>
      <c r="FUX64" s="1391"/>
      <c r="FUY64" s="1391"/>
      <c r="FUZ64" s="1391"/>
      <c r="FVA64" s="1391"/>
      <c r="FVB64" s="1391"/>
      <c r="FVC64" s="1391"/>
      <c r="FVD64" s="1391"/>
      <c r="FVE64" s="1392"/>
      <c r="FVF64" s="1493"/>
      <c r="FVG64" s="1392"/>
      <c r="FVH64" s="1493"/>
      <c r="FVI64" s="1391"/>
      <c r="FVJ64" s="1392"/>
      <c r="FVK64" s="1493"/>
      <c r="FVL64" s="1392"/>
      <c r="FVM64" s="663"/>
      <c r="FVN64" s="1493"/>
      <c r="FVO64" s="1391"/>
      <c r="FVP64" s="1391"/>
      <c r="FVQ64" s="1391"/>
      <c r="FVR64" s="1391"/>
      <c r="FVS64" s="1391"/>
      <c r="FVT64" s="1391"/>
      <c r="FVU64" s="1391"/>
      <c r="FVV64" s="1391"/>
      <c r="FVW64" s="1391"/>
      <c r="FVX64" s="1391"/>
      <c r="FVY64" s="1392"/>
      <c r="FVZ64" s="1493"/>
      <c r="FWA64" s="1391"/>
      <c r="FWB64" s="1391"/>
      <c r="FWC64" s="1391"/>
      <c r="FWD64" s="1391"/>
      <c r="FWE64" s="1391"/>
      <c r="FWF64" s="1391"/>
      <c r="FWG64" s="1391"/>
      <c r="FWH64" s="1391"/>
      <c r="FWI64" s="1391"/>
      <c r="FWJ64" s="1391"/>
      <c r="FWK64" s="1392"/>
      <c r="FWL64" s="1493"/>
      <c r="FWM64" s="1392"/>
      <c r="FWN64" s="1493"/>
      <c r="FWO64" s="1391"/>
      <c r="FWP64" s="1392"/>
      <c r="FWQ64" s="1493"/>
      <c r="FWR64" s="1392"/>
      <c r="FWS64" s="663"/>
      <c r="FWT64" s="1493"/>
      <c r="FWU64" s="1391"/>
      <c r="FWV64" s="1391"/>
      <c r="FWW64" s="1391"/>
      <c r="FWX64" s="1391"/>
      <c r="FWY64" s="1391"/>
      <c r="FWZ64" s="1391"/>
      <c r="FXA64" s="1391"/>
      <c r="FXB64" s="1391"/>
      <c r="FXC64" s="1391"/>
      <c r="FXD64" s="1391"/>
      <c r="FXE64" s="1392"/>
      <c r="FXF64" s="1493"/>
      <c r="FXG64" s="1391"/>
      <c r="FXH64" s="1391"/>
      <c r="FXI64" s="1391"/>
      <c r="FXJ64" s="1391"/>
      <c r="FXK64" s="1391"/>
      <c r="FXL64" s="1391"/>
      <c r="FXM64" s="1391"/>
      <c r="FXN64" s="1391"/>
      <c r="FXO64" s="1391"/>
      <c r="FXP64" s="1391"/>
      <c r="FXQ64" s="1392"/>
      <c r="FXR64" s="1493"/>
      <c r="FXS64" s="1392"/>
      <c r="FXT64" s="1493"/>
      <c r="FXU64" s="1391"/>
      <c r="FXV64" s="1392"/>
      <c r="FXW64" s="1493"/>
      <c r="FXX64" s="1392"/>
      <c r="FXY64" s="663"/>
      <c r="FXZ64" s="1493"/>
      <c r="FYA64" s="1391"/>
      <c r="FYB64" s="1391"/>
      <c r="FYC64" s="1391"/>
      <c r="FYD64" s="1391"/>
      <c r="FYE64" s="1391"/>
      <c r="FYF64" s="1391"/>
      <c r="FYG64" s="1391"/>
      <c r="FYH64" s="1391"/>
      <c r="FYI64" s="1391"/>
      <c r="FYJ64" s="1391"/>
      <c r="FYK64" s="1392"/>
      <c r="FYL64" s="1493"/>
      <c r="FYM64" s="1391"/>
      <c r="FYN64" s="1391"/>
      <c r="FYO64" s="1391"/>
      <c r="FYP64" s="1391"/>
      <c r="FYQ64" s="1391"/>
      <c r="FYR64" s="1391"/>
      <c r="FYS64" s="1391"/>
      <c r="FYT64" s="1391"/>
      <c r="FYU64" s="1391"/>
      <c r="FYV64" s="1391"/>
      <c r="FYW64" s="1392"/>
      <c r="FYX64" s="1493"/>
      <c r="FYY64" s="1392"/>
      <c r="FYZ64" s="1493"/>
      <c r="FZA64" s="1391"/>
      <c r="FZB64" s="1392"/>
      <c r="FZC64" s="1493"/>
      <c r="FZD64" s="1392"/>
      <c r="FZE64" s="663"/>
      <c r="FZF64" s="1493"/>
      <c r="FZG64" s="1391"/>
      <c r="FZH64" s="1391"/>
      <c r="FZI64" s="1391"/>
      <c r="FZJ64" s="1391"/>
      <c r="FZK64" s="1391"/>
      <c r="FZL64" s="1391"/>
      <c r="FZM64" s="1391"/>
      <c r="FZN64" s="1391"/>
      <c r="FZO64" s="1391"/>
      <c r="FZP64" s="1391"/>
      <c r="FZQ64" s="1392"/>
      <c r="FZR64" s="1493"/>
      <c r="FZS64" s="1391"/>
      <c r="FZT64" s="1391"/>
      <c r="FZU64" s="1391"/>
      <c r="FZV64" s="1391"/>
      <c r="FZW64" s="1391"/>
      <c r="FZX64" s="1391"/>
      <c r="FZY64" s="1391"/>
      <c r="FZZ64" s="1391"/>
      <c r="GAA64" s="1391"/>
      <c r="GAB64" s="1391"/>
      <c r="GAC64" s="1392"/>
      <c r="GAD64" s="1493"/>
      <c r="GAE64" s="1392"/>
      <c r="GAF64" s="1493"/>
      <c r="GAG64" s="1391"/>
      <c r="GAH64" s="1392"/>
      <c r="GAI64" s="1493"/>
      <c r="GAJ64" s="1392"/>
      <c r="GAK64" s="663"/>
      <c r="GAL64" s="1493"/>
      <c r="GAM64" s="1391"/>
      <c r="GAN64" s="1391"/>
      <c r="GAO64" s="1391"/>
      <c r="GAP64" s="1391"/>
      <c r="GAQ64" s="1391"/>
      <c r="GAR64" s="1391"/>
      <c r="GAS64" s="1391"/>
      <c r="GAT64" s="1391"/>
      <c r="GAU64" s="1391"/>
      <c r="GAV64" s="1391"/>
      <c r="GAW64" s="1392"/>
      <c r="GAX64" s="1493"/>
      <c r="GAY64" s="1391"/>
      <c r="GAZ64" s="1391"/>
      <c r="GBA64" s="1391"/>
      <c r="GBB64" s="1391"/>
      <c r="GBC64" s="1391"/>
      <c r="GBD64" s="1391"/>
      <c r="GBE64" s="1391"/>
      <c r="GBF64" s="1391"/>
      <c r="GBG64" s="1391"/>
      <c r="GBH64" s="1391"/>
      <c r="GBI64" s="1392"/>
      <c r="GBJ64" s="1493"/>
      <c r="GBK64" s="1392"/>
      <c r="GBL64" s="1493"/>
      <c r="GBM64" s="1391"/>
      <c r="GBN64" s="1392"/>
      <c r="GBO64" s="1493"/>
      <c r="GBP64" s="1392"/>
      <c r="GBQ64" s="663"/>
      <c r="GBR64" s="1493"/>
      <c r="GBS64" s="1391"/>
      <c r="GBT64" s="1391"/>
      <c r="GBU64" s="1391"/>
      <c r="GBV64" s="1391"/>
      <c r="GBW64" s="1391"/>
      <c r="GBX64" s="1391"/>
      <c r="GBY64" s="1391"/>
      <c r="GBZ64" s="1391"/>
      <c r="GCA64" s="1391"/>
      <c r="GCB64" s="1391"/>
      <c r="GCC64" s="1392"/>
      <c r="GCD64" s="1493"/>
      <c r="GCE64" s="1391"/>
      <c r="GCF64" s="1391"/>
      <c r="GCG64" s="1391"/>
      <c r="GCH64" s="1391"/>
      <c r="GCI64" s="1391"/>
      <c r="GCJ64" s="1391"/>
      <c r="GCK64" s="1391"/>
      <c r="GCL64" s="1391"/>
      <c r="GCM64" s="1391"/>
      <c r="GCN64" s="1391"/>
      <c r="GCO64" s="1392"/>
      <c r="GCP64" s="1493"/>
      <c r="GCQ64" s="1392"/>
      <c r="GCR64" s="1493"/>
      <c r="GCS64" s="1391"/>
      <c r="GCT64" s="1392"/>
      <c r="GCU64" s="1493"/>
      <c r="GCV64" s="1392"/>
      <c r="GCW64" s="663"/>
      <c r="GCX64" s="1493"/>
      <c r="GCY64" s="1391"/>
      <c r="GCZ64" s="1391"/>
      <c r="GDA64" s="1391"/>
      <c r="GDB64" s="1391"/>
      <c r="GDC64" s="1391"/>
      <c r="GDD64" s="1391"/>
      <c r="GDE64" s="1391"/>
      <c r="GDF64" s="1391"/>
      <c r="GDG64" s="1391"/>
      <c r="GDH64" s="1391"/>
      <c r="GDI64" s="1392"/>
      <c r="GDJ64" s="1493"/>
      <c r="GDK64" s="1391"/>
      <c r="GDL64" s="1391"/>
      <c r="GDM64" s="1391"/>
      <c r="GDN64" s="1391"/>
      <c r="GDO64" s="1391"/>
      <c r="GDP64" s="1391"/>
      <c r="GDQ64" s="1391"/>
      <c r="GDR64" s="1391"/>
      <c r="GDS64" s="1391"/>
      <c r="GDT64" s="1391"/>
      <c r="GDU64" s="1392"/>
      <c r="GDV64" s="1493"/>
      <c r="GDW64" s="1392"/>
      <c r="GDX64" s="1493"/>
      <c r="GDY64" s="1391"/>
      <c r="GDZ64" s="1392"/>
      <c r="GEA64" s="1493"/>
      <c r="GEB64" s="1392"/>
      <c r="GEC64" s="663"/>
      <c r="GED64" s="1493"/>
      <c r="GEE64" s="1391"/>
      <c r="GEF64" s="1391"/>
      <c r="GEG64" s="1391"/>
      <c r="GEH64" s="1391"/>
      <c r="GEI64" s="1391"/>
      <c r="GEJ64" s="1391"/>
      <c r="GEK64" s="1391"/>
      <c r="GEL64" s="1391"/>
      <c r="GEM64" s="1391"/>
      <c r="GEN64" s="1391"/>
      <c r="GEO64" s="1392"/>
      <c r="GEP64" s="1493"/>
      <c r="GEQ64" s="1391"/>
      <c r="GER64" s="1391"/>
      <c r="GES64" s="1391"/>
      <c r="GET64" s="1391"/>
      <c r="GEU64" s="1391"/>
      <c r="GEV64" s="1391"/>
      <c r="GEW64" s="1391"/>
      <c r="GEX64" s="1391"/>
      <c r="GEY64" s="1391"/>
      <c r="GEZ64" s="1391"/>
      <c r="GFA64" s="1392"/>
      <c r="GFB64" s="1493"/>
      <c r="GFC64" s="1392"/>
      <c r="GFD64" s="1493"/>
      <c r="GFE64" s="1391"/>
      <c r="GFF64" s="1392"/>
      <c r="GFG64" s="1493"/>
      <c r="GFH64" s="1392"/>
      <c r="GFI64" s="663"/>
      <c r="GFJ64" s="1493"/>
      <c r="GFK64" s="1391"/>
      <c r="GFL64" s="1391"/>
      <c r="GFM64" s="1391"/>
      <c r="GFN64" s="1391"/>
      <c r="GFO64" s="1391"/>
      <c r="GFP64" s="1391"/>
      <c r="GFQ64" s="1391"/>
      <c r="GFR64" s="1391"/>
      <c r="GFS64" s="1391"/>
      <c r="GFT64" s="1391"/>
      <c r="GFU64" s="1392"/>
      <c r="GFV64" s="1493"/>
      <c r="GFW64" s="1391"/>
      <c r="GFX64" s="1391"/>
      <c r="GFY64" s="1391"/>
      <c r="GFZ64" s="1391"/>
      <c r="GGA64" s="1391"/>
      <c r="GGB64" s="1391"/>
      <c r="GGC64" s="1391"/>
      <c r="GGD64" s="1391"/>
      <c r="GGE64" s="1391"/>
      <c r="GGF64" s="1391"/>
      <c r="GGG64" s="1392"/>
      <c r="GGH64" s="1493"/>
      <c r="GGI64" s="1392"/>
      <c r="GGJ64" s="1493"/>
      <c r="GGK64" s="1391"/>
      <c r="GGL64" s="1392"/>
      <c r="GGM64" s="1493"/>
      <c r="GGN64" s="1392"/>
      <c r="GGO64" s="663"/>
      <c r="GGP64" s="1493"/>
      <c r="GGQ64" s="1391"/>
      <c r="GGR64" s="1391"/>
      <c r="GGS64" s="1391"/>
      <c r="GGT64" s="1391"/>
      <c r="GGU64" s="1391"/>
      <c r="GGV64" s="1391"/>
      <c r="GGW64" s="1391"/>
      <c r="GGX64" s="1391"/>
      <c r="GGY64" s="1391"/>
      <c r="GGZ64" s="1391"/>
      <c r="GHA64" s="1392"/>
      <c r="GHB64" s="1493"/>
      <c r="GHC64" s="1391"/>
      <c r="GHD64" s="1391"/>
      <c r="GHE64" s="1391"/>
      <c r="GHF64" s="1391"/>
      <c r="GHG64" s="1391"/>
      <c r="GHH64" s="1391"/>
      <c r="GHI64" s="1391"/>
      <c r="GHJ64" s="1391"/>
      <c r="GHK64" s="1391"/>
      <c r="GHL64" s="1391"/>
      <c r="GHM64" s="1392"/>
      <c r="GHN64" s="1493"/>
      <c r="GHO64" s="1392"/>
      <c r="GHP64" s="1493"/>
      <c r="GHQ64" s="1391"/>
      <c r="GHR64" s="1392"/>
      <c r="GHS64" s="1493"/>
      <c r="GHT64" s="1392"/>
      <c r="GHU64" s="663"/>
      <c r="GHV64" s="1493"/>
      <c r="GHW64" s="1391"/>
      <c r="GHX64" s="1391"/>
      <c r="GHY64" s="1391"/>
      <c r="GHZ64" s="1391"/>
      <c r="GIA64" s="1391"/>
      <c r="GIB64" s="1391"/>
      <c r="GIC64" s="1391"/>
      <c r="GID64" s="1391"/>
      <c r="GIE64" s="1391"/>
      <c r="GIF64" s="1391"/>
      <c r="GIG64" s="1392"/>
      <c r="GIH64" s="1493"/>
      <c r="GII64" s="1391"/>
      <c r="GIJ64" s="1391"/>
      <c r="GIK64" s="1391"/>
      <c r="GIL64" s="1391"/>
      <c r="GIM64" s="1391"/>
      <c r="GIN64" s="1391"/>
      <c r="GIO64" s="1391"/>
      <c r="GIP64" s="1391"/>
      <c r="GIQ64" s="1391"/>
      <c r="GIR64" s="1391"/>
      <c r="GIS64" s="1392"/>
      <c r="GIT64" s="1493"/>
      <c r="GIU64" s="1392"/>
      <c r="GIV64" s="1493"/>
      <c r="GIW64" s="1391"/>
      <c r="GIX64" s="1392"/>
      <c r="GIY64" s="1493"/>
      <c r="GIZ64" s="1392"/>
      <c r="GJA64" s="663"/>
      <c r="GJB64" s="1493"/>
      <c r="GJC64" s="1391"/>
      <c r="GJD64" s="1391"/>
      <c r="GJE64" s="1391"/>
      <c r="GJF64" s="1391"/>
      <c r="GJG64" s="1391"/>
      <c r="GJH64" s="1391"/>
      <c r="GJI64" s="1391"/>
      <c r="GJJ64" s="1391"/>
      <c r="GJK64" s="1391"/>
      <c r="GJL64" s="1391"/>
      <c r="GJM64" s="1392"/>
      <c r="GJN64" s="1493"/>
      <c r="GJO64" s="1391"/>
      <c r="GJP64" s="1391"/>
      <c r="GJQ64" s="1391"/>
      <c r="GJR64" s="1391"/>
      <c r="GJS64" s="1391"/>
      <c r="GJT64" s="1391"/>
      <c r="GJU64" s="1391"/>
      <c r="GJV64" s="1391"/>
      <c r="GJW64" s="1391"/>
      <c r="GJX64" s="1391"/>
      <c r="GJY64" s="1392"/>
      <c r="GJZ64" s="1493"/>
      <c r="GKA64" s="1392"/>
      <c r="GKB64" s="1493"/>
      <c r="GKC64" s="1391"/>
      <c r="GKD64" s="1392"/>
      <c r="GKE64" s="1493"/>
      <c r="GKF64" s="1392"/>
      <c r="GKG64" s="663"/>
      <c r="GKH64" s="1493"/>
      <c r="GKI64" s="1391"/>
      <c r="GKJ64" s="1391"/>
      <c r="GKK64" s="1391"/>
      <c r="GKL64" s="1391"/>
      <c r="GKM64" s="1391"/>
      <c r="GKN64" s="1391"/>
      <c r="GKO64" s="1391"/>
      <c r="GKP64" s="1391"/>
      <c r="GKQ64" s="1391"/>
      <c r="GKR64" s="1391"/>
      <c r="GKS64" s="1392"/>
      <c r="GKT64" s="1493"/>
      <c r="GKU64" s="1391"/>
      <c r="GKV64" s="1391"/>
      <c r="GKW64" s="1391"/>
      <c r="GKX64" s="1391"/>
      <c r="GKY64" s="1391"/>
      <c r="GKZ64" s="1391"/>
      <c r="GLA64" s="1391"/>
      <c r="GLB64" s="1391"/>
      <c r="GLC64" s="1391"/>
      <c r="GLD64" s="1391"/>
      <c r="GLE64" s="1392"/>
      <c r="GLF64" s="1493"/>
      <c r="GLG64" s="1392"/>
      <c r="GLH64" s="1493"/>
      <c r="GLI64" s="1391"/>
      <c r="GLJ64" s="1392"/>
      <c r="GLK64" s="1493"/>
      <c r="GLL64" s="1392"/>
      <c r="GLM64" s="663"/>
      <c r="GLN64" s="1493"/>
      <c r="GLO64" s="1391"/>
      <c r="GLP64" s="1391"/>
      <c r="GLQ64" s="1391"/>
      <c r="GLR64" s="1391"/>
      <c r="GLS64" s="1391"/>
      <c r="GLT64" s="1391"/>
      <c r="GLU64" s="1391"/>
      <c r="GLV64" s="1391"/>
      <c r="GLW64" s="1391"/>
      <c r="GLX64" s="1391"/>
      <c r="GLY64" s="1392"/>
      <c r="GLZ64" s="1493"/>
      <c r="GMA64" s="1391"/>
      <c r="GMB64" s="1391"/>
      <c r="GMC64" s="1391"/>
      <c r="GMD64" s="1391"/>
      <c r="GME64" s="1391"/>
      <c r="GMF64" s="1391"/>
      <c r="GMG64" s="1391"/>
      <c r="GMH64" s="1391"/>
      <c r="GMI64" s="1391"/>
      <c r="GMJ64" s="1391"/>
      <c r="GMK64" s="1392"/>
      <c r="GML64" s="1493"/>
      <c r="GMM64" s="1392"/>
      <c r="GMN64" s="1493"/>
      <c r="GMO64" s="1391"/>
      <c r="GMP64" s="1392"/>
      <c r="GMQ64" s="1493"/>
      <c r="GMR64" s="1392"/>
      <c r="GMS64" s="663"/>
      <c r="GMT64" s="1493"/>
      <c r="GMU64" s="1391"/>
      <c r="GMV64" s="1391"/>
      <c r="GMW64" s="1391"/>
      <c r="GMX64" s="1391"/>
      <c r="GMY64" s="1391"/>
      <c r="GMZ64" s="1391"/>
      <c r="GNA64" s="1391"/>
      <c r="GNB64" s="1391"/>
      <c r="GNC64" s="1391"/>
      <c r="GND64" s="1391"/>
      <c r="GNE64" s="1392"/>
      <c r="GNF64" s="1493"/>
      <c r="GNG64" s="1391"/>
      <c r="GNH64" s="1391"/>
      <c r="GNI64" s="1391"/>
      <c r="GNJ64" s="1391"/>
      <c r="GNK64" s="1391"/>
      <c r="GNL64" s="1391"/>
      <c r="GNM64" s="1391"/>
      <c r="GNN64" s="1391"/>
      <c r="GNO64" s="1391"/>
      <c r="GNP64" s="1391"/>
      <c r="GNQ64" s="1392"/>
      <c r="GNR64" s="1493"/>
      <c r="GNS64" s="1392"/>
      <c r="GNT64" s="1493"/>
      <c r="GNU64" s="1391"/>
      <c r="GNV64" s="1392"/>
      <c r="GNW64" s="1493"/>
      <c r="GNX64" s="1392"/>
      <c r="GNY64" s="663"/>
      <c r="GNZ64" s="1493"/>
      <c r="GOA64" s="1391"/>
      <c r="GOB64" s="1391"/>
      <c r="GOC64" s="1391"/>
      <c r="GOD64" s="1391"/>
      <c r="GOE64" s="1391"/>
      <c r="GOF64" s="1391"/>
      <c r="GOG64" s="1391"/>
      <c r="GOH64" s="1391"/>
      <c r="GOI64" s="1391"/>
      <c r="GOJ64" s="1391"/>
      <c r="GOK64" s="1392"/>
      <c r="GOL64" s="1493"/>
      <c r="GOM64" s="1391"/>
      <c r="GON64" s="1391"/>
      <c r="GOO64" s="1391"/>
      <c r="GOP64" s="1391"/>
      <c r="GOQ64" s="1391"/>
      <c r="GOR64" s="1391"/>
      <c r="GOS64" s="1391"/>
      <c r="GOT64" s="1391"/>
      <c r="GOU64" s="1391"/>
      <c r="GOV64" s="1391"/>
      <c r="GOW64" s="1392"/>
      <c r="GOX64" s="1493"/>
      <c r="GOY64" s="1392"/>
      <c r="GOZ64" s="1493"/>
      <c r="GPA64" s="1391"/>
      <c r="GPB64" s="1392"/>
      <c r="GPC64" s="1493"/>
      <c r="GPD64" s="1392"/>
      <c r="GPE64" s="663"/>
      <c r="GPF64" s="1493"/>
      <c r="GPG64" s="1391"/>
      <c r="GPH64" s="1391"/>
      <c r="GPI64" s="1391"/>
      <c r="GPJ64" s="1391"/>
      <c r="GPK64" s="1391"/>
      <c r="GPL64" s="1391"/>
      <c r="GPM64" s="1391"/>
      <c r="GPN64" s="1391"/>
      <c r="GPO64" s="1391"/>
      <c r="GPP64" s="1391"/>
      <c r="GPQ64" s="1392"/>
      <c r="GPR64" s="1493"/>
      <c r="GPS64" s="1391"/>
      <c r="GPT64" s="1391"/>
      <c r="GPU64" s="1391"/>
      <c r="GPV64" s="1391"/>
      <c r="GPW64" s="1391"/>
      <c r="GPX64" s="1391"/>
      <c r="GPY64" s="1391"/>
      <c r="GPZ64" s="1391"/>
      <c r="GQA64" s="1391"/>
      <c r="GQB64" s="1391"/>
      <c r="GQC64" s="1392"/>
      <c r="GQD64" s="1493"/>
      <c r="GQE64" s="1392"/>
      <c r="GQF64" s="1493"/>
      <c r="GQG64" s="1391"/>
      <c r="GQH64" s="1392"/>
      <c r="GQI64" s="1493"/>
      <c r="GQJ64" s="1392"/>
      <c r="GQK64" s="663"/>
      <c r="GQL64" s="1493"/>
      <c r="GQM64" s="1391"/>
      <c r="GQN64" s="1391"/>
      <c r="GQO64" s="1391"/>
      <c r="GQP64" s="1391"/>
      <c r="GQQ64" s="1391"/>
      <c r="GQR64" s="1391"/>
      <c r="GQS64" s="1391"/>
      <c r="GQT64" s="1391"/>
      <c r="GQU64" s="1391"/>
      <c r="GQV64" s="1391"/>
      <c r="GQW64" s="1392"/>
      <c r="GQX64" s="1493"/>
      <c r="GQY64" s="1391"/>
      <c r="GQZ64" s="1391"/>
      <c r="GRA64" s="1391"/>
      <c r="GRB64" s="1391"/>
      <c r="GRC64" s="1391"/>
      <c r="GRD64" s="1391"/>
      <c r="GRE64" s="1391"/>
      <c r="GRF64" s="1391"/>
      <c r="GRG64" s="1391"/>
      <c r="GRH64" s="1391"/>
      <c r="GRI64" s="1392"/>
      <c r="GRJ64" s="1493"/>
      <c r="GRK64" s="1392"/>
      <c r="GRL64" s="1493"/>
      <c r="GRM64" s="1391"/>
      <c r="GRN64" s="1392"/>
      <c r="GRO64" s="1493"/>
      <c r="GRP64" s="1392"/>
      <c r="GRQ64" s="663"/>
      <c r="GRR64" s="1493"/>
      <c r="GRS64" s="1391"/>
      <c r="GRT64" s="1391"/>
      <c r="GRU64" s="1391"/>
      <c r="GRV64" s="1391"/>
      <c r="GRW64" s="1391"/>
      <c r="GRX64" s="1391"/>
      <c r="GRY64" s="1391"/>
      <c r="GRZ64" s="1391"/>
      <c r="GSA64" s="1391"/>
      <c r="GSB64" s="1391"/>
      <c r="GSC64" s="1392"/>
      <c r="GSD64" s="1493"/>
      <c r="GSE64" s="1391"/>
      <c r="GSF64" s="1391"/>
      <c r="GSG64" s="1391"/>
      <c r="GSH64" s="1391"/>
      <c r="GSI64" s="1391"/>
      <c r="GSJ64" s="1391"/>
      <c r="GSK64" s="1391"/>
      <c r="GSL64" s="1391"/>
      <c r="GSM64" s="1391"/>
      <c r="GSN64" s="1391"/>
      <c r="GSO64" s="1392"/>
      <c r="GSP64" s="1493"/>
      <c r="GSQ64" s="1392"/>
      <c r="GSR64" s="1493"/>
      <c r="GSS64" s="1391"/>
      <c r="GST64" s="1392"/>
      <c r="GSU64" s="1493"/>
      <c r="GSV64" s="1392"/>
      <c r="GSW64" s="663"/>
      <c r="GSX64" s="1493"/>
      <c r="GSY64" s="1391"/>
      <c r="GSZ64" s="1391"/>
      <c r="GTA64" s="1391"/>
      <c r="GTB64" s="1391"/>
      <c r="GTC64" s="1391"/>
      <c r="GTD64" s="1391"/>
      <c r="GTE64" s="1391"/>
      <c r="GTF64" s="1391"/>
      <c r="GTG64" s="1391"/>
      <c r="GTH64" s="1391"/>
      <c r="GTI64" s="1392"/>
      <c r="GTJ64" s="1493"/>
      <c r="GTK64" s="1391"/>
      <c r="GTL64" s="1391"/>
      <c r="GTM64" s="1391"/>
      <c r="GTN64" s="1391"/>
      <c r="GTO64" s="1391"/>
      <c r="GTP64" s="1391"/>
      <c r="GTQ64" s="1391"/>
      <c r="GTR64" s="1391"/>
      <c r="GTS64" s="1391"/>
      <c r="GTT64" s="1391"/>
      <c r="GTU64" s="1392"/>
      <c r="GTV64" s="1493"/>
      <c r="GTW64" s="1392"/>
      <c r="GTX64" s="1493"/>
      <c r="GTY64" s="1391"/>
      <c r="GTZ64" s="1392"/>
      <c r="GUA64" s="1493"/>
      <c r="GUB64" s="1392"/>
      <c r="GUC64" s="663"/>
      <c r="GUD64" s="1493"/>
      <c r="GUE64" s="1391"/>
      <c r="GUF64" s="1391"/>
      <c r="GUG64" s="1391"/>
      <c r="GUH64" s="1391"/>
      <c r="GUI64" s="1391"/>
      <c r="GUJ64" s="1391"/>
      <c r="GUK64" s="1391"/>
      <c r="GUL64" s="1391"/>
      <c r="GUM64" s="1391"/>
      <c r="GUN64" s="1391"/>
      <c r="GUO64" s="1392"/>
      <c r="GUP64" s="1493"/>
      <c r="GUQ64" s="1391"/>
      <c r="GUR64" s="1391"/>
      <c r="GUS64" s="1391"/>
      <c r="GUT64" s="1391"/>
      <c r="GUU64" s="1391"/>
      <c r="GUV64" s="1391"/>
      <c r="GUW64" s="1391"/>
      <c r="GUX64" s="1391"/>
      <c r="GUY64" s="1391"/>
      <c r="GUZ64" s="1391"/>
      <c r="GVA64" s="1392"/>
      <c r="GVB64" s="1493"/>
      <c r="GVC64" s="1392"/>
      <c r="GVD64" s="1493"/>
      <c r="GVE64" s="1391"/>
      <c r="GVF64" s="1392"/>
      <c r="GVG64" s="1493"/>
      <c r="GVH64" s="1392"/>
      <c r="GVI64" s="663"/>
      <c r="GVJ64" s="1493"/>
      <c r="GVK64" s="1391"/>
      <c r="GVL64" s="1391"/>
      <c r="GVM64" s="1391"/>
      <c r="GVN64" s="1391"/>
      <c r="GVO64" s="1391"/>
      <c r="GVP64" s="1391"/>
      <c r="GVQ64" s="1391"/>
      <c r="GVR64" s="1391"/>
      <c r="GVS64" s="1391"/>
      <c r="GVT64" s="1391"/>
      <c r="GVU64" s="1392"/>
      <c r="GVV64" s="1493"/>
      <c r="GVW64" s="1391"/>
      <c r="GVX64" s="1391"/>
      <c r="GVY64" s="1391"/>
      <c r="GVZ64" s="1391"/>
      <c r="GWA64" s="1391"/>
      <c r="GWB64" s="1391"/>
      <c r="GWC64" s="1391"/>
      <c r="GWD64" s="1391"/>
      <c r="GWE64" s="1391"/>
      <c r="GWF64" s="1391"/>
      <c r="GWG64" s="1392"/>
      <c r="GWH64" s="1493"/>
      <c r="GWI64" s="1392"/>
      <c r="GWJ64" s="1493"/>
      <c r="GWK64" s="1391"/>
      <c r="GWL64" s="1392"/>
      <c r="GWM64" s="1493"/>
      <c r="GWN64" s="1392"/>
      <c r="GWO64" s="663"/>
      <c r="GWP64" s="1493"/>
      <c r="GWQ64" s="1391"/>
      <c r="GWR64" s="1391"/>
      <c r="GWS64" s="1391"/>
      <c r="GWT64" s="1391"/>
      <c r="GWU64" s="1391"/>
      <c r="GWV64" s="1391"/>
      <c r="GWW64" s="1391"/>
      <c r="GWX64" s="1391"/>
      <c r="GWY64" s="1391"/>
      <c r="GWZ64" s="1391"/>
      <c r="GXA64" s="1392"/>
      <c r="GXB64" s="1493"/>
      <c r="GXC64" s="1391"/>
      <c r="GXD64" s="1391"/>
      <c r="GXE64" s="1391"/>
      <c r="GXF64" s="1391"/>
      <c r="GXG64" s="1391"/>
      <c r="GXH64" s="1391"/>
      <c r="GXI64" s="1391"/>
      <c r="GXJ64" s="1391"/>
      <c r="GXK64" s="1391"/>
      <c r="GXL64" s="1391"/>
      <c r="GXM64" s="1392"/>
      <c r="GXN64" s="1493"/>
      <c r="GXO64" s="1392"/>
      <c r="GXP64" s="1493"/>
      <c r="GXQ64" s="1391"/>
      <c r="GXR64" s="1392"/>
      <c r="GXS64" s="1493"/>
      <c r="GXT64" s="1392"/>
      <c r="GXU64" s="663"/>
      <c r="GXV64" s="1493"/>
      <c r="GXW64" s="1391"/>
      <c r="GXX64" s="1391"/>
      <c r="GXY64" s="1391"/>
      <c r="GXZ64" s="1391"/>
      <c r="GYA64" s="1391"/>
      <c r="GYB64" s="1391"/>
      <c r="GYC64" s="1391"/>
      <c r="GYD64" s="1391"/>
      <c r="GYE64" s="1391"/>
      <c r="GYF64" s="1391"/>
      <c r="GYG64" s="1392"/>
      <c r="GYH64" s="1493"/>
      <c r="GYI64" s="1391"/>
      <c r="GYJ64" s="1391"/>
      <c r="GYK64" s="1391"/>
      <c r="GYL64" s="1391"/>
      <c r="GYM64" s="1391"/>
      <c r="GYN64" s="1391"/>
      <c r="GYO64" s="1391"/>
      <c r="GYP64" s="1391"/>
      <c r="GYQ64" s="1391"/>
      <c r="GYR64" s="1391"/>
      <c r="GYS64" s="1392"/>
      <c r="GYT64" s="1493"/>
      <c r="GYU64" s="1392"/>
      <c r="GYV64" s="1493"/>
      <c r="GYW64" s="1391"/>
      <c r="GYX64" s="1392"/>
      <c r="GYY64" s="1493"/>
      <c r="GYZ64" s="1392"/>
      <c r="GZA64" s="663"/>
      <c r="GZB64" s="1493"/>
      <c r="GZC64" s="1391"/>
      <c r="GZD64" s="1391"/>
      <c r="GZE64" s="1391"/>
      <c r="GZF64" s="1391"/>
      <c r="GZG64" s="1391"/>
      <c r="GZH64" s="1391"/>
      <c r="GZI64" s="1391"/>
      <c r="GZJ64" s="1391"/>
      <c r="GZK64" s="1391"/>
      <c r="GZL64" s="1391"/>
      <c r="GZM64" s="1392"/>
      <c r="GZN64" s="1493"/>
      <c r="GZO64" s="1391"/>
      <c r="GZP64" s="1391"/>
      <c r="GZQ64" s="1391"/>
      <c r="GZR64" s="1391"/>
      <c r="GZS64" s="1391"/>
      <c r="GZT64" s="1391"/>
      <c r="GZU64" s="1391"/>
      <c r="GZV64" s="1391"/>
      <c r="GZW64" s="1391"/>
      <c r="GZX64" s="1391"/>
      <c r="GZY64" s="1392"/>
      <c r="GZZ64" s="1493"/>
      <c r="HAA64" s="1392"/>
      <c r="HAB64" s="1493"/>
      <c r="HAC64" s="1391"/>
      <c r="HAD64" s="1392"/>
      <c r="HAE64" s="1493"/>
      <c r="HAF64" s="1392"/>
      <c r="HAG64" s="663"/>
      <c r="HAH64" s="1493"/>
      <c r="HAI64" s="1391"/>
      <c r="HAJ64" s="1391"/>
      <c r="HAK64" s="1391"/>
      <c r="HAL64" s="1391"/>
      <c r="HAM64" s="1391"/>
      <c r="HAN64" s="1391"/>
      <c r="HAO64" s="1391"/>
      <c r="HAP64" s="1391"/>
      <c r="HAQ64" s="1391"/>
      <c r="HAR64" s="1391"/>
      <c r="HAS64" s="1392"/>
      <c r="HAT64" s="1493"/>
      <c r="HAU64" s="1391"/>
      <c r="HAV64" s="1391"/>
      <c r="HAW64" s="1391"/>
      <c r="HAX64" s="1391"/>
      <c r="HAY64" s="1391"/>
      <c r="HAZ64" s="1391"/>
      <c r="HBA64" s="1391"/>
      <c r="HBB64" s="1391"/>
      <c r="HBC64" s="1391"/>
      <c r="HBD64" s="1391"/>
      <c r="HBE64" s="1392"/>
      <c r="HBF64" s="1493"/>
      <c r="HBG64" s="1392"/>
      <c r="HBH64" s="1493"/>
      <c r="HBI64" s="1391"/>
      <c r="HBJ64" s="1392"/>
      <c r="HBK64" s="1493"/>
      <c r="HBL64" s="1392"/>
      <c r="HBM64" s="663"/>
      <c r="HBN64" s="1493"/>
      <c r="HBO64" s="1391"/>
      <c r="HBP64" s="1391"/>
      <c r="HBQ64" s="1391"/>
      <c r="HBR64" s="1391"/>
      <c r="HBS64" s="1391"/>
      <c r="HBT64" s="1391"/>
      <c r="HBU64" s="1391"/>
      <c r="HBV64" s="1391"/>
      <c r="HBW64" s="1391"/>
      <c r="HBX64" s="1391"/>
      <c r="HBY64" s="1392"/>
      <c r="HBZ64" s="1493"/>
      <c r="HCA64" s="1391"/>
      <c r="HCB64" s="1391"/>
      <c r="HCC64" s="1391"/>
      <c r="HCD64" s="1391"/>
      <c r="HCE64" s="1391"/>
      <c r="HCF64" s="1391"/>
      <c r="HCG64" s="1391"/>
      <c r="HCH64" s="1391"/>
      <c r="HCI64" s="1391"/>
      <c r="HCJ64" s="1391"/>
      <c r="HCK64" s="1392"/>
      <c r="HCL64" s="1493"/>
      <c r="HCM64" s="1392"/>
      <c r="HCN64" s="1493"/>
      <c r="HCO64" s="1391"/>
      <c r="HCP64" s="1392"/>
      <c r="HCQ64" s="1493"/>
      <c r="HCR64" s="1392"/>
      <c r="HCS64" s="663"/>
      <c r="HCT64" s="1493"/>
      <c r="HCU64" s="1391"/>
      <c r="HCV64" s="1391"/>
      <c r="HCW64" s="1391"/>
      <c r="HCX64" s="1391"/>
      <c r="HCY64" s="1391"/>
      <c r="HCZ64" s="1391"/>
      <c r="HDA64" s="1391"/>
      <c r="HDB64" s="1391"/>
      <c r="HDC64" s="1391"/>
      <c r="HDD64" s="1391"/>
      <c r="HDE64" s="1392"/>
      <c r="HDF64" s="1493"/>
      <c r="HDG64" s="1391"/>
      <c r="HDH64" s="1391"/>
      <c r="HDI64" s="1391"/>
      <c r="HDJ64" s="1391"/>
      <c r="HDK64" s="1391"/>
      <c r="HDL64" s="1391"/>
      <c r="HDM64" s="1391"/>
      <c r="HDN64" s="1391"/>
      <c r="HDO64" s="1391"/>
      <c r="HDP64" s="1391"/>
      <c r="HDQ64" s="1392"/>
      <c r="HDR64" s="1493"/>
      <c r="HDS64" s="1392"/>
      <c r="HDT64" s="1493"/>
      <c r="HDU64" s="1391"/>
      <c r="HDV64" s="1392"/>
      <c r="HDW64" s="1493"/>
      <c r="HDX64" s="1392"/>
      <c r="HDY64" s="663"/>
      <c r="HDZ64" s="1493"/>
      <c r="HEA64" s="1391"/>
      <c r="HEB64" s="1391"/>
      <c r="HEC64" s="1391"/>
      <c r="HED64" s="1391"/>
      <c r="HEE64" s="1391"/>
      <c r="HEF64" s="1391"/>
      <c r="HEG64" s="1391"/>
      <c r="HEH64" s="1391"/>
      <c r="HEI64" s="1391"/>
      <c r="HEJ64" s="1391"/>
      <c r="HEK64" s="1392"/>
      <c r="HEL64" s="1493"/>
      <c r="HEM64" s="1391"/>
      <c r="HEN64" s="1391"/>
      <c r="HEO64" s="1391"/>
      <c r="HEP64" s="1391"/>
      <c r="HEQ64" s="1391"/>
      <c r="HER64" s="1391"/>
      <c r="HES64" s="1391"/>
      <c r="HET64" s="1391"/>
      <c r="HEU64" s="1391"/>
      <c r="HEV64" s="1391"/>
      <c r="HEW64" s="1392"/>
      <c r="HEX64" s="1493"/>
      <c r="HEY64" s="1392"/>
      <c r="HEZ64" s="1493"/>
      <c r="HFA64" s="1391"/>
      <c r="HFB64" s="1392"/>
      <c r="HFC64" s="1493"/>
      <c r="HFD64" s="1392"/>
      <c r="HFE64" s="663"/>
      <c r="HFF64" s="1493"/>
      <c r="HFG64" s="1391"/>
      <c r="HFH64" s="1391"/>
      <c r="HFI64" s="1391"/>
      <c r="HFJ64" s="1391"/>
      <c r="HFK64" s="1391"/>
      <c r="HFL64" s="1391"/>
      <c r="HFM64" s="1391"/>
      <c r="HFN64" s="1391"/>
      <c r="HFO64" s="1391"/>
      <c r="HFP64" s="1391"/>
      <c r="HFQ64" s="1392"/>
      <c r="HFR64" s="1493"/>
      <c r="HFS64" s="1391"/>
      <c r="HFT64" s="1391"/>
      <c r="HFU64" s="1391"/>
      <c r="HFV64" s="1391"/>
      <c r="HFW64" s="1391"/>
      <c r="HFX64" s="1391"/>
      <c r="HFY64" s="1391"/>
      <c r="HFZ64" s="1391"/>
      <c r="HGA64" s="1391"/>
      <c r="HGB64" s="1391"/>
      <c r="HGC64" s="1392"/>
      <c r="HGD64" s="1493"/>
      <c r="HGE64" s="1392"/>
      <c r="HGF64" s="1493"/>
      <c r="HGG64" s="1391"/>
      <c r="HGH64" s="1392"/>
      <c r="HGI64" s="1493"/>
      <c r="HGJ64" s="1392"/>
      <c r="HGK64" s="663"/>
      <c r="HGL64" s="1493"/>
      <c r="HGM64" s="1391"/>
      <c r="HGN64" s="1391"/>
      <c r="HGO64" s="1391"/>
      <c r="HGP64" s="1391"/>
      <c r="HGQ64" s="1391"/>
      <c r="HGR64" s="1391"/>
      <c r="HGS64" s="1391"/>
      <c r="HGT64" s="1391"/>
      <c r="HGU64" s="1391"/>
      <c r="HGV64" s="1391"/>
      <c r="HGW64" s="1392"/>
      <c r="HGX64" s="1493"/>
      <c r="HGY64" s="1391"/>
      <c r="HGZ64" s="1391"/>
      <c r="HHA64" s="1391"/>
      <c r="HHB64" s="1391"/>
      <c r="HHC64" s="1391"/>
      <c r="HHD64" s="1391"/>
      <c r="HHE64" s="1391"/>
      <c r="HHF64" s="1391"/>
      <c r="HHG64" s="1391"/>
      <c r="HHH64" s="1391"/>
      <c r="HHI64" s="1392"/>
      <c r="HHJ64" s="1493"/>
      <c r="HHK64" s="1392"/>
      <c r="HHL64" s="1493"/>
      <c r="HHM64" s="1391"/>
      <c r="HHN64" s="1392"/>
      <c r="HHO64" s="1493"/>
      <c r="HHP64" s="1392"/>
      <c r="HHQ64" s="663"/>
      <c r="HHR64" s="1493"/>
      <c r="HHS64" s="1391"/>
      <c r="HHT64" s="1391"/>
      <c r="HHU64" s="1391"/>
      <c r="HHV64" s="1391"/>
      <c r="HHW64" s="1391"/>
      <c r="HHX64" s="1391"/>
      <c r="HHY64" s="1391"/>
      <c r="HHZ64" s="1391"/>
      <c r="HIA64" s="1391"/>
      <c r="HIB64" s="1391"/>
      <c r="HIC64" s="1392"/>
      <c r="HID64" s="1493"/>
      <c r="HIE64" s="1391"/>
      <c r="HIF64" s="1391"/>
      <c r="HIG64" s="1391"/>
      <c r="HIH64" s="1391"/>
      <c r="HII64" s="1391"/>
      <c r="HIJ64" s="1391"/>
      <c r="HIK64" s="1391"/>
      <c r="HIL64" s="1391"/>
      <c r="HIM64" s="1391"/>
      <c r="HIN64" s="1391"/>
      <c r="HIO64" s="1392"/>
      <c r="HIP64" s="1493"/>
      <c r="HIQ64" s="1392"/>
      <c r="HIR64" s="1493"/>
      <c r="HIS64" s="1391"/>
      <c r="HIT64" s="1392"/>
      <c r="HIU64" s="1493"/>
      <c r="HIV64" s="1392"/>
      <c r="HIW64" s="663"/>
      <c r="HIX64" s="1493"/>
      <c r="HIY64" s="1391"/>
      <c r="HIZ64" s="1391"/>
      <c r="HJA64" s="1391"/>
      <c r="HJB64" s="1391"/>
      <c r="HJC64" s="1391"/>
      <c r="HJD64" s="1391"/>
      <c r="HJE64" s="1391"/>
      <c r="HJF64" s="1391"/>
      <c r="HJG64" s="1391"/>
      <c r="HJH64" s="1391"/>
      <c r="HJI64" s="1392"/>
      <c r="HJJ64" s="1493"/>
      <c r="HJK64" s="1391"/>
      <c r="HJL64" s="1391"/>
      <c r="HJM64" s="1391"/>
      <c r="HJN64" s="1391"/>
      <c r="HJO64" s="1391"/>
      <c r="HJP64" s="1391"/>
      <c r="HJQ64" s="1391"/>
      <c r="HJR64" s="1391"/>
      <c r="HJS64" s="1391"/>
      <c r="HJT64" s="1391"/>
      <c r="HJU64" s="1392"/>
      <c r="HJV64" s="1493"/>
      <c r="HJW64" s="1392"/>
      <c r="HJX64" s="1493"/>
      <c r="HJY64" s="1391"/>
      <c r="HJZ64" s="1392"/>
      <c r="HKA64" s="1493"/>
      <c r="HKB64" s="1392"/>
      <c r="HKC64" s="663"/>
      <c r="HKD64" s="1493"/>
      <c r="HKE64" s="1391"/>
      <c r="HKF64" s="1391"/>
      <c r="HKG64" s="1391"/>
      <c r="HKH64" s="1391"/>
      <c r="HKI64" s="1391"/>
      <c r="HKJ64" s="1391"/>
      <c r="HKK64" s="1391"/>
      <c r="HKL64" s="1391"/>
      <c r="HKM64" s="1391"/>
      <c r="HKN64" s="1391"/>
      <c r="HKO64" s="1392"/>
      <c r="HKP64" s="1493"/>
      <c r="HKQ64" s="1391"/>
      <c r="HKR64" s="1391"/>
      <c r="HKS64" s="1391"/>
      <c r="HKT64" s="1391"/>
      <c r="HKU64" s="1391"/>
      <c r="HKV64" s="1391"/>
      <c r="HKW64" s="1391"/>
      <c r="HKX64" s="1391"/>
      <c r="HKY64" s="1391"/>
      <c r="HKZ64" s="1391"/>
      <c r="HLA64" s="1392"/>
      <c r="HLB64" s="1493"/>
      <c r="HLC64" s="1392"/>
      <c r="HLD64" s="1493"/>
      <c r="HLE64" s="1391"/>
      <c r="HLF64" s="1392"/>
      <c r="HLG64" s="1493"/>
      <c r="HLH64" s="1392"/>
      <c r="HLI64" s="663"/>
      <c r="HLJ64" s="1493"/>
      <c r="HLK64" s="1391"/>
      <c r="HLL64" s="1391"/>
      <c r="HLM64" s="1391"/>
      <c r="HLN64" s="1391"/>
      <c r="HLO64" s="1391"/>
      <c r="HLP64" s="1391"/>
      <c r="HLQ64" s="1391"/>
      <c r="HLR64" s="1391"/>
      <c r="HLS64" s="1391"/>
      <c r="HLT64" s="1391"/>
      <c r="HLU64" s="1392"/>
      <c r="HLV64" s="1493"/>
      <c r="HLW64" s="1391"/>
      <c r="HLX64" s="1391"/>
      <c r="HLY64" s="1391"/>
      <c r="HLZ64" s="1391"/>
      <c r="HMA64" s="1391"/>
      <c r="HMB64" s="1391"/>
      <c r="HMC64" s="1391"/>
      <c r="HMD64" s="1391"/>
      <c r="HME64" s="1391"/>
      <c r="HMF64" s="1391"/>
      <c r="HMG64" s="1392"/>
      <c r="HMH64" s="1493"/>
      <c r="HMI64" s="1392"/>
      <c r="HMJ64" s="1493"/>
      <c r="HMK64" s="1391"/>
      <c r="HML64" s="1392"/>
      <c r="HMM64" s="1493"/>
      <c r="HMN64" s="1392"/>
      <c r="HMO64" s="663"/>
      <c r="HMP64" s="1493"/>
      <c r="HMQ64" s="1391"/>
      <c r="HMR64" s="1391"/>
      <c r="HMS64" s="1391"/>
      <c r="HMT64" s="1391"/>
      <c r="HMU64" s="1391"/>
      <c r="HMV64" s="1391"/>
      <c r="HMW64" s="1391"/>
      <c r="HMX64" s="1391"/>
      <c r="HMY64" s="1391"/>
      <c r="HMZ64" s="1391"/>
      <c r="HNA64" s="1392"/>
      <c r="HNB64" s="1493"/>
      <c r="HNC64" s="1391"/>
      <c r="HND64" s="1391"/>
      <c r="HNE64" s="1391"/>
      <c r="HNF64" s="1391"/>
      <c r="HNG64" s="1391"/>
      <c r="HNH64" s="1391"/>
      <c r="HNI64" s="1391"/>
      <c r="HNJ64" s="1391"/>
      <c r="HNK64" s="1391"/>
      <c r="HNL64" s="1391"/>
      <c r="HNM64" s="1392"/>
      <c r="HNN64" s="1493"/>
      <c r="HNO64" s="1392"/>
      <c r="HNP64" s="1493"/>
      <c r="HNQ64" s="1391"/>
      <c r="HNR64" s="1392"/>
      <c r="HNS64" s="1493"/>
      <c r="HNT64" s="1392"/>
      <c r="HNU64" s="663"/>
      <c r="HNV64" s="1493"/>
      <c r="HNW64" s="1391"/>
      <c r="HNX64" s="1391"/>
      <c r="HNY64" s="1391"/>
      <c r="HNZ64" s="1391"/>
      <c r="HOA64" s="1391"/>
      <c r="HOB64" s="1391"/>
      <c r="HOC64" s="1391"/>
      <c r="HOD64" s="1391"/>
      <c r="HOE64" s="1391"/>
      <c r="HOF64" s="1391"/>
      <c r="HOG64" s="1392"/>
      <c r="HOH64" s="1493"/>
      <c r="HOI64" s="1391"/>
      <c r="HOJ64" s="1391"/>
      <c r="HOK64" s="1391"/>
      <c r="HOL64" s="1391"/>
      <c r="HOM64" s="1391"/>
      <c r="HON64" s="1391"/>
      <c r="HOO64" s="1391"/>
      <c r="HOP64" s="1391"/>
      <c r="HOQ64" s="1391"/>
      <c r="HOR64" s="1391"/>
      <c r="HOS64" s="1392"/>
      <c r="HOT64" s="1493"/>
      <c r="HOU64" s="1392"/>
      <c r="HOV64" s="1493"/>
      <c r="HOW64" s="1391"/>
      <c r="HOX64" s="1392"/>
      <c r="HOY64" s="1493"/>
      <c r="HOZ64" s="1392"/>
      <c r="HPA64" s="663"/>
      <c r="HPB64" s="1493"/>
      <c r="HPC64" s="1391"/>
      <c r="HPD64" s="1391"/>
      <c r="HPE64" s="1391"/>
      <c r="HPF64" s="1391"/>
      <c r="HPG64" s="1391"/>
      <c r="HPH64" s="1391"/>
      <c r="HPI64" s="1391"/>
      <c r="HPJ64" s="1391"/>
      <c r="HPK64" s="1391"/>
      <c r="HPL64" s="1391"/>
      <c r="HPM64" s="1392"/>
      <c r="HPN64" s="1493"/>
      <c r="HPO64" s="1391"/>
      <c r="HPP64" s="1391"/>
      <c r="HPQ64" s="1391"/>
      <c r="HPR64" s="1391"/>
      <c r="HPS64" s="1391"/>
      <c r="HPT64" s="1391"/>
      <c r="HPU64" s="1391"/>
      <c r="HPV64" s="1391"/>
      <c r="HPW64" s="1391"/>
      <c r="HPX64" s="1391"/>
      <c r="HPY64" s="1392"/>
      <c r="HPZ64" s="1493"/>
      <c r="HQA64" s="1392"/>
      <c r="HQB64" s="1493"/>
      <c r="HQC64" s="1391"/>
      <c r="HQD64" s="1392"/>
      <c r="HQE64" s="1493"/>
      <c r="HQF64" s="1392"/>
      <c r="HQG64" s="663"/>
      <c r="HQH64" s="1493"/>
      <c r="HQI64" s="1391"/>
      <c r="HQJ64" s="1391"/>
      <c r="HQK64" s="1391"/>
      <c r="HQL64" s="1391"/>
      <c r="HQM64" s="1391"/>
      <c r="HQN64" s="1391"/>
      <c r="HQO64" s="1391"/>
      <c r="HQP64" s="1391"/>
      <c r="HQQ64" s="1391"/>
      <c r="HQR64" s="1391"/>
      <c r="HQS64" s="1392"/>
      <c r="HQT64" s="1493"/>
      <c r="HQU64" s="1391"/>
      <c r="HQV64" s="1391"/>
      <c r="HQW64" s="1391"/>
      <c r="HQX64" s="1391"/>
      <c r="HQY64" s="1391"/>
      <c r="HQZ64" s="1391"/>
      <c r="HRA64" s="1391"/>
      <c r="HRB64" s="1391"/>
      <c r="HRC64" s="1391"/>
      <c r="HRD64" s="1391"/>
      <c r="HRE64" s="1392"/>
      <c r="HRF64" s="1493"/>
      <c r="HRG64" s="1392"/>
      <c r="HRH64" s="1493"/>
      <c r="HRI64" s="1391"/>
      <c r="HRJ64" s="1392"/>
      <c r="HRK64" s="1493"/>
      <c r="HRL64" s="1392"/>
      <c r="HRM64" s="663"/>
      <c r="HRN64" s="1493"/>
      <c r="HRO64" s="1391"/>
      <c r="HRP64" s="1391"/>
      <c r="HRQ64" s="1391"/>
      <c r="HRR64" s="1391"/>
      <c r="HRS64" s="1391"/>
      <c r="HRT64" s="1391"/>
      <c r="HRU64" s="1391"/>
      <c r="HRV64" s="1391"/>
      <c r="HRW64" s="1391"/>
      <c r="HRX64" s="1391"/>
      <c r="HRY64" s="1392"/>
      <c r="HRZ64" s="1493"/>
      <c r="HSA64" s="1391"/>
      <c r="HSB64" s="1391"/>
      <c r="HSC64" s="1391"/>
      <c r="HSD64" s="1391"/>
      <c r="HSE64" s="1391"/>
      <c r="HSF64" s="1391"/>
      <c r="HSG64" s="1391"/>
      <c r="HSH64" s="1391"/>
      <c r="HSI64" s="1391"/>
      <c r="HSJ64" s="1391"/>
      <c r="HSK64" s="1392"/>
      <c r="HSL64" s="1493"/>
      <c r="HSM64" s="1392"/>
      <c r="HSN64" s="1493"/>
      <c r="HSO64" s="1391"/>
      <c r="HSP64" s="1392"/>
      <c r="HSQ64" s="1493"/>
      <c r="HSR64" s="1392"/>
      <c r="HSS64" s="663"/>
      <c r="HST64" s="1493"/>
      <c r="HSU64" s="1391"/>
      <c r="HSV64" s="1391"/>
      <c r="HSW64" s="1391"/>
      <c r="HSX64" s="1391"/>
      <c r="HSY64" s="1391"/>
      <c r="HSZ64" s="1391"/>
      <c r="HTA64" s="1391"/>
      <c r="HTB64" s="1391"/>
      <c r="HTC64" s="1391"/>
      <c r="HTD64" s="1391"/>
      <c r="HTE64" s="1392"/>
      <c r="HTF64" s="1493"/>
      <c r="HTG64" s="1391"/>
      <c r="HTH64" s="1391"/>
      <c r="HTI64" s="1391"/>
      <c r="HTJ64" s="1391"/>
      <c r="HTK64" s="1391"/>
      <c r="HTL64" s="1391"/>
      <c r="HTM64" s="1391"/>
      <c r="HTN64" s="1391"/>
      <c r="HTO64" s="1391"/>
      <c r="HTP64" s="1391"/>
      <c r="HTQ64" s="1392"/>
      <c r="HTR64" s="1493"/>
      <c r="HTS64" s="1392"/>
      <c r="HTT64" s="1493"/>
      <c r="HTU64" s="1391"/>
      <c r="HTV64" s="1392"/>
      <c r="HTW64" s="1493"/>
      <c r="HTX64" s="1392"/>
      <c r="HTY64" s="663"/>
      <c r="HTZ64" s="1493"/>
      <c r="HUA64" s="1391"/>
      <c r="HUB64" s="1391"/>
      <c r="HUC64" s="1391"/>
      <c r="HUD64" s="1391"/>
      <c r="HUE64" s="1391"/>
      <c r="HUF64" s="1391"/>
      <c r="HUG64" s="1391"/>
      <c r="HUH64" s="1391"/>
      <c r="HUI64" s="1391"/>
      <c r="HUJ64" s="1391"/>
      <c r="HUK64" s="1392"/>
      <c r="HUL64" s="1493"/>
      <c r="HUM64" s="1391"/>
      <c r="HUN64" s="1391"/>
      <c r="HUO64" s="1391"/>
      <c r="HUP64" s="1391"/>
      <c r="HUQ64" s="1391"/>
      <c r="HUR64" s="1391"/>
      <c r="HUS64" s="1391"/>
      <c r="HUT64" s="1391"/>
      <c r="HUU64" s="1391"/>
      <c r="HUV64" s="1391"/>
      <c r="HUW64" s="1392"/>
      <c r="HUX64" s="1493"/>
      <c r="HUY64" s="1392"/>
      <c r="HUZ64" s="1493"/>
      <c r="HVA64" s="1391"/>
      <c r="HVB64" s="1392"/>
      <c r="HVC64" s="1493"/>
      <c r="HVD64" s="1392"/>
      <c r="HVE64" s="663"/>
      <c r="HVF64" s="1493"/>
      <c r="HVG64" s="1391"/>
      <c r="HVH64" s="1391"/>
      <c r="HVI64" s="1391"/>
      <c r="HVJ64" s="1391"/>
      <c r="HVK64" s="1391"/>
      <c r="HVL64" s="1391"/>
      <c r="HVM64" s="1391"/>
      <c r="HVN64" s="1391"/>
      <c r="HVO64" s="1391"/>
      <c r="HVP64" s="1391"/>
      <c r="HVQ64" s="1392"/>
      <c r="HVR64" s="1493"/>
      <c r="HVS64" s="1391"/>
      <c r="HVT64" s="1391"/>
      <c r="HVU64" s="1391"/>
      <c r="HVV64" s="1391"/>
      <c r="HVW64" s="1391"/>
      <c r="HVX64" s="1391"/>
      <c r="HVY64" s="1391"/>
      <c r="HVZ64" s="1391"/>
      <c r="HWA64" s="1391"/>
      <c r="HWB64" s="1391"/>
      <c r="HWC64" s="1392"/>
      <c r="HWD64" s="1493"/>
      <c r="HWE64" s="1392"/>
      <c r="HWF64" s="1493"/>
      <c r="HWG64" s="1391"/>
      <c r="HWH64" s="1392"/>
      <c r="HWI64" s="1493"/>
      <c r="HWJ64" s="1392"/>
      <c r="HWK64" s="663"/>
      <c r="HWL64" s="1493"/>
      <c r="HWM64" s="1391"/>
      <c r="HWN64" s="1391"/>
      <c r="HWO64" s="1391"/>
      <c r="HWP64" s="1391"/>
      <c r="HWQ64" s="1391"/>
      <c r="HWR64" s="1391"/>
      <c r="HWS64" s="1391"/>
      <c r="HWT64" s="1391"/>
      <c r="HWU64" s="1391"/>
      <c r="HWV64" s="1391"/>
      <c r="HWW64" s="1392"/>
      <c r="HWX64" s="1493"/>
      <c r="HWY64" s="1391"/>
      <c r="HWZ64" s="1391"/>
      <c r="HXA64" s="1391"/>
      <c r="HXB64" s="1391"/>
      <c r="HXC64" s="1391"/>
      <c r="HXD64" s="1391"/>
      <c r="HXE64" s="1391"/>
      <c r="HXF64" s="1391"/>
      <c r="HXG64" s="1391"/>
      <c r="HXH64" s="1391"/>
      <c r="HXI64" s="1392"/>
      <c r="HXJ64" s="1493"/>
      <c r="HXK64" s="1392"/>
      <c r="HXL64" s="1493"/>
      <c r="HXM64" s="1391"/>
      <c r="HXN64" s="1392"/>
      <c r="HXO64" s="1493"/>
      <c r="HXP64" s="1392"/>
      <c r="HXQ64" s="663"/>
      <c r="HXR64" s="1493"/>
      <c r="HXS64" s="1391"/>
      <c r="HXT64" s="1391"/>
      <c r="HXU64" s="1391"/>
      <c r="HXV64" s="1391"/>
      <c r="HXW64" s="1391"/>
      <c r="HXX64" s="1391"/>
      <c r="HXY64" s="1391"/>
      <c r="HXZ64" s="1391"/>
      <c r="HYA64" s="1391"/>
      <c r="HYB64" s="1391"/>
      <c r="HYC64" s="1392"/>
      <c r="HYD64" s="1493"/>
      <c r="HYE64" s="1391"/>
      <c r="HYF64" s="1391"/>
      <c r="HYG64" s="1391"/>
      <c r="HYH64" s="1391"/>
      <c r="HYI64" s="1391"/>
      <c r="HYJ64" s="1391"/>
      <c r="HYK64" s="1391"/>
      <c r="HYL64" s="1391"/>
      <c r="HYM64" s="1391"/>
      <c r="HYN64" s="1391"/>
      <c r="HYO64" s="1392"/>
      <c r="HYP64" s="1493"/>
      <c r="HYQ64" s="1392"/>
      <c r="HYR64" s="1493"/>
      <c r="HYS64" s="1391"/>
      <c r="HYT64" s="1392"/>
      <c r="HYU64" s="1493"/>
      <c r="HYV64" s="1392"/>
      <c r="HYW64" s="663"/>
      <c r="HYX64" s="1493"/>
      <c r="HYY64" s="1391"/>
      <c r="HYZ64" s="1391"/>
      <c r="HZA64" s="1391"/>
      <c r="HZB64" s="1391"/>
      <c r="HZC64" s="1391"/>
      <c r="HZD64" s="1391"/>
      <c r="HZE64" s="1391"/>
      <c r="HZF64" s="1391"/>
      <c r="HZG64" s="1391"/>
      <c r="HZH64" s="1391"/>
      <c r="HZI64" s="1392"/>
      <c r="HZJ64" s="1493"/>
      <c r="HZK64" s="1391"/>
      <c r="HZL64" s="1391"/>
      <c r="HZM64" s="1391"/>
      <c r="HZN64" s="1391"/>
      <c r="HZO64" s="1391"/>
      <c r="HZP64" s="1391"/>
      <c r="HZQ64" s="1391"/>
      <c r="HZR64" s="1391"/>
      <c r="HZS64" s="1391"/>
      <c r="HZT64" s="1391"/>
      <c r="HZU64" s="1392"/>
      <c r="HZV64" s="1493"/>
      <c r="HZW64" s="1392"/>
      <c r="HZX64" s="1493"/>
      <c r="HZY64" s="1391"/>
      <c r="HZZ64" s="1392"/>
      <c r="IAA64" s="1493"/>
      <c r="IAB64" s="1392"/>
      <c r="IAC64" s="663"/>
      <c r="IAD64" s="1493"/>
      <c r="IAE64" s="1391"/>
      <c r="IAF64" s="1391"/>
      <c r="IAG64" s="1391"/>
      <c r="IAH64" s="1391"/>
      <c r="IAI64" s="1391"/>
      <c r="IAJ64" s="1391"/>
      <c r="IAK64" s="1391"/>
      <c r="IAL64" s="1391"/>
      <c r="IAM64" s="1391"/>
      <c r="IAN64" s="1391"/>
      <c r="IAO64" s="1392"/>
      <c r="IAP64" s="1493"/>
      <c r="IAQ64" s="1391"/>
      <c r="IAR64" s="1391"/>
      <c r="IAS64" s="1391"/>
      <c r="IAT64" s="1391"/>
      <c r="IAU64" s="1391"/>
      <c r="IAV64" s="1391"/>
      <c r="IAW64" s="1391"/>
      <c r="IAX64" s="1391"/>
      <c r="IAY64" s="1391"/>
      <c r="IAZ64" s="1391"/>
      <c r="IBA64" s="1392"/>
      <c r="IBB64" s="1493"/>
      <c r="IBC64" s="1392"/>
      <c r="IBD64" s="1493"/>
      <c r="IBE64" s="1391"/>
      <c r="IBF64" s="1392"/>
      <c r="IBG64" s="1493"/>
      <c r="IBH64" s="1392"/>
      <c r="IBI64" s="663"/>
      <c r="IBJ64" s="1493"/>
      <c r="IBK64" s="1391"/>
      <c r="IBL64" s="1391"/>
      <c r="IBM64" s="1391"/>
      <c r="IBN64" s="1391"/>
      <c r="IBO64" s="1391"/>
      <c r="IBP64" s="1391"/>
      <c r="IBQ64" s="1391"/>
      <c r="IBR64" s="1391"/>
      <c r="IBS64" s="1391"/>
      <c r="IBT64" s="1391"/>
      <c r="IBU64" s="1392"/>
      <c r="IBV64" s="1493"/>
      <c r="IBW64" s="1391"/>
      <c r="IBX64" s="1391"/>
      <c r="IBY64" s="1391"/>
      <c r="IBZ64" s="1391"/>
      <c r="ICA64" s="1391"/>
      <c r="ICB64" s="1391"/>
      <c r="ICC64" s="1391"/>
      <c r="ICD64" s="1391"/>
      <c r="ICE64" s="1391"/>
      <c r="ICF64" s="1391"/>
      <c r="ICG64" s="1392"/>
      <c r="ICH64" s="1493"/>
      <c r="ICI64" s="1392"/>
      <c r="ICJ64" s="1493"/>
      <c r="ICK64" s="1391"/>
      <c r="ICL64" s="1392"/>
      <c r="ICM64" s="1493"/>
      <c r="ICN64" s="1392"/>
      <c r="ICO64" s="663"/>
      <c r="ICP64" s="1493"/>
      <c r="ICQ64" s="1391"/>
      <c r="ICR64" s="1391"/>
      <c r="ICS64" s="1391"/>
      <c r="ICT64" s="1391"/>
      <c r="ICU64" s="1391"/>
      <c r="ICV64" s="1391"/>
      <c r="ICW64" s="1391"/>
      <c r="ICX64" s="1391"/>
      <c r="ICY64" s="1391"/>
      <c r="ICZ64" s="1391"/>
      <c r="IDA64" s="1392"/>
      <c r="IDB64" s="1493"/>
      <c r="IDC64" s="1391"/>
      <c r="IDD64" s="1391"/>
      <c r="IDE64" s="1391"/>
      <c r="IDF64" s="1391"/>
      <c r="IDG64" s="1391"/>
      <c r="IDH64" s="1391"/>
      <c r="IDI64" s="1391"/>
      <c r="IDJ64" s="1391"/>
      <c r="IDK64" s="1391"/>
      <c r="IDL64" s="1391"/>
      <c r="IDM64" s="1392"/>
      <c r="IDN64" s="1493"/>
      <c r="IDO64" s="1392"/>
      <c r="IDP64" s="1493"/>
      <c r="IDQ64" s="1391"/>
      <c r="IDR64" s="1392"/>
      <c r="IDS64" s="1493"/>
      <c r="IDT64" s="1392"/>
      <c r="IDU64" s="663"/>
      <c r="IDV64" s="1493"/>
      <c r="IDW64" s="1391"/>
      <c r="IDX64" s="1391"/>
      <c r="IDY64" s="1391"/>
      <c r="IDZ64" s="1391"/>
      <c r="IEA64" s="1391"/>
      <c r="IEB64" s="1391"/>
      <c r="IEC64" s="1391"/>
      <c r="IED64" s="1391"/>
      <c r="IEE64" s="1391"/>
      <c r="IEF64" s="1391"/>
      <c r="IEG64" s="1392"/>
      <c r="IEH64" s="1493"/>
      <c r="IEI64" s="1391"/>
      <c r="IEJ64" s="1391"/>
      <c r="IEK64" s="1391"/>
      <c r="IEL64" s="1391"/>
      <c r="IEM64" s="1391"/>
      <c r="IEN64" s="1391"/>
      <c r="IEO64" s="1391"/>
      <c r="IEP64" s="1391"/>
      <c r="IEQ64" s="1391"/>
      <c r="IER64" s="1391"/>
      <c r="IES64" s="1392"/>
      <c r="IET64" s="1493"/>
      <c r="IEU64" s="1392"/>
      <c r="IEV64" s="1493"/>
      <c r="IEW64" s="1391"/>
      <c r="IEX64" s="1392"/>
      <c r="IEY64" s="1493"/>
      <c r="IEZ64" s="1392"/>
      <c r="IFA64" s="663"/>
      <c r="IFB64" s="1493"/>
      <c r="IFC64" s="1391"/>
      <c r="IFD64" s="1391"/>
      <c r="IFE64" s="1391"/>
      <c r="IFF64" s="1391"/>
      <c r="IFG64" s="1391"/>
      <c r="IFH64" s="1391"/>
      <c r="IFI64" s="1391"/>
      <c r="IFJ64" s="1391"/>
      <c r="IFK64" s="1391"/>
      <c r="IFL64" s="1391"/>
      <c r="IFM64" s="1392"/>
      <c r="IFN64" s="1493"/>
      <c r="IFO64" s="1391"/>
      <c r="IFP64" s="1391"/>
      <c r="IFQ64" s="1391"/>
      <c r="IFR64" s="1391"/>
      <c r="IFS64" s="1391"/>
      <c r="IFT64" s="1391"/>
      <c r="IFU64" s="1391"/>
      <c r="IFV64" s="1391"/>
      <c r="IFW64" s="1391"/>
      <c r="IFX64" s="1391"/>
      <c r="IFY64" s="1392"/>
      <c r="IFZ64" s="1493"/>
      <c r="IGA64" s="1392"/>
      <c r="IGB64" s="1493"/>
      <c r="IGC64" s="1391"/>
      <c r="IGD64" s="1392"/>
      <c r="IGE64" s="1493"/>
      <c r="IGF64" s="1392"/>
      <c r="IGG64" s="663"/>
      <c r="IGH64" s="1493"/>
      <c r="IGI64" s="1391"/>
      <c r="IGJ64" s="1391"/>
      <c r="IGK64" s="1391"/>
      <c r="IGL64" s="1391"/>
      <c r="IGM64" s="1391"/>
      <c r="IGN64" s="1391"/>
      <c r="IGO64" s="1391"/>
      <c r="IGP64" s="1391"/>
      <c r="IGQ64" s="1391"/>
      <c r="IGR64" s="1391"/>
      <c r="IGS64" s="1392"/>
      <c r="IGT64" s="1493"/>
      <c r="IGU64" s="1391"/>
      <c r="IGV64" s="1391"/>
      <c r="IGW64" s="1391"/>
      <c r="IGX64" s="1391"/>
      <c r="IGY64" s="1391"/>
      <c r="IGZ64" s="1391"/>
      <c r="IHA64" s="1391"/>
      <c r="IHB64" s="1391"/>
      <c r="IHC64" s="1391"/>
      <c r="IHD64" s="1391"/>
      <c r="IHE64" s="1392"/>
      <c r="IHF64" s="1493"/>
      <c r="IHG64" s="1392"/>
      <c r="IHH64" s="1493"/>
      <c r="IHI64" s="1391"/>
      <c r="IHJ64" s="1392"/>
      <c r="IHK64" s="1493"/>
      <c r="IHL64" s="1392"/>
      <c r="IHM64" s="663"/>
      <c r="IHN64" s="1493"/>
      <c r="IHO64" s="1391"/>
      <c r="IHP64" s="1391"/>
      <c r="IHQ64" s="1391"/>
      <c r="IHR64" s="1391"/>
      <c r="IHS64" s="1391"/>
      <c r="IHT64" s="1391"/>
      <c r="IHU64" s="1391"/>
      <c r="IHV64" s="1391"/>
      <c r="IHW64" s="1391"/>
      <c r="IHX64" s="1391"/>
      <c r="IHY64" s="1392"/>
      <c r="IHZ64" s="1493"/>
      <c r="IIA64" s="1391"/>
      <c r="IIB64" s="1391"/>
      <c r="IIC64" s="1391"/>
      <c r="IID64" s="1391"/>
      <c r="IIE64" s="1391"/>
      <c r="IIF64" s="1391"/>
      <c r="IIG64" s="1391"/>
      <c r="IIH64" s="1391"/>
      <c r="III64" s="1391"/>
      <c r="IIJ64" s="1391"/>
      <c r="IIK64" s="1392"/>
      <c r="IIL64" s="1493"/>
      <c r="IIM64" s="1392"/>
      <c r="IIN64" s="1493"/>
      <c r="IIO64" s="1391"/>
      <c r="IIP64" s="1392"/>
      <c r="IIQ64" s="1493"/>
      <c r="IIR64" s="1392"/>
      <c r="IIS64" s="663"/>
      <c r="IIT64" s="1493"/>
      <c r="IIU64" s="1391"/>
      <c r="IIV64" s="1391"/>
      <c r="IIW64" s="1391"/>
      <c r="IIX64" s="1391"/>
      <c r="IIY64" s="1391"/>
      <c r="IIZ64" s="1391"/>
      <c r="IJA64" s="1391"/>
      <c r="IJB64" s="1391"/>
      <c r="IJC64" s="1391"/>
      <c r="IJD64" s="1391"/>
      <c r="IJE64" s="1392"/>
      <c r="IJF64" s="1493"/>
      <c r="IJG64" s="1391"/>
      <c r="IJH64" s="1391"/>
      <c r="IJI64" s="1391"/>
      <c r="IJJ64" s="1391"/>
      <c r="IJK64" s="1391"/>
      <c r="IJL64" s="1391"/>
      <c r="IJM64" s="1391"/>
      <c r="IJN64" s="1391"/>
      <c r="IJO64" s="1391"/>
      <c r="IJP64" s="1391"/>
      <c r="IJQ64" s="1392"/>
      <c r="IJR64" s="1493"/>
      <c r="IJS64" s="1392"/>
      <c r="IJT64" s="1493"/>
      <c r="IJU64" s="1391"/>
      <c r="IJV64" s="1392"/>
      <c r="IJW64" s="1493"/>
      <c r="IJX64" s="1392"/>
      <c r="IJY64" s="663"/>
      <c r="IJZ64" s="1493"/>
      <c r="IKA64" s="1391"/>
      <c r="IKB64" s="1391"/>
      <c r="IKC64" s="1391"/>
      <c r="IKD64" s="1391"/>
      <c r="IKE64" s="1391"/>
      <c r="IKF64" s="1391"/>
      <c r="IKG64" s="1391"/>
      <c r="IKH64" s="1391"/>
      <c r="IKI64" s="1391"/>
      <c r="IKJ64" s="1391"/>
      <c r="IKK64" s="1392"/>
      <c r="IKL64" s="1493"/>
      <c r="IKM64" s="1391"/>
      <c r="IKN64" s="1391"/>
      <c r="IKO64" s="1391"/>
      <c r="IKP64" s="1391"/>
      <c r="IKQ64" s="1391"/>
      <c r="IKR64" s="1391"/>
      <c r="IKS64" s="1391"/>
      <c r="IKT64" s="1391"/>
      <c r="IKU64" s="1391"/>
      <c r="IKV64" s="1391"/>
      <c r="IKW64" s="1392"/>
      <c r="IKX64" s="1493"/>
      <c r="IKY64" s="1392"/>
      <c r="IKZ64" s="1493"/>
      <c r="ILA64" s="1391"/>
      <c r="ILB64" s="1392"/>
      <c r="ILC64" s="1493"/>
      <c r="ILD64" s="1392"/>
      <c r="ILE64" s="663"/>
      <c r="ILF64" s="1493"/>
      <c r="ILG64" s="1391"/>
      <c r="ILH64" s="1391"/>
      <c r="ILI64" s="1391"/>
      <c r="ILJ64" s="1391"/>
      <c r="ILK64" s="1391"/>
      <c r="ILL64" s="1391"/>
      <c r="ILM64" s="1391"/>
      <c r="ILN64" s="1391"/>
      <c r="ILO64" s="1391"/>
      <c r="ILP64" s="1391"/>
      <c r="ILQ64" s="1392"/>
      <c r="ILR64" s="1493"/>
      <c r="ILS64" s="1391"/>
      <c r="ILT64" s="1391"/>
      <c r="ILU64" s="1391"/>
      <c r="ILV64" s="1391"/>
      <c r="ILW64" s="1391"/>
      <c r="ILX64" s="1391"/>
      <c r="ILY64" s="1391"/>
      <c r="ILZ64" s="1391"/>
      <c r="IMA64" s="1391"/>
      <c r="IMB64" s="1391"/>
      <c r="IMC64" s="1392"/>
      <c r="IMD64" s="1493"/>
      <c r="IME64" s="1392"/>
      <c r="IMF64" s="1493"/>
      <c r="IMG64" s="1391"/>
      <c r="IMH64" s="1392"/>
      <c r="IMI64" s="1493"/>
      <c r="IMJ64" s="1392"/>
      <c r="IMK64" s="663"/>
      <c r="IML64" s="1493"/>
      <c r="IMM64" s="1391"/>
      <c r="IMN64" s="1391"/>
      <c r="IMO64" s="1391"/>
      <c r="IMP64" s="1391"/>
      <c r="IMQ64" s="1391"/>
      <c r="IMR64" s="1391"/>
      <c r="IMS64" s="1391"/>
      <c r="IMT64" s="1391"/>
      <c r="IMU64" s="1391"/>
      <c r="IMV64" s="1391"/>
      <c r="IMW64" s="1392"/>
      <c r="IMX64" s="1493"/>
      <c r="IMY64" s="1391"/>
      <c r="IMZ64" s="1391"/>
      <c r="INA64" s="1391"/>
      <c r="INB64" s="1391"/>
      <c r="INC64" s="1391"/>
      <c r="IND64" s="1391"/>
      <c r="INE64" s="1391"/>
      <c r="INF64" s="1391"/>
      <c r="ING64" s="1391"/>
      <c r="INH64" s="1391"/>
      <c r="INI64" s="1392"/>
      <c r="INJ64" s="1493"/>
      <c r="INK64" s="1392"/>
      <c r="INL64" s="1493"/>
      <c r="INM64" s="1391"/>
      <c r="INN64" s="1392"/>
      <c r="INO64" s="1493"/>
      <c r="INP64" s="1392"/>
      <c r="INQ64" s="663"/>
      <c r="INR64" s="1493"/>
      <c r="INS64" s="1391"/>
      <c r="INT64" s="1391"/>
      <c r="INU64" s="1391"/>
      <c r="INV64" s="1391"/>
      <c r="INW64" s="1391"/>
      <c r="INX64" s="1391"/>
      <c r="INY64" s="1391"/>
      <c r="INZ64" s="1391"/>
      <c r="IOA64" s="1391"/>
      <c r="IOB64" s="1391"/>
      <c r="IOC64" s="1392"/>
      <c r="IOD64" s="1493"/>
      <c r="IOE64" s="1391"/>
      <c r="IOF64" s="1391"/>
      <c r="IOG64" s="1391"/>
      <c r="IOH64" s="1391"/>
      <c r="IOI64" s="1391"/>
      <c r="IOJ64" s="1391"/>
      <c r="IOK64" s="1391"/>
      <c r="IOL64" s="1391"/>
      <c r="IOM64" s="1391"/>
      <c r="ION64" s="1391"/>
      <c r="IOO64" s="1392"/>
      <c r="IOP64" s="1493"/>
      <c r="IOQ64" s="1392"/>
      <c r="IOR64" s="1493"/>
      <c r="IOS64" s="1391"/>
      <c r="IOT64" s="1392"/>
      <c r="IOU64" s="1493"/>
      <c r="IOV64" s="1392"/>
      <c r="IOW64" s="663"/>
      <c r="IOX64" s="1493"/>
      <c r="IOY64" s="1391"/>
      <c r="IOZ64" s="1391"/>
      <c r="IPA64" s="1391"/>
      <c r="IPB64" s="1391"/>
      <c r="IPC64" s="1391"/>
      <c r="IPD64" s="1391"/>
      <c r="IPE64" s="1391"/>
      <c r="IPF64" s="1391"/>
      <c r="IPG64" s="1391"/>
      <c r="IPH64" s="1391"/>
      <c r="IPI64" s="1392"/>
      <c r="IPJ64" s="1493"/>
      <c r="IPK64" s="1391"/>
      <c r="IPL64" s="1391"/>
      <c r="IPM64" s="1391"/>
      <c r="IPN64" s="1391"/>
      <c r="IPO64" s="1391"/>
      <c r="IPP64" s="1391"/>
      <c r="IPQ64" s="1391"/>
      <c r="IPR64" s="1391"/>
      <c r="IPS64" s="1391"/>
      <c r="IPT64" s="1391"/>
      <c r="IPU64" s="1392"/>
      <c r="IPV64" s="1493"/>
      <c r="IPW64" s="1392"/>
      <c r="IPX64" s="1493"/>
      <c r="IPY64" s="1391"/>
      <c r="IPZ64" s="1392"/>
      <c r="IQA64" s="1493"/>
      <c r="IQB64" s="1392"/>
      <c r="IQC64" s="663"/>
      <c r="IQD64" s="1493"/>
      <c r="IQE64" s="1391"/>
      <c r="IQF64" s="1391"/>
      <c r="IQG64" s="1391"/>
      <c r="IQH64" s="1391"/>
      <c r="IQI64" s="1391"/>
      <c r="IQJ64" s="1391"/>
      <c r="IQK64" s="1391"/>
      <c r="IQL64" s="1391"/>
      <c r="IQM64" s="1391"/>
      <c r="IQN64" s="1391"/>
      <c r="IQO64" s="1392"/>
      <c r="IQP64" s="1493"/>
      <c r="IQQ64" s="1391"/>
      <c r="IQR64" s="1391"/>
      <c r="IQS64" s="1391"/>
      <c r="IQT64" s="1391"/>
      <c r="IQU64" s="1391"/>
      <c r="IQV64" s="1391"/>
      <c r="IQW64" s="1391"/>
      <c r="IQX64" s="1391"/>
      <c r="IQY64" s="1391"/>
      <c r="IQZ64" s="1391"/>
      <c r="IRA64" s="1392"/>
      <c r="IRB64" s="1493"/>
      <c r="IRC64" s="1392"/>
      <c r="IRD64" s="1493"/>
      <c r="IRE64" s="1391"/>
      <c r="IRF64" s="1392"/>
      <c r="IRG64" s="1493"/>
      <c r="IRH64" s="1392"/>
      <c r="IRI64" s="663"/>
      <c r="IRJ64" s="1493"/>
      <c r="IRK64" s="1391"/>
      <c r="IRL64" s="1391"/>
      <c r="IRM64" s="1391"/>
      <c r="IRN64" s="1391"/>
      <c r="IRO64" s="1391"/>
      <c r="IRP64" s="1391"/>
      <c r="IRQ64" s="1391"/>
      <c r="IRR64" s="1391"/>
      <c r="IRS64" s="1391"/>
      <c r="IRT64" s="1391"/>
      <c r="IRU64" s="1392"/>
      <c r="IRV64" s="1493"/>
      <c r="IRW64" s="1391"/>
      <c r="IRX64" s="1391"/>
      <c r="IRY64" s="1391"/>
      <c r="IRZ64" s="1391"/>
      <c r="ISA64" s="1391"/>
      <c r="ISB64" s="1391"/>
      <c r="ISC64" s="1391"/>
      <c r="ISD64" s="1391"/>
      <c r="ISE64" s="1391"/>
      <c r="ISF64" s="1391"/>
      <c r="ISG64" s="1392"/>
      <c r="ISH64" s="1493"/>
      <c r="ISI64" s="1392"/>
      <c r="ISJ64" s="1493"/>
      <c r="ISK64" s="1391"/>
      <c r="ISL64" s="1392"/>
      <c r="ISM64" s="1493"/>
      <c r="ISN64" s="1392"/>
      <c r="ISO64" s="663"/>
      <c r="ISP64" s="1493"/>
      <c r="ISQ64" s="1391"/>
      <c r="ISR64" s="1391"/>
      <c r="ISS64" s="1391"/>
      <c r="IST64" s="1391"/>
      <c r="ISU64" s="1391"/>
      <c r="ISV64" s="1391"/>
      <c r="ISW64" s="1391"/>
      <c r="ISX64" s="1391"/>
      <c r="ISY64" s="1391"/>
      <c r="ISZ64" s="1391"/>
      <c r="ITA64" s="1392"/>
      <c r="ITB64" s="1493"/>
      <c r="ITC64" s="1391"/>
      <c r="ITD64" s="1391"/>
      <c r="ITE64" s="1391"/>
      <c r="ITF64" s="1391"/>
      <c r="ITG64" s="1391"/>
      <c r="ITH64" s="1391"/>
      <c r="ITI64" s="1391"/>
      <c r="ITJ64" s="1391"/>
      <c r="ITK64" s="1391"/>
      <c r="ITL64" s="1391"/>
      <c r="ITM64" s="1392"/>
      <c r="ITN64" s="1493"/>
      <c r="ITO64" s="1392"/>
      <c r="ITP64" s="1493"/>
      <c r="ITQ64" s="1391"/>
      <c r="ITR64" s="1392"/>
      <c r="ITS64" s="1493"/>
      <c r="ITT64" s="1392"/>
      <c r="ITU64" s="663"/>
      <c r="ITV64" s="1493"/>
      <c r="ITW64" s="1391"/>
      <c r="ITX64" s="1391"/>
      <c r="ITY64" s="1391"/>
      <c r="ITZ64" s="1391"/>
      <c r="IUA64" s="1391"/>
      <c r="IUB64" s="1391"/>
      <c r="IUC64" s="1391"/>
      <c r="IUD64" s="1391"/>
      <c r="IUE64" s="1391"/>
      <c r="IUF64" s="1391"/>
      <c r="IUG64" s="1392"/>
      <c r="IUH64" s="1493"/>
      <c r="IUI64" s="1391"/>
      <c r="IUJ64" s="1391"/>
      <c r="IUK64" s="1391"/>
      <c r="IUL64" s="1391"/>
      <c r="IUM64" s="1391"/>
      <c r="IUN64" s="1391"/>
      <c r="IUO64" s="1391"/>
      <c r="IUP64" s="1391"/>
      <c r="IUQ64" s="1391"/>
      <c r="IUR64" s="1391"/>
      <c r="IUS64" s="1392"/>
      <c r="IUT64" s="1493"/>
      <c r="IUU64" s="1392"/>
      <c r="IUV64" s="1493"/>
      <c r="IUW64" s="1391"/>
      <c r="IUX64" s="1392"/>
      <c r="IUY64" s="1493"/>
      <c r="IUZ64" s="1392"/>
      <c r="IVA64" s="663"/>
      <c r="IVB64" s="1493"/>
      <c r="IVC64" s="1391"/>
      <c r="IVD64" s="1391"/>
      <c r="IVE64" s="1391"/>
      <c r="IVF64" s="1391"/>
      <c r="IVG64" s="1391"/>
      <c r="IVH64" s="1391"/>
      <c r="IVI64" s="1391"/>
      <c r="IVJ64" s="1391"/>
      <c r="IVK64" s="1391"/>
      <c r="IVL64" s="1391"/>
      <c r="IVM64" s="1392"/>
      <c r="IVN64" s="1493"/>
      <c r="IVO64" s="1391"/>
      <c r="IVP64" s="1391"/>
      <c r="IVQ64" s="1391"/>
      <c r="IVR64" s="1391"/>
      <c r="IVS64" s="1391"/>
      <c r="IVT64" s="1391"/>
      <c r="IVU64" s="1391"/>
      <c r="IVV64" s="1391"/>
      <c r="IVW64" s="1391"/>
      <c r="IVX64" s="1391"/>
      <c r="IVY64" s="1392"/>
      <c r="IVZ64" s="1493"/>
      <c r="IWA64" s="1392"/>
      <c r="IWB64" s="1493"/>
      <c r="IWC64" s="1391"/>
      <c r="IWD64" s="1392"/>
      <c r="IWE64" s="1493"/>
      <c r="IWF64" s="1392"/>
      <c r="IWG64" s="663"/>
      <c r="IWH64" s="1493"/>
      <c r="IWI64" s="1391"/>
      <c r="IWJ64" s="1391"/>
      <c r="IWK64" s="1391"/>
      <c r="IWL64" s="1391"/>
      <c r="IWM64" s="1391"/>
      <c r="IWN64" s="1391"/>
      <c r="IWO64" s="1391"/>
      <c r="IWP64" s="1391"/>
      <c r="IWQ64" s="1391"/>
      <c r="IWR64" s="1391"/>
      <c r="IWS64" s="1392"/>
      <c r="IWT64" s="1493"/>
      <c r="IWU64" s="1391"/>
      <c r="IWV64" s="1391"/>
      <c r="IWW64" s="1391"/>
      <c r="IWX64" s="1391"/>
      <c r="IWY64" s="1391"/>
      <c r="IWZ64" s="1391"/>
      <c r="IXA64" s="1391"/>
      <c r="IXB64" s="1391"/>
      <c r="IXC64" s="1391"/>
      <c r="IXD64" s="1391"/>
      <c r="IXE64" s="1392"/>
      <c r="IXF64" s="1493"/>
      <c r="IXG64" s="1392"/>
      <c r="IXH64" s="1493"/>
      <c r="IXI64" s="1391"/>
      <c r="IXJ64" s="1392"/>
      <c r="IXK64" s="1493"/>
      <c r="IXL64" s="1392"/>
      <c r="IXM64" s="663"/>
      <c r="IXN64" s="1493"/>
      <c r="IXO64" s="1391"/>
      <c r="IXP64" s="1391"/>
      <c r="IXQ64" s="1391"/>
      <c r="IXR64" s="1391"/>
      <c r="IXS64" s="1391"/>
      <c r="IXT64" s="1391"/>
      <c r="IXU64" s="1391"/>
      <c r="IXV64" s="1391"/>
      <c r="IXW64" s="1391"/>
      <c r="IXX64" s="1391"/>
      <c r="IXY64" s="1392"/>
      <c r="IXZ64" s="1493"/>
      <c r="IYA64" s="1391"/>
      <c r="IYB64" s="1391"/>
      <c r="IYC64" s="1391"/>
      <c r="IYD64" s="1391"/>
      <c r="IYE64" s="1391"/>
      <c r="IYF64" s="1391"/>
      <c r="IYG64" s="1391"/>
      <c r="IYH64" s="1391"/>
      <c r="IYI64" s="1391"/>
      <c r="IYJ64" s="1391"/>
      <c r="IYK64" s="1392"/>
      <c r="IYL64" s="1493"/>
      <c r="IYM64" s="1392"/>
      <c r="IYN64" s="1493"/>
      <c r="IYO64" s="1391"/>
      <c r="IYP64" s="1392"/>
      <c r="IYQ64" s="1493"/>
      <c r="IYR64" s="1392"/>
      <c r="IYS64" s="663"/>
      <c r="IYT64" s="1493"/>
      <c r="IYU64" s="1391"/>
      <c r="IYV64" s="1391"/>
      <c r="IYW64" s="1391"/>
      <c r="IYX64" s="1391"/>
      <c r="IYY64" s="1391"/>
      <c r="IYZ64" s="1391"/>
      <c r="IZA64" s="1391"/>
      <c r="IZB64" s="1391"/>
      <c r="IZC64" s="1391"/>
      <c r="IZD64" s="1391"/>
      <c r="IZE64" s="1392"/>
      <c r="IZF64" s="1493"/>
      <c r="IZG64" s="1391"/>
      <c r="IZH64" s="1391"/>
      <c r="IZI64" s="1391"/>
      <c r="IZJ64" s="1391"/>
      <c r="IZK64" s="1391"/>
      <c r="IZL64" s="1391"/>
      <c r="IZM64" s="1391"/>
      <c r="IZN64" s="1391"/>
      <c r="IZO64" s="1391"/>
      <c r="IZP64" s="1391"/>
      <c r="IZQ64" s="1392"/>
      <c r="IZR64" s="1493"/>
      <c r="IZS64" s="1392"/>
      <c r="IZT64" s="1493"/>
      <c r="IZU64" s="1391"/>
      <c r="IZV64" s="1392"/>
      <c r="IZW64" s="1493"/>
      <c r="IZX64" s="1392"/>
      <c r="IZY64" s="663"/>
      <c r="IZZ64" s="1493"/>
      <c r="JAA64" s="1391"/>
      <c r="JAB64" s="1391"/>
      <c r="JAC64" s="1391"/>
      <c r="JAD64" s="1391"/>
      <c r="JAE64" s="1391"/>
      <c r="JAF64" s="1391"/>
      <c r="JAG64" s="1391"/>
      <c r="JAH64" s="1391"/>
      <c r="JAI64" s="1391"/>
      <c r="JAJ64" s="1391"/>
      <c r="JAK64" s="1392"/>
      <c r="JAL64" s="1493"/>
      <c r="JAM64" s="1391"/>
      <c r="JAN64" s="1391"/>
      <c r="JAO64" s="1391"/>
      <c r="JAP64" s="1391"/>
      <c r="JAQ64" s="1391"/>
      <c r="JAR64" s="1391"/>
      <c r="JAS64" s="1391"/>
      <c r="JAT64" s="1391"/>
      <c r="JAU64" s="1391"/>
      <c r="JAV64" s="1391"/>
      <c r="JAW64" s="1392"/>
      <c r="JAX64" s="1493"/>
      <c r="JAY64" s="1392"/>
      <c r="JAZ64" s="1493"/>
      <c r="JBA64" s="1391"/>
      <c r="JBB64" s="1392"/>
      <c r="JBC64" s="1493"/>
      <c r="JBD64" s="1392"/>
      <c r="JBE64" s="663"/>
      <c r="JBF64" s="1493"/>
      <c r="JBG64" s="1391"/>
      <c r="JBH64" s="1391"/>
      <c r="JBI64" s="1391"/>
      <c r="JBJ64" s="1391"/>
      <c r="JBK64" s="1391"/>
      <c r="JBL64" s="1391"/>
      <c r="JBM64" s="1391"/>
      <c r="JBN64" s="1391"/>
      <c r="JBO64" s="1391"/>
      <c r="JBP64" s="1391"/>
      <c r="JBQ64" s="1392"/>
      <c r="JBR64" s="1493"/>
      <c r="JBS64" s="1391"/>
      <c r="JBT64" s="1391"/>
      <c r="JBU64" s="1391"/>
      <c r="JBV64" s="1391"/>
      <c r="JBW64" s="1391"/>
      <c r="JBX64" s="1391"/>
      <c r="JBY64" s="1391"/>
      <c r="JBZ64" s="1391"/>
      <c r="JCA64" s="1391"/>
      <c r="JCB64" s="1391"/>
      <c r="JCC64" s="1392"/>
      <c r="JCD64" s="1493"/>
      <c r="JCE64" s="1392"/>
      <c r="JCF64" s="1493"/>
      <c r="JCG64" s="1391"/>
      <c r="JCH64" s="1392"/>
      <c r="JCI64" s="1493"/>
      <c r="JCJ64" s="1392"/>
      <c r="JCK64" s="663"/>
      <c r="JCL64" s="1493"/>
      <c r="JCM64" s="1391"/>
      <c r="JCN64" s="1391"/>
      <c r="JCO64" s="1391"/>
      <c r="JCP64" s="1391"/>
      <c r="JCQ64" s="1391"/>
      <c r="JCR64" s="1391"/>
      <c r="JCS64" s="1391"/>
      <c r="JCT64" s="1391"/>
      <c r="JCU64" s="1391"/>
      <c r="JCV64" s="1391"/>
      <c r="JCW64" s="1392"/>
      <c r="JCX64" s="1493"/>
      <c r="JCY64" s="1391"/>
      <c r="JCZ64" s="1391"/>
      <c r="JDA64" s="1391"/>
      <c r="JDB64" s="1391"/>
      <c r="JDC64" s="1391"/>
      <c r="JDD64" s="1391"/>
      <c r="JDE64" s="1391"/>
      <c r="JDF64" s="1391"/>
      <c r="JDG64" s="1391"/>
      <c r="JDH64" s="1391"/>
      <c r="JDI64" s="1392"/>
      <c r="JDJ64" s="1493"/>
      <c r="JDK64" s="1392"/>
      <c r="JDL64" s="1493"/>
      <c r="JDM64" s="1391"/>
      <c r="JDN64" s="1392"/>
      <c r="JDO64" s="1493"/>
      <c r="JDP64" s="1392"/>
      <c r="JDQ64" s="663"/>
      <c r="JDR64" s="1493"/>
      <c r="JDS64" s="1391"/>
      <c r="JDT64" s="1391"/>
      <c r="JDU64" s="1391"/>
      <c r="JDV64" s="1391"/>
      <c r="JDW64" s="1391"/>
      <c r="JDX64" s="1391"/>
      <c r="JDY64" s="1391"/>
      <c r="JDZ64" s="1391"/>
      <c r="JEA64" s="1391"/>
      <c r="JEB64" s="1391"/>
      <c r="JEC64" s="1392"/>
      <c r="JED64" s="1493"/>
      <c r="JEE64" s="1391"/>
      <c r="JEF64" s="1391"/>
      <c r="JEG64" s="1391"/>
      <c r="JEH64" s="1391"/>
      <c r="JEI64" s="1391"/>
      <c r="JEJ64" s="1391"/>
      <c r="JEK64" s="1391"/>
      <c r="JEL64" s="1391"/>
      <c r="JEM64" s="1391"/>
      <c r="JEN64" s="1391"/>
      <c r="JEO64" s="1392"/>
      <c r="JEP64" s="1493"/>
      <c r="JEQ64" s="1392"/>
      <c r="JER64" s="1493"/>
      <c r="JES64" s="1391"/>
      <c r="JET64" s="1392"/>
      <c r="JEU64" s="1493"/>
      <c r="JEV64" s="1392"/>
      <c r="JEW64" s="663"/>
      <c r="JEX64" s="1493"/>
      <c r="JEY64" s="1391"/>
      <c r="JEZ64" s="1391"/>
      <c r="JFA64" s="1391"/>
      <c r="JFB64" s="1391"/>
      <c r="JFC64" s="1391"/>
      <c r="JFD64" s="1391"/>
      <c r="JFE64" s="1391"/>
      <c r="JFF64" s="1391"/>
      <c r="JFG64" s="1391"/>
      <c r="JFH64" s="1391"/>
      <c r="JFI64" s="1392"/>
      <c r="JFJ64" s="1493"/>
      <c r="JFK64" s="1391"/>
      <c r="JFL64" s="1391"/>
      <c r="JFM64" s="1391"/>
      <c r="JFN64" s="1391"/>
      <c r="JFO64" s="1391"/>
      <c r="JFP64" s="1391"/>
      <c r="JFQ64" s="1391"/>
      <c r="JFR64" s="1391"/>
      <c r="JFS64" s="1391"/>
      <c r="JFT64" s="1391"/>
      <c r="JFU64" s="1392"/>
      <c r="JFV64" s="1493"/>
      <c r="JFW64" s="1392"/>
      <c r="JFX64" s="1493"/>
      <c r="JFY64" s="1391"/>
      <c r="JFZ64" s="1392"/>
      <c r="JGA64" s="1493"/>
      <c r="JGB64" s="1392"/>
      <c r="JGC64" s="663"/>
      <c r="JGD64" s="1493"/>
      <c r="JGE64" s="1391"/>
      <c r="JGF64" s="1391"/>
      <c r="JGG64" s="1391"/>
      <c r="JGH64" s="1391"/>
      <c r="JGI64" s="1391"/>
      <c r="JGJ64" s="1391"/>
      <c r="JGK64" s="1391"/>
      <c r="JGL64" s="1391"/>
      <c r="JGM64" s="1391"/>
      <c r="JGN64" s="1391"/>
      <c r="JGO64" s="1392"/>
      <c r="JGP64" s="1493"/>
      <c r="JGQ64" s="1391"/>
      <c r="JGR64" s="1391"/>
      <c r="JGS64" s="1391"/>
      <c r="JGT64" s="1391"/>
      <c r="JGU64" s="1391"/>
      <c r="JGV64" s="1391"/>
      <c r="JGW64" s="1391"/>
      <c r="JGX64" s="1391"/>
      <c r="JGY64" s="1391"/>
      <c r="JGZ64" s="1391"/>
      <c r="JHA64" s="1392"/>
      <c r="JHB64" s="1493"/>
      <c r="JHC64" s="1392"/>
      <c r="JHD64" s="1493"/>
      <c r="JHE64" s="1391"/>
      <c r="JHF64" s="1392"/>
      <c r="JHG64" s="1493"/>
      <c r="JHH64" s="1392"/>
      <c r="JHI64" s="663"/>
      <c r="JHJ64" s="1493"/>
      <c r="JHK64" s="1391"/>
      <c r="JHL64" s="1391"/>
      <c r="JHM64" s="1391"/>
      <c r="JHN64" s="1391"/>
      <c r="JHO64" s="1391"/>
      <c r="JHP64" s="1391"/>
      <c r="JHQ64" s="1391"/>
      <c r="JHR64" s="1391"/>
      <c r="JHS64" s="1391"/>
      <c r="JHT64" s="1391"/>
      <c r="JHU64" s="1392"/>
      <c r="JHV64" s="1493"/>
      <c r="JHW64" s="1391"/>
      <c r="JHX64" s="1391"/>
      <c r="JHY64" s="1391"/>
      <c r="JHZ64" s="1391"/>
      <c r="JIA64" s="1391"/>
      <c r="JIB64" s="1391"/>
      <c r="JIC64" s="1391"/>
      <c r="JID64" s="1391"/>
      <c r="JIE64" s="1391"/>
      <c r="JIF64" s="1391"/>
      <c r="JIG64" s="1392"/>
      <c r="JIH64" s="1493"/>
      <c r="JII64" s="1392"/>
      <c r="JIJ64" s="1493"/>
      <c r="JIK64" s="1391"/>
      <c r="JIL64" s="1392"/>
      <c r="JIM64" s="1493"/>
      <c r="JIN64" s="1392"/>
      <c r="JIO64" s="663"/>
      <c r="JIP64" s="1493"/>
      <c r="JIQ64" s="1391"/>
      <c r="JIR64" s="1391"/>
      <c r="JIS64" s="1391"/>
      <c r="JIT64" s="1391"/>
      <c r="JIU64" s="1391"/>
      <c r="JIV64" s="1391"/>
      <c r="JIW64" s="1391"/>
      <c r="JIX64" s="1391"/>
      <c r="JIY64" s="1391"/>
      <c r="JIZ64" s="1391"/>
      <c r="JJA64" s="1392"/>
      <c r="JJB64" s="1493"/>
      <c r="JJC64" s="1391"/>
      <c r="JJD64" s="1391"/>
      <c r="JJE64" s="1391"/>
      <c r="JJF64" s="1391"/>
      <c r="JJG64" s="1391"/>
      <c r="JJH64" s="1391"/>
      <c r="JJI64" s="1391"/>
      <c r="JJJ64" s="1391"/>
      <c r="JJK64" s="1391"/>
      <c r="JJL64" s="1391"/>
      <c r="JJM64" s="1392"/>
      <c r="JJN64" s="1493"/>
      <c r="JJO64" s="1392"/>
      <c r="JJP64" s="1493"/>
      <c r="JJQ64" s="1391"/>
      <c r="JJR64" s="1392"/>
      <c r="JJS64" s="1493"/>
      <c r="JJT64" s="1392"/>
      <c r="JJU64" s="663"/>
      <c r="JJV64" s="1493"/>
      <c r="JJW64" s="1391"/>
      <c r="JJX64" s="1391"/>
      <c r="JJY64" s="1391"/>
      <c r="JJZ64" s="1391"/>
      <c r="JKA64" s="1391"/>
      <c r="JKB64" s="1391"/>
      <c r="JKC64" s="1391"/>
      <c r="JKD64" s="1391"/>
      <c r="JKE64" s="1391"/>
      <c r="JKF64" s="1391"/>
      <c r="JKG64" s="1392"/>
      <c r="JKH64" s="1493"/>
      <c r="JKI64" s="1391"/>
      <c r="JKJ64" s="1391"/>
      <c r="JKK64" s="1391"/>
      <c r="JKL64" s="1391"/>
      <c r="JKM64" s="1391"/>
      <c r="JKN64" s="1391"/>
      <c r="JKO64" s="1391"/>
      <c r="JKP64" s="1391"/>
      <c r="JKQ64" s="1391"/>
      <c r="JKR64" s="1391"/>
      <c r="JKS64" s="1392"/>
      <c r="JKT64" s="1493"/>
      <c r="JKU64" s="1392"/>
      <c r="JKV64" s="1493"/>
      <c r="JKW64" s="1391"/>
      <c r="JKX64" s="1392"/>
      <c r="JKY64" s="1493"/>
      <c r="JKZ64" s="1392"/>
      <c r="JLA64" s="663"/>
      <c r="JLB64" s="1493"/>
      <c r="JLC64" s="1391"/>
      <c r="JLD64" s="1391"/>
      <c r="JLE64" s="1391"/>
      <c r="JLF64" s="1391"/>
      <c r="JLG64" s="1391"/>
      <c r="JLH64" s="1391"/>
      <c r="JLI64" s="1391"/>
      <c r="JLJ64" s="1391"/>
      <c r="JLK64" s="1391"/>
      <c r="JLL64" s="1391"/>
      <c r="JLM64" s="1392"/>
      <c r="JLN64" s="1493"/>
      <c r="JLO64" s="1391"/>
      <c r="JLP64" s="1391"/>
      <c r="JLQ64" s="1391"/>
      <c r="JLR64" s="1391"/>
      <c r="JLS64" s="1391"/>
      <c r="JLT64" s="1391"/>
      <c r="JLU64" s="1391"/>
      <c r="JLV64" s="1391"/>
      <c r="JLW64" s="1391"/>
      <c r="JLX64" s="1391"/>
      <c r="JLY64" s="1392"/>
      <c r="JLZ64" s="1493"/>
      <c r="JMA64" s="1392"/>
      <c r="JMB64" s="1493"/>
      <c r="JMC64" s="1391"/>
      <c r="JMD64" s="1392"/>
      <c r="JME64" s="1493"/>
      <c r="JMF64" s="1392"/>
      <c r="JMG64" s="663"/>
      <c r="JMH64" s="1493"/>
      <c r="JMI64" s="1391"/>
      <c r="JMJ64" s="1391"/>
      <c r="JMK64" s="1391"/>
      <c r="JML64" s="1391"/>
      <c r="JMM64" s="1391"/>
      <c r="JMN64" s="1391"/>
      <c r="JMO64" s="1391"/>
      <c r="JMP64" s="1391"/>
      <c r="JMQ64" s="1391"/>
      <c r="JMR64" s="1391"/>
      <c r="JMS64" s="1392"/>
      <c r="JMT64" s="1493"/>
      <c r="JMU64" s="1391"/>
      <c r="JMV64" s="1391"/>
      <c r="JMW64" s="1391"/>
      <c r="JMX64" s="1391"/>
      <c r="JMY64" s="1391"/>
      <c r="JMZ64" s="1391"/>
      <c r="JNA64" s="1391"/>
      <c r="JNB64" s="1391"/>
      <c r="JNC64" s="1391"/>
      <c r="JND64" s="1391"/>
      <c r="JNE64" s="1392"/>
      <c r="JNF64" s="1493"/>
      <c r="JNG64" s="1392"/>
      <c r="JNH64" s="1493"/>
      <c r="JNI64" s="1391"/>
      <c r="JNJ64" s="1392"/>
      <c r="JNK64" s="1493"/>
      <c r="JNL64" s="1392"/>
      <c r="JNM64" s="663"/>
      <c r="JNN64" s="1493"/>
      <c r="JNO64" s="1391"/>
      <c r="JNP64" s="1391"/>
      <c r="JNQ64" s="1391"/>
      <c r="JNR64" s="1391"/>
      <c r="JNS64" s="1391"/>
      <c r="JNT64" s="1391"/>
      <c r="JNU64" s="1391"/>
      <c r="JNV64" s="1391"/>
      <c r="JNW64" s="1391"/>
      <c r="JNX64" s="1391"/>
      <c r="JNY64" s="1392"/>
      <c r="JNZ64" s="1493"/>
      <c r="JOA64" s="1391"/>
      <c r="JOB64" s="1391"/>
      <c r="JOC64" s="1391"/>
      <c r="JOD64" s="1391"/>
      <c r="JOE64" s="1391"/>
      <c r="JOF64" s="1391"/>
      <c r="JOG64" s="1391"/>
      <c r="JOH64" s="1391"/>
      <c r="JOI64" s="1391"/>
      <c r="JOJ64" s="1391"/>
      <c r="JOK64" s="1392"/>
      <c r="JOL64" s="1493"/>
      <c r="JOM64" s="1392"/>
      <c r="JON64" s="1493"/>
      <c r="JOO64" s="1391"/>
      <c r="JOP64" s="1392"/>
      <c r="JOQ64" s="1493"/>
      <c r="JOR64" s="1392"/>
      <c r="JOS64" s="663"/>
      <c r="JOT64" s="1493"/>
      <c r="JOU64" s="1391"/>
      <c r="JOV64" s="1391"/>
      <c r="JOW64" s="1391"/>
      <c r="JOX64" s="1391"/>
      <c r="JOY64" s="1391"/>
      <c r="JOZ64" s="1391"/>
      <c r="JPA64" s="1391"/>
      <c r="JPB64" s="1391"/>
      <c r="JPC64" s="1391"/>
      <c r="JPD64" s="1391"/>
      <c r="JPE64" s="1392"/>
      <c r="JPF64" s="1493"/>
      <c r="JPG64" s="1391"/>
      <c r="JPH64" s="1391"/>
      <c r="JPI64" s="1391"/>
      <c r="JPJ64" s="1391"/>
      <c r="JPK64" s="1391"/>
      <c r="JPL64" s="1391"/>
      <c r="JPM64" s="1391"/>
      <c r="JPN64" s="1391"/>
      <c r="JPO64" s="1391"/>
      <c r="JPP64" s="1391"/>
      <c r="JPQ64" s="1392"/>
      <c r="JPR64" s="1493"/>
      <c r="JPS64" s="1392"/>
      <c r="JPT64" s="1493"/>
      <c r="JPU64" s="1391"/>
      <c r="JPV64" s="1392"/>
      <c r="JPW64" s="1493"/>
      <c r="JPX64" s="1392"/>
      <c r="JPY64" s="663"/>
      <c r="JPZ64" s="1493"/>
      <c r="JQA64" s="1391"/>
      <c r="JQB64" s="1391"/>
      <c r="JQC64" s="1391"/>
      <c r="JQD64" s="1391"/>
      <c r="JQE64" s="1391"/>
      <c r="JQF64" s="1391"/>
      <c r="JQG64" s="1391"/>
      <c r="JQH64" s="1391"/>
      <c r="JQI64" s="1391"/>
      <c r="JQJ64" s="1391"/>
      <c r="JQK64" s="1392"/>
      <c r="JQL64" s="1493"/>
      <c r="JQM64" s="1391"/>
      <c r="JQN64" s="1391"/>
      <c r="JQO64" s="1391"/>
      <c r="JQP64" s="1391"/>
      <c r="JQQ64" s="1391"/>
      <c r="JQR64" s="1391"/>
      <c r="JQS64" s="1391"/>
      <c r="JQT64" s="1391"/>
      <c r="JQU64" s="1391"/>
      <c r="JQV64" s="1391"/>
      <c r="JQW64" s="1392"/>
      <c r="JQX64" s="1493"/>
      <c r="JQY64" s="1392"/>
      <c r="JQZ64" s="1493"/>
      <c r="JRA64" s="1391"/>
      <c r="JRB64" s="1392"/>
      <c r="JRC64" s="1493"/>
      <c r="JRD64" s="1392"/>
      <c r="JRE64" s="663"/>
      <c r="JRF64" s="1493"/>
      <c r="JRG64" s="1391"/>
      <c r="JRH64" s="1391"/>
      <c r="JRI64" s="1391"/>
      <c r="JRJ64" s="1391"/>
      <c r="JRK64" s="1391"/>
      <c r="JRL64" s="1391"/>
      <c r="JRM64" s="1391"/>
      <c r="JRN64" s="1391"/>
      <c r="JRO64" s="1391"/>
      <c r="JRP64" s="1391"/>
      <c r="JRQ64" s="1392"/>
      <c r="JRR64" s="1493"/>
      <c r="JRS64" s="1391"/>
      <c r="JRT64" s="1391"/>
      <c r="JRU64" s="1391"/>
      <c r="JRV64" s="1391"/>
      <c r="JRW64" s="1391"/>
      <c r="JRX64" s="1391"/>
      <c r="JRY64" s="1391"/>
      <c r="JRZ64" s="1391"/>
      <c r="JSA64" s="1391"/>
      <c r="JSB64" s="1391"/>
      <c r="JSC64" s="1392"/>
      <c r="JSD64" s="1493"/>
      <c r="JSE64" s="1392"/>
      <c r="JSF64" s="1493"/>
      <c r="JSG64" s="1391"/>
      <c r="JSH64" s="1392"/>
      <c r="JSI64" s="1493"/>
      <c r="JSJ64" s="1392"/>
      <c r="JSK64" s="663"/>
      <c r="JSL64" s="1493"/>
      <c r="JSM64" s="1391"/>
      <c r="JSN64" s="1391"/>
      <c r="JSO64" s="1391"/>
      <c r="JSP64" s="1391"/>
      <c r="JSQ64" s="1391"/>
      <c r="JSR64" s="1391"/>
      <c r="JSS64" s="1391"/>
      <c r="JST64" s="1391"/>
      <c r="JSU64" s="1391"/>
      <c r="JSV64" s="1391"/>
      <c r="JSW64" s="1392"/>
      <c r="JSX64" s="1493"/>
      <c r="JSY64" s="1391"/>
      <c r="JSZ64" s="1391"/>
      <c r="JTA64" s="1391"/>
      <c r="JTB64" s="1391"/>
      <c r="JTC64" s="1391"/>
      <c r="JTD64" s="1391"/>
      <c r="JTE64" s="1391"/>
      <c r="JTF64" s="1391"/>
      <c r="JTG64" s="1391"/>
      <c r="JTH64" s="1391"/>
      <c r="JTI64" s="1392"/>
      <c r="JTJ64" s="1493"/>
      <c r="JTK64" s="1392"/>
      <c r="JTL64" s="1493"/>
      <c r="JTM64" s="1391"/>
      <c r="JTN64" s="1392"/>
      <c r="JTO64" s="1493"/>
      <c r="JTP64" s="1392"/>
      <c r="JTQ64" s="663"/>
      <c r="JTR64" s="1493"/>
      <c r="JTS64" s="1391"/>
      <c r="JTT64" s="1391"/>
      <c r="JTU64" s="1391"/>
      <c r="JTV64" s="1391"/>
      <c r="JTW64" s="1391"/>
      <c r="JTX64" s="1391"/>
      <c r="JTY64" s="1391"/>
      <c r="JTZ64" s="1391"/>
      <c r="JUA64" s="1391"/>
      <c r="JUB64" s="1391"/>
      <c r="JUC64" s="1392"/>
      <c r="JUD64" s="1493"/>
      <c r="JUE64" s="1391"/>
      <c r="JUF64" s="1391"/>
      <c r="JUG64" s="1391"/>
      <c r="JUH64" s="1391"/>
      <c r="JUI64" s="1391"/>
      <c r="JUJ64" s="1391"/>
      <c r="JUK64" s="1391"/>
      <c r="JUL64" s="1391"/>
      <c r="JUM64" s="1391"/>
      <c r="JUN64" s="1391"/>
      <c r="JUO64" s="1392"/>
      <c r="JUP64" s="1493"/>
      <c r="JUQ64" s="1392"/>
      <c r="JUR64" s="1493"/>
      <c r="JUS64" s="1391"/>
      <c r="JUT64" s="1392"/>
      <c r="JUU64" s="1493"/>
      <c r="JUV64" s="1392"/>
      <c r="JUW64" s="663"/>
      <c r="JUX64" s="1493"/>
      <c r="JUY64" s="1391"/>
      <c r="JUZ64" s="1391"/>
      <c r="JVA64" s="1391"/>
      <c r="JVB64" s="1391"/>
      <c r="JVC64" s="1391"/>
      <c r="JVD64" s="1391"/>
      <c r="JVE64" s="1391"/>
      <c r="JVF64" s="1391"/>
      <c r="JVG64" s="1391"/>
      <c r="JVH64" s="1391"/>
      <c r="JVI64" s="1392"/>
      <c r="JVJ64" s="1493"/>
      <c r="JVK64" s="1391"/>
      <c r="JVL64" s="1391"/>
      <c r="JVM64" s="1391"/>
      <c r="JVN64" s="1391"/>
      <c r="JVO64" s="1391"/>
      <c r="JVP64" s="1391"/>
      <c r="JVQ64" s="1391"/>
      <c r="JVR64" s="1391"/>
      <c r="JVS64" s="1391"/>
      <c r="JVT64" s="1391"/>
      <c r="JVU64" s="1392"/>
      <c r="JVV64" s="1493"/>
      <c r="JVW64" s="1392"/>
      <c r="JVX64" s="1493"/>
      <c r="JVY64" s="1391"/>
      <c r="JVZ64" s="1392"/>
      <c r="JWA64" s="1493"/>
      <c r="JWB64" s="1392"/>
      <c r="JWC64" s="663"/>
      <c r="JWD64" s="1493"/>
      <c r="JWE64" s="1391"/>
      <c r="JWF64" s="1391"/>
      <c r="JWG64" s="1391"/>
      <c r="JWH64" s="1391"/>
      <c r="JWI64" s="1391"/>
      <c r="JWJ64" s="1391"/>
      <c r="JWK64" s="1391"/>
      <c r="JWL64" s="1391"/>
      <c r="JWM64" s="1391"/>
      <c r="JWN64" s="1391"/>
      <c r="JWO64" s="1392"/>
      <c r="JWP64" s="1493"/>
      <c r="JWQ64" s="1391"/>
      <c r="JWR64" s="1391"/>
      <c r="JWS64" s="1391"/>
      <c r="JWT64" s="1391"/>
      <c r="JWU64" s="1391"/>
      <c r="JWV64" s="1391"/>
      <c r="JWW64" s="1391"/>
      <c r="JWX64" s="1391"/>
      <c r="JWY64" s="1391"/>
      <c r="JWZ64" s="1391"/>
      <c r="JXA64" s="1392"/>
      <c r="JXB64" s="1493"/>
      <c r="JXC64" s="1392"/>
      <c r="JXD64" s="1493"/>
      <c r="JXE64" s="1391"/>
      <c r="JXF64" s="1392"/>
      <c r="JXG64" s="1493"/>
      <c r="JXH64" s="1392"/>
      <c r="JXI64" s="663"/>
      <c r="JXJ64" s="1493"/>
      <c r="JXK64" s="1391"/>
      <c r="JXL64" s="1391"/>
      <c r="JXM64" s="1391"/>
      <c r="JXN64" s="1391"/>
      <c r="JXO64" s="1391"/>
      <c r="JXP64" s="1391"/>
      <c r="JXQ64" s="1391"/>
      <c r="JXR64" s="1391"/>
      <c r="JXS64" s="1391"/>
      <c r="JXT64" s="1391"/>
      <c r="JXU64" s="1392"/>
      <c r="JXV64" s="1493"/>
      <c r="JXW64" s="1391"/>
      <c r="JXX64" s="1391"/>
      <c r="JXY64" s="1391"/>
      <c r="JXZ64" s="1391"/>
      <c r="JYA64" s="1391"/>
      <c r="JYB64" s="1391"/>
      <c r="JYC64" s="1391"/>
      <c r="JYD64" s="1391"/>
      <c r="JYE64" s="1391"/>
      <c r="JYF64" s="1391"/>
      <c r="JYG64" s="1392"/>
      <c r="JYH64" s="1493"/>
      <c r="JYI64" s="1392"/>
      <c r="JYJ64" s="1493"/>
      <c r="JYK64" s="1391"/>
      <c r="JYL64" s="1392"/>
      <c r="JYM64" s="1493"/>
      <c r="JYN64" s="1392"/>
      <c r="JYO64" s="663"/>
      <c r="JYP64" s="1493"/>
      <c r="JYQ64" s="1391"/>
      <c r="JYR64" s="1391"/>
      <c r="JYS64" s="1391"/>
      <c r="JYT64" s="1391"/>
      <c r="JYU64" s="1391"/>
      <c r="JYV64" s="1391"/>
      <c r="JYW64" s="1391"/>
      <c r="JYX64" s="1391"/>
      <c r="JYY64" s="1391"/>
      <c r="JYZ64" s="1391"/>
      <c r="JZA64" s="1392"/>
      <c r="JZB64" s="1493"/>
      <c r="JZC64" s="1391"/>
      <c r="JZD64" s="1391"/>
      <c r="JZE64" s="1391"/>
      <c r="JZF64" s="1391"/>
      <c r="JZG64" s="1391"/>
      <c r="JZH64" s="1391"/>
      <c r="JZI64" s="1391"/>
      <c r="JZJ64" s="1391"/>
      <c r="JZK64" s="1391"/>
      <c r="JZL64" s="1391"/>
      <c r="JZM64" s="1392"/>
      <c r="JZN64" s="1493"/>
      <c r="JZO64" s="1392"/>
      <c r="JZP64" s="1493"/>
      <c r="JZQ64" s="1391"/>
      <c r="JZR64" s="1392"/>
      <c r="JZS64" s="1493"/>
      <c r="JZT64" s="1392"/>
      <c r="JZU64" s="663"/>
      <c r="JZV64" s="1493"/>
      <c r="JZW64" s="1391"/>
      <c r="JZX64" s="1391"/>
      <c r="JZY64" s="1391"/>
      <c r="JZZ64" s="1391"/>
      <c r="KAA64" s="1391"/>
      <c r="KAB64" s="1391"/>
      <c r="KAC64" s="1391"/>
      <c r="KAD64" s="1391"/>
      <c r="KAE64" s="1391"/>
      <c r="KAF64" s="1391"/>
      <c r="KAG64" s="1392"/>
      <c r="KAH64" s="1493"/>
      <c r="KAI64" s="1391"/>
      <c r="KAJ64" s="1391"/>
      <c r="KAK64" s="1391"/>
      <c r="KAL64" s="1391"/>
      <c r="KAM64" s="1391"/>
      <c r="KAN64" s="1391"/>
      <c r="KAO64" s="1391"/>
      <c r="KAP64" s="1391"/>
      <c r="KAQ64" s="1391"/>
      <c r="KAR64" s="1391"/>
      <c r="KAS64" s="1392"/>
      <c r="KAT64" s="1493"/>
      <c r="KAU64" s="1392"/>
      <c r="KAV64" s="1493"/>
      <c r="KAW64" s="1391"/>
      <c r="KAX64" s="1392"/>
      <c r="KAY64" s="1493"/>
      <c r="KAZ64" s="1392"/>
      <c r="KBA64" s="663"/>
      <c r="KBB64" s="1493"/>
      <c r="KBC64" s="1391"/>
      <c r="KBD64" s="1391"/>
      <c r="KBE64" s="1391"/>
      <c r="KBF64" s="1391"/>
      <c r="KBG64" s="1391"/>
      <c r="KBH64" s="1391"/>
      <c r="KBI64" s="1391"/>
      <c r="KBJ64" s="1391"/>
      <c r="KBK64" s="1391"/>
      <c r="KBL64" s="1391"/>
      <c r="KBM64" s="1392"/>
      <c r="KBN64" s="1493"/>
      <c r="KBO64" s="1391"/>
      <c r="KBP64" s="1391"/>
      <c r="KBQ64" s="1391"/>
      <c r="KBR64" s="1391"/>
      <c r="KBS64" s="1391"/>
      <c r="KBT64" s="1391"/>
      <c r="KBU64" s="1391"/>
      <c r="KBV64" s="1391"/>
      <c r="KBW64" s="1391"/>
      <c r="KBX64" s="1391"/>
      <c r="KBY64" s="1392"/>
      <c r="KBZ64" s="1493"/>
      <c r="KCA64" s="1392"/>
      <c r="KCB64" s="1493"/>
      <c r="KCC64" s="1391"/>
      <c r="KCD64" s="1392"/>
      <c r="KCE64" s="1493"/>
      <c r="KCF64" s="1392"/>
      <c r="KCG64" s="663"/>
      <c r="KCH64" s="1493"/>
      <c r="KCI64" s="1391"/>
      <c r="KCJ64" s="1391"/>
      <c r="KCK64" s="1391"/>
      <c r="KCL64" s="1391"/>
      <c r="KCM64" s="1391"/>
      <c r="KCN64" s="1391"/>
      <c r="KCO64" s="1391"/>
      <c r="KCP64" s="1391"/>
      <c r="KCQ64" s="1391"/>
      <c r="KCR64" s="1391"/>
      <c r="KCS64" s="1392"/>
      <c r="KCT64" s="1493"/>
      <c r="KCU64" s="1391"/>
      <c r="KCV64" s="1391"/>
      <c r="KCW64" s="1391"/>
      <c r="KCX64" s="1391"/>
      <c r="KCY64" s="1391"/>
      <c r="KCZ64" s="1391"/>
      <c r="KDA64" s="1391"/>
      <c r="KDB64" s="1391"/>
      <c r="KDC64" s="1391"/>
      <c r="KDD64" s="1391"/>
      <c r="KDE64" s="1392"/>
      <c r="KDF64" s="1493"/>
      <c r="KDG64" s="1392"/>
      <c r="KDH64" s="1493"/>
      <c r="KDI64" s="1391"/>
      <c r="KDJ64" s="1392"/>
      <c r="KDK64" s="1493"/>
      <c r="KDL64" s="1392"/>
      <c r="KDM64" s="663"/>
      <c r="KDN64" s="1493"/>
      <c r="KDO64" s="1391"/>
      <c r="KDP64" s="1391"/>
      <c r="KDQ64" s="1391"/>
      <c r="KDR64" s="1391"/>
      <c r="KDS64" s="1391"/>
      <c r="KDT64" s="1391"/>
      <c r="KDU64" s="1391"/>
      <c r="KDV64" s="1391"/>
      <c r="KDW64" s="1391"/>
      <c r="KDX64" s="1391"/>
      <c r="KDY64" s="1392"/>
      <c r="KDZ64" s="1493"/>
      <c r="KEA64" s="1391"/>
      <c r="KEB64" s="1391"/>
      <c r="KEC64" s="1391"/>
      <c r="KED64" s="1391"/>
      <c r="KEE64" s="1391"/>
      <c r="KEF64" s="1391"/>
      <c r="KEG64" s="1391"/>
      <c r="KEH64" s="1391"/>
      <c r="KEI64" s="1391"/>
      <c r="KEJ64" s="1391"/>
      <c r="KEK64" s="1392"/>
      <c r="KEL64" s="1493"/>
      <c r="KEM64" s="1392"/>
      <c r="KEN64" s="1493"/>
      <c r="KEO64" s="1391"/>
      <c r="KEP64" s="1392"/>
      <c r="KEQ64" s="1493"/>
      <c r="KER64" s="1392"/>
      <c r="KES64" s="663"/>
      <c r="KET64" s="1493"/>
      <c r="KEU64" s="1391"/>
      <c r="KEV64" s="1391"/>
      <c r="KEW64" s="1391"/>
      <c r="KEX64" s="1391"/>
      <c r="KEY64" s="1391"/>
      <c r="KEZ64" s="1391"/>
      <c r="KFA64" s="1391"/>
      <c r="KFB64" s="1391"/>
      <c r="KFC64" s="1391"/>
      <c r="KFD64" s="1391"/>
      <c r="KFE64" s="1392"/>
      <c r="KFF64" s="1493"/>
      <c r="KFG64" s="1391"/>
      <c r="KFH64" s="1391"/>
      <c r="KFI64" s="1391"/>
      <c r="KFJ64" s="1391"/>
      <c r="KFK64" s="1391"/>
      <c r="KFL64" s="1391"/>
      <c r="KFM64" s="1391"/>
      <c r="KFN64" s="1391"/>
      <c r="KFO64" s="1391"/>
      <c r="KFP64" s="1391"/>
      <c r="KFQ64" s="1392"/>
      <c r="KFR64" s="1493"/>
      <c r="KFS64" s="1392"/>
      <c r="KFT64" s="1493"/>
      <c r="KFU64" s="1391"/>
      <c r="KFV64" s="1392"/>
      <c r="KFW64" s="1493"/>
      <c r="KFX64" s="1392"/>
      <c r="KFY64" s="663"/>
      <c r="KFZ64" s="1493"/>
      <c r="KGA64" s="1391"/>
      <c r="KGB64" s="1391"/>
      <c r="KGC64" s="1391"/>
      <c r="KGD64" s="1391"/>
      <c r="KGE64" s="1391"/>
      <c r="KGF64" s="1391"/>
      <c r="KGG64" s="1391"/>
      <c r="KGH64" s="1391"/>
      <c r="KGI64" s="1391"/>
      <c r="KGJ64" s="1391"/>
      <c r="KGK64" s="1392"/>
      <c r="KGL64" s="1493"/>
      <c r="KGM64" s="1391"/>
      <c r="KGN64" s="1391"/>
      <c r="KGO64" s="1391"/>
      <c r="KGP64" s="1391"/>
      <c r="KGQ64" s="1391"/>
      <c r="KGR64" s="1391"/>
      <c r="KGS64" s="1391"/>
      <c r="KGT64" s="1391"/>
      <c r="KGU64" s="1391"/>
      <c r="KGV64" s="1391"/>
      <c r="KGW64" s="1392"/>
      <c r="KGX64" s="1493"/>
      <c r="KGY64" s="1392"/>
      <c r="KGZ64" s="1493"/>
      <c r="KHA64" s="1391"/>
      <c r="KHB64" s="1392"/>
      <c r="KHC64" s="1493"/>
      <c r="KHD64" s="1392"/>
      <c r="KHE64" s="663"/>
      <c r="KHF64" s="1493"/>
      <c r="KHG64" s="1391"/>
      <c r="KHH64" s="1391"/>
      <c r="KHI64" s="1391"/>
      <c r="KHJ64" s="1391"/>
      <c r="KHK64" s="1391"/>
      <c r="KHL64" s="1391"/>
      <c r="KHM64" s="1391"/>
      <c r="KHN64" s="1391"/>
      <c r="KHO64" s="1391"/>
      <c r="KHP64" s="1391"/>
      <c r="KHQ64" s="1392"/>
      <c r="KHR64" s="1493"/>
      <c r="KHS64" s="1391"/>
      <c r="KHT64" s="1391"/>
      <c r="KHU64" s="1391"/>
      <c r="KHV64" s="1391"/>
      <c r="KHW64" s="1391"/>
      <c r="KHX64" s="1391"/>
      <c r="KHY64" s="1391"/>
      <c r="KHZ64" s="1391"/>
      <c r="KIA64" s="1391"/>
      <c r="KIB64" s="1391"/>
      <c r="KIC64" s="1392"/>
      <c r="KID64" s="1493"/>
      <c r="KIE64" s="1392"/>
      <c r="KIF64" s="1493"/>
      <c r="KIG64" s="1391"/>
      <c r="KIH64" s="1392"/>
      <c r="KII64" s="1493"/>
      <c r="KIJ64" s="1392"/>
      <c r="KIK64" s="663"/>
      <c r="KIL64" s="1493"/>
      <c r="KIM64" s="1391"/>
      <c r="KIN64" s="1391"/>
      <c r="KIO64" s="1391"/>
      <c r="KIP64" s="1391"/>
      <c r="KIQ64" s="1391"/>
      <c r="KIR64" s="1391"/>
      <c r="KIS64" s="1391"/>
      <c r="KIT64" s="1391"/>
      <c r="KIU64" s="1391"/>
      <c r="KIV64" s="1391"/>
      <c r="KIW64" s="1392"/>
      <c r="KIX64" s="1493"/>
      <c r="KIY64" s="1391"/>
      <c r="KIZ64" s="1391"/>
      <c r="KJA64" s="1391"/>
      <c r="KJB64" s="1391"/>
      <c r="KJC64" s="1391"/>
      <c r="KJD64" s="1391"/>
      <c r="KJE64" s="1391"/>
      <c r="KJF64" s="1391"/>
      <c r="KJG64" s="1391"/>
      <c r="KJH64" s="1391"/>
      <c r="KJI64" s="1392"/>
      <c r="KJJ64" s="1493"/>
      <c r="KJK64" s="1392"/>
      <c r="KJL64" s="1493"/>
      <c r="KJM64" s="1391"/>
      <c r="KJN64" s="1392"/>
      <c r="KJO64" s="1493"/>
      <c r="KJP64" s="1392"/>
      <c r="KJQ64" s="663"/>
      <c r="KJR64" s="1493"/>
      <c r="KJS64" s="1391"/>
      <c r="KJT64" s="1391"/>
      <c r="KJU64" s="1391"/>
      <c r="KJV64" s="1391"/>
      <c r="KJW64" s="1391"/>
      <c r="KJX64" s="1391"/>
      <c r="KJY64" s="1391"/>
      <c r="KJZ64" s="1391"/>
      <c r="KKA64" s="1391"/>
      <c r="KKB64" s="1391"/>
      <c r="KKC64" s="1392"/>
      <c r="KKD64" s="1493"/>
      <c r="KKE64" s="1391"/>
      <c r="KKF64" s="1391"/>
      <c r="KKG64" s="1391"/>
      <c r="KKH64" s="1391"/>
      <c r="KKI64" s="1391"/>
      <c r="KKJ64" s="1391"/>
      <c r="KKK64" s="1391"/>
      <c r="KKL64" s="1391"/>
      <c r="KKM64" s="1391"/>
      <c r="KKN64" s="1391"/>
      <c r="KKO64" s="1392"/>
      <c r="KKP64" s="1493"/>
      <c r="KKQ64" s="1392"/>
      <c r="KKR64" s="1493"/>
      <c r="KKS64" s="1391"/>
      <c r="KKT64" s="1392"/>
      <c r="KKU64" s="1493"/>
      <c r="KKV64" s="1392"/>
      <c r="KKW64" s="663"/>
      <c r="KKX64" s="1493"/>
      <c r="KKY64" s="1391"/>
      <c r="KKZ64" s="1391"/>
      <c r="KLA64" s="1391"/>
      <c r="KLB64" s="1391"/>
      <c r="KLC64" s="1391"/>
      <c r="KLD64" s="1391"/>
      <c r="KLE64" s="1391"/>
      <c r="KLF64" s="1391"/>
      <c r="KLG64" s="1391"/>
      <c r="KLH64" s="1391"/>
      <c r="KLI64" s="1392"/>
      <c r="KLJ64" s="1493"/>
      <c r="KLK64" s="1391"/>
      <c r="KLL64" s="1391"/>
      <c r="KLM64" s="1391"/>
      <c r="KLN64" s="1391"/>
      <c r="KLO64" s="1391"/>
      <c r="KLP64" s="1391"/>
      <c r="KLQ64" s="1391"/>
      <c r="KLR64" s="1391"/>
      <c r="KLS64" s="1391"/>
      <c r="KLT64" s="1391"/>
      <c r="KLU64" s="1392"/>
      <c r="KLV64" s="1493"/>
      <c r="KLW64" s="1392"/>
      <c r="KLX64" s="1493"/>
      <c r="KLY64" s="1391"/>
      <c r="KLZ64" s="1392"/>
      <c r="KMA64" s="1493"/>
      <c r="KMB64" s="1392"/>
      <c r="KMC64" s="663"/>
      <c r="KMD64" s="1493"/>
      <c r="KME64" s="1391"/>
      <c r="KMF64" s="1391"/>
      <c r="KMG64" s="1391"/>
      <c r="KMH64" s="1391"/>
      <c r="KMI64" s="1391"/>
      <c r="KMJ64" s="1391"/>
      <c r="KMK64" s="1391"/>
      <c r="KML64" s="1391"/>
      <c r="KMM64" s="1391"/>
      <c r="KMN64" s="1391"/>
      <c r="KMO64" s="1392"/>
      <c r="KMP64" s="1493"/>
      <c r="KMQ64" s="1391"/>
      <c r="KMR64" s="1391"/>
      <c r="KMS64" s="1391"/>
      <c r="KMT64" s="1391"/>
      <c r="KMU64" s="1391"/>
      <c r="KMV64" s="1391"/>
      <c r="KMW64" s="1391"/>
      <c r="KMX64" s="1391"/>
      <c r="KMY64" s="1391"/>
      <c r="KMZ64" s="1391"/>
      <c r="KNA64" s="1392"/>
      <c r="KNB64" s="1493"/>
      <c r="KNC64" s="1392"/>
      <c r="KND64" s="1493"/>
      <c r="KNE64" s="1391"/>
      <c r="KNF64" s="1392"/>
      <c r="KNG64" s="1493"/>
      <c r="KNH64" s="1392"/>
      <c r="KNI64" s="663"/>
      <c r="KNJ64" s="1493"/>
      <c r="KNK64" s="1391"/>
      <c r="KNL64" s="1391"/>
      <c r="KNM64" s="1391"/>
      <c r="KNN64" s="1391"/>
      <c r="KNO64" s="1391"/>
      <c r="KNP64" s="1391"/>
      <c r="KNQ64" s="1391"/>
      <c r="KNR64" s="1391"/>
      <c r="KNS64" s="1391"/>
      <c r="KNT64" s="1391"/>
      <c r="KNU64" s="1392"/>
      <c r="KNV64" s="1493"/>
      <c r="KNW64" s="1391"/>
      <c r="KNX64" s="1391"/>
      <c r="KNY64" s="1391"/>
      <c r="KNZ64" s="1391"/>
      <c r="KOA64" s="1391"/>
      <c r="KOB64" s="1391"/>
      <c r="KOC64" s="1391"/>
      <c r="KOD64" s="1391"/>
      <c r="KOE64" s="1391"/>
      <c r="KOF64" s="1391"/>
      <c r="KOG64" s="1392"/>
      <c r="KOH64" s="1493"/>
      <c r="KOI64" s="1392"/>
      <c r="KOJ64" s="1493"/>
      <c r="KOK64" s="1391"/>
      <c r="KOL64" s="1392"/>
      <c r="KOM64" s="1493"/>
      <c r="KON64" s="1392"/>
      <c r="KOO64" s="663"/>
      <c r="KOP64" s="1493"/>
      <c r="KOQ64" s="1391"/>
      <c r="KOR64" s="1391"/>
      <c r="KOS64" s="1391"/>
      <c r="KOT64" s="1391"/>
      <c r="KOU64" s="1391"/>
      <c r="KOV64" s="1391"/>
      <c r="KOW64" s="1391"/>
      <c r="KOX64" s="1391"/>
      <c r="KOY64" s="1391"/>
      <c r="KOZ64" s="1391"/>
      <c r="KPA64" s="1392"/>
      <c r="KPB64" s="1493"/>
      <c r="KPC64" s="1391"/>
      <c r="KPD64" s="1391"/>
      <c r="KPE64" s="1391"/>
      <c r="KPF64" s="1391"/>
      <c r="KPG64" s="1391"/>
      <c r="KPH64" s="1391"/>
      <c r="KPI64" s="1391"/>
      <c r="KPJ64" s="1391"/>
      <c r="KPK64" s="1391"/>
      <c r="KPL64" s="1391"/>
      <c r="KPM64" s="1392"/>
      <c r="KPN64" s="1493"/>
      <c r="KPO64" s="1392"/>
      <c r="KPP64" s="1493"/>
      <c r="KPQ64" s="1391"/>
      <c r="KPR64" s="1392"/>
      <c r="KPS64" s="1493"/>
      <c r="KPT64" s="1392"/>
      <c r="KPU64" s="663"/>
      <c r="KPV64" s="1493"/>
      <c r="KPW64" s="1391"/>
      <c r="KPX64" s="1391"/>
      <c r="KPY64" s="1391"/>
      <c r="KPZ64" s="1391"/>
      <c r="KQA64" s="1391"/>
      <c r="KQB64" s="1391"/>
      <c r="KQC64" s="1391"/>
      <c r="KQD64" s="1391"/>
      <c r="KQE64" s="1391"/>
      <c r="KQF64" s="1391"/>
      <c r="KQG64" s="1392"/>
      <c r="KQH64" s="1493"/>
      <c r="KQI64" s="1391"/>
      <c r="KQJ64" s="1391"/>
      <c r="KQK64" s="1391"/>
      <c r="KQL64" s="1391"/>
      <c r="KQM64" s="1391"/>
      <c r="KQN64" s="1391"/>
      <c r="KQO64" s="1391"/>
      <c r="KQP64" s="1391"/>
      <c r="KQQ64" s="1391"/>
      <c r="KQR64" s="1391"/>
      <c r="KQS64" s="1392"/>
      <c r="KQT64" s="1493"/>
      <c r="KQU64" s="1392"/>
      <c r="KQV64" s="1493"/>
      <c r="KQW64" s="1391"/>
      <c r="KQX64" s="1392"/>
      <c r="KQY64" s="1493"/>
      <c r="KQZ64" s="1392"/>
      <c r="KRA64" s="663"/>
      <c r="KRB64" s="1493"/>
      <c r="KRC64" s="1391"/>
      <c r="KRD64" s="1391"/>
      <c r="KRE64" s="1391"/>
      <c r="KRF64" s="1391"/>
      <c r="KRG64" s="1391"/>
      <c r="KRH64" s="1391"/>
      <c r="KRI64" s="1391"/>
      <c r="KRJ64" s="1391"/>
      <c r="KRK64" s="1391"/>
      <c r="KRL64" s="1391"/>
      <c r="KRM64" s="1392"/>
      <c r="KRN64" s="1493"/>
      <c r="KRO64" s="1391"/>
      <c r="KRP64" s="1391"/>
      <c r="KRQ64" s="1391"/>
      <c r="KRR64" s="1391"/>
      <c r="KRS64" s="1391"/>
      <c r="KRT64" s="1391"/>
      <c r="KRU64" s="1391"/>
      <c r="KRV64" s="1391"/>
      <c r="KRW64" s="1391"/>
      <c r="KRX64" s="1391"/>
      <c r="KRY64" s="1392"/>
      <c r="KRZ64" s="1493"/>
      <c r="KSA64" s="1392"/>
      <c r="KSB64" s="1493"/>
      <c r="KSC64" s="1391"/>
      <c r="KSD64" s="1392"/>
      <c r="KSE64" s="1493"/>
      <c r="KSF64" s="1392"/>
      <c r="KSG64" s="663"/>
      <c r="KSH64" s="1493"/>
      <c r="KSI64" s="1391"/>
      <c r="KSJ64" s="1391"/>
      <c r="KSK64" s="1391"/>
      <c r="KSL64" s="1391"/>
      <c r="KSM64" s="1391"/>
      <c r="KSN64" s="1391"/>
      <c r="KSO64" s="1391"/>
      <c r="KSP64" s="1391"/>
      <c r="KSQ64" s="1391"/>
      <c r="KSR64" s="1391"/>
      <c r="KSS64" s="1392"/>
      <c r="KST64" s="1493"/>
      <c r="KSU64" s="1391"/>
      <c r="KSV64" s="1391"/>
      <c r="KSW64" s="1391"/>
      <c r="KSX64" s="1391"/>
      <c r="KSY64" s="1391"/>
      <c r="KSZ64" s="1391"/>
      <c r="KTA64" s="1391"/>
      <c r="KTB64" s="1391"/>
      <c r="KTC64" s="1391"/>
      <c r="KTD64" s="1391"/>
      <c r="KTE64" s="1392"/>
      <c r="KTF64" s="1493"/>
      <c r="KTG64" s="1392"/>
      <c r="KTH64" s="1493"/>
      <c r="KTI64" s="1391"/>
      <c r="KTJ64" s="1392"/>
      <c r="KTK64" s="1493"/>
      <c r="KTL64" s="1392"/>
      <c r="KTM64" s="663"/>
      <c r="KTN64" s="1493"/>
      <c r="KTO64" s="1391"/>
      <c r="KTP64" s="1391"/>
      <c r="KTQ64" s="1391"/>
      <c r="KTR64" s="1391"/>
      <c r="KTS64" s="1391"/>
      <c r="KTT64" s="1391"/>
      <c r="KTU64" s="1391"/>
      <c r="KTV64" s="1391"/>
      <c r="KTW64" s="1391"/>
      <c r="KTX64" s="1391"/>
      <c r="KTY64" s="1392"/>
      <c r="KTZ64" s="1493"/>
      <c r="KUA64" s="1391"/>
      <c r="KUB64" s="1391"/>
      <c r="KUC64" s="1391"/>
      <c r="KUD64" s="1391"/>
      <c r="KUE64" s="1391"/>
      <c r="KUF64" s="1391"/>
      <c r="KUG64" s="1391"/>
      <c r="KUH64" s="1391"/>
      <c r="KUI64" s="1391"/>
      <c r="KUJ64" s="1391"/>
      <c r="KUK64" s="1392"/>
      <c r="KUL64" s="1493"/>
      <c r="KUM64" s="1392"/>
      <c r="KUN64" s="1493"/>
      <c r="KUO64" s="1391"/>
      <c r="KUP64" s="1392"/>
      <c r="KUQ64" s="1493"/>
      <c r="KUR64" s="1392"/>
      <c r="KUS64" s="663"/>
      <c r="KUT64" s="1493"/>
      <c r="KUU64" s="1391"/>
      <c r="KUV64" s="1391"/>
      <c r="KUW64" s="1391"/>
      <c r="KUX64" s="1391"/>
      <c r="KUY64" s="1391"/>
      <c r="KUZ64" s="1391"/>
      <c r="KVA64" s="1391"/>
      <c r="KVB64" s="1391"/>
      <c r="KVC64" s="1391"/>
      <c r="KVD64" s="1391"/>
      <c r="KVE64" s="1392"/>
      <c r="KVF64" s="1493"/>
      <c r="KVG64" s="1391"/>
      <c r="KVH64" s="1391"/>
      <c r="KVI64" s="1391"/>
      <c r="KVJ64" s="1391"/>
      <c r="KVK64" s="1391"/>
      <c r="KVL64" s="1391"/>
      <c r="KVM64" s="1391"/>
      <c r="KVN64" s="1391"/>
      <c r="KVO64" s="1391"/>
      <c r="KVP64" s="1391"/>
      <c r="KVQ64" s="1392"/>
      <c r="KVR64" s="1493"/>
      <c r="KVS64" s="1392"/>
      <c r="KVT64" s="1493"/>
      <c r="KVU64" s="1391"/>
      <c r="KVV64" s="1392"/>
      <c r="KVW64" s="1493"/>
      <c r="KVX64" s="1392"/>
      <c r="KVY64" s="663"/>
      <c r="KVZ64" s="1493"/>
      <c r="KWA64" s="1391"/>
      <c r="KWB64" s="1391"/>
      <c r="KWC64" s="1391"/>
      <c r="KWD64" s="1391"/>
      <c r="KWE64" s="1391"/>
      <c r="KWF64" s="1391"/>
      <c r="KWG64" s="1391"/>
      <c r="KWH64" s="1391"/>
      <c r="KWI64" s="1391"/>
      <c r="KWJ64" s="1391"/>
      <c r="KWK64" s="1392"/>
      <c r="KWL64" s="1493"/>
      <c r="KWM64" s="1391"/>
      <c r="KWN64" s="1391"/>
      <c r="KWO64" s="1391"/>
      <c r="KWP64" s="1391"/>
      <c r="KWQ64" s="1391"/>
      <c r="KWR64" s="1391"/>
      <c r="KWS64" s="1391"/>
      <c r="KWT64" s="1391"/>
      <c r="KWU64" s="1391"/>
      <c r="KWV64" s="1391"/>
      <c r="KWW64" s="1392"/>
      <c r="KWX64" s="1493"/>
      <c r="KWY64" s="1392"/>
      <c r="KWZ64" s="1493"/>
      <c r="KXA64" s="1391"/>
      <c r="KXB64" s="1392"/>
      <c r="KXC64" s="1493"/>
      <c r="KXD64" s="1392"/>
      <c r="KXE64" s="663"/>
      <c r="KXF64" s="1493"/>
      <c r="KXG64" s="1391"/>
      <c r="KXH64" s="1391"/>
      <c r="KXI64" s="1391"/>
      <c r="KXJ64" s="1391"/>
      <c r="KXK64" s="1391"/>
      <c r="KXL64" s="1391"/>
      <c r="KXM64" s="1391"/>
      <c r="KXN64" s="1391"/>
      <c r="KXO64" s="1391"/>
      <c r="KXP64" s="1391"/>
      <c r="KXQ64" s="1392"/>
      <c r="KXR64" s="1493"/>
      <c r="KXS64" s="1391"/>
      <c r="KXT64" s="1391"/>
      <c r="KXU64" s="1391"/>
      <c r="KXV64" s="1391"/>
      <c r="KXW64" s="1391"/>
      <c r="KXX64" s="1391"/>
      <c r="KXY64" s="1391"/>
      <c r="KXZ64" s="1391"/>
      <c r="KYA64" s="1391"/>
      <c r="KYB64" s="1391"/>
      <c r="KYC64" s="1392"/>
      <c r="KYD64" s="1493"/>
      <c r="KYE64" s="1392"/>
      <c r="KYF64" s="1493"/>
      <c r="KYG64" s="1391"/>
      <c r="KYH64" s="1392"/>
      <c r="KYI64" s="1493"/>
      <c r="KYJ64" s="1392"/>
      <c r="KYK64" s="663"/>
      <c r="KYL64" s="1493"/>
      <c r="KYM64" s="1391"/>
      <c r="KYN64" s="1391"/>
      <c r="KYO64" s="1391"/>
      <c r="KYP64" s="1391"/>
      <c r="KYQ64" s="1391"/>
      <c r="KYR64" s="1391"/>
      <c r="KYS64" s="1391"/>
      <c r="KYT64" s="1391"/>
      <c r="KYU64" s="1391"/>
      <c r="KYV64" s="1391"/>
      <c r="KYW64" s="1392"/>
      <c r="KYX64" s="1493"/>
      <c r="KYY64" s="1391"/>
      <c r="KYZ64" s="1391"/>
      <c r="KZA64" s="1391"/>
      <c r="KZB64" s="1391"/>
      <c r="KZC64" s="1391"/>
      <c r="KZD64" s="1391"/>
      <c r="KZE64" s="1391"/>
      <c r="KZF64" s="1391"/>
      <c r="KZG64" s="1391"/>
      <c r="KZH64" s="1391"/>
      <c r="KZI64" s="1392"/>
      <c r="KZJ64" s="1493"/>
      <c r="KZK64" s="1392"/>
      <c r="KZL64" s="1493"/>
      <c r="KZM64" s="1391"/>
      <c r="KZN64" s="1392"/>
      <c r="KZO64" s="1493"/>
      <c r="KZP64" s="1392"/>
      <c r="KZQ64" s="663"/>
      <c r="KZR64" s="1493"/>
      <c r="KZS64" s="1391"/>
      <c r="KZT64" s="1391"/>
      <c r="KZU64" s="1391"/>
      <c r="KZV64" s="1391"/>
      <c r="KZW64" s="1391"/>
      <c r="KZX64" s="1391"/>
      <c r="KZY64" s="1391"/>
      <c r="KZZ64" s="1391"/>
      <c r="LAA64" s="1391"/>
      <c r="LAB64" s="1391"/>
      <c r="LAC64" s="1392"/>
      <c r="LAD64" s="1493"/>
      <c r="LAE64" s="1391"/>
      <c r="LAF64" s="1391"/>
      <c r="LAG64" s="1391"/>
      <c r="LAH64" s="1391"/>
      <c r="LAI64" s="1391"/>
      <c r="LAJ64" s="1391"/>
      <c r="LAK64" s="1391"/>
      <c r="LAL64" s="1391"/>
      <c r="LAM64" s="1391"/>
      <c r="LAN64" s="1391"/>
      <c r="LAO64" s="1392"/>
      <c r="LAP64" s="1493"/>
      <c r="LAQ64" s="1392"/>
      <c r="LAR64" s="1493"/>
      <c r="LAS64" s="1391"/>
      <c r="LAT64" s="1392"/>
      <c r="LAU64" s="1493"/>
      <c r="LAV64" s="1392"/>
      <c r="LAW64" s="663"/>
      <c r="LAX64" s="1493"/>
      <c r="LAY64" s="1391"/>
      <c r="LAZ64" s="1391"/>
      <c r="LBA64" s="1391"/>
      <c r="LBB64" s="1391"/>
      <c r="LBC64" s="1391"/>
      <c r="LBD64" s="1391"/>
      <c r="LBE64" s="1391"/>
      <c r="LBF64" s="1391"/>
      <c r="LBG64" s="1391"/>
      <c r="LBH64" s="1391"/>
      <c r="LBI64" s="1392"/>
      <c r="LBJ64" s="1493"/>
      <c r="LBK64" s="1391"/>
      <c r="LBL64" s="1391"/>
      <c r="LBM64" s="1391"/>
      <c r="LBN64" s="1391"/>
      <c r="LBO64" s="1391"/>
      <c r="LBP64" s="1391"/>
      <c r="LBQ64" s="1391"/>
      <c r="LBR64" s="1391"/>
      <c r="LBS64" s="1391"/>
      <c r="LBT64" s="1391"/>
      <c r="LBU64" s="1392"/>
      <c r="LBV64" s="1493"/>
      <c r="LBW64" s="1392"/>
      <c r="LBX64" s="1493"/>
      <c r="LBY64" s="1391"/>
      <c r="LBZ64" s="1392"/>
      <c r="LCA64" s="1493"/>
      <c r="LCB64" s="1392"/>
      <c r="LCC64" s="663"/>
      <c r="LCD64" s="1493"/>
      <c r="LCE64" s="1391"/>
      <c r="LCF64" s="1391"/>
      <c r="LCG64" s="1391"/>
      <c r="LCH64" s="1391"/>
      <c r="LCI64" s="1391"/>
      <c r="LCJ64" s="1391"/>
      <c r="LCK64" s="1391"/>
      <c r="LCL64" s="1391"/>
      <c r="LCM64" s="1391"/>
      <c r="LCN64" s="1391"/>
      <c r="LCO64" s="1392"/>
      <c r="LCP64" s="1493"/>
      <c r="LCQ64" s="1391"/>
      <c r="LCR64" s="1391"/>
      <c r="LCS64" s="1391"/>
      <c r="LCT64" s="1391"/>
      <c r="LCU64" s="1391"/>
      <c r="LCV64" s="1391"/>
      <c r="LCW64" s="1391"/>
      <c r="LCX64" s="1391"/>
      <c r="LCY64" s="1391"/>
      <c r="LCZ64" s="1391"/>
      <c r="LDA64" s="1392"/>
      <c r="LDB64" s="1493"/>
      <c r="LDC64" s="1392"/>
      <c r="LDD64" s="1493"/>
      <c r="LDE64" s="1391"/>
      <c r="LDF64" s="1392"/>
      <c r="LDG64" s="1493"/>
      <c r="LDH64" s="1392"/>
      <c r="LDI64" s="663"/>
      <c r="LDJ64" s="1493"/>
      <c r="LDK64" s="1391"/>
      <c r="LDL64" s="1391"/>
      <c r="LDM64" s="1391"/>
      <c r="LDN64" s="1391"/>
      <c r="LDO64" s="1391"/>
      <c r="LDP64" s="1391"/>
      <c r="LDQ64" s="1391"/>
      <c r="LDR64" s="1391"/>
      <c r="LDS64" s="1391"/>
      <c r="LDT64" s="1391"/>
      <c r="LDU64" s="1392"/>
      <c r="LDV64" s="1493"/>
      <c r="LDW64" s="1391"/>
      <c r="LDX64" s="1391"/>
      <c r="LDY64" s="1391"/>
      <c r="LDZ64" s="1391"/>
      <c r="LEA64" s="1391"/>
      <c r="LEB64" s="1391"/>
      <c r="LEC64" s="1391"/>
      <c r="LED64" s="1391"/>
      <c r="LEE64" s="1391"/>
      <c r="LEF64" s="1391"/>
      <c r="LEG64" s="1392"/>
      <c r="LEH64" s="1493"/>
      <c r="LEI64" s="1392"/>
      <c r="LEJ64" s="1493"/>
      <c r="LEK64" s="1391"/>
      <c r="LEL64" s="1392"/>
      <c r="LEM64" s="1493"/>
      <c r="LEN64" s="1392"/>
      <c r="LEO64" s="663"/>
      <c r="LEP64" s="1493"/>
      <c r="LEQ64" s="1391"/>
      <c r="LER64" s="1391"/>
      <c r="LES64" s="1391"/>
      <c r="LET64" s="1391"/>
      <c r="LEU64" s="1391"/>
      <c r="LEV64" s="1391"/>
      <c r="LEW64" s="1391"/>
      <c r="LEX64" s="1391"/>
      <c r="LEY64" s="1391"/>
      <c r="LEZ64" s="1391"/>
      <c r="LFA64" s="1392"/>
      <c r="LFB64" s="1493"/>
      <c r="LFC64" s="1391"/>
      <c r="LFD64" s="1391"/>
      <c r="LFE64" s="1391"/>
      <c r="LFF64" s="1391"/>
      <c r="LFG64" s="1391"/>
      <c r="LFH64" s="1391"/>
      <c r="LFI64" s="1391"/>
      <c r="LFJ64" s="1391"/>
      <c r="LFK64" s="1391"/>
      <c r="LFL64" s="1391"/>
      <c r="LFM64" s="1392"/>
      <c r="LFN64" s="1493"/>
      <c r="LFO64" s="1392"/>
      <c r="LFP64" s="1493"/>
      <c r="LFQ64" s="1391"/>
      <c r="LFR64" s="1392"/>
      <c r="LFS64" s="1493"/>
      <c r="LFT64" s="1392"/>
      <c r="LFU64" s="663"/>
      <c r="LFV64" s="1493"/>
      <c r="LFW64" s="1391"/>
      <c r="LFX64" s="1391"/>
      <c r="LFY64" s="1391"/>
      <c r="LFZ64" s="1391"/>
      <c r="LGA64" s="1391"/>
      <c r="LGB64" s="1391"/>
      <c r="LGC64" s="1391"/>
      <c r="LGD64" s="1391"/>
      <c r="LGE64" s="1391"/>
      <c r="LGF64" s="1391"/>
      <c r="LGG64" s="1392"/>
      <c r="LGH64" s="1493"/>
      <c r="LGI64" s="1391"/>
      <c r="LGJ64" s="1391"/>
      <c r="LGK64" s="1391"/>
      <c r="LGL64" s="1391"/>
      <c r="LGM64" s="1391"/>
      <c r="LGN64" s="1391"/>
      <c r="LGO64" s="1391"/>
      <c r="LGP64" s="1391"/>
      <c r="LGQ64" s="1391"/>
      <c r="LGR64" s="1391"/>
      <c r="LGS64" s="1392"/>
      <c r="LGT64" s="1493"/>
      <c r="LGU64" s="1392"/>
      <c r="LGV64" s="1493"/>
      <c r="LGW64" s="1391"/>
      <c r="LGX64" s="1392"/>
      <c r="LGY64" s="1493"/>
      <c r="LGZ64" s="1392"/>
      <c r="LHA64" s="663"/>
      <c r="LHB64" s="1493"/>
      <c r="LHC64" s="1391"/>
      <c r="LHD64" s="1391"/>
      <c r="LHE64" s="1391"/>
      <c r="LHF64" s="1391"/>
      <c r="LHG64" s="1391"/>
      <c r="LHH64" s="1391"/>
      <c r="LHI64" s="1391"/>
      <c r="LHJ64" s="1391"/>
      <c r="LHK64" s="1391"/>
      <c r="LHL64" s="1391"/>
      <c r="LHM64" s="1392"/>
      <c r="LHN64" s="1493"/>
      <c r="LHO64" s="1391"/>
      <c r="LHP64" s="1391"/>
      <c r="LHQ64" s="1391"/>
      <c r="LHR64" s="1391"/>
      <c r="LHS64" s="1391"/>
      <c r="LHT64" s="1391"/>
      <c r="LHU64" s="1391"/>
      <c r="LHV64" s="1391"/>
      <c r="LHW64" s="1391"/>
      <c r="LHX64" s="1391"/>
      <c r="LHY64" s="1392"/>
      <c r="LHZ64" s="1493"/>
      <c r="LIA64" s="1392"/>
      <c r="LIB64" s="1493"/>
      <c r="LIC64" s="1391"/>
      <c r="LID64" s="1392"/>
      <c r="LIE64" s="1493"/>
      <c r="LIF64" s="1392"/>
      <c r="LIG64" s="663"/>
      <c r="LIH64" s="1493"/>
      <c r="LII64" s="1391"/>
      <c r="LIJ64" s="1391"/>
      <c r="LIK64" s="1391"/>
      <c r="LIL64" s="1391"/>
      <c r="LIM64" s="1391"/>
      <c r="LIN64" s="1391"/>
      <c r="LIO64" s="1391"/>
      <c r="LIP64" s="1391"/>
      <c r="LIQ64" s="1391"/>
      <c r="LIR64" s="1391"/>
      <c r="LIS64" s="1392"/>
      <c r="LIT64" s="1493"/>
      <c r="LIU64" s="1391"/>
      <c r="LIV64" s="1391"/>
      <c r="LIW64" s="1391"/>
      <c r="LIX64" s="1391"/>
      <c r="LIY64" s="1391"/>
      <c r="LIZ64" s="1391"/>
      <c r="LJA64" s="1391"/>
      <c r="LJB64" s="1391"/>
      <c r="LJC64" s="1391"/>
      <c r="LJD64" s="1391"/>
      <c r="LJE64" s="1392"/>
      <c r="LJF64" s="1493"/>
      <c r="LJG64" s="1392"/>
      <c r="LJH64" s="1493"/>
      <c r="LJI64" s="1391"/>
      <c r="LJJ64" s="1392"/>
      <c r="LJK64" s="1493"/>
      <c r="LJL64" s="1392"/>
      <c r="LJM64" s="663"/>
      <c r="LJN64" s="1493"/>
      <c r="LJO64" s="1391"/>
      <c r="LJP64" s="1391"/>
      <c r="LJQ64" s="1391"/>
      <c r="LJR64" s="1391"/>
      <c r="LJS64" s="1391"/>
      <c r="LJT64" s="1391"/>
      <c r="LJU64" s="1391"/>
      <c r="LJV64" s="1391"/>
      <c r="LJW64" s="1391"/>
      <c r="LJX64" s="1391"/>
      <c r="LJY64" s="1392"/>
      <c r="LJZ64" s="1493"/>
      <c r="LKA64" s="1391"/>
      <c r="LKB64" s="1391"/>
      <c r="LKC64" s="1391"/>
      <c r="LKD64" s="1391"/>
      <c r="LKE64" s="1391"/>
      <c r="LKF64" s="1391"/>
      <c r="LKG64" s="1391"/>
      <c r="LKH64" s="1391"/>
      <c r="LKI64" s="1391"/>
      <c r="LKJ64" s="1391"/>
      <c r="LKK64" s="1392"/>
      <c r="LKL64" s="1493"/>
      <c r="LKM64" s="1392"/>
      <c r="LKN64" s="1493"/>
      <c r="LKO64" s="1391"/>
      <c r="LKP64" s="1392"/>
      <c r="LKQ64" s="1493"/>
      <c r="LKR64" s="1392"/>
      <c r="LKS64" s="663"/>
      <c r="LKT64" s="1493"/>
      <c r="LKU64" s="1391"/>
      <c r="LKV64" s="1391"/>
      <c r="LKW64" s="1391"/>
      <c r="LKX64" s="1391"/>
      <c r="LKY64" s="1391"/>
      <c r="LKZ64" s="1391"/>
      <c r="LLA64" s="1391"/>
      <c r="LLB64" s="1391"/>
      <c r="LLC64" s="1391"/>
      <c r="LLD64" s="1391"/>
      <c r="LLE64" s="1392"/>
      <c r="LLF64" s="1493"/>
      <c r="LLG64" s="1391"/>
      <c r="LLH64" s="1391"/>
      <c r="LLI64" s="1391"/>
      <c r="LLJ64" s="1391"/>
      <c r="LLK64" s="1391"/>
      <c r="LLL64" s="1391"/>
      <c r="LLM64" s="1391"/>
      <c r="LLN64" s="1391"/>
      <c r="LLO64" s="1391"/>
      <c r="LLP64" s="1391"/>
      <c r="LLQ64" s="1392"/>
      <c r="LLR64" s="1493"/>
      <c r="LLS64" s="1392"/>
      <c r="LLT64" s="1493"/>
      <c r="LLU64" s="1391"/>
      <c r="LLV64" s="1392"/>
      <c r="LLW64" s="1493"/>
      <c r="LLX64" s="1392"/>
      <c r="LLY64" s="663"/>
      <c r="LLZ64" s="1493"/>
      <c r="LMA64" s="1391"/>
      <c r="LMB64" s="1391"/>
      <c r="LMC64" s="1391"/>
      <c r="LMD64" s="1391"/>
      <c r="LME64" s="1391"/>
      <c r="LMF64" s="1391"/>
      <c r="LMG64" s="1391"/>
      <c r="LMH64" s="1391"/>
      <c r="LMI64" s="1391"/>
      <c r="LMJ64" s="1391"/>
      <c r="LMK64" s="1392"/>
      <c r="LML64" s="1493"/>
      <c r="LMM64" s="1391"/>
      <c r="LMN64" s="1391"/>
      <c r="LMO64" s="1391"/>
      <c r="LMP64" s="1391"/>
      <c r="LMQ64" s="1391"/>
      <c r="LMR64" s="1391"/>
      <c r="LMS64" s="1391"/>
      <c r="LMT64" s="1391"/>
      <c r="LMU64" s="1391"/>
      <c r="LMV64" s="1391"/>
      <c r="LMW64" s="1392"/>
      <c r="LMX64" s="1493"/>
      <c r="LMY64" s="1392"/>
      <c r="LMZ64" s="1493"/>
      <c r="LNA64" s="1391"/>
      <c r="LNB64" s="1392"/>
      <c r="LNC64" s="1493"/>
      <c r="LND64" s="1392"/>
      <c r="LNE64" s="663"/>
      <c r="LNF64" s="1493"/>
      <c r="LNG64" s="1391"/>
      <c r="LNH64" s="1391"/>
      <c r="LNI64" s="1391"/>
      <c r="LNJ64" s="1391"/>
      <c r="LNK64" s="1391"/>
      <c r="LNL64" s="1391"/>
      <c r="LNM64" s="1391"/>
      <c r="LNN64" s="1391"/>
      <c r="LNO64" s="1391"/>
      <c r="LNP64" s="1391"/>
      <c r="LNQ64" s="1392"/>
      <c r="LNR64" s="1493"/>
      <c r="LNS64" s="1391"/>
      <c r="LNT64" s="1391"/>
      <c r="LNU64" s="1391"/>
      <c r="LNV64" s="1391"/>
      <c r="LNW64" s="1391"/>
      <c r="LNX64" s="1391"/>
      <c r="LNY64" s="1391"/>
      <c r="LNZ64" s="1391"/>
      <c r="LOA64" s="1391"/>
      <c r="LOB64" s="1391"/>
      <c r="LOC64" s="1392"/>
      <c r="LOD64" s="1493"/>
      <c r="LOE64" s="1392"/>
      <c r="LOF64" s="1493"/>
      <c r="LOG64" s="1391"/>
      <c r="LOH64" s="1392"/>
      <c r="LOI64" s="1493"/>
      <c r="LOJ64" s="1392"/>
      <c r="LOK64" s="663"/>
      <c r="LOL64" s="1493"/>
      <c r="LOM64" s="1391"/>
      <c r="LON64" s="1391"/>
      <c r="LOO64" s="1391"/>
      <c r="LOP64" s="1391"/>
      <c r="LOQ64" s="1391"/>
      <c r="LOR64" s="1391"/>
      <c r="LOS64" s="1391"/>
      <c r="LOT64" s="1391"/>
      <c r="LOU64" s="1391"/>
      <c r="LOV64" s="1391"/>
      <c r="LOW64" s="1392"/>
      <c r="LOX64" s="1493"/>
      <c r="LOY64" s="1391"/>
      <c r="LOZ64" s="1391"/>
      <c r="LPA64" s="1391"/>
      <c r="LPB64" s="1391"/>
      <c r="LPC64" s="1391"/>
      <c r="LPD64" s="1391"/>
      <c r="LPE64" s="1391"/>
      <c r="LPF64" s="1391"/>
      <c r="LPG64" s="1391"/>
      <c r="LPH64" s="1391"/>
      <c r="LPI64" s="1392"/>
      <c r="LPJ64" s="1493"/>
      <c r="LPK64" s="1392"/>
      <c r="LPL64" s="1493"/>
      <c r="LPM64" s="1391"/>
      <c r="LPN64" s="1392"/>
      <c r="LPO64" s="1493"/>
      <c r="LPP64" s="1392"/>
      <c r="LPQ64" s="663"/>
      <c r="LPR64" s="1493"/>
      <c r="LPS64" s="1391"/>
      <c r="LPT64" s="1391"/>
      <c r="LPU64" s="1391"/>
      <c r="LPV64" s="1391"/>
      <c r="LPW64" s="1391"/>
      <c r="LPX64" s="1391"/>
      <c r="LPY64" s="1391"/>
      <c r="LPZ64" s="1391"/>
      <c r="LQA64" s="1391"/>
      <c r="LQB64" s="1391"/>
      <c r="LQC64" s="1392"/>
      <c r="LQD64" s="1493"/>
      <c r="LQE64" s="1391"/>
      <c r="LQF64" s="1391"/>
      <c r="LQG64" s="1391"/>
      <c r="LQH64" s="1391"/>
      <c r="LQI64" s="1391"/>
      <c r="LQJ64" s="1391"/>
      <c r="LQK64" s="1391"/>
      <c r="LQL64" s="1391"/>
      <c r="LQM64" s="1391"/>
      <c r="LQN64" s="1391"/>
      <c r="LQO64" s="1392"/>
      <c r="LQP64" s="1493"/>
      <c r="LQQ64" s="1392"/>
      <c r="LQR64" s="1493"/>
      <c r="LQS64" s="1391"/>
      <c r="LQT64" s="1392"/>
      <c r="LQU64" s="1493"/>
      <c r="LQV64" s="1392"/>
      <c r="LQW64" s="663"/>
      <c r="LQX64" s="1493"/>
      <c r="LQY64" s="1391"/>
      <c r="LQZ64" s="1391"/>
      <c r="LRA64" s="1391"/>
      <c r="LRB64" s="1391"/>
      <c r="LRC64" s="1391"/>
      <c r="LRD64" s="1391"/>
      <c r="LRE64" s="1391"/>
      <c r="LRF64" s="1391"/>
      <c r="LRG64" s="1391"/>
      <c r="LRH64" s="1391"/>
      <c r="LRI64" s="1392"/>
      <c r="LRJ64" s="1493"/>
      <c r="LRK64" s="1391"/>
      <c r="LRL64" s="1391"/>
      <c r="LRM64" s="1391"/>
      <c r="LRN64" s="1391"/>
      <c r="LRO64" s="1391"/>
      <c r="LRP64" s="1391"/>
      <c r="LRQ64" s="1391"/>
      <c r="LRR64" s="1391"/>
      <c r="LRS64" s="1391"/>
      <c r="LRT64" s="1391"/>
      <c r="LRU64" s="1392"/>
      <c r="LRV64" s="1493"/>
      <c r="LRW64" s="1392"/>
      <c r="LRX64" s="1493"/>
      <c r="LRY64" s="1391"/>
      <c r="LRZ64" s="1392"/>
      <c r="LSA64" s="1493"/>
      <c r="LSB64" s="1392"/>
      <c r="LSC64" s="663"/>
      <c r="LSD64" s="1493"/>
      <c r="LSE64" s="1391"/>
      <c r="LSF64" s="1391"/>
      <c r="LSG64" s="1391"/>
      <c r="LSH64" s="1391"/>
      <c r="LSI64" s="1391"/>
      <c r="LSJ64" s="1391"/>
      <c r="LSK64" s="1391"/>
      <c r="LSL64" s="1391"/>
      <c r="LSM64" s="1391"/>
      <c r="LSN64" s="1391"/>
      <c r="LSO64" s="1392"/>
      <c r="LSP64" s="1493"/>
      <c r="LSQ64" s="1391"/>
      <c r="LSR64" s="1391"/>
      <c r="LSS64" s="1391"/>
      <c r="LST64" s="1391"/>
      <c r="LSU64" s="1391"/>
      <c r="LSV64" s="1391"/>
      <c r="LSW64" s="1391"/>
      <c r="LSX64" s="1391"/>
      <c r="LSY64" s="1391"/>
      <c r="LSZ64" s="1391"/>
      <c r="LTA64" s="1392"/>
      <c r="LTB64" s="1493"/>
      <c r="LTC64" s="1392"/>
      <c r="LTD64" s="1493"/>
      <c r="LTE64" s="1391"/>
      <c r="LTF64" s="1392"/>
      <c r="LTG64" s="1493"/>
      <c r="LTH64" s="1392"/>
      <c r="LTI64" s="663"/>
      <c r="LTJ64" s="1493"/>
      <c r="LTK64" s="1391"/>
      <c r="LTL64" s="1391"/>
      <c r="LTM64" s="1391"/>
      <c r="LTN64" s="1391"/>
      <c r="LTO64" s="1391"/>
      <c r="LTP64" s="1391"/>
      <c r="LTQ64" s="1391"/>
      <c r="LTR64" s="1391"/>
      <c r="LTS64" s="1391"/>
      <c r="LTT64" s="1391"/>
      <c r="LTU64" s="1392"/>
      <c r="LTV64" s="1493"/>
      <c r="LTW64" s="1391"/>
      <c r="LTX64" s="1391"/>
      <c r="LTY64" s="1391"/>
      <c r="LTZ64" s="1391"/>
      <c r="LUA64" s="1391"/>
      <c r="LUB64" s="1391"/>
      <c r="LUC64" s="1391"/>
      <c r="LUD64" s="1391"/>
      <c r="LUE64" s="1391"/>
      <c r="LUF64" s="1391"/>
      <c r="LUG64" s="1392"/>
      <c r="LUH64" s="1493"/>
      <c r="LUI64" s="1392"/>
      <c r="LUJ64" s="1493"/>
      <c r="LUK64" s="1391"/>
      <c r="LUL64" s="1392"/>
      <c r="LUM64" s="1493"/>
      <c r="LUN64" s="1392"/>
      <c r="LUO64" s="663"/>
      <c r="LUP64" s="1493"/>
      <c r="LUQ64" s="1391"/>
      <c r="LUR64" s="1391"/>
      <c r="LUS64" s="1391"/>
      <c r="LUT64" s="1391"/>
      <c r="LUU64" s="1391"/>
      <c r="LUV64" s="1391"/>
      <c r="LUW64" s="1391"/>
      <c r="LUX64" s="1391"/>
      <c r="LUY64" s="1391"/>
      <c r="LUZ64" s="1391"/>
      <c r="LVA64" s="1392"/>
      <c r="LVB64" s="1493"/>
      <c r="LVC64" s="1391"/>
      <c r="LVD64" s="1391"/>
      <c r="LVE64" s="1391"/>
      <c r="LVF64" s="1391"/>
      <c r="LVG64" s="1391"/>
      <c r="LVH64" s="1391"/>
      <c r="LVI64" s="1391"/>
      <c r="LVJ64" s="1391"/>
      <c r="LVK64" s="1391"/>
      <c r="LVL64" s="1391"/>
      <c r="LVM64" s="1392"/>
      <c r="LVN64" s="1493"/>
      <c r="LVO64" s="1392"/>
      <c r="LVP64" s="1493"/>
      <c r="LVQ64" s="1391"/>
      <c r="LVR64" s="1392"/>
      <c r="LVS64" s="1493"/>
      <c r="LVT64" s="1392"/>
      <c r="LVU64" s="663"/>
      <c r="LVV64" s="1493"/>
      <c r="LVW64" s="1391"/>
      <c r="LVX64" s="1391"/>
      <c r="LVY64" s="1391"/>
      <c r="LVZ64" s="1391"/>
      <c r="LWA64" s="1391"/>
      <c r="LWB64" s="1391"/>
      <c r="LWC64" s="1391"/>
      <c r="LWD64" s="1391"/>
      <c r="LWE64" s="1391"/>
      <c r="LWF64" s="1391"/>
      <c r="LWG64" s="1392"/>
      <c r="LWH64" s="1493"/>
      <c r="LWI64" s="1391"/>
      <c r="LWJ64" s="1391"/>
      <c r="LWK64" s="1391"/>
      <c r="LWL64" s="1391"/>
      <c r="LWM64" s="1391"/>
      <c r="LWN64" s="1391"/>
      <c r="LWO64" s="1391"/>
      <c r="LWP64" s="1391"/>
      <c r="LWQ64" s="1391"/>
      <c r="LWR64" s="1391"/>
      <c r="LWS64" s="1392"/>
      <c r="LWT64" s="1493"/>
      <c r="LWU64" s="1392"/>
      <c r="LWV64" s="1493"/>
      <c r="LWW64" s="1391"/>
      <c r="LWX64" s="1392"/>
      <c r="LWY64" s="1493"/>
      <c r="LWZ64" s="1392"/>
      <c r="LXA64" s="663"/>
      <c r="LXB64" s="1493"/>
      <c r="LXC64" s="1391"/>
      <c r="LXD64" s="1391"/>
      <c r="LXE64" s="1391"/>
      <c r="LXF64" s="1391"/>
      <c r="LXG64" s="1391"/>
      <c r="LXH64" s="1391"/>
      <c r="LXI64" s="1391"/>
      <c r="LXJ64" s="1391"/>
      <c r="LXK64" s="1391"/>
      <c r="LXL64" s="1391"/>
      <c r="LXM64" s="1392"/>
      <c r="LXN64" s="1493"/>
      <c r="LXO64" s="1391"/>
      <c r="LXP64" s="1391"/>
      <c r="LXQ64" s="1391"/>
      <c r="LXR64" s="1391"/>
      <c r="LXS64" s="1391"/>
      <c r="LXT64" s="1391"/>
      <c r="LXU64" s="1391"/>
      <c r="LXV64" s="1391"/>
      <c r="LXW64" s="1391"/>
      <c r="LXX64" s="1391"/>
      <c r="LXY64" s="1392"/>
      <c r="LXZ64" s="1493"/>
      <c r="LYA64" s="1392"/>
      <c r="LYB64" s="1493"/>
      <c r="LYC64" s="1391"/>
      <c r="LYD64" s="1392"/>
      <c r="LYE64" s="1493"/>
      <c r="LYF64" s="1392"/>
      <c r="LYG64" s="663"/>
      <c r="LYH64" s="1493"/>
      <c r="LYI64" s="1391"/>
      <c r="LYJ64" s="1391"/>
      <c r="LYK64" s="1391"/>
      <c r="LYL64" s="1391"/>
      <c r="LYM64" s="1391"/>
      <c r="LYN64" s="1391"/>
      <c r="LYO64" s="1391"/>
      <c r="LYP64" s="1391"/>
      <c r="LYQ64" s="1391"/>
      <c r="LYR64" s="1391"/>
      <c r="LYS64" s="1392"/>
      <c r="LYT64" s="1493"/>
      <c r="LYU64" s="1391"/>
      <c r="LYV64" s="1391"/>
      <c r="LYW64" s="1391"/>
      <c r="LYX64" s="1391"/>
      <c r="LYY64" s="1391"/>
      <c r="LYZ64" s="1391"/>
      <c r="LZA64" s="1391"/>
      <c r="LZB64" s="1391"/>
      <c r="LZC64" s="1391"/>
      <c r="LZD64" s="1391"/>
      <c r="LZE64" s="1392"/>
      <c r="LZF64" s="1493"/>
      <c r="LZG64" s="1392"/>
      <c r="LZH64" s="1493"/>
      <c r="LZI64" s="1391"/>
      <c r="LZJ64" s="1392"/>
      <c r="LZK64" s="1493"/>
      <c r="LZL64" s="1392"/>
      <c r="LZM64" s="663"/>
      <c r="LZN64" s="1493"/>
      <c r="LZO64" s="1391"/>
      <c r="LZP64" s="1391"/>
      <c r="LZQ64" s="1391"/>
      <c r="LZR64" s="1391"/>
      <c r="LZS64" s="1391"/>
      <c r="LZT64" s="1391"/>
      <c r="LZU64" s="1391"/>
      <c r="LZV64" s="1391"/>
      <c r="LZW64" s="1391"/>
      <c r="LZX64" s="1391"/>
      <c r="LZY64" s="1392"/>
      <c r="LZZ64" s="1493"/>
      <c r="MAA64" s="1391"/>
      <c r="MAB64" s="1391"/>
      <c r="MAC64" s="1391"/>
      <c r="MAD64" s="1391"/>
      <c r="MAE64" s="1391"/>
      <c r="MAF64" s="1391"/>
      <c r="MAG64" s="1391"/>
      <c r="MAH64" s="1391"/>
      <c r="MAI64" s="1391"/>
      <c r="MAJ64" s="1391"/>
      <c r="MAK64" s="1392"/>
      <c r="MAL64" s="1493"/>
      <c r="MAM64" s="1392"/>
      <c r="MAN64" s="1493"/>
      <c r="MAO64" s="1391"/>
      <c r="MAP64" s="1392"/>
      <c r="MAQ64" s="1493"/>
      <c r="MAR64" s="1392"/>
      <c r="MAS64" s="663"/>
      <c r="MAT64" s="1493"/>
      <c r="MAU64" s="1391"/>
      <c r="MAV64" s="1391"/>
      <c r="MAW64" s="1391"/>
      <c r="MAX64" s="1391"/>
      <c r="MAY64" s="1391"/>
      <c r="MAZ64" s="1391"/>
      <c r="MBA64" s="1391"/>
      <c r="MBB64" s="1391"/>
      <c r="MBC64" s="1391"/>
      <c r="MBD64" s="1391"/>
      <c r="MBE64" s="1392"/>
      <c r="MBF64" s="1493"/>
      <c r="MBG64" s="1391"/>
      <c r="MBH64" s="1391"/>
      <c r="MBI64" s="1391"/>
      <c r="MBJ64" s="1391"/>
      <c r="MBK64" s="1391"/>
      <c r="MBL64" s="1391"/>
      <c r="MBM64" s="1391"/>
      <c r="MBN64" s="1391"/>
      <c r="MBO64" s="1391"/>
      <c r="MBP64" s="1391"/>
      <c r="MBQ64" s="1392"/>
      <c r="MBR64" s="1493"/>
      <c r="MBS64" s="1392"/>
      <c r="MBT64" s="1493"/>
      <c r="MBU64" s="1391"/>
      <c r="MBV64" s="1392"/>
      <c r="MBW64" s="1493"/>
      <c r="MBX64" s="1392"/>
      <c r="MBY64" s="663"/>
      <c r="MBZ64" s="1493"/>
      <c r="MCA64" s="1391"/>
      <c r="MCB64" s="1391"/>
      <c r="MCC64" s="1391"/>
      <c r="MCD64" s="1391"/>
      <c r="MCE64" s="1391"/>
      <c r="MCF64" s="1391"/>
      <c r="MCG64" s="1391"/>
      <c r="MCH64" s="1391"/>
      <c r="MCI64" s="1391"/>
      <c r="MCJ64" s="1391"/>
      <c r="MCK64" s="1392"/>
      <c r="MCL64" s="1493"/>
      <c r="MCM64" s="1391"/>
      <c r="MCN64" s="1391"/>
      <c r="MCO64" s="1391"/>
      <c r="MCP64" s="1391"/>
      <c r="MCQ64" s="1391"/>
      <c r="MCR64" s="1391"/>
      <c r="MCS64" s="1391"/>
      <c r="MCT64" s="1391"/>
      <c r="MCU64" s="1391"/>
      <c r="MCV64" s="1391"/>
      <c r="MCW64" s="1392"/>
      <c r="MCX64" s="1493"/>
      <c r="MCY64" s="1392"/>
      <c r="MCZ64" s="1493"/>
      <c r="MDA64" s="1391"/>
      <c r="MDB64" s="1392"/>
      <c r="MDC64" s="1493"/>
      <c r="MDD64" s="1392"/>
      <c r="MDE64" s="663"/>
      <c r="MDF64" s="1493"/>
      <c r="MDG64" s="1391"/>
      <c r="MDH64" s="1391"/>
      <c r="MDI64" s="1391"/>
      <c r="MDJ64" s="1391"/>
      <c r="MDK64" s="1391"/>
      <c r="MDL64" s="1391"/>
      <c r="MDM64" s="1391"/>
      <c r="MDN64" s="1391"/>
      <c r="MDO64" s="1391"/>
      <c r="MDP64" s="1391"/>
      <c r="MDQ64" s="1392"/>
      <c r="MDR64" s="1493"/>
      <c r="MDS64" s="1391"/>
      <c r="MDT64" s="1391"/>
      <c r="MDU64" s="1391"/>
      <c r="MDV64" s="1391"/>
      <c r="MDW64" s="1391"/>
      <c r="MDX64" s="1391"/>
      <c r="MDY64" s="1391"/>
      <c r="MDZ64" s="1391"/>
      <c r="MEA64" s="1391"/>
      <c r="MEB64" s="1391"/>
      <c r="MEC64" s="1392"/>
      <c r="MED64" s="1493"/>
      <c r="MEE64" s="1392"/>
      <c r="MEF64" s="1493"/>
      <c r="MEG64" s="1391"/>
      <c r="MEH64" s="1392"/>
      <c r="MEI64" s="1493"/>
      <c r="MEJ64" s="1392"/>
      <c r="MEK64" s="663"/>
      <c r="MEL64" s="1493"/>
      <c r="MEM64" s="1391"/>
      <c r="MEN64" s="1391"/>
      <c r="MEO64" s="1391"/>
      <c r="MEP64" s="1391"/>
      <c r="MEQ64" s="1391"/>
      <c r="MER64" s="1391"/>
      <c r="MES64" s="1391"/>
      <c r="MET64" s="1391"/>
      <c r="MEU64" s="1391"/>
      <c r="MEV64" s="1391"/>
      <c r="MEW64" s="1392"/>
      <c r="MEX64" s="1493"/>
      <c r="MEY64" s="1391"/>
      <c r="MEZ64" s="1391"/>
      <c r="MFA64" s="1391"/>
      <c r="MFB64" s="1391"/>
      <c r="MFC64" s="1391"/>
      <c r="MFD64" s="1391"/>
      <c r="MFE64" s="1391"/>
      <c r="MFF64" s="1391"/>
      <c r="MFG64" s="1391"/>
      <c r="MFH64" s="1391"/>
      <c r="MFI64" s="1392"/>
      <c r="MFJ64" s="1493"/>
      <c r="MFK64" s="1392"/>
      <c r="MFL64" s="1493"/>
      <c r="MFM64" s="1391"/>
      <c r="MFN64" s="1392"/>
      <c r="MFO64" s="1493"/>
      <c r="MFP64" s="1392"/>
      <c r="MFQ64" s="663"/>
      <c r="MFR64" s="1493"/>
      <c r="MFS64" s="1391"/>
      <c r="MFT64" s="1391"/>
      <c r="MFU64" s="1391"/>
      <c r="MFV64" s="1391"/>
      <c r="MFW64" s="1391"/>
      <c r="MFX64" s="1391"/>
      <c r="MFY64" s="1391"/>
      <c r="MFZ64" s="1391"/>
      <c r="MGA64" s="1391"/>
      <c r="MGB64" s="1391"/>
      <c r="MGC64" s="1392"/>
      <c r="MGD64" s="1493"/>
      <c r="MGE64" s="1391"/>
      <c r="MGF64" s="1391"/>
      <c r="MGG64" s="1391"/>
      <c r="MGH64" s="1391"/>
      <c r="MGI64" s="1391"/>
      <c r="MGJ64" s="1391"/>
      <c r="MGK64" s="1391"/>
      <c r="MGL64" s="1391"/>
      <c r="MGM64" s="1391"/>
      <c r="MGN64" s="1391"/>
      <c r="MGO64" s="1392"/>
      <c r="MGP64" s="1493"/>
      <c r="MGQ64" s="1392"/>
      <c r="MGR64" s="1493"/>
      <c r="MGS64" s="1391"/>
      <c r="MGT64" s="1392"/>
      <c r="MGU64" s="1493"/>
      <c r="MGV64" s="1392"/>
      <c r="MGW64" s="663"/>
      <c r="MGX64" s="1493"/>
      <c r="MGY64" s="1391"/>
      <c r="MGZ64" s="1391"/>
      <c r="MHA64" s="1391"/>
      <c r="MHB64" s="1391"/>
      <c r="MHC64" s="1391"/>
      <c r="MHD64" s="1391"/>
      <c r="MHE64" s="1391"/>
      <c r="MHF64" s="1391"/>
      <c r="MHG64" s="1391"/>
      <c r="MHH64" s="1391"/>
      <c r="MHI64" s="1392"/>
      <c r="MHJ64" s="1493"/>
      <c r="MHK64" s="1391"/>
      <c r="MHL64" s="1391"/>
      <c r="MHM64" s="1391"/>
      <c r="MHN64" s="1391"/>
      <c r="MHO64" s="1391"/>
      <c r="MHP64" s="1391"/>
      <c r="MHQ64" s="1391"/>
      <c r="MHR64" s="1391"/>
      <c r="MHS64" s="1391"/>
      <c r="MHT64" s="1391"/>
      <c r="MHU64" s="1392"/>
      <c r="MHV64" s="1493"/>
      <c r="MHW64" s="1392"/>
      <c r="MHX64" s="1493"/>
      <c r="MHY64" s="1391"/>
      <c r="MHZ64" s="1392"/>
      <c r="MIA64" s="1493"/>
      <c r="MIB64" s="1392"/>
      <c r="MIC64" s="663"/>
      <c r="MID64" s="1493"/>
      <c r="MIE64" s="1391"/>
      <c r="MIF64" s="1391"/>
      <c r="MIG64" s="1391"/>
      <c r="MIH64" s="1391"/>
      <c r="MII64" s="1391"/>
      <c r="MIJ64" s="1391"/>
      <c r="MIK64" s="1391"/>
      <c r="MIL64" s="1391"/>
      <c r="MIM64" s="1391"/>
      <c r="MIN64" s="1391"/>
      <c r="MIO64" s="1392"/>
      <c r="MIP64" s="1493"/>
      <c r="MIQ64" s="1391"/>
      <c r="MIR64" s="1391"/>
      <c r="MIS64" s="1391"/>
      <c r="MIT64" s="1391"/>
      <c r="MIU64" s="1391"/>
      <c r="MIV64" s="1391"/>
      <c r="MIW64" s="1391"/>
      <c r="MIX64" s="1391"/>
      <c r="MIY64" s="1391"/>
      <c r="MIZ64" s="1391"/>
      <c r="MJA64" s="1392"/>
      <c r="MJB64" s="1493"/>
      <c r="MJC64" s="1392"/>
      <c r="MJD64" s="1493"/>
      <c r="MJE64" s="1391"/>
      <c r="MJF64" s="1392"/>
      <c r="MJG64" s="1493"/>
      <c r="MJH64" s="1392"/>
      <c r="MJI64" s="663"/>
      <c r="MJJ64" s="1493"/>
      <c r="MJK64" s="1391"/>
      <c r="MJL64" s="1391"/>
      <c r="MJM64" s="1391"/>
      <c r="MJN64" s="1391"/>
      <c r="MJO64" s="1391"/>
      <c r="MJP64" s="1391"/>
      <c r="MJQ64" s="1391"/>
      <c r="MJR64" s="1391"/>
      <c r="MJS64" s="1391"/>
      <c r="MJT64" s="1391"/>
      <c r="MJU64" s="1392"/>
      <c r="MJV64" s="1493"/>
      <c r="MJW64" s="1391"/>
      <c r="MJX64" s="1391"/>
      <c r="MJY64" s="1391"/>
      <c r="MJZ64" s="1391"/>
      <c r="MKA64" s="1391"/>
      <c r="MKB64" s="1391"/>
      <c r="MKC64" s="1391"/>
      <c r="MKD64" s="1391"/>
      <c r="MKE64" s="1391"/>
      <c r="MKF64" s="1391"/>
      <c r="MKG64" s="1392"/>
      <c r="MKH64" s="1493"/>
      <c r="MKI64" s="1392"/>
      <c r="MKJ64" s="1493"/>
      <c r="MKK64" s="1391"/>
      <c r="MKL64" s="1392"/>
      <c r="MKM64" s="1493"/>
      <c r="MKN64" s="1392"/>
      <c r="MKO64" s="663"/>
      <c r="MKP64" s="1493"/>
      <c r="MKQ64" s="1391"/>
      <c r="MKR64" s="1391"/>
      <c r="MKS64" s="1391"/>
      <c r="MKT64" s="1391"/>
      <c r="MKU64" s="1391"/>
      <c r="MKV64" s="1391"/>
      <c r="MKW64" s="1391"/>
      <c r="MKX64" s="1391"/>
      <c r="MKY64" s="1391"/>
      <c r="MKZ64" s="1391"/>
      <c r="MLA64" s="1392"/>
      <c r="MLB64" s="1493"/>
      <c r="MLC64" s="1391"/>
      <c r="MLD64" s="1391"/>
      <c r="MLE64" s="1391"/>
      <c r="MLF64" s="1391"/>
      <c r="MLG64" s="1391"/>
      <c r="MLH64" s="1391"/>
      <c r="MLI64" s="1391"/>
      <c r="MLJ64" s="1391"/>
      <c r="MLK64" s="1391"/>
      <c r="MLL64" s="1391"/>
      <c r="MLM64" s="1392"/>
      <c r="MLN64" s="1493"/>
      <c r="MLO64" s="1392"/>
      <c r="MLP64" s="1493"/>
      <c r="MLQ64" s="1391"/>
      <c r="MLR64" s="1392"/>
      <c r="MLS64" s="1493"/>
      <c r="MLT64" s="1392"/>
      <c r="MLU64" s="663"/>
      <c r="MLV64" s="1493"/>
      <c r="MLW64" s="1391"/>
      <c r="MLX64" s="1391"/>
      <c r="MLY64" s="1391"/>
      <c r="MLZ64" s="1391"/>
      <c r="MMA64" s="1391"/>
      <c r="MMB64" s="1391"/>
      <c r="MMC64" s="1391"/>
      <c r="MMD64" s="1391"/>
      <c r="MME64" s="1391"/>
      <c r="MMF64" s="1391"/>
      <c r="MMG64" s="1392"/>
      <c r="MMH64" s="1493"/>
      <c r="MMI64" s="1391"/>
      <c r="MMJ64" s="1391"/>
      <c r="MMK64" s="1391"/>
      <c r="MML64" s="1391"/>
      <c r="MMM64" s="1391"/>
      <c r="MMN64" s="1391"/>
      <c r="MMO64" s="1391"/>
      <c r="MMP64" s="1391"/>
      <c r="MMQ64" s="1391"/>
      <c r="MMR64" s="1391"/>
      <c r="MMS64" s="1392"/>
      <c r="MMT64" s="1493"/>
      <c r="MMU64" s="1392"/>
      <c r="MMV64" s="1493"/>
      <c r="MMW64" s="1391"/>
      <c r="MMX64" s="1392"/>
      <c r="MMY64" s="1493"/>
      <c r="MMZ64" s="1392"/>
      <c r="MNA64" s="663"/>
      <c r="MNB64" s="1493"/>
      <c r="MNC64" s="1391"/>
      <c r="MND64" s="1391"/>
      <c r="MNE64" s="1391"/>
      <c r="MNF64" s="1391"/>
      <c r="MNG64" s="1391"/>
      <c r="MNH64" s="1391"/>
      <c r="MNI64" s="1391"/>
      <c r="MNJ64" s="1391"/>
      <c r="MNK64" s="1391"/>
      <c r="MNL64" s="1391"/>
      <c r="MNM64" s="1392"/>
      <c r="MNN64" s="1493"/>
      <c r="MNO64" s="1391"/>
      <c r="MNP64" s="1391"/>
      <c r="MNQ64" s="1391"/>
      <c r="MNR64" s="1391"/>
      <c r="MNS64" s="1391"/>
      <c r="MNT64" s="1391"/>
      <c r="MNU64" s="1391"/>
      <c r="MNV64" s="1391"/>
      <c r="MNW64" s="1391"/>
      <c r="MNX64" s="1391"/>
      <c r="MNY64" s="1392"/>
      <c r="MNZ64" s="1493"/>
      <c r="MOA64" s="1392"/>
      <c r="MOB64" s="1493"/>
      <c r="MOC64" s="1391"/>
      <c r="MOD64" s="1392"/>
      <c r="MOE64" s="1493"/>
      <c r="MOF64" s="1392"/>
      <c r="MOG64" s="663"/>
      <c r="MOH64" s="1493"/>
      <c r="MOI64" s="1391"/>
      <c r="MOJ64" s="1391"/>
      <c r="MOK64" s="1391"/>
      <c r="MOL64" s="1391"/>
      <c r="MOM64" s="1391"/>
      <c r="MON64" s="1391"/>
      <c r="MOO64" s="1391"/>
      <c r="MOP64" s="1391"/>
      <c r="MOQ64" s="1391"/>
      <c r="MOR64" s="1391"/>
      <c r="MOS64" s="1392"/>
      <c r="MOT64" s="1493"/>
      <c r="MOU64" s="1391"/>
      <c r="MOV64" s="1391"/>
      <c r="MOW64" s="1391"/>
      <c r="MOX64" s="1391"/>
      <c r="MOY64" s="1391"/>
      <c r="MOZ64" s="1391"/>
      <c r="MPA64" s="1391"/>
      <c r="MPB64" s="1391"/>
      <c r="MPC64" s="1391"/>
      <c r="MPD64" s="1391"/>
      <c r="MPE64" s="1392"/>
      <c r="MPF64" s="1493"/>
      <c r="MPG64" s="1392"/>
      <c r="MPH64" s="1493"/>
      <c r="MPI64" s="1391"/>
      <c r="MPJ64" s="1392"/>
      <c r="MPK64" s="1493"/>
      <c r="MPL64" s="1392"/>
      <c r="MPM64" s="663"/>
      <c r="MPN64" s="1493"/>
      <c r="MPO64" s="1391"/>
      <c r="MPP64" s="1391"/>
      <c r="MPQ64" s="1391"/>
      <c r="MPR64" s="1391"/>
      <c r="MPS64" s="1391"/>
      <c r="MPT64" s="1391"/>
      <c r="MPU64" s="1391"/>
      <c r="MPV64" s="1391"/>
      <c r="MPW64" s="1391"/>
      <c r="MPX64" s="1391"/>
      <c r="MPY64" s="1392"/>
      <c r="MPZ64" s="1493"/>
      <c r="MQA64" s="1391"/>
      <c r="MQB64" s="1391"/>
      <c r="MQC64" s="1391"/>
      <c r="MQD64" s="1391"/>
      <c r="MQE64" s="1391"/>
      <c r="MQF64" s="1391"/>
      <c r="MQG64" s="1391"/>
      <c r="MQH64" s="1391"/>
      <c r="MQI64" s="1391"/>
      <c r="MQJ64" s="1391"/>
      <c r="MQK64" s="1392"/>
      <c r="MQL64" s="1493"/>
      <c r="MQM64" s="1392"/>
      <c r="MQN64" s="1493"/>
      <c r="MQO64" s="1391"/>
      <c r="MQP64" s="1392"/>
      <c r="MQQ64" s="1493"/>
      <c r="MQR64" s="1392"/>
      <c r="MQS64" s="663"/>
      <c r="MQT64" s="1493"/>
      <c r="MQU64" s="1391"/>
      <c r="MQV64" s="1391"/>
      <c r="MQW64" s="1391"/>
      <c r="MQX64" s="1391"/>
      <c r="MQY64" s="1391"/>
      <c r="MQZ64" s="1391"/>
      <c r="MRA64" s="1391"/>
      <c r="MRB64" s="1391"/>
      <c r="MRC64" s="1391"/>
      <c r="MRD64" s="1391"/>
      <c r="MRE64" s="1392"/>
      <c r="MRF64" s="1493"/>
      <c r="MRG64" s="1391"/>
      <c r="MRH64" s="1391"/>
      <c r="MRI64" s="1391"/>
      <c r="MRJ64" s="1391"/>
      <c r="MRK64" s="1391"/>
      <c r="MRL64" s="1391"/>
      <c r="MRM64" s="1391"/>
      <c r="MRN64" s="1391"/>
      <c r="MRO64" s="1391"/>
      <c r="MRP64" s="1391"/>
      <c r="MRQ64" s="1392"/>
      <c r="MRR64" s="1493"/>
      <c r="MRS64" s="1392"/>
      <c r="MRT64" s="1493"/>
      <c r="MRU64" s="1391"/>
      <c r="MRV64" s="1392"/>
      <c r="MRW64" s="1493"/>
      <c r="MRX64" s="1392"/>
      <c r="MRY64" s="663"/>
      <c r="MRZ64" s="1493"/>
      <c r="MSA64" s="1391"/>
      <c r="MSB64" s="1391"/>
      <c r="MSC64" s="1391"/>
      <c r="MSD64" s="1391"/>
      <c r="MSE64" s="1391"/>
      <c r="MSF64" s="1391"/>
      <c r="MSG64" s="1391"/>
      <c r="MSH64" s="1391"/>
      <c r="MSI64" s="1391"/>
      <c r="MSJ64" s="1391"/>
      <c r="MSK64" s="1392"/>
      <c r="MSL64" s="1493"/>
      <c r="MSM64" s="1391"/>
      <c r="MSN64" s="1391"/>
      <c r="MSO64" s="1391"/>
      <c r="MSP64" s="1391"/>
      <c r="MSQ64" s="1391"/>
      <c r="MSR64" s="1391"/>
      <c r="MSS64" s="1391"/>
      <c r="MST64" s="1391"/>
      <c r="MSU64" s="1391"/>
      <c r="MSV64" s="1391"/>
      <c r="MSW64" s="1392"/>
      <c r="MSX64" s="1493"/>
      <c r="MSY64" s="1392"/>
      <c r="MSZ64" s="1493"/>
      <c r="MTA64" s="1391"/>
      <c r="MTB64" s="1392"/>
      <c r="MTC64" s="1493"/>
      <c r="MTD64" s="1392"/>
      <c r="MTE64" s="663"/>
      <c r="MTF64" s="1493"/>
      <c r="MTG64" s="1391"/>
      <c r="MTH64" s="1391"/>
      <c r="MTI64" s="1391"/>
      <c r="MTJ64" s="1391"/>
      <c r="MTK64" s="1391"/>
      <c r="MTL64" s="1391"/>
      <c r="MTM64" s="1391"/>
      <c r="MTN64" s="1391"/>
      <c r="MTO64" s="1391"/>
      <c r="MTP64" s="1391"/>
      <c r="MTQ64" s="1392"/>
      <c r="MTR64" s="1493"/>
      <c r="MTS64" s="1391"/>
      <c r="MTT64" s="1391"/>
      <c r="MTU64" s="1391"/>
      <c r="MTV64" s="1391"/>
      <c r="MTW64" s="1391"/>
      <c r="MTX64" s="1391"/>
      <c r="MTY64" s="1391"/>
      <c r="MTZ64" s="1391"/>
      <c r="MUA64" s="1391"/>
      <c r="MUB64" s="1391"/>
      <c r="MUC64" s="1392"/>
      <c r="MUD64" s="1493"/>
      <c r="MUE64" s="1392"/>
      <c r="MUF64" s="1493"/>
      <c r="MUG64" s="1391"/>
      <c r="MUH64" s="1392"/>
      <c r="MUI64" s="1493"/>
      <c r="MUJ64" s="1392"/>
      <c r="MUK64" s="663"/>
      <c r="MUL64" s="1493"/>
      <c r="MUM64" s="1391"/>
      <c r="MUN64" s="1391"/>
      <c r="MUO64" s="1391"/>
      <c r="MUP64" s="1391"/>
      <c r="MUQ64" s="1391"/>
      <c r="MUR64" s="1391"/>
      <c r="MUS64" s="1391"/>
      <c r="MUT64" s="1391"/>
      <c r="MUU64" s="1391"/>
      <c r="MUV64" s="1391"/>
      <c r="MUW64" s="1392"/>
      <c r="MUX64" s="1493"/>
      <c r="MUY64" s="1391"/>
      <c r="MUZ64" s="1391"/>
      <c r="MVA64" s="1391"/>
      <c r="MVB64" s="1391"/>
      <c r="MVC64" s="1391"/>
      <c r="MVD64" s="1391"/>
      <c r="MVE64" s="1391"/>
      <c r="MVF64" s="1391"/>
      <c r="MVG64" s="1391"/>
      <c r="MVH64" s="1391"/>
      <c r="MVI64" s="1392"/>
      <c r="MVJ64" s="1493"/>
      <c r="MVK64" s="1392"/>
      <c r="MVL64" s="1493"/>
      <c r="MVM64" s="1391"/>
      <c r="MVN64" s="1392"/>
      <c r="MVO64" s="1493"/>
      <c r="MVP64" s="1392"/>
      <c r="MVQ64" s="663"/>
      <c r="MVR64" s="1493"/>
      <c r="MVS64" s="1391"/>
      <c r="MVT64" s="1391"/>
      <c r="MVU64" s="1391"/>
      <c r="MVV64" s="1391"/>
      <c r="MVW64" s="1391"/>
      <c r="MVX64" s="1391"/>
      <c r="MVY64" s="1391"/>
      <c r="MVZ64" s="1391"/>
      <c r="MWA64" s="1391"/>
      <c r="MWB64" s="1391"/>
      <c r="MWC64" s="1392"/>
      <c r="MWD64" s="1493"/>
      <c r="MWE64" s="1391"/>
      <c r="MWF64" s="1391"/>
      <c r="MWG64" s="1391"/>
      <c r="MWH64" s="1391"/>
      <c r="MWI64" s="1391"/>
      <c r="MWJ64" s="1391"/>
      <c r="MWK64" s="1391"/>
      <c r="MWL64" s="1391"/>
      <c r="MWM64" s="1391"/>
      <c r="MWN64" s="1391"/>
      <c r="MWO64" s="1392"/>
      <c r="MWP64" s="1493"/>
      <c r="MWQ64" s="1392"/>
      <c r="MWR64" s="1493"/>
      <c r="MWS64" s="1391"/>
      <c r="MWT64" s="1392"/>
      <c r="MWU64" s="1493"/>
      <c r="MWV64" s="1392"/>
      <c r="MWW64" s="663"/>
      <c r="MWX64" s="1493"/>
      <c r="MWY64" s="1391"/>
      <c r="MWZ64" s="1391"/>
      <c r="MXA64" s="1391"/>
      <c r="MXB64" s="1391"/>
      <c r="MXC64" s="1391"/>
      <c r="MXD64" s="1391"/>
      <c r="MXE64" s="1391"/>
      <c r="MXF64" s="1391"/>
      <c r="MXG64" s="1391"/>
      <c r="MXH64" s="1391"/>
      <c r="MXI64" s="1392"/>
      <c r="MXJ64" s="1493"/>
      <c r="MXK64" s="1391"/>
      <c r="MXL64" s="1391"/>
      <c r="MXM64" s="1391"/>
      <c r="MXN64" s="1391"/>
      <c r="MXO64" s="1391"/>
      <c r="MXP64" s="1391"/>
      <c r="MXQ64" s="1391"/>
      <c r="MXR64" s="1391"/>
      <c r="MXS64" s="1391"/>
      <c r="MXT64" s="1391"/>
      <c r="MXU64" s="1392"/>
      <c r="MXV64" s="1493"/>
      <c r="MXW64" s="1392"/>
      <c r="MXX64" s="1493"/>
      <c r="MXY64" s="1391"/>
      <c r="MXZ64" s="1392"/>
      <c r="MYA64" s="1493"/>
      <c r="MYB64" s="1392"/>
      <c r="MYC64" s="663"/>
      <c r="MYD64" s="1493"/>
      <c r="MYE64" s="1391"/>
      <c r="MYF64" s="1391"/>
      <c r="MYG64" s="1391"/>
      <c r="MYH64" s="1391"/>
      <c r="MYI64" s="1391"/>
      <c r="MYJ64" s="1391"/>
      <c r="MYK64" s="1391"/>
      <c r="MYL64" s="1391"/>
      <c r="MYM64" s="1391"/>
      <c r="MYN64" s="1391"/>
      <c r="MYO64" s="1392"/>
      <c r="MYP64" s="1493"/>
      <c r="MYQ64" s="1391"/>
      <c r="MYR64" s="1391"/>
      <c r="MYS64" s="1391"/>
      <c r="MYT64" s="1391"/>
      <c r="MYU64" s="1391"/>
      <c r="MYV64" s="1391"/>
      <c r="MYW64" s="1391"/>
      <c r="MYX64" s="1391"/>
      <c r="MYY64" s="1391"/>
      <c r="MYZ64" s="1391"/>
      <c r="MZA64" s="1392"/>
      <c r="MZB64" s="1493"/>
      <c r="MZC64" s="1392"/>
      <c r="MZD64" s="1493"/>
      <c r="MZE64" s="1391"/>
      <c r="MZF64" s="1392"/>
      <c r="MZG64" s="1493"/>
      <c r="MZH64" s="1392"/>
      <c r="MZI64" s="663"/>
      <c r="MZJ64" s="1493"/>
      <c r="MZK64" s="1391"/>
      <c r="MZL64" s="1391"/>
      <c r="MZM64" s="1391"/>
      <c r="MZN64" s="1391"/>
      <c r="MZO64" s="1391"/>
      <c r="MZP64" s="1391"/>
      <c r="MZQ64" s="1391"/>
      <c r="MZR64" s="1391"/>
      <c r="MZS64" s="1391"/>
      <c r="MZT64" s="1391"/>
      <c r="MZU64" s="1392"/>
      <c r="MZV64" s="1493"/>
      <c r="MZW64" s="1391"/>
      <c r="MZX64" s="1391"/>
      <c r="MZY64" s="1391"/>
      <c r="MZZ64" s="1391"/>
      <c r="NAA64" s="1391"/>
      <c r="NAB64" s="1391"/>
      <c r="NAC64" s="1391"/>
      <c r="NAD64" s="1391"/>
      <c r="NAE64" s="1391"/>
      <c r="NAF64" s="1391"/>
      <c r="NAG64" s="1392"/>
      <c r="NAH64" s="1493"/>
      <c r="NAI64" s="1392"/>
      <c r="NAJ64" s="1493"/>
      <c r="NAK64" s="1391"/>
      <c r="NAL64" s="1392"/>
      <c r="NAM64" s="1493"/>
      <c r="NAN64" s="1392"/>
      <c r="NAO64" s="663"/>
      <c r="NAP64" s="1493"/>
      <c r="NAQ64" s="1391"/>
      <c r="NAR64" s="1391"/>
      <c r="NAS64" s="1391"/>
      <c r="NAT64" s="1391"/>
      <c r="NAU64" s="1391"/>
      <c r="NAV64" s="1391"/>
      <c r="NAW64" s="1391"/>
      <c r="NAX64" s="1391"/>
      <c r="NAY64" s="1391"/>
      <c r="NAZ64" s="1391"/>
      <c r="NBA64" s="1392"/>
      <c r="NBB64" s="1493"/>
      <c r="NBC64" s="1391"/>
      <c r="NBD64" s="1391"/>
      <c r="NBE64" s="1391"/>
      <c r="NBF64" s="1391"/>
      <c r="NBG64" s="1391"/>
      <c r="NBH64" s="1391"/>
      <c r="NBI64" s="1391"/>
      <c r="NBJ64" s="1391"/>
      <c r="NBK64" s="1391"/>
      <c r="NBL64" s="1391"/>
      <c r="NBM64" s="1392"/>
      <c r="NBN64" s="1493"/>
      <c r="NBO64" s="1392"/>
      <c r="NBP64" s="1493"/>
      <c r="NBQ64" s="1391"/>
      <c r="NBR64" s="1392"/>
      <c r="NBS64" s="1493"/>
      <c r="NBT64" s="1392"/>
      <c r="NBU64" s="663"/>
      <c r="NBV64" s="1493"/>
      <c r="NBW64" s="1391"/>
      <c r="NBX64" s="1391"/>
      <c r="NBY64" s="1391"/>
      <c r="NBZ64" s="1391"/>
      <c r="NCA64" s="1391"/>
      <c r="NCB64" s="1391"/>
      <c r="NCC64" s="1391"/>
      <c r="NCD64" s="1391"/>
      <c r="NCE64" s="1391"/>
      <c r="NCF64" s="1391"/>
      <c r="NCG64" s="1392"/>
      <c r="NCH64" s="1493"/>
      <c r="NCI64" s="1391"/>
      <c r="NCJ64" s="1391"/>
      <c r="NCK64" s="1391"/>
      <c r="NCL64" s="1391"/>
      <c r="NCM64" s="1391"/>
      <c r="NCN64" s="1391"/>
      <c r="NCO64" s="1391"/>
      <c r="NCP64" s="1391"/>
      <c r="NCQ64" s="1391"/>
      <c r="NCR64" s="1391"/>
      <c r="NCS64" s="1392"/>
      <c r="NCT64" s="1493"/>
      <c r="NCU64" s="1392"/>
      <c r="NCV64" s="1493"/>
      <c r="NCW64" s="1391"/>
      <c r="NCX64" s="1392"/>
      <c r="NCY64" s="1493"/>
      <c r="NCZ64" s="1392"/>
      <c r="NDA64" s="663"/>
      <c r="NDB64" s="1493"/>
      <c r="NDC64" s="1391"/>
      <c r="NDD64" s="1391"/>
      <c r="NDE64" s="1391"/>
      <c r="NDF64" s="1391"/>
      <c r="NDG64" s="1391"/>
      <c r="NDH64" s="1391"/>
      <c r="NDI64" s="1391"/>
      <c r="NDJ64" s="1391"/>
      <c r="NDK64" s="1391"/>
      <c r="NDL64" s="1391"/>
      <c r="NDM64" s="1392"/>
      <c r="NDN64" s="1493"/>
      <c r="NDO64" s="1391"/>
      <c r="NDP64" s="1391"/>
      <c r="NDQ64" s="1391"/>
      <c r="NDR64" s="1391"/>
      <c r="NDS64" s="1391"/>
      <c r="NDT64" s="1391"/>
      <c r="NDU64" s="1391"/>
      <c r="NDV64" s="1391"/>
      <c r="NDW64" s="1391"/>
      <c r="NDX64" s="1391"/>
      <c r="NDY64" s="1392"/>
      <c r="NDZ64" s="1493"/>
      <c r="NEA64" s="1392"/>
      <c r="NEB64" s="1493"/>
      <c r="NEC64" s="1391"/>
      <c r="NED64" s="1392"/>
      <c r="NEE64" s="1493"/>
      <c r="NEF64" s="1392"/>
      <c r="NEG64" s="663"/>
      <c r="NEH64" s="1493"/>
      <c r="NEI64" s="1391"/>
      <c r="NEJ64" s="1391"/>
      <c r="NEK64" s="1391"/>
      <c r="NEL64" s="1391"/>
      <c r="NEM64" s="1391"/>
      <c r="NEN64" s="1391"/>
      <c r="NEO64" s="1391"/>
      <c r="NEP64" s="1391"/>
      <c r="NEQ64" s="1391"/>
      <c r="NER64" s="1391"/>
      <c r="NES64" s="1392"/>
      <c r="NET64" s="1493"/>
      <c r="NEU64" s="1391"/>
      <c r="NEV64" s="1391"/>
      <c r="NEW64" s="1391"/>
      <c r="NEX64" s="1391"/>
      <c r="NEY64" s="1391"/>
      <c r="NEZ64" s="1391"/>
      <c r="NFA64" s="1391"/>
      <c r="NFB64" s="1391"/>
      <c r="NFC64" s="1391"/>
      <c r="NFD64" s="1391"/>
      <c r="NFE64" s="1392"/>
      <c r="NFF64" s="1493"/>
      <c r="NFG64" s="1392"/>
      <c r="NFH64" s="1493"/>
      <c r="NFI64" s="1391"/>
      <c r="NFJ64" s="1392"/>
      <c r="NFK64" s="1493"/>
      <c r="NFL64" s="1392"/>
      <c r="NFM64" s="663"/>
      <c r="NFN64" s="1493"/>
      <c r="NFO64" s="1391"/>
      <c r="NFP64" s="1391"/>
      <c r="NFQ64" s="1391"/>
      <c r="NFR64" s="1391"/>
      <c r="NFS64" s="1391"/>
      <c r="NFT64" s="1391"/>
      <c r="NFU64" s="1391"/>
      <c r="NFV64" s="1391"/>
      <c r="NFW64" s="1391"/>
      <c r="NFX64" s="1391"/>
      <c r="NFY64" s="1392"/>
      <c r="NFZ64" s="1493"/>
      <c r="NGA64" s="1391"/>
      <c r="NGB64" s="1391"/>
      <c r="NGC64" s="1391"/>
      <c r="NGD64" s="1391"/>
      <c r="NGE64" s="1391"/>
      <c r="NGF64" s="1391"/>
      <c r="NGG64" s="1391"/>
      <c r="NGH64" s="1391"/>
      <c r="NGI64" s="1391"/>
      <c r="NGJ64" s="1391"/>
      <c r="NGK64" s="1392"/>
      <c r="NGL64" s="1493"/>
      <c r="NGM64" s="1392"/>
      <c r="NGN64" s="1493"/>
      <c r="NGO64" s="1391"/>
      <c r="NGP64" s="1392"/>
      <c r="NGQ64" s="1493"/>
      <c r="NGR64" s="1392"/>
      <c r="NGS64" s="663"/>
      <c r="NGT64" s="1493"/>
      <c r="NGU64" s="1391"/>
      <c r="NGV64" s="1391"/>
      <c r="NGW64" s="1391"/>
      <c r="NGX64" s="1391"/>
      <c r="NGY64" s="1391"/>
      <c r="NGZ64" s="1391"/>
      <c r="NHA64" s="1391"/>
      <c r="NHB64" s="1391"/>
      <c r="NHC64" s="1391"/>
      <c r="NHD64" s="1391"/>
      <c r="NHE64" s="1392"/>
      <c r="NHF64" s="1493"/>
      <c r="NHG64" s="1391"/>
      <c r="NHH64" s="1391"/>
      <c r="NHI64" s="1391"/>
      <c r="NHJ64" s="1391"/>
      <c r="NHK64" s="1391"/>
      <c r="NHL64" s="1391"/>
      <c r="NHM64" s="1391"/>
      <c r="NHN64" s="1391"/>
      <c r="NHO64" s="1391"/>
      <c r="NHP64" s="1391"/>
      <c r="NHQ64" s="1392"/>
      <c r="NHR64" s="1493"/>
      <c r="NHS64" s="1392"/>
      <c r="NHT64" s="1493"/>
      <c r="NHU64" s="1391"/>
      <c r="NHV64" s="1392"/>
      <c r="NHW64" s="1493"/>
      <c r="NHX64" s="1392"/>
      <c r="NHY64" s="663"/>
      <c r="NHZ64" s="1493"/>
      <c r="NIA64" s="1391"/>
      <c r="NIB64" s="1391"/>
      <c r="NIC64" s="1391"/>
      <c r="NID64" s="1391"/>
      <c r="NIE64" s="1391"/>
      <c r="NIF64" s="1391"/>
      <c r="NIG64" s="1391"/>
      <c r="NIH64" s="1391"/>
      <c r="NII64" s="1391"/>
      <c r="NIJ64" s="1391"/>
      <c r="NIK64" s="1392"/>
      <c r="NIL64" s="1493"/>
      <c r="NIM64" s="1391"/>
      <c r="NIN64" s="1391"/>
      <c r="NIO64" s="1391"/>
      <c r="NIP64" s="1391"/>
      <c r="NIQ64" s="1391"/>
      <c r="NIR64" s="1391"/>
      <c r="NIS64" s="1391"/>
      <c r="NIT64" s="1391"/>
      <c r="NIU64" s="1391"/>
      <c r="NIV64" s="1391"/>
      <c r="NIW64" s="1392"/>
      <c r="NIX64" s="1493"/>
      <c r="NIY64" s="1392"/>
      <c r="NIZ64" s="1493"/>
      <c r="NJA64" s="1391"/>
      <c r="NJB64" s="1392"/>
      <c r="NJC64" s="1493"/>
      <c r="NJD64" s="1392"/>
      <c r="NJE64" s="663"/>
      <c r="NJF64" s="1493"/>
      <c r="NJG64" s="1391"/>
      <c r="NJH64" s="1391"/>
      <c r="NJI64" s="1391"/>
      <c r="NJJ64" s="1391"/>
      <c r="NJK64" s="1391"/>
      <c r="NJL64" s="1391"/>
      <c r="NJM64" s="1391"/>
      <c r="NJN64" s="1391"/>
      <c r="NJO64" s="1391"/>
      <c r="NJP64" s="1391"/>
      <c r="NJQ64" s="1392"/>
      <c r="NJR64" s="1493"/>
      <c r="NJS64" s="1391"/>
      <c r="NJT64" s="1391"/>
      <c r="NJU64" s="1391"/>
      <c r="NJV64" s="1391"/>
      <c r="NJW64" s="1391"/>
      <c r="NJX64" s="1391"/>
      <c r="NJY64" s="1391"/>
      <c r="NJZ64" s="1391"/>
      <c r="NKA64" s="1391"/>
      <c r="NKB64" s="1391"/>
      <c r="NKC64" s="1392"/>
      <c r="NKD64" s="1493"/>
      <c r="NKE64" s="1392"/>
      <c r="NKF64" s="1493"/>
      <c r="NKG64" s="1391"/>
      <c r="NKH64" s="1392"/>
      <c r="NKI64" s="1493"/>
      <c r="NKJ64" s="1392"/>
      <c r="NKK64" s="663"/>
      <c r="NKL64" s="1493"/>
      <c r="NKM64" s="1391"/>
      <c r="NKN64" s="1391"/>
      <c r="NKO64" s="1391"/>
      <c r="NKP64" s="1391"/>
      <c r="NKQ64" s="1391"/>
      <c r="NKR64" s="1391"/>
      <c r="NKS64" s="1391"/>
      <c r="NKT64" s="1391"/>
      <c r="NKU64" s="1391"/>
      <c r="NKV64" s="1391"/>
      <c r="NKW64" s="1392"/>
      <c r="NKX64" s="1493"/>
      <c r="NKY64" s="1391"/>
      <c r="NKZ64" s="1391"/>
      <c r="NLA64" s="1391"/>
      <c r="NLB64" s="1391"/>
      <c r="NLC64" s="1391"/>
      <c r="NLD64" s="1391"/>
      <c r="NLE64" s="1391"/>
      <c r="NLF64" s="1391"/>
      <c r="NLG64" s="1391"/>
      <c r="NLH64" s="1391"/>
      <c r="NLI64" s="1392"/>
      <c r="NLJ64" s="1493"/>
      <c r="NLK64" s="1392"/>
      <c r="NLL64" s="1493"/>
      <c r="NLM64" s="1391"/>
      <c r="NLN64" s="1392"/>
      <c r="NLO64" s="1493"/>
      <c r="NLP64" s="1392"/>
      <c r="NLQ64" s="663"/>
      <c r="NLR64" s="1493"/>
      <c r="NLS64" s="1391"/>
      <c r="NLT64" s="1391"/>
      <c r="NLU64" s="1391"/>
      <c r="NLV64" s="1391"/>
      <c r="NLW64" s="1391"/>
      <c r="NLX64" s="1391"/>
      <c r="NLY64" s="1391"/>
      <c r="NLZ64" s="1391"/>
      <c r="NMA64" s="1391"/>
      <c r="NMB64" s="1391"/>
      <c r="NMC64" s="1392"/>
      <c r="NMD64" s="1493"/>
      <c r="NME64" s="1391"/>
      <c r="NMF64" s="1391"/>
      <c r="NMG64" s="1391"/>
      <c r="NMH64" s="1391"/>
      <c r="NMI64" s="1391"/>
      <c r="NMJ64" s="1391"/>
      <c r="NMK64" s="1391"/>
      <c r="NML64" s="1391"/>
      <c r="NMM64" s="1391"/>
      <c r="NMN64" s="1391"/>
      <c r="NMO64" s="1392"/>
      <c r="NMP64" s="1493"/>
      <c r="NMQ64" s="1392"/>
      <c r="NMR64" s="1493"/>
      <c r="NMS64" s="1391"/>
      <c r="NMT64" s="1392"/>
      <c r="NMU64" s="1493"/>
      <c r="NMV64" s="1392"/>
      <c r="NMW64" s="663"/>
      <c r="NMX64" s="1493"/>
      <c r="NMY64" s="1391"/>
      <c r="NMZ64" s="1391"/>
      <c r="NNA64" s="1391"/>
      <c r="NNB64" s="1391"/>
      <c r="NNC64" s="1391"/>
      <c r="NND64" s="1391"/>
      <c r="NNE64" s="1391"/>
      <c r="NNF64" s="1391"/>
      <c r="NNG64" s="1391"/>
      <c r="NNH64" s="1391"/>
      <c r="NNI64" s="1392"/>
      <c r="NNJ64" s="1493"/>
      <c r="NNK64" s="1391"/>
      <c r="NNL64" s="1391"/>
      <c r="NNM64" s="1391"/>
      <c r="NNN64" s="1391"/>
      <c r="NNO64" s="1391"/>
      <c r="NNP64" s="1391"/>
      <c r="NNQ64" s="1391"/>
      <c r="NNR64" s="1391"/>
      <c r="NNS64" s="1391"/>
      <c r="NNT64" s="1391"/>
      <c r="NNU64" s="1392"/>
      <c r="NNV64" s="1493"/>
      <c r="NNW64" s="1392"/>
      <c r="NNX64" s="1493"/>
      <c r="NNY64" s="1391"/>
      <c r="NNZ64" s="1392"/>
      <c r="NOA64" s="1493"/>
      <c r="NOB64" s="1392"/>
      <c r="NOC64" s="663"/>
      <c r="NOD64" s="1493"/>
      <c r="NOE64" s="1391"/>
      <c r="NOF64" s="1391"/>
      <c r="NOG64" s="1391"/>
      <c r="NOH64" s="1391"/>
      <c r="NOI64" s="1391"/>
      <c r="NOJ64" s="1391"/>
      <c r="NOK64" s="1391"/>
      <c r="NOL64" s="1391"/>
      <c r="NOM64" s="1391"/>
      <c r="NON64" s="1391"/>
      <c r="NOO64" s="1392"/>
      <c r="NOP64" s="1493"/>
      <c r="NOQ64" s="1391"/>
      <c r="NOR64" s="1391"/>
      <c r="NOS64" s="1391"/>
      <c r="NOT64" s="1391"/>
      <c r="NOU64" s="1391"/>
      <c r="NOV64" s="1391"/>
      <c r="NOW64" s="1391"/>
      <c r="NOX64" s="1391"/>
      <c r="NOY64" s="1391"/>
      <c r="NOZ64" s="1391"/>
      <c r="NPA64" s="1392"/>
      <c r="NPB64" s="1493"/>
      <c r="NPC64" s="1392"/>
      <c r="NPD64" s="1493"/>
      <c r="NPE64" s="1391"/>
      <c r="NPF64" s="1392"/>
      <c r="NPG64" s="1493"/>
      <c r="NPH64" s="1392"/>
      <c r="NPI64" s="663"/>
      <c r="NPJ64" s="1493"/>
      <c r="NPK64" s="1391"/>
      <c r="NPL64" s="1391"/>
      <c r="NPM64" s="1391"/>
      <c r="NPN64" s="1391"/>
      <c r="NPO64" s="1391"/>
      <c r="NPP64" s="1391"/>
      <c r="NPQ64" s="1391"/>
      <c r="NPR64" s="1391"/>
      <c r="NPS64" s="1391"/>
      <c r="NPT64" s="1391"/>
      <c r="NPU64" s="1392"/>
      <c r="NPV64" s="1493"/>
      <c r="NPW64" s="1391"/>
      <c r="NPX64" s="1391"/>
      <c r="NPY64" s="1391"/>
      <c r="NPZ64" s="1391"/>
      <c r="NQA64" s="1391"/>
      <c r="NQB64" s="1391"/>
      <c r="NQC64" s="1391"/>
      <c r="NQD64" s="1391"/>
      <c r="NQE64" s="1391"/>
      <c r="NQF64" s="1391"/>
      <c r="NQG64" s="1392"/>
      <c r="NQH64" s="1493"/>
      <c r="NQI64" s="1392"/>
      <c r="NQJ64" s="1493"/>
      <c r="NQK64" s="1391"/>
      <c r="NQL64" s="1392"/>
      <c r="NQM64" s="1493"/>
      <c r="NQN64" s="1392"/>
      <c r="NQO64" s="663"/>
      <c r="NQP64" s="1493"/>
      <c r="NQQ64" s="1391"/>
      <c r="NQR64" s="1391"/>
      <c r="NQS64" s="1391"/>
      <c r="NQT64" s="1391"/>
      <c r="NQU64" s="1391"/>
      <c r="NQV64" s="1391"/>
      <c r="NQW64" s="1391"/>
      <c r="NQX64" s="1391"/>
      <c r="NQY64" s="1391"/>
      <c r="NQZ64" s="1391"/>
      <c r="NRA64" s="1392"/>
      <c r="NRB64" s="1493"/>
      <c r="NRC64" s="1391"/>
      <c r="NRD64" s="1391"/>
      <c r="NRE64" s="1391"/>
      <c r="NRF64" s="1391"/>
      <c r="NRG64" s="1391"/>
      <c r="NRH64" s="1391"/>
      <c r="NRI64" s="1391"/>
      <c r="NRJ64" s="1391"/>
      <c r="NRK64" s="1391"/>
      <c r="NRL64" s="1391"/>
      <c r="NRM64" s="1392"/>
      <c r="NRN64" s="1493"/>
      <c r="NRO64" s="1392"/>
      <c r="NRP64" s="1493"/>
      <c r="NRQ64" s="1391"/>
      <c r="NRR64" s="1392"/>
      <c r="NRS64" s="1493"/>
      <c r="NRT64" s="1392"/>
      <c r="NRU64" s="663"/>
      <c r="NRV64" s="1493"/>
      <c r="NRW64" s="1391"/>
      <c r="NRX64" s="1391"/>
      <c r="NRY64" s="1391"/>
      <c r="NRZ64" s="1391"/>
      <c r="NSA64" s="1391"/>
      <c r="NSB64" s="1391"/>
      <c r="NSC64" s="1391"/>
      <c r="NSD64" s="1391"/>
      <c r="NSE64" s="1391"/>
      <c r="NSF64" s="1391"/>
      <c r="NSG64" s="1392"/>
      <c r="NSH64" s="1493"/>
      <c r="NSI64" s="1391"/>
      <c r="NSJ64" s="1391"/>
      <c r="NSK64" s="1391"/>
      <c r="NSL64" s="1391"/>
      <c r="NSM64" s="1391"/>
      <c r="NSN64" s="1391"/>
      <c r="NSO64" s="1391"/>
      <c r="NSP64" s="1391"/>
      <c r="NSQ64" s="1391"/>
      <c r="NSR64" s="1391"/>
      <c r="NSS64" s="1392"/>
      <c r="NST64" s="1493"/>
      <c r="NSU64" s="1392"/>
      <c r="NSV64" s="1493"/>
      <c r="NSW64" s="1391"/>
      <c r="NSX64" s="1392"/>
      <c r="NSY64" s="1493"/>
      <c r="NSZ64" s="1392"/>
      <c r="NTA64" s="663"/>
      <c r="NTB64" s="1493"/>
      <c r="NTC64" s="1391"/>
      <c r="NTD64" s="1391"/>
      <c r="NTE64" s="1391"/>
      <c r="NTF64" s="1391"/>
      <c r="NTG64" s="1391"/>
      <c r="NTH64" s="1391"/>
      <c r="NTI64" s="1391"/>
      <c r="NTJ64" s="1391"/>
      <c r="NTK64" s="1391"/>
      <c r="NTL64" s="1391"/>
      <c r="NTM64" s="1392"/>
      <c r="NTN64" s="1493"/>
      <c r="NTO64" s="1391"/>
      <c r="NTP64" s="1391"/>
      <c r="NTQ64" s="1391"/>
      <c r="NTR64" s="1391"/>
      <c r="NTS64" s="1391"/>
      <c r="NTT64" s="1391"/>
      <c r="NTU64" s="1391"/>
      <c r="NTV64" s="1391"/>
      <c r="NTW64" s="1391"/>
      <c r="NTX64" s="1391"/>
      <c r="NTY64" s="1392"/>
      <c r="NTZ64" s="1493"/>
      <c r="NUA64" s="1392"/>
      <c r="NUB64" s="1493"/>
      <c r="NUC64" s="1391"/>
      <c r="NUD64" s="1392"/>
      <c r="NUE64" s="1493"/>
      <c r="NUF64" s="1392"/>
      <c r="NUG64" s="663"/>
      <c r="NUH64" s="1493"/>
      <c r="NUI64" s="1391"/>
      <c r="NUJ64" s="1391"/>
      <c r="NUK64" s="1391"/>
      <c r="NUL64" s="1391"/>
      <c r="NUM64" s="1391"/>
      <c r="NUN64" s="1391"/>
      <c r="NUO64" s="1391"/>
      <c r="NUP64" s="1391"/>
      <c r="NUQ64" s="1391"/>
      <c r="NUR64" s="1391"/>
      <c r="NUS64" s="1392"/>
      <c r="NUT64" s="1493"/>
      <c r="NUU64" s="1391"/>
      <c r="NUV64" s="1391"/>
      <c r="NUW64" s="1391"/>
      <c r="NUX64" s="1391"/>
      <c r="NUY64" s="1391"/>
      <c r="NUZ64" s="1391"/>
      <c r="NVA64" s="1391"/>
      <c r="NVB64" s="1391"/>
      <c r="NVC64" s="1391"/>
      <c r="NVD64" s="1391"/>
      <c r="NVE64" s="1392"/>
      <c r="NVF64" s="1493"/>
      <c r="NVG64" s="1392"/>
      <c r="NVH64" s="1493"/>
      <c r="NVI64" s="1391"/>
      <c r="NVJ64" s="1392"/>
      <c r="NVK64" s="1493"/>
      <c r="NVL64" s="1392"/>
      <c r="NVM64" s="663"/>
      <c r="NVN64" s="1493"/>
      <c r="NVO64" s="1391"/>
      <c r="NVP64" s="1391"/>
      <c r="NVQ64" s="1391"/>
      <c r="NVR64" s="1391"/>
      <c r="NVS64" s="1391"/>
      <c r="NVT64" s="1391"/>
      <c r="NVU64" s="1391"/>
      <c r="NVV64" s="1391"/>
      <c r="NVW64" s="1391"/>
      <c r="NVX64" s="1391"/>
      <c r="NVY64" s="1392"/>
      <c r="NVZ64" s="1493"/>
      <c r="NWA64" s="1391"/>
      <c r="NWB64" s="1391"/>
      <c r="NWC64" s="1391"/>
      <c r="NWD64" s="1391"/>
      <c r="NWE64" s="1391"/>
      <c r="NWF64" s="1391"/>
      <c r="NWG64" s="1391"/>
      <c r="NWH64" s="1391"/>
      <c r="NWI64" s="1391"/>
      <c r="NWJ64" s="1391"/>
      <c r="NWK64" s="1392"/>
      <c r="NWL64" s="1493"/>
      <c r="NWM64" s="1392"/>
      <c r="NWN64" s="1493"/>
      <c r="NWO64" s="1391"/>
      <c r="NWP64" s="1392"/>
      <c r="NWQ64" s="1493"/>
      <c r="NWR64" s="1392"/>
      <c r="NWS64" s="663"/>
      <c r="NWT64" s="1493"/>
      <c r="NWU64" s="1391"/>
      <c r="NWV64" s="1391"/>
      <c r="NWW64" s="1391"/>
      <c r="NWX64" s="1391"/>
      <c r="NWY64" s="1391"/>
      <c r="NWZ64" s="1391"/>
      <c r="NXA64" s="1391"/>
      <c r="NXB64" s="1391"/>
      <c r="NXC64" s="1391"/>
      <c r="NXD64" s="1391"/>
      <c r="NXE64" s="1392"/>
      <c r="NXF64" s="1493"/>
      <c r="NXG64" s="1391"/>
      <c r="NXH64" s="1391"/>
      <c r="NXI64" s="1391"/>
      <c r="NXJ64" s="1391"/>
      <c r="NXK64" s="1391"/>
      <c r="NXL64" s="1391"/>
      <c r="NXM64" s="1391"/>
      <c r="NXN64" s="1391"/>
      <c r="NXO64" s="1391"/>
      <c r="NXP64" s="1391"/>
      <c r="NXQ64" s="1392"/>
      <c r="NXR64" s="1493"/>
      <c r="NXS64" s="1392"/>
      <c r="NXT64" s="1493"/>
      <c r="NXU64" s="1391"/>
      <c r="NXV64" s="1392"/>
      <c r="NXW64" s="1493"/>
      <c r="NXX64" s="1392"/>
      <c r="NXY64" s="663"/>
      <c r="NXZ64" s="1493"/>
      <c r="NYA64" s="1391"/>
      <c r="NYB64" s="1391"/>
      <c r="NYC64" s="1391"/>
      <c r="NYD64" s="1391"/>
      <c r="NYE64" s="1391"/>
      <c r="NYF64" s="1391"/>
      <c r="NYG64" s="1391"/>
      <c r="NYH64" s="1391"/>
      <c r="NYI64" s="1391"/>
      <c r="NYJ64" s="1391"/>
      <c r="NYK64" s="1392"/>
      <c r="NYL64" s="1493"/>
      <c r="NYM64" s="1391"/>
      <c r="NYN64" s="1391"/>
      <c r="NYO64" s="1391"/>
      <c r="NYP64" s="1391"/>
      <c r="NYQ64" s="1391"/>
      <c r="NYR64" s="1391"/>
      <c r="NYS64" s="1391"/>
      <c r="NYT64" s="1391"/>
      <c r="NYU64" s="1391"/>
      <c r="NYV64" s="1391"/>
      <c r="NYW64" s="1392"/>
      <c r="NYX64" s="1493"/>
      <c r="NYY64" s="1392"/>
      <c r="NYZ64" s="1493"/>
      <c r="NZA64" s="1391"/>
      <c r="NZB64" s="1392"/>
      <c r="NZC64" s="1493"/>
      <c r="NZD64" s="1392"/>
      <c r="NZE64" s="663"/>
      <c r="NZF64" s="1493"/>
      <c r="NZG64" s="1391"/>
      <c r="NZH64" s="1391"/>
      <c r="NZI64" s="1391"/>
      <c r="NZJ64" s="1391"/>
      <c r="NZK64" s="1391"/>
      <c r="NZL64" s="1391"/>
      <c r="NZM64" s="1391"/>
      <c r="NZN64" s="1391"/>
      <c r="NZO64" s="1391"/>
      <c r="NZP64" s="1391"/>
      <c r="NZQ64" s="1392"/>
      <c r="NZR64" s="1493"/>
      <c r="NZS64" s="1391"/>
      <c r="NZT64" s="1391"/>
      <c r="NZU64" s="1391"/>
      <c r="NZV64" s="1391"/>
      <c r="NZW64" s="1391"/>
      <c r="NZX64" s="1391"/>
      <c r="NZY64" s="1391"/>
      <c r="NZZ64" s="1391"/>
      <c r="OAA64" s="1391"/>
      <c r="OAB64" s="1391"/>
      <c r="OAC64" s="1392"/>
      <c r="OAD64" s="1493"/>
      <c r="OAE64" s="1392"/>
      <c r="OAF64" s="1493"/>
      <c r="OAG64" s="1391"/>
      <c r="OAH64" s="1392"/>
      <c r="OAI64" s="1493"/>
      <c r="OAJ64" s="1392"/>
      <c r="OAK64" s="663"/>
      <c r="OAL64" s="1493"/>
      <c r="OAM64" s="1391"/>
      <c r="OAN64" s="1391"/>
      <c r="OAO64" s="1391"/>
      <c r="OAP64" s="1391"/>
      <c r="OAQ64" s="1391"/>
      <c r="OAR64" s="1391"/>
      <c r="OAS64" s="1391"/>
      <c r="OAT64" s="1391"/>
      <c r="OAU64" s="1391"/>
      <c r="OAV64" s="1391"/>
      <c r="OAW64" s="1392"/>
      <c r="OAX64" s="1493"/>
      <c r="OAY64" s="1391"/>
      <c r="OAZ64" s="1391"/>
      <c r="OBA64" s="1391"/>
      <c r="OBB64" s="1391"/>
      <c r="OBC64" s="1391"/>
      <c r="OBD64" s="1391"/>
      <c r="OBE64" s="1391"/>
      <c r="OBF64" s="1391"/>
      <c r="OBG64" s="1391"/>
      <c r="OBH64" s="1391"/>
      <c r="OBI64" s="1392"/>
      <c r="OBJ64" s="1493"/>
      <c r="OBK64" s="1392"/>
      <c r="OBL64" s="1493"/>
      <c r="OBM64" s="1391"/>
      <c r="OBN64" s="1392"/>
      <c r="OBO64" s="1493"/>
      <c r="OBP64" s="1392"/>
      <c r="OBQ64" s="663"/>
      <c r="OBR64" s="1493"/>
      <c r="OBS64" s="1391"/>
      <c r="OBT64" s="1391"/>
      <c r="OBU64" s="1391"/>
      <c r="OBV64" s="1391"/>
      <c r="OBW64" s="1391"/>
      <c r="OBX64" s="1391"/>
      <c r="OBY64" s="1391"/>
      <c r="OBZ64" s="1391"/>
      <c r="OCA64" s="1391"/>
      <c r="OCB64" s="1391"/>
      <c r="OCC64" s="1392"/>
      <c r="OCD64" s="1493"/>
      <c r="OCE64" s="1391"/>
      <c r="OCF64" s="1391"/>
      <c r="OCG64" s="1391"/>
      <c r="OCH64" s="1391"/>
      <c r="OCI64" s="1391"/>
      <c r="OCJ64" s="1391"/>
      <c r="OCK64" s="1391"/>
      <c r="OCL64" s="1391"/>
      <c r="OCM64" s="1391"/>
      <c r="OCN64" s="1391"/>
      <c r="OCO64" s="1392"/>
      <c r="OCP64" s="1493"/>
      <c r="OCQ64" s="1392"/>
      <c r="OCR64" s="1493"/>
      <c r="OCS64" s="1391"/>
      <c r="OCT64" s="1392"/>
      <c r="OCU64" s="1493"/>
      <c r="OCV64" s="1392"/>
      <c r="OCW64" s="663"/>
      <c r="OCX64" s="1493"/>
      <c r="OCY64" s="1391"/>
      <c r="OCZ64" s="1391"/>
      <c r="ODA64" s="1391"/>
      <c r="ODB64" s="1391"/>
      <c r="ODC64" s="1391"/>
      <c r="ODD64" s="1391"/>
      <c r="ODE64" s="1391"/>
      <c r="ODF64" s="1391"/>
      <c r="ODG64" s="1391"/>
      <c r="ODH64" s="1391"/>
      <c r="ODI64" s="1392"/>
      <c r="ODJ64" s="1493"/>
      <c r="ODK64" s="1391"/>
      <c r="ODL64" s="1391"/>
      <c r="ODM64" s="1391"/>
      <c r="ODN64" s="1391"/>
      <c r="ODO64" s="1391"/>
      <c r="ODP64" s="1391"/>
      <c r="ODQ64" s="1391"/>
      <c r="ODR64" s="1391"/>
      <c r="ODS64" s="1391"/>
      <c r="ODT64" s="1391"/>
      <c r="ODU64" s="1392"/>
      <c r="ODV64" s="1493"/>
      <c r="ODW64" s="1392"/>
      <c r="ODX64" s="1493"/>
      <c r="ODY64" s="1391"/>
      <c r="ODZ64" s="1392"/>
      <c r="OEA64" s="1493"/>
      <c r="OEB64" s="1392"/>
      <c r="OEC64" s="663"/>
      <c r="OED64" s="1493"/>
      <c r="OEE64" s="1391"/>
      <c r="OEF64" s="1391"/>
      <c r="OEG64" s="1391"/>
      <c r="OEH64" s="1391"/>
      <c r="OEI64" s="1391"/>
      <c r="OEJ64" s="1391"/>
      <c r="OEK64" s="1391"/>
      <c r="OEL64" s="1391"/>
      <c r="OEM64" s="1391"/>
      <c r="OEN64" s="1391"/>
      <c r="OEO64" s="1392"/>
      <c r="OEP64" s="1493"/>
      <c r="OEQ64" s="1391"/>
      <c r="OER64" s="1391"/>
      <c r="OES64" s="1391"/>
      <c r="OET64" s="1391"/>
      <c r="OEU64" s="1391"/>
      <c r="OEV64" s="1391"/>
      <c r="OEW64" s="1391"/>
      <c r="OEX64" s="1391"/>
      <c r="OEY64" s="1391"/>
      <c r="OEZ64" s="1391"/>
      <c r="OFA64" s="1392"/>
      <c r="OFB64" s="1493"/>
      <c r="OFC64" s="1392"/>
      <c r="OFD64" s="1493"/>
      <c r="OFE64" s="1391"/>
      <c r="OFF64" s="1392"/>
      <c r="OFG64" s="1493"/>
      <c r="OFH64" s="1392"/>
      <c r="OFI64" s="663"/>
      <c r="OFJ64" s="1493"/>
      <c r="OFK64" s="1391"/>
      <c r="OFL64" s="1391"/>
      <c r="OFM64" s="1391"/>
      <c r="OFN64" s="1391"/>
      <c r="OFO64" s="1391"/>
      <c r="OFP64" s="1391"/>
      <c r="OFQ64" s="1391"/>
      <c r="OFR64" s="1391"/>
      <c r="OFS64" s="1391"/>
      <c r="OFT64" s="1391"/>
      <c r="OFU64" s="1392"/>
      <c r="OFV64" s="1493"/>
      <c r="OFW64" s="1391"/>
      <c r="OFX64" s="1391"/>
      <c r="OFY64" s="1391"/>
      <c r="OFZ64" s="1391"/>
      <c r="OGA64" s="1391"/>
      <c r="OGB64" s="1391"/>
      <c r="OGC64" s="1391"/>
      <c r="OGD64" s="1391"/>
      <c r="OGE64" s="1391"/>
      <c r="OGF64" s="1391"/>
      <c r="OGG64" s="1392"/>
      <c r="OGH64" s="1493"/>
      <c r="OGI64" s="1392"/>
      <c r="OGJ64" s="1493"/>
      <c r="OGK64" s="1391"/>
      <c r="OGL64" s="1392"/>
      <c r="OGM64" s="1493"/>
      <c r="OGN64" s="1392"/>
      <c r="OGO64" s="663"/>
      <c r="OGP64" s="1493"/>
      <c r="OGQ64" s="1391"/>
      <c r="OGR64" s="1391"/>
      <c r="OGS64" s="1391"/>
      <c r="OGT64" s="1391"/>
      <c r="OGU64" s="1391"/>
      <c r="OGV64" s="1391"/>
      <c r="OGW64" s="1391"/>
      <c r="OGX64" s="1391"/>
      <c r="OGY64" s="1391"/>
      <c r="OGZ64" s="1391"/>
      <c r="OHA64" s="1392"/>
      <c r="OHB64" s="1493"/>
      <c r="OHC64" s="1391"/>
      <c r="OHD64" s="1391"/>
      <c r="OHE64" s="1391"/>
      <c r="OHF64" s="1391"/>
      <c r="OHG64" s="1391"/>
      <c r="OHH64" s="1391"/>
      <c r="OHI64" s="1391"/>
      <c r="OHJ64" s="1391"/>
      <c r="OHK64" s="1391"/>
      <c r="OHL64" s="1391"/>
      <c r="OHM64" s="1392"/>
      <c r="OHN64" s="1493"/>
      <c r="OHO64" s="1392"/>
      <c r="OHP64" s="1493"/>
      <c r="OHQ64" s="1391"/>
      <c r="OHR64" s="1392"/>
      <c r="OHS64" s="1493"/>
      <c r="OHT64" s="1392"/>
      <c r="OHU64" s="663"/>
      <c r="OHV64" s="1493"/>
      <c r="OHW64" s="1391"/>
      <c r="OHX64" s="1391"/>
      <c r="OHY64" s="1391"/>
      <c r="OHZ64" s="1391"/>
      <c r="OIA64" s="1391"/>
      <c r="OIB64" s="1391"/>
      <c r="OIC64" s="1391"/>
      <c r="OID64" s="1391"/>
      <c r="OIE64" s="1391"/>
      <c r="OIF64" s="1391"/>
      <c r="OIG64" s="1392"/>
      <c r="OIH64" s="1493"/>
      <c r="OII64" s="1391"/>
      <c r="OIJ64" s="1391"/>
      <c r="OIK64" s="1391"/>
      <c r="OIL64" s="1391"/>
      <c r="OIM64" s="1391"/>
      <c r="OIN64" s="1391"/>
      <c r="OIO64" s="1391"/>
      <c r="OIP64" s="1391"/>
      <c r="OIQ64" s="1391"/>
      <c r="OIR64" s="1391"/>
      <c r="OIS64" s="1392"/>
      <c r="OIT64" s="1493"/>
      <c r="OIU64" s="1392"/>
      <c r="OIV64" s="1493"/>
      <c r="OIW64" s="1391"/>
      <c r="OIX64" s="1392"/>
      <c r="OIY64" s="1493"/>
      <c r="OIZ64" s="1392"/>
      <c r="OJA64" s="663"/>
      <c r="OJB64" s="1493"/>
      <c r="OJC64" s="1391"/>
      <c r="OJD64" s="1391"/>
      <c r="OJE64" s="1391"/>
      <c r="OJF64" s="1391"/>
      <c r="OJG64" s="1391"/>
      <c r="OJH64" s="1391"/>
      <c r="OJI64" s="1391"/>
      <c r="OJJ64" s="1391"/>
      <c r="OJK64" s="1391"/>
      <c r="OJL64" s="1391"/>
      <c r="OJM64" s="1392"/>
      <c r="OJN64" s="1493"/>
      <c r="OJO64" s="1391"/>
      <c r="OJP64" s="1391"/>
      <c r="OJQ64" s="1391"/>
      <c r="OJR64" s="1391"/>
      <c r="OJS64" s="1391"/>
      <c r="OJT64" s="1391"/>
      <c r="OJU64" s="1391"/>
      <c r="OJV64" s="1391"/>
      <c r="OJW64" s="1391"/>
      <c r="OJX64" s="1391"/>
      <c r="OJY64" s="1392"/>
      <c r="OJZ64" s="1493"/>
      <c r="OKA64" s="1392"/>
      <c r="OKB64" s="1493"/>
      <c r="OKC64" s="1391"/>
      <c r="OKD64" s="1392"/>
      <c r="OKE64" s="1493"/>
      <c r="OKF64" s="1392"/>
      <c r="OKG64" s="663"/>
      <c r="OKH64" s="1493"/>
      <c r="OKI64" s="1391"/>
      <c r="OKJ64" s="1391"/>
      <c r="OKK64" s="1391"/>
      <c r="OKL64" s="1391"/>
      <c r="OKM64" s="1391"/>
      <c r="OKN64" s="1391"/>
      <c r="OKO64" s="1391"/>
      <c r="OKP64" s="1391"/>
      <c r="OKQ64" s="1391"/>
      <c r="OKR64" s="1391"/>
      <c r="OKS64" s="1392"/>
      <c r="OKT64" s="1493"/>
      <c r="OKU64" s="1391"/>
      <c r="OKV64" s="1391"/>
      <c r="OKW64" s="1391"/>
      <c r="OKX64" s="1391"/>
      <c r="OKY64" s="1391"/>
      <c r="OKZ64" s="1391"/>
      <c r="OLA64" s="1391"/>
      <c r="OLB64" s="1391"/>
      <c r="OLC64" s="1391"/>
      <c r="OLD64" s="1391"/>
      <c r="OLE64" s="1392"/>
      <c r="OLF64" s="1493"/>
      <c r="OLG64" s="1392"/>
      <c r="OLH64" s="1493"/>
      <c r="OLI64" s="1391"/>
      <c r="OLJ64" s="1392"/>
      <c r="OLK64" s="1493"/>
      <c r="OLL64" s="1392"/>
      <c r="OLM64" s="663"/>
      <c r="OLN64" s="1493"/>
      <c r="OLO64" s="1391"/>
      <c r="OLP64" s="1391"/>
      <c r="OLQ64" s="1391"/>
      <c r="OLR64" s="1391"/>
      <c r="OLS64" s="1391"/>
      <c r="OLT64" s="1391"/>
      <c r="OLU64" s="1391"/>
      <c r="OLV64" s="1391"/>
      <c r="OLW64" s="1391"/>
      <c r="OLX64" s="1391"/>
      <c r="OLY64" s="1392"/>
      <c r="OLZ64" s="1493"/>
      <c r="OMA64" s="1391"/>
      <c r="OMB64" s="1391"/>
      <c r="OMC64" s="1391"/>
      <c r="OMD64" s="1391"/>
      <c r="OME64" s="1391"/>
      <c r="OMF64" s="1391"/>
      <c r="OMG64" s="1391"/>
      <c r="OMH64" s="1391"/>
      <c r="OMI64" s="1391"/>
      <c r="OMJ64" s="1391"/>
      <c r="OMK64" s="1392"/>
      <c r="OML64" s="1493"/>
      <c r="OMM64" s="1392"/>
      <c r="OMN64" s="1493"/>
      <c r="OMO64" s="1391"/>
      <c r="OMP64" s="1392"/>
      <c r="OMQ64" s="1493"/>
      <c r="OMR64" s="1392"/>
      <c r="OMS64" s="663"/>
      <c r="OMT64" s="1493"/>
      <c r="OMU64" s="1391"/>
      <c r="OMV64" s="1391"/>
      <c r="OMW64" s="1391"/>
      <c r="OMX64" s="1391"/>
      <c r="OMY64" s="1391"/>
      <c r="OMZ64" s="1391"/>
      <c r="ONA64" s="1391"/>
      <c r="ONB64" s="1391"/>
      <c r="ONC64" s="1391"/>
      <c r="OND64" s="1391"/>
      <c r="ONE64" s="1392"/>
      <c r="ONF64" s="1493"/>
      <c r="ONG64" s="1391"/>
      <c r="ONH64" s="1391"/>
      <c r="ONI64" s="1391"/>
      <c r="ONJ64" s="1391"/>
      <c r="ONK64" s="1391"/>
      <c r="ONL64" s="1391"/>
      <c r="ONM64" s="1391"/>
      <c r="ONN64" s="1391"/>
      <c r="ONO64" s="1391"/>
      <c r="ONP64" s="1391"/>
      <c r="ONQ64" s="1392"/>
      <c r="ONR64" s="1493"/>
      <c r="ONS64" s="1392"/>
      <c r="ONT64" s="1493"/>
      <c r="ONU64" s="1391"/>
      <c r="ONV64" s="1392"/>
      <c r="ONW64" s="1493"/>
      <c r="ONX64" s="1392"/>
      <c r="ONY64" s="663"/>
      <c r="ONZ64" s="1493"/>
      <c r="OOA64" s="1391"/>
      <c r="OOB64" s="1391"/>
      <c r="OOC64" s="1391"/>
      <c r="OOD64" s="1391"/>
      <c r="OOE64" s="1391"/>
      <c r="OOF64" s="1391"/>
      <c r="OOG64" s="1391"/>
      <c r="OOH64" s="1391"/>
      <c r="OOI64" s="1391"/>
      <c r="OOJ64" s="1391"/>
      <c r="OOK64" s="1392"/>
      <c r="OOL64" s="1493"/>
      <c r="OOM64" s="1391"/>
      <c r="OON64" s="1391"/>
      <c r="OOO64" s="1391"/>
      <c r="OOP64" s="1391"/>
      <c r="OOQ64" s="1391"/>
      <c r="OOR64" s="1391"/>
      <c r="OOS64" s="1391"/>
      <c r="OOT64" s="1391"/>
      <c r="OOU64" s="1391"/>
      <c r="OOV64" s="1391"/>
      <c r="OOW64" s="1392"/>
      <c r="OOX64" s="1493"/>
      <c r="OOY64" s="1392"/>
      <c r="OOZ64" s="1493"/>
      <c r="OPA64" s="1391"/>
      <c r="OPB64" s="1392"/>
      <c r="OPC64" s="1493"/>
      <c r="OPD64" s="1392"/>
      <c r="OPE64" s="663"/>
      <c r="OPF64" s="1493"/>
      <c r="OPG64" s="1391"/>
      <c r="OPH64" s="1391"/>
      <c r="OPI64" s="1391"/>
      <c r="OPJ64" s="1391"/>
      <c r="OPK64" s="1391"/>
      <c r="OPL64" s="1391"/>
      <c r="OPM64" s="1391"/>
      <c r="OPN64" s="1391"/>
      <c r="OPO64" s="1391"/>
      <c r="OPP64" s="1391"/>
      <c r="OPQ64" s="1392"/>
      <c r="OPR64" s="1493"/>
      <c r="OPS64" s="1391"/>
      <c r="OPT64" s="1391"/>
      <c r="OPU64" s="1391"/>
      <c r="OPV64" s="1391"/>
      <c r="OPW64" s="1391"/>
      <c r="OPX64" s="1391"/>
      <c r="OPY64" s="1391"/>
      <c r="OPZ64" s="1391"/>
      <c r="OQA64" s="1391"/>
      <c r="OQB64" s="1391"/>
      <c r="OQC64" s="1392"/>
      <c r="OQD64" s="1493"/>
      <c r="OQE64" s="1392"/>
      <c r="OQF64" s="1493"/>
      <c r="OQG64" s="1391"/>
      <c r="OQH64" s="1392"/>
      <c r="OQI64" s="1493"/>
      <c r="OQJ64" s="1392"/>
      <c r="OQK64" s="663"/>
      <c r="OQL64" s="1493"/>
      <c r="OQM64" s="1391"/>
      <c r="OQN64" s="1391"/>
      <c r="OQO64" s="1391"/>
      <c r="OQP64" s="1391"/>
      <c r="OQQ64" s="1391"/>
      <c r="OQR64" s="1391"/>
      <c r="OQS64" s="1391"/>
      <c r="OQT64" s="1391"/>
      <c r="OQU64" s="1391"/>
      <c r="OQV64" s="1391"/>
      <c r="OQW64" s="1392"/>
      <c r="OQX64" s="1493"/>
      <c r="OQY64" s="1391"/>
      <c r="OQZ64" s="1391"/>
      <c r="ORA64" s="1391"/>
      <c r="ORB64" s="1391"/>
      <c r="ORC64" s="1391"/>
      <c r="ORD64" s="1391"/>
      <c r="ORE64" s="1391"/>
      <c r="ORF64" s="1391"/>
      <c r="ORG64" s="1391"/>
      <c r="ORH64" s="1391"/>
      <c r="ORI64" s="1392"/>
      <c r="ORJ64" s="1493"/>
      <c r="ORK64" s="1392"/>
      <c r="ORL64" s="1493"/>
      <c r="ORM64" s="1391"/>
      <c r="ORN64" s="1392"/>
      <c r="ORO64" s="1493"/>
      <c r="ORP64" s="1392"/>
      <c r="ORQ64" s="663"/>
      <c r="ORR64" s="1493"/>
      <c r="ORS64" s="1391"/>
      <c r="ORT64" s="1391"/>
      <c r="ORU64" s="1391"/>
      <c r="ORV64" s="1391"/>
      <c r="ORW64" s="1391"/>
      <c r="ORX64" s="1391"/>
      <c r="ORY64" s="1391"/>
      <c r="ORZ64" s="1391"/>
      <c r="OSA64" s="1391"/>
      <c r="OSB64" s="1391"/>
      <c r="OSC64" s="1392"/>
      <c r="OSD64" s="1493"/>
      <c r="OSE64" s="1391"/>
      <c r="OSF64" s="1391"/>
      <c r="OSG64" s="1391"/>
      <c r="OSH64" s="1391"/>
      <c r="OSI64" s="1391"/>
      <c r="OSJ64" s="1391"/>
      <c r="OSK64" s="1391"/>
      <c r="OSL64" s="1391"/>
      <c r="OSM64" s="1391"/>
      <c r="OSN64" s="1391"/>
      <c r="OSO64" s="1392"/>
      <c r="OSP64" s="1493"/>
      <c r="OSQ64" s="1392"/>
      <c r="OSR64" s="1493"/>
      <c r="OSS64" s="1391"/>
      <c r="OST64" s="1392"/>
      <c r="OSU64" s="1493"/>
      <c r="OSV64" s="1392"/>
      <c r="OSW64" s="663"/>
      <c r="OSX64" s="1493"/>
      <c r="OSY64" s="1391"/>
      <c r="OSZ64" s="1391"/>
      <c r="OTA64" s="1391"/>
      <c r="OTB64" s="1391"/>
      <c r="OTC64" s="1391"/>
      <c r="OTD64" s="1391"/>
      <c r="OTE64" s="1391"/>
      <c r="OTF64" s="1391"/>
      <c r="OTG64" s="1391"/>
      <c r="OTH64" s="1391"/>
      <c r="OTI64" s="1392"/>
      <c r="OTJ64" s="1493"/>
      <c r="OTK64" s="1391"/>
      <c r="OTL64" s="1391"/>
      <c r="OTM64" s="1391"/>
      <c r="OTN64" s="1391"/>
      <c r="OTO64" s="1391"/>
      <c r="OTP64" s="1391"/>
      <c r="OTQ64" s="1391"/>
      <c r="OTR64" s="1391"/>
      <c r="OTS64" s="1391"/>
      <c r="OTT64" s="1391"/>
      <c r="OTU64" s="1392"/>
      <c r="OTV64" s="1493"/>
      <c r="OTW64" s="1392"/>
      <c r="OTX64" s="1493"/>
      <c r="OTY64" s="1391"/>
      <c r="OTZ64" s="1392"/>
      <c r="OUA64" s="1493"/>
      <c r="OUB64" s="1392"/>
      <c r="OUC64" s="663"/>
      <c r="OUD64" s="1493"/>
      <c r="OUE64" s="1391"/>
      <c r="OUF64" s="1391"/>
      <c r="OUG64" s="1391"/>
      <c r="OUH64" s="1391"/>
      <c r="OUI64" s="1391"/>
      <c r="OUJ64" s="1391"/>
      <c r="OUK64" s="1391"/>
      <c r="OUL64" s="1391"/>
      <c r="OUM64" s="1391"/>
      <c r="OUN64" s="1391"/>
      <c r="OUO64" s="1392"/>
      <c r="OUP64" s="1493"/>
      <c r="OUQ64" s="1391"/>
      <c r="OUR64" s="1391"/>
      <c r="OUS64" s="1391"/>
      <c r="OUT64" s="1391"/>
      <c r="OUU64" s="1391"/>
      <c r="OUV64" s="1391"/>
      <c r="OUW64" s="1391"/>
      <c r="OUX64" s="1391"/>
      <c r="OUY64" s="1391"/>
      <c r="OUZ64" s="1391"/>
      <c r="OVA64" s="1392"/>
      <c r="OVB64" s="1493"/>
      <c r="OVC64" s="1392"/>
      <c r="OVD64" s="1493"/>
      <c r="OVE64" s="1391"/>
      <c r="OVF64" s="1392"/>
      <c r="OVG64" s="1493"/>
      <c r="OVH64" s="1392"/>
      <c r="OVI64" s="663"/>
      <c r="OVJ64" s="1493"/>
      <c r="OVK64" s="1391"/>
      <c r="OVL64" s="1391"/>
      <c r="OVM64" s="1391"/>
      <c r="OVN64" s="1391"/>
      <c r="OVO64" s="1391"/>
      <c r="OVP64" s="1391"/>
      <c r="OVQ64" s="1391"/>
      <c r="OVR64" s="1391"/>
      <c r="OVS64" s="1391"/>
      <c r="OVT64" s="1391"/>
      <c r="OVU64" s="1392"/>
      <c r="OVV64" s="1493"/>
      <c r="OVW64" s="1391"/>
      <c r="OVX64" s="1391"/>
      <c r="OVY64" s="1391"/>
      <c r="OVZ64" s="1391"/>
      <c r="OWA64" s="1391"/>
      <c r="OWB64" s="1391"/>
      <c r="OWC64" s="1391"/>
      <c r="OWD64" s="1391"/>
      <c r="OWE64" s="1391"/>
      <c r="OWF64" s="1391"/>
      <c r="OWG64" s="1392"/>
      <c r="OWH64" s="1493"/>
      <c r="OWI64" s="1392"/>
      <c r="OWJ64" s="1493"/>
      <c r="OWK64" s="1391"/>
      <c r="OWL64" s="1392"/>
      <c r="OWM64" s="1493"/>
      <c r="OWN64" s="1392"/>
      <c r="OWO64" s="663"/>
      <c r="OWP64" s="1493"/>
      <c r="OWQ64" s="1391"/>
      <c r="OWR64" s="1391"/>
      <c r="OWS64" s="1391"/>
      <c r="OWT64" s="1391"/>
      <c r="OWU64" s="1391"/>
      <c r="OWV64" s="1391"/>
      <c r="OWW64" s="1391"/>
      <c r="OWX64" s="1391"/>
      <c r="OWY64" s="1391"/>
      <c r="OWZ64" s="1391"/>
      <c r="OXA64" s="1392"/>
      <c r="OXB64" s="1493"/>
      <c r="OXC64" s="1391"/>
      <c r="OXD64" s="1391"/>
      <c r="OXE64" s="1391"/>
      <c r="OXF64" s="1391"/>
      <c r="OXG64" s="1391"/>
      <c r="OXH64" s="1391"/>
      <c r="OXI64" s="1391"/>
      <c r="OXJ64" s="1391"/>
      <c r="OXK64" s="1391"/>
      <c r="OXL64" s="1391"/>
      <c r="OXM64" s="1392"/>
      <c r="OXN64" s="1493"/>
      <c r="OXO64" s="1392"/>
      <c r="OXP64" s="1493"/>
      <c r="OXQ64" s="1391"/>
      <c r="OXR64" s="1392"/>
      <c r="OXS64" s="1493"/>
      <c r="OXT64" s="1392"/>
      <c r="OXU64" s="663"/>
      <c r="OXV64" s="1493"/>
      <c r="OXW64" s="1391"/>
      <c r="OXX64" s="1391"/>
      <c r="OXY64" s="1391"/>
      <c r="OXZ64" s="1391"/>
      <c r="OYA64" s="1391"/>
      <c r="OYB64" s="1391"/>
      <c r="OYC64" s="1391"/>
      <c r="OYD64" s="1391"/>
      <c r="OYE64" s="1391"/>
      <c r="OYF64" s="1391"/>
      <c r="OYG64" s="1392"/>
      <c r="OYH64" s="1493"/>
      <c r="OYI64" s="1391"/>
      <c r="OYJ64" s="1391"/>
      <c r="OYK64" s="1391"/>
      <c r="OYL64" s="1391"/>
      <c r="OYM64" s="1391"/>
      <c r="OYN64" s="1391"/>
      <c r="OYO64" s="1391"/>
      <c r="OYP64" s="1391"/>
      <c r="OYQ64" s="1391"/>
      <c r="OYR64" s="1391"/>
      <c r="OYS64" s="1392"/>
      <c r="OYT64" s="1493"/>
      <c r="OYU64" s="1392"/>
      <c r="OYV64" s="1493"/>
      <c r="OYW64" s="1391"/>
      <c r="OYX64" s="1392"/>
      <c r="OYY64" s="1493"/>
      <c r="OYZ64" s="1392"/>
      <c r="OZA64" s="663"/>
      <c r="OZB64" s="1493"/>
      <c r="OZC64" s="1391"/>
      <c r="OZD64" s="1391"/>
      <c r="OZE64" s="1391"/>
      <c r="OZF64" s="1391"/>
      <c r="OZG64" s="1391"/>
      <c r="OZH64" s="1391"/>
      <c r="OZI64" s="1391"/>
      <c r="OZJ64" s="1391"/>
      <c r="OZK64" s="1391"/>
      <c r="OZL64" s="1391"/>
      <c r="OZM64" s="1392"/>
      <c r="OZN64" s="1493"/>
      <c r="OZO64" s="1391"/>
      <c r="OZP64" s="1391"/>
      <c r="OZQ64" s="1391"/>
      <c r="OZR64" s="1391"/>
      <c r="OZS64" s="1391"/>
      <c r="OZT64" s="1391"/>
      <c r="OZU64" s="1391"/>
      <c r="OZV64" s="1391"/>
      <c r="OZW64" s="1391"/>
      <c r="OZX64" s="1391"/>
      <c r="OZY64" s="1392"/>
      <c r="OZZ64" s="1493"/>
      <c r="PAA64" s="1392"/>
      <c r="PAB64" s="1493"/>
      <c r="PAC64" s="1391"/>
      <c r="PAD64" s="1392"/>
      <c r="PAE64" s="1493"/>
      <c r="PAF64" s="1392"/>
      <c r="PAG64" s="663"/>
      <c r="PAH64" s="1493"/>
      <c r="PAI64" s="1391"/>
      <c r="PAJ64" s="1391"/>
      <c r="PAK64" s="1391"/>
      <c r="PAL64" s="1391"/>
      <c r="PAM64" s="1391"/>
      <c r="PAN64" s="1391"/>
      <c r="PAO64" s="1391"/>
      <c r="PAP64" s="1391"/>
      <c r="PAQ64" s="1391"/>
      <c r="PAR64" s="1391"/>
      <c r="PAS64" s="1392"/>
      <c r="PAT64" s="1493"/>
      <c r="PAU64" s="1391"/>
      <c r="PAV64" s="1391"/>
      <c r="PAW64" s="1391"/>
      <c r="PAX64" s="1391"/>
      <c r="PAY64" s="1391"/>
      <c r="PAZ64" s="1391"/>
      <c r="PBA64" s="1391"/>
      <c r="PBB64" s="1391"/>
      <c r="PBC64" s="1391"/>
      <c r="PBD64" s="1391"/>
      <c r="PBE64" s="1392"/>
      <c r="PBF64" s="1493"/>
      <c r="PBG64" s="1392"/>
      <c r="PBH64" s="1493"/>
      <c r="PBI64" s="1391"/>
      <c r="PBJ64" s="1392"/>
      <c r="PBK64" s="1493"/>
      <c r="PBL64" s="1392"/>
      <c r="PBM64" s="663"/>
      <c r="PBN64" s="1493"/>
      <c r="PBO64" s="1391"/>
      <c r="PBP64" s="1391"/>
      <c r="PBQ64" s="1391"/>
      <c r="PBR64" s="1391"/>
      <c r="PBS64" s="1391"/>
      <c r="PBT64" s="1391"/>
      <c r="PBU64" s="1391"/>
      <c r="PBV64" s="1391"/>
      <c r="PBW64" s="1391"/>
      <c r="PBX64" s="1391"/>
      <c r="PBY64" s="1392"/>
      <c r="PBZ64" s="1493"/>
      <c r="PCA64" s="1391"/>
      <c r="PCB64" s="1391"/>
      <c r="PCC64" s="1391"/>
      <c r="PCD64" s="1391"/>
      <c r="PCE64" s="1391"/>
      <c r="PCF64" s="1391"/>
      <c r="PCG64" s="1391"/>
      <c r="PCH64" s="1391"/>
      <c r="PCI64" s="1391"/>
      <c r="PCJ64" s="1391"/>
      <c r="PCK64" s="1392"/>
      <c r="PCL64" s="1493"/>
      <c r="PCM64" s="1392"/>
      <c r="PCN64" s="1493"/>
      <c r="PCO64" s="1391"/>
      <c r="PCP64" s="1392"/>
      <c r="PCQ64" s="1493"/>
      <c r="PCR64" s="1392"/>
      <c r="PCS64" s="663"/>
      <c r="PCT64" s="1493"/>
      <c r="PCU64" s="1391"/>
      <c r="PCV64" s="1391"/>
      <c r="PCW64" s="1391"/>
      <c r="PCX64" s="1391"/>
      <c r="PCY64" s="1391"/>
      <c r="PCZ64" s="1391"/>
      <c r="PDA64" s="1391"/>
      <c r="PDB64" s="1391"/>
      <c r="PDC64" s="1391"/>
      <c r="PDD64" s="1391"/>
      <c r="PDE64" s="1392"/>
      <c r="PDF64" s="1493"/>
      <c r="PDG64" s="1391"/>
      <c r="PDH64" s="1391"/>
      <c r="PDI64" s="1391"/>
      <c r="PDJ64" s="1391"/>
      <c r="PDK64" s="1391"/>
      <c r="PDL64" s="1391"/>
      <c r="PDM64" s="1391"/>
      <c r="PDN64" s="1391"/>
      <c r="PDO64" s="1391"/>
      <c r="PDP64" s="1391"/>
      <c r="PDQ64" s="1392"/>
      <c r="PDR64" s="1493"/>
      <c r="PDS64" s="1392"/>
      <c r="PDT64" s="1493"/>
      <c r="PDU64" s="1391"/>
      <c r="PDV64" s="1392"/>
      <c r="PDW64" s="1493"/>
      <c r="PDX64" s="1392"/>
      <c r="PDY64" s="663"/>
      <c r="PDZ64" s="1493"/>
      <c r="PEA64" s="1391"/>
      <c r="PEB64" s="1391"/>
      <c r="PEC64" s="1391"/>
      <c r="PED64" s="1391"/>
      <c r="PEE64" s="1391"/>
      <c r="PEF64" s="1391"/>
      <c r="PEG64" s="1391"/>
      <c r="PEH64" s="1391"/>
      <c r="PEI64" s="1391"/>
      <c r="PEJ64" s="1391"/>
      <c r="PEK64" s="1392"/>
      <c r="PEL64" s="1493"/>
      <c r="PEM64" s="1391"/>
      <c r="PEN64" s="1391"/>
      <c r="PEO64" s="1391"/>
      <c r="PEP64" s="1391"/>
      <c r="PEQ64" s="1391"/>
      <c r="PER64" s="1391"/>
      <c r="PES64" s="1391"/>
      <c r="PET64" s="1391"/>
      <c r="PEU64" s="1391"/>
      <c r="PEV64" s="1391"/>
      <c r="PEW64" s="1392"/>
      <c r="PEX64" s="1493"/>
      <c r="PEY64" s="1392"/>
      <c r="PEZ64" s="1493"/>
      <c r="PFA64" s="1391"/>
      <c r="PFB64" s="1392"/>
      <c r="PFC64" s="1493"/>
      <c r="PFD64" s="1392"/>
      <c r="PFE64" s="663"/>
      <c r="PFF64" s="1493"/>
      <c r="PFG64" s="1391"/>
      <c r="PFH64" s="1391"/>
      <c r="PFI64" s="1391"/>
      <c r="PFJ64" s="1391"/>
      <c r="PFK64" s="1391"/>
      <c r="PFL64" s="1391"/>
      <c r="PFM64" s="1391"/>
      <c r="PFN64" s="1391"/>
      <c r="PFO64" s="1391"/>
      <c r="PFP64" s="1391"/>
      <c r="PFQ64" s="1392"/>
      <c r="PFR64" s="1493"/>
      <c r="PFS64" s="1391"/>
      <c r="PFT64" s="1391"/>
      <c r="PFU64" s="1391"/>
      <c r="PFV64" s="1391"/>
      <c r="PFW64" s="1391"/>
      <c r="PFX64" s="1391"/>
      <c r="PFY64" s="1391"/>
      <c r="PFZ64" s="1391"/>
      <c r="PGA64" s="1391"/>
      <c r="PGB64" s="1391"/>
      <c r="PGC64" s="1392"/>
      <c r="PGD64" s="1493"/>
      <c r="PGE64" s="1392"/>
      <c r="PGF64" s="1493"/>
      <c r="PGG64" s="1391"/>
      <c r="PGH64" s="1392"/>
      <c r="PGI64" s="1493"/>
      <c r="PGJ64" s="1392"/>
      <c r="PGK64" s="663"/>
      <c r="PGL64" s="1493"/>
      <c r="PGM64" s="1391"/>
      <c r="PGN64" s="1391"/>
      <c r="PGO64" s="1391"/>
      <c r="PGP64" s="1391"/>
      <c r="PGQ64" s="1391"/>
      <c r="PGR64" s="1391"/>
      <c r="PGS64" s="1391"/>
      <c r="PGT64" s="1391"/>
      <c r="PGU64" s="1391"/>
      <c r="PGV64" s="1391"/>
      <c r="PGW64" s="1392"/>
      <c r="PGX64" s="1493"/>
      <c r="PGY64" s="1391"/>
      <c r="PGZ64" s="1391"/>
      <c r="PHA64" s="1391"/>
      <c r="PHB64" s="1391"/>
      <c r="PHC64" s="1391"/>
      <c r="PHD64" s="1391"/>
      <c r="PHE64" s="1391"/>
      <c r="PHF64" s="1391"/>
      <c r="PHG64" s="1391"/>
      <c r="PHH64" s="1391"/>
      <c r="PHI64" s="1392"/>
      <c r="PHJ64" s="1493"/>
      <c r="PHK64" s="1392"/>
      <c r="PHL64" s="1493"/>
      <c r="PHM64" s="1391"/>
      <c r="PHN64" s="1392"/>
      <c r="PHO64" s="1493"/>
      <c r="PHP64" s="1392"/>
      <c r="PHQ64" s="663"/>
      <c r="PHR64" s="1493"/>
      <c r="PHS64" s="1391"/>
      <c r="PHT64" s="1391"/>
      <c r="PHU64" s="1391"/>
      <c r="PHV64" s="1391"/>
      <c r="PHW64" s="1391"/>
      <c r="PHX64" s="1391"/>
      <c r="PHY64" s="1391"/>
      <c r="PHZ64" s="1391"/>
      <c r="PIA64" s="1391"/>
      <c r="PIB64" s="1391"/>
      <c r="PIC64" s="1392"/>
      <c r="PID64" s="1493"/>
      <c r="PIE64" s="1391"/>
      <c r="PIF64" s="1391"/>
      <c r="PIG64" s="1391"/>
      <c r="PIH64" s="1391"/>
      <c r="PII64" s="1391"/>
      <c r="PIJ64" s="1391"/>
      <c r="PIK64" s="1391"/>
      <c r="PIL64" s="1391"/>
      <c r="PIM64" s="1391"/>
      <c r="PIN64" s="1391"/>
      <c r="PIO64" s="1392"/>
      <c r="PIP64" s="1493"/>
      <c r="PIQ64" s="1392"/>
      <c r="PIR64" s="1493"/>
      <c r="PIS64" s="1391"/>
      <c r="PIT64" s="1392"/>
      <c r="PIU64" s="1493"/>
      <c r="PIV64" s="1392"/>
      <c r="PIW64" s="663"/>
      <c r="PIX64" s="1493"/>
      <c r="PIY64" s="1391"/>
      <c r="PIZ64" s="1391"/>
      <c r="PJA64" s="1391"/>
      <c r="PJB64" s="1391"/>
      <c r="PJC64" s="1391"/>
      <c r="PJD64" s="1391"/>
      <c r="PJE64" s="1391"/>
      <c r="PJF64" s="1391"/>
      <c r="PJG64" s="1391"/>
      <c r="PJH64" s="1391"/>
      <c r="PJI64" s="1392"/>
      <c r="PJJ64" s="1493"/>
      <c r="PJK64" s="1391"/>
      <c r="PJL64" s="1391"/>
      <c r="PJM64" s="1391"/>
      <c r="PJN64" s="1391"/>
      <c r="PJO64" s="1391"/>
      <c r="PJP64" s="1391"/>
      <c r="PJQ64" s="1391"/>
      <c r="PJR64" s="1391"/>
      <c r="PJS64" s="1391"/>
      <c r="PJT64" s="1391"/>
      <c r="PJU64" s="1392"/>
      <c r="PJV64" s="1493"/>
      <c r="PJW64" s="1392"/>
      <c r="PJX64" s="1493"/>
      <c r="PJY64" s="1391"/>
      <c r="PJZ64" s="1392"/>
      <c r="PKA64" s="1493"/>
      <c r="PKB64" s="1392"/>
      <c r="PKC64" s="663"/>
      <c r="PKD64" s="1493"/>
      <c r="PKE64" s="1391"/>
      <c r="PKF64" s="1391"/>
      <c r="PKG64" s="1391"/>
      <c r="PKH64" s="1391"/>
      <c r="PKI64" s="1391"/>
      <c r="PKJ64" s="1391"/>
      <c r="PKK64" s="1391"/>
      <c r="PKL64" s="1391"/>
      <c r="PKM64" s="1391"/>
      <c r="PKN64" s="1391"/>
      <c r="PKO64" s="1392"/>
      <c r="PKP64" s="1493"/>
      <c r="PKQ64" s="1391"/>
      <c r="PKR64" s="1391"/>
      <c r="PKS64" s="1391"/>
      <c r="PKT64" s="1391"/>
      <c r="PKU64" s="1391"/>
      <c r="PKV64" s="1391"/>
      <c r="PKW64" s="1391"/>
      <c r="PKX64" s="1391"/>
      <c r="PKY64" s="1391"/>
      <c r="PKZ64" s="1391"/>
      <c r="PLA64" s="1392"/>
      <c r="PLB64" s="1493"/>
      <c r="PLC64" s="1392"/>
      <c r="PLD64" s="1493"/>
      <c r="PLE64" s="1391"/>
      <c r="PLF64" s="1392"/>
      <c r="PLG64" s="1493"/>
      <c r="PLH64" s="1392"/>
      <c r="PLI64" s="663"/>
      <c r="PLJ64" s="1493"/>
      <c r="PLK64" s="1391"/>
      <c r="PLL64" s="1391"/>
      <c r="PLM64" s="1391"/>
      <c r="PLN64" s="1391"/>
      <c r="PLO64" s="1391"/>
      <c r="PLP64" s="1391"/>
      <c r="PLQ64" s="1391"/>
      <c r="PLR64" s="1391"/>
      <c r="PLS64" s="1391"/>
      <c r="PLT64" s="1391"/>
      <c r="PLU64" s="1392"/>
      <c r="PLV64" s="1493"/>
      <c r="PLW64" s="1391"/>
      <c r="PLX64" s="1391"/>
      <c r="PLY64" s="1391"/>
      <c r="PLZ64" s="1391"/>
      <c r="PMA64" s="1391"/>
      <c r="PMB64" s="1391"/>
      <c r="PMC64" s="1391"/>
      <c r="PMD64" s="1391"/>
      <c r="PME64" s="1391"/>
      <c r="PMF64" s="1391"/>
      <c r="PMG64" s="1392"/>
      <c r="PMH64" s="1493"/>
      <c r="PMI64" s="1392"/>
      <c r="PMJ64" s="1493"/>
      <c r="PMK64" s="1391"/>
      <c r="PML64" s="1392"/>
      <c r="PMM64" s="1493"/>
      <c r="PMN64" s="1392"/>
      <c r="PMO64" s="663"/>
      <c r="PMP64" s="1493"/>
      <c r="PMQ64" s="1391"/>
      <c r="PMR64" s="1391"/>
      <c r="PMS64" s="1391"/>
      <c r="PMT64" s="1391"/>
      <c r="PMU64" s="1391"/>
      <c r="PMV64" s="1391"/>
      <c r="PMW64" s="1391"/>
      <c r="PMX64" s="1391"/>
      <c r="PMY64" s="1391"/>
      <c r="PMZ64" s="1391"/>
      <c r="PNA64" s="1392"/>
      <c r="PNB64" s="1493"/>
      <c r="PNC64" s="1391"/>
      <c r="PND64" s="1391"/>
      <c r="PNE64" s="1391"/>
      <c r="PNF64" s="1391"/>
      <c r="PNG64" s="1391"/>
      <c r="PNH64" s="1391"/>
      <c r="PNI64" s="1391"/>
      <c r="PNJ64" s="1391"/>
      <c r="PNK64" s="1391"/>
      <c r="PNL64" s="1391"/>
      <c r="PNM64" s="1392"/>
      <c r="PNN64" s="1493"/>
      <c r="PNO64" s="1392"/>
      <c r="PNP64" s="1493"/>
      <c r="PNQ64" s="1391"/>
      <c r="PNR64" s="1392"/>
      <c r="PNS64" s="1493"/>
      <c r="PNT64" s="1392"/>
      <c r="PNU64" s="663"/>
      <c r="PNV64" s="1493"/>
      <c r="PNW64" s="1391"/>
      <c r="PNX64" s="1391"/>
      <c r="PNY64" s="1391"/>
      <c r="PNZ64" s="1391"/>
      <c r="POA64" s="1391"/>
      <c r="POB64" s="1391"/>
      <c r="POC64" s="1391"/>
      <c r="POD64" s="1391"/>
      <c r="POE64" s="1391"/>
      <c r="POF64" s="1391"/>
      <c r="POG64" s="1392"/>
      <c r="POH64" s="1493"/>
      <c r="POI64" s="1391"/>
      <c r="POJ64" s="1391"/>
      <c r="POK64" s="1391"/>
      <c r="POL64" s="1391"/>
      <c r="POM64" s="1391"/>
      <c r="PON64" s="1391"/>
      <c r="POO64" s="1391"/>
      <c r="POP64" s="1391"/>
      <c r="POQ64" s="1391"/>
      <c r="POR64" s="1391"/>
      <c r="POS64" s="1392"/>
      <c r="POT64" s="1493"/>
      <c r="POU64" s="1392"/>
      <c r="POV64" s="1493"/>
      <c r="POW64" s="1391"/>
      <c r="POX64" s="1392"/>
      <c r="POY64" s="1493"/>
      <c r="POZ64" s="1392"/>
      <c r="PPA64" s="663"/>
      <c r="PPB64" s="1493"/>
      <c r="PPC64" s="1391"/>
      <c r="PPD64" s="1391"/>
      <c r="PPE64" s="1391"/>
      <c r="PPF64" s="1391"/>
      <c r="PPG64" s="1391"/>
      <c r="PPH64" s="1391"/>
      <c r="PPI64" s="1391"/>
      <c r="PPJ64" s="1391"/>
      <c r="PPK64" s="1391"/>
      <c r="PPL64" s="1391"/>
      <c r="PPM64" s="1392"/>
      <c r="PPN64" s="1493"/>
      <c r="PPO64" s="1391"/>
      <c r="PPP64" s="1391"/>
      <c r="PPQ64" s="1391"/>
      <c r="PPR64" s="1391"/>
      <c r="PPS64" s="1391"/>
      <c r="PPT64" s="1391"/>
      <c r="PPU64" s="1391"/>
      <c r="PPV64" s="1391"/>
      <c r="PPW64" s="1391"/>
      <c r="PPX64" s="1391"/>
      <c r="PPY64" s="1392"/>
      <c r="PPZ64" s="1493"/>
      <c r="PQA64" s="1392"/>
      <c r="PQB64" s="1493"/>
      <c r="PQC64" s="1391"/>
      <c r="PQD64" s="1392"/>
      <c r="PQE64" s="1493"/>
      <c r="PQF64" s="1392"/>
      <c r="PQG64" s="663"/>
      <c r="PQH64" s="1493"/>
      <c r="PQI64" s="1391"/>
      <c r="PQJ64" s="1391"/>
      <c r="PQK64" s="1391"/>
      <c r="PQL64" s="1391"/>
      <c r="PQM64" s="1391"/>
      <c r="PQN64" s="1391"/>
      <c r="PQO64" s="1391"/>
      <c r="PQP64" s="1391"/>
      <c r="PQQ64" s="1391"/>
      <c r="PQR64" s="1391"/>
      <c r="PQS64" s="1392"/>
      <c r="PQT64" s="1493"/>
      <c r="PQU64" s="1391"/>
      <c r="PQV64" s="1391"/>
      <c r="PQW64" s="1391"/>
      <c r="PQX64" s="1391"/>
      <c r="PQY64" s="1391"/>
      <c r="PQZ64" s="1391"/>
      <c r="PRA64" s="1391"/>
      <c r="PRB64" s="1391"/>
      <c r="PRC64" s="1391"/>
      <c r="PRD64" s="1391"/>
      <c r="PRE64" s="1392"/>
      <c r="PRF64" s="1493"/>
      <c r="PRG64" s="1392"/>
      <c r="PRH64" s="1493"/>
      <c r="PRI64" s="1391"/>
      <c r="PRJ64" s="1392"/>
      <c r="PRK64" s="1493"/>
      <c r="PRL64" s="1392"/>
      <c r="PRM64" s="663"/>
      <c r="PRN64" s="1493"/>
      <c r="PRO64" s="1391"/>
      <c r="PRP64" s="1391"/>
      <c r="PRQ64" s="1391"/>
      <c r="PRR64" s="1391"/>
      <c r="PRS64" s="1391"/>
      <c r="PRT64" s="1391"/>
      <c r="PRU64" s="1391"/>
      <c r="PRV64" s="1391"/>
      <c r="PRW64" s="1391"/>
      <c r="PRX64" s="1391"/>
      <c r="PRY64" s="1392"/>
      <c r="PRZ64" s="1493"/>
      <c r="PSA64" s="1391"/>
      <c r="PSB64" s="1391"/>
      <c r="PSC64" s="1391"/>
      <c r="PSD64" s="1391"/>
      <c r="PSE64" s="1391"/>
      <c r="PSF64" s="1391"/>
      <c r="PSG64" s="1391"/>
      <c r="PSH64" s="1391"/>
      <c r="PSI64" s="1391"/>
      <c r="PSJ64" s="1391"/>
      <c r="PSK64" s="1392"/>
      <c r="PSL64" s="1493"/>
      <c r="PSM64" s="1392"/>
      <c r="PSN64" s="1493"/>
      <c r="PSO64" s="1391"/>
      <c r="PSP64" s="1392"/>
      <c r="PSQ64" s="1493"/>
      <c r="PSR64" s="1392"/>
      <c r="PSS64" s="663"/>
      <c r="PST64" s="1493"/>
      <c r="PSU64" s="1391"/>
      <c r="PSV64" s="1391"/>
      <c r="PSW64" s="1391"/>
      <c r="PSX64" s="1391"/>
      <c r="PSY64" s="1391"/>
      <c r="PSZ64" s="1391"/>
      <c r="PTA64" s="1391"/>
      <c r="PTB64" s="1391"/>
      <c r="PTC64" s="1391"/>
      <c r="PTD64" s="1391"/>
      <c r="PTE64" s="1392"/>
      <c r="PTF64" s="1493"/>
      <c r="PTG64" s="1391"/>
      <c r="PTH64" s="1391"/>
      <c r="PTI64" s="1391"/>
      <c r="PTJ64" s="1391"/>
      <c r="PTK64" s="1391"/>
      <c r="PTL64" s="1391"/>
      <c r="PTM64" s="1391"/>
      <c r="PTN64" s="1391"/>
      <c r="PTO64" s="1391"/>
      <c r="PTP64" s="1391"/>
      <c r="PTQ64" s="1392"/>
      <c r="PTR64" s="1493"/>
      <c r="PTS64" s="1392"/>
      <c r="PTT64" s="1493"/>
      <c r="PTU64" s="1391"/>
      <c r="PTV64" s="1392"/>
      <c r="PTW64" s="1493"/>
      <c r="PTX64" s="1392"/>
      <c r="PTY64" s="663"/>
      <c r="PTZ64" s="1493"/>
      <c r="PUA64" s="1391"/>
      <c r="PUB64" s="1391"/>
      <c r="PUC64" s="1391"/>
      <c r="PUD64" s="1391"/>
      <c r="PUE64" s="1391"/>
      <c r="PUF64" s="1391"/>
      <c r="PUG64" s="1391"/>
      <c r="PUH64" s="1391"/>
      <c r="PUI64" s="1391"/>
      <c r="PUJ64" s="1391"/>
      <c r="PUK64" s="1392"/>
      <c r="PUL64" s="1493"/>
      <c r="PUM64" s="1391"/>
      <c r="PUN64" s="1391"/>
      <c r="PUO64" s="1391"/>
      <c r="PUP64" s="1391"/>
      <c r="PUQ64" s="1391"/>
      <c r="PUR64" s="1391"/>
      <c r="PUS64" s="1391"/>
      <c r="PUT64" s="1391"/>
      <c r="PUU64" s="1391"/>
      <c r="PUV64" s="1391"/>
      <c r="PUW64" s="1392"/>
      <c r="PUX64" s="1493"/>
      <c r="PUY64" s="1392"/>
      <c r="PUZ64" s="1493"/>
      <c r="PVA64" s="1391"/>
      <c r="PVB64" s="1392"/>
      <c r="PVC64" s="1493"/>
      <c r="PVD64" s="1392"/>
      <c r="PVE64" s="663"/>
      <c r="PVF64" s="1493"/>
      <c r="PVG64" s="1391"/>
      <c r="PVH64" s="1391"/>
      <c r="PVI64" s="1391"/>
      <c r="PVJ64" s="1391"/>
      <c r="PVK64" s="1391"/>
      <c r="PVL64" s="1391"/>
      <c r="PVM64" s="1391"/>
      <c r="PVN64" s="1391"/>
      <c r="PVO64" s="1391"/>
      <c r="PVP64" s="1391"/>
      <c r="PVQ64" s="1392"/>
      <c r="PVR64" s="1493"/>
      <c r="PVS64" s="1391"/>
      <c r="PVT64" s="1391"/>
      <c r="PVU64" s="1391"/>
      <c r="PVV64" s="1391"/>
      <c r="PVW64" s="1391"/>
      <c r="PVX64" s="1391"/>
      <c r="PVY64" s="1391"/>
      <c r="PVZ64" s="1391"/>
      <c r="PWA64" s="1391"/>
      <c r="PWB64" s="1391"/>
      <c r="PWC64" s="1392"/>
      <c r="PWD64" s="1493"/>
      <c r="PWE64" s="1392"/>
      <c r="PWF64" s="1493"/>
      <c r="PWG64" s="1391"/>
      <c r="PWH64" s="1392"/>
      <c r="PWI64" s="1493"/>
      <c r="PWJ64" s="1392"/>
      <c r="PWK64" s="663"/>
      <c r="PWL64" s="1493"/>
      <c r="PWM64" s="1391"/>
      <c r="PWN64" s="1391"/>
      <c r="PWO64" s="1391"/>
      <c r="PWP64" s="1391"/>
      <c r="PWQ64" s="1391"/>
      <c r="PWR64" s="1391"/>
      <c r="PWS64" s="1391"/>
      <c r="PWT64" s="1391"/>
      <c r="PWU64" s="1391"/>
      <c r="PWV64" s="1391"/>
      <c r="PWW64" s="1392"/>
      <c r="PWX64" s="1493"/>
      <c r="PWY64" s="1391"/>
      <c r="PWZ64" s="1391"/>
      <c r="PXA64" s="1391"/>
      <c r="PXB64" s="1391"/>
      <c r="PXC64" s="1391"/>
      <c r="PXD64" s="1391"/>
      <c r="PXE64" s="1391"/>
      <c r="PXF64" s="1391"/>
      <c r="PXG64" s="1391"/>
      <c r="PXH64" s="1391"/>
      <c r="PXI64" s="1392"/>
      <c r="PXJ64" s="1493"/>
      <c r="PXK64" s="1392"/>
      <c r="PXL64" s="1493"/>
      <c r="PXM64" s="1391"/>
      <c r="PXN64" s="1392"/>
      <c r="PXO64" s="1493"/>
      <c r="PXP64" s="1392"/>
      <c r="PXQ64" s="663"/>
      <c r="PXR64" s="1493"/>
      <c r="PXS64" s="1391"/>
      <c r="PXT64" s="1391"/>
      <c r="PXU64" s="1391"/>
      <c r="PXV64" s="1391"/>
      <c r="PXW64" s="1391"/>
      <c r="PXX64" s="1391"/>
      <c r="PXY64" s="1391"/>
      <c r="PXZ64" s="1391"/>
      <c r="PYA64" s="1391"/>
      <c r="PYB64" s="1391"/>
      <c r="PYC64" s="1392"/>
      <c r="PYD64" s="1493"/>
      <c r="PYE64" s="1391"/>
      <c r="PYF64" s="1391"/>
      <c r="PYG64" s="1391"/>
      <c r="PYH64" s="1391"/>
      <c r="PYI64" s="1391"/>
      <c r="PYJ64" s="1391"/>
      <c r="PYK64" s="1391"/>
      <c r="PYL64" s="1391"/>
      <c r="PYM64" s="1391"/>
      <c r="PYN64" s="1391"/>
      <c r="PYO64" s="1392"/>
      <c r="PYP64" s="1493"/>
      <c r="PYQ64" s="1392"/>
      <c r="PYR64" s="1493"/>
      <c r="PYS64" s="1391"/>
      <c r="PYT64" s="1392"/>
      <c r="PYU64" s="1493"/>
      <c r="PYV64" s="1392"/>
      <c r="PYW64" s="663"/>
      <c r="PYX64" s="1493"/>
      <c r="PYY64" s="1391"/>
      <c r="PYZ64" s="1391"/>
      <c r="PZA64" s="1391"/>
      <c r="PZB64" s="1391"/>
      <c r="PZC64" s="1391"/>
      <c r="PZD64" s="1391"/>
      <c r="PZE64" s="1391"/>
      <c r="PZF64" s="1391"/>
      <c r="PZG64" s="1391"/>
      <c r="PZH64" s="1391"/>
      <c r="PZI64" s="1392"/>
      <c r="PZJ64" s="1493"/>
      <c r="PZK64" s="1391"/>
      <c r="PZL64" s="1391"/>
      <c r="PZM64" s="1391"/>
      <c r="PZN64" s="1391"/>
      <c r="PZO64" s="1391"/>
      <c r="PZP64" s="1391"/>
      <c r="PZQ64" s="1391"/>
      <c r="PZR64" s="1391"/>
      <c r="PZS64" s="1391"/>
      <c r="PZT64" s="1391"/>
      <c r="PZU64" s="1392"/>
      <c r="PZV64" s="1493"/>
      <c r="PZW64" s="1392"/>
      <c r="PZX64" s="1493"/>
      <c r="PZY64" s="1391"/>
      <c r="PZZ64" s="1392"/>
      <c r="QAA64" s="1493"/>
      <c r="QAB64" s="1392"/>
      <c r="QAC64" s="663"/>
      <c r="QAD64" s="1493"/>
      <c r="QAE64" s="1391"/>
      <c r="QAF64" s="1391"/>
      <c r="QAG64" s="1391"/>
      <c r="QAH64" s="1391"/>
      <c r="QAI64" s="1391"/>
      <c r="QAJ64" s="1391"/>
      <c r="QAK64" s="1391"/>
      <c r="QAL64" s="1391"/>
      <c r="QAM64" s="1391"/>
      <c r="QAN64" s="1391"/>
      <c r="QAO64" s="1392"/>
      <c r="QAP64" s="1493"/>
      <c r="QAQ64" s="1391"/>
      <c r="QAR64" s="1391"/>
      <c r="QAS64" s="1391"/>
      <c r="QAT64" s="1391"/>
      <c r="QAU64" s="1391"/>
      <c r="QAV64" s="1391"/>
      <c r="QAW64" s="1391"/>
      <c r="QAX64" s="1391"/>
      <c r="QAY64" s="1391"/>
      <c r="QAZ64" s="1391"/>
      <c r="QBA64" s="1392"/>
      <c r="QBB64" s="1493"/>
      <c r="QBC64" s="1392"/>
      <c r="QBD64" s="1493"/>
      <c r="QBE64" s="1391"/>
      <c r="QBF64" s="1392"/>
      <c r="QBG64" s="1493"/>
      <c r="QBH64" s="1392"/>
      <c r="QBI64" s="663"/>
      <c r="QBJ64" s="1493"/>
      <c r="QBK64" s="1391"/>
      <c r="QBL64" s="1391"/>
      <c r="QBM64" s="1391"/>
      <c r="QBN64" s="1391"/>
      <c r="QBO64" s="1391"/>
      <c r="QBP64" s="1391"/>
      <c r="QBQ64" s="1391"/>
      <c r="QBR64" s="1391"/>
      <c r="QBS64" s="1391"/>
      <c r="QBT64" s="1391"/>
      <c r="QBU64" s="1392"/>
      <c r="QBV64" s="1493"/>
      <c r="QBW64" s="1391"/>
      <c r="QBX64" s="1391"/>
      <c r="QBY64" s="1391"/>
      <c r="QBZ64" s="1391"/>
      <c r="QCA64" s="1391"/>
      <c r="QCB64" s="1391"/>
      <c r="QCC64" s="1391"/>
      <c r="QCD64" s="1391"/>
      <c r="QCE64" s="1391"/>
      <c r="QCF64" s="1391"/>
      <c r="QCG64" s="1392"/>
      <c r="QCH64" s="1493"/>
      <c r="QCI64" s="1392"/>
      <c r="QCJ64" s="1493"/>
      <c r="QCK64" s="1391"/>
      <c r="QCL64" s="1392"/>
      <c r="QCM64" s="1493"/>
      <c r="QCN64" s="1392"/>
      <c r="QCO64" s="663"/>
      <c r="QCP64" s="1493"/>
      <c r="QCQ64" s="1391"/>
      <c r="QCR64" s="1391"/>
      <c r="QCS64" s="1391"/>
      <c r="QCT64" s="1391"/>
      <c r="QCU64" s="1391"/>
      <c r="QCV64" s="1391"/>
      <c r="QCW64" s="1391"/>
      <c r="QCX64" s="1391"/>
      <c r="QCY64" s="1391"/>
      <c r="QCZ64" s="1391"/>
      <c r="QDA64" s="1392"/>
      <c r="QDB64" s="1493"/>
      <c r="QDC64" s="1391"/>
      <c r="QDD64" s="1391"/>
      <c r="QDE64" s="1391"/>
      <c r="QDF64" s="1391"/>
      <c r="QDG64" s="1391"/>
      <c r="QDH64" s="1391"/>
      <c r="QDI64" s="1391"/>
      <c r="QDJ64" s="1391"/>
      <c r="QDK64" s="1391"/>
      <c r="QDL64" s="1391"/>
      <c r="QDM64" s="1392"/>
      <c r="QDN64" s="1493"/>
      <c r="QDO64" s="1392"/>
      <c r="QDP64" s="1493"/>
      <c r="QDQ64" s="1391"/>
      <c r="QDR64" s="1392"/>
      <c r="QDS64" s="1493"/>
      <c r="QDT64" s="1392"/>
      <c r="QDU64" s="663"/>
      <c r="QDV64" s="1493"/>
      <c r="QDW64" s="1391"/>
      <c r="QDX64" s="1391"/>
      <c r="QDY64" s="1391"/>
      <c r="QDZ64" s="1391"/>
      <c r="QEA64" s="1391"/>
      <c r="QEB64" s="1391"/>
      <c r="QEC64" s="1391"/>
      <c r="QED64" s="1391"/>
      <c r="QEE64" s="1391"/>
      <c r="QEF64" s="1391"/>
      <c r="QEG64" s="1392"/>
      <c r="QEH64" s="1493"/>
      <c r="QEI64" s="1391"/>
      <c r="QEJ64" s="1391"/>
      <c r="QEK64" s="1391"/>
      <c r="QEL64" s="1391"/>
      <c r="QEM64" s="1391"/>
      <c r="QEN64" s="1391"/>
      <c r="QEO64" s="1391"/>
      <c r="QEP64" s="1391"/>
      <c r="QEQ64" s="1391"/>
      <c r="QER64" s="1391"/>
      <c r="QES64" s="1392"/>
      <c r="QET64" s="1493"/>
      <c r="QEU64" s="1392"/>
      <c r="QEV64" s="1493"/>
      <c r="QEW64" s="1391"/>
      <c r="QEX64" s="1392"/>
      <c r="QEY64" s="1493"/>
      <c r="QEZ64" s="1392"/>
      <c r="QFA64" s="663"/>
      <c r="QFB64" s="1493"/>
      <c r="QFC64" s="1391"/>
      <c r="QFD64" s="1391"/>
      <c r="QFE64" s="1391"/>
      <c r="QFF64" s="1391"/>
      <c r="QFG64" s="1391"/>
      <c r="QFH64" s="1391"/>
      <c r="QFI64" s="1391"/>
      <c r="QFJ64" s="1391"/>
      <c r="QFK64" s="1391"/>
      <c r="QFL64" s="1391"/>
      <c r="QFM64" s="1392"/>
      <c r="QFN64" s="1493"/>
      <c r="QFO64" s="1391"/>
      <c r="QFP64" s="1391"/>
      <c r="QFQ64" s="1391"/>
      <c r="QFR64" s="1391"/>
      <c r="QFS64" s="1391"/>
      <c r="QFT64" s="1391"/>
      <c r="QFU64" s="1391"/>
      <c r="QFV64" s="1391"/>
      <c r="QFW64" s="1391"/>
      <c r="QFX64" s="1391"/>
      <c r="QFY64" s="1392"/>
      <c r="QFZ64" s="1493"/>
      <c r="QGA64" s="1392"/>
      <c r="QGB64" s="1493"/>
      <c r="QGC64" s="1391"/>
      <c r="QGD64" s="1392"/>
      <c r="QGE64" s="1493"/>
      <c r="QGF64" s="1392"/>
      <c r="QGG64" s="663"/>
      <c r="QGH64" s="1493"/>
      <c r="QGI64" s="1391"/>
      <c r="QGJ64" s="1391"/>
      <c r="QGK64" s="1391"/>
      <c r="QGL64" s="1391"/>
      <c r="QGM64" s="1391"/>
      <c r="QGN64" s="1391"/>
      <c r="QGO64" s="1391"/>
      <c r="QGP64" s="1391"/>
      <c r="QGQ64" s="1391"/>
      <c r="QGR64" s="1391"/>
      <c r="QGS64" s="1392"/>
      <c r="QGT64" s="1493"/>
      <c r="QGU64" s="1391"/>
      <c r="QGV64" s="1391"/>
      <c r="QGW64" s="1391"/>
      <c r="QGX64" s="1391"/>
      <c r="QGY64" s="1391"/>
      <c r="QGZ64" s="1391"/>
      <c r="QHA64" s="1391"/>
      <c r="QHB64" s="1391"/>
      <c r="QHC64" s="1391"/>
      <c r="QHD64" s="1391"/>
      <c r="QHE64" s="1392"/>
      <c r="QHF64" s="1493"/>
      <c r="QHG64" s="1392"/>
      <c r="QHH64" s="1493"/>
      <c r="QHI64" s="1391"/>
      <c r="QHJ64" s="1392"/>
      <c r="QHK64" s="1493"/>
      <c r="QHL64" s="1392"/>
      <c r="QHM64" s="663"/>
      <c r="QHN64" s="1493"/>
      <c r="QHO64" s="1391"/>
      <c r="QHP64" s="1391"/>
      <c r="QHQ64" s="1391"/>
      <c r="QHR64" s="1391"/>
      <c r="QHS64" s="1391"/>
      <c r="QHT64" s="1391"/>
      <c r="QHU64" s="1391"/>
      <c r="QHV64" s="1391"/>
      <c r="QHW64" s="1391"/>
      <c r="QHX64" s="1391"/>
      <c r="QHY64" s="1392"/>
      <c r="QHZ64" s="1493"/>
      <c r="QIA64" s="1391"/>
      <c r="QIB64" s="1391"/>
      <c r="QIC64" s="1391"/>
      <c r="QID64" s="1391"/>
      <c r="QIE64" s="1391"/>
      <c r="QIF64" s="1391"/>
      <c r="QIG64" s="1391"/>
      <c r="QIH64" s="1391"/>
      <c r="QII64" s="1391"/>
      <c r="QIJ64" s="1391"/>
      <c r="QIK64" s="1392"/>
      <c r="QIL64" s="1493"/>
      <c r="QIM64" s="1392"/>
      <c r="QIN64" s="1493"/>
      <c r="QIO64" s="1391"/>
      <c r="QIP64" s="1392"/>
      <c r="QIQ64" s="1493"/>
      <c r="QIR64" s="1392"/>
      <c r="QIS64" s="663"/>
      <c r="QIT64" s="1493"/>
      <c r="QIU64" s="1391"/>
      <c r="QIV64" s="1391"/>
      <c r="QIW64" s="1391"/>
      <c r="QIX64" s="1391"/>
      <c r="QIY64" s="1391"/>
      <c r="QIZ64" s="1391"/>
      <c r="QJA64" s="1391"/>
      <c r="QJB64" s="1391"/>
      <c r="QJC64" s="1391"/>
      <c r="QJD64" s="1391"/>
      <c r="QJE64" s="1392"/>
      <c r="QJF64" s="1493"/>
      <c r="QJG64" s="1391"/>
      <c r="QJH64" s="1391"/>
      <c r="QJI64" s="1391"/>
      <c r="QJJ64" s="1391"/>
      <c r="QJK64" s="1391"/>
      <c r="QJL64" s="1391"/>
      <c r="QJM64" s="1391"/>
      <c r="QJN64" s="1391"/>
      <c r="QJO64" s="1391"/>
      <c r="QJP64" s="1391"/>
      <c r="QJQ64" s="1392"/>
      <c r="QJR64" s="1493"/>
      <c r="QJS64" s="1392"/>
      <c r="QJT64" s="1493"/>
      <c r="QJU64" s="1391"/>
      <c r="QJV64" s="1392"/>
      <c r="QJW64" s="1493"/>
      <c r="QJX64" s="1392"/>
      <c r="QJY64" s="663"/>
      <c r="QJZ64" s="1493"/>
      <c r="QKA64" s="1391"/>
      <c r="QKB64" s="1391"/>
      <c r="QKC64" s="1391"/>
      <c r="QKD64" s="1391"/>
      <c r="QKE64" s="1391"/>
      <c r="QKF64" s="1391"/>
      <c r="QKG64" s="1391"/>
      <c r="QKH64" s="1391"/>
      <c r="QKI64" s="1391"/>
      <c r="QKJ64" s="1391"/>
      <c r="QKK64" s="1392"/>
      <c r="QKL64" s="1493"/>
      <c r="QKM64" s="1391"/>
      <c r="QKN64" s="1391"/>
      <c r="QKO64" s="1391"/>
      <c r="QKP64" s="1391"/>
      <c r="QKQ64" s="1391"/>
      <c r="QKR64" s="1391"/>
      <c r="QKS64" s="1391"/>
      <c r="QKT64" s="1391"/>
      <c r="QKU64" s="1391"/>
      <c r="QKV64" s="1391"/>
      <c r="QKW64" s="1392"/>
      <c r="QKX64" s="1493"/>
      <c r="QKY64" s="1392"/>
      <c r="QKZ64" s="1493"/>
      <c r="QLA64" s="1391"/>
      <c r="QLB64" s="1392"/>
      <c r="QLC64" s="1493"/>
      <c r="QLD64" s="1392"/>
      <c r="QLE64" s="663"/>
      <c r="QLF64" s="1493"/>
      <c r="QLG64" s="1391"/>
      <c r="QLH64" s="1391"/>
      <c r="QLI64" s="1391"/>
      <c r="QLJ64" s="1391"/>
      <c r="QLK64" s="1391"/>
      <c r="QLL64" s="1391"/>
      <c r="QLM64" s="1391"/>
      <c r="QLN64" s="1391"/>
      <c r="QLO64" s="1391"/>
      <c r="QLP64" s="1391"/>
      <c r="QLQ64" s="1392"/>
      <c r="QLR64" s="1493"/>
      <c r="QLS64" s="1391"/>
      <c r="QLT64" s="1391"/>
      <c r="QLU64" s="1391"/>
      <c r="QLV64" s="1391"/>
      <c r="QLW64" s="1391"/>
      <c r="QLX64" s="1391"/>
      <c r="QLY64" s="1391"/>
      <c r="QLZ64" s="1391"/>
      <c r="QMA64" s="1391"/>
      <c r="QMB64" s="1391"/>
      <c r="QMC64" s="1392"/>
      <c r="QMD64" s="1493"/>
      <c r="QME64" s="1392"/>
      <c r="QMF64" s="1493"/>
      <c r="QMG64" s="1391"/>
      <c r="QMH64" s="1392"/>
      <c r="QMI64" s="1493"/>
      <c r="QMJ64" s="1392"/>
      <c r="QMK64" s="663"/>
      <c r="QML64" s="1493"/>
      <c r="QMM64" s="1391"/>
      <c r="QMN64" s="1391"/>
      <c r="QMO64" s="1391"/>
      <c r="QMP64" s="1391"/>
      <c r="QMQ64" s="1391"/>
      <c r="QMR64" s="1391"/>
      <c r="QMS64" s="1391"/>
      <c r="QMT64" s="1391"/>
      <c r="QMU64" s="1391"/>
      <c r="QMV64" s="1391"/>
      <c r="QMW64" s="1392"/>
      <c r="QMX64" s="1493"/>
      <c r="QMY64" s="1391"/>
      <c r="QMZ64" s="1391"/>
      <c r="QNA64" s="1391"/>
      <c r="QNB64" s="1391"/>
      <c r="QNC64" s="1391"/>
      <c r="QND64" s="1391"/>
      <c r="QNE64" s="1391"/>
      <c r="QNF64" s="1391"/>
      <c r="QNG64" s="1391"/>
      <c r="QNH64" s="1391"/>
      <c r="QNI64" s="1392"/>
      <c r="QNJ64" s="1493"/>
      <c r="QNK64" s="1392"/>
      <c r="QNL64" s="1493"/>
      <c r="QNM64" s="1391"/>
      <c r="QNN64" s="1392"/>
      <c r="QNO64" s="1493"/>
      <c r="QNP64" s="1392"/>
      <c r="QNQ64" s="663"/>
      <c r="QNR64" s="1493"/>
      <c r="QNS64" s="1391"/>
      <c r="QNT64" s="1391"/>
      <c r="QNU64" s="1391"/>
      <c r="QNV64" s="1391"/>
      <c r="QNW64" s="1391"/>
      <c r="QNX64" s="1391"/>
      <c r="QNY64" s="1391"/>
      <c r="QNZ64" s="1391"/>
      <c r="QOA64" s="1391"/>
      <c r="QOB64" s="1391"/>
      <c r="QOC64" s="1392"/>
      <c r="QOD64" s="1493"/>
      <c r="QOE64" s="1391"/>
      <c r="QOF64" s="1391"/>
      <c r="QOG64" s="1391"/>
      <c r="QOH64" s="1391"/>
      <c r="QOI64" s="1391"/>
      <c r="QOJ64" s="1391"/>
      <c r="QOK64" s="1391"/>
      <c r="QOL64" s="1391"/>
      <c r="QOM64" s="1391"/>
      <c r="QON64" s="1391"/>
      <c r="QOO64" s="1392"/>
      <c r="QOP64" s="1493"/>
      <c r="QOQ64" s="1392"/>
      <c r="QOR64" s="1493"/>
      <c r="QOS64" s="1391"/>
      <c r="QOT64" s="1392"/>
      <c r="QOU64" s="1493"/>
      <c r="QOV64" s="1392"/>
      <c r="QOW64" s="663"/>
      <c r="QOX64" s="1493"/>
      <c r="QOY64" s="1391"/>
      <c r="QOZ64" s="1391"/>
      <c r="QPA64" s="1391"/>
      <c r="QPB64" s="1391"/>
      <c r="QPC64" s="1391"/>
      <c r="QPD64" s="1391"/>
      <c r="QPE64" s="1391"/>
      <c r="QPF64" s="1391"/>
      <c r="QPG64" s="1391"/>
      <c r="QPH64" s="1391"/>
      <c r="QPI64" s="1392"/>
      <c r="QPJ64" s="1493"/>
      <c r="QPK64" s="1391"/>
      <c r="QPL64" s="1391"/>
      <c r="QPM64" s="1391"/>
      <c r="QPN64" s="1391"/>
      <c r="QPO64" s="1391"/>
      <c r="QPP64" s="1391"/>
      <c r="QPQ64" s="1391"/>
      <c r="QPR64" s="1391"/>
      <c r="QPS64" s="1391"/>
      <c r="QPT64" s="1391"/>
      <c r="QPU64" s="1392"/>
      <c r="QPV64" s="1493"/>
      <c r="QPW64" s="1392"/>
      <c r="QPX64" s="1493"/>
      <c r="QPY64" s="1391"/>
      <c r="QPZ64" s="1392"/>
      <c r="QQA64" s="1493"/>
      <c r="QQB64" s="1392"/>
      <c r="QQC64" s="663"/>
      <c r="QQD64" s="1493"/>
      <c r="QQE64" s="1391"/>
      <c r="QQF64" s="1391"/>
      <c r="QQG64" s="1391"/>
      <c r="QQH64" s="1391"/>
      <c r="QQI64" s="1391"/>
      <c r="QQJ64" s="1391"/>
      <c r="QQK64" s="1391"/>
      <c r="QQL64" s="1391"/>
      <c r="QQM64" s="1391"/>
      <c r="QQN64" s="1391"/>
      <c r="QQO64" s="1392"/>
      <c r="QQP64" s="1493"/>
      <c r="QQQ64" s="1391"/>
      <c r="QQR64" s="1391"/>
      <c r="QQS64" s="1391"/>
      <c r="QQT64" s="1391"/>
      <c r="QQU64" s="1391"/>
      <c r="QQV64" s="1391"/>
      <c r="QQW64" s="1391"/>
      <c r="QQX64" s="1391"/>
      <c r="QQY64" s="1391"/>
      <c r="QQZ64" s="1391"/>
      <c r="QRA64" s="1392"/>
      <c r="QRB64" s="1493"/>
      <c r="QRC64" s="1392"/>
      <c r="QRD64" s="1493"/>
      <c r="QRE64" s="1391"/>
      <c r="QRF64" s="1392"/>
      <c r="QRG64" s="1493"/>
      <c r="QRH64" s="1392"/>
      <c r="QRI64" s="663"/>
      <c r="QRJ64" s="1493"/>
      <c r="QRK64" s="1391"/>
      <c r="QRL64" s="1391"/>
      <c r="QRM64" s="1391"/>
      <c r="QRN64" s="1391"/>
      <c r="QRO64" s="1391"/>
      <c r="QRP64" s="1391"/>
      <c r="QRQ64" s="1391"/>
      <c r="QRR64" s="1391"/>
      <c r="QRS64" s="1391"/>
      <c r="QRT64" s="1391"/>
      <c r="QRU64" s="1392"/>
      <c r="QRV64" s="1493"/>
      <c r="QRW64" s="1391"/>
      <c r="QRX64" s="1391"/>
      <c r="QRY64" s="1391"/>
      <c r="QRZ64" s="1391"/>
      <c r="QSA64" s="1391"/>
      <c r="QSB64" s="1391"/>
      <c r="QSC64" s="1391"/>
      <c r="QSD64" s="1391"/>
      <c r="QSE64" s="1391"/>
      <c r="QSF64" s="1391"/>
      <c r="QSG64" s="1392"/>
      <c r="QSH64" s="1493"/>
      <c r="QSI64" s="1392"/>
      <c r="QSJ64" s="1493"/>
      <c r="QSK64" s="1391"/>
      <c r="QSL64" s="1392"/>
      <c r="QSM64" s="1493"/>
      <c r="QSN64" s="1392"/>
      <c r="QSO64" s="663"/>
      <c r="QSP64" s="1493"/>
      <c r="QSQ64" s="1391"/>
      <c r="QSR64" s="1391"/>
      <c r="QSS64" s="1391"/>
      <c r="QST64" s="1391"/>
      <c r="QSU64" s="1391"/>
      <c r="QSV64" s="1391"/>
      <c r="QSW64" s="1391"/>
      <c r="QSX64" s="1391"/>
      <c r="QSY64" s="1391"/>
      <c r="QSZ64" s="1391"/>
      <c r="QTA64" s="1392"/>
      <c r="QTB64" s="1493"/>
      <c r="QTC64" s="1391"/>
      <c r="QTD64" s="1391"/>
      <c r="QTE64" s="1391"/>
      <c r="QTF64" s="1391"/>
      <c r="QTG64" s="1391"/>
      <c r="QTH64" s="1391"/>
      <c r="QTI64" s="1391"/>
      <c r="QTJ64" s="1391"/>
      <c r="QTK64" s="1391"/>
      <c r="QTL64" s="1391"/>
      <c r="QTM64" s="1392"/>
      <c r="QTN64" s="1493"/>
      <c r="QTO64" s="1392"/>
      <c r="QTP64" s="1493"/>
      <c r="QTQ64" s="1391"/>
      <c r="QTR64" s="1392"/>
      <c r="QTS64" s="1493"/>
      <c r="QTT64" s="1392"/>
      <c r="QTU64" s="663"/>
      <c r="QTV64" s="1493"/>
      <c r="QTW64" s="1391"/>
      <c r="QTX64" s="1391"/>
      <c r="QTY64" s="1391"/>
      <c r="QTZ64" s="1391"/>
      <c r="QUA64" s="1391"/>
      <c r="QUB64" s="1391"/>
      <c r="QUC64" s="1391"/>
      <c r="QUD64" s="1391"/>
      <c r="QUE64" s="1391"/>
      <c r="QUF64" s="1391"/>
      <c r="QUG64" s="1392"/>
      <c r="QUH64" s="1493"/>
      <c r="QUI64" s="1391"/>
      <c r="QUJ64" s="1391"/>
      <c r="QUK64" s="1391"/>
      <c r="QUL64" s="1391"/>
      <c r="QUM64" s="1391"/>
      <c r="QUN64" s="1391"/>
      <c r="QUO64" s="1391"/>
      <c r="QUP64" s="1391"/>
      <c r="QUQ64" s="1391"/>
      <c r="QUR64" s="1391"/>
      <c r="QUS64" s="1392"/>
      <c r="QUT64" s="1493"/>
      <c r="QUU64" s="1392"/>
      <c r="QUV64" s="1493"/>
      <c r="QUW64" s="1391"/>
      <c r="QUX64" s="1392"/>
      <c r="QUY64" s="1493"/>
      <c r="QUZ64" s="1392"/>
      <c r="QVA64" s="663"/>
      <c r="QVB64" s="1493"/>
      <c r="QVC64" s="1391"/>
      <c r="QVD64" s="1391"/>
      <c r="QVE64" s="1391"/>
      <c r="QVF64" s="1391"/>
      <c r="QVG64" s="1391"/>
      <c r="QVH64" s="1391"/>
      <c r="QVI64" s="1391"/>
      <c r="QVJ64" s="1391"/>
      <c r="QVK64" s="1391"/>
      <c r="QVL64" s="1391"/>
      <c r="QVM64" s="1392"/>
      <c r="QVN64" s="1493"/>
      <c r="QVO64" s="1391"/>
      <c r="QVP64" s="1391"/>
      <c r="QVQ64" s="1391"/>
      <c r="QVR64" s="1391"/>
      <c r="QVS64" s="1391"/>
      <c r="QVT64" s="1391"/>
      <c r="QVU64" s="1391"/>
      <c r="QVV64" s="1391"/>
      <c r="QVW64" s="1391"/>
      <c r="QVX64" s="1391"/>
      <c r="QVY64" s="1392"/>
      <c r="QVZ64" s="1493"/>
      <c r="QWA64" s="1392"/>
      <c r="QWB64" s="1493"/>
      <c r="QWC64" s="1391"/>
      <c r="QWD64" s="1392"/>
      <c r="QWE64" s="1493"/>
      <c r="QWF64" s="1392"/>
      <c r="QWG64" s="663"/>
      <c r="QWH64" s="1493"/>
      <c r="QWI64" s="1391"/>
      <c r="QWJ64" s="1391"/>
      <c r="QWK64" s="1391"/>
      <c r="QWL64" s="1391"/>
      <c r="QWM64" s="1391"/>
      <c r="QWN64" s="1391"/>
      <c r="QWO64" s="1391"/>
      <c r="QWP64" s="1391"/>
      <c r="QWQ64" s="1391"/>
      <c r="QWR64" s="1391"/>
      <c r="QWS64" s="1392"/>
      <c r="QWT64" s="1493"/>
      <c r="QWU64" s="1391"/>
      <c r="QWV64" s="1391"/>
      <c r="QWW64" s="1391"/>
      <c r="QWX64" s="1391"/>
      <c r="QWY64" s="1391"/>
      <c r="QWZ64" s="1391"/>
      <c r="QXA64" s="1391"/>
      <c r="QXB64" s="1391"/>
      <c r="QXC64" s="1391"/>
      <c r="QXD64" s="1391"/>
      <c r="QXE64" s="1392"/>
      <c r="QXF64" s="1493"/>
      <c r="QXG64" s="1392"/>
      <c r="QXH64" s="1493"/>
      <c r="QXI64" s="1391"/>
      <c r="QXJ64" s="1392"/>
      <c r="QXK64" s="1493"/>
      <c r="QXL64" s="1392"/>
      <c r="QXM64" s="663"/>
      <c r="QXN64" s="1493"/>
      <c r="QXO64" s="1391"/>
      <c r="QXP64" s="1391"/>
      <c r="QXQ64" s="1391"/>
      <c r="QXR64" s="1391"/>
      <c r="QXS64" s="1391"/>
      <c r="QXT64" s="1391"/>
      <c r="QXU64" s="1391"/>
      <c r="QXV64" s="1391"/>
      <c r="QXW64" s="1391"/>
      <c r="QXX64" s="1391"/>
      <c r="QXY64" s="1392"/>
      <c r="QXZ64" s="1493"/>
      <c r="QYA64" s="1391"/>
      <c r="QYB64" s="1391"/>
      <c r="QYC64" s="1391"/>
      <c r="QYD64" s="1391"/>
      <c r="QYE64" s="1391"/>
      <c r="QYF64" s="1391"/>
      <c r="QYG64" s="1391"/>
      <c r="QYH64" s="1391"/>
      <c r="QYI64" s="1391"/>
      <c r="QYJ64" s="1391"/>
      <c r="QYK64" s="1392"/>
      <c r="QYL64" s="1493"/>
      <c r="QYM64" s="1392"/>
      <c r="QYN64" s="1493"/>
      <c r="QYO64" s="1391"/>
      <c r="QYP64" s="1392"/>
      <c r="QYQ64" s="1493"/>
      <c r="QYR64" s="1392"/>
      <c r="QYS64" s="663"/>
      <c r="QYT64" s="1493"/>
      <c r="QYU64" s="1391"/>
      <c r="QYV64" s="1391"/>
      <c r="QYW64" s="1391"/>
      <c r="QYX64" s="1391"/>
      <c r="QYY64" s="1391"/>
      <c r="QYZ64" s="1391"/>
      <c r="QZA64" s="1391"/>
      <c r="QZB64" s="1391"/>
      <c r="QZC64" s="1391"/>
      <c r="QZD64" s="1391"/>
      <c r="QZE64" s="1392"/>
      <c r="QZF64" s="1493"/>
      <c r="QZG64" s="1391"/>
      <c r="QZH64" s="1391"/>
      <c r="QZI64" s="1391"/>
      <c r="QZJ64" s="1391"/>
      <c r="QZK64" s="1391"/>
      <c r="QZL64" s="1391"/>
      <c r="QZM64" s="1391"/>
      <c r="QZN64" s="1391"/>
      <c r="QZO64" s="1391"/>
      <c r="QZP64" s="1391"/>
      <c r="QZQ64" s="1392"/>
      <c r="QZR64" s="1493"/>
      <c r="QZS64" s="1392"/>
      <c r="QZT64" s="1493"/>
      <c r="QZU64" s="1391"/>
      <c r="QZV64" s="1392"/>
      <c r="QZW64" s="1493"/>
      <c r="QZX64" s="1392"/>
      <c r="QZY64" s="663"/>
      <c r="QZZ64" s="1493"/>
      <c r="RAA64" s="1391"/>
      <c r="RAB64" s="1391"/>
      <c r="RAC64" s="1391"/>
      <c r="RAD64" s="1391"/>
      <c r="RAE64" s="1391"/>
      <c r="RAF64" s="1391"/>
      <c r="RAG64" s="1391"/>
      <c r="RAH64" s="1391"/>
      <c r="RAI64" s="1391"/>
      <c r="RAJ64" s="1391"/>
      <c r="RAK64" s="1392"/>
      <c r="RAL64" s="1493"/>
      <c r="RAM64" s="1391"/>
      <c r="RAN64" s="1391"/>
      <c r="RAO64" s="1391"/>
      <c r="RAP64" s="1391"/>
      <c r="RAQ64" s="1391"/>
      <c r="RAR64" s="1391"/>
      <c r="RAS64" s="1391"/>
      <c r="RAT64" s="1391"/>
      <c r="RAU64" s="1391"/>
      <c r="RAV64" s="1391"/>
      <c r="RAW64" s="1392"/>
      <c r="RAX64" s="1493"/>
      <c r="RAY64" s="1392"/>
      <c r="RAZ64" s="1493"/>
      <c r="RBA64" s="1391"/>
      <c r="RBB64" s="1392"/>
      <c r="RBC64" s="1493"/>
      <c r="RBD64" s="1392"/>
      <c r="RBE64" s="663"/>
      <c r="RBF64" s="1493"/>
      <c r="RBG64" s="1391"/>
      <c r="RBH64" s="1391"/>
      <c r="RBI64" s="1391"/>
      <c r="RBJ64" s="1391"/>
      <c r="RBK64" s="1391"/>
      <c r="RBL64" s="1391"/>
      <c r="RBM64" s="1391"/>
      <c r="RBN64" s="1391"/>
      <c r="RBO64" s="1391"/>
      <c r="RBP64" s="1391"/>
      <c r="RBQ64" s="1392"/>
      <c r="RBR64" s="1493"/>
      <c r="RBS64" s="1391"/>
      <c r="RBT64" s="1391"/>
      <c r="RBU64" s="1391"/>
      <c r="RBV64" s="1391"/>
      <c r="RBW64" s="1391"/>
      <c r="RBX64" s="1391"/>
      <c r="RBY64" s="1391"/>
      <c r="RBZ64" s="1391"/>
      <c r="RCA64" s="1391"/>
      <c r="RCB64" s="1391"/>
      <c r="RCC64" s="1392"/>
      <c r="RCD64" s="1493"/>
      <c r="RCE64" s="1392"/>
      <c r="RCF64" s="1493"/>
      <c r="RCG64" s="1391"/>
      <c r="RCH64" s="1392"/>
      <c r="RCI64" s="1493"/>
      <c r="RCJ64" s="1392"/>
      <c r="RCK64" s="663"/>
      <c r="RCL64" s="1493"/>
      <c r="RCM64" s="1391"/>
      <c r="RCN64" s="1391"/>
      <c r="RCO64" s="1391"/>
      <c r="RCP64" s="1391"/>
      <c r="RCQ64" s="1391"/>
      <c r="RCR64" s="1391"/>
      <c r="RCS64" s="1391"/>
      <c r="RCT64" s="1391"/>
      <c r="RCU64" s="1391"/>
      <c r="RCV64" s="1391"/>
      <c r="RCW64" s="1392"/>
      <c r="RCX64" s="1493"/>
      <c r="RCY64" s="1391"/>
      <c r="RCZ64" s="1391"/>
      <c r="RDA64" s="1391"/>
      <c r="RDB64" s="1391"/>
      <c r="RDC64" s="1391"/>
      <c r="RDD64" s="1391"/>
      <c r="RDE64" s="1391"/>
      <c r="RDF64" s="1391"/>
      <c r="RDG64" s="1391"/>
      <c r="RDH64" s="1391"/>
      <c r="RDI64" s="1392"/>
      <c r="RDJ64" s="1493"/>
      <c r="RDK64" s="1392"/>
      <c r="RDL64" s="1493"/>
      <c r="RDM64" s="1391"/>
      <c r="RDN64" s="1392"/>
      <c r="RDO64" s="1493"/>
      <c r="RDP64" s="1392"/>
      <c r="RDQ64" s="663"/>
      <c r="RDR64" s="1493"/>
      <c r="RDS64" s="1391"/>
      <c r="RDT64" s="1391"/>
      <c r="RDU64" s="1391"/>
      <c r="RDV64" s="1391"/>
      <c r="RDW64" s="1391"/>
      <c r="RDX64" s="1391"/>
      <c r="RDY64" s="1391"/>
      <c r="RDZ64" s="1391"/>
      <c r="REA64" s="1391"/>
      <c r="REB64" s="1391"/>
      <c r="REC64" s="1392"/>
      <c r="RED64" s="1493"/>
      <c r="REE64" s="1391"/>
      <c r="REF64" s="1391"/>
      <c r="REG64" s="1391"/>
      <c r="REH64" s="1391"/>
      <c r="REI64" s="1391"/>
      <c r="REJ64" s="1391"/>
      <c r="REK64" s="1391"/>
      <c r="REL64" s="1391"/>
      <c r="REM64" s="1391"/>
      <c r="REN64" s="1391"/>
      <c r="REO64" s="1392"/>
      <c r="REP64" s="1493"/>
      <c r="REQ64" s="1392"/>
      <c r="RER64" s="1493"/>
      <c r="RES64" s="1391"/>
      <c r="RET64" s="1392"/>
      <c r="REU64" s="1493"/>
      <c r="REV64" s="1392"/>
      <c r="REW64" s="663"/>
      <c r="REX64" s="1493"/>
      <c r="REY64" s="1391"/>
      <c r="REZ64" s="1391"/>
      <c r="RFA64" s="1391"/>
      <c r="RFB64" s="1391"/>
      <c r="RFC64" s="1391"/>
      <c r="RFD64" s="1391"/>
      <c r="RFE64" s="1391"/>
      <c r="RFF64" s="1391"/>
      <c r="RFG64" s="1391"/>
      <c r="RFH64" s="1391"/>
      <c r="RFI64" s="1392"/>
      <c r="RFJ64" s="1493"/>
      <c r="RFK64" s="1391"/>
      <c r="RFL64" s="1391"/>
      <c r="RFM64" s="1391"/>
      <c r="RFN64" s="1391"/>
      <c r="RFO64" s="1391"/>
      <c r="RFP64" s="1391"/>
      <c r="RFQ64" s="1391"/>
      <c r="RFR64" s="1391"/>
      <c r="RFS64" s="1391"/>
      <c r="RFT64" s="1391"/>
      <c r="RFU64" s="1392"/>
      <c r="RFV64" s="1493"/>
      <c r="RFW64" s="1392"/>
      <c r="RFX64" s="1493"/>
      <c r="RFY64" s="1391"/>
      <c r="RFZ64" s="1392"/>
      <c r="RGA64" s="1493"/>
      <c r="RGB64" s="1392"/>
      <c r="RGC64" s="663"/>
      <c r="RGD64" s="1493"/>
      <c r="RGE64" s="1391"/>
      <c r="RGF64" s="1391"/>
      <c r="RGG64" s="1391"/>
      <c r="RGH64" s="1391"/>
      <c r="RGI64" s="1391"/>
      <c r="RGJ64" s="1391"/>
      <c r="RGK64" s="1391"/>
      <c r="RGL64" s="1391"/>
      <c r="RGM64" s="1391"/>
      <c r="RGN64" s="1391"/>
      <c r="RGO64" s="1392"/>
      <c r="RGP64" s="1493"/>
      <c r="RGQ64" s="1391"/>
      <c r="RGR64" s="1391"/>
      <c r="RGS64" s="1391"/>
      <c r="RGT64" s="1391"/>
      <c r="RGU64" s="1391"/>
      <c r="RGV64" s="1391"/>
      <c r="RGW64" s="1391"/>
      <c r="RGX64" s="1391"/>
      <c r="RGY64" s="1391"/>
      <c r="RGZ64" s="1391"/>
      <c r="RHA64" s="1392"/>
      <c r="RHB64" s="1493"/>
      <c r="RHC64" s="1392"/>
      <c r="RHD64" s="1493"/>
      <c r="RHE64" s="1391"/>
      <c r="RHF64" s="1392"/>
      <c r="RHG64" s="1493"/>
      <c r="RHH64" s="1392"/>
      <c r="RHI64" s="663"/>
      <c r="RHJ64" s="1493"/>
      <c r="RHK64" s="1391"/>
      <c r="RHL64" s="1391"/>
      <c r="RHM64" s="1391"/>
      <c r="RHN64" s="1391"/>
      <c r="RHO64" s="1391"/>
      <c r="RHP64" s="1391"/>
      <c r="RHQ64" s="1391"/>
      <c r="RHR64" s="1391"/>
      <c r="RHS64" s="1391"/>
      <c r="RHT64" s="1391"/>
      <c r="RHU64" s="1392"/>
      <c r="RHV64" s="1493"/>
      <c r="RHW64" s="1391"/>
      <c r="RHX64" s="1391"/>
      <c r="RHY64" s="1391"/>
      <c r="RHZ64" s="1391"/>
      <c r="RIA64" s="1391"/>
      <c r="RIB64" s="1391"/>
      <c r="RIC64" s="1391"/>
      <c r="RID64" s="1391"/>
      <c r="RIE64" s="1391"/>
      <c r="RIF64" s="1391"/>
      <c r="RIG64" s="1392"/>
      <c r="RIH64" s="1493"/>
      <c r="RII64" s="1392"/>
      <c r="RIJ64" s="1493"/>
      <c r="RIK64" s="1391"/>
      <c r="RIL64" s="1392"/>
      <c r="RIM64" s="1493"/>
      <c r="RIN64" s="1392"/>
      <c r="RIO64" s="663"/>
      <c r="RIP64" s="1493"/>
      <c r="RIQ64" s="1391"/>
      <c r="RIR64" s="1391"/>
      <c r="RIS64" s="1391"/>
      <c r="RIT64" s="1391"/>
      <c r="RIU64" s="1391"/>
      <c r="RIV64" s="1391"/>
      <c r="RIW64" s="1391"/>
      <c r="RIX64" s="1391"/>
      <c r="RIY64" s="1391"/>
      <c r="RIZ64" s="1391"/>
      <c r="RJA64" s="1392"/>
      <c r="RJB64" s="1493"/>
      <c r="RJC64" s="1391"/>
      <c r="RJD64" s="1391"/>
      <c r="RJE64" s="1391"/>
      <c r="RJF64" s="1391"/>
      <c r="RJG64" s="1391"/>
      <c r="RJH64" s="1391"/>
      <c r="RJI64" s="1391"/>
      <c r="RJJ64" s="1391"/>
      <c r="RJK64" s="1391"/>
      <c r="RJL64" s="1391"/>
      <c r="RJM64" s="1392"/>
      <c r="RJN64" s="1493"/>
      <c r="RJO64" s="1392"/>
      <c r="RJP64" s="1493"/>
      <c r="RJQ64" s="1391"/>
      <c r="RJR64" s="1392"/>
      <c r="RJS64" s="1493"/>
      <c r="RJT64" s="1392"/>
      <c r="RJU64" s="663"/>
      <c r="RJV64" s="1493"/>
      <c r="RJW64" s="1391"/>
      <c r="RJX64" s="1391"/>
      <c r="RJY64" s="1391"/>
      <c r="RJZ64" s="1391"/>
      <c r="RKA64" s="1391"/>
      <c r="RKB64" s="1391"/>
      <c r="RKC64" s="1391"/>
      <c r="RKD64" s="1391"/>
      <c r="RKE64" s="1391"/>
      <c r="RKF64" s="1391"/>
      <c r="RKG64" s="1392"/>
      <c r="RKH64" s="1493"/>
      <c r="RKI64" s="1391"/>
      <c r="RKJ64" s="1391"/>
      <c r="RKK64" s="1391"/>
      <c r="RKL64" s="1391"/>
      <c r="RKM64" s="1391"/>
      <c r="RKN64" s="1391"/>
      <c r="RKO64" s="1391"/>
      <c r="RKP64" s="1391"/>
      <c r="RKQ64" s="1391"/>
      <c r="RKR64" s="1391"/>
      <c r="RKS64" s="1392"/>
      <c r="RKT64" s="1493"/>
      <c r="RKU64" s="1392"/>
      <c r="RKV64" s="1493"/>
      <c r="RKW64" s="1391"/>
      <c r="RKX64" s="1392"/>
      <c r="RKY64" s="1493"/>
      <c r="RKZ64" s="1392"/>
      <c r="RLA64" s="663"/>
      <c r="RLB64" s="1493"/>
      <c r="RLC64" s="1391"/>
      <c r="RLD64" s="1391"/>
      <c r="RLE64" s="1391"/>
      <c r="RLF64" s="1391"/>
      <c r="RLG64" s="1391"/>
      <c r="RLH64" s="1391"/>
      <c r="RLI64" s="1391"/>
      <c r="RLJ64" s="1391"/>
      <c r="RLK64" s="1391"/>
      <c r="RLL64" s="1391"/>
      <c r="RLM64" s="1392"/>
      <c r="RLN64" s="1493"/>
      <c r="RLO64" s="1391"/>
      <c r="RLP64" s="1391"/>
      <c r="RLQ64" s="1391"/>
      <c r="RLR64" s="1391"/>
      <c r="RLS64" s="1391"/>
      <c r="RLT64" s="1391"/>
      <c r="RLU64" s="1391"/>
      <c r="RLV64" s="1391"/>
      <c r="RLW64" s="1391"/>
      <c r="RLX64" s="1391"/>
      <c r="RLY64" s="1392"/>
      <c r="RLZ64" s="1493"/>
      <c r="RMA64" s="1392"/>
      <c r="RMB64" s="1493"/>
      <c r="RMC64" s="1391"/>
      <c r="RMD64" s="1392"/>
      <c r="RME64" s="1493"/>
      <c r="RMF64" s="1392"/>
      <c r="RMG64" s="663"/>
      <c r="RMH64" s="1493"/>
      <c r="RMI64" s="1391"/>
      <c r="RMJ64" s="1391"/>
      <c r="RMK64" s="1391"/>
      <c r="RML64" s="1391"/>
      <c r="RMM64" s="1391"/>
      <c r="RMN64" s="1391"/>
      <c r="RMO64" s="1391"/>
      <c r="RMP64" s="1391"/>
      <c r="RMQ64" s="1391"/>
      <c r="RMR64" s="1391"/>
      <c r="RMS64" s="1392"/>
      <c r="RMT64" s="1493"/>
      <c r="RMU64" s="1391"/>
      <c r="RMV64" s="1391"/>
      <c r="RMW64" s="1391"/>
      <c r="RMX64" s="1391"/>
      <c r="RMY64" s="1391"/>
      <c r="RMZ64" s="1391"/>
      <c r="RNA64" s="1391"/>
      <c r="RNB64" s="1391"/>
      <c r="RNC64" s="1391"/>
      <c r="RND64" s="1391"/>
      <c r="RNE64" s="1392"/>
      <c r="RNF64" s="1493"/>
      <c r="RNG64" s="1392"/>
      <c r="RNH64" s="1493"/>
      <c r="RNI64" s="1391"/>
      <c r="RNJ64" s="1392"/>
      <c r="RNK64" s="1493"/>
      <c r="RNL64" s="1392"/>
      <c r="RNM64" s="663"/>
      <c r="RNN64" s="1493"/>
      <c r="RNO64" s="1391"/>
      <c r="RNP64" s="1391"/>
      <c r="RNQ64" s="1391"/>
      <c r="RNR64" s="1391"/>
      <c r="RNS64" s="1391"/>
      <c r="RNT64" s="1391"/>
      <c r="RNU64" s="1391"/>
      <c r="RNV64" s="1391"/>
      <c r="RNW64" s="1391"/>
      <c r="RNX64" s="1391"/>
      <c r="RNY64" s="1392"/>
      <c r="RNZ64" s="1493"/>
      <c r="ROA64" s="1391"/>
      <c r="ROB64" s="1391"/>
      <c r="ROC64" s="1391"/>
      <c r="ROD64" s="1391"/>
      <c r="ROE64" s="1391"/>
      <c r="ROF64" s="1391"/>
      <c r="ROG64" s="1391"/>
      <c r="ROH64" s="1391"/>
      <c r="ROI64" s="1391"/>
      <c r="ROJ64" s="1391"/>
      <c r="ROK64" s="1392"/>
      <c r="ROL64" s="1493"/>
      <c r="ROM64" s="1392"/>
      <c r="RON64" s="1493"/>
      <c r="ROO64" s="1391"/>
      <c r="ROP64" s="1392"/>
      <c r="ROQ64" s="1493"/>
      <c r="ROR64" s="1392"/>
      <c r="ROS64" s="663"/>
      <c r="ROT64" s="1493"/>
      <c r="ROU64" s="1391"/>
      <c r="ROV64" s="1391"/>
      <c r="ROW64" s="1391"/>
      <c r="ROX64" s="1391"/>
      <c r="ROY64" s="1391"/>
      <c r="ROZ64" s="1391"/>
      <c r="RPA64" s="1391"/>
      <c r="RPB64" s="1391"/>
      <c r="RPC64" s="1391"/>
      <c r="RPD64" s="1391"/>
      <c r="RPE64" s="1392"/>
      <c r="RPF64" s="1493"/>
      <c r="RPG64" s="1391"/>
      <c r="RPH64" s="1391"/>
      <c r="RPI64" s="1391"/>
      <c r="RPJ64" s="1391"/>
      <c r="RPK64" s="1391"/>
      <c r="RPL64" s="1391"/>
      <c r="RPM64" s="1391"/>
      <c r="RPN64" s="1391"/>
      <c r="RPO64" s="1391"/>
      <c r="RPP64" s="1391"/>
      <c r="RPQ64" s="1392"/>
      <c r="RPR64" s="1493"/>
      <c r="RPS64" s="1392"/>
      <c r="RPT64" s="1493"/>
      <c r="RPU64" s="1391"/>
      <c r="RPV64" s="1392"/>
      <c r="RPW64" s="1493"/>
      <c r="RPX64" s="1392"/>
      <c r="RPY64" s="663"/>
      <c r="RPZ64" s="1493"/>
      <c r="RQA64" s="1391"/>
      <c r="RQB64" s="1391"/>
      <c r="RQC64" s="1391"/>
      <c r="RQD64" s="1391"/>
      <c r="RQE64" s="1391"/>
      <c r="RQF64" s="1391"/>
      <c r="RQG64" s="1391"/>
      <c r="RQH64" s="1391"/>
      <c r="RQI64" s="1391"/>
      <c r="RQJ64" s="1391"/>
      <c r="RQK64" s="1392"/>
      <c r="RQL64" s="1493"/>
      <c r="RQM64" s="1391"/>
      <c r="RQN64" s="1391"/>
      <c r="RQO64" s="1391"/>
      <c r="RQP64" s="1391"/>
      <c r="RQQ64" s="1391"/>
      <c r="RQR64" s="1391"/>
      <c r="RQS64" s="1391"/>
      <c r="RQT64" s="1391"/>
      <c r="RQU64" s="1391"/>
      <c r="RQV64" s="1391"/>
      <c r="RQW64" s="1392"/>
      <c r="RQX64" s="1493"/>
      <c r="RQY64" s="1392"/>
      <c r="RQZ64" s="1493"/>
      <c r="RRA64" s="1391"/>
      <c r="RRB64" s="1392"/>
      <c r="RRC64" s="1493"/>
      <c r="RRD64" s="1392"/>
      <c r="RRE64" s="663"/>
      <c r="RRF64" s="1493"/>
      <c r="RRG64" s="1391"/>
      <c r="RRH64" s="1391"/>
      <c r="RRI64" s="1391"/>
      <c r="RRJ64" s="1391"/>
      <c r="RRK64" s="1391"/>
      <c r="RRL64" s="1391"/>
      <c r="RRM64" s="1391"/>
      <c r="RRN64" s="1391"/>
      <c r="RRO64" s="1391"/>
      <c r="RRP64" s="1391"/>
      <c r="RRQ64" s="1392"/>
      <c r="RRR64" s="1493"/>
      <c r="RRS64" s="1391"/>
      <c r="RRT64" s="1391"/>
      <c r="RRU64" s="1391"/>
      <c r="RRV64" s="1391"/>
      <c r="RRW64" s="1391"/>
      <c r="RRX64" s="1391"/>
      <c r="RRY64" s="1391"/>
      <c r="RRZ64" s="1391"/>
      <c r="RSA64" s="1391"/>
      <c r="RSB64" s="1391"/>
      <c r="RSC64" s="1392"/>
      <c r="RSD64" s="1493"/>
      <c r="RSE64" s="1392"/>
      <c r="RSF64" s="1493"/>
      <c r="RSG64" s="1391"/>
      <c r="RSH64" s="1392"/>
      <c r="RSI64" s="1493"/>
      <c r="RSJ64" s="1392"/>
      <c r="RSK64" s="663"/>
      <c r="RSL64" s="1493"/>
      <c r="RSM64" s="1391"/>
      <c r="RSN64" s="1391"/>
      <c r="RSO64" s="1391"/>
      <c r="RSP64" s="1391"/>
      <c r="RSQ64" s="1391"/>
      <c r="RSR64" s="1391"/>
      <c r="RSS64" s="1391"/>
      <c r="RST64" s="1391"/>
      <c r="RSU64" s="1391"/>
      <c r="RSV64" s="1391"/>
      <c r="RSW64" s="1392"/>
      <c r="RSX64" s="1493"/>
      <c r="RSY64" s="1391"/>
      <c r="RSZ64" s="1391"/>
      <c r="RTA64" s="1391"/>
      <c r="RTB64" s="1391"/>
      <c r="RTC64" s="1391"/>
      <c r="RTD64" s="1391"/>
      <c r="RTE64" s="1391"/>
      <c r="RTF64" s="1391"/>
      <c r="RTG64" s="1391"/>
      <c r="RTH64" s="1391"/>
      <c r="RTI64" s="1392"/>
      <c r="RTJ64" s="1493"/>
      <c r="RTK64" s="1392"/>
      <c r="RTL64" s="1493"/>
      <c r="RTM64" s="1391"/>
      <c r="RTN64" s="1392"/>
      <c r="RTO64" s="1493"/>
      <c r="RTP64" s="1392"/>
      <c r="RTQ64" s="663"/>
      <c r="RTR64" s="1493"/>
      <c r="RTS64" s="1391"/>
      <c r="RTT64" s="1391"/>
      <c r="RTU64" s="1391"/>
      <c r="RTV64" s="1391"/>
      <c r="RTW64" s="1391"/>
      <c r="RTX64" s="1391"/>
      <c r="RTY64" s="1391"/>
      <c r="RTZ64" s="1391"/>
      <c r="RUA64" s="1391"/>
      <c r="RUB64" s="1391"/>
      <c r="RUC64" s="1392"/>
      <c r="RUD64" s="1493"/>
      <c r="RUE64" s="1391"/>
      <c r="RUF64" s="1391"/>
      <c r="RUG64" s="1391"/>
      <c r="RUH64" s="1391"/>
      <c r="RUI64" s="1391"/>
      <c r="RUJ64" s="1391"/>
      <c r="RUK64" s="1391"/>
      <c r="RUL64" s="1391"/>
      <c r="RUM64" s="1391"/>
      <c r="RUN64" s="1391"/>
      <c r="RUO64" s="1392"/>
      <c r="RUP64" s="1493"/>
      <c r="RUQ64" s="1392"/>
      <c r="RUR64" s="1493"/>
      <c r="RUS64" s="1391"/>
      <c r="RUT64" s="1392"/>
      <c r="RUU64" s="1493"/>
      <c r="RUV64" s="1392"/>
      <c r="RUW64" s="663"/>
      <c r="RUX64" s="1493"/>
      <c r="RUY64" s="1391"/>
      <c r="RUZ64" s="1391"/>
      <c r="RVA64" s="1391"/>
      <c r="RVB64" s="1391"/>
      <c r="RVC64" s="1391"/>
      <c r="RVD64" s="1391"/>
      <c r="RVE64" s="1391"/>
      <c r="RVF64" s="1391"/>
      <c r="RVG64" s="1391"/>
      <c r="RVH64" s="1391"/>
      <c r="RVI64" s="1392"/>
      <c r="RVJ64" s="1493"/>
      <c r="RVK64" s="1391"/>
      <c r="RVL64" s="1391"/>
      <c r="RVM64" s="1391"/>
      <c r="RVN64" s="1391"/>
      <c r="RVO64" s="1391"/>
      <c r="RVP64" s="1391"/>
      <c r="RVQ64" s="1391"/>
      <c r="RVR64" s="1391"/>
      <c r="RVS64" s="1391"/>
      <c r="RVT64" s="1391"/>
      <c r="RVU64" s="1392"/>
      <c r="RVV64" s="1493"/>
      <c r="RVW64" s="1392"/>
      <c r="RVX64" s="1493"/>
      <c r="RVY64" s="1391"/>
      <c r="RVZ64" s="1392"/>
      <c r="RWA64" s="1493"/>
      <c r="RWB64" s="1392"/>
      <c r="RWC64" s="663"/>
      <c r="RWD64" s="1493"/>
      <c r="RWE64" s="1391"/>
      <c r="RWF64" s="1391"/>
      <c r="RWG64" s="1391"/>
      <c r="RWH64" s="1391"/>
      <c r="RWI64" s="1391"/>
      <c r="RWJ64" s="1391"/>
      <c r="RWK64" s="1391"/>
      <c r="RWL64" s="1391"/>
      <c r="RWM64" s="1391"/>
      <c r="RWN64" s="1391"/>
      <c r="RWO64" s="1392"/>
      <c r="RWP64" s="1493"/>
      <c r="RWQ64" s="1391"/>
      <c r="RWR64" s="1391"/>
      <c r="RWS64" s="1391"/>
      <c r="RWT64" s="1391"/>
      <c r="RWU64" s="1391"/>
      <c r="RWV64" s="1391"/>
      <c r="RWW64" s="1391"/>
      <c r="RWX64" s="1391"/>
      <c r="RWY64" s="1391"/>
      <c r="RWZ64" s="1391"/>
      <c r="RXA64" s="1392"/>
      <c r="RXB64" s="1493"/>
      <c r="RXC64" s="1392"/>
      <c r="RXD64" s="1493"/>
      <c r="RXE64" s="1391"/>
      <c r="RXF64" s="1392"/>
      <c r="RXG64" s="1493"/>
      <c r="RXH64" s="1392"/>
      <c r="RXI64" s="663"/>
      <c r="RXJ64" s="1493"/>
      <c r="RXK64" s="1391"/>
      <c r="RXL64" s="1391"/>
      <c r="RXM64" s="1391"/>
      <c r="RXN64" s="1391"/>
      <c r="RXO64" s="1391"/>
      <c r="RXP64" s="1391"/>
      <c r="RXQ64" s="1391"/>
      <c r="RXR64" s="1391"/>
      <c r="RXS64" s="1391"/>
      <c r="RXT64" s="1391"/>
      <c r="RXU64" s="1392"/>
      <c r="RXV64" s="1493"/>
      <c r="RXW64" s="1391"/>
      <c r="RXX64" s="1391"/>
      <c r="RXY64" s="1391"/>
      <c r="RXZ64" s="1391"/>
      <c r="RYA64" s="1391"/>
      <c r="RYB64" s="1391"/>
      <c r="RYC64" s="1391"/>
      <c r="RYD64" s="1391"/>
      <c r="RYE64" s="1391"/>
      <c r="RYF64" s="1391"/>
      <c r="RYG64" s="1392"/>
      <c r="RYH64" s="1493"/>
      <c r="RYI64" s="1392"/>
      <c r="RYJ64" s="1493"/>
      <c r="RYK64" s="1391"/>
      <c r="RYL64" s="1392"/>
      <c r="RYM64" s="1493"/>
      <c r="RYN64" s="1392"/>
      <c r="RYO64" s="663"/>
      <c r="RYP64" s="1493"/>
      <c r="RYQ64" s="1391"/>
      <c r="RYR64" s="1391"/>
      <c r="RYS64" s="1391"/>
      <c r="RYT64" s="1391"/>
      <c r="RYU64" s="1391"/>
      <c r="RYV64" s="1391"/>
      <c r="RYW64" s="1391"/>
      <c r="RYX64" s="1391"/>
      <c r="RYY64" s="1391"/>
      <c r="RYZ64" s="1391"/>
      <c r="RZA64" s="1392"/>
      <c r="RZB64" s="1493"/>
      <c r="RZC64" s="1391"/>
      <c r="RZD64" s="1391"/>
      <c r="RZE64" s="1391"/>
      <c r="RZF64" s="1391"/>
      <c r="RZG64" s="1391"/>
      <c r="RZH64" s="1391"/>
      <c r="RZI64" s="1391"/>
      <c r="RZJ64" s="1391"/>
      <c r="RZK64" s="1391"/>
      <c r="RZL64" s="1391"/>
      <c r="RZM64" s="1392"/>
      <c r="RZN64" s="1493"/>
      <c r="RZO64" s="1392"/>
      <c r="RZP64" s="1493"/>
      <c r="RZQ64" s="1391"/>
      <c r="RZR64" s="1392"/>
      <c r="RZS64" s="1493"/>
      <c r="RZT64" s="1392"/>
      <c r="RZU64" s="663"/>
      <c r="RZV64" s="1493"/>
      <c r="RZW64" s="1391"/>
      <c r="RZX64" s="1391"/>
      <c r="RZY64" s="1391"/>
      <c r="RZZ64" s="1391"/>
      <c r="SAA64" s="1391"/>
      <c r="SAB64" s="1391"/>
      <c r="SAC64" s="1391"/>
      <c r="SAD64" s="1391"/>
      <c r="SAE64" s="1391"/>
      <c r="SAF64" s="1391"/>
      <c r="SAG64" s="1392"/>
      <c r="SAH64" s="1493"/>
      <c r="SAI64" s="1391"/>
      <c r="SAJ64" s="1391"/>
      <c r="SAK64" s="1391"/>
      <c r="SAL64" s="1391"/>
      <c r="SAM64" s="1391"/>
      <c r="SAN64" s="1391"/>
      <c r="SAO64" s="1391"/>
      <c r="SAP64" s="1391"/>
      <c r="SAQ64" s="1391"/>
      <c r="SAR64" s="1391"/>
      <c r="SAS64" s="1392"/>
      <c r="SAT64" s="1493"/>
      <c r="SAU64" s="1392"/>
      <c r="SAV64" s="1493"/>
      <c r="SAW64" s="1391"/>
      <c r="SAX64" s="1392"/>
      <c r="SAY64" s="1493"/>
      <c r="SAZ64" s="1392"/>
      <c r="SBA64" s="663"/>
      <c r="SBB64" s="1493"/>
      <c r="SBC64" s="1391"/>
      <c r="SBD64" s="1391"/>
      <c r="SBE64" s="1391"/>
      <c r="SBF64" s="1391"/>
      <c r="SBG64" s="1391"/>
      <c r="SBH64" s="1391"/>
      <c r="SBI64" s="1391"/>
      <c r="SBJ64" s="1391"/>
      <c r="SBK64" s="1391"/>
      <c r="SBL64" s="1391"/>
      <c r="SBM64" s="1392"/>
      <c r="SBN64" s="1493"/>
      <c r="SBO64" s="1391"/>
      <c r="SBP64" s="1391"/>
      <c r="SBQ64" s="1391"/>
      <c r="SBR64" s="1391"/>
      <c r="SBS64" s="1391"/>
      <c r="SBT64" s="1391"/>
      <c r="SBU64" s="1391"/>
      <c r="SBV64" s="1391"/>
      <c r="SBW64" s="1391"/>
      <c r="SBX64" s="1391"/>
      <c r="SBY64" s="1392"/>
      <c r="SBZ64" s="1493"/>
      <c r="SCA64" s="1392"/>
      <c r="SCB64" s="1493"/>
      <c r="SCC64" s="1391"/>
      <c r="SCD64" s="1392"/>
      <c r="SCE64" s="1493"/>
      <c r="SCF64" s="1392"/>
      <c r="SCG64" s="663"/>
      <c r="SCH64" s="1493"/>
      <c r="SCI64" s="1391"/>
      <c r="SCJ64" s="1391"/>
      <c r="SCK64" s="1391"/>
      <c r="SCL64" s="1391"/>
      <c r="SCM64" s="1391"/>
      <c r="SCN64" s="1391"/>
      <c r="SCO64" s="1391"/>
      <c r="SCP64" s="1391"/>
      <c r="SCQ64" s="1391"/>
      <c r="SCR64" s="1391"/>
      <c r="SCS64" s="1392"/>
      <c r="SCT64" s="1493"/>
      <c r="SCU64" s="1391"/>
      <c r="SCV64" s="1391"/>
      <c r="SCW64" s="1391"/>
      <c r="SCX64" s="1391"/>
      <c r="SCY64" s="1391"/>
      <c r="SCZ64" s="1391"/>
      <c r="SDA64" s="1391"/>
      <c r="SDB64" s="1391"/>
      <c r="SDC64" s="1391"/>
      <c r="SDD64" s="1391"/>
      <c r="SDE64" s="1392"/>
      <c r="SDF64" s="1493"/>
      <c r="SDG64" s="1392"/>
      <c r="SDH64" s="1493"/>
      <c r="SDI64" s="1391"/>
      <c r="SDJ64" s="1392"/>
      <c r="SDK64" s="1493"/>
      <c r="SDL64" s="1392"/>
      <c r="SDM64" s="663"/>
      <c r="SDN64" s="1493"/>
      <c r="SDO64" s="1391"/>
      <c r="SDP64" s="1391"/>
      <c r="SDQ64" s="1391"/>
      <c r="SDR64" s="1391"/>
      <c r="SDS64" s="1391"/>
      <c r="SDT64" s="1391"/>
      <c r="SDU64" s="1391"/>
      <c r="SDV64" s="1391"/>
      <c r="SDW64" s="1391"/>
      <c r="SDX64" s="1391"/>
      <c r="SDY64" s="1392"/>
      <c r="SDZ64" s="1493"/>
      <c r="SEA64" s="1391"/>
      <c r="SEB64" s="1391"/>
      <c r="SEC64" s="1391"/>
      <c r="SED64" s="1391"/>
      <c r="SEE64" s="1391"/>
      <c r="SEF64" s="1391"/>
      <c r="SEG64" s="1391"/>
      <c r="SEH64" s="1391"/>
      <c r="SEI64" s="1391"/>
      <c r="SEJ64" s="1391"/>
      <c r="SEK64" s="1392"/>
      <c r="SEL64" s="1493"/>
      <c r="SEM64" s="1392"/>
      <c r="SEN64" s="1493"/>
      <c r="SEO64" s="1391"/>
      <c r="SEP64" s="1392"/>
      <c r="SEQ64" s="1493"/>
      <c r="SER64" s="1392"/>
      <c r="SES64" s="663"/>
      <c r="SET64" s="1493"/>
      <c r="SEU64" s="1391"/>
      <c r="SEV64" s="1391"/>
      <c r="SEW64" s="1391"/>
      <c r="SEX64" s="1391"/>
      <c r="SEY64" s="1391"/>
      <c r="SEZ64" s="1391"/>
      <c r="SFA64" s="1391"/>
      <c r="SFB64" s="1391"/>
      <c r="SFC64" s="1391"/>
      <c r="SFD64" s="1391"/>
      <c r="SFE64" s="1392"/>
      <c r="SFF64" s="1493"/>
      <c r="SFG64" s="1391"/>
      <c r="SFH64" s="1391"/>
      <c r="SFI64" s="1391"/>
      <c r="SFJ64" s="1391"/>
      <c r="SFK64" s="1391"/>
      <c r="SFL64" s="1391"/>
      <c r="SFM64" s="1391"/>
      <c r="SFN64" s="1391"/>
      <c r="SFO64" s="1391"/>
      <c r="SFP64" s="1391"/>
      <c r="SFQ64" s="1392"/>
      <c r="SFR64" s="1493"/>
      <c r="SFS64" s="1392"/>
      <c r="SFT64" s="1493"/>
      <c r="SFU64" s="1391"/>
      <c r="SFV64" s="1392"/>
      <c r="SFW64" s="1493"/>
      <c r="SFX64" s="1392"/>
      <c r="SFY64" s="663"/>
      <c r="SFZ64" s="1493"/>
      <c r="SGA64" s="1391"/>
      <c r="SGB64" s="1391"/>
      <c r="SGC64" s="1391"/>
      <c r="SGD64" s="1391"/>
      <c r="SGE64" s="1391"/>
      <c r="SGF64" s="1391"/>
      <c r="SGG64" s="1391"/>
      <c r="SGH64" s="1391"/>
      <c r="SGI64" s="1391"/>
      <c r="SGJ64" s="1391"/>
      <c r="SGK64" s="1392"/>
      <c r="SGL64" s="1493"/>
      <c r="SGM64" s="1391"/>
      <c r="SGN64" s="1391"/>
      <c r="SGO64" s="1391"/>
      <c r="SGP64" s="1391"/>
      <c r="SGQ64" s="1391"/>
      <c r="SGR64" s="1391"/>
      <c r="SGS64" s="1391"/>
      <c r="SGT64" s="1391"/>
      <c r="SGU64" s="1391"/>
      <c r="SGV64" s="1391"/>
      <c r="SGW64" s="1392"/>
      <c r="SGX64" s="1493"/>
      <c r="SGY64" s="1392"/>
      <c r="SGZ64" s="1493"/>
      <c r="SHA64" s="1391"/>
      <c r="SHB64" s="1392"/>
      <c r="SHC64" s="1493"/>
      <c r="SHD64" s="1392"/>
      <c r="SHE64" s="663"/>
      <c r="SHF64" s="1493"/>
      <c r="SHG64" s="1391"/>
      <c r="SHH64" s="1391"/>
      <c r="SHI64" s="1391"/>
      <c r="SHJ64" s="1391"/>
      <c r="SHK64" s="1391"/>
      <c r="SHL64" s="1391"/>
      <c r="SHM64" s="1391"/>
      <c r="SHN64" s="1391"/>
      <c r="SHO64" s="1391"/>
      <c r="SHP64" s="1391"/>
      <c r="SHQ64" s="1392"/>
      <c r="SHR64" s="1493"/>
      <c r="SHS64" s="1391"/>
      <c r="SHT64" s="1391"/>
      <c r="SHU64" s="1391"/>
      <c r="SHV64" s="1391"/>
      <c r="SHW64" s="1391"/>
      <c r="SHX64" s="1391"/>
      <c r="SHY64" s="1391"/>
      <c r="SHZ64" s="1391"/>
      <c r="SIA64" s="1391"/>
      <c r="SIB64" s="1391"/>
      <c r="SIC64" s="1392"/>
      <c r="SID64" s="1493"/>
      <c r="SIE64" s="1392"/>
      <c r="SIF64" s="1493"/>
      <c r="SIG64" s="1391"/>
      <c r="SIH64" s="1392"/>
      <c r="SII64" s="1493"/>
      <c r="SIJ64" s="1392"/>
      <c r="SIK64" s="663"/>
      <c r="SIL64" s="1493"/>
      <c r="SIM64" s="1391"/>
      <c r="SIN64" s="1391"/>
      <c r="SIO64" s="1391"/>
      <c r="SIP64" s="1391"/>
      <c r="SIQ64" s="1391"/>
      <c r="SIR64" s="1391"/>
      <c r="SIS64" s="1391"/>
      <c r="SIT64" s="1391"/>
      <c r="SIU64" s="1391"/>
      <c r="SIV64" s="1391"/>
      <c r="SIW64" s="1392"/>
      <c r="SIX64" s="1493"/>
      <c r="SIY64" s="1391"/>
      <c r="SIZ64" s="1391"/>
      <c r="SJA64" s="1391"/>
      <c r="SJB64" s="1391"/>
      <c r="SJC64" s="1391"/>
      <c r="SJD64" s="1391"/>
      <c r="SJE64" s="1391"/>
      <c r="SJF64" s="1391"/>
      <c r="SJG64" s="1391"/>
      <c r="SJH64" s="1391"/>
      <c r="SJI64" s="1392"/>
      <c r="SJJ64" s="1493"/>
      <c r="SJK64" s="1392"/>
      <c r="SJL64" s="1493"/>
      <c r="SJM64" s="1391"/>
      <c r="SJN64" s="1392"/>
      <c r="SJO64" s="1493"/>
      <c r="SJP64" s="1392"/>
      <c r="SJQ64" s="663"/>
      <c r="SJR64" s="1493"/>
      <c r="SJS64" s="1391"/>
      <c r="SJT64" s="1391"/>
      <c r="SJU64" s="1391"/>
      <c r="SJV64" s="1391"/>
      <c r="SJW64" s="1391"/>
      <c r="SJX64" s="1391"/>
      <c r="SJY64" s="1391"/>
      <c r="SJZ64" s="1391"/>
      <c r="SKA64" s="1391"/>
      <c r="SKB64" s="1391"/>
      <c r="SKC64" s="1392"/>
      <c r="SKD64" s="1493"/>
      <c r="SKE64" s="1391"/>
      <c r="SKF64" s="1391"/>
      <c r="SKG64" s="1391"/>
      <c r="SKH64" s="1391"/>
      <c r="SKI64" s="1391"/>
      <c r="SKJ64" s="1391"/>
      <c r="SKK64" s="1391"/>
      <c r="SKL64" s="1391"/>
      <c r="SKM64" s="1391"/>
      <c r="SKN64" s="1391"/>
      <c r="SKO64" s="1392"/>
      <c r="SKP64" s="1493"/>
      <c r="SKQ64" s="1392"/>
      <c r="SKR64" s="1493"/>
      <c r="SKS64" s="1391"/>
      <c r="SKT64" s="1392"/>
      <c r="SKU64" s="1493"/>
      <c r="SKV64" s="1392"/>
      <c r="SKW64" s="663"/>
      <c r="SKX64" s="1493"/>
      <c r="SKY64" s="1391"/>
      <c r="SKZ64" s="1391"/>
      <c r="SLA64" s="1391"/>
      <c r="SLB64" s="1391"/>
      <c r="SLC64" s="1391"/>
      <c r="SLD64" s="1391"/>
      <c r="SLE64" s="1391"/>
      <c r="SLF64" s="1391"/>
      <c r="SLG64" s="1391"/>
      <c r="SLH64" s="1391"/>
      <c r="SLI64" s="1392"/>
      <c r="SLJ64" s="1493"/>
      <c r="SLK64" s="1391"/>
      <c r="SLL64" s="1391"/>
      <c r="SLM64" s="1391"/>
      <c r="SLN64" s="1391"/>
      <c r="SLO64" s="1391"/>
      <c r="SLP64" s="1391"/>
      <c r="SLQ64" s="1391"/>
      <c r="SLR64" s="1391"/>
      <c r="SLS64" s="1391"/>
      <c r="SLT64" s="1391"/>
      <c r="SLU64" s="1392"/>
      <c r="SLV64" s="1493"/>
      <c r="SLW64" s="1392"/>
      <c r="SLX64" s="1493"/>
      <c r="SLY64" s="1391"/>
      <c r="SLZ64" s="1392"/>
      <c r="SMA64" s="1493"/>
      <c r="SMB64" s="1392"/>
      <c r="SMC64" s="663"/>
      <c r="SMD64" s="1493"/>
      <c r="SME64" s="1391"/>
      <c r="SMF64" s="1391"/>
      <c r="SMG64" s="1391"/>
      <c r="SMH64" s="1391"/>
      <c r="SMI64" s="1391"/>
      <c r="SMJ64" s="1391"/>
      <c r="SMK64" s="1391"/>
      <c r="SML64" s="1391"/>
      <c r="SMM64" s="1391"/>
      <c r="SMN64" s="1391"/>
      <c r="SMO64" s="1392"/>
      <c r="SMP64" s="1493"/>
      <c r="SMQ64" s="1391"/>
      <c r="SMR64" s="1391"/>
      <c r="SMS64" s="1391"/>
      <c r="SMT64" s="1391"/>
      <c r="SMU64" s="1391"/>
      <c r="SMV64" s="1391"/>
      <c r="SMW64" s="1391"/>
      <c r="SMX64" s="1391"/>
      <c r="SMY64" s="1391"/>
      <c r="SMZ64" s="1391"/>
      <c r="SNA64" s="1392"/>
      <c r="SNB64" s="1493"/>
      <c r="SNC64" s="1392"/>
      <c r="SND64" s="1493"/>
      <c r="SNE64" s="1391"/>
      <c r="SNF64" s="1392"/>
      <c r="SNG64" s="1493"/>
      <c r="SNH64" s="1392"/>
      <c r="SNI64" s="663"/>
      <c r="SNJ64" s="1493"/>
      <c r="SNK64" s="1391"/>
      <c r="SNL64" s="1391"/>
      <c r="SNM64" s="1391"/>
      <c r="SNN64" s="1391"/>
      <c r="SNO64" s="1391"/>
      <c r="SNP64" s="1391"/>
      <c r="SNQ64" s="1391"/>
      <c r="SNR64" s="1391"/>
      <c r="SNS64" s="1391"/>
      <c r="SNT64" s="1391"/>
      <c r="SNU64" s="1392"/>
      <c r="SNV64" s="1493"/>
      <c r="SNW64" s="1391"/>
      <c r="SNX64" s="1391"/>
      <c r="SNY64" s="1391"/>
      <c r="SNZ64" s="1391"/>
      <c r="SOA64" s="1391"/>
      <c r="SOB64" s="1391"/>
      <c r="SOC64" s="1391"/>
      <c r="SOD64" s="1391"/>
      <c r="SOE64" s="1391"/>
      <c r="SOF64" s="1391"/>
      <c r="SOG64" s="1392"/>
      <c r="SOH64" s="1493"/>
      <c r="SOI64" s="1392"/>
      <c r="SOJ64" s="1493"/>
      <c r="SOK64" s="1391"/>
      <c r="SOL64" s="1392"/>
      <c r="SOM64" s="1493"/>
      <c r="SON64" s="1392"/>
      <c r="SOO64" s="663"/>
      <c r="SOP64" s="1493"/>
      <c r="SOQ64" s="1391"/>
      <c r="SOR64" s="1391"/>
      <c r="SOS64" s="1391"/>
      <c r="SOT64" s="1391"/>
      <c r="SOU64" s="1391"/>
      <c r="SOV64" s="1391"/>
      <c r="SOW64" s="1391"/>
      <c r="SOX64" s="1391"/>
      <c r="SOY64" s="1391"/>
      <c r="SOZ64" s="1391"/>
      <c r="SPA64" s="1392"/>
      <c r="SPB64" s="1493"/>
      <c r="SPC64" s="1391"/>
      <c r="SPD64" s="1391"/>
      <c r="SPE64" s="1391"/>
      <c r="SPF64" s="1391"/>
      <c r="SPG64" s="1391"/>
      <c r="SPH64" s="1391"/>
      <c r="SPI64" s="1391"/>
      <c r="SPJ64" s="1391"/>
      <c r="SPK64" s="1391"/>
      <c r="SPL64" s="1391"/>
      <c r="SPM64" s="1392"/>
      <c r="SPN64" s="1493"/>
      <c r="SPO64" s="1392"/>
      <c r="SPP64" s="1493"/>
      <c r="SPQ64" s="1391"/>
      <c r="SPR64" s="1392"/>
      <c r="SPS64" s="1493"/>
      <c r="SPT64" s="1392"/>
      <c r="SPU64" s="663"/>
      <c r="SPV64" s="1493"/>
      <c r="SPW64" s="1391"/>
      <c r="SPX64" s="1391"/>
      <c r="SPY64" s="1391"/>
      <c r="SPZ64" s="1391"/>
      <c r="SQA64" s="1391"/>
      <c r="SQB64" s="1391"/>
      <c r="SQC64" s="1391"/>
      <c r="SQD64" s="1391"/>
      <c r="SQE64" s="1391"/>
      <c r="SQF64" s="1391"/>
      <c r="SQG64" s="1392"/>
      <c r="SQH64" s="1493"/>
      <c r="SQI64" s="1391"/>
      <c r="SQJ64" s="1391"/>
      <c r="SQK64" s="1391"/>
      <c r="SQL64" s="1391"/>
      <c r="SQM64" s="1391"/>
      <c r="SQN64" s="1391"/>
      <c r="SQO64" s="1391"/>
      <c r="SQP64" s="1391"/>
      <c r="SQQ64" s="1391"/>
      <c r="SQR64" s="1391"/>
      <c r="SQS64" s="1392"/>
      <c r="SQT64" s="1493"/>
      <c r="SQU64" s="1392"/>
      <c r="SQV64" s="1493"/>
      <c r="SQW64" s="1391"/>
      <c r="SQX64" s="1392"/>
      <c r="SQY64" s="1493"/>
      <c r="SQZ64" s="1392"/>
      <c r="SRA64" s="663"/>
      <c r="SRB64" s="1493"/>
      <c r="SRC64" s="1391"/>
      <c r="SRD64" s="1391"/>
      <c r="SRE64" s="1391"/>
      <c r="SRF64" s="1391"/>
      <c r="SRG64" s="1391"/>
      <c r="SRH64" s="1391"/>
      <c r="SRI64" s="1391"/>
      <c r="SRJ64" s="1391"/>
      <c r="SRK64" s="1391"/>
      <c r="SRL64" s="1391"/>
      <c r="SRM64" s="1392"/>
      <c r="SRN64" s="1493"/>
      <c r="SRO64" s="1391"/>
      <c r="SRP64" s="1391"/>
      <c r="SRQ64" s="1391"/>
      <c r="SRR64" s="1391"/>
      <c r="SRS64" s="1391"/>
      <c r="SRT64" s="1391"/>
      <c r="SRU64" s="1391"/>
      <c r="SRV64" s="1391"/>
      <c r="SRW64" s="1391"/>
      <c r="SRX64" s="1391"/>
      <c r="SRY64" s="1392"/>
      <c r="SRZ64" s="1493"/>
      <c r="SSA64" s="1392"/>
      <c r="SSB64" s="1493"/>
      <c r="SSC64" s="1391"/>
      <c r="SSD64" s="1392"/>
      <c r="SSE64" s="1493"/>
      <c r="SSF64" s="1392"/>
      <c r="SSG64" s="663"/>
      <c r="SSH64" s="1493"/>
      <c r="SSI64" s="1391"/>
      <c r="SSJ64" s="1391"/>
      <c r="SSK64" s="1391"/>
      <c r="SSL64" s="1391"/>
      <c r="SSM64" s="1391"/>
      <c r="SSN64" s="1391"/>
      <c r="SSO64" s="1391"/>
      <c r="SSP64" s="1391"/>
      <c r="SSQ64" s="1391"/>
      <c r="SSR64" s="1391"/>
      <c r="SSS64" s="1392"/>
      <c r="SST64" s="1493"/>
      <c r="SSU64" s="1391"/>
      <c r="SSV64" s="1391"/>
      <c r="SSW64" s="1391"/>
      <c r="SSX64" s="1391"/>
      <c r="SSY64" s="1391"/>
      <c r="SSZ64" s="1391"/>
      <c r="STA64" s="1391"/>
      <c r="STB64" s="1391"/>
      <c r="STC64" s="1391"/>
      <c r="STD64" s="1391"/>
      <c r="STE64" s="1392"/>
      <c r="STF64" s="1493"/>
      <c r="STG64" s="1392"/>
      <c r="STH64" s="1493"/>
      <c r="STI64" s="1391"/>
      <c r="STJ64" s="1392"/>
      <c r="STK64" s="1493"/>
      <c r="STL64" s="1392"/>
      <c r="STM64" s="663"/>
      <c r="STN64" s="1493"/>
      <c r="STO64" s="1391"/>
      <c r="STP64" s="1391"/>
      <c r="STQ64" s="1391"/>
      <c r="STR64" s="1391"/>
      <c r="STS64" s="1391"/>
      <c r="STT64" s="1391"/>
      <c r="STU64" s="1391"/>
      <c r="STV64" s="1391"/>
      <c r="STW64" s="1391"/>
      <c r="STX64" s="1391"/>
      <c r="STY64" s="1392"/>
      <c r="STZ64" s="1493"/>
      <c r="SUA64" s="1391"/>
      <c r="SUB64" s="1391"/>
      <c r="SUC64" s="1391"/>
      <c r="SUD64" s="1391"/>
      <c r="SUE64" s="1391"/>
      <c r="SUF64" s="1391"/>
      <c r="SUG64" s="1391"/>
      <c r="SUH64" s="1391"/>
      <c r="SUI64" s="1391"/>
      <c r="SUJ64" s="1391"/>
      <c r="SUK64" s="1392"/>
      <c r="SUL64" s="1493"/>
      <c r="SUM64" s="1392"/>
      <c r="SUN64" s="1493"/>
      <c r="SUO64" s="1391"/>
      <c r="SUP64" s="1392"/>
      <c r="SUQ64" s="1493"/>
      <c r="SUR64" s="1392"/>
      <c r="SUS64" s="663"/>
      <c r="SUT64" s="1493"/>
      <c r="SUU64" s="1391"/>
      <c r="SUV64" s="1391"/>
      <c r="SUW64" s="1391"/>
      <c r="SUX64" s="1391"/>
      <c r="SUY64" s="1391"/>
      <c r="SUZ64" s="1391"/>
      <c r="SVA64" s="1391"/>
      <c r="SVB64" s="1391"/>
      <c r="SVC64" s="1391"/>
      <c r="SVD64" s="1391"/>
      <c r="SVE64" s="1392"/>
      <c r="SVF64" s="1493"/>
      <c r="SVG64" s="1391"/>
      <c r="SVH64" s="1391"/>
      <c r="SVI64" s="1391"/>
      <c r="SVJ64" s="1391"/>
      <c r="SVK64" s="1391"/>
      <c r="SVL64" s="1391"/>
      <c r="SVM64" s="1391"/>
      <c r="SVN64" s="1391"/>
      <c r="SVO64" s="1391"/>
      <c r="SVP64" s="1391"/>
      <c r="SVQ64" s="1392"/>
      <c r="SVR64" s="1493"/>
      <c r="SVS64" s="1392"/>
      <c r="SVT64" s="1493"/>
      <c r="SVU64" s="1391"/>
      <c r="SVV64" s="1392"/>
      <c r="SVW64" s="1493"/>
      <c r="SVX64" s="1392"/>
      <c r="SVY64" s="663"/>
      <c r="SVZ64" s="1493"/>
      <c r="SWA64" s="1391"/>
      <c r="SWB64" s="1391"/>
      <c r="SWC64" s="1391"/>
      <c r="SWD64" s="1391"/>
      <c r="SWE64" s="1391"/>
      <c r="SWF64" s="1391"/>
      <c r="SWG64" s="1391"/>
      <c r="SWH64" s="1391"/>
      <c r="SWI64" s="1391"/>
      <c r="SWJ64" s="1391"/>
      <c r="SWK64" s="1392"/>
      <c r="SWL64" s="1493"/>
      <c r="SWM64" s="1391"/>
      <c r="SWN64" s="1391"/>
      <c r="SWO64" s="1391"/>
      <c r="SWP64" s="1391"/>
      <c r="SWQ64" s="1391"/>
      <c r="SWR64" s="1391"/>
      <c r="SWS64" s="1391"/>
      <c r="SWT64" s="1391"/>
      <c r="SWU64" s="1391"/>
      <c r="SWV64" s="1391"/>
      <c r="SWW64" s="1392"/>
      <c r="SWX64" s="1493"/>
      <c r="SWY64" s="1392"/>
      <c r="SWZ64" s="1493"/>
      <c r="SXA64" s="1391"/>
      <c r="SXB64" s="1392"/>
      <c r="SXC64" s="1493"/>
      <c r="SXD64" s="1392"/>
      <c r="SXE64" s="663"/>
      <c r="SXF64" s="1493"/>
      <c r="SXG64" s="1391"/>
      <c r="SXH64" s="1391"/>
      <c r="SXI64" s="1391"/>
      <c r="SXJ64" s="1391"/>
      <c r="SXK64" s="1391"/>
      <c r="SXL64" s="1391"/>
      <c r="SXM64" s="1391"/>
      <c r="SXN64" s="1391"/>
      <c r="SXO64" s="1391"/>
      <c r="SXP64" s="1391"/>
      <c r="SXQ64" s="1392"/>
      <c r="SXR64" s="1493"/>
      <c r="SXS64" s="1391"/>
      <c r="SXT64" s="1391"/>
      <c r="SXU64" s="1391"/>
      <c r="SXV64" s="1391"/>
      <c r="SXW64" s="1391"/>
      <c r="SXX64" s="1391"/>
      <c r="SXY64" s="1391"/>
      <c r="SXZ64" s="1391"/>
      <c r="SYA64" s="1391"/>
      <c r="SYB64" s="1391"/>
      <c r="SYC64" s="1392"/>
      <c r="SYD64" s="1493"/>
      <c r="SYE64" s="1392"/>
      <c r="SYF64" s="1493"/>
      <c r="SYG64" s="1391"/>
      <c r="SYH64" s="1392"/>
      <c r="SYI64" s="1493"/>
      <c r="SYJ64" s="1392"/>
      <c r="SYK64" s="663"/>
      <c r="SYL64" s="1493"/>
      <c r="SYM64" s="1391"/>
      <c r="SYN64" s="1391"/>
      <c r="SYO64" s="1391"/>
      <c r="SYP64" s="1391"/>
      <c r="SYQ64" s="1391"/>
      <c r="SYR64" s="1391"/>
      <c r="SYS64" s="1391"/>
      <c r="SYT64" s="1391"/>
      <c r="SYU64" s="1391"/>
      <c r="SYV64" s="1391"/>
      <c r="SYW64" s="1392"/>
      <c r="SYX64" s="1493"/>
      <c r="SYY64" s="1391"/>
      <c r="SYZ64" s="1391"/>
      <c r="SZA64" s="1391"/>
      <c r="SZB64" s="1391"/>
      <c r="SZC64" s="1391"/>
      <c r="SZD64" s="1391"/>
      <c r="SZE64" s="1391"/>
      <c r="SZF64" s="1391"/>
      <c r="SZG64" s="1391"/>
      <c r="SZH64" s="1391"/>
      <c r="SZI64" s="1392"/>
      <c r="SZJ64" s="1493"/>
      <c r="SZK64" s="1392"/>
      <c r="SZL64" s="1493"/>
      <c r="SZM64" s="1391"/>
      <c r="SZN64" s="1392"/>
      <c r="SZO64" s="1493"/>
      <c r="SZP64" s="1392"/>
      <c r="SZQ64" s="663"/>
      <c r="SZR64" s="1493"/>
      <c r="SZS64" s="1391"/>
      <c r="SZT64" s="1391"/>
      <c r="SZU64" s="1391"/>
      <c r="SZV64" s="1391"/>
      <c r="SZW64" s="1391"/>
      <c r="SZX64" s="1391"/>
      <c r="SZY64" s="1391"/>
      <c r="SZZ64" s="1391"/>
      <c r="TAA64" s="1391"/>
      <c r="TAB64" s="1391"/>
      <c r="TAC64" s="1392"/>
      <c r="TAD64" s="1493"/>
      <c r="TAE64" s="1391"/>
      <c r="TAF64" s="1391"/>
      <c r="TAG64" s="1391"/>
      <c r="TAH64" s="1391"/>
      <c r="TAI64" s="1391"/>
      <c r="TAJ64" s="1391"/>
      <c r="TAK64" s="1391"/>
      <c r="TAL64" s="1391"/>
      <c r="TAM64" s="1391"/>
      <c r="TAN64" s="1391"/>
      <c r="TAO64" s="1392"/>
      <c r="TAP64" s="1493"/>
      <c r="TAQ64" s="1392"/>
      <c r="TAR64" s="1493"/>
      <c r="TAS64" s="1391"/>
      <c r="TAT64" s="1392"/>
      <c r="TAU64" s="1493"/>
      <c r="TAV64" s="1392"/>
      <c r="TAW64" s="663"/>
      <c r="TAX64" s="1493"/>
      <c r="TAY64" s="1391"/>
      <c r="TAZ64" s="1391"/>
      <c r="TBA64" s="1391"/>
      <c r="TBB64" s="1391"/>
      <c r="TBC64" s="1391"/>
      <c r="TBD64" s="1391"/>
      <c r="TBE64" s="1391"/>
      <c r="TBF64" s="1391"/>
      <c r="TBG64" s="1391"/>
      <c r="TBH64" s="1391"/>
      <c r="TBI64" s="1392"/>
      <c r="TBJ64" s="1493"/>
      <c r="TBK64" s="1391"/>
      <c r="TBL64" s="1391"/>
      <c r="TBM64" s="1391"/>
      <c r="TBN64" s="1391"/>
      <c r="TBO64" s="1391"/>
      <c r="TBP64" s="1391"/>
      <c r="TBQ64" s="1391"/>
      <c r="TBR64" s="1391"/>
      <c r="TBS64" s="1391"/>
      <c r="TBT64" s="1391"/>
      <c r="TBU64" s="1392"/>
      <c r="TBV64" s="1493"/>
      <c r="TBW64" s="1392"/>
      <c r="TBX64" s="1493"/>
      <c r="TBY64" s="1391"/>
      <c r="TBZ64" s="1392"/>
      <c r="TCA64" s="1493"/>
      <c r="TCB64" s="1392"/>
      <c r="TCC64" s="663"/>
      <c r="TCD64" s="1493"/>
      <c r="TCE64" s="1391"/>
      <c r="TCF64" s="1391"/>
      <c r="TCG64" s="1391"/>
      <c r="TCH64" s="1391"/>
      <c r="TCI64" s="1391"/>
      <c r="TCJ64" s="1391"/>
      <c r="TCK64" s="1391"/>
      <c r="TCL64" s="1391"/>
      <c r="TCM64" s="1391"/>
      <c r="TCN64" s="1391"/>
      <c r="TCO64" s="1392"/>
      <c r="TCP64" s="1493"/>
      <c r="TCQ64" s="1391"/>
      <c r="TCR64" s="1391"/>
      <c r="TCS64" s="1391"/>
      <c r="TCT64" s="1391"/>
      <c r="TCU64" s="1391"/>
      <c r="TCV64" s="1391"/>
      <c r="TCW64" s="1391"/>
      <c r="TCX64" s="1391"/>
      <c r="TCY64" s="1391"/>
      <c r="TCZ64" s="1391"/>
      <c r="TDA64" s="1392"/>
      <c r="TDB64" s="1493"/>
      <c r="TDC64" s="1392"/>
      <c r="TDD64" s="1493"/>
      <c r="TDE64" s="1391"/>
      <c r="TDF64" s="1392"/>
      <c r="TDG64" s="1493"/>
      <c r="TDH64" s="1392"/>
      <c r="TDI64" s="663"/>
      <c r="TDJ64" s="1493"/>
      <c r="TDK64" s="1391"/>
      <c r="TDL64" s="1391"/>
      <c r="TDM64" s="1391"/>
      <c r="TDN64" s="1391"/>
      <c r="TDO64" s="1391"/>
      <c r="TDP64" s="1391"/>
      <c r="TDQ64" s="1391"/>
      <c r="TDR64" s="1391"/>
      <c r="TDS64" s="1391"/>
      <c r="TDT64" s="1391"/>
      <c r="TDU64" s="1392"/>
      <c r="TDV64" s="1493"/>
      <c r="TDW64" s="1391"/>
      <c r="TDX64" s="1391"/>
      <c r="TDY64" s="1391"/>
      <c r="TDZ64" s="1391"/>
      <c r="TEA64" s="1391"/>
      <c r="TEB64" s="1391"/>
      <c r="TEC64" s="1391"/>
      <c r="TED64" s="1391"/>
      <c r="TEE64" s="1391"/>
      <c r="TEF64" s="1391"/>
      <c r="TEG64" s="1392"/>
      <c r="TEH64" s="1493"/>
      <c r="TEI64" s="1392"/>
      <c r="TEJ64" s="1493"/>
      <c r="TEK64" s="1391"/>
      <c r="TEL64" s="1392"/>
      <c r="TEM64" s="1493"/>
      <c r="TEN64" s="1392"/>
      <c r="TEO64" s="663"/>
      <c r="TEP64" s="1493"/>
      <c r="TEQ64" s="1391"/>
      <c r="TER64" s="1391"/>
      <c r="TES64" s="1391"/>
      <c r="TET64" s="1391"/>
      <c r="TEU64" s="1391"/>
      <c r="TEV64" s="1391"/>
      <c r="TEW64" s="1391"/>
      <c r="TEX64" s="1391"/>
      <c r="TEY64" s="1391"/>
      <c r="TEZ64" s="1391"/>
      <c r="TFA64" s="1392"/>
      <c r="TFB64" s="1493"/>
      <c r="TFC64" s="1391"/>
      <c r="TFD64" s="1391"/>
      <c r="TFE64" s="1391"/>
      <c r="TFF64" s="1391"/>
      <c r="TFG64" s="1391"/>
      <c r="TFH64" s="1391"/>
      <c r="TFI64" s="1391"/>
      <c r="TFJ64" s="1391"/>
      <c r="TFK64" s="1391"/>
      <c r="TFL64" s="1391"/>
      <c r="TFM64" s="1392"/>
      <c r="TFN64" s="1493"/>
      <c r="TFO64" s="1392"/>
      <c r="TFP64" s="1493"/>
      <c r="TFQ64" s="1391"/>
      <c r="TFR64" s="1392"/>
      <c r="TFS64" s="1493"/>
      <c r="TFT64" s="1392"/>
      <c r="TFU64" s="663"/>
      <c r="TFV64" s="1493"/>
      <c r="TFW64" s="1391"/>
      <c r="TFX64" s="1391"/>
      <c r="TFY64" s="1391"/>
      <c r="TFZ64" s="1391"/>
      <c r="TGA64" s="1391"/>
      <c r="TGB64" s="1391"/>
      <c r="TGC64" s="1391"/>
      <c r="TGD64" s="1391"/>
      <c r="TGE64" s="1391"/>
      <c r="TGF64" s="1391"/>
      <c r="TGG64" s="1392"/>
      <c r="TGH64" s="1493"/>
      <c r="TGI64" s="1391"/>
      <c r="TGJ64" s="1391"/>
      <c r="TGK64" s="1391"/>
      <c r="TGL64" s="1391"/>
      <c r="TGM64" s="1391"/>
      <c r="TGN64" s="1391"/>
      <c r="TGO64" s="1391"/>
      <c r="TGP64" s="1391"/>
      <c r="TGQ64" s="1391"/>
      <c r="TGR64" s="1391"/>
      <c r="TGS64" s="1392"/>
      <c r="TGT64" s="1493"/>
      <c r="TGU64" s="1392"/>
      <c r="TGV64" s="1493"/>
      <c r="TGW64" s="1391"/>
      <c r="TGX64" s="1392"/>
      <c r="TGY64" s="1493"/>
      <c r="TGZ64" s="1392"/>
      <c r="THA64" s="663"/>
      <c r="THB64" s="1493"/>
      <c r="THC64" s="1391"/>
      <c r="THD64" s="1391"/>
      <c r="THE64" s="1391"/>
      <c r="THF64" s="1391"/>
      <c r="THG64" s="1391"/>
      <c r="THH64" s="1391"/>
      <c r="THI64" s="1391"/>
      <c r="THJ64" s="1391"/>
      <c r="THK64" s="1391"/>
      <c r="THL64" s="1391"/>
      <c r="THM64" s="1392"/>
      <c r="THN64" s="1493"/>
      <c r="THO64" s="1391"/>
      <c r="THP64" s="1391"/>
      <c r="THQ64" s="1391"/>
      <c r="THR64" s="1391"/>
      <c r="THS64" s="1391"/>
      <c r="THT64" s="1391"/>
      <c r="THU64" s="1391"/>
      <c r="THV64" s="1391"/>
      <c r="THW64" s="1391"/>
      <c r="THX64" s="1391"/>
      <c r="THY64" s="1392"/>
      <c r="THZ64" s="1493"/>
      <c r="TIA64" s="1392"/>
      <c r="TIB64" s="1493"/>
      <c r="TIC64" s="1391"/>
      <c r="TID64" s="1392"/>
      <c r="TIE64" s="1493"/>
      <c r="TIF64" s="1392"/>
      <c r="TIG64" s="663"/>
      <c r="TIH64" s="1493"/>
      <c r="TII64" s="1391"/>
      <c r="TIJ64" s="1391"/>
      <c r="TIK64" s="1391"/>
      <c r="TIL64" s="1391"/>
      <c r="TIM64" s="1391"/>
      <c r="TIN64" s="1391"/>
      <c r="TIO64" s="1391"/>
      <c r="TIP64" s="1391"/>
      <c r="TIQ64" s="1391"/>
      <c r="TIR64" s="1391"/>
      <c r="TIS64" s="1392"/>
      <c r="TIT64" s="1493"/>
      <c r="TIU64" s="1391"/>
      <c r="TIV64" s="1391"/>
      <c r="TIW64" s="1391"/>
      <c r="TIX64" s="1391"/>
      <c r="TIY64" s="1391"/>
      <c r="TIZ64" s="1391"/>
      <c r="TJA64" s="1391"/>
      <c r="TJB64" s="1391"/>
      <c r="TJC64" s="1391"/>
      <c r="TJD64" s="1391"/>
      <c r="TJE64" s="1392"/>
      <c r="TJF64" s="1493"/>
      <c r="TJG64" s="1392"/>
      <c r="TJH64" s="1493"/>
      <c r="TJI64" s="1391"/>
      <c r="TJJ64" s="1392"/>
      <c r="TJK64" s="1493"/>
      <c r="TJL64" s="1392"/>
      <c r="TJM64" s="663"/>
      <c r="TJN64" s="1493"/>
      <c r="TJO64" s="1391"/>
      <c r="TJP64" s="1391"/>
      <c r="TJQ64" s="1391"/>
      <c r="TJR64" s="1391"/>
      <c r="TJS64" s="1391"/>
      <c r="TJT64" s="1391"/>
      <c r="TJU64" s="1391"/>
      <c r="TJV64" s="1391"/>
      <c r="TJW64" s="1391"/>
      <c r="TJX64" s="1391"/>
      <c r="TJY64" s="1392"/>
      <c r="TJZ64" s="1493"/>
      <c r="TKA64" s="1391"/>
      <c r="TKB64" s="1391"/>
      <c r="TKC64" s="1391"/>
      <c r="TKD64" s="1391"/>
      <c r="TKE64" s="1391"/>
      <c r="TKF64" s="1391"/>
      <c r="TKG64" s="1391"/>
      <c r="TKH64" s="1391"/>
      <c r="TKI64" s="1391"/>
      <c r="TKJ64" s="1391"/>
      <c r="TKK64" s="1392"/>
      <c r="TKL64" s="1493"/>
      <c r="TKM64" s="1392"/>
      <c r="TKN64" s="1493"/>
      <c r="TKO64" s="1391"/>
      <c r="TKP64" s="1392"/>
      <c r="TKQ64" s="1493"/>
      <c r="TKR64" s="1392"/>
      <c r="TKS64" s="663"/>
      <c r="TKT64" s="1493"/>
      <c r="TKU64" s="1391"/>
      <c r="TKV64" s="1391"/>
      <c r="TKW64" s="1391"/>
      <c r="TKX64" s="1391"/>
      <c r="TKY64" s="1391"/>
      <c r="TKZ64" s="1391"/>
      <c r="TLA64" s="1391"/>
      <c r="TLB64" s="1391"/>
      <c r="TLC64" s="1391"/>
      <c r="TLD64" s="1391"/>
      <c r="TLE64" s="1392"/>
      <c r="TLF64" s="1493"/>
      <c r="TLG64" s="1391"/>
      <c r="TLH64" s="1391"/>
      <c r="TLI64" s="1391"/>
      <c r="TLJ64" s="1391"/>
      <c r="TLK64" s="1391"/>
      <c r="TLL64" s="1391"/>
      <c r="TLM64" s="1391"/>
      <c r="TLN64" s="1391"/>
      <c r="TLO64" s="1391"/>
      <c r="TLP64" s="1391"/>
      <c r="TLQ64" s="1392"/>
      <c r="TLR64" s="1493"/>
      <c r="TLS64" s="1392"/>
      <c r="TLT64" s="1493"/>
      <c r="TLU64" s="1391"/>
      <c r="TLV64" s="1392"/>
      <c r="TLW64" s="1493"/>
      <c r="TLX64" s="1392"/>
      <c r="TLY64" s="663"/>
      <c r="TLZ64" s="1493"/>
      <c r="TMA64" s="1391"/>
      <c r="TMB64" s="1391"/>
      <c r="TMC64" s="1391"/>
      <c r="TMD64" s="1391"/>
      <c r="TME64" s="1391"/>
      <c r="TMF64" s="1391"/>
      <c r="TMG64" s="1391"/>
      <c r="TMH64" s="1391"/>
      <c r="TMI64" s="1391"/>
      <c r="TMJ64" s="1391"/>
      <c r="TMK64" s="1392"/>
      <c r="TML64" s="1493"/>
      <c r="TMM64" s="1391"/>
      <c r="TMN64" s="1391"/>
      <c r="TMO64" s="1391"/>
      <c r="TMP64" s="1391"/>
      <c r="TMQ64" s="1391"/>
      <c r="TMR64" s="1391"/>
      <c r="TMS64" s="1391"/>
      <c r="TMT64" s="1391"/>
      <c r="TMU64" s="1391"/>
      <c r="TMV64" s="1391"/>
      <c r="TMW64" s="1392"/>
      <c r="TMX64" s="1493"/>
      <c r="TMY64" s="1392"/>
      <c r="TMZ64" s="1493"/>
      <c r="TNA64" s="1391"/>
      <c r="TNB64" s="1392"/>
      <c r="TNC64" s="1493"/>
      <c r="TND64" s="1392"/>
      <c r="TNE64" s="663"/>
      <c r="TNF64" s="1493"/>
      <c r="TNG64" s="1391"/>
      <c r="TNH64" s="1391"/>
      <c r="TNI64" s="1391"/>
      <c r="TNJ64" s="1391"/>
      <c r="TNK64" s="1391"/>
      <c r="TNL64" s="1391"/>
      <c r="TNM64" s="1391"/>
      <c r="TNN64" s="1391"/>
      <c r="TNO64" s="1391"/>
      <c r="TNP64" s="1391"/>
      <c r="TNQ64" s="1392"/>
      <c r="TNR64" s="1493"/>
      <c r="TNS64" s="1391"/>
      <c r="TNT64" s="1391"/>
      <c r="TNU64" s="1391"/>
      <c r="TNV64" s="1391"/>
      <c r="TNW64" s="1391"/>
      <c r="TNX64" s="1391"/>
      <c r="TNY64" s="1391"/>
      <c r="TNZ64" s="1391"/>
      <c r="TOA64" s="1391"/>
      <c r="TOB64" s="1391"/>
      <c r="TOC64" s="1392"/>
      <c r="TOD64" s="1493"/>
      <c r="TOE64" s="1392"/>
      <c r="TOF64" s="1493"/>
      <c r="TOG64" s="1391"/>
      <c r="TOH64" s="1392"/>
      <c r="TOI64" s="1493"/>
      <c r="TOJ64" s="1392"/>
      <c r="TOK64" s="663"/>
      <c r="TOL64" s="1493"/>
      <c r="TOM64" s="1391"/>
      <c r="TON64" s="1391"/>
      <c r="TOO64" s="1391"/>
      <c r="TOP64" s="1391"/>
      <c r="TOQ64" s="1391"/>
      <c r="TOR64" s="1391"/>
      <c r="TOS64" s="1391"/>
      <c r="TOT64" s="1391"/>
      <c r="TOU64" s="1391"/>
      <c r="TOV64" s="1391"/>
      <c r="TOW64" s="1392"/>
      <c r="TOX64" s="1493"/>
      <c r="TOY64" s="1391"/>
      <c r="TOZ64" s="1391"/>
      <c r="TPA64" s="1391"/>
      <c r="TPB64" s="1391"/>
      <c r="TPC64" s="1391"/>
      <c r="TPD64" s="1391"/>
      <c r="TPE64" s="1391"/>
      <c r="TPF64" s="1391"/>
      <c r="TPG64" s="1391"/>
      <c r="TPH64" s="1391"/>
      <c r="TPI64" s="1392"/>
      <c r="TPJ64" s="1493"/>
      <c r="TPK64" s="1392"/>
      <c r="TPL64" s="1493"/>
      <c r="TPM64" s="1391"/>
      <c r="TPN64" s="1392"/>
      <c r="TPO64" s="1493"/>
      <c r="TPP64" s="1392"/>
      <c r="TPQ64" s="663"/>
      <c r="TPR64" s="1493"/>
      <c r="TPS64" s="1391"/>
      <c r="TPT64" s="1391"/>
      <c r="TPU64" s="1391"/>
      <c r="TPV64" s="1391"/>
      <c r="TPW64" s="1391"/>
      <c r="TPX64" s="1391"/>
      <c r="TPY64" s="1391"/>
      <c r="TPZ64" s="1391"/>
      <c r="TQA64" s="1391"/>
      <c r="TQB64" s="1391"/>
      <c r="TQC64" s="1392"/>
      <c r="TQD64" s="1493"/>
      <c r="TQE64" s="1391"/>
      <c r="TQF64" s="1391"/>
      <c r="TQG64" s="1391"/>
      <c r="TQH64" s="1391"/>
      <c r="TQI64" s="1391"/>
      <c r="TQJ64" s="1391"/>
      <c r="TQK64" s="1391"/>
      <c r="TQL64" s="1391"/>
      <c r="TQM64" s="1391"/>
      <c r="TQN64" s="1391"/>
      <c r="TQO64" s="1392"/>
      <c r="TQP64" s="1493"/>
      <c r="TQQ64" s="1392"/>
      <c r="TQR64" s="1493"/>
      <c r="TQS64" s="1391"/>
      <c r="TQT64" s="1392"/>
      <c r="TQU64" s="1493"/>
      <c r="TQV64" s="1392"/>
      <c r="TQW64" s="663"/>
      <c r="TQX64" s="1493"/>
      <c r="TQY64" s="1391"/>
      <c r="TQZ64" s="1391"/>
      <c r="TRA64" s="1391"/>
      <c r="TRB64" s="1391"/>
      <c r="TRC64" s="1391"/>
      <c r="TRD64" s="1391"/>
      <c r="TRE64" s="1391"/>
      <c r="TRF64" s="1391"/>
      <c r="TRG64" s="1391"/>
      <c r="TRH64" s="1391"/>
      <c r="TRI64" s="1392"/>
      <c r="TRJ64" s="1493"/>
      <c r="TRK64" s="1391"/>
      <c r="TRL64" s="1391"/>
      <c r="TRM64" s="1391"/>
      <c r="TRN64" s="1391"/>
      <c r="TRO64" s="1391"/>
      <c r="TRP64" s="1391"/>
      <c r="TRQ64" s="1391"/>
      <c r="TRR64" s="1391"/>
      <c r="TRS64" s="1391"/>
      <c r="TRT64" s="1391"/>
      <c r="TRU64" s="1392"/>
      <c r="TRV64" s="1493"/>
      <c r="TRW64" s="1392"/>
      <c r="TRX64" s="1493"/>
      <c r="TRY64" s="1391"/>
      <c r="TRZ64" s="1392"/>
      <c r="TSA64" s="1493"/>
      <c r="TSB64" s="1392"/>
      <c r="TSC64" s="663"/>
      <c r="TSD64" s="1493"/>
      <c r="TSE64" s="1391"/>
      <c r="TSF64" s="1391"/>
      <c r="TSG64" s="1391"/>
      <c r="TSH64" s="1391"/>
      <c r="TSI64" s="1391"/>
      <c r="TSJ64" s="1391"/>
      <c r="TSK64" s="1391"/>
      <c r="TSL64" s="1391"/>
      <c r="TSM64" s="1391"/>
      <c r="TSN64" s="1391"/>
      <c r="TSO64" s="1392"/>
      <c r="TSP64" s="1493"/>
      <c r="TSQ64" s="1391"/>
      <c r="TSR64" s="1391"/>
      <c r="TSS64" s="1391"/>
      <c r="TST64" s="1391"/>
      <c r="TSU64" s="1391"/>
      <c r="TSV64" s="1391"/>
      <c r="TSW64" s="1391"/>
      <c r="TSX64" s="1391"/>
      <c r="TSY64" s="1391"/>
      <c r="TSZ64" s="1391"/>
      <c r="TTA64" s="1392"/>
      <c r="TTB64" s="1493"/>
      <c r="TTC64" s="1392"/>
      <c r="TTD64" s="1493"/>
      <c r="TTE64" s="1391"/>
      <c r="TTF64" s="1392"/>
      <c r="TTG64" s="1493"/>
      <c r="TTH64" s="1392"/>
      <c r="TTI64" s="663"/>
      <c r="TTJ64" s="1493"/>
      <c r="TTK64" s="1391"/>
      <c r="TTL64" s="1391"/>
      <c r="TTM64" s="1391"/>
      <c r="TTN64" s="1391"/>
      <c r="TTO64" s="1391"/>
      <c r="TTP64" s="1391"/>
      <c r="TTQ64" s="1391"/>
      <c r="TTR64" s="1391"/>
      <c r="TTS64" s="1391"/>
      <c r="TTT64" s="1391"/>
      <c r="TTU64" s="1392"/>
      <c r="TTV64" s="1493"/>
      <c r="TTW64" s="1391"/>
      <c r="TTX64" s="1391"/>
      <c r="TTY64" s="1391"/>
      <c r="TTZ64" s="1391"/>
      <c r="TUA64" s="1391"/>
      <c r="TUB64" s="1391"/>
      <c r="TUC64" s="1391"/>
      <c r="TUD64" s="1391"/>
      <c r="TUE64" s="1391"/>
      <c r="TUF64" s="1391"/>
      <c r="TUG64" s="1392"/>
      <c r="TUH64" s="1493"/>
      <c r="TUI64" s="1392"/>
      <c r="TUJ64" s="1493"/>
      <c r="TUK64" s="1391"/>
      <c r="TUL64" s="1392"/>
      <c r="TUM64" s="1493"/>
      <c r="TUN64" s="1392"/>
      <c r="TUO64" s="663"/>
      <c r="TUP64" s="1493"/>
      <c r="TUQ64" s="1391"/>
      <c r="TUR64" s="1391"/>
      <c r="TUS64" s="1391"/>
      <c r="TUT64" s="1391"/>
      <c r="TUU64" s="1391"/>
      <c r="TUV64" s="1391"/>
      <c r="TUW64" s="1391"/>
      <c r="TUX64" s="1391"/>
      <c r="TUY64" s="1391"/>
      <c r="TUZ64" s="1391"/>
      <c r="TVA64" s="1392"/>
      <c r="TVB64" s="1493"/>
      <c r="TVC64" s="1391"/>
      <c r="TVD64" s="1391"/>
      <c r="TVE64" s="1391"/>
      <c r="TVF64" s="1391"/>
      <c r="TVG64" s="1391"/>
      <c r="TVH64" s="1391"/>
      <c r="TVI64" s="1391"/>
      <c r="TVJ64" s="1391"/>
      <c r="TVK64" s="1391"/>
      <c r="TVL64" s="1391"/>
      <c r="TVM64" s="1392"/>
      <c r="TVN64" s="1493"/>
      <c r="TVO64" s="1392"/>
      <c r="TVP64" s="1493"/>
      <c r="TVQ64" s="1391"/>
      <c r="TVR64" s="1392"/>
      <c r="TVS64" s="1493"/>
      <c r="TVT64" s="1392"/>
      <c r="TVU64" s="663"/>
      <c r="TVV64" s="1493"/>
      <c r="TVW64" s="1391"/>
      <c r="TVX64" s="1391"/>
      <c r="TVY64" s="1391"/>
      <c r="TVZ64" s="1391"/>
      <c r="TWA64" s="1391"/>
      <c r="TWB64" s="1391"/>
      <c r="TWC64" s="1391"/>
      <c r="TWD64" s="1391"/>
      <c r="TWE64" s="1391"/>
      <c r="TWF64" s="1391"/>
      <c r="TWG64" s="1392"/>
      <c r="TWH64" s="1493"/>
      <c r="TWI64" s="1391"/>
      <c r="TWJ64" s="1391"/>
      <c r="TWK64" s="1391"/>
      <c r="TWL64" s="1391"/>
      <c r="TWM64" s="1391"/>
      <c r="TWN64" s="1391"/>
      <c r="TWO64" s="1391"/>
      <c r="TWP64" s="1391"/>
      <c r="TWQ64" s="1391"/>
      <c r="TWR64" s="1391"/>
      <c r="TWS64" s="1392"/>
      <c r="TWT64" s="1493"/>
      <c r="TWU64" s="1392"/>
      <c r="TWV64" s="1493"/>
      <c r="TWW64" s="1391"/>
      <c r="TWX64" s="1392"/>
      <c r="TWY64" s="1493"/>
      <c r="TWZ64" s="1392"/>
      <c r="TXA64" s="663"/>
      <c r="TXB64" s="1493"/>
      <c r="TXC64" s="1391"/>
      <c r="TXD64" s="1391"/>
      <c r="TXE64" s="1391"/>
      <c r="TXF64" s="1391"/>
      <c r="TXG64" s="1391"/>
      <c r="TXH64" s="1391"/>
      <c r="TXI64" s="1391"/>
      <c r="TXJ64" s="1391"/>
      <c r="TXK64" s="1391"/>
      <c r="TXL64" s="1391"/>
      <c r="TXM64" s="1392"/>
      <c r="TXN64" s="1493"/>
      <c r="TXO64" s="1391"/>
      <c r="TXP64" s="1391"/>
      <c r="TXQ64" s="1391"/>
      <c r="TXR64" s="1391"/>
      <c r="TXS64" s="1391"/>
      <c r="TXT64" s="1391"/>
      <c r="TXU64" s="1391"/>
      <c r="TXV64" s="1391"/>
      <c r="TXW64" s="1391"/>
      <c r="TXX64" s="1391"/>
      <c r="TXY64" s="1392"/>
      <c r="TXZ64" s="1493"/>
      <c r="TYA64" s="1392"/>
      <c r="TYB64" s="1493"/>
      <c r="TYC64" s="1391"/>
      <c r="TYD64" s="1392"/>
      <c r="TYE64" s="1493"/>
      <c r="TYF64" s="1392"/>
      <c r="TYG64" s="663"/>
      <c r="TYH64" s="1493"/>
      <c r="TYI64" s="1391"/>
      <c r="TYJ64" s="1391"/>
      <c r="TYK64" s="1391"/>
      <c r="TYL64" s="1391"/>
      <c r="TYM64" s="1391"/>
      <c r="TYN64" s="1391"/>
      <c r="TYO64" s="1391"/>
      <c r="TYP64" s="1391"/>
      <c r="TYQ64" s="1391"/>
      <c r="TYR64" s="1391"/>
      <c r="TYS64" s="1392"/>
      <c r="TYT64" s="1493"/>
      <c r="TYU64" s="1391"/>
      <c r="TYV64" s="1391"/>
      <c r="TYW64" s="1391"/>
      <c r="TYX64" s="1391"/>
      <c r="TYY64" s="1391"/>
      <c r="TYZ64" s="1391"/>
      <c r="TZA64" s="1391"/>
      <c r="TZB64" s="1391"/>
      <c r="TZC64" s="1391"/>
      <c r="TZD64" s="1391"/>
      <c r="TZE64" s="1392"/>
      <c r="TZF64" s="1493"/>
      <c r="TZG64" s="1392"/>
      <c r="TZH64" s="1493"/>
      <c r="TZI64" s="1391"/>
      <c r="TZJ64" s="1392"/>
      <c r="TZK64" s="1493"/>
      <c r="TZL64" s="1392"/>
      <c r="TZM64" s="663"/>
      <c r="TZN64" s="1493"/>
      <c r="TZO64" s="1391"/>
      <c r="TZP64" s="1391"/>
      <c r="TZQ64" s="1391"/>
      <c r="TZR64" s="1391"/>
      <c r="TZS64" s="1391"/>
      <c r="TZT64" s="1391"/>
      <c r="TZU64" s="1391"/>
      <c r="TZV64" s="1391"/>
      <c r="TZW64" s="1391"/>
      <c r="TZX64" s="1391"/>
      <c r="TZY64" s="1392"/>
      <c r="TZZ64" s="1493"/>
      <c r="UAA64" s="1391"/>
      <c r="UAB64" s="1391"/>
      <c r="UAC64" s="1391"/>
      <c r="UAD64" s="1391"/>
      <c r="UAE64" s="1391"/>
      <c r="UAF64" s="1391"/>
      <c r="UAG64" s="1391"/>
      <c r="UAH64" s="1391"/>
      <c r="UAI64" s="1391"/>
      <c r="UAJ64" s="1391"/>
      <c r="UAK64" s="1392"/>
      <c r="UAL64" s="1493"/>
      <c r="UAM64" s="1392"/>
      <c r="UAN64" s="1493"/>
      <c r="UAO64" s="1391"/>
      <c r="UAP64" s="1392"/>
      <c r="UAQ64" s="1493"/>
      <c r="UAR64" s="1392"/>
      <c r="UAS64" s="663"/>
      <c r="UAT64" s="1493"/>
      <c r="UAU64" s="1391"/>
      <c r="UAV64" s="1391"/>
      <c r="UAW64" s="1391"/>
      <c r="UAX64" s="1391"/>
      <c r="UAY64" s="1391"/>
      <c r="UAZ64" s="1391"/>
      <c r="UBA64" s="1391"/>
      <c r="UBB64" s="1391"/>
      <c r="UBC64" s="1391"/>
      <c r="UBD64" s="1391"/>
      <c r="UBE64" s="1392"/>
      <c r="UBF64" s="1493"/>
      <c r="UBG64" s="1391"/>
      <c r="UBH64" s="1391"/>
      <c r="UBI64" s="1391"/>
      <c r="UBJ64" s="1391"/>
      <c r="UBK64" s="1391"/>
      <c r="UBL64" s="1391"/>
      <c r="UBM64" s="1391"/>
      <c r="UBN64" s="1391"/>
      <c r="UBO64" s="1391"/>
      <c r="UBP64" s="1391"/>
      <c r="UBQ64" s="1392"/>
      <c r="UBR64" s="1493"/>
      <c r="UBS64" s="1392"/>
      <c r="UBT64" s="1493"/>
      <c r="UBU64" s="1391"/>
      <c r="UBV64" s="1392"/>
      <c r="UBW64" s="1493"/>
      <c r="UBX64" s="1392"/>
      <c r="UBY64" s="663"/>
      <c r="UBZ64" s="1493"/>
      <c r="UCA64" s="1391"/>
      <c r="UCB64" s="1391"/>
      <c r="UCC64" s="1391"/>
      <c r="UCD64" s="1391"/>
      <c r="UCE64" s="1391"/>
      <c r="UCF64" s="1391"/>
      <c r="UCG64" s="1391"/>
      <c r="UCH64" s="1391"/>
      <c r="UCI64" s="1391"/>
      <c r="UCJ64" s="1391"/>
      <c r="UCK64" s="1392"/>
      <c r="UCL64" s="1493"/>
      <c r="UCM64" s="1391"/>
      <c r="UCN64" s="1391"/>
      <c r="UCO64" s="1391"/>
      <c r="UCP64" s="1391"/>
      <c r="UCQ64" s="1391"/>
      <c r="UCR64" s="1391"/>
      <c r="UCS64" s="1391"/>
      <c r="UCT64" s="1391"/>
      <c r="UCU64" s="1391"/>
      <c r="UCV64" s="1391"/>
      <c r="UCW64" s="1392"/>
      <c r="UCX64" s="1493"/>
      <c r="UCY64" s="1392"/>
      <c r="UCZ64" s="1493"/>
      <c r="UDA64" s="1391"/>
      <c r="UDB64" s="1392"/>
      <c r="UDC64" s="1493"/>
      <c r="UDD64" s="1392"/>
      <c r="UDE64" s="663"/>
      <c r="UDF64" s="1493"/>
      <c r="UDG64" s="1391"/>
      <c r="UDH64" s="1391"/>
      <c r="UDI64" s="1391"/>
      <c r="UDJ64" s="1391"/>
      <c r="UDK64" s="1391"/>
      <c r="UDL64" s="1391"/>
      <c r="UDM64" s="1391"/>
      <c r="UDN64" s="1391"/>
      <c r="UDO64" s="1391"/>
      <c r="UDP64" s="1391"/>
      <c r="UDQ64" s="1392"/>
      <c r="UDR64" s="1493"/>
      <c r="UDS64" s="1391"/>
      <c r="UDT64" s="1391"/>
      <c r="UDU64" s="1391"/>
      <c r="UDV64" s="1391"/>
      <c r="UDW64" s="1391"/>
      <c r="UDX64" s="1391"/>
      <c r="UDY64" s="1391"/>
      <c r="UDZ64" s="1391"/>
      <c r="UEA64" s="1391"/>
      <c r="UEB64" s="1391"/>
      <c r="UEC64" s="1392"/>
      <c r="UED64" s="1493"/>
      <c r="UEE64" s="1392"/>
      <c r="UEF64" s="1493"/>
      <c r="UEG64" s="1391"/>
      <c r="UEH64" s="1392"/>
      <c r="UEI64" s="1493"/>
      <c r="UEJ64" s="1392"/>
      <c r="UEK64" s="663"/>
      <c r="UEL64" s="1493"/>
      <c r="UEM64" s="1391"/>
      <c r="UEN64" s="1391"/>
      <c r="UEO64" s="1391"/>
      <c r="UEP64" s="1391"/>
      <c r="UEQ64" s="1391"/>
      <c r="UER64" s="1391"/>
      <c r="UES64" s="1391"/>
      <c r="UET64" s="1391"/>
      <c r="UEU64" s="1391"/>
      <c r="UEV64" s="1391"/>
      <c r="UEW64" s="1392"/>
      <c r="UEX64" s="1493"/>
      <c r="UEY64" s="1391"/>
      <c r="UEZ64" s="1391"/>
      <c r="UFA64" s="1391"/>
      <c r="UFB64" s="1391"/>
      <c r="UFC64" s="1391"/>
      <c r="UFD64" s="1391"/>
      <c r="UFE64" s="1391"/>
      <c r="UFF64" s="1391"/>
      <c r="UFG64" s="1391"/>
      <c r="UFH64" s="1391"/>
      <c r="UFI64" s="1392"/>
      <c r="UFJ64" s="1493"/>
      <c r="UFK64" s="1392"/>
      <c r="UFL64" s="1493"/>
      <c r="UFM64" s="1391"/>
      <c r="UFN64" s="1392"/>
      <c r="UFO64" s="1493"/>
      <c r="UFP64" s="1392"/>
      <c r="UFQ64" s="663"/>
      <c r="UFR64" s="1493"/>
      <c r="UFS64" s="1391"/>
      <c r="UFT64" s="1391"/>
      <c r="UFU64" s="1391"/>
      <c r="UFV64" s="1391"/>
      <c r="UFW64" s="1391"/>
      <c r="UFX64" s="1391"/>
      <c r="UFY64" s="1391"/>
      <c r="UFZ64" s="1391"/>
      <c r="UGA64" s="1391"/>
      <c r="UGB64" s="1391"/>
      <c r="UGC64" s="1392"/>
      <c r="UGD64" s="1493"/>
      <c r="UGE64" s="1391"/>
      <c r="UGF64" s="1391"/>
      <c r="UGG64" s="1391"/>
      <c r="UGH64" s="1391"/>
      <c r="UGI64" s="1391"/>
      <c r="UGJ64" s="1391"/>
      <c r="UGK64" s="1391"/>
      <c r="UGL64" s="1391"/>
      <c r="UGM64" s="1391"/>
      <c r="UGN64" s="1391"/>
      <c r="UGO64" s="1392"/>
      <c r="UGP64" s="1493"/>
      <c r="UGQ64" s="1392"/>
      <c r="UGR64" s="1493"/>
      <c r="UGS64" s="1391"/>
      <c r="UGT64" s="1392"/>
      <c r="UGU64" s="1493"/>
      <c r="UGV64" s="1392"/>
      <c r="UGW64" s="663"/>
      <c r="UGX64" s="1493"/>
      <c r="UGY64" s="1391"/>
      <c r="UGZ64" s="1391"/>
      <c r="UHA64" s="1391"/>
      <c r="UHB64" s="1391"/>
      <c r="UHC64" s="1391"/>
      <c r="UHD64" s="1391"/>
      <c r="UHE64" s="1391"/>
      <c r="UHF64" s="1391"/>
      <c r="UHG64" s="1391"/>
      <c r="UHH64" s="1391"/>
      <c r="UHI64" s="1392"/>
      <c r="UHJ64" s="1493"/>
      <c r="UHK64" s="1391"/>
      <c r="UHL64" s="1391"/>
      <c r="UHM64" s="1391"/>
      <c r="UHN64" s="1391"/>
      <c r="UHO64" s="1391"/>
      <c r="UHP64" s="1391"/>
      <c r="UHQ64" s="1391"/>
      <c r="UHR64" s="1391"/>
      <c r="UHS64" s="1391"/>
      <c r="UHT64" s="1391"/>
      <c r="UHU64" s="1392"/>
      <c r="UHV64" s="1493"/>
      <c r="UHW64" s="1392"/>
      <c r="UHX64" s="1493"/>
      <c r="UHY64" s="1391"/>
      <c r="UHZ64" s="1392"/>
      <c r="UIA64" s="1493"/>
      <c r="UIB64" s="1392"/>
      <c r="UIC64" s="663"/>
      <c r="UID64" s="1493"/>
      <c r="UIE64" s="1391"/>
      <c r="UIF64" s="1391"/>
      <c r="UIG64" s="1391"/>
      <c r="UIH64" s="1391"/>
      <c r="UII64" s="1391"/>
      <c r="UIJ64" s="1391"/>
      <c r="UIK64" s="1391"/>
      <c r="UIL64" s="1391"/>
      <c r="UIM64" s="1391"/>
      <c r="UIN64" s="1391"/>
      <c r="UIO64" s="1392"/>
      <c r="UIP64" s="1493"/>
      <c r="UIQ64" s="1391"/>
      <c r="UIR64" s="1391"/>
      <c r="UIS64" s="1391"/>
      <c r="UIT64" s="1391"/>
      <c r="UIU64" s="1391"/>
      <c r="UIV64" s="1391"/>
      <c r="UIW64" s="1391"/>
      <c r="UIX64" s="1391"/>
      <c r="UIY64" s="1391"/>
      <c r="UIZ64" s="1391"/>
      <c r="UJA64" s="1392"/>
      <c r="UJB64" s="1493"/>
      <c r="UJC64" s="1392"/>
      <c r="UJD64" s="1493"/>
      <c r="UJE64" s="1391"/>
      <c r="UJF64" s="1392"/>
      <c r="UJG64" s="1493"/>
      <c r="UJH64" s="1392"/>
      <c r="UJI64" s="663"/>
      <c r="UJJ64" s="1493"/>
      <c r="UJK64" s="1391"/>
      <c r="UJL64" s="1391"/>
      <c r="UJM64" s="1391"/>
      <c r="UJN64" s="1391"/>
      <c r="UJO64" s="1391"/>
      <c r="UJP64" s="1391"/>
      <c r="UJQ64" s="1391"/>
      <c r="UJR64" s="1391"/>
      <c r="UJS64" s="1391"/>
      <c r="UJT64" s="1391"/>
      <c r="UJU64" s="1392"/>
      <c r="UJV64" s="1493"/>
      <c r="UJW64" s="1391"/>
      <c r="UJX64" s="1391"/>
      <c r="UJY64" s="1391"/>
      <c r="UJZ64" s="1391"/>
      <c r="UKA64" s="1391"/>
      <c r="UKB64" s="1391"/>
      <c r="UKC64" s="1391"/>
      <c r="UKD64" s="1391"/>
      <c r="UKE64" s="1391"/>
      <c r="UKF64" s="1391"/>
      <c r="UKG64" s="1392"/>
      <c r="UKH64" s="1493"/>
      <c r="UKI64" s="1392"/>
      <c r="UKJ64" s="1493"/>
      <c r="UKK64" s="1391"/>
      <c r="UKL64" s="1392"/>
      <c r="UKM64" s="1493"/>
      <c r="UKN64" s="1392"/>
      <c r="UKO64" s="663"/>
      <c r="UKP64" s="1493"/>
      <c r="UKQ64" s="1391"/>
      <c r="UKR64" s="1391"/>
      <c r="UKS64" s="1391"/>
      <c r="UKT64" s="1391"/>
      <c r="UKU64" s="1391"/>
      <c r="UKV64" s="1391"/>
      <c r="UKW64" s="1391"/>
      <c r="UKX64" s="1391"/>
      <c r="UKY64" s="1391"/>
      <c r="UKZ64" s="1391"/>
      <c r="ULA64" s="1392"/>
      <c r="ULB64" s="1493"/>
      <c r="ULC64" s="1391"/>
      <c r="ULD64" s="1391"/>
      <c r="ULE64" s="1391"/>
      <c r="ULF64" s="1391"/>
      <c r="ULG64" s="1391"/>
      <c r="ULH64" s="1391"/>
      <c r="ULI64" s="1391"/>
      <c r="ULJ64" s="1391"/>
      <c r="ULK64" s="1391"/>
      <c r="ULL64" s="1391"/>
      <c r="ULM64" s="1392"/>
      <c r="ULN64" s="1493"/>
      <c r="ULO64" s="1392"/>
      <c r="ULP64" s="1493"/>
      <c r="ULQ64" s="1391"/>
      <c r="ULR64" s="1392"/>
      <c r="ULS64" s="1493"/>
      <c r="ULT64" s="1392"/>
      <c r="ULU64" s="663"/>
      <c r="ULV64" s="1493"/>
      <c r="ULW64" s="1391"/>
      <c r="ULX64" s="1391"/>
      <c r="ULY64" s="1391"/>
      <c r="ULZ64" s="1391"/>
      <c r="UMA64" s="1391"/>
      <c r="UMB64" s="1391"/>
      <c r="UMC64" s="1391"/>
      <c r="UMD64" s="1391"/>
      <c r="UME64" s="1391"/>
      <c r="UMF64" s="1391"/>
      <c r="UMG64" s="1392"/>
      <c r="UMH64" s="1493"/>
      <c r="UMI64" s="1391"/>
      <c r="UMJ64" s="1391"/>
      <c r="UMK64" s="1391"/>
      <c r="UML64" s="1391"/>
      <c r="UMM64" s="1391"/>
      <c r="UMN64" s="1391"/>
      <c r="UMO64" s="1391"/>
      <c r="UMP64" s="1391"/>
      <c r="UMQ64" s="1391"/>
      <c r="UMR64" s="1391"/>
      <c r="UMS64" s="1392"/>
      <c r="UMT64" s="1493"/>
      <c r="UMU64" s="1392"/>
      <c r="UMV64" s="1493"/>
      <c r="UMW64" s="1391"/>
      <c r="UMX64" s="1392"/>
      <c r="UMY64" s="1493"/>
      <c r="UMZ64" s="1392"/>
      <c r="UNA64" s="663"/>
      <c r="UNB64" s="1493"/>
      <c r="UNC64" s="1391"/>
      <c r="UND64" s="1391"/>
      <c r="UNE64" s="1391"/>
      <c r="UNF64" s="1391"/>
      <c r="UNG64" s="1391"/>
      <c r="UNH64" s="1391"/>
      <c r="UNI64" s="1391"/>
      <c r="UNJ64" s="1391"/>
      <c r="UNK64" s="1391"/>
      <c r="UNL64" s="1391"/>
      <c r="UNM64" s="1392"/>
      <c r="UNN64" s="1493"/>
      <c r="UNO64" s="1391"/>
      <c r="UNP64" s="1391"/>
      <c r="UNQ64" s="1391"/>
      <c r="UNR64" s="1391"/>
      <c r="UNS64" s="1391"/>
      <c r="UNT64" s="1391"/>
      <c r="UNU64" s="1391"/>
      <c r="UNV64" s="1391"/>
      <c r="UNW64" s="1391"/>
      <c r="UNX64" s="1391"/>
      <c r="UNY64" s="1392"/>
      <c r="UNZ64" s="1493"/>
      <c r="UOA64" s="1392"/>
      <c r="UOB64" s="1493"/>
      <c r="UOC64" s="1391"/>
      <c r="UOD64" s="1392"/>
      <c r="UOE64" s="1493"/>
      <c r="UOF64" s="1392"/>
      <c r="UOG64" s="663"/>
      <c r="UOH64" s="1493"/>
      <c r="UOI64" s="1391"/>
      <c r="UOJ64" s="1391"/>
      <c r="UOK64" s="1391"/>
      <c r="UOL64" s="1391"/>
      <c r="UOM64" s="1391"/>
      <c r="UON64" s="1391"/>
      <c r="UOO64" s="1391"/>
      <c r="UOP64" s="1391"/>
      <c r="UOQ64" s="1391"/>
      <c r="UOR64" s="1391"/>
      <c r="UOS64" s="1392"/>
      <c r="UOT64" s="1493"/>
      <c r="UOU64" s="1391"/>
      <c r="UOV64" s="1391"/>
      <c r="UOW64" s="1391"/>
      <c r="UOX64" s="1391"/>
      <c r="UOY64" s="1391"/>
      <c r="UOZ64" s="1391"/>
      <c r="UPA64" s="1391"/>
      <c r="UPB64" s="1391"/>
      <c r="UPC64" s="1391"/>
      <c r="UPD64" s="1391"/>
      <c r="UPE64" s="1392"/>
      <c r="UPF64" s="1493"/>
      <c r="UPG64" s="1392"/>
      <c r="UPH64" s="1493"/>
      <c r="UPI64" s="1391"/>
      <c r="UPJ64" s="1392"/>
      <c r="UPK64" s="1493"/>
      <c r="UPL64" s="1392"/>
      <c r="UPM64" s="663"/>
      <c r="UPN64" s="1493"/>
      <c r="UPO64" s="1391"/>
      <c r="UPP64" s="1391"/>
      <c r="UPQ64" s="1391"/>
      <c r="UPR64" s="1391"/>
      <c r="UPS64" s="1391"/>
      <c r="UPT64" s="1391"/>
      <c r="UPU64" s="1391"/>
      <c r="UPV64" s="1391"/>
      <c r="UPW64" s="1391"/>
      <c r="UPX64" s="1391"/>
      <c r="UPY64" s="1392"/>
      <c r="UPZ64" s="1493"/>
      <c r="UQA64" s="1391"/>
      <c r="UQB64" s="1391"/>
      <c r="UQC64" s="1391"/>
      <c r="UQD64" s="1391"/>
      <c r="UQE64" s="1391"/>
      <c r="UQF64" s="1391"/>
      <c r="UQG64" s="1391"/>
      <c r="UQH64" s="1391"/>
      <c r="UQI64" s="1391"/>
      <c r="UQJ64" s="1391"/>
      <c r="UQK64" s="1392"/>
      <c r="UQL64" s="1493"/>
      <c r="UQM64" s="1392"/>
      <c r="UQN64" s="1493"/>
      <c r="UQO64" s="1391"/>
      <c r="UQP64" s="1392"/>
      <c r="UQQ64" s="1493"/>
      <c r="UQR64" s="1392"/>
      <c r="UQS64" s="663"/>
      <c r="UQT64" s="1493"/>
      <c r="UQU64" s="1391"/>
      <c r="UQV64" s="1391"/>
      <c r="UQW64" s="1391"/>
      <c r="UQX64" s="1391"/>
      <c r="UQY64" s="1391"/>
      <c r="UQZ64" s="1391"/>
      <c r="URA64" s="1391"/>
      <c r="URB64" s="1391"/>
      <c r="URC64" s="1391"/>
      <c r="URD64" s="1391"/>
      <c r="URE64" s="1392"/>
      <c r="URF64" s="1493"/>
      <c r="URG64" s="1391"/>
      <c r="URH64" s="1391"/>
      <c r="URI64" s="1391"/>
      <c r="URJ64" s="1391"/>
      <c r="URK64" s="1391"/>
      <c r="URL64" s="1391"/>
      <c r="URM64" s="1391"/>
      <c r="URN64" s="1391"/>
      <c r="URO64" s="1391"/>
      <c r="URP64" s="1391"/>
      <c r="URQ64" s="1392"/>
      <c r="URR64" s="1493"/>
      <c r="URS64" s="1392"/>
      <c r="URT64" s="1493"/>
      <c r="URU64" s="1391"/>
      <c r="URV64" s="1392"/>
      <c r="URW64" s="1493"/>
      <c r="URX64" s="1392"/>
      <c r="URY64" s="663"/>
      <c r="URZ64" s="1493"/>
      <c r="USA64" s="1391"/>
      <c r="USB64" s="1391"/>
      <c r="USC64" s="1391"/>
      <c r="USD64" s="1391"/>
      <c r="USE64" s="1391"/>
      <c r="USF64" s="1391"/>
      <c r="USG64" s="1391"/>
      <c r="USH64" s="1391"/>
      <c r="USI64" s="1391"/>
      <c r="USJ64" s="1391"/>
      <c r="USK64" s="1392"/>
      <c r="USL64" s="1493"/>
      <c r="USM64" s="1391"/>
      <c r="USN64" s="1391"/>
      <c r="USO64" s="1391"/>
      <c r="USP64" s="1391"/>
      <c r="USQ64" s="1391"/>
      <c r="USR64" s="1391"/>
      <c r="USS64" s="1391"/>
      <c r="UST64" s="1391"/>
      <c r="USU64" s="1391"/>
      <c r="USV64" s="1391"/>
      <c r="USW64" s="1392"/>
      <c r="USX64" s="1493"/>
      <c r="USY64" s="1392"/>
      <c r="USZ64" s="1493"/>
      <c r="UTA64" s="1391"/>
      <c r="UTB64" s="1392"/>
      <c r="UTC64" s="1493"/>
      <c r="UTD64" s="1392"/>
      <c r="UTE64" s="663"/>
      <c r="UTF64" s="1493"/>
      <c r="UTG64" s="1391"/>
      <c r="UTH64" s="1391"/>
      <c r="UTI64" s="1391"/>
      <c r="UTJ64" s="1391"/>
      <c r="UTK64" s="1391"/>
      <c r="UTL64" s="1391"/>
      <c r="UTM64" s="1391"/>
      <c r="UTN64" s="1391"/>
      <c r="UTO64" s="1391"/>
      <c r="UTP64" s="1391"/>
      <c r="UTQ64" s="1392"/>
      <c r="UTR64" s="1493"/>
      <c r="UTS64" s="1391"/>
      <c r="UTT64" s="1391"/>
      <c r="UTU64" s="1391"/>
      <c r="UTV64" s="1391"/>
      <c r="UTW64" s="1391"/>
      <c r="UTX64" s="1391"/>
      <c r="UTY64" s="1391"/>
      <c r="UTZ64" s="1391"/>
      <c r="UUA64" s="1391"/>
      <c r="UUB64" s="1391"/>
      <c r="UUC64" s="1392"/>
      <c r="UUD64" s="1493"/>
      <c r="UUE64" s="1392"/>
      <c r="UUF64" s="1493"/>
      <c r="UUG64" s="1391"/>
      <c r="UUH64" s="1392"/>
      <c r="UUI64" s="1493"/>
      <c r="UUJ64" s="1392"/>
      <c r="UUK64" s="663"/>
      <c r="UUL64" s="1493"/>
      <c r="UUM64" s="1391"/>
      <c r="UUN64" s="1391"/>
      <c r="UUO64" s="1391"/>
      <c r="UUP64" s="1391"/>
      <c r="UUQ64" s="1391"/>
      <c r="UUR64" s="1391"/>
      <c r="UUS64" s="1391"/>
      <c r="UUT64" s="1391"/>
      <c r="UUU64" s="1391"/>
      <c r="UUV64" s="1391"/>
      <c r="UUW64" s="1392"/>
      <c r="UUX64" s="1493"/>
      <c r="UUY64" s="1391"/>
      <c r="UUZ64" s="1391"/>
      <c r="UVA64" s="1391"/>
      <c r="UVB64" s="1391"/>
      <c r="UVC64" s="1391"/>
      <c r="UVD64" s="1391"/>
      <c r="UVE64" s="1391"/>
      <c r="UVF64" s="1391"/>
      <c r="UVG64" s="1391"/>
      <c r="UVH64" s="1391"/>
      <c r="UVI64" s="1392"/>
      <c r="UVJ64" s="1493"/>
      <c r="UVK64" s="1392"/>
      <c r="UVL64" s="1493"/>
      <c r="UVM64" s="1391"/>
      <c r="UVN64" s="1392"/>
      <c r="UVO64" s="1493"/>
      <c r="UVP64" s="1392"/>
      <c r="UVQ64" s="663"/>
      <c r="UVR64" s="1493"/>
      <c r="UVS64" s="1391"/>
      <c r="UVT64" s="1391"/>
      <c r="UVU64" s="1391"/>
      <c r="UVV64" s="1391"/>
      <c r="UVW64" s="1391"/>
      <c r="UVX64" s="1391"/>
      <c r="UVY64" s="1391"/>
      <c r="UVZ64" s="1391"/>
      <c r="UWA64" s="1391"/>
      <c r="UWB64" s="1391"/>
      <c r="UWC64" s="1392"/>
      <c r="UWD64" s="1493"/>
      <c r="UWE64" s="1391"/>
      <c r="UWF64" s="1391"/>
      <c r="UWG64" s="1391"/>
      <c r="UWH64" s="1391"/>
      <c r="UWI64" s="1391"/>
      <c r="UWJ64" s="1391"/>
      <c r="UWK64" s="1391"/>
      <c r="UWL64" s="1391"/>
      <c r="UWM64" s="1391"/>
      <c r="UWN64" s="1391"/>
      <c r="UWO64" s="1392"/>
      <c r="UWP64" s="1493"/>
      <c r="UWQ64" s="1392"/>
      <c r="UWR64" s="1493"/>
      <c r="UWS64" s="1391"/>
      <c r="UWT64" s="1392"/>
      <c r="UWU64" s="1493"/>
      <c r="UWV64" s="1392"/>
      <c r="UWW64" s="663"/>
      <c r="UWX64" s="1493"/>
      <c r="UWY64" s="1391"/>
      <c r="UWZ64" s="1391"/>
      <c r="UXA64" s="1391"/>
      <c r="UXB64" s="1391"/>
      <c r="UXC64" s="1391"/>
      <c r="UXD64" s="1391"/>
      <c r="UXE64" s="1391"/>
      <c r="UXF64" s="1391"/>
      <c r="UXG64" s="1391"/>
      <c r="UXH64" s="1391"/>
      <c r="UXI64" s="1392"/>
      <c r="UXJ64" s="1493"/>
      <c r="UXK64" s="1391"/>
      <c r="UXL64" s="1391"/>
      <c r="UXM64" s="1391"/>
      <c r="UXN64" s="1391"/>
      <c r="UXO64" s="1391"/>
      <c r="UXP64" s="1391"/>
      <c r="UXQ64" s="1391"/>
      <c r="UXR64" s="1391"/>
      <c r="UXS64" s="1391"/>
      <c r="UXT64" s="1391"/>
      <c r="UXU64" s="1392"/>
      <c r="UXV64" s="1493"/>
      <c r="UXW64" s="1392"/>
      <c r="UXX64" s="1493"/>
      <c r="UXY64" s="1391"/>
      <c r="UXZ64" s="1392"/>
      <c r="UYA64" s="1493"/>
      <c r="UYB64" s="1392"/>
      <c r="UYC64" s="663"/>
      <c r="UYD64" s="1493"/>
      <c r="UYE64" s="1391"/>
      <c r="UYF64" s="1391"/>
      <c r="UYG64" s="1391"/>
      <c r="UYH64" s="1391"/>
      <c r="UYI64" s="1391"/>
      <c r="UYJ64" s="1391"/>
      <c r="UYK64" s="1391"/>
      <c r="UYL64" s="1391"/>
      <c r="UYM64" s="1391"/>
      <c r="UYN64" s="1391"/>
      <c r="UYO64" s="1392"/>
      <c r="UYP64" s="1493"/>
      <c r="UYQ64" s="1391"/>
      <c r="UYR64" s="1391"/>
      <c r="UYS64" s="1391"/>
      <c r="UYT64" s="1391"/>
      <c r="UYU64" s="1391"/>
      <c r="UYV64" s="1391"/>
      <c r="UYW64" s="1391"/>
      <c r="UYX64" s="1391"/>
      <c r="UYY64" s="1391"/>
      <c r="UYZ64" s="1391"/>
      <c r="UZA64" s="1392"/>
      <c r="UZB64" s="1493"/>
      <c r="UZC64" s="1392"/>
      <c r="UZD64" s="1493"/>
      <c r="UZE64" s="1391"/>
      <c r="UZF64" s="1392"/>
      <c r="UZG64" s="1493"/>
      <c r="UZH64" s="1392"/>
      <c r="UZI64" s="663"/>
      <c r="UZJ64" s="1493"/>
      <c r="UZK64" s="1391"/>
      <c r="UZL64" s="1391"/>
      <c r="UZM64" s="1391"/>
      <c r="UZN64" s="1391"/>
      <c r="UZO64" s="1391"/>
      <c r="UZP64" s="1391"/>
      <c r="UZQ64" s="1391"/>
      <c r="UZR64" s="1391"/>
      <c r="UZS64" s="1391"/>
      <c r="UZT64" s="1391"/>
      <c r="UZU64" s="1392"/>
      <c r="UZV64" s="1493"/>
      <c r="UZW64" s="1391"/>
      <c r="UZX64" s="1391"/>
      <c r="UZY64" s="1391"/>
      <c r="UZZ64" s="1391"/>
      <c r="VAA64" s="1391"/>
      <c r="VAB64" s="1391"/>
      <c r="VAC64" s="1391"/>
      <c r="VAD64" s="1391"/>
      <c r="VAE64" s="1391"/>
      <c r="VAF64" s="1391"/>
      <c r="VAG64" s="1392"/>
      <c r="VAH64" s="1493"/>
      <c r="VAI64" s="1392"/>
      <c r="VAJ64" s="1493"/>
      <c r="VAK64" s="1391"/>
      <c r="VAL64" s="1392"/>
      <c r="VAM64" s="1493"/>
      <c r="VAN64" s="1392"/>
      <c r="VAO64" s="663"/>
      <c r="VAP64" s="1493"/>
      <c r="VAQ64" s="1391"/>
      <c r="VAR64" s="1391"/>
      <c r="VAS64" s="1391"/>
      <c r="VAT64" s="1391"/>
      <c r="VAU64" s="1391"/>
      <c r="VAV64" s="1391"/>
      <c r="VAW64" s="1391"/>
      <c r="VAX64" s="1391"/>
      <c r="VAY64" s="1391"/>
      <c r="VAZ64" s="1391"/>
      <c r="VBA64" s="1392"/>
      <c r="VBB64" s="1493"/>
      <c r="VBC64" s="1391"/>
      <c r="VBD64" s="1391"/>
      <c r="VBE64" s="1391"/>
      <c r="VBF64" s="1391"/>
      <c r="VBG64" s="1391"/>
      <c r="VBH64" s="1391"/>
      <c r="VBI64" s="1391"/>
      <c r="VBJ64" s="1391"/>
      <c r="VBK64" s="1391"/>
      <c r="VBL64" s="1391"/>
      <c r="VBM64" s="1392"/>
      <c r="VBN64" s="1493"/>
      <c r="VBO64" s="1392"/>
      <c r="VBP64" s="1493"/>
      <c r="VBQ64" s="1391"/>
      <c r="VBR64" s="1392"/>
      <c r="VBS64" s="1493"/>
      <c r="VBT64" s="1392"/>
      <c r="VBU64" s="663"/>
      <c r="VBV64" s="1493"/>
      <c r="VBW64" s="1391"/>
      <c r="VBX64" s="1391"/>
      <c r="VBY64" s="1391"/>
      <c r="VBZ64" s="1391"/>
      <c r="VCA64" s="1391"/>
      <c r="VCB64" s="1391"/>
      <c r="VCC64" s="1391"/>
      <c r="VCD64" s="1391"/>
      <c r="VCE64" s="1391"/>
      <c r="VCF64" s="1391"/>
      <c r="VCG64" s="1392"/>
      <c r="VCH64" s="1493"/>
      <c r="VCI64" s="1391"/>
      <c r="VCJ64" s="1391"/>
      <c r="VCK64" s="1391"/>
      <c r="VCL64" s="1391"/>
      <c r="VCM64" s="1391"/>
      <c r="VCN64" s="1391"/>
      <c r="VCO64" s="1391"/>
      <c r="VCP64" s="1391"/>
      <c r="VCQ64" s="1391"/>
      <c r="VCR64" s="1391"/>
      <c r="VCS64" s="1392"/>
      <c r="VCT64" s="1493"/>
      <c r="VCU64" s="1392"/>
      <c r="VCV64" s="1493"/>
      <c r="VCW64" s="1391"/>
      <c r="VCX64" s="1392"/>
      <c r="VCY64" s="1493"/>
      <c r="VCZ64" s="1392"/>
      <c r="VDA64" s="663"/>
      <c r="VDB64" s="1493"/>
      <c r="VDC64" s="1391"/>
      <c r="VDD64" s="1391"/>
      <c r="VDE64" s="1391"/>
      <c r="VDF64" s="1391"/>
      <c r="VDG64" s="1391"/>
      <c r="VDH64" s="1391"/>
      <c r="VDI64" s="1391"/>
      <c r="VDJ64" s="1391"/>
      <c r="VDK64" s="1391"/>
      <c r="VDL64" s="1391"/>
      <c r="VDM64" s="1392"/>
      <c r="VDN64" s="1493"/>
      <c r="VDO64" s="1391"/>
      <c r="VDP64" s="1391"/>
      <c r="VDQ64" s="1391"/>
      <c r="VDR64" s="1391"/>
      <c r="VDS64" s="1391"/>
      <c r="VDT64" s="1391"/>
      <c r="VDU64" s="1391"/>
      <c r="VDV64" s="1391"/>
      <c r="VDW64" s="1391"/>
      <c r="VDX64" s="1391"/>
      <c r="VDY64" s="1392"/>
      <c r="VDZ64" s="1493"/>
      <c r="VEA64" s="1392"/>
      <c r="VEB64" s="1493"/>
      <c r="VEC64" s="1391"/>
      <c r="VED64" s="1392"/>
      <c r="VEE64" s="1493"/>
      <c r="VEF64" s="1392"/>
      <c r="VEG64" s="663"/>
      <c r="VEH64" s="1493"/>
      <c r="VEI64" s="1391"/>
      <c r="VEJ64" s="1391"/>
      <c r="VEK64" s="1391"/>
      <c r="VEL64" s="1391"/>
      <c r="VEM64" s="1391"/>
      <c r="VEN64" s="1391"/>
      <c r="VEO64" s="1391"/>
      <c r="VEP64" s="1391"/>
      <c r="VEQ64" s="1391"/>
      <c r="VER64" s="1391"/>
      <c r="VES64" s="1392"/>
      <c r="VET64" s="1493"/>
      <c r="VEU64" s="1391"/>
      <c r="VEV64" s="1391"/>
      <c r="VEW64" s="1391"/>
      <c r="VEX64" s="1391"/>
      <c r="VEY64" s="1391"/>
      <c r="VEZ64" s="1391"/>
      <c r="VFA64" s="1391"/>
      <c r="VFB64" s="1391"/>
      <c r="VFC64" s="1391"/>
      <c r="VFD64" s="1391"/>
      <c r="VFE64" s="1392"/>
      <c r="VFF64" s="1493"/>
      <c r="VFG64" s="1392"/>
      <c r="VFH64" s="1493"/>
      <c r="VFI64" s="1391"/>
      <c r="VFJ64" s="1392"/>
      <c r="VFK64" s="1493"/>
      <c r="VFL64" s="1392"/>
      <c r="VFM64" s="663"/>
      <c r="VFN64" s="1493"/>
      <c r="VFO64" s="1391"/>
      <c r="VFP64" s="1391"/>
      <c r="VFQ64" s="1391"/>
      <c r="VFR64" s="1391"/>
      <c r="VFS64" s="1391"/>
      <c r="VFT64" s="1391"/>
      <c r="VFU64" s="1391"/>
      <c r="VFV64" s="1391"/>
      <c r="VFW64" s="1391"/>
      <c r="VFX64" s="1391"/>
      <c r="VFY64" s="1392"/>
      <c r="VFZ64" s="1493"/>
      <c r="VGA64" s="1391"/>
      <c r="VGB64" s="1391"/>
      <c r="VGC64" s="1391"/>
      <c r="VGD64" s="1391"/>
      <c r="VGE64" s="1391"/>
      <c r="VGF64" s="1391"/>
      <c r="VGG64" s="1391"/>
      <c r="VGH64" s="1391"/>
      <c r="VGI64" s="1391"/>
      <c r="VGJ64" s="1391"/>
      <c r="VGK64" s="1392"/>
      <c r="VGL64" s="1493"/>
      <c r="VGM64" s="1392"/>
      <c r="VGN64" s="1493"/>
      <c r="VGO64" s="1391"/>
      <c r="VGP64" s="1392"/>
      <c r="VGQ64" s="1493"/>
      <c r="VGR64" s="1392"/>
      <c r="VGS64" s="663"/>
      <c r="VGT64" s="1493"/>
      <c r="VGU64" s="1391"/>
      <c r="VGV64" s="1391"/>
      <c r="VGW64" s="1391"/>
      <c r="VGX64" s="1391"/>
      <c r="VGY64" s="1391"/>
      <c r="VGZ64" s="1391"/>
      <c r="VHA64" s="1391"/>
      <c r="VHB64" s="1391"/>
      <c r="VHC64" s="1391"/>
      <c r="VHD64" s="1391"/>
      <c r="VHE64" s="1392"/>
      <c r="VHF64" s="1493"/>
      <c r="VHG64" s="1391"/>
      <c r="VHH64" s="1391"/>
      <c r="VHI64" s="1391"/>
      <c r="VHJ64" s="1391"/>
      <c r="VHK64" s="1391"/>
      <c r="VHL64" s="1391"/>
      <c r="VHM64" s="1391"/>
      <c r="VHN64" s="1391"/>
      <c r="VHO64" s="1391"/>
      <c r="VHP64" s="1391"/>
      <c r="VHQ64" s="1392"/>
      <c r="VHR64" s="1493"/>
      <c r="VHS64" s="1392"/>
      <c r="VHT64" s="1493"/>
      <c r="VHU64" s="1391"/>
      <c r="VHV64" s="1392"/>
      <c r="VHW64" s="1493"/>
      <c r="VHX64" s="1392"/>
      <c r="VHY64" s="663"/>
      <c r="VHZ64" s="1493"/>
      <c r="VIA64" s="1391"/>
      <c r="VIB64" s="1391"/>
      <c r="VIC64" s="1391"/>
      <c r="VID64" s="1391"/>
      <c r="VIE64" s="1391"/>
      <c r="VIF64" s="1391"/>
      <c r="VIG64" s="1391"/>
      <c r="VIH64" s="1391"/>
      <c r="VII64" s="1391"/>
      <c r="VIJ64" s="1391"/>
      <c r="VIK64" s="1392"/>
      <c r="VIL64" s="1493"/>
      <c r="VIM64" s="1391"/>
      <c r="VIN64" s="1391"/>
      <c r="VIO64" s="1391"/>
      <c r="VIP64" s="1391"/>
      <c r="VIQ64" s="1391"/>
      <c r="VIR64" s="1391"/>
      <c r="VIS64" s="1391"/>
      <c r="VIT64" s="1391"/>
      <c r="VIU64" s="1391"/>
      <c r="VIV64" s="1391"/>
      <c r="VIW64" s="1392"/>
      <c r="VIX64" s="1493"/>
      <c r="VIY64" s="1392"/>
      <c r="VIZ64" s="1493"/>
      <c r="VJA64" s="1391"/>
      <c r="VJB64" s="1392"/>
      <c r="VJC64" s="1493"/>
      <c r="VJD64" s="1392"/>
      <c r="VJE64" s="663"/>
      <c r="VJF64" s="1493"/>
      <c r="VJG64" s="1391"/>
      <c r="VJH64" s="1391"/>
      <c r="VJI64" s="1391"/>
      <c r="VJJ64" s="1391"/>
      <c r="VJK64" s="1391"/>
      <c r="VJL64" s="1391"/>
      <c r="VJM64" s="1391"/>
      <c r="VJN64" s="1391"/>
      <c r="VJO64" s="1391"/>
      <c r="VJP64" s="1391"/>
      <c r="VJQ64" s="1392"/>
      <c r="VJR64" s="1493"/>
      <c r="VJS64" s="1391"/>
      <c r="VJT64" s="1391"/>
      <c r="VJU64" s="1391"/>
      <c r="VJV64" s="1391"/>
      <c r="VJW64" s="1391"/>
      <c r="VJX64" s="1391"/>
      <c r="VJY64" s="1391"/>
      <c r="VJZ64" s="1391"/>
      <c r="VKA64" s="1391"/>
      <c r="VKB64" s="1391"/>
      <c r="VKC64" s="1392"/>
      <c r="VKD64" s="1493"/>
      <c r="VKE64" s="1392"/>
      <c r="VKF64" s="1493"/>
      <c r="VKG64" s="1391"/>
      <c r="VKH64" s="1392"/>
      <c r="VKI64" s="1493"/>
      <c r="VKJ64" s="1392"/>
      <c r="VKK64" s="663"/>
      <c r="VKL64" s="1493"/>
      <c r="VKM64" s="1391"/>
      <c r="VKN64" s="1391"/>
      <c r="VKO64" s="1391"/>
      <c r="VKP64" s="1391"/>
      <c r="VKQ64" s="1391"/>
      <c r="VKR64" s="1391"/>
      <c r="VKS64" s="1391"/>
      <c r="VKT64" s="1391"/>
      <c r="VKU64" s="1391"/>
      <c r="VKV64" s="1391"/>
      <c r="VKW64" s="1392"/>
      <c r="VKX64" s="1493"/>
      <c r="VKY64" s="1391"/>
      <c r="VKZ64" s="1391"/>
      <c r="VLA64" s="1391"/>
      <c r="VLB64" s="1391"/>
      <c r="VLC64" s="1391"/>
      <c r="VLD64" s="1391"/>
      <c r="VLE64" s="1391"/>
      <c r="VLF64" s="1391"/>
      <c r="VLG64" s="1391"/>
      <c r="VLH64" s="1391"/>
      <c r="VLI64" s="1392"/>
      <c r="VLJ64" s="1493"/>
      <c r="VLK64" s="1392"/>
      <c r="VLL64" s="1493"/>
      <c r="VLM64" s="1391"/>
      <c r="VLN64" s="1392"/>
      <c r="VLO64" s="1493"/>
      <c r="VLP64" s="1392"/>
      <c r="VLQ64" s="663"/>
      <c r="VLR64" s="1493"/>
      <c r="VLS64" s="1391"/>
      <c r="VLT64" s="1391"/>
      <c r="VLU64" s="1391"/>
      <c r="VLV64" s="1391"/>
      <c r="VLW64" s="1391"/>
      <c r="VLX64" s="1391"/>
      <c r="VLY64" s="1391"/>
      <c r="VLZ64" s="1391"/>
      <c r="VMA64" s="1391"/>
      <c r="VMB64" s="1391"/>
      <c r="VMC64" s="1392"/>
      <c r="VMD64" s="1493"/>
      <c r="VME64" s="1391"/>
      <c r="VMF64" s="1391"/>
      <c r="VMG64" s="1391"/>
      <c r="VMH64" s="1391"/>
      <c r="VMI64" s="1391"/>
      <c r="VMJ64" s="1391"/>
      <c r="VMK64" s="1391"/>
      <c r="VML64" s="1391"/>
      <c r="VMM64" s="1391"/>
      <c r="VMN64" s="1391"/>
      <c r="VMO64" s="1392"/>
      <c r="VMP64" s="1493"/>
      <c r="VMQ64" s="1392"/>
      <c r="VMR64" s="1493"/>
      <c r="VMS64" s="1391"/>
      <c r="VMT64" s="1392"/>
      <c r="VMU64" s="1493"/>
      <c r="VMV64" s="1392"/>
      <c r="VMW64" s="663"/>
      <c r="VMX64" s="1493"/>
      <c r="VMY64" s="1391"/>
      <c r="VMZ64" s="1391"/>
      <c r="VNA64" s="1391"/>
      <c r="VNB64" s="1391"/>
      <c r="VNC64" s="1391"/>
      <c r="VND64" s="1391"/>
      <c r="VNE64" s="1391"/>
      <c r="VNF64" s="1391"/>
      <c r="VNG64" s="1391"/>
      <c r="VNH64" s="1391"/>
      <c r="VNI64" s="1392"/>
      <c r="VNJ64" s="1493"/>
      <c r="VNK64" s="1391"/>
      <c r="VNL64" s="1391"/>
      <c r="VNM64" s="1391"/>
      <c r="VNN64" s="1391"/>
      <c r="VNO64" s="1391"/>
      <c r="VNP64" s="1391"/>
      <c r="VNQ64" s="1391"/>
      <c r="VNR64" s="1391"/>
      <c r="VNS64" s="1391"/>
      <c r="VNT64" s="1391"/>
      <c r="VNU64" s="1392"/>
      <c r="VNV64" s="1493"/>
      <c r="VNW64" s="1392"/>
      <c r="VNX64" s="1493"/>
      <c r="VNY64" s="1391"/>
      <c r="VNZ64" s="1392"/>
      <c r="VOA64" s="1493"/>
      <c r="VOB64" s="1392"/>
      <c r="VOC64" s="663"/>
      <c r="VOD64" s="1493"/>
      <c r="VOE64" s="1391"/>
      <c r="VOF64" s="1391"/>
      <c r="VOG64" s="1391"/>
      <c r="VOH64" s="1391"/>
      <c r="VOI64" s="1391"/>
      <c r="VOJ64" s="1391"/>
      <c r="VOK64" s="1391"/>
      <c r="VOL64" s="1391"/>
      <c r="VOM64" s="1391"/>
      <c r="VON64" s="1391"/>
      <c r="VOO64" s="1392"/>
      <c r="VOP64" s="1493"/>
      <c r="VOQ64" s="1391"/>
      <c r="VOR64" s="1391"/>
      <c r="VOS64" s="1391"/>
      <c r="VOT64" s="1391"/>
      <c r="VOU64" s="1391"/>
      <c r="VOV64" s="1391"/>
      <c r="VOW64" s="1391"/>
      <c r="VOX64" s="1391"/>
      <c r="VOY64" s="1391"/>
      <c r="VOZ64" s="1391"/>
      <c r="VPA64" s="1392"/>
      <c r="VPB64" s="1493"/>
      <c r="VPC64" s="1392"/>
      <c r="VPD64" s="1493"/>
      <c r="VPE64" s="1391"/>
      <c r="VPF64" s="1392"/>
      <c r="VPG64" s="1493"/>
      <c r="VPH64" s="1392"/>
      <c r="VPI64" s="663"/>
      <c r="VPJ64" s="1493"/>
      <c r="VPK64" s="1391"/>
      <c r="VPL64" s="1391"/>
      <c r="VPM64" s="1391"/>
      <c r="VPN64" s="1391"/>
      <c r="VPO64" s="1391"/>
      <c r="VPP64" s="1391"/>
      <c r="VPQ64" s="1391"/>
      <c r="VPR64" s="1391"/>
      <c r="VPS64" s="1391"/>
      <c r="VPT64" s="1391"/>
      <c r="VPU64" s="1392"/>
      <c r="VPV64" s="1493"/>
      <c r="VPW64" s="1391"/>
      <c r="VPX64" s="1391"/>
      <c r="VPY64" s="1391"/>
      <c r="VPZ64" s="1391"/>
      <c r="VQA64" s="1391"/>
      <c r="VQB64" s="1391"/>
      <c r="VQC64" s="1391"/>
      <c r="VQD64" s="1391"/>
      <c r="VQE64" s="1391"/>
      <c r="VQF64" s="1391"/>
      <c r="VQG64" s="1392"/>
      <c r="VQH64" s="1493"/>
      <c r="VQI64" s="1392"/>
      <c r="VQJ64" s="1493"/>
      <c r="VQK64" s="1391"/>
      <c r="VQL64" s="1392"/>
      <c r="VQM64" s="1493"/>
      <c r="VQN64" s="1392"/>
      <c r="VQO64" s="663"/>
      <c r="VQP64" s="1493"/>
      <c r="VQQ64" s="1391"/>
      <c r="VQR64" s="1391"/>
      <c r="VQS64" s="1391"/>
      <c r="VQT64" s="1391"/>
      <c r="VQU64" s="1391"/>
      <c r="VQV64" s="1391"/>
      <c r="VQW64" s="1391"/>
      <c r="VQX64" s="1391"/>
      <c r="VQY64" s="1391"/>
      <c r="VQZ64" s="1391"/>
      <c r="VRA64" s="1392"/>
      <c r="VRB64" s="1493"/>
      <c r="VRC64" s="1391"/>
      <c r="VRD64" s="1391"/>
      <c r="VRE64" s="1391"/>
      <c r="VRF64" s="1391"/>
      <c r="VRG64" s="1391"/>
      <c r="VRH64" s="1391"/>
      <c r="VRI64" s="1391"/>
      <c r="VRJ64" s="1391"/>
      <c r="VRK64" s="1391"/>
      <c r="VRL64" s="1391"/>
      <c r="VRM64" s="1392"/>
      <c r="VRN64" s="1493"/>
      <c r="VRO64" s="1392"/>
      <c r="VRP64" s="1493"/>
      <c r="VRQ64" s="1391"/>
      <c r="VRR64" s="1392"/>
      <c r="VRS64" s="1493"/>
      <c r="VRT64" s="1392"/>
      <c r="VRU64" s="663"/>
      <c r="VRV64" s="1493"/>
      <c r="VRW64" s="1391"/>
      <c r="VRX64" s="1391"/>
      <c r="VRY64" s="1391"/>
      <c r="VRZ64" s="1391"/>
      <c r="VSA64" s="1391"/>
      <c r="VSB64" s="1391"/>
      <c r="VSC64" s="1391"/>
      <c r="VSD64" s="1391"/>
      <c r="VSE64" s="1391"/>
      <c r="VSF64" s="1391"/>
      <c r="VSG64" s="1392"/>
      <c r="VSH64" s="1493"/>
      <c r="VSI64" s="1391"/>
      <c r="VSJ64" s="1391"/>
      <c r="VSK64" s="1391"/>
      <c r="VSL64" s="1391"/>
      <c r="VSM64" s="1391"/>
      <c r="VSN64" s="1391"/>
      <c r="VSO64" s="1391"/>
      <c r="VSP64" s="1391"/>
      <c r="VSQ64" s="1391"/>
      <c r="VSR64" s="1391"/>
      <c r="VSS64" s="1392"/>
      <c r="VST64" s="1493"/>
      <c r="VSU64" s="1392"/>
      <c r="VSV64" s="1493"/>
      <c r="VSW64" s="1391"/>
      <c r="VSX64" s="1392"/>
      <c r="VSY64" s="1493"/>
      <c r="VSZ64" s="1392"/>
      <c r="VTA64" s="663"/>
      <c r="VTB64" s="1493"/>
      <c r="VTC64" s="1391"/>
      <c r="VTD64" s="1391"/>
      <c r="VTE64" s="1391"/>
      <c r="VTF64" s="1391"/>
      <c r="VTG64" s="1391"/>
      <c r="VTH64" s="1391"/>
      <c r="VTI64" s="1391"/>
      <c r="VTJ64" s="1391"/>
      <c r="VTK64" s="1391"/>
      <c r="VTL64" s="1391"/>
      <c r="VTM64" s="1392"/>
      <c r="VTN64" s="1493"/>
      <c r="VTO64" s="1391"/>
      <c r="VTP64" s="1391"/>
      <c r="VTQ64" s="1391"/>
      <c r="VTR64" s="1391"/>
      <c r="VTS64" s="1391"/>
      <c r="VTT64" s="1391"/>
      <c r="VTU64" s="1391"/>
      <c r="VTV64" s="1391"/>
      <c r="VTW64" s="1391"/>
      <c r="VTX64" s="1391"/>
      <c r="VTY64" s="1392"/>
      <c r="VTZ64" s="1493"/>
      <c r="VUA64" s="1392"/>
      <c r="VUB64" s="1493"/>
      <c r="VUC64" s="1391"/>
      <c r="VUD64" s="1392"/>
      <c r="VUE64" s="1493"/>
      <c r="VUF64" s="1392"/>
      <c r="VUG64" s="663"/>
      <c r="VUH64" s="1493"/>
      <c r="VUI64" s="1391"/>
      <c r="VUJ64" s="1391"/>
      <c r="VUK64" s="1391"/>
      <c r="VUL64" s="1391"/>
      <c r="VUM64" s="1391"/>
      <c r="VUN64" s="1391"/>
      <c r="VUO64" s="1391"/>
      <c r="VUP64" s="1391"/>
      <c r="VUQ64" s="1391"/>
      <c r="VUR64" s="1391"/>
      <c r="VUS64" s="1392"/>
      <c r="VUT64" s="1493"/>
      <c r="VUU64" s="1391"/>
      <c r="VUV64" s="1391"/>
      <c r="VUW64" s="1391"/>
      <c r="VUX64" s="1391"/>
      <c r="VUY64" s="1391"/>
      <c r="VUZ64" s="1391"/>
      <c r="VVA64" s="1391"/>
      <c r="VVB64" s="1391"/>
      <c r="VVC64" s="1391"/>
      <c r="VVD64" s="1391"/>
      <c r="VVE64" s="1392"/>
      <c r="VVF64" s="1493"/>
      <c r="VVG64" s="1392"/>
      <c r="VVH64" s="1493"/>
      <c r="VVI64" s="1391"/>
      <c r="VVJ64" s="1392"/>
      <c r="VVK64" s="1493"/>
      <c r="VVL64" s="1392"/>
      <c r="VVM64" s="663"/>
      <c r="VVN64" s="1493"/>
      <c r="VVO64" s="1391"/>
      <c r="VVP64" s="1391"/>
      <c r="VVQ64" s="1391"/>
      <c r="VVR64" s="1391"/>
      <c r="VVS64" s="1391"/>
      <c r="VVT64" s="1391"/>
      <c r="VVU64" s="1391"/>
      <c r="VVV64" s="1391"/>
      <c r="VVW64" s="1391"/>
      <c r="VVX64" s="1391"/>
      <c r="VVY64" s="1392"/>
      <c r="VVZ64" s="1493"/>
      <c r="VWA64" s="1391"/>
      <c r="VWB64" s="1391"/>
      <c r="VWC64" s="1391"/>
      <c r="VWD64" s="1391"/>
      <c r="VWE64" s="1391"/>
      <c r="VWF64" s="1391"/>
      <c r="VWG64" s="1391"/>
      <c r="VWH64" s="1391"/>
      <c r="VWI64" s="1391"/>
      <c r="VWJ64" s="1391"/>
      <c r="VWK64" s="1392"/>
      <c r="VWL64" s="1493"/>
      <c r="VWM64" s="1392"/>
      <c r="VWN64" s="1493"/>
      <c r="VWO64" s="1391"/>
      <c r="VWP64" s="1392"/>
      <c r="VWQ64" s="1493"/>
      <c r="VWR64" s="1392"/>
      <c r="VWS64" s="663"/>
      <c r="VWT64" s="1493"/>
      <c r="VWU64" s="1391"/>
      <c r="VWV64" s="1391"/>
      <c r="VWW64" s="1391"/>
      <c r="VWX64" s="1391"/>
      <c r="VWY64" s="1391"/>
      <c r="VWZ64" s="1391"/>
      <c r="VXA64" s="1391"/>
      <c r="VXB64" s="1391"/>
      <c r="VXC64" s="1391"/>
      <c r="VXD64" s="1391"/>
      <c r="VXE64" s="1392"/>
      <c r="VXF64" s="1493"/>
      <c r="VXG64" s="1391"/>
      <c r="VXH64" s="1391"/>
      <c r="VXI64" s="1391"/>
      <c r="VXJ64" s="1391"/>
      <c r="VXK64" s="1391"/>
      <c r="VXL64" s="1391"/>
      <c r="VXM64" s="1391"/>
      <c r="VXN64" s="1391"/>
      <c r="VXO64" s="1391"/>
      <c r="VXP64" s="1391"/>
      <c r="VXQ64" s="1392"/>
      <c r="VXR64" s="1493"/>
      <c r="VXS64" s="1392"/>
      <c r="VXT64" s="1493"/>
      <c r="VXU64" s="1391"/>
      <c r="VXV64" s="1392"/>
      <c r="VXW64" s="1493"/>
      <c r="VXX64" s="1392"/>
      <c r="VXY64" s="663"/>
      <c r="VXZ64" s="1493"/>
      <c r="VYA64" s="1391"/>
      <c r="VYB64" s="1391"/>
      <c r="VYC64" s="1391"/>
      <c r="VYD64" s="1391"/>
      <c r="VYE64" s="1391"/>
      <c r="VYF64" s="1391"/>
      <c r="VYG64" s="1391"/>
      <c r="VYH64" s="1391"/>
      <c r="VYI64" s="1391"/>
      <c r="VYJ64" s="1391"/>
      <c r="VYK64" s="1392"/>
      <c r="VYL64" s="1493"/>
      <c r="VYM64" s="1391"/>
      <c r="VYN64" s="1391"/>
      <c r="VYO64" s="1391"/>
      <c r="VYP64" s="1391"/>
      <c r="VYQ64" s="1391"/>
      <c r="VYR64" s="1391"/>
      <c r="VYS64" s="1391"/>
      <c r="VYT64" s="1391"/>
      <c r="VYU64" s="1391"/>
      <c r="VYV64" s="1391"/>
      <c r="VYW64" s="1392"/>
      <c r="VYX64" s="1493"/>
      <c r="VYY64" s="1392"/>
      <c r="VYZ64" s="1493"/>
      <c r="VZA64" s="1391"/>
      <c r="VZB64" s="1392"/>
      <c r="VZC64" s="1493"/>
      <c r="VZD64" s="1392"/>
      <c r="VZE64" s="663"/>
      <c r="VZF64" s="1493"/>
      <c r="VZG64" s="1391"/>
      <c r="VZH64" s="1391"/>
      <c r="VZI64" s="1391"/>
      <c r="VZJ64" s="1391"/>
      <c r="VZK64" s="1391"/>
      <c r="VZL64" s="1391"/>
      <c r="VZM64" s="1391"/>
      <c r="VZN64" s="1391"/>
      <c r="VZO64" s="1391"/>
      <c r="VZP64" s="1391"/>
      <c r="VZQ64" s="1392"/>
      <c r="VZR64" s="1493"/>
      <c r="VZS64" s="1391"/>
      <c r="VZT64" s="1391"/>
      <c r="VZU64" s="1391"/>
      <c r="VZV64" s="1391"/>
      <c r="VZW64" s="1391"/>
      <c r="VZX64" s="1391"/>
      <c r="VZY64" s="1391"/>
      <c r="VZZ64" s="1391"/>
      <c r="WAA64" s="1391"/>
      <c r="WAB64" s="1391"/>
      <c r="WAC64" s="1392"/>
      <c r="WAD64" s="1493"/>
      <c r="WAE64" s="1392"/>
      <c r="WAF64" s="1493"/>
      <c r="WAG64" s="1391"/>
      <c r="WAH64" s="1392"/>
      <c r="WAI64" s="1493"/>
      <c r="WAJ64" s="1392"/>
      <c r="WAK64" s="663"/>
      <c r="WAL64" s="1493"/>
      <c r="WAM64" s="1391"/>
      <c r="WAN64" s="1391"/>
      <c r="WAO64" s="1391"/>
      <c r="WAP64" s="1391"/>
      <c r="WAQ64" s="1391"/>
      <c r="WAR64" s="1391"/>
      <c r="WAS64" s="1391"/>
      <c r="WAT64" s="1391"/>
      <c r="WAU64" s="1391"/>
      <c r="WAV64" s="1391"/>
      <c r="WAW64" s="1392"/>
      <c r="WAX64" s="1493"/>
      <c r="WAY64" s="1391"/>
      <c r="WAZ64" s="1391"/>
      <c r="WBA64" s="1391"/>
      <c r="WBB64" s="1391"/>
      <c r="WBC64" s="1391"/>
      <c r="WBD64" s="1391"/>
      <c r="WBE64" s="1391"/>
      <c r="WBF64" s="1391"/>
      <c r="WBG64" s="1391"/>
      <c r="WBH64" s="1391"/>
      <c r="WBI64" s="1392"/>
      <c r="WBJ64" s="1493"/>
      <c r="WBK64" s="1392"/>
      <c r="WBL64" s="1493"/>
      <c r="WBM64" s="1391"/>
      <c r="WBN64" s="1392"/>
      <c r="WBO64" s="1493"/>
      <c r="WBP64" s="1392"/>
      <c r="WBQ64" s="663"/>
      <c r="WBR64" s="1493"/>
      <c r="WBS64" s="1391"/>
      <c r="WBT64" s="1391"/>
      <c r="WBU64" s="1391"/>
      <c r="WBV64" s="1391"/>
      <c r="WBW64" s="1391"/>
      <c r="WBX64" s="1391"/>
      <c r="WBY64" s="1391"/>
      <c r="WBZ64" s="1391"/>
      <c r="WCA64" s="1391"/>
      <c r="WCB64" s="1391"/>
      <c r="WCC64" s="1392"/>
      <c r="WCD64" s="1493"/>
      <c r="WCE64" s="1391"/>
      <c r="WCF64" s="1391"/>
      <c r="WCG64" s="1391"/>
      <c r="WCH64" s="1391"/>
      <c r="WCI64" s="1391"/>
      <c r="WCJ64" s="1391"/>
      <c r="WCK64" s="1391"/>
      <c r="WCL64" s="1391"/>
      <c r="WCM64" s="1391"/>
      <c r="WCN64" s="1391"/>
      <c r="WCO64" s="1392"/>
      <c r="WCP64" s="1493"/>
      <c r="WCQ64" s="1392"/>
      <c r="WCR64" s="1493"/>
      <c r="WCS64" s="1391"/>
      <c r="WCT64" s="1392"/>
      <c r="WCU64" s="1493"/>
      <c r="WCV64" s="1392"/>
      <c r="WCW64" s="663"/>
      <c r="WCX64" s="1493"/>
      <c r="WCY64" s="1391"/>
      <c r="WCZ64" s="1391"/>
      <c r="WDA64" s="1391"/>
      <c r="WDB64" s="1391"/>
      <c r="WDC64" s="1391"/>
      <c r="WDD64" s="1391"/>
      <c r="WDE64" s="1391"/>
      <c r="WDF64" s="1391"/>
      <c r="WDG64" s="1391"/>
      <c r="WDH64" s="1391"/>
      <c r="WDI64" s="1392"/>
      <c r="WDJ64" s="1493"/>
      <c r="WDK64" s="1391"/>
      <c r="WDL64" s="1391"/>
      <c r="WDM64" s="1391"/>
      <c r="WDN64" s="1391"/>
      <c r="WDO64" s="1391"/>
      <c r="WDP64" s="1391"/>
      <c r="WDQ64" s="1391"/>
      <c r="WDR64" s="1391"/>
      <c r="WDS64" s="1391"/>
      <c r="WDT64" s="1391"/>
      <c r="WDU64" s="1392"/>
      <c r="WDV64" s="1493"/>
      <c r="WDW64" s="1392"/>
      <c r="WDX64" s="1493"/>
      <c r="WDY64" s="1391"/>
      <c r="WDZ64" s="1392"/>
      <c r="WEA64" s="1493"/>
      <c r="WEB64" s="1392"/>
      <c r="WEC64" s="663"/>
      <c r="WED64" s="1493"/>
      <c r="WEE64" s="1391"/>
      <c r="WEF64" s="1391"/>
      <c r="WEG64" s="1391"/>
      <c r="WEH64" s="1391"/>
      <c r="WEI64" s="1391"/>
      <c r="WEJ64" s="1391"/>
      <c r="WEK64" s="1391"/>
      <c r="WEL64" s="1391"/>
      <c r="WEM64" s="1391"/>
      <c r="WEN64" s="1391"/>
      <c r="WEO64" s="1392"/>
      <c r="WEP64" s="1493"/>
      <c r="WEQ64" s="1391"/>
      <c r="WER64" s="1391"/>
      <c r="WES64" s="1391"/>
      <c r="WET64" s="1391"/>
      <c r="WEU64" s="1391"/>
      <c r="WEV64" s="1391"/>
      <c r="WEW64" s="1391"/>
      <c r="WEX64" s="1391"/>
      <c r="WEY64" s="1391"/>
      <c r="WEZ64" s="1391"/>
      <c r="WFA64" s="1392"/>
      <c r="WFB64" s="1493"/>
      <c r="WFC64" s="1392"/>
      <c r="WFD64" s="1493"/>
      <c r="WFE64" s="1391"/>
      <c r="WFF64" s="1392"/>
      <c r="WFG64" s="1493"/>
      <c r="WFH64" s="1392"/>
      <c r="WFI64" s="663"/>
      <c r="WFJ64" s="1493"/>
      <c r="WFK64" s="1391"/>
      <c r="WFL64" s="1391"/>
      <c r="WFM64" s="1391"/>
      <c r="WFN64" s="1391"/>
      <c r="WFO64" s="1391"/>
      <c r="WFP64" s="1391"/>
      <c r="WFQ64" s="1391"/>
      <c r="WFR64" s="1391"/>
      <c r="WFS64" s="1391"/>
      <c r="WFT64" s="1391"/>
      <c r="WFU64" s="1392"/>
      <c r="WFV64" s="1493"/>
      <c r="WFW64" s="1391"/>
      <c r="WFX64" s="1391"/>
      <c r="WFY64" s="1391"/>
      <c r="WFZ64" s="1391"/>
      <c r="WGA64" s="1391"/>
      <c r="WGB64" s="1391"/>
      <c r="WGC64" s="1391"/>
      <c r="WGD64" s="1391"/>
      <c r="WGE64" s="1391"/>
      <c r="WGF64" s="1391"/>
      <c r="WGG64" s="1392"/>
      <c r="WGH64" s="1493"/>
      <c r="WGI64" s="1392"/>
      <c r="WGJ64" s="1493"/>
      <c r="WGK64" s="1391"/>
      <c r="WGL64" s="1392"/>
      <c r="WGM64" s="1493"/>
      <c r="WGN64" s="1392"/>
      <c r="WGO64" s="663"/>
      <c r="WGP64" s="1493"/>
      <c r="WGQ64" s="1391"/>
      <c r="WGR64" s="1391"/>
      <c r="WGS64" s="1391"/>
      <c r="WGT64" s="1391"/>
      <c r="WGU64" s="1391"/>
      <c r="WGV64" s="1391"/>
      <c r="WGW64" s="1391"/>
      <c r="WGX64" s="1391"/>
      <c r="WGY64" s="1391"/>
      <c r="WGZ64" s="1391"/>
      <c r="WHA64" s="1392"/>
      <c r="WHB64" s="1493"/>
      <c r="WHC64" s="1391"/>
      <c r="WHD64" s="1391"/>
      <c r="WHE64" s="1391"/>
      <c r="WHF64" s="1391"/>
      <c r="WHG64" s="1391"/>
      <c r="WHH64" s="1391"/>
      <c r="WHI64" s="1391"/>
      <c r="WHJ64" s="1391"/>
      <c r="WHK64" s="1391"/>
      <c r="WHL64" s="1391"/>
      <c r="WHM64" s="1392"/>
      <c r="WHN64" s="1493"/>
      <c r="WHO64" s="1392"/>
      <c r="WHP64" s="1493"/>
      <c r="WHQ64" s="1391"/>
      <c r="WHR64" s="1392"/>
      <c r="WHS64" s="1493"/>
      <c r="WHT64" s="1392"/>
      <c r="WHU64" s="663"/>
      <c r="WHV64" s="1493"/>
      <c r="WHW64" s="1391"/>
      <c r="WHX64" s="1391"/>
      <c r="WHY64" s="1391"/>
      <c r="WHZ64" s="1391"/>
      <c r="WIA64" s="1391"/>
      <c r="WIB64" s="1391"/>
      <c r="WIC64" s="1391"/>
      <c r="WID64" s="1391"/>
      <c r="WIE64" s="1391"/>
      <c r="WIF64" s="1391"/>
      <c r="WIG64" s="1392"/>
      <c r="WIH64" s="1493"/>
      <c r="WII64" s="1391"/>
      <c r="WIJ64" s="1391"/>
      <c r="WIK64" s="1391"/>
      <c r="WIL64" s="1391"/>
      <c r="WIM64" s="1391"/>
      <c r="WIN64" s="1391"/>
      <c r="WIO64" s="1391"/>
      <c r="WIP64" s="1391"/>
      <c r="WIQ64" s="1391"/>
      <c r="WIR64" s="1391"/>
      <c r="WIS64" s="1392"/>
      <c r="WIT64" s="1493"/>
      <c r="WIU64" s="1392"/>
      <c r="WIV64" s="1493"/>
      <c r="WIW64" s="1391"/>
      <c r="WIX64" s="1392"/>
      <c r="WIY64" s="1493"/>
      <c r="WIZ64" s="1392"/>
      <c r="WJA64" s="663"/>
      <c r="WJB64" s="1493"/>
      <c r="WJC64" s="1391"/>
      <c r="WJD64" s="1391"/>
      <c r="WJE64" s="1391"/>
      <c r="WJF64" s="1391"/>
      <c r="WJG64" s="1391"/>
      <c r="WJH64" s="1391"/>
      <c r="WJI64" s="1391"/>
      <c r="WJJ64" s="1391"/>
      <c r="WJK64" s="1391"/>
      <c r="WJL64" s="1391"/>
      <c r="WJM64" s="1392"/>
      <c r="WJN64" s="1493"/>
      <c r="WJO64" s="1391"/>
      <c r="WJP64" s="1391"/>
      <c r="WJQ64" s="1391"/>
      <c r="WJR64" s="1391"/>
      <c r="WJS64" s="1391"/>
      <c r="WJT64" s="1391"/>
      <c r="WJU64" s="1391"/>
      <c r="WJV64" s="1391"/>
      <c r="WJW64" s="1391"/>
      <c r="WJX64" s="1391"/>
      <c r="WJY64" s="1392"/>
      <c r="WJZ64" s="1493"/>
      <c r="WKA64" s="1392"/>
      <c r="WKB64" s="1493"/>
      <c r="WKC64" s="1391"/>
      <c r="WKD64" s="1392"/>
      <c r="WKE64" s="1493"/>
      <c r="WKF64" s="1392"/>
      <c r="WKG64" s="663"/>
      <c r="WKH64" s="1493"/>
      <c r="WKI64" s="1391"/>
      <c r="WKJ64" s="1391"/>
      <c r="WKK64" s="1391"/>
      <c r="WKL64" s="1391"/>
      <c r="WKM64" s="1391"/>
      <c r="WKN64" s="1391"/>
      <c r="WKO64" s="1391"/>
      <c r="WKP64" s="1391"/>
      <c r="WKQ64" s="1391"/>
      <c r="WKR64" s="1391"/>
      <c r="WKS64" s="1392"/>
      <c r="WKT64" s="1493"/>
      <c r="WKU64" s="1391"/>
      <c r="WKV64" s="1391"/>
      <c r="WKW64" s="1391"/>
      <c r="WKX64" s="1391"/>
      <c r="WKY64" s="1391"/>
      <c r="WKZ64" s="1391"/>
      <c r="WLA64" s="1391"/>
      <c r="WLB64" s="1391"/>
      <c r="WLC64" s="1391"/>
      <c r="WLD64" s="1391"/>
      <c r="WLE64" s="1392"/>
      <c r="WLF64" s="1493"/>
      <c r="WLG64" s="1392"/>
      <c r="WLH64" s="1493"/>
      <c r="WLI64" s="1391"/>
      <c r="WLJ64" s="1392"/>
      <c r="WLK64" s="1493"/>
      <c r="WLL64" s="1392"/>
      <c r="WLM64" s="663"/>
      <c r="WLN64" s="1493"/>
      <c r="WLO64" s="1391"/>
      <c r="WLP64" s="1391"/>
      <c r="WLQ64" s="1391"/>
      <c r="WLR64" s="1391"/>
      <c r="WLS64" s="1391"/>
      <c r="WLT64" s="1391"/>
      <c r="WLU64" s="1391"/>
      <c r="WLV64" s="1391"/>
      <c r="WLW64" s="1391"/>
      <c r="WLX64" s="1391"/>
      <c r="WLY64" s="1392"/>
      <c r="WLZ64" s="1493"/>
      <c r="WMA64" s="1391"/>
      <c r="WMB64" s="1391"/>
      <c r="WMC64" s="1391"/>
      <c r="WMD64" s="1391"/>
      <c r="WME64" s="1391"/>
      <c r="WMF64" s="1391"/>
      <c r="WMG64" s="1391"/>
      <c r="WMH64" s="1391"/>
      <c r="WMI64" s="1391"/>
      <c r="WMJ64" s="1391"/>
      <c r="WMK64" s="1392"/>
      <c r="WML64" s="1493"/>
      <c r="WMM64" s="1392"/>
      <c r="WMN64" s="1493"/>
      <c r="WMO64" s="1391"/>
      <c r="WMP64" s="1392"/>
      <c r="WMQ64" s="1493"/>
      <c r="WMR64" s="1392"/>
      <c r="WMS64" s="663"/>
      <c r="WMT64" s="1493"/>
      <c r="WMU64" s="1391"/>
      <c r="WMV64" s="1391"/>
      <c r="WMW64" s="1391"/>
      <c r="WMX64" s="1391"/>
      <c r="WMY64" s="1391"/>
      <c r="WMZ64" s="1391"/>
      <c r="WNA64" s="1391"/>
      <c r="WNB64" s="1391"/>
      <c r="WNC64" s="1391"/>
      <c r="WND64" s="1391"/>
      <c r="WNE64" s="1392"/>
      <c r="WNF64" s="1493"/>
      <c r="WNG64" s="1391"/>
      <c r="WNH64" s="1391"/>
      <c r="WNI64" s="1391"/>
      <c r="WNJ64" s="1391"/>
      <c r="WNK64" s="1391"/>
      <c r="WNL64" s="1391"/>
      <c r="WNM64" s="1391"/>
      <c r="WNN64" s="1391"/>
      <c r="WNO64" s="1391"/>
      <c r="WNP64" s="1391"/>
      <c r="WNQ64" s="1392"/>
      <c r="WNR64" s="1493"/>
      <c r="WNS64" s="1392"/>
      <c r="WNT64" s="1493"/>
      <c r="WNU64" s="1391"/>
      <c r="WNV64" s="1392"/>
      <c r="WNW64" s="1493"/>
      <c r="WNX64" s="1392"/>
      <c r="WNY64" s="663"/>
      <c r="WNZ64" s="1493"/>
      <c r="WOA64" s="1391"/>
      <c r="WOB64" s="1391"/>
      <c r="WOC64" s="1391"/>
      <c r="WOD64" s="1391"/>
      <c r="WOE64" s="1391"/>
      <c r="WOF64" s="1391"/>
      <c r="WOG64" s="1391"/>
      <c r="WOH64" s="1391"/>
      <c r="WOI64" s="1391"/>
      <c r="WOJ64" s="1391"/>
      <c r="WOK64" s="1392"/>
      <c r="WOL64" s="1493"/>
      <c r="WOM64" s="1391"/>
      <c r="WON64" s="1391"/>
      <c r="WOO64" s="1391"/>
      <c r="WOP64" s="1391"/>
      <c r="WOQ64" s="1391"/>
      <c r="WOR64" s="1391"/>
      <c r="WOS64" s="1391"/>
      <c r="WOT64" s="1391"/>
      <c r="WOU64" s="1391"/>
      <c r="WOV64" s="1391"/>
      <c r="WOW64" s="1392"/>
      <c r="WOX64" s="1493"/>
      <c r="WOY64" s="1392"/>
      <c r="WOZ64" s="1493"/>
      <c r="WPA64" s="1391"/>
      <c r="WPB64" s="1392"/>
      <c r="WPC64" s="1493"/>
      <c r="WPD64" s="1392"/>
      <c r="WPE64" s="663"/>
      <c r="WPF64" s="1493"/>
      <c r="WPG64" s="1391"/>
      <c r="WPH64" s="1391"/>
      <c r="WPI64" s="1391"/>
      <c r="WPJ64" s="1391"/>
      <c r="WPK64" s="1391"/>
      <c r="WPL64" s="1391"/>
      <c r="WPM64" s="1391"/>
      <c r="WPN64" s="1391"/>
      <c r="WPO64" s="1391"/>
      <c r="WPP64" s="1391"/>
      <c r="WPQ64" s="1392"/>
      <c r="WPR64" s="1493"/>
      <c r="WPS64" s="1391"/>
      <c r="WPT64" s="1391"/>
      <c r="WPU64" s="1391"/>
      <c r="WPV64" s="1391"/>
      <c r="WPW64" s="1391"/>
      <c r="WPX64" s="1391"/>
      <c r="WPY64" s="1391"/>
      <c r="WPZ64" s="1391"/>
      <c r="WQA64" s="1391"/>
      <c r="WQB64" s="1391"/>
      <c r="WQC64" s="1392"/>
      <c r="WQD64" s="1493"/>
      <c r="WQE64" s="1392"/>
      <c r="WQF64" s="1493"/>
      <c r="WQG64" s="1391"/>
      <c r="WQH64" s="1392"/>
      <c r="WQI64" s="1493"/>
      <c r="WQJ64" s="1392"/>
      <c r="WQK64" s="663"/>
      <c r="WQL64" s="1493"/>
      <c r="WQM64" s="1391"/>
      <c r="WQN64" s="1391"/>
      <c r="WQO64" s="1391"/>
      <c r="WQP64" s="1391"/>
      <c r="WQQ64" s="1391"/>
      <c r="WQR64" s="1391"/>
      <c r="WQS64" s="1391"/>
      <c r="WQT64" s="1391"/>
      <c r="WQU64" s="1391"/>
      <c r="WQV64" s="1391"/>
      <c r="WQW64" s="1392"/>
      <c r="WQX64" s="1493"/>
      <c r="WQY64" s="1391"/>
      <c r="WQZ64" s="1391"/>
      <c r="WRA64" s="1391"/>
      <c r="WRB64" s="1391"/>
      <c r="WRC64" s="1391"/>
      <c r="WRD64" s="1391"/>
      <c r="WRE64" s="1391"/>
      <c r="WRF64" s="1391"/>
      <c r="WRG64" s="1391"/>
      <c r="WRH64" s="1391"/>
      <c r="WRI64" s="1392"/>
      <c r="WRJ64" s="1493"/>
      <c r="WRK64" s="1392"/>
      <c r="WRL64" s="1493"/>
      <c r="WRM64" s="1391"/>
      <c r="WRN64" s="1392"/>
      <c r="WRO64" s="1493"/>
      <c r="WRP64" s="1392"/>
      <c r="WRQ64" s="663"/>
      <c r="WRR64" s="1493"/>
      <c r="WRS64" s="1391"/>
      <c r="WRT64" s="1391"/>
      <c r="WRU64" s="1391"/>
      <c r="WRV64" s="1391"/>
      <c r="WRW64" s="1391"/>
      <c r="WRX64" s="1391"/>
      <c r="WRY64" s="1391"/>
      <c r="WRZ64" s="1391"/>
      <c r="WSA64" s="1391"/>
      <c r="WSB64" s="1391"/>
      <c r="WSC64" s="1392"/>
      <c r="WSD64" s="1493"/>
      <c r="WSE64" s="1391"/>
      <c r="WSF64" s="1391"/>
      <c r="WSG64" s="1391"/>
      <c r="WSH64" s="1391"/>
      <c r="WSI64" s="1391"/>
      <c r="WSJ64" s="1391"/>
      <c r="WSK64" s="1391"/>
      <c r="WSL64" s="1391"/>
      <c r="WSM64" s="1391"/>
      <c r="WSN64" s="1391"/>
      <c r="WSO64" s="1392"/>
      <c r="WSP64" s="1493"/>
      <c r="WSQ64" s="1392"/>
      <c r="WSR64" s="1493"/>
      <c r="WSS64" s="1391"/>
      <c r="WST64" s="1392"/>
      <c r="WSU64" s="1493"/>
      <c r="WSV64" s="1392"/>
      <c r="WSW64" s="663"/>
      <c r="WSX64" s="1493"/>
      <c r="WSY64" s="1391"/>
      <c r="WSZ64" s="1391"/>
      <c r="WTA64" s="1391"/>
      <c r="WTB64" s="1391"/>
      <c r="WTC64" s="1391"/>
      <c r="WTD64" s="1391"/>
      <c r="WTE64" s="1391"/>
      <c r="WTF64" s="1391"/>
      <c r="WTG64" s="1391"/>
      <c r="WTH64" s="1391"/>
      <c r="WTI64" s="1392"/>
      <c r="WTJ64" s="1493"/>
      <c r="WTK64" s="1391"/>
      <c r="WTL64" s="1391"/>
      <c r="WTM64" s="1391"/>
      <c r="WTN64" s="1391"/>
      <c r="WTO64" s="1391"/>
      <c r="WTP64" s="1391"/>
      <c r="WTQ64" s="1391"/>
      <c r="WTR64" s="1391"/>
      <c r="WTS64" s="1391"/>
      <c r="WTT64" s="1391"/>
      <c r="WTU64" s="1392"/>
      <c r="WTV64" s="1493"/>
      <c r="WTW64" s="1392"/>
      <c r="WTX64" s="1493"/>
      <c r="WTY64" s="1391"/>
      <c r="WTZ64" s="1392"/>
      <c r="WUA64" s="1493"/>
      <c r="WUB64" s="1392"/>
      <c r="WUC64" s="663"/>
      <c r="WUD64" s="1493"/>
      <c r="WUE64" s="1391"/>
      <c r="WUF64" s="1391"/>
      <c r="WUG64" s="1391"/>
      <c r="WUH64" s="1391"/>
      <c r="WUI64" s="1391"/>
      <c r="WUJ64" s="1391"/>
      <c r="WUK64" s="1391"/>
      <c r="WUL64" s="1391"/>
      <c r="WUM64" s="1391"/>
      <c r="WUN64" s="1391"/>
      <c r="WUO64" s="1392"/>
      <c r="WUP64" s="1493"/>
      <c r="WUQ64" s="1391"/>
      <c r="WUR64" s="1391"/>
      <c r="WUS64" s="1391"/>
      <c r="WUT64" s="1391"/>
      <c r="WUU64" s="1391"/>
      <c r="WUV64" s="1391"/>
      <c r="WUW64" s="1391"/>
      <c r="WUX64" s="1391"/>
      <c r="WUY64" s="1391"/>
      <c r="WUZ64" s="1391"/>
      <c r="WVA64" s="1392"/>
      <c r="WVB64" s="1493"/>
      <c r="WVC64" s="1392"/>
      <c r="WVD64" s="1493"/>
      <c r="WVE64" s="1391"/>
      <c r="WVF64" s="1392"/>
      <c r="WVG64" s="1493"/>
      <c r="WVH64" s="1392"/>
      <c r="WVI64" s="663"/>
      <c r="WVJ64" s="1493"/>
      <c r="WVK64" s="1391"/>
      <c r="WVL64" s="1391"/>
      <c r="WVM64" s="1391"/>
      <c r="WVN64" s="1391"/>
      <c r="WVO64" s="1391"/>
      <c r="WVP64" s="1391"/>
      <c r="WVQ64" s="1391"/>
      <c r="WVR64" s="1391"/>
      <c r="WVS64" s="1391"/>
      <c r="WVT64" s="1391"/>
      <c r="WVU64" s="1392"/>
      <c r="WVV64" s="1493"/>
      <c r="WVW64" s="1391"/>
      <c r="WVX64" s="1391"/>
      <c r="WVY64" s="1391"/>
      <c r="WVZ64" s="1391"/>
      <c r="WWA64" s="1391"/>
      <c r="WWB64" s="1391"/>
      <c r="WWC64" s="1391"/>
      <c r="WWD64" s="1391"/>
      <c r="WWE64" s="1391"/>
      <c r="WWF64" s="1391"/>
      <c r="WWG64" s="1392"/>
      <c r="WWH64" s="1493"/>
      <c r="WWI64" s="1392"/>
      <c r="WWJ64" s="1493"/>
      <c r="WWK64" s="1391"/>
      <c r="WWL64" s="1392"/>
      <c r="WWM64" s="1493"/>
      <c r="WWN64" s="1392"/>
      <c r="WWO64" s="663"/>
      <c r="WWP64" s="1493"/>
      <c r="WWQ64" s="1391"/>
      <c r="WWR64" s="1391"/>
      <c r="WWS64" s="1391"/>
      <c r="WWT64" s="1391"/>
      <c r="WWU64" s="1391"/>
      <c r="WWV64" s="1391"/>
      <c r="WWW64" s="1391"/>
      <c r="WWX64" s="1391"/>
      <c r="WWY64" s="1391"/>
      <c r="WWZ64" s="1391"/>
      <c r="WXA64" s="1392"/>
      <c r="WXB64" s="1493"/>
      <c r="WXC64" s="1391"/>
      <c r="WXD64" s="1391"/>
      <c r="WXE64" s="1391"/>
      <c r="WXF64" s="1391"/>
      <c r="WXG64" s="1391"/>
      <c r="WXH64" s="1391"/>
      <c r="WXI64" s="1391"/>
      <c r="WXJ64" s="1391"/>
      <c r="WXK64" s="1391"/>
      <c r="WXL64" s="1391"/>
      <c r="WXM64" s="1392"/>
      <c r="WXN64" s="1493"/>
      <c r="WXO64" s="1392"/>
      <c r="WXP64" s="1493"/>
      <c r="WXQ64" s="1391"/>
      <c r="WXR64" s="1392"/>
      <c r="WXS64" s="1493"/>
      <c r="WXT64" s="1392"/>
      <c r="WXU64" s="663"/>
      <c r="WXV64" s="1493"/>
      <c r="WXW64" s="1391"/>
      <c r="WXX64" s="1391"/>
      <c r="WXY64" s="1391"/>
      <c r="WXZ64" s="1391"/>
      <c r="WYA64" s="1391"/>
      <c r="WYB64" s="1391"/>
      <c r="WYC64" s="1391"/>
      <c r="WYD64" s="1391"/>
      <c r="WYE64" s="1391"/>
      <c r="WYF64" s="1391"/>
      <c r="WYG64" s="1392"/>
      <c r="WYH64" s="1493"/>
      <c r="WYI64" s="1391"/>
      <c r="WYJ64" s="1391"/>
      <c r="WYK64" s="1391"/>
      <c r="WYL64" s="1391"/>
      <c r="WYM64" s="1391"/>
      <c r="WYN64" s="1391"/>
      <c r="WYO64" s="1391"/>
      <c r="WYP64" s="1391"/>
      <c r="WYQ64" s="1391"/>
      <c r="WYR64" s="1391"/>
      <c r="WYS64" s="1392"/>
      <c r="WYT64" s="1493"/>
      <c r="WYU64" s="1392"/>
      <c r="WYV64" s="1493"/>
      <c r="WYW64" s="1391"/>
      <c r="WYX64" s="1392"/>
      <c r="WYY64" s="1493"/>
      <c r="WYZ64" s="1392"/>
      <c r="WZA64" s="663"/>
      <c r="WZB64" s="1493"/>
      <c r="WZC64" s="1391"/>
      <c r="WZD64" s="1391"/>
      <c r="WZE64" s="1391"/>
      <c r="WZF64" s="1391"/>
      <c r="WZG64" s="1391"/>
      <c r="WZH64" s="1391"/>
      <c r="WZI64" s="1391"/>
      <c r="WZJ64" s="1391"/>
      <c r="WZK64" s="1391"/>
      <c r="WZL64" s="1391"/>
      <c r="WZM64" s="1392"/>
      <c r="WZN64" s="1493"/>
      <c r="WZO64" s="1391"/>
      <c r="WZP64" s="1391"/>
      <c r="WZQ64" s="1391"/>
      <c r="WZR64" s="1391"/>
      <c r="WZS64" s="1391"/>
      <c r="WZT64" s="1391"/>
      <c r="WZU64" s="1391"/>
      <c r="WZV64" s="1391"/>
      <c r="WZW64" s="1391"/>
      <c r="WZX64" s="1391"/>
      <c r="WZY64" s="1392"/>
      <c r="WZZ64" s="1493"/>
      <c r="XAA64" s="1392"/>
      <c r="XAB64" s="1493"/>
      <c r="XAC64" s="1391"/>
      <c r="XAD64" s="1392"/>
      <c r="XAE64" s="1493"/>
      <c r="XAF64" s="1392"/>
      <c r="XAG64" s="663"/>
      <c r="XAH64" s="1493"/>
      <c r="XAI64" s="1391"/>
      <c r="XAJ64" s="1391"/>
      <c r="XAK64" s="1391"/>
      <c r="XAL64" s="1391"/>
      <c r="XAM64" s="1391"/>
      <c r="XAN64" s="1391"/>
      <c r="XAO64" s="1391"/>
      <c r="XAP64" s="1391"/>
      <c r="XAQ64" s="1391"/>
      <c r="XAR64" s="1391"/>
      <c r="XAS64" s="1392"/>
      <c r="XAT64" s="1493"/>
      <c r="XAU64" s="1391"/>
      <c r="XAV64" s="1391"/>
      <c r="XAW64" s="1391"/>
      <c r="XAX64" s="1391"/>
      <c r="XAY64" s="1391"/>
      <c r="XAZ64" s="1391"/>
      <c r="XBA64" s="1391"/>
      <c r="XBB64" s="1391"/>
      <c r="XBC64" s="1391"/>
      <c r="XBD64" s="1391"/>
      <c r="XBE64" s="1392"/>
      <c r="XBF64" s="1493"/>
      <c r="XBG64" s="1392"/>
      <c r="XBH64" s="1493"/>
      <c r="XBI64" s="1391"/>
      <c r="XBJ64" s="1392"/>
      <c r="XBK64" s="1493"/>
      <c r="XBL64" s="1392"/>
      <c r="XBM64" s="663"/>
      <c r="XBN64" s="1493"/>
      <c r="XBO64" s="1391"/>
      <c r="XBP64" s="1391"/>
      <c r="XBQ64" s="1391"/>
      <c r="XBR64" s="1391"/>
      <c r="XBS64" s="1391"/>
      <c r="XBT64" s="1391"/>
      <c r="XBU64" s="1391"/>
      <c r="XBV64" s="1391"/>
      <c r="XBW64" s="1391"/>
      <c r="XBX64" s="1391"/>
      <c r="XBY64" s="1392"/>
      <c r="XBZ64" s="1493"/>
      <c r="XCA64" s="1391"/>
      <c r="XCB64" s="1391"/>
      <c r="XCC64" s="1391"/>
      <c r="XCD64" s="1391"/>
      <c r="XCE64" s="1391"/>
      <c r="XCF64" s="1391"/>
      <c r="XCG64" s="1391"/>
      <c r="XCH64" s="1391"/>
      <c r="XCI64" s="1391"/>
      <c r="XCJ64" s="1391"/>
      <c r="XCK64" s="1392"/>
      <c r="XCL64" s="1493"/>
      <c r="XCM64" s="1392"/>
      <c r="XCN64" s="1493"/>
      <c r="XCO64" s="1391"/>
      <c r="XCP64" s="1392"/>
      <c r="XCQ64" s="1493"/>
      <c r="XCR64" s="1392"/>
      <c r="XCS64" s="663"/>
      <c r="XCT64" s="1493"/>
      <c r="XCU64" s="1391"/>
      <c r="XCV64" s="1391"/>
      <c r="XCW64" s="1391"/>
      <c r="XCX64" s="1391"/>
      <c r="XCY64" s="1391"/>
      <c r="XCZ64" s="1391"/>
      <c r="XDA64" s="1391"/>
      <c r="XDB64" s="1391"/>
      <c r="XDC64" s="1391"/>
      <c r="XDD64" s="1391"/>
      <c r="XDE64" s="1392"/>
      <c r="XDF64" s="1493"/>
      <c r="XDG64" s="1391"/>
      <c r="XDH64" s="1391"/>
      <c r="XDI64" s="1391"/>
      <c r="XDJ64" s="1391"/>
      <c r="XDK64" s="1391"/>
      <c r="XDL64" s="1391"/>
      <c r="XDM64" s="1391"/>
      <c r="XDN64" s="1391"/>
      <c r="XDO64" s="1391"/>
      <c r="XDP64" s="1391"/>
      <c r="XDQ64" s="1392"/>
      <c r="XDR64" s="1493"/>
      <c r="XDS64" s="1392"/>
      <c r="XDT64" s="1493"/>
      <c r="XDU64" s="1391"/>
      <c r="XDV64" s="1392"/>
      <c r="XDW64" s="1493"/>
      <c r="XDX64" s="1392"/>
      <c r="XDY64" s="663"/>
      <c r="XDZ64" s="1493"/>
      <c r="XEA64" s="1391"/>
      <c r="XEB64" s="1391"/>
      <c r="XEC64" s="1391"/>
      <c r="XED64" s="1391"/>
      <c r="XEE64" s="1391"/>
      <c r="XEF64" s="1391"/>
      <c r="XEG64" s="1391"/>
      <c r="XEH64" s="1391"/>
      <c r="XEI64" s="1391"/>
      <c r="XEJ64" s="1391"/>
      <c r="XEK64" s="1392"/>
      <c r="XEL64" s="1493"/>
      <c r="XEM64" s="1391"/>
      <c r="XEN64" s="1391"/>
      <c r="XEO64" s="1391"/>
      <c r="XEP64" s="1391"/>
      <c r="XEQ64" s="1391"/>
      <c r="XER64" s="1391"/>
      <c r="XES64" s="1391"/>
      <c r="XET64" s="1391"/>
      <c r="XEU64" s="1391"/>
      <c r="XEV64" s="1391"/>
      <c r="XEW64" s="1392"/>
      <c r="XEX64" s="1493"/>
      <c r="XEY64" s="1392"/>
      <c r="XEZ64" s="1493"/>
      <c r="XFA64" s="1391"/>
      <c r="XFB64" s="1392"/>
      <c r="XFC64" s="1493"/>
      <c r="XFD64" s="1493"/>
    </row>
    <row r="65" spans="1:16384" ht="48.65" customHeight="1" x14ac:dyDescent="0.35">
      <c r="A65" s="57"/>
      <c r="B65" s="1459"/>
      <c r="C65" s="1423"/>
      <c r="D65" s="1423"/>
      <c r="E65" s="1423"/>
      <c r="F65" s="1423"/>
      <c r="G65" s="1423"/>
      <c r="H65" s="1423"/>
      <c r="I65" s="1423"/>
      <c r="J65" s="1423"/>
      <c r="K65" s="1423"/>
      <c r="L65" s="1423"/>
      <c r="M65" s="1460"/>
      <c r="N65" s="1459"/>
      <c r="O65" s="1423"/>
      <c r="P65" s="1423"/>
      <c r="Q65" s="1423"/>
      <c r="R65" s="1423"/>
      <c r="S65" s="1423"/>
      <c r="T65" s="1423"/>
      <c r="U65" s="1423"/>
      <c r="V65" s="1423"/>
      <c r="W65" s="1423"/>
      <c r="X65" s="1423"/>
      <c r="Y65" s="1423"/>
      <c r="Z65" s="1459"/>
      <c r="AA65" s="1423"/>
      <c r="AB65" s="1459"/>
      <c r="AC65" s="1423"/>
      <c r="AD65" s="1423"/>
      <c r="AE65" s="1459"/>
      <c r="AF65" s="1423"/>
      <c r="AG65" s="1200"/>
      <c r="AH65" s="1494"/>
      <c r="AI65" s="1395"/>
      <c r="AJ65" s="1395"/>
      <c r="AK65" s="1395"/>
      <c r="AL65" s="1395"/>
      <c r="AM65" s="1395"/>
      <c r="AN65" s="1395"/>
      <c r="AO65" s="1395"/>
      <c r="AP65" s="1395"/>
      <c r="AQ65" s="1395"/>
      <c r="AR65" s="1395"/>
      <c r="AS65" s="1395"/>
      <c r="AT65" s="1495"/>
      <c r="AU65" s="1391"/>
      <c r="AV65" s="1391"/>
      <c r="AW65" s="1391"/>
      <c r="AX65" s="1391"/>
      <c r="AY65" s="1391"/>
      <c r="AZ65" s="1391"/>
      <c r="BA65" s="1391"/>
      <c r="BB65" s="1391"/>
      <c r="BC65" s="1391"/>
      <c r="BD65" s="1391"/>
      <c r="BE65" s="1392"/>
      <c r="BF65" s="1493"/>
      <c r="BG65" s="1392"/>
      <c r="BH65" s="1493"/>
      <c r="BI65" s="1391"/>
      <c r="BJ65" s="1392"/>
      <c r="BK65" s="1493"/>
      <c r="BL65" s="1392"/>
      <c r="BM65" s="663"/>
      <c r="BN65" s="1493"/>
      <c r="BO65" s="1391"/>
      <c r="BP65" s="1391"/>
      <c r="BQ65" s="1391"/>
      <c r="BR65" s="1391"/>
      <c r="BS65" s="1391"/>
      <c r="BT65" s="1391"/>
      <c r="BU65" s="1391"/>
      <c r="BV65" s="1391"/>
      <c r="BW65" s="1391"/>
      <c r="BX65" s="1391"/>
      <c r="BY65" s="1392"/>
      <c r="BZ65" s="1493"/>
      <c r="CA65" s="1391"/>
      <c r="CB65" s="1391"/>
      <c r="CC65" s="1391"/>
      <c r="CD65" s="1391"/>
      <c r="CE65" s="1391"/>
      <c r="CF65" s="1391"/>
      <c r="CG65" s="1391"/>
      <c r="CH65" s="1391"/>
      <c r="CI65" s="1391"/>
      <c r="CJ65" s="1391"/>
      <c r="CK65" s="1392"/>
      <c r="CL65" s="1493"/>
      <c r="CM65" s="1392"/>
      <c r="CN65" s="1493"/>
      <c r="CO65" s="1391"/>
      <c r="CP65" s="1392"/>
      <c r="CQ65" s="1493"/>
      <c r="CR65" s="1392"/>
      <c r="CS65" s="663"/>
      <c r="CT65" s="1493"/>
      <c r="CU65" s="1391"/>
      <c r="CV65" s="1391"/>
      <c r="CW65" s="1391"/>
      <c r="CX65" s="1391"/>
      <c r="CY65" s="1391"/>
      <c r="CZ65" s="1391"/>
      <c r="DA65" s="1391"/>
      <c r="DB65" s="1391"/>
      <c r="DC65" s="1391"/>
      <c r="DD65" s="1391"/>
      <c r="DE65" s="1392"/>
      <c r="DF65" s="1493"/>
      <c r="DG65" s="1391"/>
      <c r="DH65" s="1391"/>
      <c r="DI65" s="1391"/>
      <c r="DJ65" s="1391"/>
      <c r="DK65" s="1391"/>
      <c r="DL65" s="1391"/>
      <c r="DM65" s="1391"/>
      <c r="DN65" s="1391"/>
      <c r="DO65" s="1391"/>
      <c r="DP65" s="1391"/>
      <c r="DQ65" s="1392"/>
      <c r="DR65" s="1493"/>
      <c r="DS65" s="1392"/>
      <c r="DT65" s="1493"/>
      <c r="DU65" s="1391"/>
      <c r="DV65" s="1392"/>
      <c r="DW65" s="1493"/>
      <c r="DX65" s="1392"/>
      <c r="DY65" s="663"/>
      <c r="DZ65" s="1493"/>
      <c r="EA65" s="1391"/>
      <c r="EB65" s="1391"/>
      <c r="EC65" s="1391"/>
      <c r="ED65" s="1391"/>
      <c r="EE65" s="1391"/>
      <c r="EF65" s="1391"/>
      <c r="EG65" s="1391"/>
      <c r="EH65" s="1391"/>
      <c r="EI65" s="1391"/>
      <c r="EJ65" s="1391"/>
      <c r="EK65" s="1392"/>
      <c r="EL65" s="1493"/>
      <c r="EM65" s="1391"/>
      <c r="EN65" s="1391"/>
      <c r="EO65" s="1391"/>
      <c r="EP65" s="1391"/>
      <c r="EQ65" s="1391"/>
      <c r="ER65" s="1391"/>
      <c r="ES65" s="1391"/>
      <c r="ET65" s="1391"/>
      <c r="EU65" s="1391"/>
      <c r="EV65" s="1391"/>
      <c r="EW65" s="1392"/>
      <c r="EX65" s="1493"/>
      <c r="EY65" s="1392"/>
      <c r="EZ65" s="1493"/>
      <c r="FA65" s="1391"/>
      <c r="FB65" s="1392"/>
      <c r="FC65" s="1493"/>
      <c r="FD65" s="1392"/>
      <c r="FE65" s="663"/>
      <c r="FF65" s="1493"/>
      <c r="FG65" s="1391"/>
      <c r="FH65" s="1391"/>
      <c r="FI65" s="1391"/>
      <c r="FJ65" s="1391"/>
      <c r="FK65" s="1391"/>
      <c r="FL65" s="1391"/>
      <c r="FM65" s="1391"/>
      <c r="FN65" s="1391"/>
      <c r="FO65" s="1391"/>
      <c r="FP65" s="1391"/>
      <c r="FQ65" s="1392"/>
      <c r="FR65" s="1493"/>
      <c r="FS65" s="1391"/>
      <c r="FT65" s="1391"/>
      <c r="FU65" s="1391"/>
      <c r="FV65" s="1391"/>
      <c r="FW65" s="1391"/>
      <c r="FX65" s="1391"/>
      <c r="FY65" s="1391"/>
      <c r="FZ65" s="1391"/>
      <c r="GA65" s="1391"/>
      <c r="GB65" s="1391"/>
      <c r="GC65" s="1392"/>
      <c r="GD65" s="1493"/>
      <c r="GE65" s="1392"/>
      <c r="GF65" s="1493"/>
      <c r="GG65" s="1391"/>
      <c r="GH65" s="1392"/>
      <c r="GI65" s="1493"/>
      <c r="GJ65" s="1392"/>
      <c r="GK65" s="663"/>
      <c r="GL65" s="1493"/>
      <c r="GM65" s="1391"/>
      <c r="GN65" s="1391"/>
      <c r="GO65" s="1391"/>
      <c r="GP65" s="1391"/>
      <c r="GQ65" s="1391"/>
      <c r="GR65" s="1391"/>
      <c r="GS65" s="1391"/>
      <c r="GT65" s="1391"/>
      <c r="GU65" s="1391"/>
      <c r="GV65" s="1391"/>
      <c r="GW65" s="1392"/>
      <c r="GX65" s="1493"/>
      <c r="GY65" s="1391"/>
      <c r="GZ65" s="1391"/>
      <c r="HA65" s="1391"/>
      <c r="HB65" s="1391"/>
      <c r="HC65" s="1391"/>
      <c r="HD65" s="1391"/>
      <c r="HE65" s="1391"/>
      <c r="HF65" s="1391"/>
      <c r="HG65" s="1391"/>
      <c r="HH65" s="1391"/>
      <c r="HI65" s="1392"/>
      <c r="HJ65" s="1493"/>
      <c r="HK65" s="1392"/>
      <c r="HL65" s="1493"/>
      <c r="HM65" s="1391"/>
      <c r="HN65" s="1392"/>
      <c r="HO65" s="1493"/>
      <c r="HP65" s="1392"/>
      <c r="HQ65" s="663"/>
      <c r="HR65" s="1493"/>
      <c r="HS65" s="1391"/>
      <c r="HT65" s="1391"/>
      <c r="HU65" s="1391"/>
      <c r="HV65" s="1391"/>
      <c r="HW65" s="1391"/>
      <c r="HX65" s="1391"/>
      <c r="HY65" s="1391"/>
      <c r="HZ65" s="1391"/>
      <c r="IA65" s="1391"/>
      <c r="IB65" s="1391"/>
      <c r="IC65" s="1392"/>
      <c r="ID65" s="1493"/>
      <c r="IE65" s="1391"/>
      <c r="IF65" s="1391"/>
      <c r="IG65" s="1391"/>
      <c r="IH65" s="1391"/>
      <c r="II65" s="1391"/>
      <c r="IJ65" s="1391"/>
      <c r="IK65" s="1391"/>
      <c r="IL65" s="1391"/>
      <c r="IM65" s="1391"/>
      <c r="IN65" s="1391"/>
      <c r="IO65" s="1392"/>
      <c r="IP65" s="1493"/>
      <c r="IQ65" s="1392"/>
      <c r="IR65" s="1493"/>
      <c r="IS65" s="1391"/>
      <c r="IT65" s="1392"/>
      <c r="IU65" s="1493"/>
      <c r="IV65" s="1392"/>
      <c r="IW65" s="663"/>
      <c r="IX65" s="1493"/>
      <c r="IY65" s="1391"/>
      <c r="IZ65" s="1391"/>
      <c r="JA65" s="1391"/>
      <c r="JB65" s="1391"/>
      <c r="JC65" s="1391"/>
      <c r="JD65" s="1391"/>
      <c r="JE65" s="1391"/>
      <c r="JF65" s="1391"/>
      <c r="JG65" s="1391"/>
      <c r="JH65" s="1391"/>
      <c r="JI65" s="1392"/>
      <c r="JJ65" s="1493"/>
      <c r="JK65" s="1391"/>
      <c r="JL65" s="1391"/>
      <c r="JM65" s="1391"/>
      <c r="JN65" s="1391"/>
      <c r="JO65" s="1391"/>
      <c r="JP65" s="1391"/>
      <c r="JQ65" s="1391"/>
      <c r="JR65" s="1391"/>
      <c r="JS65" s="1391"/>
      <c r="JT65" s="1391"/>
      <c r="JU65" s="1392"/>
      <c r="JV65" s="1493"/>
      <c r="JW65" s="1392"/>
      <c r="JX65" s="1493"/>
      <c r="JY65" s="1391"/>
      <c r="JZ65" s="1392"/>
      <c r="KA65" s="1493"/>
      <c r="KB65" s="1392"/>
      <c r="KC65" s="663"/>
      <c r="KD65" s="1493"/>
      <c r="KE65" s="1391"/>
      <c r="KF65" s="1391"/>
      <c r="KG65" s="1391"/>
      <c r="KH65" s="1391"/>
      <c r="KI65" s="1391"/>
      <c r="KJ65" s="1391"/>
      <c r="KK65" s="1391"/>
      <c r="KL65" s="1391"/>
      <c r="KM65" s="1391"/>
      <c r="KN65" s="1391"/>
      <c r="KO65" s="1392"/>
      <c r="KP65" s="1493"/>
      <c r="KQ65" s="1391"/>
      <c r="KR65" s="1391"/>
      <c r="KS65" s="1391"/>
      <c r="KT65" s="1391"/>
      <c r="KU65" s="1391"/>
      <c r="KV65" s="1391"/>
      <c r="KW65" s="1391"/>
      <c r="KX65" s="1391"/>
      <c r="KY65" s="1391"/>
      <c r="KZ65" s="1391"/>
      <c r="LA65" s="1392"/>
      <c r="LB65" s="1493"/>
      <c r="LC65" s="1392"/>
      <c r="LD65" s="1493"/>
      <c r="LE65" s="1391"/>
      <c r="LF65" s="1392"/>
      <c r="LG65" s="1493"/>
      <c r="LH65" s="1392"/>
      <c r="LI65" s="663"/>
      <c r="LJ65" s="1493"/>
      <c r="LK65" s="1391"/>
      <c r="LL65" s="1391"/>
      <c r="LM65" s="1391"/>
      <c r="LN65" s="1391"/>
      <c r="LO65" s="1391"/>
      <c r="LP65" s="1391"/>
      <c r="LQ65" s="1391"/>
      <c r="LR65" s="1391"/>
      <c r="LS65" s="1391"/>
      <c r="LT65" s="1391"/>
      <c r="LU65" s="1392"/>
      <c r="LV65" s="1493"/>
      <c r="LW65" s="1391"/>
      <c r="LX65" s="1391"/>
      <c r="LY65" s="1391"/>
      <c r="LZ65" s="1391"/>
      <c r="MA65" s="1391"/>
      <c r="MB65" s="1391"/>
      <c r="MC65" s="1391"/>
      <c r="MD65" s="1391"/>
      <c r="ME65" s="1391"/>
      <c r="MF65" s="1391"/>
      <c r="MG65" s="1392"/>
      <c r="MH65" s="1493"/>
      <c r="MI65" s="1392"/>
      <c r="MJ65" s="1493"/>
      <c r="MK65" s="1391"/>
      <c r="ML65" s="1392"/>
      <c r="MM65" s="1493"/>
      <c r="MN65" s="1392"/>
      <c r="MO65" s="663"/>
      <c r="MP65" s="1493"/>
      <c r="MQ65" s="1391"/>
      <c r="MR65" s="1391"/>
      <c r="MS65" s="1391"/>
      <c r="MT65" s="1391"/>
      <c r="MU65" s="1391"/>
      <c r="MV65" s="1391"/>
      <c r="MW65" s="1391"/>
      <c r="MX65" s="1391"/>
      <c r="MY65" s="1391"/>
      <c r="MZ65" s="1391"/>
      <c r="NA65" s="1392"/>
      <c r="NB65" s="1493"/>
      <c r="NC65" s="1391"/>
      <c r="ND65" s="1391"/>
      <c r="NE65" s="1391"/>
      <c r="NF65" s="1391"/>
      <c r="NG65" s="1391"/>
      <c r="NH65" s="1391"/>
      <c r="NI65" s="1391"/>
      <c r="NJ65" s="1391"/>
      <c r="NK65" s="1391"/>
      <c r="NL65" s="1391"/>
      <c r="NM65" s="1392"/>
      <c r="NN65" s="1493"/>
      <c r="NO65" s="1392"/>
      <c r="NP65" s="1493"/>
      <c r="NQ65" s="1391"/>
      <c r="NR65" s="1392"/>
      <c r="NS65" s="1493"/>
      <c r="NT65" s="1392"/>
      <c r="NU65" s="663"/>
      <c r="NV65" s="1493"/>
      <c r="NW65" s="1391"/>
      <c r="NX65" s="1391"/>
      <c r="NY65" s="1391"/>
      <c r="NZ65" s="1391"/>
      <c r="OA65" s="1391"/>
      <c r="OB65" s="1391"/>
      <c r="OC65" s="1391"/>
      <c r="OD65" s="1391"/>
      <c r="OE65" s="1391"/>
      <c r="OF65" s="1391"/>
      <c r="OG65" s="1392"/>
      <c r="OH65" s="1493"/>
      <c r="OI65" s="1391"/>
      <c r="OJ65" s="1391"/>
      <c r="OK65" s="1391"/>
      <c r="OL65" s="1391"/>
      <c r="OM65" s="1391"/>
      <c r="ON65" s="1391"/>
      <c r="OO65" s="1391"/>
      <c r="OP65" s="1391"/>
      <c r="OQ65" s="1391"/>
      <c r="OR65" s="1391"/>
      <c r="OS65" s="1392"/>
      <c r="OT65" s="1493"/>
      <c r="OU65" s="1392"/>
      <c r="OV65" s="1493"/>
      <c r="OW65" s="1391"/>
      <c r="OX65" s="1392"/>
      <c r="OY65" s="1493"/>
      <c r="OZ65" s="1392"/>
      <c r="PA65" s="663"/>
      <c r="PB65" s="1493"/>
      <c r="PC65" s="1391"/>
      <c r="PD65" s="1391"/>
      <c r="PE65" s="1391"/>
      <c r="PF65" s="1391"/>
      <c r="PG65" s="1391"/>
      <c r="PH65" s="1391"/>
      <c r="PI65" s="1391"/>
      <c r="PJ65" s="1391"/>
      <c r="PK65" s="1391"/>
      <c r="PL65" s="1391"/>
      <c r="PM65" s="1392"/>
      <c r="PN65" s="1493"/>
      <c r="PO65" s="1391"/>
      <c r="PP65" s="1391"/>
      <c r="PQ65" s="1391"/>
      <c r="PR65" s="1391"/>
      <c r="PS65" s="1391"/>
      <c r="PT65" s="1391"/>
      <c r="PU65" s="1391"/>
      <c r="PV65" s="1391"/>
      <c r="PW65" s="1391"/>
      <c r="PX65" s="1391"/>
      <c r="PY65" s="1392"/>
      <c r="PZ65" s="1493"/>
      <c r="QA65" s="1392"/>
      <c r="QB65" s="1493"/>
      <c r="QC65" s="1391"/>
      <c r="QD65" s="1392"/>
      <c r="QE65" s="1493"/>
      <c r="QF65" s="1392"/>
      <c r="QG65" s="663"/>
      <c r="QH65" s="1493"/>
      <c r="QI65" s="1391"/>
      <c r="QJ65" s="1391"/>
      <c r="QK65" s="1391"/>
      <c r="QL65" s="1391"/>
      <c r="QM65" s="1391"/>
      <c r="QN65" s="1391"/>
      <c r="QO65" s="1391"/>
      <c r="QP65" s="1391"/>
      <c r="QQ65" s="1391"/>
      <c r="QR65" s="1391"/>
      <c r="QS65" s="1392"/>
      <c r="QT65" s="1493"/>
      <c r="QU65" s="1391"/>
      <c r="QV65" s="1391"/>
      <c r="QW65" s="1391"/>
      <c r="QX65" s="1391"/>
      <c r="QY65" s="1391"/>
      <c r="QZ65" s="1391"/>
      <c r="RA65" s="1391"/>
      <c r="RB65" s="1391"/>
      <c r="RC65" s="1391"/>
      <c r="RD65" s="1391"/>
      <c r="RE65" s="1392"/>
      <c r="RF65" s="1493"/>
      <c r="RG65" s="1392"/>
      <c r="RH65" s="1493"/>
      <c r="RI65" s="1391"/>
      <c r="RJ65" s="1392"/>
      <c r="RK65" s="1493"/>
      <c r="RL65" s="1392"/>
      <c r="RM65" s="663"/>
      <c r="RN65" s="1493"/>
      <c r="RO65" s="1391"/>
      <c r="RP65" s="1391"/>
      <c r="RQ65" s="1391"/>
      <c r="RR65" s="1391"/>
      <c r="RS65" s="1391"/>
      <c r="RT65" s="1391"/>
      <c r="RU65" s="1391"/>
      <c r="RV65" s="1391"/>
      <c r="RW65" s="1391"/>
      <c r="RX65" s="1391"/>
      <c r="RY65" s="1392"/>
      <c r="RZ65" s="1493"/>
      <c r="SA65" s="1391"/>
      <c r="SB65" s="1391"/>
      <c r="SC65" s="1391"/>
      <c r="SD65" s="1391"/>
      <c r="SE65" s="1391"/>
      <c r="SF65" s="1391"/>
      <c r="SG65" s="1391"/>
      <c r="SH65" s="1391"/>
      <c r="SI65" s="1391"/>
      <c r="SJ65" s="1391"/>
      <c r="SK65" s="1392"/>
      <c r="SL65" s="1493"/>
      <c r="SM65" s="1392"/>
      <c r="SN65" s="1493"/>
      <c r="SO65" s="1391"/>
      <c r="SP65" s="1392"/>
      <c r="SQ65" s="1493"/>
      <c r="SR65" s="1392"/>
      <c r="SS65" s="663"/>
      <c r="ST65" s="1493"/>
      <c r="SU65" s="1391"/>
      <c r="SV65" s="1391"/>
      <c r="SW65" s="1391"/>
      <c r="SX65" s="1391"/>
      <c r="SY65" s="1391"/>
      <c r="SZ65" s="1391"/>
      <c r="TA65" s="1391"/>
      <c r="TB65" s="1391"/>
      <c r="TC65" s="1391"/>
      <c r="TD65" s="1391"/>
      <c r="TE65" s="1392"/>
      <c r="TF65" s="1493"/>
      <c r="TG65" s="1391"/>
      <c r="TH65" s="1391"/>
      <c r="TI65" s="1391"/>
      <c r="TJ65" s="1391"/>
      <c r="TK65" s="1391"/>
      <c r="TL65" s="1391"/>
      <c r="TM65" s="1391"/>
      <c r="TN65" s="1391"/>
      <c r="TO65" s="1391"/>
      <c r="TP65" s="1391"/>
      <c r="TQ65" s="1392"/>
      <c r="TR65" s="1493"/>
      <c r="TS65" s="1392"/>
      <c r="TT65" s="1493"/>
      <c r="TU65" s="1391"/>
      <c r="TV65" s="1392"/>
      <c r="TW65" s="1493"/>
      <c r="TX65" s="1392"/>
      <c r="TY65" s="663"/>
      <c r="TZ65" s="1493"/>
      <c r="UA65" s="1391"/>
      <c r="UB65" s="1391"/>
      <c r="UC65" s="1391"/>
      <c r="UD65" s="1391"/>
      <c r="UE65" s="1391"/>
      <c r="UF65" s="1391"/>
      <c r="UG65" s="1391"/>
      <c r="UH65" s="1391"/>
      <c r="UI65" s="1391"/>
      <c r="UJ65" s="1391"/>
      <c r="UK65" s="1392"/>
      <c r="UL65" s="1493"/>
      <c r="UM65" s="1391"/>
      <c r="UN65" s="1391"/>
      <c r="UO65" s="1391"/>
      <c r="UP65" s="1391"/>
      <c r="UQ65" s="1391"/>
      <c r="UR65" s="1391"/>
      <c r="US65" s="1391"/>
      <c r="UT65" s="1391"/>
      <c r="UU65" s="1391"/>
      <c r="UV65" s="1391"/>
      <c r="UW65" s="1392"/>
      <c r="UX65" s="1493"/>
      <c r="UY65" s="1392"/>
      <c r="UZ65" s="1493"/>
      <c r="VA65" s="1391"/>
      <c r="VB65" s="1392"/>
      <c r="VC65" s="1493"/>
      <c r="VD65" s="1392"/>
      <c r="VE65" s="663"/>
      <c r="VF65" s="1493"/>
      <c r="VG65" s="1391"/>
      <c r="VH65" s="1391"/>
      <c r="VI65" s="1391"/>
      <c r="VJ65" s="1391"/>
      <c r="VK65" s="1391"/>
      <c r="VL65" s="1391"/>
      <c r="VM65" s="1391"/>
      <c r="VN65" s="1391"/>
      <c r="VO65" s="1391"/>
      <c r="VP65" s="1391"/>
      <c r="VQ65" s="1392"/>
      <c r="VR65" s="1493"/>
      <c r="VS65" s="1391"/>
      <c r="VT65" s="1391"/>
      <c r="VU65" s="1391"/>
      <c r="VV65" s="1391"/>
      <c r="VW65" s="1391"/>
      <c r="VX65" s="1391"/>
      <c r="VY65" s="1391"/>
      <c r="VZ65" s="1391"/>
      <c r="WA65" s="1391"/>
      <c r="WB65" s="1391"/>
      <c r="WC65" s="1392"/>
      <c r="WD65" s="1493"/>
      <c r="WE65" s="1392"/>
      <c r="WF65" s="1493"/>
      <c r="WG65" s="1391"/>
      <c r="WH65" s="1392"/>
      <c r="WI65" s="1493"/>
      <c r="WJ65" s="1392"/>
      <c r="WK65" s="663"/>
      <c r="WL65" s="1493"/>
      <c r="WM65" s="1391"/>
      <c r="WN65" s="1391"/>
      <c r="WO65" s="1391"/>
      <c r="WP65" s="1391"/>
      <c r="WQ65" s="1391"/>
      <c r="WR65" s="1391"/>
      <c r="WS65" s="1391"/>
      <c r="WT65" s="1391"/>
      <c r="WU65" s="1391"/>
      <c r="WV65" s="1391"/>
      <c r="WW65" s="1392"/>
      <c r="WX65" s="1493"/>
      <c r="WY65" s="1391"/>
      <c r="WZ65" s="1391"/>
      <c r="XA65" s="1391"/>
      <c r="XB65" s="1391"/>
      <c r="XC65" s="1391"/>
      <c r="XD65" s="1391"/>
      <c r="XE65" s="1391"/>
      <c r="XF65" s="1391"/>
      <c r="XG65" s="1391"/>
      <c r="XH65" s="1391"/>
      <c r="XI65" s="1392"/>
      <c r="XJ65" s="1493"/>
      <c r="XK65" s="1392"/>
      <c r="XL65" s="1493"/>
      <c r="XM65" s="1391"/>
      <c r="XN65" s="1392"/>
      <c r="XO65" s="1493"/>
      <c r="XP65" s="1392"/>
      <c r="XQ65" s="663"/>
      <c r="XR65" s="1493"/>
      <c r="XS65" s="1391"/>
      <c r="XT65" s="1391"/>
      <c r="XU65" s="1391"/>
      <c r="XV65" s="1391"/>
      <c r="XW65" s="1391"/>
      <c r="XX65" s="1391"/>
      <c r="XY65" s="1391"/>
      <c r="XZ65" s="1391"/>
      <c r="YA65" s="1391"/>
      <c r="YB65" s="1391"/>
      <c r="YC65" s="1392"/>
      <c r="YD65" s="1493"/>
      <c r="YE65" s="1391"/>
      <c r="YF65" s="1391"/>
      <c r="YG65" s="1391"/>
      <c r="YH65" s="1391"/>
      <c r="YI65" s="1391"/>
      <c r="YJ65" s="1391"/>
      <c r="YK65" s="1391"/>
      <c r="YL65" s="1391"/>
      <c r="YM65" s="1391"/>
      <c r="YN65" s="1391"/>
      <c r="YO65" s="1392"/>
      <c r="YP65" s="1493"/>
      <c r="YQ65" s="1392"/>
      <c r="YR65" s="1493"/>
      <c r="YS65" s="1391"/>
      <c r="YT65" s="1392"/>
      <c r="YU65" s="1493"/>
      <c r="YV65" s="1392"/>
      <c r="YW65" s="663"/>
      <c r="YX65" s="1493"/>
      <c r="YY65" s="1391"/>
      <c r="YZ65" s="1391"/>
      <c r="ZA65" s="1391"/>
      <c r="ZB65" s="1391"/>
      <c r="ZC65" s="1391"/>
      <c r="ZD65" s="1391"/>
      <c r="ZE65" s="1391"/>
      <c r="ZF65" s="1391"/>
      <c r="ZG65" s="1391"/>
      <c r="ZH65" s="1391"/>
      <c r="ZI65" s="1392"/>
      <c r="ZJ65" s="1493"/>
      <c r="ZK65" s="1391"/>
      <c r="ZL65" s="1391"/>
      <c r="ZM65" s="1391"/>
      <c r="ZN65" s="1391"/>
      <c r="ZO65" s="1391"/>
      <c r="ZP65" s="1391"/>
      <c r="ZQ65" s="1391"/>
      <c r="ZR65" s="1391"/>
      <c r="ZS65" s="1391"/>
      <c r="ZT65" s="1391"/>
      <c r="ZU65" s="1392"/>
      <c r="ZV65" s="1493"/>
      <c r="ZW65" s="1392"/>
      <c r="ZX65" s="1493"/>
      <c r="ZY65" s="1391"/>
      <c r="ZZ65" s="1392"/>
      <c r="AAA65" s="1493"/>
      <c r="AAB65" s="1392"/>
      <c r="AAC65" s="663"/>
      <c r="AAD65" s="1493"/>
      <c r="AAE65" s="1391"/>
      <c r="AAF65" s="1391"/>
      <c r="AAG65" s="1391"/>
      <c r="AAH65" s="1391"/>
      <c r="AAI65" s="1391"/>
      <c r="AAJ65" s="1391"/>
      <c r="AAK65" s="1391"/>
      <c r="AAL65" s="1391"/>
      <c r="AAM65" s="1391"/>
      <c r="AAN65" s="1391"/>
      <c r="AAO65" s="1392"/>
      <c r="AAP65" s="1493"/>
      <c r="AAQ65" s="1391"/>
      <c r="AAR65" s="1391"/>
      <c r="AAS65" s="1391"/>
      <c r="AAT65" s="1391"/>
      <c r="AAU65" s="1391"/>
      <c r="AAV65" s="1391"/>
      <c r="AAW65" s="1391"/>
      <c r="AAX65" s="1391"/>
      <c r="AAY65" s="1391"/>
      <c r="AAZ65" s="1391"/>
      <c r="ABA65" s="1392"/>
      <c r="ABB65" s="1493"/>
      <c r="ABC65" s="1392"/>
      <c r="ABD65" s="1493"/>
      <c r="ABE65" s="1391"/>
      <c r="ABF65" s="1392"/>
      <c r="ABG65" s="1493"/>
      <c r="ABH65" s="1392"/>
      <c r="ABI65" s="663"/>
      <c r="ABJ65" s="1493"/>
      <c r="ABK65" s="1391"/>
      <c r="ABL65" s="1391"/>
      <c r="ABM65" s="1391"/>
      <c r="ABN65" s="1391"/>
      <c r="ABO65" s="1391"/>
      <c r="ABP65" s="1391"/>
      <c r="ABQ65" s="1391"/>
      <c r="ABR65" s="1391"/>
      <c r="ABS65" s="1391"/>
      <c r="ABT65" s="1391"/>
      <c r="ABU65" s="1392"/>
      <c r="ABV65" s="1493"/>
      <c r="ABW65" s="1391"/>
      <c r="ABX65" s="1391"/>
      <c r="ABY65" s="1391"/>
      <c r="ABZ65" s="1391"/>
      <c r="ACA65" s="1391"/>
      <c r="ACB65" s="1391"/>
      <c r="ACC65" s="1391"/>
      <c r="ACD65" s="1391"/>
      <c r="ACE65" s="1391"/>
      <c r="ACF65" s="1391"/>
      <c r="ACG65" s="1392"/>
      <c r="ACH65" s="1493"/>
      <c r="ACI65" s="1392"/>
      <c r="ACJ65" s="1493"/>
      <c r="ACK65" s="1391"/>
      <c r="ACL65" s="1392"/>
      <c r="ACM65" s="1493"/>
      <c r="ACN65" s="1392"/>
      <c r="ACO65" s="663"/>
      <c r="ACP65" s="1493"/>
      <c r="ACQ65" s="1391"/>
      <c r="ACR65" s="1391"/>
      <c r="ACS65" s="1391"/>
      <c r="ACT65" s="1391"/>
      <c r="ACU65" s="1391"/>
      <c r="ACV65" s="1391"/>
      <c r="ACW65" s="1391"/>
      <c r="ACX65" s="1391"/>
      <c r="ACY65" s="1391"/>
      <c r="ACZ65" s="1391"/>
      <c r="ADA65" s="1392"/>
      <c r="ADB65" s="1493"/>
      <c r="ADC65" s="1391"/>
      <c r="ADD65" s="1391"/>
      <c r="ADE65" s="1391"/>
      <c r="ADF65" s="1391"/>
      <c r="ADG65" s="1391"/>
      <c r="ADH65" s="1391"/>
      <c r="ADI65" s="1391"/>
      <c r="ADJ65" s="1391"/>
      <c r="ADK65" s="1391"/>
      <c r="ADL65" s="1391"/>
      <c r="ADM65" s="1392"/>
      <c r="ADN65" s="1493"/>
      <c r="ADO65" s="1392"/>
      <c r="ADP65" s="1493"/>
      <c r="ADQ65" s="1391"/>
      <c r="ADR65" s="1392"/>
      <c r="ADS65" s="1493"/>
      <c r="ADT65" s="1392"/>
      <c r="ADU65" s="663"/>
      <c r="ADV65" s="1493"/>
      <c r="ADW65" s="1391"/>
      <c r="ADX65" s="1391"/>
      <c r="ADY65" s="1391"/>
      <c r="ADZ65" s="1391"/>
      <c r="AEA65" s="1391"/>
      <c r="AEB65" s="1391"/>
      <c r="AEC65" s="1391"/>
      <c r="AED65" s="1391"/>
      <c r="AEE65" s="1391"/>
      <c r="AEF65" s="1391"/>
      <c r="AEG65" s="1392"/>
      <c r="AEH65" s="1493"/>
      <c r="AEI65" s="1391"/>
      <c r="AEJ65" s="1391"/>
      <c r="AEK65" s="1391"/>
      <c r="AEL65" s="1391"/>
      <c r="AEM65" s="1391"/>
      <c r="AEN65" s="1391"/>
      <c r="AEO65" s="1391"/>
      <c r="AEP65" s="1391"/>
      <c r="AEQ65" s="1391"/>
      <c r="AER65" s="1391"/>
      <c r="AES65" s="1392"/>
      <c r="AET65" s="1493"/>
      <c r="AEU65" s="1392"/>
      <c r="AEV65" s="1493"/>
      <c r="AEW65" s="1391"/>
      <c r="AEX65" s="1392"/>
      <c r="AEY65" s="1493"/>
      <c r="AEZ65" s="1392"/>
      <c r="AFA65" s="663"/>
      <c r="AFB65" s="1493"/>
      <c r="AFC65" s="1391"/>
      <c r="AFD65" s="1391"/>
      <c r="AFE65" s="1391"/>
      <c r="AFF65" s="1391"/>
      <c r="AFG65" s="1391"/>
      <c r="AFH65" s="1391"/>
      <c r="AFI65" s="1391"/>
      <c r="AFJ65" s="1391"/>
      <c r="AFK65" s="1391"/>
      <c r="AFL65" s="1391"/>
      <c r="AFM65" s="1392"/>
      <c r="AFN65" s="1493"/>
      <c r="AFO65" s="1391"/>
      <c r="AFP65" s="1391"/>
      <c r="AFQ65" s="1391"/>
      <c r="AFR65" s="1391"/>
      <c r="AFS65" s="1391"/>
      <c r="AFT65" s="1391"/>
      <c r="AFU65" s="1391"/>
      <c r="AFV65" s="1391"/>
      <c r="AFW65" s="1391"/>
      <c r="AFX65" s="1391"/>
      <c r="AFY65" s="1392"/>
      <c r="AFZ65" s="1493"/>
      <c r="AGA65" s="1392"/>
      <c r="AGB65" s="1493"/>
      <c r="AGC65" s="1391"/>
      <c r="AGD65" s="1392"/>
      <c r="AGE65" s="1493"/>
      <c r="AGF65" s="1392"/>
      <c r="AGG65" s="663"/>
      <c r="AGH65" s="1493"/>
      <c r="AGI65" s="1391"/>
      <c r="AGJ65" s="1391"/>
      <c r="AGK65" s="1391"/>
      <c r="AGL65" s="1391"/>
      <c r="AGM65" s="1391"/>
      <c r="AGN65" s="1391"/>
      <c r="AGO65" s="1391"/>
      <c r="AGP65" s="1391"/>
      <c r="AGQ65" s="1391"/>
      <c r="AGR65" s="1391"/>
      <c r="AGS65" s="1392"/>
      <c r="AGT65" s="1493"/>
      <c r="AGU65" s="1391"/>
      <c r="AGV65" s="1391"/>
      <c r="AGW65" s="1391"/>
      <c r="AGX65" s="1391"/>
      <c r="AGY65" s="1391"/>
      <c r="AGZ65" s="1391"/>
      <c r="AHA65" s="1391"/>
      <c r="AHB65" s="1391"/>
      <c r="AHC65" s="1391"/>
      <c r="AHD65" s="1391"/>
      <c r="AHE65" s="1392"/>
      <c r="AHF65" s="1493"/>
      <c r="AHG65" s="1392"/>
      <c r="AHH65" s="1493"/>
      <c r="AHI65" s="1391"/>
      <c r="AHJ65" s="1392"/>
      <c r="AHK65" s="1493"/>
      <c r="AHL65" s="1392"/>
      <c r="AHM65" s="663"/>
      <c r="AHN65" s="1493"/>
      <c r="AHO65" s="1391"/>
      <c r="AHP65" s="1391"/>
      <c r="AHQ65" s="1391"/>
      <c r="AHR65" s="1391"/>
      <c r="AHS65" s="1391"/>
      <c r="AHT65" s="1391"/>
      <c r="AHU65" s="1391"/>
      <c r="AHV65" s="1391"/>
      <c r="AHW65" s="1391"/>
      <c r="AHX65" s="1391"/>
      <c r="AHY65" s="1392"/>
      <c r="AHZ65" s="1493"/>
      <c r="AIA65" s="1391"/>
      <c r="AIB65" s="1391"/>
      <c r="AIC65" s="1391"/>
      <c r="AID65" s="1391"/>
      <c r="AIE65" s="1391"/>
      <c r="AIF65" s="1391"/>
      <c r="AIG65" s="1391"/>
      <c r="AIH65" s="1391"/>
      <c r="AII65" s="1391"/>
      <c r="AIJ65" s="1391"/>
      <c r="AIK65" s="1392"/>
      <c r="AIL65" s="1493"/>
      <c r="AIM65" s="1392"/>
      <c r="AIN65" s="1493"/>
      <c r="AIO65" s="1391"/>
      <c r="AIP65" s="1392"/>
      <c r="AIQ65" s="1493"/>
      <c r="AIR65" s="1392"/>
      <c r="AIS65" s="663"/>
      <c r="AIT65" s="1493"/>
      <c r="AIU65" s="1391"/>
      <c r="AIV65" s="1391"/>
      <c r="AIW65" s="1391"/>
      <c r="AIX65" s="1391"/>
      <c r="AIY65" s="1391"/>
      <c r="AIZ65" s="1391"/>
      <c r="AJA65" s="1391"/>
      <c r="AJB65" s="1391"/>
      <c r="AJC65" s="1391"/>
      <c r="AJD65" s="1391"/>
      <c r="AJE65" s="1392"/>
      <c r="AJF65" s="1493"/>
      <c r="AJG65" s="1391"/>
      <c r="AJH65" s="1391"/>
      <c r="AJI65" s="1391"/>
      <c r="AJJ65" s="1391"/>
      <c r="AJK65" s="1391"/>
      <c r="AJL65" s="1391"/>
      <c r="AJM65" s="1391"/>
      <c r="AJN65" s="1391"/>
      <c r="AJO65" s="1391"/>
      <c r="AJP65" s="1391"/>
      <c r="AJQ65" s="1392"/>
      <c r="AJR65" s="1493"/>
      <c r="AJS65" s="1392"/>
      <c r="AJT65" s="1493"/>
      <c r="AJU65" s="1391"/>
      <c r="AJV65" s="1392"/>
      <c r="AJW65" s="1493"/>
      <c r="AJX65" s="1392"/>
      <c r="AJY65" s="663"/>
      <c r="AJZ65" s="1493"/>
      <c r="AKA65" s="1391"/>
      <c r="AKB65" s="1391"/>
      <c r="AKC65" s="1391"/>
      <c r="AKD65" s="1391"/>
      <c r="AKE65" s="1391"/>
      <c r="AKF65" s="1391"/>
      <c r="AKG65" s="1391"/>
      <c r="AKH65" s="1391"/>
      <c r="AKI65" s="1391"/>
      <c r="AKJ65" s="1391"/>
      <c r="AKK65" s="1392"/>
      <c r="AKL65" s="1493"/>
      <c r="AKM65" s="1391"/>
      <c r="AKN65" s="1391"/>
      <c r="AKO65" s="1391"/>
      <c r="AKP65" s="1391"/>
      <c r="AKQ65" s="1391"/>
      <c r="AKR65" s="1391"/>
      <c r="AKS65" s="1391"/>
      <c r="AKT65" s="1391"/>
      <c r="AKU65" s="1391"/>
      <c r="AKV65" s="1391"/>
      <c r="AKW65" s="1392"/>
      <c r="AKX65" s="1493"/>
      <c r="AKY65" s="1392"/>
      <c r="AKZ65" s="1493"/>
      <c r="ALA65" s="1391"/>
      <c r="ALB65" s="1392"/>
      <c r="ALC65" s="1493"/>
      <c r="ALD65" s="1392"/>
      <c r="ALE65" s="663"/>
      <c r="ALF65" s="1493"/>
      <c r="ALG65" s="1391"/>
      <c r="ALH65" s="1391"/>
      <c r="ALI65" s="1391"/>
      <c r="ALJ65" s="1391"/>
      <c r="ALK65" s="1391"/>
      <c r="ALL65" s="1391"/>
      <c r="ALM65" s="1391"/>
      <c r="ALN65" s="1391"/>
      <c r="ALO65" s="1391"/>
      <c r="ALP65" s="1391"/>
      <c r="ALQ65" s="1392"/>
      <c r="ALR65" s="1493"/>
      <c r="ALS65" s="1391"/>
      <c r="ALT65" s="1391"/>
      <c r="ALU65" s="1391"/>
      <c r="ALV65" s="1391"/>
      <c r="ALW65" s="1391"/>
      <c r="ALX65" s="1391"/>
      <c r="ALY65" s="1391"/>
      <c r="ALZ65" s="1391"/>
      <c r="AMA65" s="1391"/>
      <c r="AMB65" s="1391"/>
      <c r="AMC65" s="1392"/>
      <c r="AMD65" s="1493"/>
      <c r="AME65" s="1392"/>
      <c r="AMF65" s="1493"/>
      <c r="AMG65" s="1391"/>
      <c r="AMH65" s="1392"/>
      <c r="AMI65" s="1493"/>
      <c r="AMJ65" s="1392"/>
      <c r="AMK65" s="663"/>
      <c r="AML65" s="1493"/>
      <c r="AMM65" s="1391"/>
      <c r="AMN65" s="1391"/>
      <c r="AMO65" s="1391"/>
      <c r="AMP65" s="1391"/>
      <c r="AMQ65" s="1391"/>
      <c r="AMR65" s="1391"/>
      <c r="AMS65" s="1391"/>
      <c r="AMT65" s="1391"/>
      <c r="AMU65" s="1391"/>
      <c r="AMV65" s="1391"/>
      <c r="AMW65" s="1392"/>
      <c r="AMX65" s="1493"/>
      <c r="AMY65" s="1391"/>
      <c r="AMZ65" s="1391"/>
      <c r="ANA65" s="1391"/>
      <c r="ANB65" s="1391"/>
      <c r="ANC65" s="1391"/>
      <c r="AND65" s="1391"/>
      <c r="ANE65" s="1391"/>
      <c r="ANF65" s="1391"/>
      <c r="ANG65" s="1391"/>
      <c r="ANH65" s="1391"/>
      <c r="ANI65" s="1392"/>
      <c r="ANJ65" s="1493"/>
      <c r="ANK65" s="1392"/>
      <c r="ANL65" s="1493"/>
      <c r="ANM65" s="1391"/>
      <c r="ANN65" s="1392"/>
      <c r="ANO65" s="1493"/>
      <c r="ANP65" s="1392"/>
      <c r="ANQ65" s="663"/>
      <c r="ANR65" s="1493"/>
      <c r="ANS65" s="1391"/>
      <c r="ANT65" s="1391"/>
      <c r="ANU65" s="1391"/>
      <c r="ANV65" s="1391"/>
      <c r="ANW65" s="1391"/>
      <c r="ANX65" s="1391"/>
      <c r="ANY65" s="1391"/>
      <c r="ANZ65" s="1391"/>
      <c r="AOA65" s="1391"/>
      <c r="AOB65" s="1391"/>
      <c r="AOC65" s="1392"/>
      <c r="AOD65" s="1493"/>
      <c r="AOE65" s="1391"/>
      <c r="AOF65" s="1391"/>
      <c r="AOG65" s="1391"/>
      <c r="AOH65" s="1391"/>
      <c r="AOI65" s="1391"/>
      <c r="AOJ65" s="1391"/>
      <c r="AOK65" s="1391"/>
      <c r="AOL65" s="1391"/>
      <c r="AOM65" s="1391"/>
      <c r="AON65" s="1391"/>
      <c r="AOO65" s="1392"/>
      <c r="AOP65" s="1493"/>
      <c r="AOQ65" s="1392"/>
      <c r="AOR65" s="1493"/>
      <c r="AOS65" s="1391"/>
      <c r="AOT65" s="1392"/>
      <c r="AOU65" s="1493"/>
      <c r="AOV65" s="1392"/>
      <c r="AOW65" s="663"/>
      <c r="AOX65" s="1493"/>
      <c r="AOY65" s="1391"/>
      <c r="AOZ65" s="1391"/>
      <c r="APA65" s="1391"/>
      <c r="APB65" s="1391"/>
      <c r="APC65" s="1391"/>
      <c r="APD65" s="1391"/>
      <c r="APE65" s="1391"/>
      <c r="APF65" s="1391"/>
      <c r="APG65" s="1391"/>
      <c r="APH65" s="1391"/>
      <c r="API65" s="1392"/>
      <c r="APJ65" s="1493"/>
      <c r="APK65" s="1391"/>
      <c r="APL65" s="1391"/>
      <c r="APM65" s="1391"/>
      <c r="APN65" s="1391"/>
      <c r="APO65" s="1391"/>
      <c r="APP65" s="1391"/>
      <c r="APQ65" s="1391"/>
      <c r="APR65" s="1391"/>
      <c r="APS65" s="1391"/>
      <c r="APT65" s="1391"/>
      <c r="APU65" s="1392"/>
      <c r="APV65" s="1493"/>
      <c r="APW65" s="1392"/>
      <c r="APX65" s="1493"/>
      <c r="APY65" s="1391"/>
      <c r="APZ65" s="1392"/>
      <c r="AQA65" s="1493"/>
      <c r="AQB65" s="1392"/>
      <c r="AQC65" s="663"/>
      <c r="AQD65" s="1493"/>
      <c r="AQE65" s="1391"/>
      <c r="AQF65" s="1391"/>
      <c r="AQG65" s="1391"/>
      <c r="AQH65" s="1391"/>
      <c r="AQI65" s="1391"/>
      <c r="AQJ65" s="1391"/>
      <c r="AQK65" s="1391"/>
      <c r="AQL65" s="1391"/>
      <c r="AQM65" s="1391"/>
      <c r="AQN65" s="1391"/>
      <c r="AQO65" s="1392"/>
      <c r="AQP65" s="1493"/>
      <c r="AQQ65" s="1391"/>
      <c r="AQR65" s="1391"/>
      <c r="AQS65" s="1391"/>
      <c r="AQT65" s="1391"/>
      <c r="AQU65" s="1391"/>
      <c r="AQV65" s="1391"/>
      <c r="AQW65" s="1391"/>
      <c r="AQX65" s="1391"/>
      <c r="AQY65" s="1391"/>
      <c r="AQZ65" s="1391"/>
      <c r="ARA65" s="1392"/>
      <c r="ARB65" s="1493"/>
      <c r="ARC65" s="1392"/>
      <c r="ARD65" s="1493"/>
      <c r="ARE65" s="1391"/>
      <c r="ARF65" s="1392"/>
      <c r="ARG65" s="1493"/>
      <c r="ARH65" s="1392"/>
      <c r="ARI65" s="663"/>
      <c r="ARJ65" s="1493"/>
      <c r="ARK65" s="1391"/>
      <c r="ARL65" s="1391"/>
      <c r="ARM65" s="1391"/>
      <c r="ARN65" s="1391"/>
      <c r="ARO65" s="1391"/>
      <c r="ARP65" s="1391"/>
      <c r="ARQ65" s="1391"/>
      <c r="ARR65" s="1391"/>
      <c r="ARS65" s="1391"/>
      <c r="ART65" s="1391"/>
      <c r="ARU65" s="1392"/>
      <c r="ARV65" s="1493"/>
      <c r="ARW65" s="1391"/>
      <c r="ARX65" s="1391"/>
      <c r="ARY65" s="1391"/>
      <c r="ARZ65" s="1391"/>
      <c r="ASA65" s="1391"/>
      <c r="ASB65" s="1391"/>
      <c r="ASC65" s="1391"/>
      <c r="ASD65" s="1391"/>
      <c r="ASE65" s="1391"/>
      <c r="ASF65" s="1391"/>
      <c r="ASG65" s="1392"/>
      <c r="ASH65" s="1493"/>
      <c r="ASI65" s="1392"/>
      <c r="ASJ65" s="1493"/>
      <c r="ASK65" s="1391"/>
      <c r="ASL65" s="1392"/>
      <c r="ASM65" s="1493"/>
      <c r="ASN65" s="1392"/>
      <c r="ASO65" s="663"/>
      <c r="ASP65" s="1493"/>
      <c r="ASQ65" s="1391"/>
      <c r="ASR65" s="1391"/>
      <c r="ASS65" s="1391"/>
      <c r="AST65" s="1391"/>
      <c r="ASU65" s="1391"/>
      <c r="ASV65" s="1391"/>
      <c r="ASW65" s="1391"/>
      <c r="ASX65" s="1391"/>
      <c r="ASY65" s="1391"/>
      <c r="ASZ65" s="1391"/>
      <c r="ATA65" s="1392"/>
      <c r="ATB65" s="1493"/>
      <c r="ATC65" s="1391"/>
      <c r="ATD65" s="1391"/>
      <c r="ATE65" s="1391"/>
      <c r="ATF65" s="1391"/>
      <c r="ATG65" s="1391"/>
      <c r="ATH65" s="1391"/>
      <c r="ATI65" s="1391"/>
      <c r="ATJ65" s="1391"/>
      <c r="ATK65" s="1391"/>
      <c r="ATL65" s="1391"/>
      <c r="ATM65" s="1392"/>
      <c r="ATN65" s="1493"/>
      <c r="ATO65" s="1392"/>
      <c r="ATP65" s="1493"/>
      <c r="ATQ65" s="1391"/>
      <c r="ATR65" s="1392"/>
      <c r="ATS65" s="1493"/>
      <c r="ATT65" s="1392"/>
      <c r="ATU65" s="663"/>
      <c r="ATV65" s="1493"/>
      <c r="ATW65" s="1391"/>
      <c r="ATX65" s="1391"/>
      <c r="ATY65" s="1391"/>
      <c r="ATZ65" s="1391"/>
      <c r="AUA65" s="1391"/>
      <c r="AUB65" s="1391"/>
      <c r="AUC65" s="1391"/>
      <c r="AUD65" s="1391"/>
      <c r="AUE65" s="1391"/>
      <c r="AUF65" s="1391"/>
      <c r="AUG65" s="1392"/>
      <c r="AUH65" s="1493"/>
      <c r="AUI65" s="1391"/>
      <c r="AUJ65" s="1391"/>
      <c r="AUK65" s="1391"/>
      <c r="AUL65" s="1391"/>
      <c r="AUM65" s="1391"/>
      <c r="AUN65" s="1391"/>
      <c r="AUO65" s="1391"/>
      <c r="AUP65" s="1391"/>
      <c r="AUQ65" s="1391"/>
      <c r="AUR65" s="1391"/>
      <c r="AUS65" s="1392"/>
      <c r="AUT65" s="1493"/>
      <c r="AUU65" s="1392"/>
      <c r="AUV65" s="1493"/>
      <c r="AUW65" s="1391"/>
      <c r="AUX65" s="1392"/>
      <c r="AUY65" s="1493"/>
      <c r="AUZ65" s="1392"/>
      <c r="AVA65" s="663"/>
      <c r="AVB65" s="1493"/>
      <c r="AVC65" s="1391"/>
      <c r="AVD65" s="1391"/>
      <c r="AVE65" s="1391"/>
      <c r="AVF65" s="1391"/>
      <c r="AVG65" s="1391"/>
      <c r="AVH65" s="1391"/>
      <c r="AVI65" s="1391"/>
      <c r="AVJ65" s="1391"/>
      <c r="AVK65" s="1391"/>
      <c r="AVL65" s="1391"/>
      <c r="AVM65" s="1392"/>
      <c r="AVN65" s="1493"/>
      <c r="AVO65" s="1391"/>
      <c r="AVP65" s="1391"/>
      <c r="AVQ65" s="1391"/>
      <c r="AVR65" s="1391"/>
      <c r="AVS65" s="1391"/>
      <c r="AVT65" s="1391"/>
      <c r="AVU65" s="1391"/>
      <c r="AVV65" s="1391"/>
      <c r="AVW65" s="1391"/>
      <c r="AVX65" s="1391"/>
      <c r="AVY65" s="1392"/>
      <c r="AVZ65" s="1493"/>
      <c r="AWA65" s="1392"/>
      <c r="AWB65" s="1493"/>
      <c r="AWC65" s="1391"/>
      <c r="AWD65" s="1392"/>
      <c r="AWE65" s="1493"/>
      <c r="AWF65" s="1392"/>
      <c r="AWG65" s="663"/>
      <c r="AWH65" s="1493"/>
      <c r="AWI65" s="1391"/>
      <c r="AWJ65" s="1391"/>
      <c r="AWK65" s="1391"/>
      <c r="AWL65" s="1391"/>
      <c r="AWM65" s="1391"/>
      <c r="AWN65" s="1391"/>
      <c r="AWO65" s="1391"/>
      <c r="AWP65" s="1391"/>
      <c r="AWQ65" s="1391"/>
      <c r="AWR65" s="1391"/>
      <c r="AWS65" s="1392"/>
      <c r="AWT65" s="1493"/>
      <c r="AWU65" s="1391"/>
      <c r="AWV65" s="1391"/>
      <c r="AWW65" s="1391"/>
      <c r="AWX65" s="1391"/>
      <c r="AWY65" s="1391"/>
      <c r="AWZ65" s="1391"/>
      <c r="AXA65" s="1391"/>
      <c r="AXB65" s="1391"/>
      <c r="AXC65" s="1391"/>
      <c r="AXD65" s="1391"/>
      <c r="AXE65" s="1392"/>
      <c r="AXF65" s="1493"/>
      <c r="AXG65" s="1392"/>
      <c r="AXH65" s="1493"/>
      <c r="AXI65" s="1391"/>
      <c r="AXJ65" s="1392"/>
      <c r="AXK65" s="1493"/>
      <c r="AXL65" s="1392"/>
      <c r="AXM65" s="663"/>
      <c r="AXN65" s="1493"/>
      <c r="AXO65" s="1391"/>
      <c r="AXP65" s="1391"/>
      <c r="AXQ65" s="1391"/>
      <c r="AXR65" s="1391"/>
      <c r="AXS65" s="1391"/>
      <c r="AXT65" s="1391"/>
      <c r="AXU65" s="1391"/>
      <c r="AXV65" s="1391"/>
      <c r="AXW65" s="1391"/>
      <c r="AXX65" s="1391"/>
      <c r="AXY65" s="1392"/>
      <c r="AXZ65" s="1493"/>
      <c r="AYA65" s="1391"/>
      <c r="AYB65" s="1391"/>
      <c r="AYC65" s="1391"/>
      <c r="AYD65" s="1391"/>
      <c r="AYE65" s="1391"/>
      <c r="AYF65" s="1391"/>
      <c r="AYG65" s="1391"/>
      <c r="AYH65" s="1391"/>
      <c r="AYI65" s="1391"/>
      <c r="AYJ65" s="1391"/>
      <c r="AYK65" s="1392"/>
      <c r="AYL65" s="1493"/>
      <c r="AYM65" s="1392"/>
      <c r="AYN65" s="1493"/>
      <c r="AYO65" s="1391"/>
      <c r="AYP65" s="1392"/>
      <c r="AYQ65" s="1493"/>
      <c r="AYR65" s="1392"/>
      <c r="AYS65" s="663"/>
      <c r="AYT65" s="1493"/>
      <c r="AYU65" s="1391"/>
      <c r="AYV65" s="1391"/>
      <c r="AYW65" s="1391"/>
      <c r="AYX65" s="1391"/>
      <c r="AYY65" s="1391"/>
      <c r="AYZ65" s="1391"/>
      <c r="AZA65" s="1391"/>
      <c r="AZB65" s="1391"/>
      <c r="AZC65" s="1391"/>
      <c r="AZD65" s="1391"/>
      <c r="AZE65" s="1392"/>
      <c r="AZF65" s="1493"/>
      <c r="AZG65" s="1391"/>
      <c r="AZH65" s="1391"/>
      <c r="AZI65" s="1391"/>
      <c r="AZJ65" s="1391"/>
      <c r="AZK65" s="1391"/>
      <c r="AZL65" s="1391"/>
      <c r="AZM65" s="1391"/>
      <c r="AZN65" s="1391"/>
      <c r="AZO65" s="1391"/>
      <c r="AZP65" s="1391"/>
      <c r="AZQ65" s="1392"/>
      <c r="AZR65" s="1493"/>
      <c r="AZS65" s="1392"/>
      <c r="AZT65" s="1493"/>
      <c r="AZU65" s="1391"/>
      <c r="AZV65" s="1392"/>
      <c r="AZW65" s="1493"/>
      <c r="AZX65" s="1392"/>
      <c r="AZY65" s="663"/>
      <c r="AZZ65" s="1493"/>
      <c r="BAA65" s="1391"/>
      <c r="BAB65" s="1391"/>
      <c r="BAC65" s="1391"/>
      <c r="BAD65" s="1391"/>
      <c r="BAE65" s="1391"/>
      <c r="BAF65" s="1391"/>
      <c r="BAG65" s="1391"/>
      <c r="BAH65" s="1391"/>
      <c r="BAI65" s="1391"/>
      <c r="BAJ65" s="1391"/>
      <c r="BAK65" s="1392"/>
      <c r="BAL65" s="1493"/>
      <c r="BAM65" s="1391"/>
      <c r="BAN65" s="1391"/>
      <c r="BAO65" s="1391"/>
      <c r="BAP65" s="1391"/>
      <c r="BAQ65" s="1391"/>
      <c r="BAR65" s="1391"/>
      <c r="BAS65" s="1391"/>
      <c r="BAT65" s="1391"/>
      <c r="BAU65" s="1391"/>
      <c r="BAV65" s="1391"/>
      <c r="BAW65" s="1392"/>
      <c r="BAX65" s="1493"/>
      <c r="BAY65" s="1392"/>
      <c r="BAZ65" s="1493"/>
      <c r="BBA65" s="1391"/>
      <c r="BBB65" s="1392"/>
      <c r="BBC65" s="1493"/>
      <c r="BBD65" s="1392"/>
      <c r="BBE65" s="663"/>
      <c r="BBF65" s="1493"/>
      <c r="BBG65" s="1391"/>
      <c r="BBH65" s="1391"/>
      <c r="BBI65" s="1391"/>
      <c r="BBJ65" s="1391"/>
      <c r="BBK65" s="1391"/>
      <c r="BBL65" s="1391"/>
      <c r="BBM65" s="1391"/>
      <c r="BBN65" s="1391"/>
      <c r="BBO65" s="1391"/>
      <c r="BBP65" s="1391"/>
      <c r="BBQ65" s="1392"/>
      <c r="BBR65" s="1493"/>
      <c r="BBS65" s="1391"/>
      <c r="BBT65" s="1391"/>
      <c r="BBU65" s="1391"/>
      <c r="BBV65" s="1391"/>
      <c r="BBW65" s="1391"/>
      <c r="BBX65" s="1391"/>
      <c r="BBY65" s="1391"/>
      <c r="BBZ65" s="1391"/>
      <c r="BCA65" s="1391"/>
      <c r="BCB65" s="1391"/>
      <c r="BCC65" s="1392"/>
      <c r="BCD65" s="1493"/>
      <c r="BCE65" s="1392"/>
      <c r="BCF65" s="1493"/>
      <c r="BCG65" s="1391"/>
      <c r="BCH65" s="1392"/>
      <c r="BCI65" s="1493"/>
      <c r="BCJ65" s="1392"/>
      <c r="BCK65" s="663"/>
      <c r="BCL65" s="1493"/>
      <c r="BCM65" s="1391"/>
      <c r="BCN65" s="1391"/>
      <c r="BCO65" s="1391"/>
      <c r="BCP65" s="1391"/>
      <c r="BCQ65" s="1391"/>
      <c r="BCR65" s="1391"/>
      <c r="BCS65" s="1391"/>
      <c r="BCT65" s="1391"/>
      <c r="BCU65" s="1391"/>
      <c r="BCV65" s="1391"/>
      <c r="BCW65" s="1392"/>
      <c r="BCX65" s="1493"/>
      <c r="BCY65" s="1391"/>
      <c r="BCZ65" s="1391"/>
      <c r="BDA65" s="1391"/>
      <c r="BDB65" s="1391"/>
      <c r="BDC65" s="1391"/>
      <c r="BDD65" s="1391"/>
      <c r="BDE65" s="1391"/>
      <c r="BDF65" s="1391"/>
      <c r="BDG65" s="1391"/>
      <c r="BDH65" s="1391"/>
      <c r="BDI65" s="1392"/>
      <c r="BDJ65" s="1493"/>
      <c r="BDK65" s="1392"/>
      <c r="BDL65" s="1493"/>
      <c r="BDM65" s="1391"/>
      <c r="BDN65" s="1392"/>
      <c r="BDO65" s="1493"/>
      <c r="BDP65" s="1392"/>
      <c r="BDQ65" s="663"/>
      <c r="BDR65" s="1493"/>
      <c r="BDS65" s="1391"/>
      <c r="BDT65" s="1391"/>
      <c r="BDU65" s="1391"/>
      <c r="BDV65" s="1391"/>
      <c r="BDW65" s="1391"/>
      <c r="BDX65" s="1391"/>
      <c r="BDY65" s="1391"/>
      <c r="BDZ65" s="1391"/>
      <c r="BEA65" s="1391"/>
      <c r="BEB65" s="1391"/>
      <c r="BEC65" s="1392"/>
      <c r="BED65" s="1493"/>
      <c r="BEE65" s="1391"/>
      <c r="BEF65" s="1391"/>
      <c r="BEG65" s="1391"/>
      <c r="BEH65" s="1391"/>
      <c r="BEI65" s="1391"/>
      <c r="BEJ65" s="1391"/>
      <c r="BEK65" s="1391"/>
      <c r="BEL65" s="1391"/>
      <c r="BEM65" s="1391"/>
      <c r="BEN65" s="1391"/>
      <c r="BEO65" s="1392"/>
      <c r="BEP65" s="1493"/>
      <c r="BEQ65" s="1392"/>
      <c r="BER65" s="1493"/>
      <c r="BES65" s="1391"/>
      <c r="BET65" s="1392"/>
      <c r="BEU65" s="1493"/>
      <c r="BEV65" s="1392"/>
      <c r="BEW65" s="663"/>
      <c r="BEX65" s="1493"/>
      <c r="BEY65" s="1391"/>
      <c r="BEZ65" s="1391"/>
      <c r="BFA65" s="1391"/>
      <c r="BFB65" s="1391"/>
      <c r="BFC65" s="1391"/>
      <c r="BFD65" s="1391"/>
      <c r="BFE65" s="1391"/>
      <c r="BFF65" s="1391"/>
      <c r="BFG65" s="1391"/>
      <c r="BFH65" s="1391"/>
      <c r="BFI65" s="1392"/>
      <c r="BFJ65" s="1493"/>
      <c r="BFK65" s="1391"/>
      <c r="BFL65" s="1391"/>
      <c r="BFM65" s="1391"/>
      <c r="BFN65" s="1391"/>
      <c r="BFO65" s="1391"/>
      <c r="BFP65" s="1391"/>
      <c r="BFQ65" s="1391"/>
      <c r="BFR65" s="1391"/>
      <c r="BFS65" s="1391"/>
      <c r="BFT65" s="1391"/>
      <c r="BFU65" s="1392"/>
      <c r="BFV65" s="1493"/>
      <c r="BFW65" s="1392"/>
      <c r="BFX65" s="1493"/>
      <c r="BFY65" s="1391"/>
      <c r="BFZ65" s="1392"/>
      <c r="BGA65" s="1493"/>
      <c r="BGB65" s="1392"/>
      <c r="BGC65" s="663"/>
      <c r="BGD65" s="1493"/>
      <c r="BGE65" s="1391"/>
      <c r="BGF65" s="1391"/>
      <c r="BGG65" s="1391"/>
      <c r="BGH65" s="1391"/>
      <c r="BGI65" s="1391"/>
      <c r="BGJ65" s="1391"/>
      <c r="BGK65" s="1391"/>
      <c r="BGL65" s="1391"/>
      <c r="BGM65" s="1391"/>
      <c r="BGN65" s="1391"/>
      <c r="BGO65" s="1392"/>
      <c r="BGP65" s="1493"/>
      <c r="BGQ65" s="1391"/>
      <c r="BGR65" s="1391"/>
      <c r="BGS65" s="1391"/>
      <c r="BGT65" s="1391"/>
      <c r="BGU65" s="1391"/>
      <c r="BGV65" s="1391"/>
      <c r="BGW65" s="1391"/>
      <c r="BGX65" s="1391"/>
      <c r="BGY65" s="1391"/>
      <c r="BGZ65" s="1391"/>
      <c r="BHA65" s="1392"/>
      <c r="BHB65" s="1493"/>
      <c r="BHC65" s="1392"/>
      <c r="BHD65" s="1493"/>
      <c r="BHE65" s="1391"/>
      <c r="BHF65" s="1392"/>
      <c r="BHG65" s="1493"/>
      <c r="BHH65" s="1392"/>
      <c r="BHI65" s="663"/>
      <c r="BHJ65" s="1493"/>
      <c r="BHK65" s="1391"/>
      <c r="BHL65" s="1391"/>
      <c r="BHM65" s="1391"/>
      <c r="BHN65" s="1391"/>
      <c r="BHO65" s="1391"/>
      <c r="BHP65" s="1391"/>
      <c r="BHQ65" s="1391"/>
      <c r="BHR65" s="1391"/>
      <c r="BHS65" s="1391"/>
      <c r="BHT65" s="1391"/>
      <c r="BHU65" s="1392"/>
      <c r="BHV65" s="1493"/>
      <c r="BHW65" s="1391"/>
      <c r="BHX65" s="1391"/>
      <c r="BHY65" s="1391"/>
      <c r="BHZ65" s="1391"/>
      <c r="BIA65" s="1391"/>
      <c r="BIB65" s="1391"/>
      <c r="BIC65" s="1391"/>
      <c r="BID65" s="1391"/>
      <c r="BIE65" s="1391"/>
      <c r="BIF65" s="1391"/>
      <c r="BIG65" s="1392"/>
      <c r="BIH65" s="1493"/>
      <c r="BII65" s="1392"/>
      <c r="BIJ65" s="1493"/>
      <c r="BIK65" s="1391"/>
      <c r="BIL65" s="1392"/>
      <c r="BIM65" s="1493"/>
      <c r="BIN65" s="1392"/>
      <c r="BIO65" s="663"/>
      <c r="BIP65" s="1493"/>
      <c r="BIQ65" s="1391"/>
      <c r="BIR65" s="1391"/>
      <c r="BIS65" s="1391"/>
      <c r="BIT65" s="1391"/>
      <c r="BIU65" s="1391"/>
      <c r="BIV65" s="1391"/>
      <c r="BIW65" s="1391"/>
      <c r="BIX65" s="1391"/>
      <c r="BIY65" s="1391"/>
      <c r="BIZ65" s="1391"/>
      <c r="BJA65" s="1392"/>
      <c r="BJB65" s="1493"/>
      <c r="BJC65" s="1391"/>
      <c r="BJD65" s="1391"/>
      <c r="BJE65" s="1391"/>
      <c r="BJF65" s="1391"/>
      <c r="BJG65" s="1391"/>
      <c r="BJH65" s="1391"/>
      <c r="BJI65" s="1391"/>
      <c r="BJJ65" s="1391"/>
      <c r="BJK65" s="1391"/>
      <c r="BJL65" s="1391"/>
      <c r="BJM65" s="1392"/>
      <c r="BJN65" s="1493"/>
      <c r="BJO65" s="1392"/>
      <c r="BJP65" s="1493"/>
      <c r="BJQ65" s="1391"/>
      <c r="BJR65" s="1392"/>
      <c r="BJS65" s="1493"/>
      <c r="BJT65" s="1392"/>
      <c r="BJU65" s="663"/>
      <c r="BJV65" s="1493"/>
      <c r="BJW65" s="1391"/>
      <c r="BJX65" s="1391"/>
      <c r="BJY65" s="1391"/>
      <c r="BJZ65" s="1391"/>
      <c r="BKA65" s="1391"/>
      <c r="BKB65" s="1391"/>
      <c r="BKC65" s="1391"/>
      <c r="BKD65" s="1391"/>
      <c r="BKE65" s="1391"/>
      <c r="BKF65" s="1391"/>
      <c r="BKG65" s="1392"/>
      <c r="BKH65" s="1493"/>
      <c r="BKI65" s="1391"/>
      <c r="BKJ65" s="1391"/>
      <c r="BKK65" s="1391"/>
      <c r="BKL65" s="1391"/>
      <c r="BKM65" s="1391"/>
      <c r="BKN65" s="1391"/>
      <c r="BKO65" s="1391"/>
      <c r="BKP65" s="1391"/>
      <c r="BKQ65" s="1391"/>
      <c r="BKR65" s="1391"/>
      <c r="BKS65" s="1392"/>
      <c r="BKT65" s="1493"/>
      <c r="BKU65" s="1392"/>
      <c r="BKV65" s="1493"/>
      <c r="BKW65" s="1391"/>
      <c r="BKX65" s="1392"/>
      <c r="BKY65" s="1493"/>
      <c r="BKZ65" s="1392"/>
      <c r="BLA65" s="663"/>
      <c r="BLB65" s="1493"/>
      <c r="BLC65" s="1391"/>
      <c r="BLD65" s="1391"/>
      <c r="BLE65" s="1391"/>
      <c r="BLF65" s="1391"/>
      <c r="BLG65" s="1391"/>
      <c r="BLH65" s="1391"/>
      <c r="BLI65" s="1391"/>
      <c r="BLJ65" s="1391"/>
      <c r="BLK65" s="1391"/>
      <c r="BLL65" s="1391"/>
      <c r="BLM65" s="1392"/>
      <c r="BLN65" s="1493"/>
      <c r="BLO65" s="1391"/>
      <c r="BLP65" s="1391"/>
      <c r="BLQ65" s="1391"/>
      <c r="BLR65" s="1391"/>
      <c r="BLS65" s="1391"/>
      <c r="BLT65" s="1391"/>
      <c r="BLU65" s="1391"/>
      <c r="BLV65" s="1391"/>
      <c r="BLW65" s="1391"/>
      <c r="BLX65" s="1391"/>
      <c r="BLY65" s="1392"/>
      <c r="BLZ65" s="1493"/>
      <c r="BMA65" s="1392"/>
      <c r="BMB65" s="1493"/>
      <c r="BMC65" s="1391"/>
      <c r="BMD65" s="1392"/>
      <c r="BME65" s="1493"/>
      <c r="BMF65" s="1392"/>
      <c r="BMG65" s="663"/>
      <c r="BMH65" s="1493"/>
      <c r="BMI65" s="1391"/>
      <c r="BMJ65" s="1391"/>
      <c r="BMK65" s="1391"/>
      <c r="BML65" s="1391"/>
      <c r="BMM65" s="1391"/>
      <c r="BMN65" s="1391"/>
      <c r="BMO65" s="1391"/>
      <c r="BMP65" s="1391"/>
      <c r="BMQ65" s="1391"/>
      <c r="BMR65" s="1391"/>
      <c r="BMS65" s="1392"/>
      <c r="BMT65" s="1493"/>
      <c r="BMU65" s="1391"/>
      <c r="BMV65" s="1391"/>
      <c r="BMW65" s="1391"/>
      <c r="BMX65" s="1391"/>
      <c r="BMY65" s="1391"/>
      <c r="BMZ65" s="1391"/>
      <c r="BNA65" s="1391"/>
      <c r="BNB65" s="1391"/>
      <c r="BNC65" s="1391"/>
      <c r="BND65" s="1391"/>
      <c r="BNE65" s="1392"/>
      <c r="BNF65" s="1493"/>
      <c r="BNG65" s="1392"/>
      <c r="BNH65" s="1493"/>
      <c r="BNI65" s="1391"/>
      <c r="BNJ65" s="1392"/>
      <c r="BNK65" s="1493"/>
      <c r="BNL65" s="1392"/>
      <c r="BNM65" s="663"/>
      <c r="BNN65" s="1493"/>
      <c r="BNO65" s="1391"/>
      <c r="BNP65" s="1391"/>
      <c r="BNQ65" s="1391"/>
      <c r="BNR65" s="1391"/>
      <c r="BNS65" s="1391"/>
      <c r="BNT65" s="1391"/>
      <c r="BNU65" s="1391"/>
      <c r="BNV65" s="1391"/>
      <c r="BNW65" s="1391"/>
      <c r="BNX65" s="1391"/>
      <c r="BNY65" s="1392"/>
      <c r="BNZ65" s="1493"/>
      <c r="BOA65" s="1391"/>
      <c r="BOB65" s="1391"/>
      <c r="BOC65" s="1391"/>
      <c r="BOD65" s="1391"/>
      <c r="BOE65" s="1391"/>
      <c r="BOF65" s="1391"/>
      <c r="BOG65" s="1391"/>
      <c r="BOH65" s="1391"/>
      <c r="BOI65" s="1391"/>
      <c r="BOJ65" s="1391"/>
      <c r="BOK65" s="1392"/>
      <c r="BOL65" s="1493"/>
      <c r="BOM65" s="1392"/>
      <c r="BON65" s="1493"/>
      <c r="BOO65" s="1391"/>
      <c r="BOP65" s="1392"/>
      <c r="BOQ65" s="1493"/>
      <c r="BOR65" s="1392"/>
      <c r="BOS65" s="663"/>
      <c r="BOT65" s="1493"/>
      <c r="BOU65" s="1391"/>
      <c r="BOV65" s="1391"/>
      <c r="BOW65" s="1391"/>
      <c r="BOX65" s="1391"/>
      <c r="BOY65" s="1391"/>
      <c r="BOZ65" s="1391"/>
      <c r="BPA65" s="1391"/>
      <c r="BPB65" s="1391"/>
      <c r="BPC65" s="1391"/>
      <c r="BPD65" s="1391"/>
      <c r="BPE65" s="1392"/>
      <c r="BPF65" s="1493"/>
      <c r="BPG65" s="1391"/>
      <c r="BPH65" s="1391"/>
      <c r="BPI65" s="1391"/>
      <c r="BPJ65" s="1391"/>
      <c r="BPK65" s="1391"/>
      <c r="BPL65" s="1391"/>
      <c r="BPM65" s="1391"/>
      <c r="BPN65" s="1391"/>
      <c r="BPO65" s="1391"/>
      <c r="BPP65" s="1391"/>
      <c r="BPQ65" s="1392"/>
      <c r="BPR65" s="1493"/>
      <c r="BPS65" s="1392"/>
      <c r="BPT65" s="1493"/>
      <c r="BPU65" s="1391"/>
      <c r="BPV65" s="1392"/>
      <c r="BPW65" s="1493"/>
      <c r="BPX65" s="1392"/>
      <c r="BPY65" s="663"/>
      <c r="BPZ65" s="1493"/>
      <c r="BQA65" s="1391"/>
      <c r="BQB65" s="1391"/>
      <c r="BQC65" s="1391"/>
      <c r="BQD65" s="1391"/>
      <c r="BQE65" s="1391"/>
      <c r="BQF65" s="1391"/>
      <c r="BQG65" s="1391"/>
      <c r="BQH65" s="1391"/>
      <c r="BQI65" s="1391"/>
      <c r="BQJ65" s="1391"/>
      <c r="BQK65" s="1392"/>
      <c r="BQL65" s="1493"/>
      <c r="BQM65" s="1391"/>
      <c r="BQN65" s="1391"/>
      <c r="BQO65" s="1391"/>
      <c r="BQP65" s="1391"/>
      <c r="BQQ65" s="1391"/>
      <c r="BQR65" s="1391"/>
      <c r="BQS65" s="1391"/>
      <c r="BQT65" s="1391"/>
      <c r="BQU65" s="1391"/>
      <c r="BQV65" s="1391"/>
      <c r="BQW65" s="1392"/>
      <c r="BQX65" s="1493"/>
      <c r="BQY65" s="1392"/>
      <c r="BQZ65" s="1493"/>
      <c r="BRA65" s="1391"/>
      <c r="BRB65" s="1392"/>
      <c r="BRC65" s="1493"/>
      <c r="BRD65" s="1392"/>
      <c r="BRE65" s="663"/>
      <c r="BRF65" s="1493"/>
      <c r="BRG65" s="1391"/>
      <c r="BRH65" s="1391"/>
      <c r="BRI65" s="1391"/>
      <c r="BRJ65" s="1391"/>
      <c r="BRK65" s="1391"/>
      <c r="BRL65" s="1391"/>
      <c r="BRM65" s="1391"/>
      <c r="BRN65" s="1391"/>
      <c r="BRO65" s="1391"/>
      <c r="BRP65" s="1391"/>
      <c r="BRQ65" s="1392"/>
      <c r="BRR65" s="1493"/>
      <c r="BRS65" s="1391"/>
      <c r="BRT65" s="1391"/>
      <c r="BRU65" s="1391"/>
      <c r="BRV65" s="1391"/>
      <c r="BRW65" s="1391"/>
      <c r="BRX65" s="1391"/>
      <c r="BRY65" s="1391"/>
      <c r="BRZ65" s="1391"/>
      <c r="BSA65" s="1391"/>
      <c r="BSB65" s="1391"/>
      <c r="BSC65" s="1392"/>
      <c r="BSD65" s="1493"/>
      <c r="BSE65" s="1392"/>
      <c r="BSF65" s="1493"/>
      <c r="BSG65" s="1391"/>
      <c r="BSH65" s="1392"/>
      <c r="BSI65" s="1493"/>
      <c r="BSJ65" s="1392"/>
      <c r="BSK65" s="663"/>
      <c r="BSL65" s="1493"/>
      <c r="BSM65" s="1391"/>
      <c r="BSN65" s="1391"/>
      <c r="BSO65" s="1391"/>
      <c r="BSP65" s="1391"/>
      <c r="BSQ65" s="1391"/>
      <c r="BSR65" s="1391"/>
      <c r="BSS65" s="1391"/>
      <c r="BST65" s="1391"/>
      <c r="BSU65" s="1391"/>
      <c r="BSV65" s="1391"/>
      <c r="BSW65" s="1392"/>
      <c r="BSX65" s="1493"/>
      <c r="BSY65" s="1391"/>
      <c r="BSZ65" s="1391"/>
      <c r="BTA65" s="1391"/>
      <c r="BTB65" s="1391"/>
      <c r="BTC65" s="1391"/>
      <c r="BTD65" s="1391"/>
      <c r="BTE65" s="1391"/>
      <c r="BTF65" s="1391"/>
      <c r="BTG65" s="1391"/>
      <c r="BTH65" s="1391"/>
      <c r="BTI65" s="1392"/>
      <c r="BTJ65" s="1493"/>
      <c r="BTK65" s="1392"/>
      <c r="BTL65" s="1493"/>
      <c r="BTM65" s="1391"/>
      <c r="BTN65" s="1392"/>
      <c r="BTO65" s="1493"/>
      <c r="BTP65" s="1392"/>
      <c r="BTQ65" s="663"/>
      <c r="BTR65" s="1493"/>
      <c r="BTS65" s="1391"/>
      <c r="BTT65" s="1391"/>
      <c r="BTU65" s="1391"/>
      <c r="BTV65" s="1391"/>
      <c r="BTW65" s="1391"/>
      <c r="BTX65" s="1391"/>
      <c r="BTY65" s="1391"/>
      <c r="BTZ65" s="1391"/>
      <c r="BUA65" s="1391"/>
      <c r="BUB65" s="1391"/>
      <c r="BUC65" s="1392"/>
      <c r="BUD65" s="1493"/>
      <c r="BUE65" s="1391"/>
      <c r="BUF65" s="1391"/>
      <c r="BUG65" s="1391"/>
      <c r="BUH65" s="1391"/>
      <c r="BUI65" s="1391"/>
      <c r="BUJ65" s="1391"/>
      <c r="BUK65" s="1391"/>
      <c r="BUL65" s="1391"/>
      <c r="BUM65" s="1391"/>
      <c r="BUN65" s="1391"/>
      <c r="BUO65" s="1392"/>
      <c r="BUP65" s="1493"/>
      <c r="BUQ65" s="1392"/>
      <c r="BUR65" s="1493"/>
      <c r="BUS65" s="1391"/>
      <c r="BUT65" s="1392"/>
      <c r="BUU65" s="1493"/>
      <c r="BUV65" s="1392"/>
      <c r="BUW65" s="663"/>
      <c r="BUX65" s="1493"/>
      <c r="BUY65" s="1391"/>
      <c r="BUZ65" s="1391"/>
      <c r="BVA65" s="1391"/>
      <c r="BVB65" s="1391"/>
      <c r="BVC65" s="1391"/>
      <c r="BVD65" s="1391"/>
      <c r="BVE65" s="1391"/>
      <c r="BVF65" s="1391"/>
      <c r="BVG65" s="1391"/>
      <c r="BVH65" s="1391"/>
      <c r="BVI65" s="1392"/>
      <c r="BVJ65" s="1493"/>
      <c r="BVK65" s="1391"/>
      <c r="BVL65" s="1391"/>
      <c r="BVM65" s="1391"/>
      <c r="BVN65" s="1391"/>
      <c r="BVO65" s="1391"/>
      <c r="BVP65" s="1391"/>
      <c r="BVQ65" s="1391"/>
      <c r="BVR65" s="1391"/>
      <c r="BVS65" s="1391"/>
      <c r="BVT65" s="1391"/>
      <c r="BVU65" s="1392"/>
      <c r="BVV65" s="1493"/>
      <c r="BVW65" s="1392"/>
      <c r="BVX65" s="1493"/>
      <c r="BVY65" s="1391"/>
      <c r="BVZ65" s="1392"/>
      <c r="BWA65" s="1493"/>
      <c r="BWB65" s="1392"/>
      <c r="BWC65" s="663"/>
      <c r="BWD65" s="1493"/>
      <c r="BWE65" s="1391"/>
      <c r="BWF65" s="1391"/>
      <c r="BWG65" s="1391"/>
      <c r="BWH65" s="1391"/>
      <c r="BWI65" s="1391"/>
      <c r="BWJ65" s="1391"/>
      <c r="BWK65" s="1391"/>
      <c r="BWL65" s="1391"/>
      <c r="BWM65" s="1391"/>
      <c r="BWN65" s="1391"/>
      <c r="BWO65" s="1392"/>
      <c r="BWP65" s="1493"/>
      <c r="BWQ65" s="1391"/>
      <c r="BWR65" s="1391"/>
      <c r="BWS65" s="1391"/>
      <c r="BWT65" s="1391"/>
      <c r="BWU65" s="1391"/>
      <c r="BWV65" s="1391"/>
      <c r="BWW65" s="1391"/>
      <c r="BWX65" s="1391"/>
      <c r="BWY65" s="1391"/>
      <c r="BWZ65" s="1391"/>
      <c r="BXA65" s="1392"/>
      <c r="BXB65" s="1493"/>
      <c r="BXC65" s="1392"/>
      <c r="BXD65" s="1493"/>
      <c r="BXE65" s="1391"/>
      <c r="BXF65" s="1392"/>
      <c r="BXG65" s="1493"/>
      <c r="BXH65" s="1392"/>
      <c r="BXI65" s="663"/>
      <c r="BXJ65" s="1493"/>
      <c r="BXK65" s="1391"/>
      <c r="BXL65" s="1391"/>
      <c r="BXM65" s="1391"/>
      <c r="BXN65" s="1391"/>
      <c r="BXO65" s="1391"/>
      <c r="BXP65" s="1391"/>
      <c r="BXQ65" s="1391"/>
      <c r="BXR65" s="1391"/>
      <c r="BXS65" s="1391"/>
      <c r="BXT65" s="1391"/>
      <c r="BXU65" s="1392"/>
      <c r="BXV65" s="1493"/>
      <c r="BXW65" s="1391"/>
      <c r="BXX65" s="1391"/>
      <c r="BXY65" s="1391"/>
      <c r="BXZ65" s="1391"/>
      <c r="BYA65" s="1391"/>
      <c r="BYB65" s="1391"/>
      <c r="BYC65" s="1391"/>
      <c r="BYD65" s="1391"/>
      <c r="BYE65" s="1391"/>
      <c r="BYF65" s="1391"/>
      <c r="BYG65" s="1392"/>
      <c r="BYH65" s="1493"/>
      <c r="BYI65" s="1392"/>
      <c r="BYJ65" s="1493"/>
      <c r="BYK65" s="1391"/>
      <c r="BYL65" s="1392"/>
      <c r="BYM65" s="1493"/>
      <c r="BYN65" s="1392"/>
      <c r="BYO65" s="663"/>
      <c r="BYP65" s="1493"/>
      <c r="BYQ65" s="1391"/>
      <c r="BYR65" s="1391"/>
      <c r="BYS65" s="1391"/>
      <c r="BYT65" s="1391"/>
      <c r="BYU65" s="1391"/>
      <c r="BYV65" s="1391"/>
      <c r="BYW65" s="1391"/>
      <c r="BYX65" s="1391"/>
      <c r="BYY65" s="1391"/>
      <c r="BYZ65" s="1391"/>
      <c r="BZA65" s="1392"/>
      <c r="BZB65" s="1493"/>
      <c r="BZC65" s="1391"/>
      <c r="BZD65" s="1391"/>
      <c r="BZE65" s="1391"/>
      <c r="BZF65" s="1391"/>
      <c r="BZG65" s="1391"/>
      <c r="BZH65" s="1391"/>
      <c r="BZI65" s="1391"/>
      <c r="BZJ65" s="1391"/>
      <c r="BZK65" s="1391"/>
      <c r="BZL65" s="1391"/>
      <c r="BZM65" s="1392"/>
      <c r="BZN65" s="1493"/>
      <c r="BZO65" s="1392"/>
      <c r="BZP65" s="1493"/>
      <c r="BZQ65" s="1391"/>
      <c r="BZR65" s="1392"/>
      <c r="BZS65" s="1493"/>
      <c r="BZT65" s="1392"/>
      <c r="BZU65" s="663"/>
      <c r="BZV65" s="1493"/>
      <c r="BZW65" s="1391"/>
      <c r="BZX65" s="1391"/>
      <c r="BZY65" s="1391"/>
      <c r="BZZ65" s="1391"/>
      <c r="CAA65" s="1391"/>
      <c r="CAB65" s="1391"/>
      <c r="CAC65" s="1391"/>
      <c r="CAD65" s="1391"/>
      <c r="CAE65" s="1391"/>
      <c r="CAF65" s="1391"/>
      <c r="CAG65" s="1392"/>
      <c r="CAH65" s="1493"/>
      <c r="CAI65" s="1391"/>
      <c r="CAJ65" s="1391"/>
      <c r="CAK65" s="1391"/>
      <c r="CAL65" s="1391"/>
      <c r="CAM65" s="1391"/>
      <c r="CAN65" s="1391"/>
      <c r="CAO65" s="1391"/>
      <c r="CAP65" s="1391"/>
      <c r="CAQ65" s="1391"/>
      <c r="CAR65" s="1391"/>
      <c r="CAS65" s="1392"/>
      <c r="CAT65" s="1493"/>
      <c r="CAU65" s="1392"/>
      <c r="CAV65" s="1493"/>
      <c r="CAW65" s="1391"/>
      <c r="CAX65" s="1392"/>
      <c r="CAY65" s="1493"/>
      <c r="CAZ65" s="1392"/>
      <c r="CBA65" s="663"/>
      <c r="CBB65" s="1493"/>
      <c r="CBC65" s="1391"/>
      <c r="CBD65" s="1391"/>
      <c r="CBE65" s="1391"/>
      <c r="CBF65" s="1391"/>
      <c r="CBG65" s="1391"/>
      <c r="CBH65" s="1391"/>
      <c r="CBI65" s="1391"/>
      <c r="CBJ65" s="1391"/>
      <c r="CBK65" s="1391"/>
      <c r="CBL65" s="1391"/>
      <c r="CBM65" s="1392"/>
      <c r="CBN65" s="1493"/>
      <c r="CBO65" s="1391"/>
      <c r="CBP65" s="1391"/>
      <c r="CBQ65" s="1391"/>
      <c r="CBR65" s="1391"/>
      <c r="CBS65" s="1391"/>
      <c r="CBT65" s="1391"/>
      <c r="CBU65" s="1391"/>
      <c r="CBV65" s="1391"/>
      <c r="CBW65" s="1391"/>
      <c r="CBX65" s="1391"/>
      <c r="CBY65" s="1392"/>
      <c r="CBZ65" s="1493"/>
      <c r="CCA65" s="1392"/>
      <c r="CCB65" s="1493"/>
      <c r="CCC65" s="1391"/>
      <c r="CCD65" s="1392"/>
      <c r="CCE65" s="1493"/>
      <c r="CCF65" s="1392"/>
      <c r="CCG65" s="663"/>
      <c r="CCH65" s="1493"/>
      <c r="CCI65" s="1391"/>
      <c r="CCJ65" s="1391"/>
      <c r="CCK65" s="1391"/>
      <c r="CCL65" s="1391"/>
      <c r="CCM65" s="1391"/>
      <c r="CCN65" s="1391"/>
      <c r="CCO65" s="1391"/>
      <c r="CCP65" s="1391"/>
      <c r="CCQ65" s="1391"/>
      <c r="CCR65" s="1391"/>
      <c r="CCS65" s="1392"/>
      <c r="CCT65" s="1493"/>
      <c r="CCU65" s="1391"/>
      <c r="CCV65" s="1391"/>
      <c r="CCW65" s="1391"/>
      <c r="CCX65" s="1391"/>
      <c r="CCY65" s="1391"/>
      <c r="CCZ65" s="1391"/>
      <c r="CDA65" s="1391"/>
      <c r="CDB65" s="1391"/>
      <c r="CDC65" s="1391"/>
      <c r="CDD65" s="1391"/>
      <c r="CDE65" s="1392"/>
      <c r="CDF65" s="1493"/>
      <c r="CDG65" s="1392"/>
      <c r="CDH65" s="1493"/>
      <c r="CDI65" s="1391"/>
      <c r="CDJ65" s="1392"/>
      <c r="CDK65" s="1493"/>
      <c r="CDL65" s="1392"/>
      <c r="CDM65" s="663"/>
      <c r="CDN65" s="1493"/>
      <c r="CDO65" s="1391"/>
      <c r="CDP65" s="1391"/>
      <c r="CDQ65" s="1391"/>
      <c r="CDR65" s="1391"/>
      <c r="CDS65" s="1391"/>
      <c r="CDT65" s="1391"/>
      <c r="CDU65" s="1391"/>
      <c r="CDV65" s="1391"/>
      <c r="CDW65" s="1391"/>
      <c r="CDX65" s="1391"/>
      <c r="CDY65" s="1392"/>
      <c r="CDZ65" s="1493"/>
      <c r="CEA65" s="1391"/>
      <c r="CEB65" s="1391"/>
      <c r="CEC65" s="1391"/>
      <c r="CED65" s="1391"/>
      <c r="CEE65" s="1391"/>
      <c r="CEF65" s="1391"/>
      <c r="CEG65" s="1391"/>
      <c r="CEH65" s="1391"/>
      <c r="CEI65" s="1391"/>
      <c r="CEJ65" s="1391"/>
      <c r="CEK65" s="1392"/>
      <c r="CEL65" s="1493"/>
      <c r="CEM65" s="1392"/>
      <c r="CEN65" s="1493"/>
      <c r="CEO65" s="1391"/>
      <c r="CEP65" s="1392"/>
      <c r="CEQ65" s="1493"/>
      <c r="CER65" s="1392"/>
      <c r="CES65" s="663"/>
      <c r="CET65" s="1493"/>
      <c r="CEU65" s="1391"/>
      <c r="CEV65" s="1391"/>
      <c r="CEW65" s="1391"/>
      <c r="CEX65" s="1391"/>
      <c r="CEY65" s="1391"/>
      <c r="CEZ65" s="1391"/>
      <c r="CFA65" s="1391"/>
      <c r="CFB65" s="1391"/>
      <c r="CFC65" s="1391"/>
      <c r="CFD65" s="1391"/>
      <c r="CFE65" s="1392"/>
      <c r="CFF65" s="1493"/>
      <c r="CFG65" s="1391"/>
      <c r="CFH65" s="1391"/>
      <c r="CFI65" s="1391"/>
      <c r="CFJ65" s="1391"/>
      <c r="CFK65" s="1391"/>
      <c r="CFL65" s="1391"/>
      <c r="CFM65" s="1391"/>
      <c r="CFN65" s="1391"/>
      <c r="CFO65" s="1391"/>
      <c r="CFP65" s="1391"/>
      <c r="CFQ65" s="1392"/>
      <c r="CFR65" s="1493"/>
      <c r="CFS65" s="1392"/>
      <c r="CFT65" s="1493"/>
      <c r="CFU65" s="1391"/>
      <c r="CFV65" s="1392"/>
      <c r="CFW65" s="1493"/>
      <c r="CFX65" s="1392"/>
      <c r="CFY65" s="663"/>
      <c r="CFZ65" s="1493"/>
      <c r="CGA65" s="1391"/>
      <c r="CGB65" s="1391"/>
      <c r="CGC65" s="1391"/>
      <c r="CGD65" s="1391"/>
      <c r="CGE65" s="1391"/>
      <c r="CGF65" s="1391"/>
      <c r="CGG65" s="1391"/>
      <c r="CGH65" s="1391"/>
      <c r="CGI65" s="1391"/>
      <c r="CGJ65" s="1391"/>
      <c r="CGK65" s="1392"/>
      <c r="CGL65" s="1493"/>
      <c r="CGM65" s="1391"/>
      <c r="CGN65" s="1391"/>
      <c r="CGO65" s="1391"/>
      <c r="CGP65" s="1391"/>
      <c r="CGQ65" s="1391"/>
      <c r="CGR65" s="1391"/>
      <c r="CGS65" s="1391"/>
      <c r="CGT65" s="1391"/>
      <c r="CGU65" s="1391"/>
      <c r="CGV65" s="1391"/>
      <c r="CGW65" s="1392"/>
      <c r="CGX65" s="1493"/>
      <c r="CGY65" s="1392"/>
      <c r="CGZ65" s="1493"/>
      <c r="CHA65" s="1391"/>
      <c r="CHB65" s="1392"/>
      <c r="CHC65" s="1493"/>
      <c r="CHD65" s="1392"/>
      <c r="CHE65" s="663"/>
      <c r="CHF65" s="1493"/>
      <c r="CHG65" s="1391"/>
      <c r="CHH65" s="1391"/>
      <c r="CHI65" s="1391"/>
      <c r="CHJ65" s="1391"/>
      <c r="CHK65" s="1391"/>
      <c r="CHL65" s="1391"/>
      <c r="CHM65" s="1391"/>
      <c r="CHN65" s="1391"/>
      <c r="CHO65" s="1391"/>
      <c r="CHP65" s="1391"/>
      <c r="CHQ65" s="1392"/>
      <c r="CHR65" s="1493"/>
      <c r="CHS65" s="1391"/>
      <c r="CHT65" s="1391"/>
      <c r="CHU65" s="1391"/>
      <c r="CHV65" s="1391"/>
      <c r="CHW65" s="1391"/>
      <c r="CHX65" s="1391"/>
      <c r="CHY65" s="1391"/>
      <c r="CHZ65" s="1391"/>
      <c r="CIA65" s="1391"/>
      <c r="CIB65" s="1391"/>
      <c r="CIC65" s="1392"/>
      <c r="CID65" s="1493"/>
      <c r="CIE65" s="1392"/>
      <c r="CIF65" s="1493"/>
      <c r="CIG65" s="1391"/>
      <c r="CIH65" s="1392"/>
      <c r="CII65" s="1493"/>
      <c r="CIJ65" s="1392"/>
      <c r="CIK65" s="663"/>
      <c r="CIL65" s="1493"/>
      <c r="CIM65" s="1391"/>
      <c r="CIN65" s="1391"/>
      <c r="CIO65" s="1391"/>
      <c r="CIP65" s="1391"/>
      <c r="CIQ65" s="1391"/>
      <c r="CIR65" s="1391"/>
      <c r="CIS65" s="1391"/>
      <c r="CIT65" s="1391"/>
      <c r="CIU65" s="1391"/>
      <c r="CIV65" s="1391"/>
      <c r="CIW65" s="1392"/>
      <c r="CIX65" s="1493"/>
      <c r="CIY65" s="1391"/>
      <c r="CIZ65" s="1391"/>
      <c r="CJA65" s="1391"/>
      <c r="CJB65" s="1391"/>
      <c r="CJC65" s="1391"/>
      <c r="CJD65" s="1391"/>
      <c r="CJE65" s="1391"/>
      <c r="CJF65" s="1391"/>
      <c r="CJG65" s="1391"/>
      <c r="CJH65" s="1391"/>
      <c r="CJI65" s="1392"/>
      <c r="CJJ65" s="1493"/>
      <c r="CJK65" s="1392"/>
      <c r="CJL65" s="1493"/>
      <c r="CJM65" s="1391"/>
      <c r="CJN65" s="1392"/>
      <c r="CJO65" s="1493"/>
      <c r="CJP65" s="1392"/>
      <c r="CJQ65" s="663"/>
      <c r="CJR65" s="1493"/>
      <c r="CJS65" s="1391"/>
      <c r="CJT65" s="1391"/>
      <c r="CJU65" s="1391"/>
      <c r="CJV65" s="1391"/>
      <c r="CJW65" s="1391"/>
      <c r="CJX65" s="1391"/>
      <c r="CJY65" s="1391"/>
      <c r="CJZ65" s="1391"/>
      <c r="CKA65" s="1391"/>
      <c r="CKB65" s="1391"/>
      <c r="CKC65" s="1392"/>
      <c r="CKD65" s="1493"/>
      <c r="CKE65" s="1391"/>
      <c r="CKF65" s="1391"/>
      <c r="CKG65" s="1391"/>
      <c r="CKH65" s="1391"/>
      <c r="CKI65" s="1391"/>
      <c r="CKJ65" s="1391"/>
      <c r="CKK65" s="1391"/>
      <c r="CKL65" s="1391"/>
      <c r="CKM65" s="1391"/>
      <c r="CKN65" s="1391"/>
      <c r="CKO65" s="1392"/>
      <c r="CKP65" s="1493"/>
      <c r="CKQ65" s="1392"/>
      <c r="CKR65" s="1493"/>
      <c r="CKS65" s="1391"/>
      <c r="CKT65" s="1392"/>
      <c r="CKU65" s="1493"/>
      <c r="CKV65" s="1392"/>
      <c r="CKW65" s="663"/>
      <c r="CKX65" s="1493"/>
      <c r="CKY65" s="1391"/>
      <c r="CKZ65" s="1391"/>
      <c r="CLA65" s="1391"/>
      <c r="CLB65" s="1391"/>
      <c r="CLC65" s="1391"/>
      <c r="CLD65" s="1391"/>
      <c r="CLE65" s="1391"/>
      <c r="CLF65" s="1391"/>
      <c r="CLG65" s="1391"/>
      <c r="CLH65" s="1391"/>
      <c r="CLI65" s="1392"/>
      <c r="CLJ65" s="1493"/>
      <c r="CLK65" s="1391"/>
      <c r="CLL65" s="1391"/>
      <c r="CLM65" s="1391"/>
      <c r="CLN65" s="1391"/>
      <c r="CLO65" s="1391"/>
      <c r="CLP65" s="1391"/>
      <c r="CLQ65" s="1391"/>
      <c r="CLR65" s="1391"/>
      <c r="CLS65" s="1391"/>
      <c r="CLT65" s="1391"/>
      <c r="CLU65" s="1392"/>
      <c r="CLV65" s="1493"/>
      <c r="CLW65" s="1392"/>
      <c r="CLX65" s="1493"/>
      <c r="CLY65" s="1391"/>
      <c r="CLZ65" s="1392"/>
      <c r="CMA65" s="1493"/>
      <c r="CMB65" s="1392"/>
      <c r="CMC65" s="663"/>
      <c r="CMD65" s="1493"/>
      <c r="CME65" s="1391"/>
      <c r="CMF65" s="1391"/>
      <c r="CMG65" s="1391"/>
      <c r="CMH65" s="1391"/>
      <c r="CMI65" s="1391"/>
      <c r="CMJ65" s="1391"/>
      <c r="CMK65" s="1391"/>
      <c r="CML65" s="1391"/>
      <c r="CMM65" s="1391"/>
      <c r="CMN65" s="1391"/>
      <c r="CMO65" s="1392"/>
      <c r="CMP65" s="1493"/>
      <c r="CMQ65" s="1391"/>
      <c r="CMR65" s="1391"/>
      <c r="CMS65" s="1391"/>
      <c r="CMT65" s="1391"/>
      <c r="CMU65" s="1391"/>
      <c r="CMV65" s="1391"/>
      <c r="CMW65" s="1391"/>
      <c r="CMX65" s="1391"/>
      <c r="CMY65" s="1391"/>
      <c r="CMZ65" s="1391"/>
      <c r="CNA65" s="1392"/>
      <c r="CNB65" s="1493"/>
      <c r="CNC65" s="1392"/>
      <c r="CND65" s="1493"/>
      <c r="CNE65" s="1391"/>
      <c r="CNF65" s="1392"/>
      <c r="CNG65" s="1493"/>
      <c r="CNH65" s="1392"/>
      <c r="CNI65" s="663"/>
      <c r="CNJ65" s="1493"/>
      <c r="CNK65" s="1391"/>
      <c r="CNL65" s="1391"/>
      <c r="CNM65" s="1391"/>
      <c r="CNN65" s="1391"/>
      <c r="CNO65" s="1391"/>
      <c r="CNP65" s="1391"/>
      <c r="CNQ65" s="1391"/>
      <c r="CNR65" s="1391"/>
      <c r="CNS65" s="1391"/>
      <c r="CNT65" s="1391"/>
      <c r="CNU65" s="1392"/>
      <c r="CNV65" s="1493"/>
      <c r="CNW65" s="1391"/>
      <c r="CNX65" s="1391"/>
      <c r="CNY65" s="1391"/>
      <c r="CNZ65" s="1391"/>
      <c r="COA65" s="1391"/>
      <c r="COB65" s="1391"/>
      <c r="COC65" s="1391"/>
      <c r="COD65" s="1391"/>
      <c r="COE65" s="1391"/>
      <c r="COF65" s="1391"/>
      <c r="COG65" s="1392"/>
      <c r="COH65" s="1493"/>
      <c r="COI65" s="1392"/>
      <c r="COJ65" s="1493"/>
      <c r="COK65" s="1391"/>
      <c r="COL65" s="1392"/>
      <c r="COM65" s="1493"/>
      <c r="CON65" s="1392"/>
      <c r="COO65" s="663"/>
      <c r="COP65" s="1493"/>
      <c r="COQ65" s="1391"/>
      <c r="COR65" s="1391"/>
      <c r="COS65" s="1391"/>
      <c r="COT65" s="1391"/>
      <c r="COU65" s="1391"/>
      <c r="COV65" s="1391"/>
      <c r="COW65" s="1391"/>
      <c r="COX65" s="1391"/>
      <c r="COY65" s="1391"/>
      <c r="COZ65" s="1391"/>
      <c r="CPA65" s="1392"/>
      <c r="CPB65" s="1493"/>
      <c r="CPC65" s="1391"/>
      <c r="CPD65" s="1391"/>
      <c r="CPE65" s="1391"/>
      <c r="CPF65" s="1391"/>
      <c r="CPG65" s="1391"/>
      <c r="CPH65" s="1391"/>
      <c r="CPI65" s="1391"/>
      <c r="CPJ65" s="1391"/>
      <c r="CPK65" s="1391"/>
      <c r="CPL65" s="1391"/>
      <c r="CPM65" s="1392"/>
      <c r="CPN65" s="1493"/>
      <c r="CPO65" s="1392"/>
      <c r="CPP65" s="1493"/>
      <c r="CPQ65" s="1391"/>
      <c r="CPR65" s="1392"/>
      <c r="CPS65" s="1493"/>
      <c r="CPT65" s="1392"/>
      <c r="CPU65" s="663"/>
      <c r="CPV65" s="1493"/>
      <c r="CPW65" s="1391"/>
      <c r="CPX65" s="1391"/>
      <c r="CPY65" s="1391"/>
      <c r="CPZ65" s="1391"/>
      <c r="CQA65" s="1391"/>
      <c r="CQB65" s="1391"/>
      <c r="CQC65" s="1391"/>
      <c r="CQD65" s="1391"/>
      <c r="CQE65" s="1391"/>
      <c r="CQF65" s="1391"/>
      <c r="CQG65" s="1392"/>
      <c r="CQH65" s="1493"/>
      <c r="CQI65" s="1391"/>
      <c r="CQJ65" s="1391"/>
      <c r="CQK65" s="1391"/>
      <c r="CQL65" s="1391"/>
      <c r="CQM65" s="1391"/>
      <c r="CQN65" s="1391"/>
      <c r="CQO65" s="1391"/>
      <c r="CQP65" s="1391"/>
      <c r="CQQ65" s="1391"/>
      <c r="CQR65" s="1391"/>
      <c r="CQS65" s="1392"/>
      <c r="CQT65" s="1493"/>
      <c r="CQU65" s="1392"/>
      <c r="CQV65" s="1493"/>
      <c r="CQW65" s="1391"/>
      <c r="CQX65" s="1392"/>
      <c r="CQY65" s="1493"/>
      <c r="CQZ65" s="1392"/>
      <c r="CRA65" s="663"/>
      <c r="CRB65" s="1493"/>
      <c r="CRC65" s="1391"/>
      <c r="CRD65" s="1391"/>
      <c r="CRE65" s="1391"/>
      <c r="CRF65" s="1391"/>
      <c r="CRG65" s="1391"/>
      <c r="CRH65" s="1391"/>
      <c r="CRI65" s="1391"/>
      <c r="CRJ65" s="1391"/>
      <c r="CRK65" s="1391"/>
      <c r="CRL65" s="1391"/>
      <c r="CRM65" s="1392"/>
      <c r="CRN65" s="1493"/>
      <c r="CRO65" s="1391"/>
      <c r="CRP65" s="1391"/>
      <c r="CRQ65" s="1391"/>
      <c r="CRR65" s="1391"/>
      <c r="CRS65" s="1391"/>
      <c r="CRT65" s="1391"/>
      <c r="CRU65" s="1391"/>
      <c r="CRV65" s="1391"/>
      <c r="CRW65" s="1391"/>
      <c r="CRX65" s="1391"/>
      <c r="CRY65" s="1392"/>
      <c r="CRZ65" s="1493"/>
      <c r="CSA65" s="1392"/>
      <c r="CSB65" s="1493"/>
      <c r="CSC65" s="1391"/>
      <c r="CSD65" s="1392"/>
      <c r="CSE65" s="1493"/>
      <c r="CSF65" s="1392"/>
      <c r="CSG65" s="663"/>
      <c r="CSH65" s="1493"/>
      <c r="CSI65" s="1391"/>
      <c r="CSJ65" s="1391"/>
      <c r="CSK65" s="1391"/>
      <c r="CSL65" s="1391"/>
      <c r="CSM65" s="1391"/>
      <c r="CSN65" s="1391"/>
      <c r="CSO65" s="1391"/>
      <c r="CSP65" s="1391"/>
      <c r="CSQ65" s="1391"/>
      <c r="CSR65" s="1391"/>
      <c r="CSS65" s="1392"/>
      <c r="CST65" s="1493"/>
      <c r="CSU65" s="1391"/>
      <c r="CSV65" s="1391"/>
      <c r="CSW65" s="1391"/>
      <c r="CSX65" s="1391"/>
      <c r="CSY65" s="1391"/>
      <c r="CSZ65" s="1391"/>
      <c r="CTA65" s="1391"/>
      <c r="CTB65" s="1391"/>
      <c r="CTC65" s="1391"/>
      <c r="CTD65" s="1391"/>
      <c r="CTE65" s="1392"/>
      <c r="CTF65" s="1493"/>
      <c r="CTG65" s="1392"/>
      <c r="CTH65" s="1493"/>
      <c r="CTI65" s="1391"/>
      <c r="CTJ65" s="1392"/>
      <c r="CTK65" s="1493"/>
      <c r="CTL65" s="1392"/>
      <c r="CTM65" s="663"/>
      <c r="CTN65" s="1493"/>
      <c r="CTO65" s="1391"/>
      <c r="CTP65" s="1391"/>
      <c r="CTQ65" s="1391"/>
      <c r="CTR65" s="1391"/>
      <c r="CTS65" s="1391"/>
      <c r="CTT65" s="1391"/>
      <c r="CTU65" s="1391"/>
      <c r="CTV65" s="1391"/>
      <c r="CTW65" s="1391"/>
      <c r="CTX65" s="1391"/>
      <c r="CTY65" s="1392"/>
      <c r="CTZ65" s="1493"/>
      <c r="CUA65" s="1391"/>
      <c r="CUB65" s="1391"/>
      <c r="CUC65" s="1391"/>
      <c r="CUD65" s="1391"/>
      <c r="CUE65" s="1391"/>
      <c r="CUF65" s="1391"/>
      <c r="CUG65" s="1391"/>
      <c r="CUH65" s="1391"/>
      <c r="CUI65" s="1391"/>
      <c r="CUJ65" s="1391"/>
      <c r="CUK65" s="1392"/>
      <c r="CUL65" s="1493"/>
      <c r="CUM65" s="1392"/>
      <c r="CUN65" s="1493"/>
      <c r="CUO65" s="1391"/>
      <c r="CUP65" s="1392"/>
      <c r="CUQ65" s="1493"/>
      <c r="CUR65" s="1392"/>
      <c r="CUS65" s="663"/>
      <c r="CUT65" s="1493"/>
      <c r="CUU65" s="1391"/>
      <c r="CUV65" s="1391"/>
      <c r="CUW65" s="1391"/>
      <c r="CUX65" s="1391"/>
      <c r="CUY65" s="1391"/>
      <c r="CUZ65" s="1391"/>
      <c r="CVA65" s="1391"/>
      <c r="CVB65" s="1391"/>
      <c r="CVC65" s="1391"/>
      <c r="CVD65" s="1391"/>
      <c r="CVE65" s="1392"/>
      <c r="CVF65" s="1493"/>
      <c r="CVG65" s="1391"/>
      <c r="CVH65" s="1391"/>
      <c r="CVI65" s="1391"/>
      <c r="CVJ65" s="1391"/>
      <c r="CVK65" s="1391"/>
      <c r="CVL65" s="1391"/>
      <c r="CVM65" s="1391"/>
      <c r="CVN65" s="1391"/>
      <c r="CVO65" s="1391"/>
      <c r="CVP65" s="1391"/>
      <c r="CVQ65" s="1392"/>
      <c r="CVR65" s="1493"/>
      <c r="CVS65" s="1392"/>
      <c r="CVT65" s="1493"/>
      <c r="CVU65" s="1391"/>
      <c r="CVV65" s="1392"/>
      <c r="CVW65" s="1493"/>
      <c r="CVX65" s="1392"/>
      <c r="CVY65" s="663"/>
      <c r="CVZ65" s="1493"/>
      <c r="CWA65" s="1391"/>
      <c r="CWB65" s="1391"/>
      <c r="CWC65" s="1391"/>
      <c r="CWD65" s="1391"/>
      <c r="CWE65" s="1391"/>
      <c r="CWF65" s="1391"/>
      <c r="CWG65" s="1391"/>
      <c r="CWH65" s="1391"/>
      <c r="CWI65" s="1391"/>
      <c r="CWJ65" s="1391"/>
      <c r="CWK65" s="1392"/>
      <c r="CWL65" s="1493"/>
      <c r="CWM65" s="1391"/>
      <c r="CWN65" s="1391"/>
      <c r="CWO65" s="1391"/>
      <c r="CWP65" s="1391"/>
      <c r="CWQ65" s="1391"/>
      <c r="CWR65" s="1391"/>
      <c r="CWS65" s="1391"/>
      <c r="CWT65" s="1391"/>
      <c r="CWU65" s="1391"/>
      <c r="CWV65" s="1391"/>
      <c r="CWW65" s="1392"/>
      <c r="CWX65" s="1493"/>
      <c r="CWY65" s="1392"/>
      <c r="CWZ65" s="1493"/>
      <c r="CXA65" s="1391"/>
      <c r="CXB65" s="1392"/>
      <c r="CXC65" s="1493"/>
      <c r="CXD65" s="1392"/>
      <c r="CXE65" s="663"/>
      <c r="CXF65" s="1493"/>
      <c r="CXG65" s="1391"/>
      <c r="CXH65" s="1391"/>
      <c r="CXI65" s="1391"/>
      <c r="CXJ65" s="1391"/>
      <c r="CXK65" s="1391"/>
      <c r="CXL65" s="1391"/>
      <c r="CXM65" s="1391"/>
      <c r="CXN65" s="1391"/>
      <c r="CXO65" s="1391"/>
      <c r="CXP65" s="1391"/>
      <c r="CXQ65" s="1392"/>
      <c r="CXR65" s="1493"/>
      <c r="CXS65" s="1391"/>
      <c r="CXT65" s="1391"/>
      <c r="CXU65" s="1391"/>
      <c r="CXV65" s="1391"/>
      <c r="CXW65" s="1391"/>
      <c r="CXX65" s="1391"/>
      <c r="CXY65" s="1391"/>
      <c r="CXZ65" s="1391"/>
      <c r="CYA65" s="1391"/>
      <c r="CYB65" s="1391"/>
      <c r="CYC65" s="1392"/>
      <c r="CYD65" s="1493"/>
      <c r="CYE65" s="1392"/>
      <c r="CYF65" s="1493"/>
      <c r="CYG65" s="1391"/>
      <c r="CYH65" s="1392"/>
      <c r="CYI65" s="1493"/>
      <c r="CYJ65" s="1392"/>
      <c r="CYK65" s="663"/>
      <c r="CYL65" s="1493"/>
      <c r="CYM65" s="1391"/>
      <c r="CYN65" s="1391"/>
      <c r="CYO65" s="1391"/>
      <c r="CYP65" s="1391"/>
      <c r="CYQ65" s="1391"/>
      <c r="CYR65" s="1391"/>
      <c r="CYS65" s="1391"/>
      <c r="CYT65" s="1391"/>
      <c r="CYU65" s="1391"/>
      <c r="CYV65" s="1391"/>
      <c r="CYW65" s="1392"/>
      <c r="CYX65" s="1493"/>
      <c r="CYY65" s="1391"/>
      <c r="CYZ65" s="1391"/>
      <c r="CZA65" s="1391"/>
      <c r="CZB65" s="1391"/>
      <c r="CZC65" s="1391"/>
      <c r="CZD65" s="1391"/>
      <c r="CZE65" s="1391"/>
      <c r="CZF65" s="1391"/>
      <c r="CZG65" s="1391"/>
      <c r="CZH65" s="1391"/>
      <c r="CZI65" s="1392"/>
      <c r="CZJ65" s="1493"/>
      <c r="CZK65" s="1392"/>
      <c r="CZL65" s="1493"/>
      <c r="CZM65" s="1391"/>
      <c r="CZN65" s="1392"/>
      <c r="CZO65" s="1493"/>
      <c r="CZP65" s="1392"/>
      <c r="CZQ65" s="663"/>
      <c r="CZR65" s="1493"/>
      <c r="CZS65" s="1391"/>
      <c r="CZT65" s="1391"/>
      <c r="CZU65" s="1391"/>
      <c r="CZV65" s="1391"/>
      <c r="CZW65" s="1391"/>
      <c r="CZX65" s="1391"/>
      <c r="CZY65" s="1391"/>
      <c r="CZZ65" s="1391"/>
      <c r="DAA65" s="1391"/>
      <c r="DAB65" s="1391"/>
      <c r="DAC65" s="1392"/>
      <c r="DAD65" s="1493"/>
      <c r="DAE65" s="1391"/>
      <c r="DAF65" s="1391"/>
      <c r="DAG65" s="1391"/>
      <c r="DAH65" s="1391"/>
      <c r="DAI65" s="1391"/>
      <c r="DAJ65" s="1391"/>
      <c r="DAK65" s="1391"/>
      <c r="DAL65" s="1391"/>
      <c r="DAM65" s="1391"/>
      <c r="DAN65" s="1391"/>
      <c r="DAO65" s="1392"/>
      <c r="DAP65" s="1493"/>
      <c r="DAQ65" s="1392"/>
      <c r="DAR65" s="1493"/>
      <c r="DAS65" s="1391"/>
      <c r="DAT65" s="1392"/>
      <c r="DAU65" s="1493"/>
      <c r="DAV65" s="1392"/>
      <c r="DAW65" s="663"/>
      <c r="DAX65" s="1493"/>
      <c r="DAY65" s="1391"/>
      <c r="DAZ65" s="1391"/>
      <c r="DBA65" s="1391"/>
      <c r="DBB65" s="1391"/>
      <c r="DBC65" s="1391"/>
      <c r="DBD65" s="1391"/>
      <c r="DBE65" s="1391"/>
      <c r="DBF65" s="1391"/>
      <c r="DBG65" s="1391"/>
      <c r="DBH65" s="1391"/>
      <c r="DBI65" s="1392"/>
      <c r="DBJ65" s="1493"/>
      <c r="DBK65" s="1391"/>
      <c r="DBL65" s="1391"/>
      <c r="DBM65" s="1391"/>
      <c r="DBN65" s="1391"/>
      <c r="DBO65" s="1391"/>
      <c r="DBP65" s="1391"/>
      <c r="DBQ65" s="1391"/>
      <c r="DBR65" s="1391"/>
      <c r="DBS65" s="1391"/>
      <c r="DBT65" s="1391"/>
      <c r="DBU65" s="1392"/>
      <c r="DBV65" s="1493"/>
      <c r="DBW65" s="1392"/>
      <c r="DBX65" s="1493"/>
      <c r="DBY65" s="1391"/>
      <c r="DBZ65" s="1392"/>
      <c r="DCA65" s="1493"/>
      <c r="DCB65" s="1392"/>
      <c r="DCC65" s="663"/>
      <c r="DCD65" s="1493"/>
      <c r="DCE65" s="1391"/>
      <c r="DCF65" s="1391"/>
      <c r="DCG65" s="1391"/>
      <c r="DCH65" s="1391"/>
      <c r="DCI65" s="1391"/>
      <c r="DCJ65" s="1391"/>
      <c r="DCK65" s="1391"/>
      <c r="DCL65" s="1391"/>
      <c r="DCM65" s="1391"/>
      <c r="DCN65" s="1391"/>
      <c r="DCO65" s="1392"/>
      <c r="DCP65" s="1493"/>
      <c r="DCQ65" s="1391"/>
      <c r="DCR65" s="1391"/>
      <c r="DCS65" s="1391"/>
      <c r="DCT65" s="1391"/>
      <c r="DCU65" s="1391"/>
      <c r="DCV65" s="1391"/>
      <c r="DCW65" s="1391"/>
      <c r="DCX65" s="1391"/>
      <c r="DCY65" s="1391"/>
      <c r="DCZ65" s="1391"/>
      <c r="DDA65" s="1392"/>
      <c r="DDB65" s="1493"/>
      <c r="DDC65" s="1392"/>
      <c r="DDD65" s="1493"/>
      <c r="DDE65" s="1391"/>
      <c r="DDF65" s="1392"/>
      <c r="DDG65" s="1493"/>
      <c r="DDH65" s="1392"/>
      <c r="DDI65" s="663"/>
      <c r="DDJ65" s="1493"/>
      <c r="DDK65" s="1391"/>
      <c r="DDL65" s="1391"/>
      <c r="DDM65" s="1391"/>
      <c r="DDN65" s="1391"/>
      <c r="DDO65" s="1391"/>
      <c r="DDP65" s="1391"/>
      <c r="DDQ65" s="1391"/>
      <c r="DDR65" s="1391"/>
      <c r="DDS65" s="1391"/>
      <c r="DDT65" s="1391"/>
      <c r="DDU65" s="1392"/>
      <c r="DDV65" s="1493"/>
      <c r="DDW65" s="1391"/>
      <c r="DDX65" s="1391"/>
      <c r="DDY65" s="1391"/>
      <c r="DDZ65" s="1391"/>
      <c r="DEA65" s="1391"/>
      <c r="DEB65" s="1391"/>
      <c r="DEC65" s="1391"/>
      <c r="DED65" s="1391"/>
      <c r="DEE65" s="1391"/>
      <c r="DEF65" s="1391"/>
      <c r="DEG65" s="1392"/>
      <c r="DEH65" s="1493"/>
      <c r="DEI65" s="1392"/>
      <c r="DEJ65" s="1493"/>
      <c r="DEK65" s="1391"/>
      <c r="DEL65" s="1392"/>
      <c r="DEM65" s="1493"/>
      <c r="DEN65" s="1392"/>
      <c r="DEO65" s="663"/>
      <c r="DEP65" s="1493"/>
      <c r="DEQ65" s="1391"/>
      <c r="DER65" s="1391"/>
      <c r="DES65" s="1391"/>
      <c r="DET65" s="1391"/>
      <c r="DEU65" s="1391"/>
      <c r="DEV65" s="1391"/>
      <c r="DEW65" s="1391"/>
      <c r="DEX65" s="1391"/>
      <c r="DEY65" s="1391"/>
      <c r="DEZ65" s="1391"/>
      <c r="DFA65" s="1392"/>
      <c r="DFB65" s="1493"/>
      <c r="DFC65" s="1391"/>
      <c r="DFD65" s="1391"/>
      <c r="DFE65" s="1391"/>
      <c r="DFF65" s="1391"/>
      <c r="DFG65" s="1391"/>
      <c r="DFH65" s="1391"/>
      <c r="DFI65" s="1391"/>
      <c r="DFJ65" s="1391"/>
      <c r="DFK65" s="1391"/>
      <c r="DFL65" s="1391"/>
      <c r="DFM65" s="1392"/>
      <c r="DFN65" s="1493"/>
      <c r="DFO65" s="1392"/>
      <c r="DFP65" s="1493"/>
      <c r="DFQ65" s="1391"/>
      <c r="DFR65" s="1392"/>
      <c r="DFS65" s="1493"/>
      <c r="DFT65" s="1392"/>
      <c r="DFU65" s="663"/>
      <c r="DFV65" s="1493"/>
      <c r="DFW65" s="1391"/>
      <c r="DFX65" s="1391"/>
      <c r="DFY65" s="1391"/>
      <c r="DFZ65" s="1391"/>
      <c r="DGA65" s="1391"/>
      <c r="DGB65" s="1391"/>
      <c r="DGC65" s="1391"/>
      <c r="DGD65" s="1391"/>
      <c r="DGE65" s="1391"/>
      <c r="DGF65" s="1391"/>
      <c r="DGG65" s="1392"/>
      <c r="DGH65" s="1493"/>
      <c r="DGI65" s="1391"/>
      <c r="DGJ65" s="1391"/>
      <c r="DGK65" s="1391"/>
      <c r="DGL65" s="1391"/>
      <c r="DGM65" s="1391"/>
      <c r="DGN65" s="1391"/>
      <c r="DGO65" s="1391"/>
      <c r="DGP65" s="1391"/>
      <c r="DGQ65" s="1391"/>
      <c r="DGR65" s="1391"/>
      <c r="DGS65" s="1392"/>
      <c r="DGT65" s="1493"/>
      <c r="DGU65" s="1392"/>
      <c r="DGV65" s="1493"/>
      <c r="DGW65" s="1391"/>
      <c r="DGX65" s="1392"/>
      <c r="DGY65" s="1493"/>
      <c r="DGZ65" s="1392"/>
      <c r="DHA65" s="663"/>
      <c r="DHB65" s="1493"/>
      <c r="DHC65" s="1391"/>
      <c r="DHD65" s="1391"/>
      <c r="DHE65" s="1391"/>
      <c r="DHF65" s="1391"/>
      <c r="DHG65" s="1391"/>
      <c r="DHH65" s="1391"/>
      <c r="DHI65" s="1391"/>
      <c r="DHJ65" s="1391"/>
      <c r="DHK65" s="1391"/>
      <c r="DHL65" s="1391"/>
      <c r="DHM65" s="1392"/>
      <c r="DHN65" s="1493"/>
      <c r="DHO65" s="1391"/>
      <c r="DHP65" s="1391"/>
      <c r="DHQ65" s="1391"/>
      <c r="DHR65" s="1391"/>
      <c r="DHS65" s="1391"/>
      <c r="DHT65" s="1391"/>
      <c r="DHU65" s="1391"/>
      <c r="DHV65" s="1391"/>
      <c r="DHW65" s="1391"/>
      <c r="DHX65" s="1391"/>
      <c r="DHY65" s="1392"/>
      <c r="DHZ65" s="1493"/>
      <c r="DIA65" s="1392"/>
      <c r="DIB65" s="1493"/>
      <c r="DIC65" s="1391"/>
      <c r="DID65" s="1392"/>
      <c r="DIE65" s="1493"/>
      <c r="DIF65" s="1392"/>
      <c r="DIG65" s="663"/>
      <c r="DIH65" s="1493"/>
      <c r="DII65" s="1391"/>
      <c r="DIJ65" s="1391"/>
      <c r="DIK65" s="1391"/>
      <c r="DIL65" s="1391"/>
      <c r="DIM65" s="1391"/>
      <c r="DIN65" s="1391"/>
      <c r="DIO65" s="1391"/>
      <c r="DIP65" s="1391"/>
      <c r="DIQ65" s="1391"/>
      <c r="DIR65" s="1391"/>
      <c r="DIS65" s="1392"/>
      <c r="DIT65" s="1493"/>
      <c r="DIU65" s="1391"/>
      <c r="DIV65" s="1391"/>
      <c r="DIW65" s="1391"/>
      <c r="DIX65" s="1391"/>
      <c r="DIY65" s="1391"/>
      <c r="DIZ65" s="1391"/>
      <c r="DJA65" s="1391"/>
      <c r="DJB65" s="1391"/>
      <c r="DJC65" s="1391"/>
      <c r="DJD65" s="1391"/>
      <c r="DJE65" s="1392"/>
      <c r="DJF65" s="1493"/>
      <c r="DJG65" s="1392"/>
      <c r="DJH65" s="1493"/>
      <c r="DJI65" s="1391"/>
      <c r="DJJ65" s="1392"/>
      <c r="DJK65" s="1493"/>
      <c r="DJL65" s="1392"/>
      <c r="DJM65" s="663"/>
      <c r="DJN65" s="1493"/>
      <c r="DJO65" s="1391"/>
      <c r="DJP65" s="1391"/>
      <c r="DJQ65" s="1391"/>
      <c r="DJR65" s="1391"/>
      <c r="DJS65" s="1391"/>
      <c r="DJT65" s="1391"/>
      <c r="DJU65" s="1391"/>
      <c r="DJV65" s="1391"/>
      <c r="DJW65" s="1391"/>
      <c r="DJX65" s="1391"/>
      <c r="DJY65" s="1392"/>
      <c r="DJZ65" s="1493"/>
      <c r="DKA65" s="1391"/>
      <c r="DKB65" s="1391"/>
      <c r="DKC65" s="1391"/>
      <c r="DKD65" s="1391"/>
      <c r="DKE65" s="1391"/>
      <c r="DKF65" s="1391"/>
      <c r="DKG65" s="1391"/>
      <c r="DKH65" s="1391"/>
      <c r="DKI65" s="1391"/>
      <c r="DKJ65" s="1391"/>
      <c r="DKK65" s="1392"/>
      <c r="DKL65" s="1493"/>
      <c r="DKM65" s="1392"/>
      <c r="DKN65" s="1493"/>
      <c r="DKO65" s="1391"/>
      <c r="DKP65" s="1392"/>
      <c r="DKQ65" s="1493"/>
      <c r="DKR65" s="1392"/>
      <c r="DKS65" s="663"/>
      <c r="DKT65" s="1493"/>
      <c r="DKU65" s="1391"/>
      <c r="DKV65" s="1391"/>
      <c r="DKW65" s="1391"/>
      <c r="DKX65" s="1391"/>
      <c r="DKY65" s="1391"/>
      <c r="DKZ65" s="1391"/>
      <c r="DLA65" s="1391"/>
      <c r="DLB65" s="1391"/>
      <c r="DLC65" s="1391"/>
      <c r="DLD65" s="1391"/>
      <c r="DLE65" s="1392"/>
      <c r="DLF65" s="1493"/>
      <c r="DLG65" s="1391"/>
      <c r="DLH65" s="1391"/>
      <c r="DLI65" s="1391"/>
      <c r="DLJ65" s="1391"/>
      <c r="DLK65" s="1391"/>
      <c r="DLL65" s="1391"/>
      <c r="DLM65" s="1391"/>
      <c r="DLN65" s="1391"/>
      <c r="DLO65" s="1391"/>
      <c r="DLP65" s="1391"/>
      <c r="DLQ65" s="1392"/>
      <c r="DLR65" s="1493"/>
      <c r="DLS65" s="1392"/>
      <c r="DLT65" s="1493"/>
      <c r="DLU65" s="1391"/>
      <c r="DLV65" s="1392"/>
      <c r="DLW65" s="1493"/>
      <c r="DLX65" s="1392"/>
      <c r="DLY65" s="663"/>
      <c r="DLZ65" s="1493"/>
      <c r="DMA65" s="1391"/>
      <c r="DMB65" s="1391"/>
      <c r="DMC65" s="1391"/>
      <c r="DMD65" s="1391"/>
      <c r="DME65" s="1391"/>
      <c r="DMF65" s="1391"/>
      <c r="DMG65" s="1391"/>
      <c r="DMH65" s="1391"/>
      <c r="DMI65" s="1391"/>
      <c r="DMJ65" s="1391"/>
      <c r="DMK65" s="1392"/>
      <c r="DML65" s="1493"/>
      <c r="DMM65" s="1391"/>
      <c r="DMN65" s="1391"/>
      <c r="DMO65" s="1391"/>
      <c r="DMP65" s="1391"/>
      <c r="DMQ65" s="1391"/>
      <c r="DMR65" s="1391"/>
      <c r="DMS65" s="1391"/>
      <c r="DMT65" s="1391"/>
      <c r="DMU65" s="1391"/>
      <c r="DMV65" s="1391"/>
      <c r="DMW65" s="1392"/>
      <c r="DMX65" s="1493"/>
      <c r="DMY65" s="1392"/>
      <c r="DMZ65" s="1493"/>
      <c r="DNA65" s="1391"/>
      <c r="DNB65" s="1392"/>
      <c r="DNC65" s="1493"/>
      <c r="DND65" s="1392"/>
      <c r="DNE65" s="663"/>
      <c r="DNF65" s="1493"/>
      <c r="DNG65" s="1391"/>
      <c r="DNH65" s="1391"/>
      <c r="DNI65" s="1391"/>
      <c r="DNJ65" s="1391"/>
      <c r="DNK65" s="1391"/>
      <c r="DNL65" s="1391"/>
      <c r="DNM65" s="1391"/>
      <c r="DNN65" s="1391"/>
      <c r="DNO65" s="1391"/>
      <c r="DNP65" s="1391"/>
      <c r="DNQ65" s="1392"/>
      <c r="DNR65" s="1493"/>
      <c r="DNS65" s="1391"/>
      <c r="DNT65" s="1391"/>
      <c r="DNU65" s="1391"/>
      <c r="DNV65" s="1391"/>
      <c r="DNW65" s="1391"/>
      <c r="DNX65" s="1391"/>
      <c r="DNY65" s="1391"/>
      <c r="DNZ65" s="1391"/>
      <c r="DOA65" s="1391"/>
      <c r="DOB65" s="1391"/>
      <c r="DOC65" s="1392"/>
      <c r="DOD65" s="1493"/>
      <c r="DOE65" s="1392"/>
      <c r="DOF65" s="1493"/>
      <c r="DOG65" s="1391"/>
      <c r="DOH65" s="1392"/>
      <c r="DOI65" s="1493"/>
      <c r="DOJ65" s="1392"/>
      <c r="DOK65" s="663"/>
      <c r="DOL65" s="1493"/>
      <c r="DOM65" s="1391"/>
      <c r="DON65" s="1391"/>
      <c r="DOO65" s="1391"/>
      <c r="DOP65" s="1391"/>
      <c r="DOQ65" s="1391"/>
      <c r="DOR65" s="1391"/>
      <c r="DOS65" s="1391"/>
      <c r="DOT65" s="1391"/>
      <c r="DOU65" s="1391"/>
      <c r="DOV65" s="1391"/>
      <c r="DOW65" s="1392"/>
      <c r="DOX65" s="1493"/>
      <c r="DOY65" s="1391"/>
      <c r="DOZ65" s="1391"/>
      <c r="DPA65" s="1391"/>
      <c r="DPB65" s="1391"/>
      <c r="DPC65" s="1391"/>
      <c r="DPD65" s="1391"/>
      <c r="DPE65" s="1391"/>
      <c r="DPF65" s="1391"/>
      <c r="DPG65" s="1391"/>
      <c r="DPH65" s="1391"/>
      <c r="DPI65" s="1392"/>
      <c r="DPJ65" s="1493"/>
      <c r="DPK65" s="1392"/>
      <c r="DPL65" s="1493"/>
      <c r="DPM65" s="1391"/>
      <c r="DPN65" s="1392"/>
      <c r="DPO65" s="1493"/>
      <c r="DPP65" s="1392"/>
      <c r="DPQ65" s="663"/>
      <c r="DPR65" s="1493"/>
      <c r="DPS65" s="1391"/>
      <c r="DPT65" s="1391"/>
      <c r="DPU65" s="1391"/>
      <c r="DPV65" s="1391"/>
      <c r="DPW65" s="1391"/>
      <c r="DPX65" s="1391"/>
      <c r="DPY65" s="1391"/>
      <c r="DPZ65" s="1391"/>
      <c r="DQA65" s="1391"/>
      <c r="DQB65" s="1391"/>
      <c r="DQC65" s="1392"/>
      <c r="DQD65" s="1493"/>
      <c r="DQE65" s="1391"/>
      <c r="DQF65" s="1391"/>
      <c r="DQG65" s="1391"/>
      <c r="DQH65" s="1391"/>
      <c r="DQI65" s="1391"/>
      <c r="DQJ65" s="1391"/>
      <c r="DQK65" s="1391"/>
      <c r="DQL65" s="1391"/>
      <c r="DQM65" s="1391"/>
      <c r="DQN65" s="1391"/>
      <c r="DQO65" s="1392"/>
      <c r="DQP65" s="1493"/>
      <c r="DQQ65" s="1392"/>
      <c r="DQR65" s="1493"/>
      <c r="DQS65" s="1391"/>
      <c r="DQT65" s="1392"/>
      <c r="DQU65" s="1493"/>
      <c r="DQV65" s="1392"/>
      <c r="DQW65" s="663"/>
      <c r="DQX65" s="1493"/>
      <c r="DQY65" s="1391"/>
      <c r="DQZ65" s="1391"/>
      <c r="DRA65" s="1391"/>
      <c r="DRB65" s="1391"/>
      <c r="DRC65" s="1391"/>
      <c r="DRD65" s="1391"/>
      <c r="DRE65" s="1391"/>
      <c r="DRF65" s="1391"/>
      <c r="DRG65" s="1391"/>
      <c r="DRH65" s="1391"/>
      <c r="DRI65" s="1392"/>
      <c r="DRJ65" s="1493"/>
      <c r="DRK65" s="1391"/>
      <c r="DRL65" s="1391"/>
      <c r="DRM65" s="1391"/>
      <c r="DRN65" s="1391"/>
      <c r="DRO65" s="1391"/>
      <c r="DRP65" s="1391"/>
      <c r="DRQ65" s="1391"/>
      <c r="DRR65" s="1391"/>
      <c r="DRS65" s="1391"/>
      <c r="DRT65" s="1391"/>
      <c r="DRU65" s="1392"/>
      <c r="DRV65" s="1493"/>
      <c r="DRW65" s="1392"/>
      <c r="DRX65" s="1493"/>
      <c r="DRY65" s="1391"/>
      <c r="DRZ65" s="1392"/>
      <c r="DSA65" s="1493"/>
      <c r="DSB65" s="1392"/>
      <c r="DSC65" s="663"/>
      <c r="DSD65" s="1493"/>
      <c r="DSE65" s="1391"/>
      <c r="DSF65" s="1391"/>
      <c r="DSG65" s="1391"/>
      <c r="DSH65" s="1391"/>
      <c r="DSI65" s="1391"/>
      <c r="DSJ65" s="1391"/>
      <c r="DSK65" s="1391"/>
      <c r="DSL65" s="1391"/>
      <c r="DSM65" s="1391"/>
      <c r="DSN65" s="1391"/>
      <c r="DSO65" s="1392"/>
      <c r="DSP65" s="1493"/>
      <c r="DSQ65" s="1391"/>
      <c r="DSR65" s="1391"/>
      <c r="DSS65" s="1391"/>
      <c r="DST65" s="1391"/>
      <c r="DSU65" s="1391"/>
      <c r="DSV65" s="1391"/>
      <c r="DSW65" s="1391"/>
      <c r="DSX65" s="1391"/>
      <c r="DSY65" s="1391"/>
      <c r="DSZ65" s="1391"/>
      <c r="DTA65" s="1392"/>
      <c r="DTB65" s="1493"/>
      <c r="DTC65" s="1392"/>
      <c r="DTD65" s="1493"/>
      <c r="DTE65" s="1391"/>
      <c r="DTF65" s="1392"/>
      <c r="DTG65" s="1493"/>
      <c r="DTH65" s="1392"/>
      <c r="DTI65" s="663"/>
      <c r="DTJ65" s="1493"/>
      <c r="DTK65" s="1391"/>
      <c r="DTL65" s="1391"/>
      <c r="DTM65" s="1391"/>
      <c r="DTN65" s="1391"/>
      <c r="DTO65" s="1391"/>
      <c r="DTP65" s="1391"/>
      <c r="DTQ65" s="1391"/>
      <c r="DTR65" s="1391"/>
      <c r="DTS65" s="1391"/>
      <c r="DTT65" s="1391"/>
      <c r="DTU65" s="1392"/>
      <c r="DTV65" s="1493"/>
      <c r="DTW65" s="1391"/>
      <c r="DTX65" s="1391"/>
      <c r="DTY65" s="1391"/>
      <c r="DTZ65" s="1391"/>
      <c r="DUA65" s="1391"/>
      <c r="DUB65" s="1391"/>
      <c r="DUC65" s="1391"/>
      <c r="DUD65" s="1391"/>
      <c r="DUE65" s="1391"/>
      <c r="DUF65" s="1391"/>
      <c r="DUG65" s="1392"/>
      <c r="DUH65" s="1493"/>
      <c r="DUI65" s="1392"/>
      <c r="DUJ65" s="1493"/>
      <c r="DUK65" s="1391"/>
      <c r="DUL65" s="1392"/>
      <c r="DUM65" s="1493"/>
      <c r="DUN65" s="1392"/>
      <c r="DUO65" s="663"/>
      <c r="DUP65" s="1493"/>
      <c r="DUQ65" s="1391"/>
      <c r="DUR65" s="1391"/>
      <c r="DUS65" s="1391"/>
      <c r="DUT65" s="1391"/>
      <c r="DUU65" s="1391"/>
      <c r="DUV65" s="1391"/>
      <c r="DUW65" s="1391"/>
      <c r="DUX65" s="1391"/>
      <c r="DUY65" s="1391"/>
      <c r="DUZ65" s="1391"/>
      <c r="DVA65" s="1392"/>
      <c r="DVB65" s="1493"/>
      <c r="DVC65" s="1391"/>
      <c r="DVD65" s="1391"/>
      <c r="DVE65" s="1391"/>
      <c r="DVF65" s="1391"/>
      <c r="DVG65" s="1391"/>
      <c r="DVH65" s="1391"/>
      <c r="DVI65" s="1391"/>
      <c r="DVJ65" s="1391"/>
      <c r="DVK65" s="1391"/>
      <c r="DVL65" s="1391"/>
      <c r="DVM65" s="1392"/>
      <c r="DVN65" s="1493"/>
      <c r="DVO65" s="1392"/>
      <c r="DVP65" s="1493"/>
      <c r="DVQ65" s="1391"/>
      <c r="DVR65" s="1392"/>
      <c r="DVS65" s="1493"/>
      <c r="DVT65" s="1392"/>
      <c r="DVU65" s="663"/>
      <c r="DVV65" s="1493"/>
      <c r="DVW65" s="1391"/>
      <c r="DVX65" s="1391"/>
      <c r="DVY65" s="1391"/>
      <c r="DVZ65" s="1391"/>
      <c r="DWA65" s="1391"/>
      <c r="DWB65" s="1391"/>
      <c r="DWC65" s="1391"/>
      <c r="DWD65" s="1391"/>
      <c r="DWE65" s="1391"/>
      <c r="DWF65" s="1391"/>
      <c r="DWG65" s="1392"/>
      <c r="DWH65" s="1493"/>
      <c r="DWI65" s="1391"/>
      <c r="DWJ65" s="1391"/>
      <c r="DWK65" s="1391"/>
      <c r="DWL65" s="1391"/>
      <c r="DWM65" s="1391"/>
      <c r="DWN65" s="1391"/>
      <c r="DWO65" s="1391"/>
      <c r="DWP65" s="1391"/>
      <c r="DWQ65" s="1391"/>
      <c r="DWR65" s="1391"/>
      <c r="DWS65" s="1392"/>
      <c r="DWT65" s="1493"/>
      <c r="DWU65" s="1392"/>
      <c r="DWV65" s="1493"/>
      <c r="DWW65" s="1391"/>
      <c r="DWX65" s="1392"/>
      <c r="DWY65" s="1493"/>
      <c r="DWZ65" s="1392"/>
      <c r="DXA65" s="663"/>
      <c r="DXB65" s="1493"/>
      <c r="DXC65" s="1391"/>
      <c r="DXD65" s="1391"/>
      <c r="DXE65" s="1391"/>
      <c r="DXF65" s="1391"/>
      <c r="DXG65" s="1391"/>
      <c r="DXH65" s="1391"/>
      <c r="DXI65" s="1391"/>
      <c r="DXJ65" s="1391"/>
      <c r="DXK65" s="1391"/>
      <c r="DXL65" s="1391"/>
      <c r="DXM65" s="1392"/>
      <c r="DXN65" s="1493"/>
      <c r="DXO65" s="1391"/>
      <c r="DXP65" s="1391"/>
      <c r="DXQ65" s="1391"/>
      <c r="DXR65" s="1391"/>
      <c r="DXS65" s="1391"/>
      <c r="DXT65" s="1391"/>
      <c r="DXU65" s="1391"/>
      <c r="DXV65" s="1391"/>
      <c r="DXW65" s="1391"/>
      <c r="DXX65" s="1391"/>
      <c r="DXY65" s="1392"/>
      <c r="DXZ65" s="1493"/>
      <c r="DYA65" s="1392"/>
      <c r="DYB65" s="1493"/>
      <c r="DYC65" s="1391"/>
      <c r="DYD65" s="1392"/>
      <c r="DYE65" s="1493"/>
      <c r="DYF65" s="1392"/>
      <c r="DYG65" s="663"/>
      <c r="DYH65" s="1493"/>
      <c r="DYI65" s="1391"/>
      <c r="DYJ65" s="1391"/>
      <c r="DYK65" s="1391"/>
      <c r="DYL65" s="1391"/>
      <c r="DYM65" s="1391"/>
      <c r="DYN65" s="1391"/>
      <c r="DYO65" s="1391"/>
      <c r="DYP65" s="1391"/>
      <c r="DYQ65" s="1391"/>
      <c r="DYR65" s="1391"/>
      <c r="DYS65" s="1392"/>
      <c r="DYT65" s="1493"/>
      <c r="DYU65" s="1391"/>
      <c r="DYV65" s="1391"/>
      <c r="DYW65" s="1391"/>
      <c r="DYX65" s="1391"/>
      <c r="DYY65" s="1391"/>
      <c r="DYZ65" s="1391"/>
      <c r="DZA65" s="1391"/>
      <c r="DZB65" s="1391"/>
      <c r="DZC65" s="1391"/>
      <c r="DZD65" s="1391"/>
      <c r="DZE65" s="1392"/>
      <c r="DZF65" s="1493"/>
      <c r="DZG65" s="1392"/>
      <c r="DZH65" s="1493"/>
      <c r="DZI65" s="1391"/>
      <c r="DZJ65" s="1392"/>
      <c r="DZK65" s="1493"/>
      <c r="DZL65" s="1392"/>
      <c r="DZM65" s="663"/>
      <c r="DZN65" s="1493"/>
      <c r="DZO65" s="1391"/>
      <c r="DZP65" s="1391"/>
      <c r="DZQ65" s="1391"/>
      <c r="DZR65" s="1391"/>
      <c r="DZS65" s="1391"/>
      <c r="DZT65" s="1391"/>
      <c r="DZU65" s="1391"/>
      <c r="DZV65" s="1391"/>
      <c r="DZW65" s="1391"/>
      <c r="DZX65" s="1391"/>
      <c r="DZY65" s="1392"/>
      <c r="DZZ65" s="1493"/>
      <c r="EAA65" s="1391"/>
      <c r="EAB65" s="1391"/>
      <c r="EAC65" s="1391"/>
      <c r="EAD65" s="1391"/>
      <c r="EAE65" s="1391"/>
      <c r="EAF65" s="1391"/>
      <c r="EAG65" s="1391"/>
      <c r="EAH65" s="1391"/>
      <c r="EAI65" s="1391"/>
      <c r="EAJ65" s="1391"/>
      <c r="EAK65" s="1392"/>
      <c r="EAL65" s="1493"/>
      <c r="EAM65" s="1392"/>
      <c r="EAN65" s="1493"/>
      <c r="EAO65" s="1391"/>
      <c r="EAP65" s="1392"/>
      <c r="EAQ65" s="1493"/>
      <c r="EAR65" s="1392"/>
      <c r="EAS65" s="663"/>
      <c r="EAT65" s="1493"/>
      <c r="EAU65" s="1391"/>
      <c r="EAV65" s="1391"/>
      <c r="EAW65" s="1391"/>
      <c r="EAX65" s="1391"/>
      <c r="EAY65" s="1391"/>
      <c r="EAZ65" s="1391"/>
      <c r="EBA65" s="1391"/>
      <c r="EBB65" s="1391"/>
      <c r="EBC65" s="1391"/>
      <c r="EBD65" s="1391"/>
      <c r="EBE65" s="1392"/>
      <c r="EBF65" s="1493"/>
      <c r="EBG65" s="1391"/>
      <c r="EBH65" s="1391"/>
      <c r="EBI65" s="1391"/>
      <c r="EBJ65" s="1391"/>
      <c r="EBK65" s="1391"/>
      <c r="EBL65" s="1391"/>
      <c r="EBM65" s="1391"/>
      <c r="EBN65" s="1391"/>
      <c r="EBO65" s="1391"/>
      <c r="EBP65" s="1391"/>
      <c r="EBQ65" s="1392"/>
      <c r="EBR65" s="1493"/>
      <c r="EBS65" s="1392"/>
      <c r="EBT65" s="1493"/>
      <c r="EBU65" s="1391"/>
      <c r="EBV65" s="1392"/>
      <c r="EBW65" s="1493"/>
      <c r="EBX65" s="1392"/>
      <c r="EBY65" s="663"/>
      <c r="EBZ65" s="1493"/>
      <c r="ECA65" s="1391"/>
      <c r="ECB65" s="1391"/>
      <c r="ECC65" s="1391"/>
      <c r="ECD65" s="1391"/>
      <c r="ECE65" s="1391"/>
      <c r="ECF65" s="1391"/>
      <c r="ECG65" s="1391"/>
      <c r="ECH65" s="1391"/>
      <c r="ECI65" s="1391"/>
      <c r="ECJ65" s="1391"/>
      <c r="ECK65" s="1392"/>
      <c r="ECL65" s="1493"/>
      <c r="ECM65" s="1391"/>
      <c r="ECN65" s="1391"/>
      <c r="ECO65" s="1391"/>
      <c r="ECP65" s="1391"/>
      <c r="ECQ65" s="1391"/>
      <c r="ECR65" s="1391"/>
      <c r="ECS65" s="1391"/>
      <c r="ECT65" s="1391"/>
      <c r="ECU65" s="1391"/>
      <c r="ECV65" s="1391"/>
      <c r="ECW65" s="1392"/>
      <c r="ECX65" s="1493"/>
      <c r="ECY65" s="1392"/>
      <c r="ECZ65" s="1493"/>
      <c r="EDA65" s="1391"/>
      <c r="EDB65" s="1392"/>
      <c r="EDC65" s="1493"/>
      <c r="EDD65" s="1392"/>
      <c r="EDE65" s="663"/>
      <c r="EDF65" s="1493"/>
      <c r="EDG65" s="1391"/>
      <c r="EDH65" s="1391"/>
      <c r="EDI65" s="1391"/>
      <c r="EDJ65" s="1391"/>
      <c r="EDK65" s="1391"/>
      <c r="EDL65" s="1391"/>
      <c r="EDM65" s="1391"/>
      <c r="EDN65" s="1391"/>
      <c r="EDO65" s="1391"/>
      <c r="EDP65" s="1391"/>
      <c r="EDQ65" s="1392"/>
      <c r="EDR65" s="1493"/>
      <c r="EDS65" s="1391"/>
      <c r="EDT65" s="1391"/>
      <c r="EDU65" s="1391"/>
      <c r="EDV65" s="1391"/>
      <c r="EDW65" s="1391"/>
      <c r="EDX65" s="1391"/>
      <c r="EDY65" s="1391"/>
      <c r="EDZ65" s="1391"/>
      <c r="EEA65" s="1391"/>
      <c r="EEB65" s="1391"/>
      <c r="EEC65" s="1392"/>
      <c r="EED65" s="1493"/>
      <c r="EEE65" s="1392"/>
      <c r="EEF65" s="1493"/>
      <c r="EEG65" s="1391"/>
      <c r="EEH65" s="1392"/>
      <c r="EEI65" s="1493"/>
      <c r="EEJ65" s="1392"/>
      <c r="EEK65" s="663"/>
      <c r="EEL65" s="1493"/>
      <c r="EEM65" s="1391"/>
      <c r="EEN65" s="1391"/>
      <c r="EEO65" s="1391"/>
      <c r="EEP65" s="1391"/>
      <c r="EEQ65" s="1391"/>
      <c r="EER65" s="1391"/>
      <c r="EES65" s="1391"/>
      <c r="EET65" s="1391"/>
      <c r="EEU65" s="1391"/>
      <c r="EEV65" s="1391"/>
      <c r="EEW65" s="1392"/>
      <c r="EEX65" s="1493"/>
      <c r="EEY65" s="1391"/>
      <c r="EEZ65" s="1391"/>
      <c r="EFA65" s="1391"/>
      <c r="EFB65" s="1391"/>
      <c r="EFC65" s="1391"/>
      <c r="EFD65" s="1391"/>
      <c r="EFE65" s="1391"/>
      <c r="EFF65" s="1391"/>
      <c r="EFG65" s="1391"/>
      <c r="EFH65" s="1391"/>
      <c r="EFI65" s="1392"/>
      <c r="EFJ65" s="1493"/>
      <c r="EFK65" s="1392"/>
      <c r="EFL65" s="1493"/>
      <c r="EFM65" s="1391"/>
      <c r="EFN65" s="1392"/>
      <c r="EFO65" s="1493"/>
      <c r="EFP65" s="1392"/>
      <c r="EFQ65" s="663"/>
      <c r="EFR65" s="1493"/>
      <c r="EFS65" s="1391"/>
      <c r="EFT65" s="1391"/>
      <c r="EFU65" s="1391"/>
      <c r="EFV65" s="1391"/>
      <c r="EFW65" s="1391"/>
      <c r="EFX65" s="1391"/>
      <c r="EFY65" s="1391"/>
      <c r="EFZ65" s="1391"/>
      <c r="EGA65" s="1391"/>
      <c r="EGB65" s="1391"/>
      <c r="EGC65" s="1392"/>
      <c r="EGD65" s="1493"/>
      <c r="EGE65" s="1391"/>
      <c r="EGF65" s="1391"/>
      <c r="EGG65" s="1391"/>
      <c r="EGH65" s="1391"/>
      <c r="EGI65" s="1391"/>
      <c r="EGJ65" s="1391"/>
      <c r="EGK65" s="1391"/>
      <c r="EGL65" s="1391"/>
      <c r="EGM65" s="1391"/>
      <c r="EGN65" s="1391"/>
      <c r="EGO65" s="1392"/>
      <c r="EGP65" s="1493"/>
      <c r="EGQ65" s="1392"/>
      <c r="EGR65" s="1493"/>
      <c r="EGS65" s="1391"/>
      <c r="EGT65" s="1392"/>
      <c r="EGU65" s="1493"/>
      <c r="EGV65" s="1392"/>
      <c r="EGW65" s="663"/>
      <c r="EGX65" s="1493"/>
      <c r="EGY65" s="1391"/>
      <c r="EGZ65" s="1391"/>
      <c r="EHA65" s="1391"/>
      <c r="EHB65" s="1391"/>
      <c r="EHC65" s="1391"/>
      <c r="EHD65" s="1391"/>
      <c r="EHE65" s="1391"/>
      <c r="EHF65" s="1391"/>
      <c r="EHG65" s="1391"/>
      <c r="EHH65" s="1391"/>
      <c r="EHI65" s="1392"/>
      <c r="EHJ65" s="1493"/>
      <c r="EHK65" s="1391"/>
      <c r="EHL65" s="1391"/>
      <c r="EHM65" s="1391"/>
      <c r="EHN65" s="1391"/>
      <c r="EHO65" s="1391"/>
      <c r="EHP65" s="1391"/>
      <c r="EHQ65" s="1391"/>
      <c r="EHR65" s="1391"/>
      <c r="EHS65" s="1391"/>
      <c r="EHT65" s="1391"/>
      <c r="EHU65" s="1392"/>
      <c r="EHV65" s="1493"/>
      <c r="EHW65" s="1392"/>
      <c r="EHX65" s="1493"/>
      <c r="EHY65" s="1391"/>
      <c r="EHZ65" s="1392"/>
      <c r="EIA65" s="1493"/>
      <c r="EIB65" s="1392"/>
      <c r="EIC65" s="663"/>
      <c r="EID65" s="1493"/>
      <c r="EIE65" s="1391"/>
      <c r="EIF65" s="1391"/>
      <c r="EIG65" s="1391"/>
      <c r="EIH65" s="1391"/>
      <c r="EII65" s="1391"/>
      <c r="EIJ65" s="1391"/>
      <c r="EIK65" s="1391"/>
      <c r="EIL65" s="1391"/>
      <c r="EIM65" s="1391"/>
      <c r="EIN65" s="1391"/>
      <c r="EIO65" s="1392"/>
      <c r="EIP65" s="1493"/>
      <c r="EIQ65" s="1391"/>
      <c r="EIR65" s="1391"/>
      <c r="EIS65" s="1391"/>
      <c r="EIT65" s="1391"/>
      <c r="EIU65" s="1391"/>
      <c r="EIV65" s="1391"/>
      <c r="EIW65" s="1391"/>
      <c r="EIX65" s="1391"/>
      <c r="EIY65" s="1391"/>
      <c r="EIZ65" s="1391"/>
      <c r="EJA65" s="1392"/>
      <c r="EJB65" s="1493"/>
      <c r="EJC65" s="1392"/>
      <c r="EJD65" s="1493"/>
      <c r="EJE65" s="1391"/>
      <c r="EJF65" s="1392"/>
      <c r="EJG65" s="1493"/>
      <c r="EJH65" s="1392"/>
      <c r="EJI65" s="663"/>
      <c r="EJJ65" s="1493"/>
      <c r="EJK65" s="1391"/>
      <c r="EJL65" s="1391"/>
      <c r="EJM65" s="1391"/>
      <c r="EJN65" s="1391"/>
      <c r="EJO65" s="1391"/>
      <c r="EJP65" s="1391"/>
      <c r="EJQ65" s="1391"/>
      <c r="EJR65" s="1391"/>
      <c r="EJS65" s="1391"/>
      <c r="EJT65" s="1391"/>
      <c r="EJU65" s="1392"/>
      <c r="EJV65" s="1493"/>
      <c r="EJW65" s="1391"/>
      <c r="EJX65" s="1391"/>
      <c r="EJY65" s="1391"/>
      <c r="EJZ65" s="1391"/>
      <c r="EKA65" s="1391"/>
      <c r="EKB65" s="1391"/>
      <c r="EKC65" s="1391"/>
      <c r="EKD65" s="1391"/>
      <c r="EKE65" s="1391"/>
      <c r="EKF65" s="1391"/>
      <c r="EKG65" s="1392"/>
      <c r="EKH65" s="1493"/>
      <c r="EKI65" s="1392"/>
      <c r="EKJ65" s="1493"/>
      <c r="EKK65" s="1391"/>
      <c r="EKL65" s="1392"/>
      <c r="EKM65" s="1493"/>
      <c r="EKN65" s="1392"/>
      <c r="EKO65" s="663"/>
      <c r="EKP65" s="1493"/>
      <c r="EKQ65" s="1391"/>
      <c r="EKR65" s="1391"/>
      <c r="EKS65" s="1391"/>
      <c r="EKT65" s="1391"/>
      <c r="EKU65" s="1391"/>
      <c r="EKV65" s="1391"/>
      <c r="EKW65" s="1391"/>
      <c r="EKX65" s="1391"/>
      <c r="EKY65" s="1391"/>
      <c r="EKZ65" s="1391"/>
      <c r="ELA65" s="1392"/>
      <c r="ELB65" s="1493"/>
      <c r="ELC65" s="1391"/>
      <c r="ELD65" s="1391"/>
      <c r="ELE65" s="1391"/>
      <c r="ELF65" s="1391"/>
      <c r="ELG65" s="1391"/>
      <c r="ELH65" s="1391"/>
      <c r="ELI65" s="1391"/>
      <c r="ELJ65" s="1391"/>
      <c r="ELK65" s="1391"/>
      <c r="ELL65" s="1391"/>
      <c r="ELM65" s="1392"/>
      <c r="ELN65" s="1493"/>
      <c r="ELO65" s="1392"/>
      <c r="ELP65" s="1493"/>
      <c r="ELQ65" s="1391"/>
      <c r="ELR65" s="1392"/>
      <c r="ELS65" s="1493"/>
      <c r="ELT65" s="1392"/>
      <c r="ELU65" s="663"/>
      <c r="ELV65" s="1493"/>
      <c r="ELW65" s="1391"/>
      <c r="ELX65" s="1391"/>
      <c r="ELY65" s="1391"/>
      <c r="ELZ65" s="1391"/>
      <c r="EMA65" s="1391"/>
      <c r="EMB65" s="1391"/>
      <c r="EMC65" s="1391"/>
      <c r="EMD65" s="1391"/>
      <c r="EME65" s="1391"/>
      <c r="EMF65" s="1391"/>
      <c r="EMG65" s="1392"/>
      <c r="EMH65" s="1493"/>
      <c r="EMI65" s="1391"/>
      <c r="EMJ65" s="1391"/>
      <c r="EMK65" s="1391"/>
      <c r="EML65" s="1391"/>
      <c r="EMM65" s="1391"/>
      <c r="EMN65" s="1391"/>
      <c r="EMO65" s="1391"/>
      <c r="EMP65" s="1391"/>
      <c r="EMQ65" s="1391"/>
      <c r="EMR65" s="1391"/>
      <c r="EMS65" s="1392"/>
      <c r="EMT65" s="1493"/>
      <c r="EMU65" s="1392"/>
      <c r="EMV65" s="1493"/>
      <c r="EMW65" s="1391"/>
      <c r="EMX65" s="1392"/>
      <c r="EMY65" s="1493"/>
      <c r="EMZ65" s="1392"/>
      <c r="ENA65" s="663"/>
      <c r="ENB65" s="1493"/>
      <c r="ENC65" s="1391"/>
      <c r="END65" s="1391"/>
      <c r="ENE65" s="1391"/>
      <c r="ENF65" s="1391"/>
      <c r="ENG65" s="1391"/>
      <c r="ENH65" s="1391"/>
      <c r="ENI65" s="1391"/>
      <c r="ENJ65" s="1391"/>
      <c r="ENK65" s="1391"/>
      <c r="ENL65" s="1391"/>
      <c r="ENM65" s="1392"/>
      <c r="ENN65" s="1493"/>
      <c r="ENO65" s="1391"/>
      <c r="ENP65" s="1391"/>
      <c r="ENQ65" s="1391"/>
      <c r="ENR65" s="1391"/>
      <c r="ENS65" s="1391"/>
      <c r="ENT65" s="1391"/>
      <c r="ENU65" s="1391"/>
      <c r="ENV65" s="1391"/>
      <c r="ENW65" s="1391"/>
      <c r="ENX65" s="1391"/>
      <c r="ENY65" s="1392"/>
      <c r="ENZ65" s="1493"/>
      <c r="EOA65" s="1392"/>
      <c r="EOB65" s="1493"/>
      <c r="EOC65" s="1391"/>
      <c r="EOD65" s="1392"/>
      <c r="EOE65" s="1493"/>
      <c r="EOF65" s="1392"/>
      <c r="EOG65" s="663"/>
      <c r="EOH65" s="1493"/>
      <c r="EOI65" s="1391"/>
      <c r="EOJ65" s="1391"/>
      <c r="EOK65" s="1391"/>
      <c r="EOL65" s="1391"/>
      <c r="EOM65" s="1391"/>
      <c r="EON65" s="1391"/>
      <c r="EOO65" s="1391"/>
      <c r="EOP65" s="1391"/>
      <c r="EOQ65" s="1391"/>
      <c r="EOR65" s="1391"/>
      <c r="EOS65" s="1392"/>
      <c r="EOT65" s="1493"/>
      <c r="EOU65" s="1391"/>
      <c r="EOV65" s="1391"/>
      <c r="EOW65" s="1391"/>
      <c r="EOX65" s="1391"/>
      <c r="EOY65" s="1391"/>
      <c r="EOZ65" s="1391"/>
      <c r="EPA65" s="1391"/>
      <c r="EPB65" s="1391"/>
      <c r="EPC65" s="1391"/>
      <c r="EPD65" s="1391"/>
      <c r="EPE65" s="1392"/>
      <c r="EPF65" s="1493"/>
      <c r="EPG65" s="1392"/>
      <c r="EPH65" s="1493"/>
      <c r="EPI65" s="1391"/>
      <c r="EPJ65" s="1392"/>
      <c r="EPK65" s="1493"/>
      <c r="EPL65" s="1392"/>
      <c r="EPM65" s="663"/>
      <c r="EPN65" s="1493"/>
      <c r="EPO65" s="1391"/>
      <c r="EPP65" s="1391"/>
      <c r="EPQ65" s="1391"/>
      <c r="EPR65" s="1391"/>
      <c r="EPS65" s="1391"/>
      <c r="EPT65" s="1391"/>
      <c r="EPU65" s="1391"/>
      <c r="EPV65" s="1391"/>
      <c r="EPW65" s="1391"/>
      <c r="EPX65" s="1391"/>
      <c r="EPY65" s="1392"/>
      <c r="EPZ65" s="1493"/>
      <c r="EQA65" s="1391"/>
      <c r="EQB65" s="1391"/>
      <c r="EQC65" s="1391"/>
      <c r="EQD65" s="1391"/>
      <c r="EQE65" s="1391"/>
      <c r="EQF65" s="1391"/>
      <c r="EQG65" s="1391"/>
      <c r="EQH65" s="1391"/>
      <c r="EQI65" s="1391"/>
      <c r="EQJ65" s="1391"/>
      <c r="EQK65" s="1392"/>
      <c r="EQL65" s="1493"/>
      <c r="EQM65" s="1392"/>
      <c r="EQN65" s="1493"/>
      <c r="EQO65" s="1391"/>
      <c r="EQP65" s="1392"/>
      <c r="EQQ65" s="1493"/>
      <c r="EQR65" s="1392"/>
      <c r="EQS65" s="663"/>
      <c r="EQT65" s="1493"/>
      <c r="EQU65" s="1391"/>
      <c r="EQV65" s="1391"/>
      <c r="EQW65" s="1391"/>
      <c r="EQX65" s="1391"/>
      <c r="EQY65" s="1391"/>
      <c r="EQZ65" s="1391"/>
      <c r="ERA65" s="1391"/>
      <c r="ERB65" s="1391"/>
      <c r="ERC65" s="1391"/>
      <c r="ERD65" s="1391"/>
      <c r="ERE65" s="1392"/>
      <c r="ERF65" s="1493"/>
      <c r="ERG65" s="1391"/>
      <c r="ERH65" s="1391"/>
      <c r="ERI65" s="1391"/>
      <c r="ERJ65" s="1391"/>
      <c r="ERK65" s="1391"/>
      <c r="ERL65" s="1391"/>
      <c r="ERM65" s="1391"/>
      <c r="ERN65" s="1391"/>
      <c r="ERO65" s="1391"/>
      <c r="ERP65" s="1391"/>
      <c r="ERQ65" s="1392"/>
      <c r="ERR65" s="1493"/>
      <c r="ERS65" s="1392"/>
      <c r="ERT65" s="1493"/>
      <c r="ERU65" s="1391"/>
      <c r="ERV65" s="1392"/>
      <c r="ERW65" s="1493"/>
      <c r="ERX65" s="1392"/>
      <c r="ERY65" s="663"/>
      <c r="ERZ65" s="1493"/>
      <c r="ESA65" s="1391"/>
      <c r="ESB65" s="1391"/>
      <c r="ESC65" s="1391"/>
      <c r="ESD65" s="1391"/>
      <c r="ESE65" s="1391"/>
      <c r="ESF65" s="1391"/>
      <c r="ESG65" s="1391"/>
      <c r="ESH65" s="1391"/>
      <c r="ESI65" s="1391"/>
      <c r="ESJ65" s="1391"/>
      <c r="ESK65" s="1392"/>
      <c r="ESL65" s="1493"/>
      <c r="ESM65" s="1391"/>
      <c r="ESN65" s="1391"/>
      <c r="ESO65" s="1391"/>
      <c r="ESP65" s="1391"/>
      <c r="ESQ65" s="1391"/>
      <c r="ESR65" s="1391"/>
      <c r="ESS65" s="1391"/>
      <c r="EST65" s="1391"/>
      <c r="ESU65" s="1391"/>
      <c r="ESV65" s="1391"/>
      <c r="ESW65" s="1392"/>
      <c r="ESX65" s="1493"/>
      <c r="ESY65" s="1392"/>
      <c r="ESZ65" s="1493"/>
      <c r="ETA65" s="1391"/>
      <c r="ETB65" s="1392"/>
      <c r="ETC65" s="1493"/>
      <c r="ETD65" s="1392"/>
      <c r="ETE65" s="663"/>
      <c r="ETF65" s="1493"/>
      <c r="ETG65" s="1391"/>
      <c r="ETH65" s="1391"/>
      <c r="ETI65" s="1391"/>
      <c r="ETJ65" s="1391"/>
      <c r="ETK65" s="1391"/>
      <c r="ETL65" s="1391"/>
      <c r="ETM65" s="1391"/>
      <c r="ETN65" s="1391"/>
      <c r="ETO65" s="1391"/>
      <c r="ETP65" s="1391"/>
      <c r="ETQ65" s="1392"/>
      <c r="ETR65" s="1493"/>
      <c r="ETS65" s="1391"/>
      <c r="ETT65" s="1391"/>
      <c r="ETU65" s="1391"/>
      <c r="ETV65" s="1391"/>
      <c r="ETW65" s="1391"/>
      <c r="ETX65" s="1391"/>
      <c r="ETY65" s="1391"/>
      <c r="ETZ65" s="1391"/>
      <c r="EUA65" s="1391"/>
      <c r="EUB65" s="1391"/>
      <c r="EUC65" s="1392"/>
      <c r="EUD65" s="1493"/>
      <c r="EUE65" s="1392"/>
      <c r="EUF65" s="1493"/>
      <c r="EUG65" s="1391"/>
      <c r="EUH65" s="1392"/>
      <c r="EUI65" s="1493"/>
      <c r="EUJ65" s="1392"/>
      <c r="EUK65" s="663"/>
      <c r="EUL65" s="1493"/>
      <c r="EUM65" s="1391"/>
      <c r="EUN65" s="1391"/>
      <c r="EUO65" s="1391"/>
      <c r="EUP65" s="1391"/>
      <c r="EUQ65" s="1391"/>
      <c r="EUR65" s="1391"/>
      <c r="EUS65" s="1391"/>
      <c r="EUT65" s="1391"/>
      <c r="EUU65" s="1391"/>
      <c r="EUV65" s="1391"/>
      <c r="EUW65" s="1392"/>
      <c r="EUX65" s="1493"/>
      <c r="EUY65" s="1391"/>
      <c r="EUZ65" s="1391"/>
      <c r="EVA65" s="1391"/>
      <c r="EVB65" s="1391"/>
      <c r="EVC65" s="1391"/>
      <c r="EVD65" s="1391"/>
      <c r="EVE65" s="1391"/>
      <c r="EVF65" s="1391"/>
      <c r="EVG65" s="1391"/>
      <c r="EVH65" s="1391"/>
      <c r="EVI65" s="1392"/>
      <c r="EVJ65" s="1493"/>
      <c r="EVK65" s="1392"/>
      <c r="EVL65" s="1493"/>
      <c r="EVM65" s="1391"/>
      <c r="EVN65" s="1392"/>
      <c r="EVO65" s="1493"/>
      <c r="EVP65" s="1392"/>
      <c r="EVQ65" s="663"/>
      <c r="EVR65" s="1493"/>
      <c r="EVS65" s="1391"/>
      <c r="EVT65" s="1391"/>
      <c r="EVU65" s="1391"/>
      <c r="EVV65" s="1391"/>
      <c r="EVW65" s="1391"/>
      <c r="EVX65" s="1391"/>
      <c r="EVY65" s="1391"/>
      <c r="EVZ65" s="1391"/>
      <c r="EWA65" s="1391"/>
      <c r="EWB65" s="1391"/>
      <c r="EWC65" s="1392"/>
      <c r="EWD65" s="1493"/>
      <c r="EWE65" s="1391"/>
      <c r="EWF65" s="1391"/>
      <c r="EWG65" s="1391"/>
      <c r="EWH65" s="1391"/>
      <c r="EWI65" s="1391"/>
      <c r="EWJ65" s="1391"/>
      <c r="EWK65" s="1391"/>
      <c r="EWL65" s="1391"/>
      <c r="EWM65" s="1391"/>
      <c r="EWN65" s="1391"/>
      <c r="EWO65" s="1392"/>
      <c r="EWP65" s="1493"/>
      <c r="EWQ65" s="1392"/>
      <c r="EWR65" s="1493"/>
      <c r="EWS65" s="1391"/>
      <c r="EWT65" s="1392"/>
      <c r="EWU65" s="1493"/>
      <c r="EWV65" s="1392"/>
      <c r="EWW65" s="663"/>
      <c r="EWX65" s="1493"/>
      <c r="EWY65" s="1391"/>
      <c r="EWZ65" s="1391"/>
      <c r="EXA65" s="1391"/>
      <c r="EXB65" s="1391"/>
      <c r="EXC65" s="1391"/>
      <c r="EXD65" s="1391"/>
      <c r="EXE65" s="1391"/>
      <c r="EXF65" s="1391"/>
      <c r="EXG65" s="1391"/>
      <c r="EXH65" s="1391"/>
      <c r="EXI65" s="1392"/>
      <c r="EXJ65" s="1493"/>
      <c r="EXK65" s="1391"/>
      <c r="EXL65" s="1391"/>
      <c r="EXM65" s="1391"/>
      <c r="EXN65" s="1391"/>
      <c r="EXO65" s="1391"/>
      <c r="EXP65" s="1391"/>
      <c r="EXQ65" s="1391"/>
      <c r="EXR65" s="1391"/>
      <c r="EXS65" s="1391"/>
      <c r="EXT65" s="1391"/>
      <c r="EXU65" s="1392"/>
      <c r="EXV65" s="1493"/>
      <c r="EXW65" s="1392"/>
      <c r="EXX65" s="1493"/>
      <c r="EXY65" s="1391"/>
      <c r="EXZ65" s="1392"/>
      <c r="EYA65" s="1493"/>
      <c r="EYB65" s="1392"/>
      <c r="EYC65" s="663"/>
      <c r="EYD65" s="1493"/>
      <c r="EYE65" s="1391"/>
      <c r="EYF65" s="1391"/>
      <c r="EYG65" s="1391"/>
      <c r="EYH65" s="1391"/>
      <c r="EYI65" s="1391"/>
      <c r="EYJ65" s="1391"/>
      <c r="EYK65" s="1391"/>
      <c r="EYL65" s="1391"/>
      <c r="EYM65" s="1391"/>
      <c r="EYN65" s="1391"/>
      <c r="EYO65" s="1392"/>
      <c r="EYP65" s="1493"/>
      <c r="EYQ65" s="1391"/>
      <c r="EYR65" s="1391"/>
      <c r="EYS65" s="1391"/>
      <c r="EYT65" s="1391"/>
      <c r="EYU65" s="1391"/>
      <c r="EYV65" s="1391"/>
      <c r="EYW65" s="1391"/>
      <c r="EYX65" s="1391"/>
      <c r="EYY65" s="1391"/>
      <c r="EYZ65" s="1391"/>
      <c r="EZA65" s="1392"/>
      <c r="EZB65" s="1493"/>
      <c r="EZC65" s="1392"/>
      <c r="EZD65" s="1493"/>
      <c r="EZE65" s="1391"/>
      <c r="EZF65" s="1392"/>
      <c r="EZG65" s="1493"/>
      <c r="EZH65" s="1392"/>
      <c r="EZI65" s="663"/>
      <c r="EZJ65" s="1493"/>
      <c r="EZK65" s="1391"/>
      <c r="EZL65" s="1391"/>
      <c r="EZM65" s="1391"/>
      <c r="EZN65" s="1391"/>
      <c r="EZO65" s="1391"/>
      <c r="EZP65" s="1391"/>
      <c r="EZQ65" s="1391"/>
      <c r="EZR65" s="1391"/>
      <c r="EZS65" s="1391"/>
      <c r="EZT65" s="1391"/>
      <c r="EZU65" s="1392"/>
      <c r="EZV65" s="1493"/>
      <c r="EZW65" s="1391"/>
      <c r="EZX65" s="1391"/>
      <c r="EZY65" s="1391"/>
      <c r="EZZ65" s="1391"/>
      <c r="FAA65" s="1391"/>
      <c r="FAB65" s="1391"/>
      <c r="FAC65" s="1391"/>
      <c r="FAD65" s="1391"/>
      <c r="FAE65" s="1391"/>
      <c r="FAF65" s="1391"/>
      <c r="FAG65" s="1392"/>
      <c r="FAH65" s="1493"/>
      <c r="FAI65" s="1392"/>
      <c r="FAJ65" s="1493"/>
      <c r="FAK65" s="1391"/>
      <c r="FAL65" s="1392"/>
      <c r="FAM65" s="1493"/>
      <c r="FAN65" s="1392"/>
      <c r="FAO65" s="663"/>
      <c r="FAP65" s="1493"/>
      <c r="FAQ65" s="1391"/>
      <c r="FAR65" s="1391"/>
      <c r="FAS65" s="1391"/>
      <c r="FAT65" s="1391"/>
      <c r="FAU65" s="1391"/>
      <c r="FAV65" s="1391"/>
      <c r="FAW65" s="1391"/>
      <c r="FAX65" s="1391"/>
      <c r="FAY65" s="1391"/>
      <c r="FAZ65" s="1391"/>
      <c r="FBA65" s="1392"/>
      <c r="FBB65" s="1493"/>
      <c r="FBC65" s="1391"/>
      <c r="FBD65" s="1391"/>
      <c r="FBE65" s="1391"/>
      <c r="FBF65" s="1391"/>
      <c r="FBG65" s="1391"/>
      <c r="FBH65" s="1391"/>
      <c r="FBI65" s="1391"/>
      <c r="FBJ65" s="1391"/>
      <c r="FBK65" s="1391"/>
      <c r="FBL65" s="1391"/>
      <c r="FBM65" s="1392"/>
      <c r="FBN65" s="1493"/>
      <c r="FBO65" s="1392"/>
      <c r="FBP65" s="1493"/>
      <c r="FBQ65" s="1391"/>
      <c r="FBR65" s="1392"/>
      <c r="FBS65" s="1493"/>
      <c r="FBT65" s="1392"/>
      <c r="FBU65" s="663"/>
      <c r="FBV65" s="1493"/>
      <c r="FBW65" s="1391"/>
      <c r="FBX65" s="1391"/>
      <c r="FBY65" s="1391"/>
      <c r="FBZ65" s="1391"/>
      <c r="FCA65" s="1391"/>
      <c r="FCB65" s="1391"/>
      <c r="FCC65" s="1391"/>
      <c r="FCD65" s="1391"/>
      <c r="FCE65" s="1391"/>
      <c r="FCF65" s="1391"/>
      <c r="FCG65" s="1392"/>
      <c r="FCH65" s="1493"/>
      <c r="FCI65" s="1391"/>
      <c r="FCJ65" s="1391"/>
      <c r="FCK65" s="1391"/>
      <c r="FCL65" s="1391"/>
      <c r="FCM65" s="1391"/>
      <c r="FCN65" s="1391"/>
      <c r="FCO65" s="1391"/>
      <c r="FCP65" s="1391"/>
      <c r="FCQ65" s="1391"/>
      <c r="FCR65" s="1391"/>
      <c r="FCS65" s="1392"/>
      <c r="FCT65" s="1493"/>
      <c r="FCU65" s="1392"/>
      <c r="FCV65" s="1493"/>
      <c r="FCW65" s="1391"/>
      <c r="FCX65" s="1392"/>
      <c r="FCY65" s="1493"/>
      <c r="FCZ65" s="1392"/>
      <c r="FDA65" s="663"/>
      <c r="FDB65" s="1493"/>
      <c r="FDC65" s="1391"/>
      <c r="FDD65" s="1391"/>
      <c r="FDE65" s="1391"/>
      <c r="FDF65" s="1391"/>
      <c r="FDG65" s="1391"/>
      <c r="FDH65" s="1391"/>
      <c r="FDI65" s="1391"/>
      <c r="FDJ65" s="1391"/>
      <c r="FDK65" s="1391"/>
      <c r="FDL65" s="1391"/>
      <c r="FDM65" s="1392"/>
      <c r="FDN65" s="1493"/>
      <c r="FDO65" s="1391"/>
      <c r="FDP65" s="1391"/>
      <c r="FDQ65" s="1391"/>
      <c r="FDR65" s="1391"/>
      <c r="FDS65" s="1391"/>
      <c r="FDT65" s="1391"/>
      <c r="FDU65" s="1391"/>
      <c r="FDV65" s="1391"/>
      <c r="FDW65" s="1391"/>
      <c r="FDX65" s="1391"/>
      <c r="FDY65" s="1392"/>
      <c r="FDZ65" s="1493"/>
      <c r="FEA65" s="1392"/>
      <c r="FEB65" s="1493"/>
      <c r="FEC65" s="1391"/>
      <c r="FED65" s="1392"/>
      <c r="FEE65" s="1493"/>
      <c r="FEF65" s="1392"/>
      <c r="FEG65" s="663"/>
      <c r="FEH65" s="1493"/>
      <c r="FEI65" s="1391"/>
      <c r="FEJ65" s="1391"/>
      <c r="FEK65" s="1391"/>
      <c r="FEL65" s="1391"/>
      <c r="FEM65" s="1391"/>
      <c r="FEN65" s="1391"/>
      <c r="FEO65" s="1391"/>
      <c r="FEP65" s="1391"/>
      <c r="FEQ65" s="1391"/>
      <c r="FER65" s="1391"/>
      <c r="FES65" s="1392"/>
      <c r="FET65" s="1493"/>
      <c r="FEU65" s="1391"/>
      <c r="FEV65" s="1391"/>
      <c r="FEW65" s="1391"/>
      <c r="FEX65" s="1391"/>
      <c r="FEY65" s="1391"/>
      <c r="FEZ65" s="1391"/>
      <c r="FFA65" s="1391"/>
      <c r="FFB65" s="1391"/>
      <c r="FFC65" s="1391"/>
      <c r="FFD65" s="1391"/>
      <c r="FFE65" s="1392"/>
      <c r="FFF65" s="1493"/>
      <c r="FFG65" s="1392"/>
      <c r="FFH65" s="1493"/>
      <c r="FFI65" s="1391"/>
      <c r="FFJ65" s="1392"/>
      <c r="FFK65" s="1493"/>
      <c r="FFL65" s="1392"/>
      <c r="FFM65" s="663"/>
      <c r="FFN65" s="1493"/>
      <c r="FFO65" s="1391"/>
      <c r="FFP65" s="1391"/>
      <c r="FFQ65" s="1391"/>
      <c r="FFR65" s="1391"/>
      <c r="FFS65" s="1391"/>
      <c r="FFT65" s="1391"/>
      <c r="FFU65" s="1391"/>
      <c r="FFV65" s="1391"/>
      <c r="FFW65" s="1391"/>
      <c r="FFX65" s="1391"/>
      <c r="FFY65" s="1392"/>
      <c r="FFZ65" s="1493"/>
      <c r="FGA65" s="1391"/>
      <c r="FGB65" s="1391"/>
      <c r="FGC65" s="1391"/>
      <c r="FGD65" s="1391"/>
      <c r="FGE65" s="1391"/>
      <c r="FGF65" s="1391"/>
      <c r="FGG65" s="1391"/>
      <c r="FGH65" s="1391"/>
      <c r="FGI65" s="1391"/>
      <c r="FGJ65" s="1391"/>
      <c r="FGK65" s="1392"/>
      <c r="FGL65" s="1493"/>
      <c r="FGM65" s="1392"/>
      <c r="FGN65" s="1493"/>
      <c r="FGO65" s="1391"/>
      <c r="FGP65" s="1392"/>
      <c r="FGQ65" s="1493"/>
      <c r="FGR65" s="1392"/>
      <c r="FGS65" s="663"/>
      <c r="FGT65" s="1493"/>
      <c r="FGU65" s="1391"/>
      <c r="FGV65" s="1391"/>
      <c r="FGW65" s="1391"/>
      <c r="FGX65" s="1391"/>
      <c r="FGY65" s="1391"/>
      <c r="FGZ65" s="1391"/>
      <c r="FHA65" s="1391"/>
      <c r="FHB65" s="1391"/>
      <c r="FHC65" s="1391"/>
      <c r="FHD65" s="1391"/>
      <c r="FHE65" s="1392"/>
      <c r="FHF65" s="1493"/>
      <c r="FHG65" s="1391"/>
      <c r="FHH65" s="1391"/>
      <c r="FHI65" s="1391"/>
      <c r="FHJ65" s="1391"/>
      <c r="FHK65" s="1391"/>
      <c r="FHL65" s="1391"/>
      <c r="FHM65" s="1391"/>
      <c r="FHN65" s="1391"/>
      <c r="FHO65" s="1391"/>
      <c r="FHP65" s="1391"/>
      <c r="FHQ65" s="1392"/>
      <c r="FHR65" s="1493"/>
      <c r="FHS65" s="1392"/>
      <c r="FHT65" s="1493"/>
      <c r="FHU65" s="1391"/>
      <c r="FHV65" s="1392"/>
      <c r="FHW65" s="1493"/>
      <c r="FHX65" s="1392"/>
      <c r="FHY65" s="663"/>
      <c r="FHZ65" s="1493"/>
      <c r="FIA65" s="1391"/>
      <c r="FIB65" s="1391"/>
      <c r="FIC65" s="1391"/>
      <c r="FID65" s="1391"/>
      <c r="FIE65" s="1391"/>
      <c r="FIF65" s="1391"/>
      <c r="FIG65" s="1391"/>
      <c r="FIH65" s="1391"/>
      <c r="FII65" s="1391"/>
      <c r="FIJ65" s="1391"/>
      <c r="FIK65" s="1392"/>
      <c r="FIL65" s="1493"/>
      <c r="FIM65" s="1391"/>
      <c r="FIN65" s="1391"/>
      <c r="FIO65" s="1391"/>
      <c r="FIP65" s="1391"/>
      <c r="FIQ65" s="1391"/>
      <c r="FIR65" s="1391"/>
      <c r="FIS65" s="1391"/>
      <c r="FIT65" s="1391"/>
      <c r="FIU65" s="1391"/>
      <c r="FIV65" s="1391"/>
      <c r="FIW65" s="1392"/>
      <c r="FIX65" s="1493"/>
      <c r="FIY65" s="1392"/>
      <c r="FIZ65" s="1493"/>
      <c r="FJA65" s="1391"/>
      <c r="FJB65" s="1392"/>
      <c r="FJC65" s="1493"/>
      <c r="FJD65" s="1392"/>
      <c r="FJE65" s="663"/>
      <c r="FJF65" s="1493"/>
      <c r="FJG65" s="1391"/>
      <c r="FJH65" s="1391"/>
      <c r="FJI65" s="1391"/>
      <c r="FJJ65" s="1391"/>
      <c r="FJK65" s="1391"/>
      <c r="FJL65" s="1391"/>
      <c r="FJM65" s="1391"/>
      <c r="FJN65" s="1391"/>
      <c r="FJO65" s="1391"/>
      <c r="FJP65" s="1391"/>
      <c r="FJQ65" s="1392"/>
      <c r="FJR65" s="1493"/>
      <c r="FJS65" s="1391"/>
      <c r="FJT65" s="1391"/>
      <c r="FJU65" s="1391"/>
      <c r="FJV65" s="1391"/>
      <c r="FJW65" s="1391"/>
      <c r="FJX65" s="1391"/>
      <c r="FJY65" s="1391"/>
      <c r="FJZ65" s="1391"/>
      <c r="FKA65" s="1391"/>
      <c r="FKB65" s="1391"/>
      <c r="FKC65" s="1392"/>
      <c r="FKD65" s="1493"/>
      <c r="FKE65" s="1392"/>
      <c r="FKF65" s="1493"/>
      <c r="FKG65" s="1391"/>
      <c r="FKH65" s="1392"/>
      <c r="FKI65" s="1493"/>
      <c r="FKJ65" s="1392"/>
      <c r="FKK65" s="663"/>
      <c r="FKL65" s="1493"/>
      <c r="FKM65" s="1391"/>
      <c r="FKN65" s="1391"/>
      <c r="FKO65" s="1391"/>
      <c r="FKP65" s="1391"/>
      <c r="FKQ65" s="1391"/>
      <c r="FKR65" s="1391"/>
      <c r="FKS65" s="1391"/>
      <c r="FKT65" s="1391"/>
      <c r="FKU65" s="1391"/>
      <c r="FKV65" s="1391"/>
      <c r="FKW65" s="1392"/>
      <c r="FKX65" s="1493"/>
      <c r="FKY65" s="1391"/>
      <c r="FKZ65" s="1391"/>
      <c r="FLA65" s="1391"/>
      <c r="FLB65" s="1391"/>
      <c r="FLC65" s="1391"/>
      <c r="FLD65" s="1391"/>
      <c r="FLE65" s="1391"/>
      <c r="FLF65" s="1391"/>
      <c r="FLG65" s="1391"/>
      <c r="FLH65" s="1391"/>
      <c r="FLI65" s="1392"/>
      <c r="FLJ65" s="1493"/>
      <c r="FLK65" s="1392"/>
      <c r="FLL65" s="1493"/>
      <c r="FLM65" s="1391"/>
      <c r="FLN65" s="1392"/>
      <c r="FLO65" s="1493"/>
      <c r="FLP65" s="1392"/>
      <c r="FLQ65" s="663"/>
      <c r="FLR65" s="1493"/>
      <c r="FLS65" s="1391"/>
      <c r="FLT65" s="1391"/>
      <c r="FLU65" s="1391"/>
      <c r="FLV65" s="1391"/>
      <c r="FLW65" s="1391"/>
      <c r="FLX65" s="1391"/>
      <c r="FLY65" s="1391"/>
      <c r="FLZ65" s="1391"/>
      <c r="FMA65" s="1391"/>
      <c r="FMB65" s="1391"/>
      <c r="FMC65" s="1392"/>
      <c r="FMD65" s="1493"/>
      <c r="FME65" s="1391"/>
      <c r="FMF65" s="1391"/>
      <c r="FMG65" s="1391"/>
      <c r="FMH65" s="1391"/>
      <c r="FMI65" s="1391"/>
      <c r="FMJ65" s="1391"/>
      <c r="FMK65" s="1391"/>
      <c r="FML65" s="1391"/>
      <c r="FMM65" s="1391"/>
      <c r="FMN65" s="1391"/>
      <c r="FMO65" s="1392"/>
      <c r="FMP65" s="1493"/>
      <c r="FMQ65" s="1392"/>
      <c r="FMR65" s="1493"/>
      <c r="FMS65" s="1391"/>
      <c r="FMT65" s="1392"/>
      <c r="FMU65" s="1493"/>
      <c r="FMV65" s="1392"/>
      <c r="FMW65" s="663"/>
      <c r="FMX65" s="1493"/>
      <c r="FMY65" s="1391"/>
      <c r="FMZ65" s="1391"/>
      <c r="FNA65" s="1391"/>
      <c r="FNB65" s="1391"/>
      <c r="FNC65" s="1391"/>
      <c r="FND65" s="1391"/>
      <c r="FNE65" s="1391"/>
      <c r="FNF65" s="1391"/>
      <c r="FNG65" s="1391"/>
      <c r="FNH65" s="1391"/>
      <c r="FNI65" s="1392"/>
      <c r="FNJ65" s="1493"/>
      <c r="FNK65" s="1391"/>
      <c r="FNL65" s="1391"/>
      <c r="FNM65" s="1391"/>
      <c r="FNN65" s="1391"/>
      <c r="FNO65" s="1391"/>
      <c r="FNP65" s="1391"/>
      <c r="FNQ65" s="1391"/>
      <c r="FNR65" s="1391"/>
      <c r="FNS65" s="1391"/>
      <c r="FNT65" s="1391"/>
      <c r="FNU65" s="1392"/>
      <c r="FNV65" s="1493"/>
      <c r="FNW65" s="1392"/>
      <c r="FNX65" s="1493"/>
      <c r="FNY65" s="1391"/>
      <c r="FNZ65" s="1392"/>
      <c r="FOA65" s="1493"/>
      <c r="FOB65" s="1392"/>
      <c r="FOC65" s="663"/>
      <c r="FOD65" s="1493"/>
      <c r="FOE65" s="1391"/>
      <c r="FOF65" s="1391"/>
      <c r="FOG65" s="1391"/>
      <c r="FOH65" s="1391"/>
      <c r="FOI65" s="1391"/>
      <c r="FOJ65" s="1391"/>
      <c r="FOK65" s="1391"/>
      <c r="FOL65" s="1391"/>
      <c r="FOM65" s="1391"/>
      <c r="FON65" s="1391"/>
      <c r="FOO65" s="1392"/>
      <c r="FOP65" s="1493"/>
      <c r="FOQ65" s="1391"/>
      <c r="FOR65" s="1391"/>
      <c r="FOS65" s="1391"/>
      <c r="FOT65" s="1391"/>
      <c r="FOU65" s="1391"/>
      <c r="FOV65" s="1391"/>
      <c r="FOW65" s="1391"/>
      <c r="FOX65" s="1391"/>
      <c r="FOY65" s="1391"/>
      <c r="FOZ65" s="1391"/>
      <c r="FPA65" s="1392"/>
      <c r="FPB65" s="1493"/>
      <c r="FPC65" s="1392"/>
      <c r="FPD65" s="1493"/>
      <c r="FPE65" s="1391"/>
      <c r="FPF65" s="1392"/>
      <c r="FPG65" s="1493"/>
      <c r="FPH65" s="1392"/>
      <c r="FPI65" s="663"/>
      <c r="FPJ65" s="1493"/>
      <c r="FPK65" s="1391"/>
      <c r="FPL65" s="1391"/>
      <c r="FPM65" s="1391"/>
      <c r="FPN65" s="1391"/>
      <c r="FPO65" s="1391"/>
      <c r="FPP65" s="1391"/>
      <c r="FPQ65" s="1391"/>
      <c r="FPR65" s="1391"/>
      <c r="FPS65" s="1391"/>
      <c r="FPT65" s="1391"/>
      <c r="FPU65" s="1392"/>
      <c r="FPV65" s="1493"/>
      <c r="FPW65" s="1391"/>
      <c r="FPX65" s="1391"/>
      <c r="FPY65" s="1391"/>
      <c r="FPZ65" s="1391"/>
      <c r="FQA65" s="1391"/>
      <c r="FQB65" s="1391"/>
      <c r="FQC65" s="1391"/>
      <c r="FQD65" s="1391"/>
      <c r="FQE65" s="1391"/>
      <c r="FQF65" s="1391"/>
      <c r="FQG65" s="1392"/>
      <c r="FQH65" s="1493"/>
      <c r="FQI65" s="1392"/>
      <c r="FQJ65" s="1493"/>
      <c r="FQK65" s="1391"/>
      <c r="FQL65" s="1392"/>
      <c r="FQM65" s="1493"/>
      <c r="FQN65" s="1392"/>
      <c r="FQO65" s="663"/>
      <c r="FQP65" s="1493"/>
      <c r="FQQ65" s="1391"/>
      <c r="FQR65" s="1391"/>
      <c r="FQS65" s="1391"/>
      <c r="FQT65" s="1391"/>
      <c r="FQU65" s="1391"/>
      <c r="FQV65" s="1391"/>
      <c r="FQW65" s="1391"/>
      <c r="FQX65" s="1391"/>
      <c r="FQY65" s="1391"/>
      <c r="FQZ65" s="1391"/>
      <c r="FRA65" s="1392"/>
      <c r="FRB65" s="1493"/>
      <c r="FRC65" s="1391"/>
      <c r="FRD65" s="1391"/>
      <c r="FRE65" s="1391"/>
      <c r="FRF65" s="1391"/>
      <c r="FRG65" s="1391"/>
      <c r="FRH65" s="1391"/>
      <c r="FRI65" s="1391"/>
      <c r="FRJ65" s="1391"/>
      <c r="FRK65" s="1391"/>
      <c r="FRL65" s="1391"/>
      <c r="FRM65" s="1392"/>
      <c r="FRN65" s="1493"/>
      <c r="FRO65" s="1392"/>
      <c r="FRP65" s="1493"/>
      <c r="FRQ65" s="1391"/>
      <c r="FRR65" s="1392"/>
      <c r="FRS65" s="1493"/>
      <c r="FRT65" s="1392"/>
      <c r="FRU65" s="663"/>
      <c r="FRV65" s="1493"/>
      <c r="FRW65" s="1391"/>
      <c r="FRX65" s="1391"/>
      <c r="FRY65" s="1391"/>
      <c r="FRZ65" s="1391"/>
      <c r="FSA65" s="1391"/>
      <c r="FSB65" s="1391"/>
      <c r="FSC65" s="1391"/>
      <c r="FSD65" s="1391"/>
      <c r="FSE65" s="1391"/>
      <c r="FSF65" s="1391"/>
      <c r="FSG65" s="1392"/>
      <c r="FSH65" s="1493"/>
      <c r="FSI65" s="1391"/>
      <c r="FSJ65" s="1391"/>
      <c r="FSK65" s="1391"/>
      <c r="FSL65" s="1391"/>
      <c r="FSM65" s="1391"/>
      <c r="FSN65" s="1391"/>
      <c r="FSO65" s="1391"/>
      <c r="FSP65" s="1391"/>
      <c r="FSQ65" s="1391"/>
      <c r="FSR65" s="1391"/>
      <c r="FSS65" s="1392"/>
      <c r="FST65" s="1493"/>
      <c r="FSU65" s="1392"/>
      <c r="FSV65" s="1493"/>
      <c r="FSW65" s="1391"/>
      <c r="FSX65" s="1392"/>
      <c r="FSY65" s="1493"/>
      <c r="FSZ65" s="1392"/>
      <c r="FTA65" s="663"/>
      <c r="FTB65" s="1493"/>
      <c r="FTC65" s="1391"/>
      <c r="FTD65" s="1391"/>
      <c r="FTE65" s="1391"/>
      <c r="FTF65" s="1391"/>
      <c r="FTG65" s="1391"/>
      <c r="FTH65" s="1391"/>
      <c r="FTI65" s="1391"/>
      <c r="FTJ65" s="1391"/>
      <c r="FTK65" s="1391"/>
      <c r="FTL65" s="1391"/>
      <c r="FTM65" s="1392"/>
      <c r="FTN65" s="1493"/>
      <c r="FTO65" s="1391"/>
      <c r="FTP65" s="1391"/>
      <c r="FTQ65" s="1391"/>
      <c r="FTR65" s="1391"/>
      <c r="FTS65" s="1391"/>
      <c r="FTT65" s="1391"/>
      <c r="FTU65" s="1391"/>
      <c r="FTV65" s="1391"/>
      <c r="FTW65" s="1391"/>
      <c r="FTX65" s="1391"/>
      <c r="FTY65" s="1392"/>
      <c r="FTZ65" s="1493"/>
      <c r="FUA65" s="1392"/>
      <c r="FUB65" s="1493"/>
      <c r="FUC65" s="1391"/>
      <c r="FUD65" s="1392"/>
      <c r="FUE65" s="1493"/>
      <c r="FUF65" s="1392"/>
      <c r="FUG65" s="663"/>
      <c r="FUH65" s="1493"/>
      <c r="FUI65" s="1391"/>
      <c r="FUJ65" s="1391"/>
      <c r="FUK65" s="1391"/>
      <c r="FUL65" s="1391"/>
      <c r="FUM65" s="1391"/>
      <c r="FUN65" s="1391"/>
      <c r="FUO65" s="1391"/>
      <c r="FUP65" s="1391"/>
      <c r="FUQ65" s="1391"/>
      <c r="FUR65" s="1391"/>
      <c r="FUS65" s="1392"/>
      <c r="FUT65" s="1493"/>
      <c r="FUU65" s="1391"/>
      <c r="FUV65" s="1391"/>
      <c r="FUW65" s="1391"/>
      <c r="FUX65" s="1391"/>
      <c r="FUY65" s="1391"/>
      <c r="FUZ65" s="1391"/>
      <c r="FVA65" s="1391"/>
      <c r="FVB65" s="1391"/>
      <c r="FVC65" s="1391"/>
      <c r="FVD65" s="1391"/>
      <c r="FVE65" s="1392"/>
      <c r="FVF65" s="1493"/>
      <c r="FVG65" s="1392"/>
      <c r="FVH65" s="1493"/>
      <c r="FVI65" s="1391"/>
      <c r="FVJ65" s="1392"/>
      <c r="FVK65" s="1493"/>
      <c r="FVL65" s="1392"/>
      <c r="FVM65" s="663"/>
      <c r="FVN65" s="1493"/>
      <c r="FVO65" s="1391"/>
      <c r="FVP65" s="1391"/>
      <c r="FVQ65" s="1391"/>
      <c r="FVR65" s="1391"/>
      <c r="FVS65" s="1391"/>
      <c r="FVT65" s="1391"/>
      <c r="FVU65" s="1391"/>
      <c r="FVV65" s="1391"/>
      <c r="FVW65" s="1391"/>
      <c r="FVX65" s="1391"/>
      <c r="FVY65" s="1392"/>
      <c r="FVZ65" s="1493"/>
      <c r="FWA65" s="1391"/>
      <c r="FWB65" s="1391"/>
      <c r="FWC65" s="1391"/>
      <c r="FWD65" s="1391"/>
      <c r="FWE65" s="1391"/>
      <c r="FWF65" s="1391"/>
      <c r="FWG65" s="1391"/>
      <c r="FWH65" s="1391"/>
      <c r="FWI65" s="1391"/>
      <c r="FWJ65" s="1391"/>
      <c r="FWK65" s="1392"/>
      <c r="FWL65" s="1493"/>
      <c r="FWM65" s="1392"/>
      <c r="FWN65" s="1493"/>
      <c r="FWO65" s="1391"/>
      <c r="FWP65" s="1392"/>
      <c r="FWQ65" s="1493"/>
      <c r="FWR65" s="1392"/>
      <c r="FWS65" s="663"/>
      <c r="FWT65" s="1493"/>
      <c r="FWU65" s="1391"/>
      <c r="FWV65" s="1391"/>
      <c r="FWW65" s="1391"/>
      <c r="FWX65" s="1391"/>
      <c r="FWY65" s="1391"/>
      <c r="FWZ65" s="1391"/>
      <c r="FXA65" s="1391"/>
      <c r="FXB65" s="1391"/>
      <c r="FXC65" s="1391"/>
      <c r="FXD65" s="1391"/>
      <c r="FXE65" s="1392"/>
      <c r="FXF65" s="1493"/>
      <c r="FXG65" s="1391"/>
      <c r="FXH65" s="1391"/>
      <c r="FXI65" s="1391"/>
      <c r="FXJ65" s="1391"/>
      <c r="FXK65" s="1391"/>
      <c r="FXL65" s="1391"/>
      <c r="FXM65" s="1391"/>
      <c r="FXN65" s="1391"/>
      <c r="FXO65" s="1391"/>
      <c r="FXP65" s="1391"/>
      <c r="FXQ65" s="1392"/>
      <c r="FXR65" s="1493"/>
      <c r="FXS65" s="1392"/>
      <c r="FXT65" s="1493"/>
      <c r="FXU65" s="1391"/>
      <c r="FXV65" s="1392"/>
      <c r="FXW65" s="1493"/>
      <c r="FXX65" s="1392"/>
      <c r="FXY65" s="663"/>
      <c r="FXZ65" s="1493"/>
      <c r="FYA65" s="1391"/>
      <c r="FYB65" s="1391"/>
      <c r="FYC65" s="1391"/>
      <c r="FYD65" s="1391"/>
      <c r="FYE65" s="1391"/>
      <c r="FYF65" s="1391"/>
      <c r="FYG65" s="1391"/>
      <c r="FYH65" s="1391"/>
      <c r="FYI65" s="1391"/>
      <c r="FYJ65" s="1391"/>
      <c r="FYK65" s="1392"/>
      <c r="FYL65" s="1493"/>
      <c r="FYM65" s="1391"/>
      <c r="FYN65" s="1391"/>
      <c r="FYO65" s="1391"/>
      <c r="FYP65" s="1391"/>
      <c r="FYQ65" s="1391"/>
      <c r="FYR65" s="1391"/>
      <c r="FYS65" s="1391"/>
      <c r="FYT65" s="1391"/>
      <c r="FYU65" s="1391"/>
      <c r="FYV65" s="1391"/>
      <c r="FYW65" s="1392"/>
      <c r="FYX65" s="1493"/>
      <c r="FYY65" s="1392"/>
      <c r="FYZ65" s="1493"/>
      <c r="FZA65" s="1391"/>
      <c r="FZB65" s="1392"/>
      <c r="FZC65" s="1493"/>
      <c r="FZD65" s="1392"/>
      <c r="FZE65" s="663"/>
      <c r="FZF65" s="1493"/>
      <c r="FZG65" s="1391"/>
      <c r="FZH65" s="1391"/>
      <c r="FZI65" s="1391"/>
      <c r="FZJ65" s="1391"/>
      <c r="FZK65" s="1391"/>
      <c r="FZL65" s="1391"/>
      <c r="FZM65" s="1391"/>
      <c r="FZN65" s="1391"/>
      <c r="FZO65" s="1391"/>
      <c r="FZP65" s="1391"/>
      <c r="FZQ65" s="1392"/>
      <c r="FZR65" s="1493"/>
      <c r="FZS65" s="1391"/>
      <c r="FZT65" s="1391"/>
      <c r="FZU65" s="1391"/>
      <c r="FZV65" s="1391"/>
      <c r="FZW65" s="1391"/>
      <c r="FZX65" s="1391"/>
      <c r="FZY65" s="1391"/>
      <c r="FZZ65" s="1391"/>
      <c r="GAA65" s="1391"/>
      <c r="GAB65" s="1391"/>
      <c r="GAC65" s="1392"/>
      <c r="GAD65" s="1493"/>
      <c r="GAE65" s="1392"/>
      <c r="GAF65" s="1493"/>
      <c r="GAG65" s="1391"/>
      <c r="GAH65" s="1392"/>
      <c r="GAI65" s="1493"/>
      <c r="GAJ65" s="1392"/>
      <c r="GAK65" s="663"/>
      <c r="GAL65" s="1493"/>
      <c r="GAM65" s="1391"/>
      <c r="GAN65" s="1391"/>
      <c r="GAO65" s="1391"/>
      <c r="GAP65" s="1391"/>
      <c r="GAQ65" s="1391"/>
      <c r="GAR65" s="1391"/>
      <c r="GAS65" s="1391"/>
      <c r="GAT65" s="1391"/>
      <c r="GAU65" s="1391"/>
      <c r="GAV65" s="1391"/>
      <c r="GAW65" s="1392"/>
      <c r="GAX65" s="1493"/>
      <c r="GAY65" s="1391"/>
      <c r="GAZ65" s="1391"/>
      <c r="GBA65" s="1391"/>
      <c r="GBB65" s="1391"/>
      <c r="GBC65" s="1391"/>
      <c r="GBD65" s="1391"/>
      <c r="GBE65" s="1391"/>
      <c r="GBF65" s="1391"/>
      <c r="GBG65" s="1391"/>
      <c r="GBH65" s="1391"/>
      <c r="GBI65" s="1392"/>
      <c r="GBJ65" s="1493"/>
      <c r="GBK65" s="1392"/>
      <c r="GBL65" s="1493"/>
      <c r="GBM65" s="1391"/>
      <c r="GBN65" s="1392"/>
      <c r="GBO65" s="1493"/>
      <c r="GBP65" s="1392"/>
      <c r="GBQ65" s="663"/>
      <c r="GBR65" s="1493"/>
      <c r="GBS65" s="1391"/>
      <c r="GBT65" s="1391"/>
      <c r="GBU65" s="1391"/>
      <c r="GBV65" s="1391"/>
      <c r="GBW65" s="1391"/>
      <c r="GBX65" s="1391"/>
      <c r="GBY65" s="1391"/>
      <c r="GBZ65" s="1391"/>
      <c r="GCA65" s="1391"/>
      <c r="GCB65" s="1391"/>
      <c r="GCC65" s="1392"/>
      <c r="GCD65" s="1493"/>
      <c r="GCE65" s="1391"/>
      <c r="GCF65" s="1391"/>
      <c r="GCG65" s="1391"/>
      <c r="GCH65" s="1391"/>
      <c r="GCI65" s="1391"/>
      <c r="GCJ65" s="1391"/>
      <c r="GCK65" s="1391"/>
      <c r="GCL65" s="1391"/>
      <c r="GCM65" s="1391"/>
      <c r="GCN65" s="1391"/>
      <c r="GCO65" s="1392"/>
      <c r="GCP65" s="1493"/>
      <c r="GCQ65" s="1392"/>
      <c r="GCR65" s="1493"/>
      <c r="GCS65" s="1391"/>
      <c r="GCT65" s="1392"/>
      <c r="GCU65" s="1493"/>
      <c r="GCV65" s="1392"/>
      <c r="GCW65" s="663"/>
      <c r="GCX65" s="1493"/>
      <c r="GCY65" s="1391"/>
      <c r="GCZ65" s="1391"/>
      <c r="GDA65" s="1391"/>
      <c r="GDB65" s="1391"/>
      <c r="GDC65" s="1391"/>
      <c r="GDD65" s="1391"/>
      <c r="GDE65" s="1391"/>
      <c r="GDF65" s="1391"/>
      <c r="GDG65" s="1391"/>
      <c r="GDH65" s="1391"/>
      <c r="GDI65" s="1392"/>
      <c r="GDJ65" s="1493"/>
      <c r="GDK65" s="1391"/>
      <c r="GDL65" s="1391"/>
      <c r="GDM65" s="1391"/>
      <c r="GDN65" s="1391"/>
      <c r="GDO65" s="1391"/>
      <c r="GDP65" s="1391"/>
      <c r="GDQ65" s="1391"/>
      <c r="GDR65" s="1391"/>
      <c r="GDS65" s="1391"/>
      <c r="GDT65" s="1391"/>
      <c r="GDU65" s="1392"/>
      <c r="GDV65" s="1493"/>
      <c r="GDW65" s="1392"/>
      <c r="GDX65" s="1493"/>
      <c r="GDY65" s="1391"/>
      <c r="GDZ65" s="1392"/>
      <c r="GEA65" s="1493"/>
      <c r="GEB65" s="1392"/>
      <c r="GEC65" s="663"/>
      <c r="GED65" s="1493"/>
      <c r="GEE65" s="1391"/>
      <c r="GEF65" s="1391"/>
      <c r="GEG65" s="1391"/>
      <c r="GEH65" s="1391"/>
      <c r="GEI65" s="1391"/>
      <c r="GEJ65" s="1391"/>
      <c r="GEK65" s="1391"/>
      <c r="GEL65" s="1391"/>
      <c r="GEM65" s="1391"/>
      <c r="GEN65" s="1391"/>
      <c r="GEO65" s="1392"/>
      <c r="GEP65" s="1493"/>
      <c r="GEQ65" s="1391"/>
      <c r="GER65" s="1391"/>
      <c r="GES65" s="1391"/>
      <c r="GET65" s="1391"/>
      <c r="GEU65" s="1391"/>
      <c r="GEV65" s="1391"/>
      <c r="GEW65" s="1391"/>
      <c r="GEX65" s="1391"/>
      <c r="GEY65" s="1391"/>
      <c r="GEZ65" s="1391"/>
      <c r="GFA65" s="1392"/>
      <c r="GFB65" s="1493"/>
      <c r="GFC65" s="1392"/>
      <c r="GFD65" s="1493"/>
      <c r="GFE65" s="1391"/>
      <c r="GFF65" s="1392"/>
      <c r="GFG65" s="1493"/>
      <c r="GFH65" s="1392"/>
      <c r="GFI65" s="663"/>
      <c r="GFJ65" s="1493"/>
      <c r="GFK65" s="1391"/>
      <c r="GFL65" s="1391"/>
      <c r="GFM65" s="1391"/>
      <c r="GFN65" s="1391"/>
      <c r="GFO65" s="1391"/>
      <c r="GFP65" s="1391"/>
      <c r="GFQ65" s="1391"/>
      <c r="GFR65" s="1391"/>
      <c r="GFS65" s="1391"/>
      <c r="GFT65" s="1391"/>
      <c r="GFU65" s="1392"/>
      <c r="GFV65" s="1493"/>
      <c r="GFW65" s="1391"/>
      <c r="GFX65" s="1391"/>
      <c r="GFY65" s="1391"/>
      <c r="GFZ65" s="1391"/>
      <c r="GGA65" s="1391"/>
      <c r="GGB65" s="1391"/>
      <c r="GGC65" s="1391"/>
      <c r="GGD65" s="1391"/>
      <c r="GGE65" s="1391"/>
      <c r="GGF65" s="1391"/>
      <c r="GGG65" s="1392"/>
      <c r="GGH65" s="1493"/>
      <c r="GGI65" s="1392"/>
      <c r="GGJ65" s="1493"/>
      <c r="GGK65" s="1391"/>
      <c r="GGL65" s="1392"/>
      <c r="GGM65" s="1493"/>
      <c r="GGN65" s="1392"/>
      <c r="GGO65" s="663"/>
      <c r="GGP65" s="1493"/>
      <c r="GGQ65" s="1391"/>
      <c r="GGR65" s="1391"/>
      <c r="GGS65" s="1391"/>
      <c r="GGT65" s="1391"/>
      <c r="GGU65" s="1391"/>
      <c r="GGV65" s="1391"/>
      <c r="GGW65" s="1391"/>
      <c r="GGX65" s="1391"/>
      <c r="GGY65" s="1391"/>
      <c r="GGZ65" s="1391"/>
      <c r="GHA65" s="1392"/>
      <c r="GHB65" s="1493"/>
      <c r="GHC65" s="1391"/>
      <c r="GHD65" s="1391"/>
      <c r="GHE65" s="1391"/>
      <c r="GHF65" s="1391"/>
      <c r="GHG65" s="1391"/>
      <c r="GHH65" s="1391"/>
      <c r="GHI65" s="1391"/>
      <c r="GHJ65" s="1391"/>
      <c r="GHK65" s="1391"/>
      <c r="GHL65" s="1391"/>
      <c r="GHM65" s="1392"/>
      <c r="GHN65" s="1493"/>
      <c r="GHO65" s="1392"/>
      <c r="GHP65" s="1493"/>
      <c r="GHQ65" s="1391"/>
      <c r="GHR65" s="1392"/>
      <c r="GHS65" s="1493"/>
      <c r="GHT65" s="1392"/>
      <c r="GHU65" s="663"/>
      <c r="GHV65" s="1493"/>
      <c r="GHW65" s="1391"/>
      <c r="GHX65" s="1391"/>
      <c r="GHY65" s="1391"/>
      <c r="GHZ65" s="1391"/>
      <c r="GIA65" s="1391"/>
      <c r="GIB65" s="1391"/>
      <c r="GIC65" s="1391"/>
      <c r="GID65" s="1391"/>
      <c r="GIE65" s="1391"/>
      <c r="GIF65" s="1391"/>
      <c r="GIG65" s="1392"/>
      <c r="GIH65" s="1493"/>
      <c r="GII65" s="1391"/>
      <c r="GIJ65" s="1391"/>
      <c r="GIK65" s="1391"/>
      <c r="GIL65" s="1391"/>
      <c r="GIM65" s="1391"/>
      <c r="GIN65" s="1391"/>
      <c r="GIO65" s="1391"/>
      <c r="GIP65" s="1391"/>
      <c r="GIQ65" s="1391"/>
      <c r="GIR65" s="1391"/>
      <c r="GIS65" s="1392"/>
      <c r="GIT65" s="1493"/>
      <c r="GIU65" s="1392"/>
      <c r="GIV65" s="1493"/>
      <c r="GIW65" s="1391"/>
      <c r="GIX65" s="1392"/>
      <c r="GIY65" s="1493"/>
      <c r="GIZ65" s="1392"/>
      <c r="GJA65" s="663"/>
      <c r="GJB65" s="1493"/>
      <c r="GJC65" s="1391"/>
      <c r="GJD65" s="1391"/>
      <c r="GJE65" s="1391"/>
      <c r="GJF65" s="1391"/>
      <c r="GJG65" s="1391"/>
      <c r="GJH65" s="1391"/>
      <c r="GJI65" s="1391"/>
      <c r="GJJ65" s="1391"/>
      <c r="GJK65" s="1391"/>
      <c r="GJL65" s="1391"/>
      <c r="GJM65" s="1392"/>
      <c r="GJN65" s="1493"/>
      <c r="GJO65" s="1391"/>
      <c r="GJP65" s="1391"/>
      <c r="GJQ65" s="1391"/>
      <c r="GJR65" s="1391"/>
      <c r="GJS65" s="1391"/>
      <c r="GJT65" s="1391"/>
      <c r="GJU65" s="1391"/>
      <c r="GJV65" s="1391"/>
      <c r="GJW65" s="1391"/>
      <c r="GJX65" s="1391"/>
      <c r="GJY65" s="1392"/>
      <c r="GJZ65" s="1493"/>
      <c r="GKA65" s="1392"/>
      <c r="GKB65" s="1493"/>
      <c r="GKC65" s="1391"/>
      <c r="GKD65" s="1392"/>
      <c r="GKE65" s="1493"/>
      <c r="GKF65" s="1392"/>
      <c r="GKG65" s="663"/>
      <c r="GKH65" s="1493"/>
      <c r="GKI65" s="1391"/>
      <c r="GKJ65" s="1391"/>
      <c r="GKK65" s="1391"/>
      <c r="GKL65" s="1391"/>
      <c r="GKM65" s="1391"/>
      <c r="GKN65" s="1391"/>
      <c r="GKO65" s="1391"/>
      <c r="GKP65" s="1391"/>
      <c r="GKQ65" s="1391"/>
      <c r="GKR65" s="1391"/>
      <c r="GKS65" s="1392"/>
      <c r="GKT65" s="1493"/>
      <c r="GKU65" s="1391"/>
      <c r="GKV65" s="1391"/>
      <c r="GKW65" s="1391"/>
      <c r="GKX65" s="1391"/>
      <c r="GKY65" s="1391"/>
      <c r="GKZ65" s="1391"/>
      <c r="GLA65" s="1391"/>
      <c r="GLB65" s="1391"/>
      <c r="GLC65" s="1391"/>
      <c r="GLD65" s="1391"/>
      <c r="GLE65" s="1392"/>
      <c r="GLF65" s="1493"/>
      <c r="GLG65" s="1392"/>
      <c r="GLH65" s="1493"/>
      <c r="GLI65" s="1391"/>
      <c r="GLJ65" s="1392"/>
      <c r="GLK65" s="1493"/>
      <c r="GLL65" s="1392"/>
      <c r="GLM65" s="663"/>
      <c r="GLN65" s="1493"/>
      <c r="GLO65" s="1391"/>
      <c r="GLP65" s="1391"/>
      <c r="GLQ65" s="1391"/>
      <c r="GLR65" s="1391"/>
      <c r="GLS65" s="1391"/>
      <c r="GLT65" s="1391"/>
      <c r="GLU65" s="1391"/>
      <c r="GLV65" s="1391"/>
      <c r="GLW65" s="1391"/>
      <c r="GLX65" s="1391"/>
      <c r="GLY65" s="1392"/>
      <c r="GLZ65" s="1493"/>
      <c r="GMA65" s="1391"/>
      <c r="GMB65" s="1391"/>
      <c r="GMC65" s="1391"/>
      <c r="GMD65" s="1391"/>
      <c r="GME65" s="1391"/>
      <c r="GMF65" s="1391"/>
      <c r="GMG65" s="1391"/>
      <c r="GMH65" s="1391"/>
      <c r="GMI65" s="1391"/>
      <c r="GMJ65" s="1391"/>
      <c r="GMK65" s="1392"/>
      <c r="GML65" s="1493"/>
      <c r="GMM65" s="1392"/>
      <c r="GMN65" s="1493"/>
      <c r="GMO65" s="1391"/>
      <c r="GMP65" s="1392"/>
      <c r="GMQ65" s="1493"/>
      <c r="GMR65" s="1392"/>
      <c r="GMS65" s="663"/>
      <c r="GMT65" s="1493"/>
      <c r="GMU65" s="1391"/>
      <c r="GMV65" s="1391"/>
      <c r="GMW65" s="1391"/>
      <c r="GMX65" s="1391"/>
      <c r="GMY65" s="1391"/>
      <c r="GMZ65" s="1391"/>
      <c r="GNA65" s="1391"/>
      <c r="GNB65" s="1391"/>
      <c r="GNC65" s="1391"/>
      <c r="GND65" s="1391"/>
      <c r="GNE65" s="1392"/>
      <c r="GNF65" s="1493"/>
      <c r="GNG65" s="1391"/>
      <c r="GNH65" s="1391"/>
      <c r="GNI65" s="1391"/>
      <c r="GNJ65" s="1391"/>
      <c r="GNK65" s="1391"/>
      <c r="GNL65" s="1391"/>
      <c r="GNM65" s="1391"/>
      <c r="GNN65" s="1391"/>
      <c r="GNO65" s="1391"/>
      <c r="GNP65" s="1391"/>
      <c r="GNQ65" s="1392"/>
      <c r="GNR65" s="1493"/>
      <c r="GNS65" s="1392"/>
      <c r="GNT65" s="1493"/>
      <c r="GNU65" s="1391"/>
      <c r="GNV65" s="1392"/>
      <c r="GNW65" s="1493"/>
      <c r="GNX65" s="1392"/>
      <c r="GNY65" s="663"/>
      <c r="GNZ65" s="1493"/>
      <c r="GOA65" s="1391"/>
      <c r="GOB65" s="1391"/>
      <c r="GOC65" s="1391"/>
      <c r="GOD65" s="1391"/>
      <c r="GOE65" s="1391"/>
      <c r="GOF65" s="1391"/>
      <c r="GOG65" s="1391"/>
      <c r="GOH65" s="1391"/>
      <c r="GOI65" s="1391"/>
      <c r="GOJ65" s="1391"/>
      <c r="GOK65" s="1392"/>
      <c r="GOL65" s="1493"/>
      <c r="GOM65" s="1391"/>
      <c r="GON65" s="1391"/>
      <c r="GOO65" s="1391"/>
      <c r="GOP65" s="1391"/>
      <c r="GOQ65" s="1391"/>
      <c r="GOR65" s="1391"/>
      <c r="GOS65" s="1391"/>
      <c r="GOT65" s="1391"/>
      <c r="GOU65" s="1391"/>
      <c r="GOV65" s="1391"/>
      <c r="GOW65" s="1392"/>
      <c r="GOX65" s="1493"/>
      <c r="GOY65" s="1392"/>
      <c r="GOZ65" s="1493"/>
      <c r="GPA65" s="1391"/>
      <c r="GPB65" s="1392"/>
      <c r="GPC65" s="1493"/>
      <c r="GPD65" s="1392"/>
      <c r="GPE65" s="663"/>
      <c r="GPF65" s="1493"/>
      <c r="GPG65" s="1391"/>
      <c r="GPH65" s="1391"/>
      <c r="GPI65" s="1391"/>
      <c r="GPJ65" s="1391"/>
      <c r="GPK65" s="1391"/>
      <c r="GPL65" s="1391"/>
      <c r="GPM65" s="1391"/>
      <c r="GPN65" s="1391"/>
      <c r="GPO65" s="1391"/>
      <c r="GPP65" s="1391"/>
      <c r="GPQ65" s="1392"/>
      <c r="GPR65" s="1493"/>
      <c r="GPS65" s="1391"/>
      <c r="GPT65" s="1391"/>
      <c r="GPU65" s="1391"/>
      <c r="GPV65" s="1391"/>
      <c r="GPW65" s="1391"/>
      <c r="GPX65" s="1391"/>
      <c r="GPY65" s="1391"/>
      <c r="GPZ65" s="1391"/>
      <c r="GQA65" s="1391"/>
      <c r="GQB65" s="1391"/>
      <c r="GQC65" s="1392"/>
      <c r="GQD65" s="1493"/>
      <c r="GQE65" s="1392"/>
      <c r="GQF65" s="1493"/>
      <c r="GQG65" s="1391"/>
      <c r="GQH65" s="1392"/>
      <c r="GQI65" s="1493"/>
      <c r="GQJ65" s="1392"/>
      <c r="GQK65" s="663"/>
      <c r="GQL65" s="1493"/>
      <c r="GQM65" s="1391"/>
      <c r="GQN65" s="1391"/>
      <c r="GQO65" s="1391"/>
      <c r="GQP65" s="1391"/>
      <c r="GQQ65" s="1391"/>
      <c r="GQR65" s="1391"/>
      <c r="GQS65" s="1391"/>
      <c r="GQT65" s="1391"/>
      <c r="GQU65" s="1391"/>
      <c r="GQV65" s="1391"/>
      <c r="GQW65" s="1392"/>
      <c r="GQX65" s="1493"/>
      <c r="GQY65" s="1391"/>
      <c r="GQZ65" s="1391"/>
      <c r="GRA65" s="1391"/>
      <c r="GRB65" s="1391"/>
      <c r="GRC65" s="1391"/>
      <c r="GRD65" s="1391"/>
      <c r="GRE65" s="1391"/>
      <c r="GRF65" s="1391"/>
      <c r="GRG65" s="1391"/>
      <c r="GRH65" s="1391"/>
      <c r="GRI65" s="1392"/>
      <c r="GRJ65" s="1493"/>
      <c r="GRK65" s="1392"/>
      <c r="GRL65" s="1493"/>
      <c r="GRM65" s="1391"/>
      <c r="GRN65" s="1392"/>
      <c r="GRO65" s="1493"/>
      <c r="GRP65" s="1392"/>
      <c r="GRQ65" s="663"/>
      <c r="GRR65" s="1493"/>
      <c r="GRS65" s="1391"/>
      <c r="GRT65" s="1391"/>
      <c r="GRU65" s="1391"/>
      <c r="GRV65" s="1391"/>
      <c r="GRW65" s="1391"/>
      <c r="GRX65" s="1391"/>
      <c r="GRY65" s="1391"/>
      <c r="GRZ65" s="1391"/>
      <c r="GSA65" s="1391"/>
      <c r="GSB65" s="1391"/>
      <c r="GSC65" s="1392"/>
      <c r="GSD65" s="1493"/>
      <c r="GSE65" s="1391"/>
      <c r="GSF65" s="1391"/>
      <c r="GSG65" s="1391"/>
      <c r="GSH65" s="1391"/>
      <c r="GSI65" s="1391"/>
      <c r="GSJ65" s="1391"/>
      <c r="GSK65" s="1391"/>
      <c r="GSL65" s="1391"/>
      <c r="GSM65" s="1391"/>
      <c r="GSN65" s="1391"/>
      <c r="GSO65" s="1392"/>
      <c r="GSP65" s="1493"/>
      <c r="GSQ65" s="1392"/>
      <c r="GSR65" s="1493"/>
      <c r="GSS65" s="1391"/>
      <c r="GST65" s="1392"/>
      <c r="GSU65" s="1493"/>
      <c r="GSV65" s="1392"/>
      <c r="GSW65" s="663"/>
      <c r="GSX65" s="1493"/>
      <c r="GSY65" s="1391"/>
      <c r="GSZ65" s="1391"/>
      <c r="GTA65" s="1391"/>
      <c r="GTB65" s="1391"/>
      <c r="GTC65" s="1391"/>
      <c r="GTD65" s="1391"/>
      <c r="GTE65" s="1391"/>
      <c r="GTF65" s="1391"/>
      <c r="GTG65" s="1391"/>
      <c r="GTH65" s="1391"/>
      <c r="GTI65" s="1392"/>
      <c r="GTJ65" s="1493"/>
      <c r="GTK65" s="1391"/>
      <c r="GTL65" s="1391"/>
      <c r="GTM65" s="1391"/>
      <c r="GTN65" s="1391"/>
      <c r="GTO65" s="1391"/>
      <c r="GTP65" s="1391"/>
      <c r="GTQ65" s="1391"/>
      <c r="GTR65" s="1391"/>
      <c r="GTS65" s="1391"/>
      <c r="GTT65" s="1391"/>
      <c r="GTU65" s="1392"/>
      <c r="GTV65" s="1493"/>
      <c r="GTW65" s="1392"/>
      <c r="GTX65" s="1493"/>
      <c r="GTY65" s="1391"/>
      <c r="GTZ65" s="1392"/>
      <c r="GUA65" s="1493"/>
      <c r="GUB65" s="1392"/>
      <c r="GUC65" s="663"/>
      <c r="GUD65" s="1493"/>
      <c r="GUE65" s="1391"/>
      <c r="GUF65" s="1391"/>
      <c r="GUG65" s="1391"/>
      <c r="GUH65" s="1391"/>
      <c r="GUI65" s="1391"/>
      <c r="GUJ65" s="1391"/>
      <c r="GUK65" s="1391"/>
      <c r="GUL65" s="1391"/>
      <c r="GUM65" s="1391"/>
      <c r="GUN65" s="1391"/>
      <c r="GUO65" s="1392"/>
      <c r="GUP65" s="1493"/>
      <c r="GUQ65" s="1391"/>
      <c r="GUR65" s="1391"/>
      <c r="GUS65" s="1391"/>
      <c r="GUT65" s="1391"/>
      <c r="GUU65" s="1391"/>
      <c r="GUV65" s="1391"/>
      <c r="GUW65" s="1391"/>
      <c r="GUX65" s="1391"/>
      <c r="GUY65" s="1391"/>
      <c r="GUZ65" s="1391"/>
      <c r="GVA65" s="1392"/>
      <c r="GVB65" s="1493"/>
      <c r="GVC65" s="1392"/>
      <c r="GVD65" s="1493"/>
      <c r="GVE65" s="1391"/>
      <c r="GVF65" s="1392"/>
      <c r="GVG65" s="1493"/>
      <c r="GVH65" s="1392"/>
      <c r="GVI65" s="663"/>
      <c r="GVJ65" s="1493"/>
      <c r="GVK65" s="1391"/>
      <c r="GVL65" s="1391"/>
      <c r="GVM65" s="1391"/>
      <c r="GVN65" s="1391"/>
      <c r="GVO65" s="1391"/>
      <c r="GVP65" s="1391"/>
      <c r="GVQ65" s="1391"/>
      <c r="GVR65" s="1391"/>
      <c r="GVS65" s="1391"/>
      <c r="GVT65" s="1391"/>
      <c r="GVU65" s="1392"/>
      <c r="GVV65" s="1493"/>
      <c r="GVW65" s="1391"/>
      <c r="GVX65" s="1391"/>
      <c r="GVY65" s="1391"/>
      <c r="GVZ65" s="1391"/>
      <c r="GWA65" s="1391"/>
      <c r="GWB65" s="1391"/>
      <c r="GWC65" s="1391"/>
      <c r="GWD65" s="1391"/>
      <c r="GWE65" s="1391"/>
      <c r="GWF65" s="1391"/>
      <c r="GWG65" s="1392"/>
      <c r="GWH65" s="1493"/>
      <c r="GWI65" s="1392"/>
      <c r="GWJ65" s="1493"/>
      <c r="GWK65" s="1391"/>
      <c r="GWL65" s="1392"/>
      <c r="GWM65" s="1493"/>
      <c r="GWN65" s="1392"/>
      <c r="GWO65" s="663"/>
      <c r="GWP65" s="1493"/>
      <c r="GWQ65" s="1391"/>
      <c r="GWR65" s="1391"/>
      <c r="GWS65" s="1391"/>
      <c r="GWT65" s="1391"/>
      <c r="GWU65" s="1391"/>
      <c r="GWV65" s="1391"/>
      <c r="GWW65" s="1391"/>
      <c r="GWX65" s="1391"/>
      <c r="GWY65" s="1391"/>
      <c r="GWZ65" s="1391"/>
      <c r="GXA65" s="1392"/>
      <c r="GXB65" s="1493"/>
      <c r="GXC65" s="1391"/>
      <c r="GXD65" s="1391"/>
      <c r="GXE65" s="1391"/>
      <c r="GXF65" s="1391"/>
      <c r="GXG65" s="1391"/>
      <c r="GXH65" s="1391"/>
      <c r="GXI65" s="1391"/>
      <c r="GXJ65" s="1391"/>
      <c r="GXK65" s="1391"/>
      <c r="GXL65" s="1391"/>
      <c r="GXM65" s="1392"/>
      <c r="GXN65" s="1493"/>
      <c r="GXO65" s="1392"/>
      <c r="GXP65" s="1493"/>
      <c r="GXQ65" s="1391"/>
      <c r="GXR65" s="1392"/>
      <c r="GXS65" s="1493"/>
      <c r="GXT65" s="1392"/>
      <c r="GXU65" s="663"/>
      <c r="GXV65" s="1493"/>
      <c r="GXW65" s="1391"/>
      <c r="GXX65" s="1391"/>
      <c r="GXY65" s="1391"/>
      <c r="GXZ65" s="1391"/>
      <c r="GYA65" s="1391"/>
      <c r="GYB65" s="1391"/>
      <c r="GYC65" s="1391"/>
      <c r="GYD65" s="1391"/>
      <c r="GYE65" s="1391"/>
      <c r="GYF65" s="1391"/>
      <c r="GYG65" s="1392"/>
      <c r="GYH65" s="1493"/>
      <c r="GYI65" s="1391"/>
      <c r="GYJ65" s="1391"/>
      <c r="GYK65" s="1391"/>
      <c r="GYL65" s="1391"/>
      <c r="GYM65" s="1391"/>
      <c r="GYN65" s="1391"/>
      <c r="GYO65" s="1391"/>
      <c r="GYP65" s="1391"/>
      <c r="GYQ65" s="1391"/>
      <c r="GYR65" s="1391"/>
      <c r="GYS65" s="1392"/>
      <c r="GYT65" s="1493"/>
      <c r="GYU65" s="1392"/>
      <c r="GYV65" s="1493"/>
      <c r="GYW65" s="1391"/>
      <c r="GYX65" s="1392"/>
      <c r="GYY65" s="1493"/>
      <c r="GYZ65" s="1392"/>
      <c r="GZA65" s="663"/>
      <c r="GZB65" s="1493"/>
      <c r="GZC65" s="1391"/>
      <c r="GZD65" s="1391"/>
      <c r="GZE65" s="1391"/>
      <c r="GZF65" s="1391"/>
      <c r="GZG65" s="1391"/>
      <c r="GZH65" s="1391"/>
      <c r="GZI65" s="1391"/>
      <c r="GZJ65" s="1391"/>
      <c r="GZK65" s="1391"/>
      <c r="GZL65" s="1391"/>
      <c r="GZM65" s="1392"/>
      <c r="GZN65" s="1493"/>
      <c r="GZO65" s="1391"/>
      <c r="GZP65" s="1391"/>
      <c r="GZQ65" s="1391"/>
      <c r="GZR65" s="1391"/>
      <c r="GZS65" s="1391"/>
      <c r="GZT65" s="1391"/>
      <c r="GZU65" s="1391"/>
      <c r="GZV65" s="1391"/>
      <c r="GZW65" s="1391"/>
      <c r="GZX65" s="1391"/>
      <c r="GZY65" s="1392"/>
      <c r="GZZ65" s="1493"/>
      <c r="HAA65" s="1392"/>
      <c r="HAB65" s="1493"/>
      <c r="HAC65" s="1391"/>
      <c r="HAD65" s="1392"/>
      <c r="HAE65" s="1493"/>
      <c r="HAF65" s="1392"/>
      <c r="HAG65" s="663"/>
      <c r="HAH65" s="1493"/>
      <c r="HAI65" s="1391"/>
      <c r="HAJ65" s="1391"/>
      <c r="HAK65" s="1391"/>
      <c r="HAL65" s="1391"/>
      <c r="HAM65" s="1391"/>
      <c r="HAN65" s="1391"/>
      <c r="HAO65" s="1391"/>
      <c r="HAP65" s="1391"/>
      <c r="HAQ65" s="1391"/>
      <c r="HAR65" s="1391"/>
      <c r="HAS65" s="1392"/>
      <c r="HAT65" s="1493"/>
      <c r="HAU65" s="1391"/>
      <c r="HAV65" s="1391"/>
      <c r="HAW65" s="1391"/>
      <c r="HAX65" s="1391"/>
      <c r="HAY65" s="1391"/>
      <c r="HAZ65" s="1391"/>
      <c r="HBA65" s="1391"/>
      <c r="HBB65" s="1391"/>
      <c r="HBC65" s="1391"/>
      <c r="HBD65" s="1391"/>
      <c r="HBE65" s="1392"/>
      <c r="HBF65" s="1493"/>
      <c r="HBG65" s="1392"/>
      <c r="HBH65" s="1493"/>
      <c r="HBI65" s="1391"/>
      <c r="HBJ65" s="1392"/>
      <c r="HBK65" s="1493"/>
      <c r="HBL65" s="1392"/>
      <c r="HBM65" s="663"/>
      <c r="HBN65" s="1493"/>
      <c r="HBO65" s="1391"/>
      <c r="HBP65" s="1391"/>
      <c r="HBQ65" s="1391"/>
      <c r="HBR65" s="1391"/>
      <c r="HBS65" s="1391"/>
      <c r="HBT65" s="1391"/>
      <c r="HBU65" s="1391"/>
      <c r="HBV65" s="1391"/>
      <c r="HBW65" s="1391"/>
      <c r="HBX65" s="1391"/>
      <c r="HBY65" s="1392"/>
      <c r="HBZ65" s="1493"/>
      <c r="HCA65" s="1391"/>
      <c r="HCB65" s="1391"/>
      <c r="HCC65" s="1391"/>
      <c r="HCD65" s="1391"/>
      <c r="HCE65" s="1391"/>
      <c r="HCF65" s="1391"/>
      <c r="HCG65" s="1391"/>
      <c r="HCH65" s="1391"/>
      <c r="HCI65" s="1391"/>
      <c r="HCJ65" s="1391"/>
      <c r="HCK65" s="1392"/>
      <c r="HCL65" s="1493"/>
      <c r="HCM65" s="1392"/>
      <c r="HCN65" s="1493"/>
      <c r="HCO65" s="1391"/>
      <c r="HCP65" s="1392"/>
      <c r="HCQ65" s="1493"/>
      <c r="HCR65" s="1392"/>
      <c r="HCS65" s="663"/>
      <c r="HCT65" s="1493"/>
      <c r="HCU65" s="1391"/>
      <c r="HCV65" s="1391"/>
      <c r="HCW65" s="1391"/>
      <c r="HCX65" s="1391"/>
      <c r="HCY65" s="1391"/>
      <c r="HCZ65" s="1391"/>
      <c r="HDA65" s="1391"/>
      <c r="HDB65" s="1391"/>
      <c r="HDC65" s="1391"/>
      <c r="HDD65" s="1391"/>
      <c r="HDE65" s="1392"/>
      <c r="HDF65" s="1493"/>
      <c r="HDG65" s="1391"/>
      <c r="HDH65" s="1391"/>
      <c r="HDI65" s="1391"/>
      <c r="HDJ65" s="1391"/>
      <c r="HDK65" s="1391"/>
      <c r="HDL65" s="1391"/>
      <c r="HDM65" s="1391"/>
      <c r="HDN65" s="1391"/>
      <c r="HDO65" s="1391"/>
      <c r="HDP65" s="1391"/>
      <c r="HDQ65" s="1392"/>
      <c r="HDR65" s="1493"/>
      <c r="HDS65" s="1392"/>
      <c r="HDT65" s="1493"/>
      <c r="HDU65" s="1391"/>
      <c r="HDV65" s="1392"/>
      <c r="HDW65" s="1493"/>
      <c r="HDX65" s="1392"/>
      <c r="HDY65" s="663"/>
      <c r="HDZ65" s="1493"/>
      <c r="HEA65" s="1391"/>
      <c r="HEB65" s="1391"/>
      <c r="HEC65" s="1391"/>
      <c r="HED65" s="1391"/>
      <c r="HEE65" s="1391"/>
      <c r="HEF65" s="1391"/>
      <c r="HEG65" s="1391"/>
      <c r="HEH65" s="1391"/>
      <c r="HEI65" s="1391"/>
      <c r="HEJ65" s="1391"/>
      <c r="HEK65" s="1392"/>
      <c r="HEL65" s="1493"/>
      <c r="HEM65" s="1391"/>
      <c r="HEN65" s="1391"/>
      <c r="HEO65" s="1391"/>
      <c r="HEP65" s="1391"/>
      <c r="HEQ65" s="1391"/>
      <c r="HER65" s="1391"/>
      <c r="HES65" s="1391"/>
      <c r="HET65" s="1391"/>
      <c r="HEU65" s="1391"/>
      <c r="HEV65" s="1391"/>
      <c r="HEW65" s="1392"/>
      <c r="HEX65" s="1493"/>
      <c r="HEY65" s="1392"/>
      <c r="HEZ65" s="1493"/>
      <c r="HFA65" s="1391"/>
      <c r="HFB65" s="1392"/>
      <c r="HFC65" s="1493"/>
      <c r="HFD65" s="1392"/>
      <c r="HFE65" s="663"/>
      <c r="HFF65" s="1493"/>
      <c r="HFG65" s="1391"/>
      <c r="HFH65" s="1391"/>
      <c r="HFI65" s="1391"/>
      <c r="HFJ65" s="1391"/>
      <c r="HFK65" s="1391"/>
      <c r="HFL65" s="1391"/>
      <c r="HFM65" s="1391"/>
      <c r="HFN65" s="1391"/>
      <c r="HFO65" s="1391"/>
      <c r="HFP65" s="1391"/>
      <c r="HFQ65" s="1392"/>
      <c r="HFR65" s="1493"/>
      <c r="HFS65" s="1391"/>
      <c r="HFT65" s="1391"/>
      <c r="HFU65" s="1391"/>
      <c r="HFV65" s="1391"/>
      <c r="HFW65" s="1391"/>
      <c r="HFX65" s="1391"/>
      <c r="HFY65" s="1391"/>
      <c r="HFZ65" s="1391"/>
      <c r="HGA65" s="1391"/>
      <c r="HGB65" s="1391"/>
      <c r="HGC65" s="1392"/>
      <c r="HGD65" s="1493"/>
      <c r="HGE65" s="1392"/>
      <c r="HGF65" s="1493"/>
      <c r="HGG65" s="1391"/>
      <c r="HGH65" s="1392"/>
      <c r="HGI65" s="1493"/>
      <c r="HGJ65" s="1392"/>
      <c r="HGK65" s="663"/>
      <c r="HGL65" s="1493"/>
      <c r="HGM65" s="1391"/>
      <c r="HGN65" s="1391"/>
      <c r="HGO65" s="1391"/>
      <c r="HGP65" s="1391"/>
      <c r="HGQ65" s="1391"/>
      <c r="HGR65" s="1391"/>
      <c r="HGS65" s="1391"/>
      <c r="HGT65" s="1391"/>
      <c r="HGU65" s="1391"/>
      <c r="HGV65" s="1391"/>
      <c r="HGW65" s="1392"/>
      <c r="HGX65" s="1493"/>
      <c r="HGY65" s="1391"/>
      <c r="HGZ65" s="1391"/>
      <c r="HHA65" s="1391"/>
      <c r="HHB65" s="1391"/>
      <c r="HHC65" s="1391"/>
      <c r="HHD65" s="1391"/>
      <c r="HHE65" s="1391"/>
      <c r="HHF65" s="1391"/>
      <c r="HHG65" s="1391"/>
      <c r="HHH65" s="1391"/>
      <c r="HHI65" s="1392"/>
      <c r="HHJ65" s="1493"/>
      <c r="HHK65" s="1392"/>
      <c r="HHL65" s="1493"/>
      <c r="HHM65" s="1391"/>
      <c r="HHN65" s="1392"/>
      <c r="HHO65" s="1493"/>
      <c r="HHP65" s="1392"/>
      <c r="HHQ65" s="663"/>
      <c r="HHR65" s="1493"/>
      <c r="HHS65" s="1391"/>
      <c r="HHT65" s="1391"/>
      <c r="HHU65" s="1391"/>
      <c r="HHV65" s="1391"/>
      <c r="HHW65" s="1391"/>
      <c r="HHX65" s="1391"/>
      <c r="HHY65" s="1391"/>
      <c r="HHZ65" s="1391"/>
      <c r="HIA65" s="1391"/>
      <c r="HIB65" s="1391"/>
      <c r="HIC65" s="1392"/>
      <c r="HID65" s="1493"/>
      <c r="HIE65" s="1391"/>
      <c r="HIF65" s="1391"/>
      <c r="HIG65" s="1391"/>
      <c r="HIH65" s="1391"/>
      <c r="HII65" s="1391"/>
      <c r="HIJ65" s="1391"/>
      <c r="HIK65" s="1391"/>
      <c r="HIL65" s="1391"/>
      <c r="HIM65" s="1391"/>
      <c r="HIN65" s="1391"/>
      <c r="HIO65" s="1392"/>
      <c r="HIP65" s="1493"/>
      <c r="HIQ65" s="1392"/>
      <c r="HIR65" s="1493"/>
      <c r="HIS65" s="1391"/>
      <c r="HIT65" s="1392"/>
      <c r="HIU65" s="1493"/>
      <c r="HIV65" s="1392"/>
      <c r="HIW65" s="663"/>
      <c r="HIX65" s="1493"/>
      <c r="HIY65" s="1391"/>
      <c r="HIZ65" s="1391"/>
      <c r="HJA65" s="1391"/>
      <c r="HJB65" s="1391"/>
      <c r="HJC65" s="1391"/>
      <c r="HJD65" s="1391"/>
      <c r="HJE65" s="1391"/>
      <c r="HJF65" s="1391"/>
      <c r="HJG65" s="1391"/>
      <c r="HJH65" s="1391"/>
      <c r="HJI65" s="1392"/>
      <c r="HJJ65" s="1493"/>
      <c r="HJK65" s="1391"/>
      <c r="HJL65" s="1391"/>
      <c r="HJM65" s="1391"/>
      <c r="HJN65" s="1391"/>
      <c r="HJO65" s="1391"/>
      <c r="HJP65" s="1391"/>
      <c r="HJQ65" s="1391"/>
      <c r="HJR65" s="1391"/>
      <c r="HJS65" s="1391"/>
      <c r="HJT65" s="1391"/>
      <c r="HJU65" s="1392"/>
      <c r="HJV65" s="1493"/>
      <c r="HJW65" s="1392"/>
      <c r="HJX65" s="1493"/>
      <c r="HJY65" s="1391"/>
      <c r="HJZ65" s="1392"/>
      <c r="HKA65" s="1493"/>
      <c r="HKB65" s="1392"/>
      <c r="HKC65" s="663"/>
      <c r="HKD65" s="1493"/>
      <c r="HKE65" s="1391"/>
      <c r="HKF65" s="1391"/>
      <c r="HKG65" s="1391"/>
      <c r="HKH65" s="1391"/>
      <c r="HKI65" s="1391"/>
      <c r="HKJ65" s="1391"/>
      <c r="HKK65" s="1391"/>
      <c r="HKL65" s="1391"/>
      <c r="HKM65" s="1391"/>
      <c r="HKN65" s="1391"/>
      <c r="HKO65" s="1392"/>
      <c r="HKP65" s="1493"/>
      <c r="HKQ65" s="1391"/>
      <c r="HKR65" s="1391"/>
      <c r="HKS65" s="1391"/>
      <c r="HKT65" s="1391"/>
      <c r="HKU65" s="1391"/>
      <c r="HKV65" s="1391"/>
      <c r="HKW65" s="1391"/>
      <c r="HKX65" s="1391"/>
      <c r="HKY65" s="1391"/>
      <c r="HKZ65" s="1391"/>
      <c r="HLA65" s="1392"/>
      <c r="HLB65" s="1493"/>
      <c r="HLC65" s="1392"/>
      <c r="HLD65" s="1493"/>
      <c r="HLE65" s="1391"/>
      <c r="HLF65" s="1392"/>
      <c r="HLG65" s="1493"/>
      <c r="HLH65" s="1392"/>
      <c r="HLI65" s="663"/>
      <c r="HLJ65" s="1493"/>
      <c r="HLK65" s="1391"/>
      <c r="HLL65" s="1391"/>
      <c r="HLM65" s="1391"/>
      <c r="HLN65" s="1391"/>
      <c r="HLO65" s="1391"/>
      <c r="HLP65" s="1391"/>
      <c r="HLQ65" s="1391"/>
      <c r="HLR65" s="1391"/>
      <c r="HLS65" s="1391"/>
      <c r="HLT65" s="1391"/>
      <c r="HLU65" s="1392"/>
      <c r="HLV65" s="1493"/>
      <c r="HLW65" s="1391"/>
      <c r="HLX65" s="1391"/>
      <c r="HLY65" s="1391"/>
      <c r="HLZ65" s="1391"/>
      <c r="HMA65" s="1391"/>
      <c r="HMB65" s="1391"/>
      <c r="HMC65" s="1391"/>
      <c r="HMD65" s="1391"/>
      <c r="HME65" s="1391"/>
      <c r="HMF65" s="1391"/>
      <c r="HMG65" s="1392"/>
      <c r="HMH65" s="1493"/>
      <c r="HMI65" s="1392"/>
      <c r="HMJ65" s="1493"/>
      <c r="HMK65" s="1391"/>
      <c r="HML65" s="1392"/>
      <c r="HMM65" s="1493"/>
      <c r="HMN65" s="1392"/>
      <c r="HMO65" s="663"/>
      <c r="HMP65" s="1493"/>
      <c r="HMQ65" s="1391"/>
      <c r="HMR65" s="1391"/>
      <c r="HMS65" s="1391"/>
      <c r="HMT65" s="1391"/>
      <c r="HMU65" s="1391"/>
      <c r="HMV65" s="1391"/>
      <c r="HMW65" s="1391"/>
      <c r="HMX65" s="1391"/>
      <c r="HMY65" s="1391"/>
      <c r="HMZ65" s="1391"/>
      <c r="HNA65" s="1392"/>
      <c r="HNB65" s="1493"/>
      <c r="HNC65" s="1391"/>
      <c r="HND65" s="1391"/>
      <c r="HNE65" s="1391"/>
      <c r="HNF65" s="1391"/>
      <c r="HNG65" s="1391"/>
      <c r="HNH65" s="1391"/>
      <c r="HNI65" s="1391"/>
      <c r="HNJ65" s="1391"/>
      <c r="HNK65" s="1391"/>
      <c r="HNL65" s="1391"/>
      <c r="HNM65" s="1392"/>
      <c r="HNN65" s="1493"/>
      <c r="HNO65" s="1392"/>
      <c r="HNP65" s="1493"/>
      <c r="HNQ65" s="1391"/>
      <c r="HNR65" s="1392"/>
      <c r="HNS65" s="1493"/>
      <c r="HNT65" s="1392"/>
      <c r="HNU65" s="663"/>
      <c r="HNV65" s="1493"/>
      <c r="HNW65" s="1391"/>
      <c r="HNX65" s="1391"/>
      <c r="HNY65" s="1391"/>
      <c r="HNZ65" s="1391"/>
      <c r="HOA65" s="1391"/>
      <c r="HOB65" s="1391"/>
      <c r="HOC65" s="1391"/>
      <c r="HOD65" s="1391"/>
      <c r="HOE65" s="1391"/>
      <c r="HOF65" s="1391"/>
      <c r="HOG65" s="1392"/>
      <c r="HOH65" s="1493"/>
      <c r="HOI65" s="1391"/>
      <c r="HOJ65" s="1391"/>
      <c r="HOK65" s="1391"/>
      <c r="HOL65" s="1391"/>
      <c r="HOM65" s="1391"/>
      <c r="HON65" s="1391"/>
      <c r="HOO65" s="1391"/>
      <c r="HOP65" s="1391"/>
      <c r="HOQ65" s="1391"/>
      <c r="HOR65" s="1391"/>
      <c r="HOS65" s="1392"/>
      <c r="HOT65" s="1493"/>
      <c r="HOU65" s="1392"/>
      <c r="HOV65" s="1493"/>
      <c r="HOW65" s="1391"/>
      <c r="HOX65" s="1392"/>
      <c r="HOY65" s="1493"/>
      <c r="HOZ65" s="1392"/>
      <c r="HPA65" s="663"/>
      <c r="HPB65" s="1493"/>
      <c r="HPC65" s="1391"/>
      <c r="HPD65" s="1391"/>
      <c r="HPE65" s="1391"/>
      <c r="HPF65" s="1391"/>
      <c r="HPG65" s="1391"/>
      <c r="HPH65" s="1391"/>
      <c r="HPI65" s="1391"/>
      <c r="HPJ65" s="1391"/>
      <c r="HPK65" s="1391"/>
      <c r="HPL65" s="1391"/>
      <c r="HPM65" s="1392"/>
      <c r="HPN65" s="1493"/>
      <c r="HPO65" s="1391"/>
      <c r="HPP65" s="1391"/>
      <c r="HPQ65" s="1391"/>
      <c r="HPR65" s="1391"/>
      <c r="HPS65" s="1391"/>
      <c r="HPT65" s="1391"/>
      <c r="HPU65" s="1391"/>
      <c r="HPV65" s="1391"/>
      <c r="HPW65" s="1391"/>
      <c r="HPX65" s="1391"/>
      <c r="HPY65" s="1392"/>
      <c r="HPZ65" s="1493"/>
      <c r="HQA65" s="1392"/>
      <c r="HQB65" s="1493"/>
      <c r="HQC65" s="1391"/>
      <c r="HQD65" s="1392"/>
      <c r="HQE65" s="1493"/>
      <c r="HQF65" s="1392"/>
      <c r="HQG65" s="663"/>
      <c r="HQH65" s="1493"/>
      <c r="HQI65" s="1391"/>
      <c r="HQJ65" s="1391"/>
      <c r="HQK65" s="1391"/>
      <c r="HQL65" s="1391"/>
      <c r="HQM65" s="1391"/>
      <c r="HQN65" s="1391"/>
      <c r="HQO65" s="1391"/>
      <c r="HQP65" s="1391"/>
      <c r="HQQ65" s="1391"/>
      <c r="HQR65" s="1391"/>
      <c r="HQS65" s="1392"/>
      <c r="HQT65" s="1493"/>
      <c r="HQU65" s="1391"/>
      <c r="HQV65" s="1391"/>
      <c r="HQW65" s="1391"/>
      <c r="HQX65" s="1391"/>
      <c r="HQY65" s="1391"/>
      <c r="HQZ65" s="1391"/>
      <c r="HRA65" s="1391"/>
      <c r="HRB65" s="1391"/>
      <c r="HRC65" s="1391"/>
      <c r="HRD65" s="1391"/>
      <c r="HRE65" s="1392"/>
      <c r="HRF65" s="1493"/>
      <c r="HRG65" s="1392"/>
      <c r="HRH65" s="1493"/>
      <c r="HRI65" s="1391"/>
      <c r="HRJ65" s="1392"/>
      <c r="HRK65" s="1493"/>
      <c r="HRL65" s="1392"/>
      <c r="HRM65" s="663"/>
      <c r="HRN65" s="1493"/>
      <c r="HRO65" s="1391"/>
      <c r="HRP65" s="1391"/>
      <c r="HRQ65" s="1391"/>
      <c r="HRR65" s="1391"/>
      <c r="HRS65" s="1391"/>
      <c r="HRT65" s="1391"/>
      <c r="HRU65" s="1391"/>
      <c r="HRV65" s="1391"/>
      <c r="HRW65" s="1391"/>
      <c r="HRX65" s="1391"/>
      <c r="HRY65" s="1392"/>
      <c r="HRZ65" s="1493"/>
      <c r="HSA65" s="1391"/>
      <c r="HSB65" s="1391"/>
      <c r="HSC65" s="1391"/>
      <c r="HSD65" s="1391"/>
      <c r="HSE65" s="1391"/>
      <c r="HSF65" s="1391"/>
      <c r="HSG65" s="1391"/>
      <c r="HSH65" s="1391"/>
      <c r="HSI65" s="1391"/>
      <c r="HSJ65" s="1391"/>
      <c r="HSK65" s="1392"/>
      <c r="HSL65" s="1493"/>
      <c r="HSM65" s="1392"/>
      <c r="HSN65" s="1493"/>
      <c r="HSO65" s="1391"/>
      <c r="HSP65" s="1392"/>
      <c r="HSQ65" s="1493"/>
      <c r="HSR65" s="1392"/>
      <c r="HSS65" s="663"/>
      <c r="HST65" s="1493"/>
      <c r="HSU65" s="1391"/>
      <c r="HSV65" s="1391"/>
      <c r="HSW65" s="1391"/>
      <c r="HSX65" s="1391"/>
      <c r="HSY65" s="1391"/>
      <c r="HSZ65" s="1391"/>
      <c r="HTA65" s="1391"/>
      <c r="HTB65" s="1391"/>
      <c r="HTC65" s="1391"/>
      <c r="HTD65" s="1391"/>
      <c r="HTE65" s="1392"/>
      <c r="HTF65" s="1493"/>
      <c r="HTG65" s="1391"/>
      <c r="HTH65" s="1391"/>
      <c r="HTI65" s="1391"/>
      <c r="HTJ65" s="1391"/>
      <c r="HTK65" s="1391"/>
      <c r="HTL65" s="1391"/>
      <c r="HTM65" s="1391"/>
      <c r="HTN65" s="1391"/>
      <c r="HTO65" s="1391"/>
      <c r="HTP65" s="1391"/>
      <c r="HTQ65" s="1392"/>
      <c r="HTR65" s="1493"/>
      <c r="HTS65" s="1392"/>
      <c r="HTT65" s="1493"/>
      <c r="HTU65" s="1391"/>
      <c r="HTV65" s="1392"/>
      <c r="HTW65" s="1493"/>
      <c r="HTX65" s="1392"/>
      <c r="HTY65" s="663"/>
      <c r="HTZ65" s="1493"/>
      <c r="HUA65" s="1391"/>
      <c r="HUB65" s="1391"/>
      <c r="HUC65" s="1391"/>
      <c r="HUD65" s="1391"/>
      <c r="HUE65" s="1391"/>
      <c r="HUF65" s="1391"/>
      <c r="HUG65" s="1391"/>
      <c r="HUH65" s="1391"/>
      <c r="HUI65" s="1391"/>
      <c r="HUJ65" s="1391"/>
      <c r="HUK65" s="1392"/>
      <c r="HUL65" s="1493"/>
      <c r="HUM65" s="1391"/>
      <c r="HUN65" s="1391"/>
      <c r="HUO65" s="1391"/>
      <c r="HUP65" s="1391"/>
      <c r="HUQ65" s="1391"/>
      <c r="HUR65" s="1391"/>
      <c r="HUS65" s="1391"/>
      <c r="HUT65" s="1391"/>
      <c r="HUU65" s="1391"/>
      <c r="HUV65" s="1391"/>
      <c r="HUW65" s="1392"/>
      <c r="HUX65" s="1493"/>
      <c r="HUY65" s="1392"/>
      <c r="HUZ65" s="1493"/>
      <c r="HVA65" s="1391"/>
      <c r="HVB65" s="1392"/>
      <c r="HVC65" s="1493"/>
      <c r="HVD65" s="1392"/>
      <c r="HVE65" s="663"/>
      <c r="HVF65" s="1493"/>
      <c r="HVG65" s="1391"/>
      <c r="HVH65" s="1391"/>
      <c r="HVI65" s="1391"/>
      <c r="HVJ65" s="1391"/>
      <c r="HVK65" s="1391"/>
      <c r="HVL65" s="1391"/>
      <c r="HVM65" s="1391"/>
      <c r="HVN65" s="1391"/>
      <c r="HVO65" s="1391"/>
      <c r="HVP65" s="1391"/>
      <c r="HVQ65" s="1392"/>
      <c r="HVR65" s="1493"/>
      <c r="HVS65" s="1391"/>
      <c r="HVT65" s="1391"/>
      <c r="HVU65" s="1391"/>
      <c r="HVV65" s="1391"/>
      <c r="HVW65" s="1391"/>
      <c r="HVX65" s="1391"/>
      <c r="HVY65" s="1391"/>
      <c r="HVZ65" s="1391"/>
      <c r="HWA65" s="1391"/>
      <c r="HWB65" s="1391"/>
      <c r="HWC65" s="1392"/>
      <c r="HWD65" s="1493"/>
      <c r="HWE65" s="1392"/>
      <c r="HWF65" s="1493"/>
      <c r="HWG65" s="1391"/>
      <c r="HWH65" s="1392"/>
      <c r="HWI65" s="1493"/>
      <c r="HWJ65" s="1392"/>
      <c r="HWK65" s="663"/>
      <c r="HWL65" s="1493"/>
      <c r="HWM65" s="1391"/>
      <c r="HWN65" s="1391"/>
      <c r="HWO65" s="1391"/>
      <c r="HWP65" s="1391"/>
      <c r="HWQ65" s="1391"/>
      <c r="HWR65" s="1391"/>
      <c r="HWS65" s="1391"/>
      <c r="HWT65" s="1391"/>
      <c r="HWU65" s="1391"/>
      <c r="HWV65" s="1391"/>
      <c r="HWW65" s="1392"/>
      <c r="HWX65" s="1493"/>
      <c r="HWY65" s="1391"/>
      <c r="HWZ65" s="1391"/>
      <c r="HXA65" s="1391"/>
      <c r="HXB65" s="1391"/>
      <c r="HXC65" s="1391"/>
      <c r="HXD65" s="1391"/>
      <c r="HXE65" s="1391"/>
      <c r="HXF65" s="1391"/>
      <c r="HXG65" s="1391"/>
      <c r="HXH65" s="1391"/>
      <c r="HXI65" s="1392"/>
      <c r="HXJ65" s="1493"/>
      <c r="HXK65" s="1392"/>
      <c r="HXL65" s="1493"/>
      <c r="HXM65" s="1391"/>
      <c r="HXN65" s="1392"/>
      <c r="HXO65" s="1493"/>
      <c r="HXP65" s="1392"/>
      <c r="HXQ65" s="663"/>
      <c r="HXR65" s="1493"/>
      <c r="HXS65" s="1391"/>
      <c r="HXT65" s="1391"/>
      <c r="HXU65" s="1391"/>
      <c r="HXV65" s="1391"/>
      <c r="HXW65" s="1391"/>
      <c r="HXX65" s="1391"/>
      <c r="HXY65" s="1391"/>
      <c r="HXZ65" s="1391"/>
      <c r="HYA65" s="1391"/>
      <c r="HYB65" s="1391"/>
      <c r="HYC65" s="1392"/>
      <c r="HYD65" s="1493"/>
      <c r="HYE65" s="1391"/>
      <c r="HYF65" s="1391"/>
      <c r="HYG65" s="1391"/>
      <c r="HYH65" s="1391"/>
      <c r="HYI65" s="1391"/>
      <c r="HYJ65" s="1391"/>
      <c r="HYK65" s="1391"/>
      <c r="HYL65" s="1391"/>
      <c r="HYM65" s="1391"/>
      <c r="HYN65" s="1391"/>
      <c r="HYO65" s="1392"/>
      <c r="HYP65" s="1493"/>
      <c r="HYQ65" s="1392"/>
      <c r="HYR65" s="1493"/>
      <c r="HYS65" s="1391"/>
      <c r="HYT65" s="1392"/>
      <c r="HYU65" s="1493"/>
      <c r="HYV65" s="1392"/>
      <c r="HYW65" s="663"/>
      <c r="HYX65" s="1493"/>
      <c r="HYY65" s="1391"/>
      <c r="HYZ65" s="1391"/>
      <c r="HZA65" s="1391"/>
      <c r="HZB65" s="1391"/>
      <c r="HZC65" s="1391"/>
      <c r="HZD65" s="1391"/>
      <c r="HZE65" s="1391"/>
      <c r="HZF65" s="1391"/>
      <c r="HZG65" s="1391"/>
      <c r="HZH65" s="1391"/>
      <c r="HZI65" s="1392"/>
      <c r="HZJ65" s="1493"/>
      <c r="HZK65" s="1391"/>
      <c r="HZL65" s="1391"/>
      <c r="HZM65" s="1391"/>
      <c r="HZN65" s="1391"/>
      <c r="HZO65" s="1391"/>
      <c r="HZP65" s="1391"/>
      <c r="HZQ65" s="1391"/>
      <c r="HZR65" s="1391"/>
      <c r="HZS65" s="1391"/>
      <c r="HZT65" s="1391"/>
      <c r="HZU65" s="1392"/>
      <c r="HZV65" s="1493"/>
      <c r="HZW65" s="1392"/>
      <c r="HZX65" s="1493"/>
      <c r="HZY65" s="1391"/>
      <c r="HZZ65" s="1392"/>
      <c r="IAA65" s="1493"/>
      <c r="IAB65" s="1392"/>
      <c r="IAC65" s="663"/>
      <c r="IAD65" s="1493"/>
      <c r="IAE65" s="1391"/>
      <c r="IAF65" s="1391"/>
      <c r="IAG65" s="1391"/>
      <c r="IAH65" s="1391"/>
      <c r="IAI65" s="1391"/>
      <c r="IAJ65" s="1391"/>
      <c r="IAK65" s="1391"/>
      <c r="IAL65" s="1391"/>
      <c r="IAM65" s="1391"/>
      <c r="IAN65" s="1391"/>
      <c r="IAO65" s="1392"/>
      <c r="IAP65" s="1493"/>
      <c r="IAQ65" s="1391"/>
      <c r="IAR65" s="1391"/>
      <c r="IAS65" s="1391"/>
      <c r="IAT65" s="1391"/>
      <c r="IAU65" s="1391"/>
      <c r="IAV65" s="1391"/>
      <c r="IAW65" s="1391"/>
      <c r="IAX65" s="1391"/>
      <c r="IAY65" s="1391"/>
      <c r="IAZ65" s="1391"/>
      <c r="IBA65" s="1392"/>
      <c r="IBB65" s="1493"/>
      <c r="IBC65" s="1392"/>
      <c r="IBD65" s="1493"/>
      <c r="IBE65" s="1391"/>
      <c r="IBF65" s="1392"/>
      <c r="IBG65" s="1493"/>
      <c r="IBH65" s="1392"/>
      <c r="IBI65" s="663"/>
      <c r="IBJ65" s="1493"/>
      <c r="IBK65" s="1391"/>
      <c r="IBL65" s="1391"/>
      <c r="IBM65" s="1391"/>
      <c r="IBN65" s="1391"/>
      <c r="IBO65" s="1391"/>
      <c r="IBP65" s="1391"/>
      <c r="IBQ65" s="1391"/>
      <c r="IBR65" s="1391"/>
      <c r="IBS65" s="1391"/>
      <c r="IBT65" s="1391"/>
      <c r="IBU65" s="1392"/>
      <c r="IBV65" s="1493"/>
      <c r="IBW65" s="1391"/>
      <c r="IBX65" s="1391"/>
      <c r="IBY65" s="1391"/>
      <c r="IBZ65" s="1391"/>
      <c r="ICA65" s="1391"/>
      <c r="ICB65" s="1391"/>
      <c r="ICC65" s="1391"/>
      <c r="ICD65" s="1391"/>
      <c r="ICE65" s="1391"/>
      <c r="ICF65" s="1391"/>
      <c r="ICG65" s="1392"/>
      <c r="ICH65" s="1493"/>
      <c r="ICI65" s="1392"/>
      <c r="ICJ65" s="1493"/>
      <c r="ICK65" s="1391"/>
      <c r="ICL65" s="1392"/>
      <c r="ICM65" s="1493"/>
      <c r="ICN65" s="1392"/>
      <c r="ICO65" s="663"/>
      <c r="ICP65" s="1493"/>
      <c r="ICQ65" s="1391"/>
      <c r="ICR65" s="1391"/>
      <c r="ICS65" s="1391"/>
      <c r="ICT65" s="1391"/>
      <c r="ICU65" s="1391"/>
      <c r="ICV65" s="1391"/>
      <c r="ICW65" s="1391"/>
      <c r="ICX65" s="1391"/>
      <c r="ICY65" s="1391"/>
      <c r="ICZ65" s="1391"/>
      <c r="IDA65" s="1392"/>
      <c r="IDB65" s="1493"/>
      <c r="IDC65" s="1391"/>
      <c r="IDD65" s="1391"/>
      <c r="IDE65" s="1391"/>
      <c r="IDF65" s="1391"/>
      <c r="IDG65" s="1391"/>
      <c r="IDH65" s="1391"/>
      <c r="IDI65" s="1391"/>
      <c r="IDJ65" s="1391"/>
      <c r="IDK65" s="1391"/>
      <c r="IDL65" s="1391"/>
      <c r="IDM65" s="1392"/>
      <c r="IDN65" s="1493"/>
      <c r="IDO65" s="1392"/>
      <c r="IDP65" s="1493"/>
      <c r="IDQ65" s="1391"/>
      <c r="IDR65" s="1392"/>
      <c r="IDS65" s="1493"/>
      <c r="IDT65" s="1392"/>
      <c r="IDU65" s="663"/>
      <c r="IDV65" s="1493"/>
      <c r="IDW65" s="1391"/>
      <c r="IDX65" s="1391"/>
      <c r="IDY65" s="1391"/>
      <c r="IDZ65" s="1391"/>
      <c r="IEA65" s="1391"/>
      <c r="IEB65" s="1391"/>
      <c r="IEC65" s="1391"/>
      <c r="IED65" s="1391"/>
      <c r="IEE65" s="1391"/>
      <c r="IEF65" s="1391"/>
      <c r="IEG65" s="1392"/>
      <c r="IEH65" s="1493"/>
      <c r="IEI65" s="1391"/>
      <c r="IEJ65" s="1391"/>
      <c r="IEK65" s="1391"/>
      <c r="IEL65" s="1391"/>
      <c r="IEM65" s="1391"/>
      <c r="IEN65" s="1391"/>
      <c r="IEO65" s="1391"/>
      <c r="IEP65" s="1391"/>
      <c r="IEQ65" s="1391"/>
      <c r="IER65" s="1391"/>
      <c r="IES65" s="1392"/>
      <c r="IET65" s="1493"/>
      <c r="IEU65" s="1392"/>
      <c r="IEV65" s="1493"/>
      <c r="IEW65" s="1391"/>
      <c r="IEX65" s="1392"/>
      <c r="IEY65" s="1493"/>
      <c r="IEZ65" s="1392"/>
      <c r="IFA65" s="663"/>
      <c r="IFB65" s="1493"/>
      <c r="IFC65" s="1391"/>
      <c r="IFD65" s="1391"/>
      <c r="IFE65" s="1391"/>
      <c r="IFF65" s="1391"/>
      <c r="IFG65" s="1391"/>
      <c r="IFH65" s="1391"/>
      <c r="IFI65" s="1391"/>
      <c r="IFJ65" s="1391"/>
      <c r="IFK65" s="1391"/>
      <c r="IFL65" s="1391"/>
      <c r="IFM65" s="1392"/>
      <c r="IFN65" s="1493"/>
      <c r="IFO65" s="1391"/>
      <c r="IFP65" s="1391"/>
      <c r="IFQ65" s="1391"/>
      <c r="IFR65" s="1391"/>
      <c r="IFS65" s="1391"/>
      <c r="IFT65" s="1391"/>
      <c r="IFU65" s="1391"/>
      <c r="IFV65" s="1391"/>
      <c r="IFW65" s="1391"/>
      <c r="IFX65" s="1391"/>
      <c r="IFY65" s="1392"/>
      <c r="IFZ65" s="1493"/>
      <c r="IGA65" s="1392"/>
      <c r="IGB65" s="1493"/>
      <c r="IGC65" s="1391"/>
      <c r="IGD65" s="1392"/>
      <c r="IGE65" s="1493"/>
      <c r="IGF65" s="1392"/>
      <c r="IGG65" s="663"/>
      <c r="IGH65" s="1493"/>
      <c r="IGI65" s="1391"/>
      <c r="IGJ65" s="1391"/>
      <c r="IGK65" s="1391"/>
      <c r="IGL65" s="1391"/>
      <c r="IGM65" s="1391"/>
      <c r="IGN65" s="1391"/>
      <c r="IGO65" s="1391"/>
      <c r="IGP65" s="1391"/>
      <c r="IGQ65" s="1391"/>
      <c r="IGR65" s="1391"/>
      <c r="IGS65" s="1392"/>
      <c r="IGT65" s="1493"/>
      <c r="IGU65" s="1391"/>
      <c r="IGV65" s="1391"/>
      <c r="IGW65" s="1391"/>
      <c r="IGX65" s="1391"/>
      <c r="IGY65" s="1391"/>
      <c r="IGZ65" s="1391"/>
      <c r="IHA65" s="1391"/>
      <c r="IHB65" s="1391"/>
      <c r="IHC65" s="1391"/>
      <c r="IHD65" s="1391"/>
      <c r="IHE65" s="1392"/>
      <c r="IHF65" s="1493"/>
      <c r="IHG65" s="1392"/>
      <c r="IHH65" s="1493"/>
      <c r="IHI65" s="1391"/>
      <c r="IHJ65" s="1392"/>
      <c r="IHK65" s="1493"/>
      <c r="IHL65" s="1392"/>
      <c r="IHM65" s="663"/>
      <c r="IHN65" s="1493"/>
      <c r="IHO65" s="1391"/>
      <c r="IHP65" s="1391"/>
      <c r="IHQ65" s="1391"/>
      <c r="IHR65" s="1391"/>
      <c r="IHS65" s="1391"/>
      <c r="IHT65" s="1391"/>
      <c r="IHU65" s="1391"/>
      <c r="IHV65" s="1391"/>
      <c r="IHW65" s="1391"/>
      <c r="IHX65" s="1391"/>
      <c r="IHY65" s="1392"/>
      <c r="IHZ65" s="1493"/>
      <c r="IIA65" s="1391"/>
      <c r="IIB65" s="1391"/>
      <c r="IIC65" s="1391"/>
      <c r="IID65" s="1391"/>
      <c r="IIE65" s="1391"/>
      <c r="IIF65" s="1391"/>
      <c r="IIG65" s="1391"/>
      <c r="IIH65" s="1391"/>
      <c r="III65" s="1391"/>
      <c r="IIJ65" s="1391"/>
      <c r="IIK65" s="1392"/>
      <c r="IIL65" s="1493"/>
      <c r="IIM65" s="1392"/>
      <c r="IIN65" s="1493"/>
      <c r="IIO65" s="1391"/>
      <c r="IIP65" s="1392"/>
      <c r="IIQ65" s="1493"/>
      <c r="IIR65" s="1392"/>
      <c r="IIS65" s="663"/>
      <c r="IIT65" s="1493"/>
      <c r="IIU65" s="1391"/>
      <c r="IIV65" s="1391"/>
      <c r="IIW65" s="1391"/>
      <c r="IIX65" s="1391"/>
      <c r="IIY65" s="1391"/>
      <c r="IIZ65" s="1391"/>
      <c r="IJA65" s="1391"/>
      <c r="IJB65" s="1391"/>
      <c r="IJC65" s="1391"/>
      <c r="IJD65" s="1391"/>
      <c r="IJE65" s="1392"/>
      <c r="IJF65" s="1493"/>
      <c r="IJG65" s="1391"/>
      <c r="IJH65" s="1391"/>
      <c r="IJI65" s="1391"/>
      <c r="IJJ65" s="1391"/>
      <c r="IJK65" s="1391"/>
      <c r="IJL65" s="1391"/>
      <c r="IJM65" s="1391"/>
      <c r="IJN65" s="1391"/>
      <c r="IJO65" s="1391"/>
      <c r="IJP65" s="1391"/>
      <c r="IJQ65" s="1392"/>
      <c r="IJR65" s="1493"/>
      <c r="IJS65" s="1392"/>
      <c r="IJT65" s="1493"/>
      <c r="IJU65" s="1391"/>
      <c r="IJV65" s="1392"/>
      <c r="IJW65" s="1493"/>
      <c r="IJX65" s="1392"/>
      <c r="IJY65" s="663"/>
      <c r="IJZ65" s="1493"/>
      <c r="IKA65" s="1391"/>
      <c r="IKB65" s="1391"/>
      <c r="IKC65" s="1391"/>
      <c r="IKD65" s="1391"/>
      <c r="IKE65" s="1391"/>
      <c r="IKF65" s="1391"/>
      <c r="IKG65" s="1391"/>
      <c r="IKH65" s="1391"/>
      <c r="IKI65" s="1391"/>
      <c r="IKJ65" s="1391"/>
      <c r="IKK65" s="1392"/>
      <c r="IKL65" s="1493"/>
      <c r="IKM65" s="1391"/>
      <c r="IKN65" s="1391"/>
      <c r="IKO65" s="1391"/>
      <c r="IKP65" s="1391"/>
      <c r="IKQ65" s="1391"/>
      <c r="IKR65" s="1391"/>
      <c r="IKS65" s="1391"/>
      <c r="IKT65" s="1391"/>
      <c r="IKU65" s="1391"/>
      <c r="IKV65" s="1391"/>
      <c r="IKW65" s="1392"/>
      <c r="IKX65" s="1493"/>
      <c r="IKY65" s="1392"/>
      <c r="IKZ65" s="1493"/>
      <c r="ILA65" s="1391"/>
      <c r="ILB65" s="1392"/>
      <c r="ILC65" s="1493"/>
      <c r="ILD65" s="1392"/>
      <c r="ILE65" s="663"/>
      <c r="ILF65" s="1493"/>
      <c r="ILG65" s="1391"/>
      <c r="ILH65" s="1391"/>
      <c r="ILI65" s="1391"/>
      <c r="ILJ65" s="1391"/>
      <c r="ILK65" s="1391"/>
      <c r="ILL65" s="1391"/>
      <c r="ILM65" s="1391"/>
      <c r="ILN65" s="1391"/>
      <c r="ILO65" s="1391"/>
      <c r="ILP65" s="1391"/>
      <c r="ILQ65" s="1392"/>
      <c r="ILR65" s="1493"/>
      <c r="ILS65" s="1391"/>
      <c r="ILT65" s="1391"/>
      <c r="ILU65" s="1391"/>
      <c r="ILV65" s="1391"/>
      <c r="ILW65" s="1391"/>
      <c r="ILX65" s="1391"/>
      <c r="ILY65" s="1391"/>
      <c r="ILZ65" s="1391"/>
      <c r="IMA65" s="1391"/>
      <c r="IMB65" s="1391"/>
      <c r="IMC65" s="1392"/>
      <c r="IMD65" s="1493"/>
      <c r="IME65" s="1392"/>
      <c r="IMF65" s="1493"/>
      <c r="IMG65" s="1391"/>
      <c r="IMH65" s="1392"/>
      <c r="IMI65" s="1493"/>
      <c r="IMJ65" s="1392"/>
      <c r="IMK65" s="663"/>
      <c r="IML65" s="1493"/>
      <c r="IMM65" s="1391"/>
      <c r="IMN65" s="1391"/>
      <c r="IMO65" s="1391"/>
      <c r="IMP65" s="1391"/>
      <c r="IMQ65" s="1391"/>
      <c r="IMR65" s="1391"/>
      <c r="IMS65" s="1391"/>
      <c r="IMT65" s="1391"/>
      <c r="IMU65" s="1391"/>
      <c r="IMV65" s="1391"/>
      <c r="IMW65" s="1392"/>
      <c r="IMX65" s="1493"/>
      <c r="IMY65" s="1391"/>
      <c r="IMZ65" s="1391"/>
      <c r="INA65" s="1391"/>
      <c r="INB65" s="1391"/>
      <c r="INC65" s="1391"/>
      <c r="IND65" s="1391"/>
      <c r="INE65" s="1391"/>
      <c r="INF65" s="1391"/>
      <c r="ING65" s="1391"/>
      <c r="INH65" s="1391"/>
      <c r="INI65" s="1392"/>
      <c r="INJ65" s="1493"/>
      <c r="INK65" s="1392"/>
      <c r="INL65" s="1493"/>
      <c r="INM65" s="1391"/>
      <c r="INN65" s="1392"/>
      <c r="INO65" s="1493"/>
      <c r="INP65" s="1392"/>
      <c r="INQ65" s="663"/>
      <c r="INR65" s="1493"/>
      <c r="INS65" s="1391"/>
      <c r="INT65" s="1391"/>
      <c r="INU65" s="1391"/>
      <c r="INV65" s="1391"/>
      <c r="INW65" s="1391"/>
      <c r="INX65" s="1391"/>
      <c r="INY65" s="1391"/>
      <c r="INZ65" s="1391"/>
      <c r="IOA65" s="1391"/>
      <c r="IOB65" s="1391"/>
      <c r="IOC65" s="1392"/>
      <c r="IOD65" s="1493"/>
      <c r="IOE65" s="1391"/>
      <c r="IOF65" s="1391"/>
      <c r="IOG65" s="1391"/>
      <c r="IOH65" s="1391"/>
      <c r="IOI65" s="1391"/>
      <c r="IOJ65" s="1391"/>
      <c r="IOK65" s="1391"/>
      <c r="IOL65" s="1391"/>
      <c r="IOM65" s="1391"/>
      <c r="ION65" s="1391"/>
      <c r="IOO65" s="1392"/>
      <c r="IOP65" s="1493"/>
      <c r="IOQ65" s="1392"/>
      <c r="IOR65" s="1493"/>
      <c r="IOS65" s="1391"/>
      <c r="IOT65" s="1392"/>
      <c r="IOU65" s="1493"/>
      <c r="IOV65" s="1392"/>
      <c r="IOW65" s="663"/>
      <c r="IOX65" s="1493"/>
      <c r="IOY65" s="1391"/>
      <c r="IOZ65" s="1391"/>
      <c r="IPA65" s="1391"/>
      <c r="IPB65" s="1391"/>
      <c r="IPC65" s="1391"/>
      <c r="IPD65" s="1391"/>
      <c r="IPE65" s="1391"/>
      <c r="IPF65" s="1391"/>
      <c r="IPG65" s="1391"/>
      <c r="IPH65" s="1391"/>
      <c r="IPI65" s="1392"/>
      <c r="IPJ65" s="1493"/>
      <c r="IPK65" s="1391"/>
      <c r="IPL65" s="1391"/>
      <c r="IPM65" s="1391"/>
      <c r="IPN65" s="1391"/>
      <c r="IPO65" s="1391"/>
      <c r="IPP65" s="1391"/>
      <c r="IPQ65" s="1391"/>
      <c r="IPR65" s="1391"/>
      <c r="IPS65" s="1391"/>
      <c r="IPT65" s="1391"/>
      <c r="IPU65" s="1392"/>
      <c r="IPV65" s="1493"/>
      <c r="IPW65" s="1392"/>
      <c r="IPX65" s="1493"/>
      <c r="IPY65" s="1391"/>
      <c r="IPZ65" s="1392"/>
      <c r="IQA65" s="1493"/>
      <c r="IQB65" s="1392"/>
      <c r="IQC65" s="663"/>
      <c r="IQD65" s="1493"/>
      <c r="IQE65" s="1391"/>
      <c r="IQF65" s="1391"/>
      <c r="IQG65" s="1391"/>
      <c r="IQH65" s="1391"/>
      <c r="IQI65" s="1391"/>
      <c r="IQJ65" s="1391"/>
      <c r="IQK65" s="1391"/>
      <c r="IQL65" s="1391"/>
      <c r="IQM65" s="1391"/>
      <c r="IQN65" s="1391"/>
      <c r="IQO65" s="1392"/>
      <c r="IQP65" s="1493"/>
      <c r="IQQ65" s="1391"/>
      <c r="IQR65" s="1391"/>
      <c r="IQS65" s="1391"/>
      <c r="IQT65" s="1391"/>
      <c r="IQU65" s="1391"/>
      <c r="IQV65" s="1391"/>
      <c r="IQW65" s="1391"/>
      <c r="IQX65" s="1391"/>
      <c r="IQY65" s="1391"/>
      <c r="IQZ65" s="1391"/>
      <c r="IRA65" s="1392"/>
      <c r="IRB65" s="1493"/>
      <c r="IRC65" s="1392"/>
      <c r="IRD65" s="1493"/>
      <c r="IRE65" s="1391"/>
      <c r="IRF65" s="1392"/>
      <c r="IRG65" s="1493"/>
      <c r="IRH65" s="1392"/>
      <c r="IRI65" s="663"/>
      <c r="IRJ65" s="1493"/>
      <c r="IRK65" s="1391"/>
      <c r="IRL65" s="1391"/>
      <c r="IRM65" s="1391"/>
      <c r="IRN65" s="1391"/>
      <c r="IRO65" s="1391"/>
      <c r="IRP65" s="1391"/>
      <c r="IRQ65" s="1391"/>
      <c r="IRR65" s="1391"/>
      <c r="IRS65" s="1391"/>
      <c r="IRT65" s="1391"/>
      <c r="IRU65" s="1392"/>
      <c r="IRV65" s="1493"/>
      <c r="IRW65" s="1391"/>
      <c r="IRX65" s="1391"/>
      <c r="IRY65" s="1391"/>
      <c r="IRZ65" s="1391"/>
      <c r="ISA65" s="1391"/>
      <c r="ISB65" s="1391"/>
      <c r="ISC65" s="1391"/>
      <c r="ISD65" s="1391"/>
      <c r="ISE65" s="1391"/>
      <c r="ISF65" s="1391"/>
      <c r="ISG65" s="1392"/>
      <c r="ISH65" s="1493"/>
      <c r="ISI65" s="1392"/>
      <c r="ISJ65" s="1493"/>
      <c r="ISK65" s="1391"/>
      <c r="ISL65" s="1392"/>
      <c r="ISM65" s="1493"/>
      <c r="ISN65" s="1392"/>
      <c r="ISO65" s="663"/>
      <c r="ISP65" s="1493"/>
      <c r="ISQ65" s="1391"/>
      <c r="ISR65" s="1391"/>
      <c r="ISS65" s="1391"/>
      <c r="IST65" s="1391"/>
      <c r="ISU65" s="1391"/>
      <c r="ISV65" s="1391"/>
      <c r="ISW65" s="1391"/>
      <c r="ISX65" s="1391"/>
      <c r="ISY65" s="1391"/>
      <c r="ISZ65" s="1391"/>
      <c r="ITA65" s="1392"/>
      <c r="ITB65" s="1493"/>
      <c r="ITC65" s="1391"/>
      <c r="ITD65" s="1391"/>
      <c r="ITE65" s="1391"/>
      <c r="ITF65" s="1391"/>
      <c r="ITG65" s="1391"/>
      <c r="ITH65" s="1391"/>
      <c r="ITI65" s="1391"/>
      <c r="ITJ65" s="1391"/>
      <c r="ITK65" s="1391"/>
      <c r="ITL65" s="1391"/>
      <c r="ITM65" s="1392"/>
      <c r="ITN65" s="1493"/>
      <c r="ITO65" s="1392"/>
      <c r="ITP65" s="1493"/>
      <c r="ITQ65" s="1391"/>
      <c r="ITR65" s="1392"/>
      <c r="ITS65" s="1493"/>
      <c r="ITT65" s="1392"/>
      <c r="ITU65" s="663"/>
      <c r="ITV65" s="1493"/>
      <c r="ITW65" s="1391"/>
      <c r="ITX65" s="1391"/>
      <c r="ITY65" s="1391"/>
      <c r="ITZ65" s="1391"/>
      <c r="IUA65" s="1391"/>
      <c r="IUB65" s="1391"/>
      <c r="IUC65" s="1391"/>
      <c r="IUD65" s="1391"/>
      <c r="IUE65" s="1391"/>
      <c r="IUF65" s="1391"/>
      <c r="IUG65" s="1392"/>
      <c r="IUH65" s="1493"/>
      <c r="IUI65" s="1391"/>
      <c r="IUJ65" s="1391"/>
      <c r="IUK65" s="1391"/>
      <c r="IUL65" s="1391"/>
      <c r="IUM65" s="1391"/>
      <c r="IUN65" s="1391"/>
      <c r="IUO65" s="1391"/>
      <c r="IUP65" s="1391"/>
      <c r="IUQ65" s="1391"/>
      <c r="IUR65" s="1391"/>
      <c r="IUS65" s="1392"/>
      <c r="IUT65" s="1493"/>
      <c r="IUU65" s="1392"/>
      <c r="IUV65" s="1493"/>
      <c r="IUW65" s="1391"/>
      <c r="IUX65" s="1392"/>
      <c r="IUY65" s="1493"/>
      <c r="IUZ65" s="1392"/>
      <c r="IVA65" s="663"/>
      <c r="IVB65" s="1493"/>
      <c r="IVC65" s="1391"/>
      <c r="IVD65" s="1391"/>
      <c r="IVE65" s="1391"/>
      <c r="IVF65" s="1391"/>
      <c r="IVG65" s="1391"/>
      <c r="IVH65" s="1391"/>
      <c r="IVI65" s="1391"/>
      <c r="IVJ65" s="1391"/>
      <c r="IVK65" s="1391"/>
      <c r="IVL65" s="1391"/>
      <c r="IVM65" s="1392"/>
      <c r="IVN65" s="1493"/>
      <c r="IVO65" s="1391"/>
      <c r="IVP65" s="1391"/>
      <c r="IVQ65" s="1391"/>
      <c r="IVR65" s="1391"/>
      <c r="IVS65" s="1391"/>
      <c r="IVT65" s="1391"/>
      <c r="IVU65" s="1391"/>
      <c r="IVV65" s="1391"/>
      <c r="IVW65" s="1391"/>
      <c r="IVX65" s="1391"/>
      <c r="IVY65" s="1392"/>
      <c r="IVZ65" s="1493"/>
      <c r="IWA65" s="1392"/>
      <c r="IWB65" s="1493"/>
      <c r="IWC65" s="1391"/>
      <c r="IWD65" s="1392"/>
      <c r="IWE65" s="1493"/>
      <c r="IWF65" s="1392"/>
      <c r="IWG65" s="663"/>
      <c r="IWH65" s="1493"/>
      <c r="IWI65" s="1391"/>
      <c r="IWJ65" s="1391"/>
      <c r="IWK65" s="1391"/>
      <c r="IWL65" s="1391"/>
      <c r="IWM65" s="1391"/>
      <c r="IWN65" s="1391"/>
      <c r="IWO65" s="1391"/>
      <c r="IWP65" s="1391"/>
      <c r="IWQ65" s="1391"/>
      <c r="IWR65" s="1391"/>
      <c r="IWS65" s="1392"/>
      <c r="IWT65" s="1493"/>
      <c r="IWU65" s="1391"/>
      <c r="IWV65" s="1391"/>
      <c r="IWW65" s="1391"/>
      <c r="IWX65" s="1391"/>
      <c r="IWY65" s="1391"/>
      <c r="IWZ65" s="1391"/>
      <c r="IXA65" s="1391"/>
      <c r="IXB65" s="1391"/>
      <c r="IXC65" s="1391"/>
      <c r="IXD65" s="1391"/>
      <c r="IXE65" s="1392"/>
      <c r="IXF65" s="1493"/>
      <c r="IXG65" s="1392"/>
      <c r="IXH65" s="1493"/>
      <c r="IXI65" s="1391"/>
      <c r="IXJ65" s="1392"/>
      <c r="IXK65" s="1493"/>
      <c r="IXL65" s="1392"/>
      <c r="IXM65" s="663"/>
      <c r="IXN65" s="1493"/>
      <c r="IXO65" s="1391"/>
      <c r="IXP65" s="1391"/>
      <c r="IXQ65" s="1391"/>
      <c r="IXR65" s="1391"/>
      <c r="IXS65" s="1391"/>
      <c r="IXT65" s="1391"/>
      <c r="IXU65" s="1391"/>
      <c r="IXV65" s="1391"/>
      <c r="IXW65" s="1391"/>
      <c r="IXX65" s="1391"/>
      <c r="IXY65" s="1392"/>
      <c r="IXZ65" s="1493"/>
      <c r="IYA65" s="1391"/>
      <c r="IYB65" s="1391"/>
      <c r="IYC65" s="1391"/>
      <c r="IYD65" s="1391"/>
      <c r="IYE65" s="1391"/>
      <c r="IYF65" s="1391"/>
      <c r="IYG65" s="1391"/>
      <c r="IYH65" s="1391"/>
      <c r="IYI65" s="1391"/>
      <c r="IYJ65" s="1391"/>
      <c r="IYK65" s="1392"/>
      <c r="IYL65" s="1493"/>
      <c r="IYM65" s="1392"/>
      <c r="IYN65" s="1493"/>
      <c r="IYO65" s="1391"/>
      <c r="IYP65" s="1392"/>
      <c r="IYQ65" s="1493"/>
      <c r="IYR65" s="1392"/>
      <c r="IYS65" s="663"/>
      <c r="IYT65" s="1493"/>
      <c r="IYU65" s="1391"/>
      <c r="IYV65" s="1391"/>
      <c r="IYW65" s="1391"/>
      <c r="IYX65" s="1391"/>
      <c r="IYY65" s="1391"/>
      <c r="IYZ65" s="1391"/>
      <c r="IZA65" s="1391"/>
      <c r="IZB65" s="1391"/>
      <c r="IZC65" s="1391"/>
      <c r="IZD65" s="1391"/>
      <c r="IZE65" s="1392"/>
      <c r="IZF65" s="1493"/>
      <c r="IZG65" s="1391"/>
      <c r="IZH65" s="1391"/>
      <c r="IZI65" s="1391"/>
      <c r="IZJ65" s="1391"/>
      <c r="IZK65" s="1391"/>
      <c r="IZL65" s="1391"/>
      <c r="IZM65" s="1391"/>
      <c r="IZN65" s="1391"/>
      <c r="IZO65" s="1391"/>
      <c r="IZP65" s="1391"/>
      <c r="IZQ65" s="1392"/>
      <c r="IZR65" s="1493"/>
      <c r="IZS65" s="1392"/>
      <c r="IZT65" s="1493"/>
      <c r="IZU65" s="1391"/>
      <c r="IZV65" s="1392"/>
      <c r="IZW65" s="1493"/>
      <c r="IZX65" s="1392"/>
      <c r="IZY65" s="663"/>
      <c r="IZZ65" s="1493"/>
      <c r="JAA65" s="1391"/>
      <c r="JAB65" s="1391"/>
      <c r="JAC65" s="1391"/>
      <c r="JAD65" s="1391"/>
      <c r="JAE65" s="1391"/>
      <c r="JAF65" s="1391"/>
      <c r="JAG65" s="1391"/>
      <c r="JAH65" s="1391"/>
      <c r="JAI65" s="1391"/>
      <c r="JAJ65" s="1391"/>
      <c r="JAK65" s="1392"/>
      <c r="JAL65" s="1493"/>
      <c r="JAM65" s="1391"/>
      <c r="JAN65" s="1391"/>
      <c r="JAO65" s="1391"/>
      <c r="JAP65" s="1391"/>
      <c r="JAQ65" s="1391"/>
      <c r="JAR65" s="1391"/>
      <c r="JAS65" s="1391"/>
      <c r="JAT65" s="1391"/>
      <c r="JAU65" s="1391"/>
      <c r="JAV65" s="1391"/>
      <c r="JAW65" s="1392"/>
      <c r="JAX65" s="1493"/>
      <c r="JAY65" s="1392"/>
      <c r="JAZ65" s="1493"/>
      <c r="JBA65" s="1391"/>
      <c r="JBB65" s="1392"/>
      <c r="JBC65" s="1493"/>
      <c r="JBD65" s="1392"/>
      <c r="JBE65" s="663"/>
      <c r="JBF65" s="1493"/>
      <c r="JBG65" s="1391"/>
      <c r="JBH65" s="1391"/>
      <c r="JBI65" s="1391"/>
      <c r="JBJ65" s="1391"/>
      <c r="JBK65" s="1391"/>
      <c r="JBL65" s="1391"/>
      <c r="JBM65" s="1391"/>
      <c r="JBN65" s="1391"/>
      <c r="JBO65" s="1391"/>
      <c r="JBP65" s="1391"/>
      <c r="JBQ65" s="1392"/>
      <c r="JBR65" s="1493"/>
      <c r="JBS65" s="1391"/>
      <c r="JBT65" s="1391"/>
      <c r="JBU65" s="1391"/>
      <c r="JBV65" s="1391"/>
      <c r="JBW65" s="1391"/>
      <c r="JBX65" s="1391"/>
      <c r="JBY65" s="1391"/>
      <c r="JBZ65" s="1391"/>
      <c r="JCA65" s="1391"/>
      <c r="JCB65" s="1391"/>
      <c r="JCC65" s="1392"/>
      <c r="JCD65" s="1493"/>
      <c r="JCE65" s="1392"/>
      <c r="JCF65" s="1493"/>
      <c r="JCG65" s="1391"/>
      <c r="JCH65" s="1392"/>
      <c r="JCI65" s="1493"/>
      <c r="JCJ65" s="1392"/>
      <c r="JCK65" s="663"/>
      <c r="JCL65" s="1493"/>
      <c r="JCM65" s="1391"/>
      <c r="JCN65" s="1391"/>
      <c r="JCO65" s="1391"/>
      <c r="JCP65" s="1391"/>
      <c r="JCQ65" s="1391"/>
      <c r="JCR65" s="1391"/>
      <c r="JCS65" s="1391"/>
      <c r="JCT65" s="1391"/>
      <c r="JCU65" s="1391"/>
      <c r="JCV65" s="1391"/>
      <c r="JCW65" s="1392"/>
      <c r="JCX65" s="1493"/>
      <c r="JCY65" s="1391"/>
      <c r="JCZ65" s="1391"/>
      <c r="JDA65" s="1391"/>
      <c r="JDB65" s="1391"/>
      <c r="JDC65" s="1391"/>
      <c r="JDD65" s="1391"/>
      <c r="JDE65" s="1391"/>
      <c r="JDF65" s="1391"/>
      <c r="JDG65" s="1391"/>
      <c r="JDH65" s="1391"/>
      <c r="JDI65" s="1392"/>
      <c r="JDJ65" s="1493"/>
      <c r="JDK65" s="1392"/>
      <c r="JDL65" s="1493"/>
      <c r="JDM65" s="1391"/>
      <c r="JDN65" s="1392"/>
      <c r="JDO65" s="1493"/>
      <c r="JDP65" s="1392"/>
      <c r="JDQ65" s="663"/>
      <c r="JDR65" s="1493"/>
      <c r="JDS65" s="1391"/>
      <c r="JDT65" s="1391"/>
      <c r="JDU65" s="1391"/>
      <c r="JDV65" s="1391"/>
      <c r="JDW65" s="1391"/>
      <c r="JDX65" s="1391"/>
      <c r="JDY65" s="1391"/>
      <c r="JDZ65" s="1391"/>
      <c r="JEA65" s="1391"/>
      <c r="JEB65" s="1391"/>
      <c r="JEC65" s="1392"/>
      <c r="JED65" s="1493"/>
      <c r="JEE65" s="1391"/>
      <c r="JEF65" s="1391"/>
      <c r="JEG65" s="1391"/>
      <c r="JEH65" s="1391"/>
      <c r="JEI65" s="1391"/>
      <c r="JEJ65" s="1391"/>
      <c r="JEK65" s="1391"/>
      <c r="JEL65" s="1391"/>
      <c r="JEM65" s="1391"/>
      <c r="JEN65" s="1391"/>
      <c r="JEO65" s="1392"/>
      <c r="JEP65" s="1493"/>
      <c r="JEQ65" s="1392"/>
      <c r="JER65" s="1493"/>
      <c r="JES65" s="1391"/>
      <c r="JET65" s="1392"/>
      <c r="JEU65" s="1493"/>
      <c r="JEV65" s="1392"/>
      <c r="JEW65" s="663"/>
      <c r="JEX65" s="1493"/>
      <c r="JEY65" s="1391"/>
      <c r="JEZ65" s="1391"/>
      <c r="JFA65" s="1391"/>
      <c r="JFB65" s="1391"/>
      <c r="JFC65" s="1391"/>
      <c r="JFD65" s="1391"/>
      <c r="JFE65" s="1391"/>
      <c r="JFF65" s="1391"/>
      <c r="JFG65" s="1391"/>
      <c r="JFH65" s="1391"/>
      <c r="JFI65" s="1392"/>
      <c r="JFJ65" s="1493"/>
      <c r="JFK65" s="1391"/>
      <c r="JFL65" s="1391"/>
      <c r="JFM65" s="1391"/>
      <c r="JFN65" s="1391"/>
      <c r="JFO65" s="1391"/>
      <c r="JFP65" s="1391"/>
      <c r="JFQ65" s="1391"/>
      <c r="JFR65" s="1391"/>
      <c r="JFS65" s="1391"/>
      <c r="JFT65" s="1391"/>
      <c r="JFU65" s="1392"/>
      <c r="JFV65" s="1493"/>
      <c r="JFW65" s="1392"/>
      <c r="JFX65" s="1493"/>
      <c r="JFY65" s="1391"/>
      <c r="JFZ65" s="1392"/>
      <c r="JGA65" s="1493"/>
      <c r="JGB65" s="1392"/>
      <c r="JGC65" s="663"/>
      <c r="JGD65" s="1493"/>
      <c r="JGE65" s="1391"/>
      <c r="JGF65" s="1391"/>
      <c r="JGG65" s="1391"/>
      <c r="JGH65" s="1391"/>
      <c r="JGI65" s="1391"/>
      <c r="JGJ65" s="1391"/>
      <c r="JGK65" s="1391"/>
      <c r="JGL65" s="1391"/>
      <c r="JGM65" s="1391"/>
      <c r="JGN65" s="1391"/>
      <c r="JGO65" s="1392"/>
      <c r="JGP65" s="1493"/>
      <c r="JGQ65" s="1391"/>
      <c r="JGR65" s="1391"/>
      <c r="JGS65" s="1391"/>
      <c r="JGT65" s="1391"/>
      <c r="JGU65" s="1391"/>
      <c r="JGV65" s="1391"/>
      <c r="JGW65" s="1391"/>
      <c r="JGX65" s="1391"/>
      <c r="JGY65" s="1391"/>
      <c r="JGZ65" s="1391"/>
      <c r="JHA65" s="1392"/>
      <c r="JHB65" s="1493"/>
      <c r="JHC65" s="1392"/>
      <c r="JHD65" s="1493"/>
      <c r="JHE65" s="1391"/>
      <c r="JHF65" s="1392"/>
      <c r="JHG65" s="1493"/>
      <c r="JHH65" s="1392"/>
      <c r="JHI65" s="663"/>
      <c r="JHJ65" s="1493"/>
      <c r="JHK65" s="1391"/>
      <c r="JHL65" s="1391"/>
      <c r="JHM65" s="1391"/>
      <c r="JHN65" s="1391"/>
      <c r="JHO65" s="1391"/>
      <c r="JHP65" s="1391"/>
      <c r="JHQ65" s="1391"/>
      <c r="JHR65" s="1391"/>
      <c r="JHS65" s="1391"/>
      <c r="JHT65" s="1391"/>
      <c r="JHU65" s="1392"/>
      <c r="JHV65" s="1493"/>
      <c r="JHW65" s="1391"/>
      <c r="JHX65" s="1391"/>
      <c r="JHY65" s="1391"/>
      <c r="JHZ65" s="1391"/>
      <c r="JIA65" s="1391"/>
      <c r="JIB65" s="1391"/>
      <c r="JIC65" s="1391"/>
      <c r="JID65" s="1391"/>
      <c r="JIE65" s="1391"/>
      <c r="JIF65" s="1391"/>
      <c r="JIG65" s="1392"/>
      <c r="JIH65" s="1493"/>
      <c r="JII65" s="1392"/>
      <c r="JIJ65" s="1493"/>
      <c r="JIK65" s="1391"/>
      <c r="JIL65" s="1392"/>
      <c r="JIM65" s="1493"/>
      <c r="JIN65" s="1392"/>
      <c r="JIO65" s="663"/>
      <c r="JIP65" s="1493"/>
      <c r="JIQ65" s="1391"/>
      <c r="JIR65" s="1391"/>
      <c r="JIS65" s="1391"/>
      <c r="JIT65" s="1391"/>
      <c r="JIU65" s="1391"/>
      <c r="JIV65" s="1391"/>
      <c r="JIW65" s="1391"/>
      <c r="JIX65" s="1391"/>
      <c r="JIY65" s="1391"/>
      <c r="JIZ65" s="1391"/>
      <c r="JJA65" s="1392"/>
      <c r="JJB65" s="1493"/>
      <c r="JJC65" s="1391"/>
      <c r="JJD65" s="1391"/>
      <c r="JJE65" s="1391"/>
      <c r="JJF65" s="1391"/>
      <c r="JJG65" s="1391"/>
      <c r="JJH65" s="1391"/>
      <c r="JJI65" s="1391"/>
      <c r="JJJ65" s="1391"/>
      <c r="JJK65" s="1391"/>
      <c r="JJL65" s="1391"/>
      <c r="JJM65" s="1392"/>
      <c r="JJN65" s="1493"/>
      <c r="JJO65" s="1392"/>
      <c r="JJP65" s="1493"/>
      <c r="JJQ65" s="1391"/>
      <c r="JJR65" s="1392"/>
      <c r="JJS65" s="1493"/>
      <c r="JJT65" s="1392"/>
      <c r="JJU65" s="663"/>
      <c r="JJV65" s="1493"/>
      <c r="JJW65" s="1391"/>
      <c r="JJX65" s="1391"/>
      <c r="JJY65" s="1391"/>
      <c r="JJZ65" s="1391"/>
      <c r="JKA65" s="1391"/>
      <c r="JKB65" s="1391"/>
      <c r="JKC65" s="1391"/>
      <c r="JKD65" s="1391"/>
      <c r="JKE65" s="1391"/>
      <c r="JKF65" s="1391"/>
      <c r="JKG65" s="1392"/>
      <c r="JKH65" s="1493"/>
      <c r="JKI65" s="1391"/>
      <c r="JKJ65" s="1391"/>
      <c r="JKK65" s="1391"/>
      <c r="JKL65" s="1391"/>
      <c r="JKM65" s="1391"/>
      <c r="JKN65" s="1391"/>
      <c r="JKO65" s="1391"/>
      <c r="JKP65" s="1391"/>
      <c r="JKQ65" s="1391"/>
      <c r="JKR65" s="1391"/>
      <c r="JKS65" s="1392"/>
      <c r="JKT65" s="1493"/>
      <c r="JKU65" s="1392"/>
      <c r="JKV65" s="1493"/>
      <c r="JKW65" s="1391"/>
      <c r="JKX65" s="1392"/>
      <c r="JKY65" s="1493"/>
      <c r="JKZ65" s="1392"/>
      <c r="JLA65" s="663"/>
      <c r="JLB65" s="1493"/>
      <c r="JLC65" s="1391"/>
      <c r="JLD65" s="1391"/>
      <c r="JLE65" s="1391"/>
      <c r="JLF65" s="1391"/>
      <c r="JLG65" s="1391"/>
      <c r="JLH65" s="1391"/>
      <c r="JLI65" s="1391"/>
      <c r="JLJ65" s="1391"/>
      <c r="JLK65" s="1391"/>
      <c r="JLL65" s="1391"/>
      <c r="JLM65" s="1392"/>
      <c r="JLN65" s="1493"/>
      <c r="JLO65" s="1391"/>
      <c r="JLP65" s="1391"/>
      <c r="JLQ65" s="1391"/>
      <c r="JLR65" s="1391"/>
      <c r="JLS65" s="1391"/>
      <c r="JLT65" s="1391"/>
      <c r="JLU65" s="1391"/>
      <c r="JLV65" s="1391"/>
      <c r="JLW65" s="1391"/>
      <c r="JLX65" s="1391"/>
      <c r="JLY65" s="1392"/>
      <c r="JLZ65" s="1493"/>
      <c r="JMA65" s="1392"/>
      <c r="JMB65" s="1493"/>
      <c r="JMC65" s="1391"/>
      <c r="JMD65" s="1392"/>
      <c r="JME65" s="1493"/>
      <c r="JMF65" s="1392"/>
      <c r="JMG65" s="663"/>
      <c r="JMH65" s="1493"/>
      <c r="JMI65" s="1391"/>
      <c r="JMJ65" s="1391"/>
      <c r="JMK65" s="1391"/>
      <c r="JML65" s="1391"/>
      <c r="JMM65" s="1391"/>
      <c r="JMN65" s="1391"/>
      <c r="JMO65" s="1391"/>
      <c r="JMP65" s="1391"/>
      <c r="JMQ65" s="1391"/>
      <c r="JMR65" s="1391"/>
      <c r="JMS65" s="1392"/>
      <c r="JMT65" s="1493"/>
      <c r="JMU65" s="1391"/>
      <c r="JMV65" s="1391"/>
      <c r="JMW65" s="1391"/>
      <c r="JMX65" s="1391"/>
      <c r="JMY65" s="1391"/>
      <c r="JMZ65" s="1391"/>
      <c r="JNA65" s="1391"/>
      <c r="JNB65" s="1391"/>
      <c r="JNC65" s="1391"/>
      <c r="JND65" s="1391"/>
      <c r="JNE65" s="1392"/>
      <c r="JNF65" s="1493"/>
      <c r="JNG65" s="1392"/>
      <c r="JNH65" s="1493"/>
      <c r="JNI65" s="1391"/>
      <c r="JNJ65" s="1392"/>
      <c r="JNK65" s="1493"/>
      <c r="JNL65" s="1392"/>
      <c r="JNM65" s="663"/>
      <c r="JNN65" s="1493"/>
      <c r="JNO65" s="1391"/>
      <c r="JNP65" s="1391"/>
      <c r="JNQ65" s="1391"/>
      <c r="JNR65" s="1391"/>
      <c r="JNS65" s="1391"/>
      <c r="JNT65" s="1391"/>
      <c r="JNU65" s="1391"/>
      <c r="JNV65" s="1391"/>
      <c r="JNW65" s="1391"/>
      <c r="JNX65" s="1391"/>
      <c r="JNY65" s="1392"/>
      <c r="JNZ65" s="1493"/>
      <c r="JOA65" s="1391"/>
      <c r="JOB65" s="1391"/>
      <c r="JOC65" s="1391"/>
      <c r="JOD65" s="1391"/>
      <c r="JOE65" s="1391"/>
      <c r="JOF65" s="1391"/>
      <c r="JOG65" s="1391"/>
      <c r="JOH65" s="1391"/>
      <c r="JOI65" s="1391"/>
      <c r="JOJ65" s="1391"/>
      <c r="JOK65" s="1392"/>
      <c r="JOL65" s="1493"/>
      <c r="JOM65" s="1392"/>
      <c r="JON65" s="1493"/>
      <c r="JOO65" s="1391"/>
      <c r="JOP65" s="1392"/>
      <c r="JOQ65" s="1493"/>
      <c r="JOR65" s="1392"/>
      <c r="JOS65" s="663"/>
      <c r="JOT65" s="1493"/>
      <c r="JOU65" s="1391"/>
      <c r="JOV65" s="1391"/>
      <c r="JOW65" s="1391"/>
      <c r="JOX65" s="1391"/>
      <c r="JOY65" s="1391"/>
      <c r="JOZ65" s="1391"/>
      <c r="JPA65" s="1391"/>
      <c r="JPB65" s="1391"/>
      <c r="JPC65" s="1391"/>
      <c r="JPD65" s="1391"/>
      <c r="JPE65" s="1392"/>
      <c r="JPF65" s="1493"/>
      <c r="JPG65" s="1391"/>
      <c r="JPH65" s="1391"/>
      <c r="JPI65" s="1391"/>
      <c r="JPJ65" s="1391"/>
      <c r="JPK65" s="1391"/>
      <c r="JPL65" s="1391"/>
      <c r="JPM65" s="1391"/>
      <c r="JPN65" s="1391"/>
      <c r="JPO65" s="1391"/>
      <c r="JPP65" s="1391"/>
      <c r="JPQ65" s="1392"/>
      <c r="JPR65" s="1493"/>
      <c r="JPS65" s="1392"/>
      <c r="JPT65" s="1493"/>
      <c r="JPU65" s="1391"/>
      <c r="JPV65" s="1392"/>
      <c r="JPW65" s="1493"/>
      <c r="JPX65" s="1392"/>
      <c r="JPY65" s="663"/>
      <c r="JPZ65" s="1493"/>
      <c r="JQA65" s="1391"/>
      <c r="JQB65" s="1391"/>
      <c r="JQC65" s="1391"/>
      <c r="JQD65" s="1391"/>
      <c r="JQE65" s="1391"/>
      <c r="JQF65" s="1391"/>
      <c r="JQG65" s="1391"/>
      <c r="JQH65" s="1391"/>
      <c r="JQI65" s="1391"/>
      <c r="JQJ65" s="1391"/>
      <c r="JQK65" s="1392"/>
      <c r="JQL65" s="1493"/>
      <c r="JQM65" s="1391"/>
      <c r="JQN65" s="1391"/>
      <c r="JQO65" s="1391"/>
      <c r="JQP65" s="1391"/>
      <c r="JQQ65" s="1391"/>
      <c r="JQR65" s="1391"/>
      <c r="JQS65" s="1391"/>
      <c r="JQT65" s="1391"/>
      <c r="JQU65" s="1391"/>
      <c r="JQV65" s="1391"/>
      <c r="JQW65" s="1392"/>
      <c r="JQX65" s="1493"/>
      <c r="JQY65" s="1392"/>
      <c r="JQZ65" s="1493"/>
      <c r="JRA65" s="1391"/>
      <c r="JRB65" s="1392"/>
      <c r="JRC65" s="1493"/>
      <c r="JRD65" s="1392"/>
      <c r="JRE65" s="663"/>
      <c r="JRF65" s="1493"/>
      <c r="JRG65" s="1391"/>
      <c r="JRH65" s="1391"/>
      <c r="JRI65" s="1391"/>
      <c r="JRJ65" s="1391"/>
      <c r="JRK65" s="1391"/>
      <c r="JRL65" s="1391"/>
      <c r="JRM65" s="1391"/>
      <c r="JRN65" s="1391"/>
      <c r="JRO65" s="1391"/>
      <c r="JRP65" s="1391"/>
      <c r="JRQ65" s="1392"/>
      <c r="JRR65" s="1493"/>
      <c r="JRS65" s="1391"/>
      <c r="JRT65" s="1391"/>
      <c r="JRU65" s="1391"/>
      <c r="JRV65" s="1391"/>
      <c r="JRW65" s="1391"/>
      <c r="JRX65" s="1391"/>
      <c r="JRY65" s="1391"/>
      <c r="JRZ65" s="1391"/>
      <c r="JSA65" s="1391"/>
      <c r="JSB65" s="1391"/>
      <c r="JSC65" s="1392"/>
      <c r="JSD65" s="1493"/>
      <c r="JSE65" s="1392"/>
      <c r="JSF65" s="1493"/>
      <c r="JSG65" s="1391"/>
      <c r="JSH65" s="1392"/>
      <c r="JSI65" s="1493"/>
      <c r="JSJ65" s="1392"/>
      <c r="JSK65" s="663"/>
      <c r="JSL65" s="1493"/>
      <c r="JSM65" s="1391"/>
      <c r="JSN65" s="1391"/>
      <c r="JSO65" s="1391"/>
      <c r="JSP65" s="1391"/>
      <c r="JSQ65" s="1391"/>
      <c r="JSR65" s="1391"/>
      <c r="JSS65" s="1391"/>
      <c r="JST65" s="1391"/>
      <c r="JSU65" s="1391"/>
      <c r="JSV65" s="1391"/>
      <c r="JSW65" s="1392"/>
      <c r="JSX65" s="1493"/>
      <c r="JSY65" s="1391"/>
      <c r="JSZ65" s="1391"/>
      <c r="JTA65" s="1391"/>
      <c r="JTB65" s="1391"/>
      <c r="JTC65" s="1391"/>
      <c r="JTD65" s="1391"/>
      <c r="JTE65" s="1391"/>
      <c r="JTF65" s="1391"/>
      <c r="JTG65" s="1391"/>
      <c r="JTH65" s="1391"/>
      <c r="JTI65" s="1392"/>
      <c r="JTJ65" s="1493"/>
      <c r="JTK65" s="1392"/>
      <c r="JTL65" s="1493"/>
      <c r="JTM65" s="1391"/>
      <c r="JTN65" s="1392"/>
      <c r="JTO65" s="1493"/>
      <c r="JTP65" s="1392"/>
      <c r="JTQ65" s="663"/>
      <c r="JTR65" s="1493"/>
      <c r="JTS65" s="1391"/>
      <c r="JTT65" s="1391"/>
      <c r="JTU65" s="1391"/>
      <c r="JTV65" s="1391"/>
      <c r="JTW65" s="1391"/>
      <c r="JTX65" s="1391"/>
      <c r="JTY65" s="1391"/>
      <c r="JTZ65" s="1391"/>
      <c r="JUA65" s="1391"/>
      <c r="JUB65" s="1391"/>
      <c r="JUC65" s="1392"/>
      <c r="JUD65" s="1493"/>
      <c r="JUE65" s="1391"/>
      <c r="JUF65" s="1391"/>
      <c r="JUG65" s="1391"/>
      <c r="JUH65" s="1391"/>
      <c r="JUI65" s="1391"/>
      <c r="JUJ65" s="1391"/>
      <c r="JUK65" s="1391"/>
      <c r="JUL65" s="1391"/>
      <c r="JUM65" s="1391"/>
      <c r="JUN65" s="1391"/>
      <c r="JUO65" s="1392"/>
      <c r="JUP65" s="1493"/>
      <c r="JUQ65" s="1392"/>
      <c r="JUR65" s="1493"/>
      <c r="JUS65" s="1391"/>
      <c r="JUT65" s="1392"/>
      <c r="JUU65" s="1493"/>
      <c r="JUV65" s="1392"/>
      <c r="JUW65" s="663"/>
      <c r="JUX65" s="1493"/>
      <c r="JUY65" s="1391"/>
      <c r="JUZ65" s="1391"/>
      <c r="JVA65" s="1391"/>
      <c r="JVB65" s="1391"/>
      <c r="JVC65" s="1391"/>
      <c r="JVD65" s="1391"/>
      <c r="JVE65" s="1391"/>
      <c r="JVF65" s="1391"/>
      <c r="JVG65" s="1391"/>
      <c r="JVH65" s="1391"/>
      <c r="JVI65" s="1392"/>
      <c r="JVJ65" s="1493"/>
      <c r="JVK65" s="1391"/>
      <c r="JVL65" s="1391"/>
      <c r="JVM65" s="1391"/>
      <c r="JVN65" s="1391"/>
      <c r="JVO65" s="1391"/>
      <c r="JVP65" s="1391"/>
      <c r="JVQ65" s="1391"/>
      <c r="JVR65" s="1391"/>
      <c r="JVS65" s="1391"/>
      <c r="JVT65" s="1391"/>
      <c r="JVU65" s="1392"/>
      <c r="JVV65" s="1493"/>
      <c r="JVW65" s="1392"/>
      <c r="JVX65" s="1493"/>
      <c r="JVY65" s="1391"/>
      <c r="JVZ65" s="1392"/>
      <c r="JWA65" s="1493"/>
      <c r="JWB65" s="1392"/>
      <c r="JWC65" s="663"/>
      <c r="JWD65" s="1493"/>
      <c r="JWE65" s="1391"/>
      <c r="JWF65" s="1391"/>
      <c r="JWG65" s="1391"/>
      <c r="JWH65" s="1391"/>
      <c r="JWI65" s="1391"/>
      <c r="JWJ65" s="1391"/>
      <c r="JWK65" s="1391"/>
      <c r="JWL65" s="1391"/>
      <c r="JWM65" s="1391"/>
      <c r="JWN65" s="1391"/>
      <c r="JWO65" s="1392"/>
      <c r="JWP65" s="1493"/>
      <c r="JWQ65" s="1391"/>
      <c r="JWR65" s="1391"/>
      <c r="JWS65" s="1391"/>
      <c r="JWT65" s="1391"/>
      <c r="JWU65" s="1391"/>
      <c r="JWV65" s="1391"/>
      <c r="JWW65" s="1391"/>
      <c r="JWX65" s="1391"/>
      <c r="JWY65" s="1391"/>
      <c r="JWZ65" s="1391"/>
      <c r="JXA65" s="1392"/>
      <c r="JXB65" s="1493"/>
      <c r="JXC65" s="1392"/>
      <c r="JXD65" s="1493"/>
      <c r="JXE65" s="1391"/>
      <c r="JXF65" s="1392"/>
      <c r="JXG65" s="1493"/>
      <c r="JXH65" s="1392"/>
      <c r="JXI65" s="663"/>
      <c r="JXJ65" s="1493"/>
      <c r="JXK65" s="1391"/>
      <c r="JXL65" s="1391"/>
      <c r="JXM65" s="1391"/>
      <c r="JXN65" s="1391"/>
      <c r="JXO65" s="1391"/>
      <c r="JXP65" s="1391"/>
      <c r="JXQ65" s="1391"/>
      <c r="JXR65" s="1391"/>
      <c r="JXS65" s="1391"/>
      <c r="JXT65" s="1391"/>
      <c r="JXU65" s="1392"/>
      <c r="JXV65" s="1493"/>
      <c r="JXW65" s="1391"/>
      <c r="JXX65" s="1391"/>
      <c r="JXY65" s="1391"/>
      <c r="JXZ65" s="1391"/>
      <c r="JYA65" s="1391"/>
      <c r="JYB65" s="1391"/>
      <c r="JYC65" s="1391"/>
      <c r="JYD65" s="1391"/>
      <c r="JYE65" s="1391"/>
      <c r="JYF65" s="1391"/>
      <c r="JYG65" s="1392"/>
      <c r="JYH65" s="1493"/>
      <c r="JYI65" s="1392"/>
      <c r="JYJ65" s="1493"/>
      <c r="JYK65" s="1391"/>
      <c r="JYL65" s="1392"/>
      <c r="JYM65" s="1493"/>
      <c r="JYN65" s="1392"/>
      <c r="JYO65" s="663"/>
      <c r="JYP65" s="1493"/>
      <c r="JYQ65" s="1391"/>
      <c r="JYR65" s="1391"/>
      <c r="JYS65" s="1391"/>
      <c r="JYT65" s="1391"/>
      <c r="JYU65" s="1391"/>
      <c r="JYV65" s="1391"/>
      <c r="JYW65" s="1391"/>
      <c r="JYX65" s="1391"/>
      <c r="JYY65" s="1391"/>
      <c r="JYZ65" s="1391"/>
      <c r="JZA65" s="1392"/>
      <c r="JZB65" s="1493"/>
      <c r="JZC65" s="1391"/>
      <c r="JZD65" s="1391"/>
      <c r="JZE65" s="1391"/>
      <c r="JZF65" s="1391"/>
      <c r="JZG65" s="1391"/>
      <c r="JZH65" s="1391"/>
      <c r="JZI65" s="1391"/>
      <c r="JZJ65" s="1391"/>
      <c r="JZK65" s="1391"/>
      <c r="JZL65" s="1391"/>
      <c r="JZM65" s="1392"/>
      <c r="JZN65" s="1493"/>
      <c r="JZO65" s="1392"/>
      <c r="JZP65" s="1493"/>
      <c r="JZQ65" s="1391"/>
      <c r="JZR65" s="1392"/>
      <c r="JZS65" s="1493"/>
      <c r="JZT65" s="1392"/>
      <c r="JZU65" s="663"/>
      <c r="JZV65" s="1493"/>
      <c r="JZW65" s="1391"/>
      <c r="JZX65" s="1391"/>
      <c r="JZY65" s="1391"/>
      <c r="JZZ65" s="1391"/>
      <c r="KAA65" s="1391"/>
      <c r="KAB65" s="1391"/>
      <c r="KAC65" s="1391"/>
      <c r="KAD65" s="1391"/>
      <c r="KAE65" s="1391"/>
      <c r="KAF65" s="1391"/>
      <c r="KAG65" s="1392"/>
      <c r="KAH65" s="1493"/>
      <c r="KAI65" s="1391"/>
      <c r="KAJ65" s="1391"/>
      <c r="KAK65" s="1391"/>
      <c r="KAL65" s="1391"/>
      <c r="KAM65" s="1391"/>
      <c r="KAN65" s="1391"/>
      <c r="KAO65" s="1391"/>
      <c r="KAP65" s="1391"/>
      <c r="KAQ65" s="1391"/>
      <c r="KAR65" s="1391"/>
      <c r="KAS65" s="1392"/>
      <c r="KAT65" s="1493"/>
      <c r="KAU65" s="1392"/>
      <c r="KAV65" s="1493"/>
      <c r="KAW65" s="1391"/>
      <c r="KAX65" s="1392"/>
      <c r="KAY65" s="1493"/>
      <c r="KAZ65" s="1392"/>
      <c r="KBA65" s="663"/>
      <c r="KBB65" s="1493"/>
      <c r="KBC65" s="1391"/>
      <c r="KBD65" s="1391"/>
      <c r="KBE65" s="1391"/>
      <c r="KBF65" s="1391"/>
      <c r="KBG65" s="1391"/>
      <c r="KBH65" s="1391"/>
      <c r="KBI65" s="1391"/>
      <c r="KBJ65" s="1391"/>
      <c r="KBK65" s="1391"/>
      <c r="KBL65" s="1391"/>
      <c r="KBM65" s="1392"/>
      <c r="KBN65" s="1493"/>
      <c r="KBO65" s="1391"/>
      <c r="KBP65" s="1391"/>
      <c r="KBQ65" s="1391"/>
      <c r="KBR65" s="1391"/>
      <c r="KBS65" s="1391"/>
      <c r="KBT65" s="1391"/>
      <c r="KBU65" s="1391"/>
      <c r="KBV65" s="1391"/>
      <c r="KBW65" s="1391"/>
      <c r="KBX65" s="1391"/>
      <c r="KBY65" s="1392"/>
      <c r="KBZ65" s="1493"/>
      <c r="KCA65" s="1392"/>
      <c r="KCB65" s="1493"/>
      <c r="KCC65" s="1391"/>
      <c r="KCD65" s="1392"/>
      <c r="KCE65" s="1493"/>
      <c r="KCF65" s="1392"/>
      <c r="KCG65" s="663"/>
      <c r="KCH65" s="1493"/>
      <c r="KCI65" s="1391"/>
      <c r="KCJ65" s="1391"/>
      <c r="KCK65" s="1391"/>
      <c r="KCL65" s="1391"/>
      <c r="KCM65" s="1391"/>
      <c r="KCN65" s="1391"/>
      <c r="KCO65" s="1391"/>
      <c r="KCP65" s="1391"/>
      <c r="KCQ65" s="1391"/>
      <c r="KCR65" s="1391"/>
      <c r="KCS65" s="1392"/>
      <c r="KCT65" s="1493"/>
      <c r="KCU65" s="1391"/>
      <c r="KCV65" s="1391"/>
      <c r="KCW65" s="1391"/>
      <c r="KCX65" s="1391"/>
      <c r="KCY65" s="1391"/>
      <c r="KCZ65" s="1391"/>
      <c r="KDA65" s="1391"/>
      <c r="KDB65" s="1391"/>
      <c r="KDC65" s="1391"/>
      <c r="KDD65" s="1391"/>
      <c r="KDE65" s="1392"/>
      <c r="KDF65" s="1493"/>
      <c r="KDG65" s="1392"/>
      <c r="KDH65" s="1493"/>
      <c r="KDI65" s="1391"/>
      <c r="KDJ65" s="1392"/>
      <c r="KDK65" s="1493"/>
      <c r="KDL65" s="1392"/>
      <c r="KDM65" s="663"/>
      <c r="KDN65" s="1493"/>
      <c r="KDO65" s="1391"/>
      <c r="KDP65" s="1391"/>
      <c r="KDQ65" s="1391"/>
      <c r="KDR65" s="1391"/>
      <c r="KDS65" s="1391"/>
      <c r="KDT65" s="1391"/>
      <c r="KDU65" s="1391"/>
      <c r="KDV65" s="1391"/>
      <c r="KDW65" s="1391"/>
      <c r="KDX65" s="1391"/>
      <c r="KDY65" s="1392"/>
      <c r="KDZ65" s="1493"/>
      <c r="KEA65" s="1391"/>
      <c r="KEB65" s="1391"/>
      <c r="KEC65" s="1391"/>
      <c r="KED65" s="1391"/>
      <c r="KEE65" s="1391"/>
      <c r="KEF65" s="1391"/>
      <c r="KEG65" s="1391"/>
      <c r="KEH65" s="1391"/>
      <c r="KEI65" s="1391"/>
      <c r="KEJ65" s="1391"/>
      <c r="KEK65" s="1392"/>
      <c r="KEL65" s="1493"/>
      <c r="KEM65" s="1392"/>
      <c r="KEN65" s="1493"/>
      <c r="KEO65" s="1391"/>
      <c r="KEP65" s="1392"/>
      <c r="KEQ65" s="1493"/>
      <c r="KER65" s="1392"/>
      <c r="KES65" s="663"/>
      <c r="KET65" s="1493"/>
      <c r="KEU65" s="1391"/>
      <c r="KEV65" s="1391"/>
      <c r="KEW65" s="1391"/>
      <c r="KEX65" s="1391"/>
      <c r="KEY65" s="1391"/>
      <c r="KEZ65" s="1391"/>
      <c r="KFA65" s="1391"/>
      <c r="KFB65" s="1391"/>
      <c r="KFC65" s="1391"/>
      <c r="KFD65" s="1391"/>
      <c r="KFE65" s="1392"/>
      <c r="KFF65" s="1493"/>
      <c r="KFG65" s="1391"/>
      <c r="KFH65" s="1391"/>
      <c r="KFI65" s="1391"/>
      <c r="KFJ65" s="1391"/>
      <c r="KFK65" s="1391"/>
      <c r="KFL65" s="1391"/>
      <c r="KFM65" s="1391"/>
      <c r="KFN65" s="1391"/>
      <c r="KFO65" s="1391"/>
      <c r="KFP65" s="1391"/>
      <c r="KFQ65" s="1392"/>
      <c r="KFR65" s="1493"/>
      <c r="KFS65" s="1392"/>
      <c r="KFT65" s="1493"/>
      <c r="KFU65" s="1391"/>
      <c r="KFV65" s="1392"/>
      <c r="KFW65" s="1493"/>
      <c r="KFX65" s="1392"/>
      <c r="KFY65" s="663"/>
      <c r="KFZ65" s="1493"/>
      <c r="KGA65" s="1391"/>
      <c r="KGB65" s="1391"/>
      <c r="KGC65" s="1391"/>
      <c r="KGD65" s="1391"/>
      <c r="KGE65" s="1391"/>
      <c r="KGF65" s="1391"/>
      <c r="KGG65" s="1391"/>
      <c r="KGH65" s="1391"/>
      <c r="KGI65" s="1391"/>
      <c r="KGJ65" s="1391"/>
      <c r="KGK65" s="1392"/>
      <c r="KGL65" s="1493"/>
      <c r="KGM65" s="1391"/>
      <c r="KGN65" s="1391"/>
      <c r="KGO65" s="1391"/>
      <c r="KGP65" s="1391"/>
      <c r="KGQ65" s="1391"/>
      <c r="KGR65" s="1391"/>
      <c r="KGS65" s="1391"/>
      <c r="KGT65" s="1391"/>
      <c r="KGU65" s="1391"/>
      <c r="KGV65" s="1391"/>
      <c r="KGW65" s="1392"/>
      <c r="KGX65" s="1493"/>
      <c r="KGY65" s="1392"/>
      <c r="KGZ65" s="1493"/>
      <c r="KHA65" s="1391"/>
      <c r="KHB65" s="1392"/>
      <c r="KHC65" s="1493"/>
      <c r="KHD65" s="1392"/>
      <c r="KHE65" s="663"/>
      <c r="KHF65" s="1493"/>
      <c r="KHG65" s="1391"/>
      <c r="KHH65" s="1391"/>
      <c r="KHI65" s="1391"/>
      <c r="KHJ65" s="1391"/>
      <c r="KHK65" s="1391"/>
      <c r="KHL65" s="1391"/>
      <c r="KHM65" s="1391"/>
      <c r="KHN65" s="1391"/>
      <c r="KHO65" s="1391"/>
      <c r="KHP65" s="1391"/>
      <c r="KHQ65" s="1392"/>
      <c r="KHR65" s="1493"/>
      <c r="KHS65" s="1391"/>
      <c r="KHT65" s="1391"/>
      <c r="KHU65" s="1391"/>
      <c r="KHV65" s="1391"/>
      <c r="KHW65" s="1391"/>
      <c r="KHX65" s="1391"/>
      <c r="KHY65" s="1391"/>
      <c r="KHZ65" s="1391"/>
      <c r="KIA65" s="1391"/>
      <c r="KIB65" s="1391"/>
      <c r="KIC65" s="1392"/>
      <c r="KID65" s="1493"/>
      <c r="KIE65" s="1392"/>
      <c r="KIF65" s="1493"/>
      <c r="KIG65" s="1391"/>
      <c r="KIH65" s="1392"/>
      <c r="KII65" s="1493"/>
      <c r="KIJ65" s="1392"/>
      <c r="KIK65" s="663"/>
      <c r="KIL65" s="1493"/>
      <c r="KIM65" s="1391"/>
      <c r="KIN65" s="1391"/>
      <c r="KIO65" s="1391"/>
      <c r="KIP65" s="1391"/>
      <c r="KIQ65" s="1391"/>
      <c r="KIR65" s="1391"/>
      <c r="KIS65" s="1391"/>
      <c r="KIT65" s="1391"/>
      <c r="KIU65" s="1391"/>
      <c r="KIV65" s="1391"/>
      <c r="KIW65" s="1392"/>
      <c r="KIX65" s="1493"/>
      <c r="KIY65" s="1391"/>
      <c r="KIZ65" s="1391"/>
      <c r="KJA65" s="1391"/>
      <c r="KJB65" s="1391"/>
      <c r="KJC65" s="1391"/>
      <c r="KJD65" s="1391"/>
      <c r="KJE65" s="1391"/>
      <c r="KJF65" s="1391"/>
      <c r="KJG65" s="1391"/>
      <c r="KJH65" s="1391"/>
      <c r="KJI65" s="1392"/>
      <c r="KJJ65" s="1493"/>
      <c r="KJK65" s="1392"/>
      <c r="KJL65" s="1493"/>
      <c r="KJM65" s="1391"/>
      <c r="KJN65" s="1392"/>
      <c r="KJO65" s="1493"/>
      <c r="KJP65" s="1392"/>
      <c r="KJQ65" s="663"/>
      <c r="KJR65" s="1493"/>
      <c r="KJS65" s="1391"/>
      <c r="KJT65" s="1391"/>
      <c r="KJU65" s="1391"/>
      <c r="KJV65" s="1391"/>
      <c r="KJW65" s="1391"/>
      <c r="KJX65" s="1391"/>
      <c r="KJY65" s="1391"/>
      <c r="KJZ65" s="1391"/>
      <c r="KKA65" s="1391"/>
      <c r="KKB65" s="1391"/>
      <c r="KKC65" s="1392"/>
      <c r="KKD65" s="1493"/>
      <c r="KKE65" s="1391"/>
      <c r="KKF65" s="1391"/>
      <c r="KKG65" s="1391"/>
      <c r="KKH65" s="1391"/>
      <c r="KKI65" s="1391"/>
      <c r="KKJ65" s="1391"/>
      <c r="KKK65" s="1391"/>
      <c r="KKL65" s="1391"/>
      <c r="KKM65" s="1391"/>
      <c r="KKN65" s="1391"/>
      <c r="KKO65" s="1392"/>
      <c r="KKP65" s="1493"/>
      <c r="KKQ65" s="1392"/>
      <c r="KKR65" s="1493"/>
      <c r="KKS65" s="1391"/>
      <c r="KKT65" s="1392"/>
      <c r="KKU65" s="1493"/>
      <c r="KKV65" s="1392"/>
      <c r="KKW65" s="663"/>
      <c r="KKX65" s="1493"/>
      <c r="KKY65" s="1391"/>
      <c r="KKZ65" s="1391"/>
      <c r="KLA65" s="1391"/>
      <c r="KLB65" s="1391"/>
      <c r="KLC65" s="1391"/>
      <c r="KLD65" s="1391"/>
      <c r="KLE65" s="1391"/>
      <c r="KLF65" s="1391"/>
      <c r="KLG65" s="1391"/>
      <c r="KLH65" s="1391"/>
      <c r="KLI65" s="1392"/>
      <c r="KLJ65" s="1493"/>
      <c r="KLK65" s="1391"/>
      <c r="KLL65" s="1391"/>
      <c r="KLM65" s="1391"/>
      <c r="KLN65" s="1391"/>
      <c r="KLO65" s="1391"/>
      <c r="KLP65" s="1391"/>
      <c r="KLQ65" s="1391"/>
      <c r="KLR65" s="1391"/>
      <c r="KLS65" s="1391"/>
      <c r="KLT65" s="1391"/>
      <c r="KLU65" s="1392"/>
      <c r="KLV65" s="1493"/>
      <c r="KLW65" s="1392"/>
      <c r="KLX65" s="1493"/>
      <c r="KLY65" s="1391"/>
      <c r="KLZ65" s="1392"/>
      <c r="KMA65" s="1493"/>
      <c r="KMB65" s="1392"/>
      <c r="KMC65" s="663"/>
      <c r="KMD65" s="1493"/>
      <c r="KME65" s="1391"/>
      <c r="KMF65" s="1391"/>
      <c r="KMG65" s="1391"/>
      <c r="KMH65" s="1391"/>
      <c r="KMI65" s="1391"/>
      <c r="KMJ65" s="1391"/>
      <c r="KMK65" s="1391"/>
      <c r="KML65" s="1391"/>
      <c r="KMM65" s="1391"/>
      <c r="KMN65" s="1391"/>
      <c r="KMO65" s="1392"/>
      <c r="KMP65" s="1493"/>
      <c r="KMQ65" s="1391"/>
      <c r="KMR65" s="1391"/>
      <c r="KMS65" s="1391"/>
      <c r="KMT65" s="1391"/>
      <c r="KMU65" s="1391"/>
      <c r="KMV65" s="1391"/>
      <c r="KMW65" s="1391"/>
      <c r="KMX65" s="1391"/>
      <c r="KMY65" s="1391"/>
      <c r="KMZ65" s="1391"/>
      <c r="KNA65" s="1392"/>
      <c r="KNB65" s="1493"/>
      <c r="KNC65" s="1392"/>
      <c r="KND65" s="1493"/>
      <c r="KNE65" s="1391"/>
      <c r="KNF65" s="1392"/>
      <c r="KNG65" s="1493"/>
      <c r="KNH65" s="1392"/>
      <c r="KNI65" s="663"/>
      <c r="KNJ65" s="1493"/>
      <c r="KNK65" s="1391"/>
      <c r="KNL65" s="1391"/>
      <c r="KNM65" s="1391"/>
      <c r="KNN65" s="1391"/>
      <c r="KNO65" s="1391"/>
      <c r="KNP65" s="1391"/>
      <c r="KNQ65" s="1391"/>
      <c r="KNR65" s="1391"/>
      <c r="KNS65" s="1391"/>
      <c r="KNT65" s="1391"/>
      <c r="KNU65" s="1392"/>
      <c r="KNV65" s="1493"/>
      <c r="KNW65" s="1391"/>
      <c r="KNX65" s="1391"/>
      <c r="KNY65" s="1391"/>
      <c r="KNZ65" s="1391"/>
      <c r="KOA65" s="1391"/>
      <c r="KOB65" s="1391"/>
      <c r="KOC65" s="1391"/>
      <c r="KOD65" s="1391"/>
      <c r="KOE65" s="1391"/>
      <c r="KOF65" s="1391"/>
      <c r="KOG65" s="1392"/>
      <c r="KOH65" s="1493"/>
      <c r="KOI65" s="1392"/>
      <c r="KOJ65" s="1493"/>
      <c r="KOK65" s="1391"/>
      <c r="KOL65" s="1392"/>
      <c r="KOM65" s="1493"/>
      <c r="KON65" s="1392"/>
      <c r="KOO65" s="663"/>
      <c r="KOP65" s="1493"/>
      <c r="KOQ65" s="1391"/>
      <c r="KOR65" s="1391"/>
      <c r="KOS65" s="1391"/>
      <c r="KOT65" s="1391"/>
      <c r="KOU65" s="1391"/>
      <c r="KOV65" s="1391"/>
      <c r="KOW65" s="1391"/>
      <c r="KOX65" s="1391"/>
      <c r="KOY65" s="1391"/>
      <c r="KOZ65" s="1391"/>
      <c r="KPA65" s="1392"/>
      <c r="KPB65" s="1493"/>
      <c r="KPC65" s="1391"/>
      <c r="KPD65" s="1391"/>
      <c r="KPE65" s="1391"/>
      <c r="KPF65" s="1391"/>
      <c r="KPG65" s="1391"/>
      <c r="KPH65" s="1391"/>
      <c r="KPI65" s="1391"/>
      <c r="KPJ65" s="1391"/>
      <c r="KPK65" s="1391"/>
      <c r="KPL65" s="1391"/>
      <c r="KPM65" s="1392"/>
      <c r="KPN65" s="1493"/>
      <c r="KPO65" s="1392"/>
      <c r="KPP65" s="1493"/>
      <c r="KPQ65" s="1391"/>
      <c r="KPR65" s="1392"/>
      <c r="KPS65" s="1493"/>
      <c r="KPT65" s="1392"/>
      <c r="KPU65" s="663"/>
      <c r="KPV65" s="1493"/>
      <c r="KPW65" s="1391"/>
      <c r="KPX65" s="1391"/>
      <c r="KPY65" s="1391"/>
      <c r="KPZ65" s="1391"/>
      <c r="KQA65" s="1391"/>
      <c r="KQB65" s="1391"/>
      <c r="KQC65" s="1391"/>
      <c r="KQD65" s="1391"/>
      <c r="KQE65" s="1391"/>
      <c r="KQF65" s="1391"/>
      <c r="KQG65" s="1392"/>
      <c r="KQH65" s="1493"/>
      <c r="KQI65" s="1391"/>
      <c r="KQJ65" s="1391"/>
      <c r="KQK65" s="1391"/>
      <c r="KQL65" s="1391"/>
      <c r="KQM65" s="1391"/>
      <c r="KQN65" s="1391"/>
      <c r="KQO65" s="1391"/>
      <c r="KQP65" s="1391"/>
      <c r="KQQ65" s="1391"/>
      <c r="KQR65" s="1391"/>
      <c r="KQS65" s="1392"/>
      <c r="KQT65" s="1493"/>
      <c r="KQU65" s="1392"/>
      <c r="KQV65" s="1493"/>
      <c r="KQW65" s="1391"/>
      <c r="KQX65" s="1392"/>
      <c r="KQY65" s="1493"/>
      <c r="KQZ65" s="1392"/>
      <c r="KRA65" s="663"/>
      <c r="KRB65" s="1493"/>
      <c r="KRC65" s="1391"/>
      <c r="KRD65" s="1391"/>
      <c r="KRE65" s="1391"/>
      <c r="KRF65" s="1391"/>
      <c r="KRG65" s="1391"/>
      <c r="KRH65" s="1391"/>
      <c r="KRI65" s="1391"/>
      <c r="KRJ65" s="1391"/>
      <c r="KRK65" s="1391"/>
      <c r="KRL65" s="1391"/>
      <c r="KRM65" s="1392"/>
      <c r="KRN65" s="1493"/>
      <c r="KRO65" s="1391"/>
      <c r="KRP65" s="1391"/>
      <c r="KRQ65" s="1391"/>
      <c r="KRR65" s="1391"/>
      <c r="KRS65" s="1391"/>
      <c r="KRT65" s="1391"/>
      <c r="KRU65" s="1391"/>
      <c r="KRV65" s="1391"/>
      <c r="KRW65" s="1391"/>
      <c r="KRX65" s="1391"/>
      <c r="KRY65" s="1392"/>
      <c r="KRZ65" s="1493"/>
      <c r="KSA65" s="1392"/>
      <c r="KSB65" s="1493"/>
      <c r="KSC65" s="1391"/>
      <c r="KSD65" s="1392"/>
      <c r="KSE65" s="1493"/>
      <c r="KSF65" s="1392"/>
      <c r="KSG65" s="663"/>
      <c r="KSH65" s="1493"/>
      <c r="KSI65" s="1391"/>
      <c r="KSJ65" s="1391"/>
      <c r="KSK65" s="1391"/>
      <c r="KSL65" s="1391"/>
      <c r="KSM65" s="1391"/>
      <c r="KSN65" s="1391"/>
      <c r="KSO65" s="1391"/>
      <c r="KSP65" s="1391"/>
      <c r="KSQ65" s="1391"/>
      <c r="KSR65" s="1391"/>
      <c r="KSS65" s="1392"/>
      <c r="KST65" s="1493"/>
      <c r="KSU65" s="1391"/>
      <c r="KSV65" s="1391"/>
      <c r="KSW65" s="1391"/>
      <c r="KSX65" s="1391"/>
      <c r="KSY65" s="1391"/>
      <c r="KSZ65" s="1391"/>
      <c r="KTA65" s="1391"/>
      <c r="KTB65" s="1391"/>
      <c r="KTC65" s="1391"/>
      <c r="KTD65" s="1391"/>
      <c r="KTE65" s="1392"/>
      <c r="KTF65" s="1493"/>
      <c r="KTG65" s="1392"/>
      <c r="KTH65" s="1493"/>
      <c r="KTI65" s="1391"/>
      <c r="KTJ65" s="1392"/>
      <c r="KTK65" s="1493"/>
      <c r="KTL65" s="1392"/>
      <c r="KTM65" s="663"/>
      <c r="KTN65" s="1493"/>
      <c r="KTO65" s="1391"/>
      <c r="KTP65" s="1391"/>
      <c r="KTQ65" s="1391"/>
      <c r="KTR65" s="1391"/>
      <c r="KTS65" s="1391"/>
      <c r="KTT65" s="1391"/>
      <c r="KTU65" s="1391"/>
      <c r="KTV65" s="1391"/>
      <c r="KTW65" s="1391"/>
      <c r="KTX65" s="1391"/>
      <c r="KTY65" s="1392"/>
      <c r="KTZ65" s="1493"/>
      <c r="KUA65" s="1391"/>
      <c r="KUB65" s="1391"/>
      <c r="KUC65" s="1391"/>
      <c r="KUD65" s="1391"/>
      <c r="KUE65" s="1391"/>
      <c r="KUF65" s="1391"/>
      <c r="KUG65" s="1391"/>
      <c r="KUH65" s="1391"/>
      <c r="KUI65" s="1391"/>
      <c r="KUJ65" s="1391"/>
      <c r="KUK65" s="1392"/>
      <c r="KUL65" s="1493"/>
      <c r="KUM65" s="1392"/>
      <c r="KUN65" s="1493"/>
      <c r="KUO65" s="1391"/>
      <c r="KUP65" s="1392"/>
      <c r="KUQ65" s="1493"/>
      <c r="KUR65" s="1392"/>
      <c r="KUS65" s="663"/>
      <c r="KUT65" s="1493"/>
      <c r="KUU65" s="1391"/>
      <c r="KUV65" s="1391"/>
      <c r="KUW65" s="1391"/>
      <c r="KUX65" s="1391"/>
      <c r="KUY65" s="1391"/>
      <c r="KUZ65" s="1391"/>
      <c r="KVA65" s="1391"/>
      <c r="KVB65" s="1391"/>
      <c r="KVC65" s="1391"/>
      <c r="KVD65" s="1391"/>
      <c r="KVE65" s="1392"/>
      <c r="KVF65" s="1493"/>
      <c r="KVG65" s="1391"/>
      <c r="KVH65" s="1391"/>
      <c r="KVI65" s="1391"/>
      <c r="KVJ65" s="1391"/>
      <c r="KVK65" s="1391"/>
      <c r="KVL65" s="1391"/>
      <c r="KVM65" s="1391"/>
      <c r="KVN65" s="1391"/>
      <c r="KVO65" s="1391"/>
      <c r="KVP65" s="1391"/>
      <c r="KVQ65" s="1392"/>
      <c r="KVR65" s="1493"/>
      <c r="KVS65" s="1392"/>
      <c r="KVT65" s="1493"/>
      <c r="KVU65" s="1391"/>
      <c r="KVV65" s="1392"/>
      <c r="KVW65" s="1493"/>
      <c r="KVX65" s="1392"/>
      <c r="KVY65" s="663"/>
      <c r="KVZ65" s="1493"/>
      <c r="KWA65" s="1391"/>
      <c r="KWB65" s="1391"/>
      <c r="KWC65" s="1391"/>
      <c r="KWD65" s="1391"/>
      <c r="KWE65" s="1391"/>
      <c r="KWF65" s="1391"/>
      <c r="KWG65" s="1391"/>
      <c r="KWH65" s="1391"/>
      <c r="KWI65" s="1391"/>
      <c r="KWJ65" s="1391"/>
      <c r="KWK65" s="1392"/>
      <c r="KWL65" s="1493"/>
      <c r="KWM65" s="1391"/>
      <c r="KWN65" s="1391"/>
      <c r="KWO65" s="1391"/>
      <c r="KWP65" s="1391"/>
      <c r="KWQ65" s="1391"/>
      <c r="KWR65" s="1391"/>
      <c r="KWS65" s="1391"/>
      <c r="KWT65" s="1391"/>
      <c r="KWU65" s="1391"/>
      <c r="KWV65" s="1391"/>
      <c r="KWW65" s="1392"/>
      <c r="KWX65" s="1493"/>
      <c r="KWY65" s="1392"/>
      <c r="KWZ65" s="1493"/>
      <c r="KXA65" s="1391"/>
      <c r="KXB65" s="1392"/>
      <c r="KXC65" s="1493"/>
      <c r="KXD65" s="1392"/>
      <c r="KXE65" s="663"/>
      <c r="KXF65" s="1493"/>
      <c r="KXG65" s="1391"/>
      <c r="KXH65" s="1391"/>
      <c r="KXI65" s="1391"/>
      <c r="KXJ65" s="1391"/>
      <c r="KXK65" s="1391"/>
      <c r="KXL65" s="1391"/>
      <c r="KXM65" s="1391"/>
      <c r="KXN65" s="1391"/>
      <c r="KXO65" s="1391"/>
      <c r="KXP65" s="1391"/>
      <c r="KXQ65" s="1392"/>
      <c r="KXR65" s="1493"/>
      <c r="KXS65" s="1391"/>
      <c r="KXT65" s="1391"/>
      <c r="KXU65" s="1391"/>
      <c r="KXV65" s="1391"/>
      <c r="KXW65" s="1391"/>
      <c r="KXX65" s="1391"/>
      <c r="KXY65" s="1391"/>
      <c r="KXZ65" s="1391"/>
      <c r="KYA65" s="1391"/>
      <c r="KYB65" s="1391"/>
      <c r="KYC65" s="1392"/>
      <c r="KYD65" s="1493"/>
      <c r="KYE65" s="1392"/>
      <c r="KYF65" s="1493"/>
      <c r="KYG65" s="1391"/>
      <c r="KYH65" s="1392"/>
      <c r="KYI65" s="1493"/>
      <c r="KYJ65" s="1392"/>
      <c r="KYK65" s="663"/>
      <c r="KYL65" s="1493"/>
      <c r="KYM65" s="1391"/>
      <c r="KYN65" s="1391"/>
      <c r="KYO65" s="1391"/>
      <c r="KYP65" s="1391"/>
      <c r="KYQ65" s="1391"/>
      <c r="KYR65" s="1391"/>
      <c r="KYS65" s="1391"/>
      <c r="KYT65" s="1391"/>
      <c r="KYU65" s="1391"/>
      <c r="KYV65" s="1391"/>
      <c r="KYW65" s="1392"/>
      <c r="KYX65" s="1493"/>
      <c r="KYY65" s="1391"/>
      <c r="KYZ65" s="1391"/>
      <c r="KZA65" s="1391"/>
      <c r="KZB65" s="1391"/>
      <c r="KZC65" s="1391"/>
      <c r="KZD65" s="1391"/>
      <c r="KZE65" s="1391"/>
      <c r="KZF65" s="1391"/>
      <c r="KZG65" s="1391"/>
      <c r="KZH65" s="1391"/>
      <c r="KZI65" s="1392"/>
      <c r="KZJ65" s="1493"/>
      <c r="KZK65" s="1392"/>
      <c r="KZL65" s="1493"/>
      <c r="KZM65" s="1391"/>
      <c r="KZN65" s="1392"/>
      <c r="KZO65" s="1493"/>
      <c r="KZP65" s="1392"/>
      <c r="KZQ65" s="663"/>
      <c r="KZR65" s="1493"/>
      <c r="KZS65" s="1391"/>
      <c r="KZT65" s="1391"/>
      <c r="KZU65" s="1391"/>
      <c r="KZV65" s="1391"/>
      <c r="KZW65" s="1391"/>
      <c r="KZX65" s="1391"/>
      <c r="KZY65" s="1391"/>
      <c r="KZZ65" s="1391"/>
      <c r="LAA65" s="1391"/>
      <c r="LAB65" s="1391"/>
      <c r="LAC65" s="1392"/>
      <c r="LAD65" s="1493"/>
      <c r="LAE65" s="1391"/>
      <c r="LAF65" s="1391"/>
      <c r="LAG65" s="1391"/>
      <c r="LAH65" s="1391"/>
      <c r="LAI65" s="1391"/>
      <c r="LAJ65" s="1391"/>
      <c r="LAK65" s="1391"/>
      <c r="LAL65" s="1391"/>
      <c r="LAM65" s="1391"/>
      <c r="LAN65" s="1391"/>
      <c r="LAO65" s="1392"/>
      <c r="LAP65" s="1493"/>
      <c r="LAQ65" s="1392"/>
      <c r="LAR65" s="1493"/>
      <c r="LAS65" s="1391"/>
      <c r="LAT65" s="1392"/>
      <c r="LAU65" s="1493"/>
      <c r="LAV65" s="1392"/>
      <c r="LAW65" s="663"/>
      <c r="LAX65" s="1493"/>
      <c r="LAY65" s="1391"/>
      <c r="LAZ65" s="1391"/>
      <c r="LBA65" s="1391"/>
      <c r="LBB65" s="1391"/>
      <c r="LBC65" s="1391"/>
      <c r="LBD65" s="1391"/>
      <c r="LBE65" s="1391"/>
      <c r="LBF65" s="1391"/>
      <c r="LBG65" s="1391"/>
      <c r="LBH65" s="1391"/>
      <c r="LBI65" s="1392"/>
      <c r="LBJ65" s="1493"/>
      <c r="LBK65" s="1391"/>
      <c r="LBL65" s="1391"/>
      <c r="LBM65" s="1391"/>
      <c r="LBN65" s="1391"/>
      <c r="LBO65" s="1391"/>
      <c r="LBP65" s="1391"/>
      <c r="LBQ65" s="1391"/>
      <c r="LBR65" s="1391"/>
      <c r="LBS65" s="1391"/>
      <c r="LBT65" s="1391"/>
      <c r="LBU65" s="1392"/>
      <c r="LBV65" s="1493"/>
      <c r="LBW65" s="1392"/>
      <c r="LBX65" s="1493"/>
      <c r="LBY65" s="1391"/>
      <c r="LBZ65" s="1392"/>
      <c r="LCA65" s="1493"/>
      <c r="LCB65" s="1392"/>
      <c r="LCC65" s="663"/>
      <c r="LCD65" s="1493"/>
      <c r="LCE65" s="1391"/>
      <c r="LCF65" s="1391"/>
      <c r="LCG65" s="1391"/>
      <c r="LCH65" s="1391"/>
      <c r="LCI65" s="1391"/>
      <c r="LCJ65" s="1391"/>
      <c r="LCK65" s="1391"/>
      <c r="LCL65" s="1391"/>
      <c r="LCM65" s="1391"/>
      <c r="LCN65" s="1391"/>
      <c r="LCO65" s="1392"/>
      <c r="LCP65" s="1493"/>
      <c r="LCQ65" s="1391"/>
      <c r="LCR65" s="1391"/>
      <c r="LCS65" s="1391"/>
      <c r="LCT65" s="1391"/>
      <c r="LCU65" s="1391"/>
      <c r="LCV65" s="1391"/>
      <c r="LCW65" s="1391"/>
      <c r="LCX65" s="1391"/>
      <c r="LCY65" s="1391"/>
      <c r="LCZ65" s="1391"/>
      <c r="LDA65" s="1392"/>
      <c r="LDB65" s="1493"/>
      <c r="LDC65" s="1392"/>
      <c r="LDD65" s="1493"/>
      <c r="LDE65" s="1391"/>
      <c r="LDF65" s="1392"/>
      <c r="LDG65" s="1493"/>
      <c r="LDH65" s="1392"/>
      <c r="LDI65" s="663"/>
      <c r="LDJ65" s="1493"/>
      <c r="LDK65" s="1391"/>
      <c r="LDL65" s="1391"/>
      <c r="LDM65" s="1391"/>
      <c r="LDN65" s="1391"/>
      <c r="LDO65" s="1391"/>
      <c r="LDP65" s="1391"/>
      <c r="LDQ65" s="1391"/>
      <c r="LDR65" s="1391"/>
      <c r="LDS65" s="1391"/>
      <c r="LDT65" s="1391"/>
      <c r="LDU65" s="1392"/>
      <c r="LDV65" s="1493"/>
      <c r="LDW65" s="1391"/>
      <c r="LDX65" s="1391"/>
      <c r="LDY65" s="1391"/>
      <c r="LDZ65" s="1391"/>
      <c r="LEA65" s="1391"/>
      <c r="LEB65" s="1391"/>
      <c r="LEC65" s="1391"/>
      <c r="LED65" s="1391"/>
      <c r="LEE65" s="1391"/>
      <c r="LEF65" s="1391"/>
      <c r="LEG65" s="1392"/>
      <c r="LEH65" s="1493"/>
      <c r="LEI65" s="1392"/>
      <c r="LEJ65" s="1493"/>
      <c r="LEK65" s="1391"/>
      <c r="LEL65" s="1392"/>
      <c r="LEM65" s="1493"/>
      <c r="LEN65" s="1392"/>
      <c r="LEO65" s="663"/>
      <c r="LEP65" s="1493"/>
      <c r="LEQ65" s="1391"/>
      <c r="LER65" s="1391"/>
      <c r="LES65" s="1391"/>
      <c r="LET65" s="1391"/>
      <c r="LEU65" s="1391"/>
      <c r="LEV65" s="1391"/>
      <c r="LEW65" s="1391"/>
      <c r="LEX65" s="1391"/>
      <c r="LEY65" s="1391"/>
      <c r="LEZ65" s="1391"/>
      <c r="LFA65" s="1392"/>
      <c r="LFB65" s="1493"/>
      <c r="LFC65" s="1391"/>
      <c r="LFD65" s="1391"/>
      <c r="LFE65" s="1391"/>
      <c r="LFF65" s="1391"/>
      <c r="LFG65" s="1391"/>
      <c r="LFH65" s="1391"/>
      <c r="LFI65" s="1391"/>
      <c r="LFJ65" s="1391"/>
      <c r="LFK65" s="1391"/>
      <c r="LFL65" s="1391"/>
      <c r="LFM65" s="1392"/>
      <c r="LFN65" s="1493"/>
      <c r="LFO65" s="1392"/>
      <c r="LFP65" s="1493"/>
      <c r="LFQ65" s="1391"/>
      <c r="LFR65" s="1392"/>
      <c r="LFS65" s="1493"/>
      <c r="LFT65" s="1392"/>
      <c r="LFU65" s="663"/>
      <c r="LFV65" s="1493"/>
      <c r="LFW65" s="1391"/>
      <c r="LFX65" s="1391"/>
      <c r="LFY65" s="1391"/>
      <c r="LFZ65" s="1391"/>
      <c r="LGA65" s="1391"/>
      <c r="LGB65" s="1391"/>
      <c r="LGC65" s="1391"/>
      <c r="LGD65" s="1391"/>
      <c r="LGE65" s="1391"/>
      <c r="LGF65" s="1391"/>
      <c r="LGG65" s="1392"/>
      <c r="LGH65" s="1493"/>
      <c r="LGI65" s="1391"/>
      <c r="LGJ65" s="1391"/>
      <c r="LGK65" s="1391"/>
      <c r="LGL65" s="1391"/>
      <c r="LGM65" s="1391"/>
      <c r="LGN65" s="1391"/>
      <c r="LGO65" s="1391"/>
      <c r="LGP65" s="1391"/>
      <c r="LGQ65" s="1391"/>
      <c r="LGR65" s="1391"/>
      <c r="LGS65" s="1392"/>
      <c r="LGT65" s="1493"/>
      <c r="LGU65" s="1392"/>
      <c r="LGV65" s="1493"/>
      <c r="LGW65" s="1391"/>
      <c r="LGX65" s="1392"/>
      <c r="LGY65" s="1493"/>
      <c r="LGZ65" s="1392"/>
      <c r="LHA65" s="663"/>
      <c r="LHB65" s="1493"/>
      <c r="LHC65" s="1391"/>
      <c r="LHD65" s="1391"/>
      <c r="LHE65" s="1391"/>
      <c r="LHF65" s="1391"/>
      <c r="LHG65" s="1391"/>
      <c r="LHH65" s="1391"/>
      <c r="LHI65" s="1391"/>
      <c r="LHJ65" s="1391"/>
      <c r="LHK65" s="1391"/>
      <c r="LHL65" s="1391"/>
      <c r="LHM65" s="1392"/>
      <c r="LHN65" s="1493"/>
      <c r="LHO65" s="1391"/>
      <c r="LHP65" s="1391"/>
      <c r="LHQ65" s="1391"/>
      <c r="LHR65" s="1391"/>
      <c r="LHS65" s="1391"/>
      <c r="LHT65" s="1391"/>
      <c r="LHU65" s="1391"/>
      <c r="LHV65" s="1391"/>
      <c r="LHW65" s="1391"/>
      <c r="LHX65" s="1391"/>
      <c r="LHY65" s="1392"/>
      <c r="LHZ65" s="1493"/>
      <c r="LIA65" s="1392"/>
      <c r="LIB65" s="1493"/>
      <c r="LIC65" s="1391"/>
      <c r="LID65" s="1392"/>
      <c r="LIE65" s="1493"/>
      <c r="LIF65" s="1392"/>
      <c r="LIG65" s="663"/>
      <c r="LIH65" s="1493"/>
      <c r="LII65" s="1391"/>
      <c r="LIJ65" s="1391"/>
      <c r="LIK65" s="1391"/>
      <c r="LIL65" s="1391"/>
      <c r="LIM65" s="1391"/>
      <c r="LIN65" s="1391"/>
      <c r="LIO65" s="1391"/>
      <c r="LIP65" s="1391"/>
      <c r="LIQ65" s="1391"/>
      <c r="LIR65" s="1391"/>
      <c r="LIS65" s="1392"/>
      <c r="LIT65" s="1493"/>
      <c r="LIU65" s="1391"/>
      <c r="LIV65" s="1391"/>
      <c r="LIW65" s="1391"/>
      <c r="LIX65" s="1391"/>
      <c r="LIY65" s="1391"/>
      <c r="LIZ65" s="1391"/>
      <c r="LJA65" s="1391"/>
      <c r="LJB65" s="1391"/>
      <c r="LJC65" s="1391"/>
      <c r="LJD65" s="1391"/>
      <c r="LJE65" s="1392"/>
      <c r="LJF65" s="1493"/>
      <c r="LJG65" s="1392"/>
      <c r="LJH65" s="1493"/>
      <c r="LJI65" s="1391"/>
      <c r="LJJ65" s="1392"/>
      <c r="LJK65" s="1493"/>
      <c r="LJL65" s="1392"/>
      <c r="LJM65" s="663"/>
      <c r="LJN65" s="1493"/>
      <c r="LJO65" s="1391"/>
      <c r="LJP65" s="1391"/>
      <c r="LJQ65" s="1391"/>
      <c r="LJR65" s="1391"/>
      <c r="LJS65" s="1391"/>
      <c r="LJT65" s="1391"/>
      <c r="LJU65" s="1391"/>
      <c r="LJV65" s="1391"/>
      <c r="LJW65" s="1391"/>
      <c r="LJX65" s="1391"/>
      <c r="LJY65" s="1392"/>
      <c r="LJZ65" s="1493"/>
      <c r="LKA65" s="1391"/>
      <c r="LKB65" s="1391"/>
      <c r="LKC65" s="1391"/>
      <c r="LKD65" s="1391"/>
      <c r="LKE65" s="1391"/>
      <c r="LKF65" s="1391"/>
      <c r="LKG65" s="1391"/>
      <c r="LKH65" s="1391"/>
      <c r="LKI65" s="1391"/>
      <c r="LKJ65" s="1391"/>
      <c r="LKK65" s="1392"/>
      <c r="LKL65" s="1493"/>
      <c r="LKM65" s="1392"/>
      <c r="LKN65" s="1493"/>
      <c r="LKO65" s="1391"/>
      <c r="LKP65" s="1392"/>
      <c r="LKQ65" s="1493"/>
      <c r="LKR65" s="1392"/>
      <c r="LKS65" s="663"/>
      <c r="LKT65" s="1493"/>
      <c r="LKU65" s="1391"/>
      <c r="LKV65" s="1391"/>
      <c r="LKW65" s="1391"/>
      <c r="LKX65" s="1391"/>
      <c r="LKY65" s="1391"/>
      <c r="LKZ65" s="1391"/>
      <c r="LLA65" s="1391"/>
      <c r="LLB65" s="1391"/>
      <c r="LLC65" s="1391"/>
      <c r="LLD65" s="1391"/>
      <c r="LLE65" s="1392"/>
      <c r="LLF65" s="1493"/>
      <c r="LLG65" s="1391"/>
      <c r="LLH65" s="1391"/>
      <c r="LLI65" s="1391"/>
      <c r="LLJ65" s="1391"/>
      <c r="LLK65" s="1391"/>
      <c r="LLL65" s="1391"/>
      <c r="LLM65" s="1391"/>
      <c r="LLN65" s="1391"/>
      <c r="LLO65" s="1391"/>
      <c r="LLP65" s="1391"/>
      <c r="LLQ65" s="1392"/>
      <c r="LLR65" s="1493"/>
      <c r="LLS65" s="1392"/>
      <c r="LLT65" s="1493"/>
      <c r="LLU65" s="1391"/>
      <c r="LLV65" s="1392"/>
      <c r="LLW65" s="1493"/>
      <c r="LLX65" s="1392"/>
      <c r="LLY65" s="663"/>
      <c r="LLZ65" s="1493"/>
      <c r="LMA65" s="1391"/>
      <c r="LMB65" s="1391"/>
      <c r="LMC65" s="1391"/>
      <c r="LMD65" s="1391"/>
      <c r="LME65" s="1391"/>
      <c r="LMF65" s="1391"/>
      <c r="LMG65" s="1391"/>
      <c r="LMH65" s="1391"/>
      <c r="LMI65" s="1391"/>
      <c r="LMJ65" s="1391"/>
      <c r="LMK65" s="1392"/>
      <c r="LML65" s="1493"/>
      <c r="LMM65" s="1391"/>
      <c r="LMN65" s="1391"/>
      <c r="LMO65" s="1391"/>
      <c r="LMP65" s="1391"/>
      <c r="LMQ65" s="1391"/>
      <c r="LMR65" s="1391"/>
      <c r="LMS65" s="1391"/>
      <c r="LMT65" s="1391"/>
      <c r="LMU65" s="1391"/>
      <c r="LMV65" s="1391"/>
      <c r="LMW65" s="1392"/>
      <c r="LMX65" s="1493"/>
      <c r="LMY65" s="1392"/>
      <c r="LMZ65" s="1493"/>
      <c r="LNA65" s="1391"/>
      <c r="LNB65" s="1392"/>
      <c r="LNC65" s="1493"/>
      <c r="LND65" s="1392"/>
      <c r="LNE65" s="663"/>
      <c r="LNF65" s="1493"/>
      <c r="LNG65" s="1391"/>
      <c r="LNH65" s="1391"/>
      <c r="LNI65" s="1391"/>
      <c r="LNJ65" s="1391"/>
      <c r="LNK65" s="1391"/>
      <c r="LNL65" s="1391"/>
      <c r="LNM65" s="1391"/>
      <c r="LNN65" s="1391"/>
      <c r="LNO65" s="1391"/>
      <c r="LNP65" s="1391"/>
      <c r="LNQ65" s="1392"/>
      <c r="LNR65" s="1493"/>
      <c r="LNS65" s="1391"/>
      <c r="LNT65" s="1391"/>
      <c r="LNU65" s="1391"/>
      <c r="LNV65" s="1391"/>
      <c r="LNW65" s="1391"/>
      <c r="LNX65" s="1391"/>
      <c r="LNY65" s="1391"/>
      <c r="LNZ65" s="1391"/>
      <c r="LOA65" s="1391"/>
      <c r="LOB65" s="1391"/>
      <c r="LOC65" s="1392"/>
      <c r="LOD65" s="1493"/>
      <c r="LOE65" s="1392"/>
      <c r="LOF65" s="1493"/>
      <c r="LOG65" s="1391"/>
      <c r="LOH65" s="1392"/>
      <c r="LOI65" s="1493"/>
      <c r="LOJ65" s="1392"/>
      <c r="LOK65" s="663"/>
      <c r="LOL65" s="1493"/>
      <c r="LOM65" s="1391"/>
      <c r="LON65" s="1391"/>
      <c r="LOO65" s="1391"/>
      <c r="LOP65" s="1391"/>
      <c r="LOQ65" s="1391"/>
      <c r="LOR65" s="1391"/>
      <c r="LOS65" s="1391"/>
      <c r="LOT65" s="1391"/>
      <c r="LOU65" s="1391"/>
      <c r="LOV65" s="1391"/>
      <c r="LOW65" s="1392"/>
      <c r="LOX65" s="1493"/>
      <c r="LOY65" s="1391"/>
      <c r="LOZ65" s="1391"/>
      <c r="LPA65" s="1391"/>
      <c r="LPB65" s="1391"/>
      <c r="LPC65" s="1391"/>
      <c r="LPD65" s="1391"/>
      <c r="LPE65" s="1391"/>
      <c r="LPF65" s="1391"/>
      <c r="LPG65" s="1391"/>
      <c r="LPH65" s="1391"/>
      <c r="LPI65" s="1392"/>
      <c r="LPJ65" s="1493"/>
      <c r="LPK65" s="1392"/>
      <c r="LPL65" s="1493"/>
      <c r="LPM65" s="1391"/>
      <c r="LPN65" s="1392"/>
      <c r="LPO65" s="1493"/>
      <c r="LPP65" s="1392"/>
      <c r="LPQ65" s="663"/>
      <c r="LPR65" s="1493"/>
      <c r="LPS65" s="1391"/>
      <c r="LPT65" s="1391"/>
      <c r="LPU65" s="1391"/>
      <c r="LPV65" s="1391"/>
      <c r="LPW65" s="1391"/>
      <c r="LPX65" s="1391"/>
      <c r="LPY65" s="1391"/>
      <c r="LPZ65" s="1391"/>
      <c r="LQA65" s="1391"/>
      <c r="LQB65" s="1391"/>
      <c r="LQC65" s="1392"/>
      <c r="LQD65" s="1493"/>
      <c r="LQE65" s="1391"/>
      <c r="LQF65" s="1391"/>
      <c r="LQG65" s="1391"/>
      <c r="LQH65" s="1391"/>
      <c r="LQI65" s="1391"/>
      <c r="LQJ65" s="1391"/>
      <c r="LQK65" s="1391"/>
      <c r="LQL65" s="1391"/>
      <c r="LQM65" s="1391"/>
      <c r="LQN65" s="1391"/>
      <c r="LQO65" s="1392"/>
      <c r="LQP65" s="1493"/>
      <c r="LQQ65" s="1392"/>
      <c r="LQR65" s="1493"/>
      <c r="LQS65" s="1391"/>
      <c r="LQT65" s="1392"/>
      <c r="LQU65" s="1493"/>
      <c r="LQV65" s="1392"/>
      <c r="LQW65" s="663"/>
      <c r="LQX65" s="1493"/>
      <c r="LQY65" s="1391"/>
      <c r="LQZ65" s="1391"/>
      <c r="LRA65" s="1391"/>
      <c r="LRB65" s="1391"/>
      <c r="LRC65" s="1391"/>
      <c r="LRD65" s="1391"/>
      <c r="LRE65" s="1391"/>
      <c r="LRF65" s="1391"/>
      <c r="LRG65" s="1391"/>
      <c r="LRH65" s="1391"/>
      <c r="LRI65" s="1392"/>
      <c r="LRJ65" s="1493"/>
      <c r="LRK65" s="1391"/>
      <c r="LRL65" s="1391"/>
      <c r="LRM65" s="1391"/>
      <c r="LRN65" s="1391"/>
      <c r="LRO65" s="1391"/>
      <c r="LRP65" s="1391"/>
      <c r="LRQ65" s="1391"/>
      <c r="LRR65" s="1391"/>
      <c r="LRS65" s="1391"/>
      <c r="LRT65" s="1391"/>
      <c r="LRU65" s="1392"/>
      <c r="LRV65" s="1493"/>
      <c r="LRW65" s="1392"/>
      <c r="LRX65" s="1493"/>
      <c r="LRY65" s="1391"/>
      <c r="LRZ65" s="1392"/>
      <c r="LSA65" s="1493"/>
      <c r="LSB65" s="1392"/>
      <c r="LSC65" s="663"/>
      <c r="LSD65" s="1493"/>
      <c r="LSE65" s="1391"/>
      <c r="LSF65" s="1391"/>
      <c r="LSG65" s="1391"/>
      <c r="LSH65" s="1391"/>
      <c r="LSI65" s="1391"/>
      <c r="LSJ65" s="1391"/>
      <c r="LSK65" s="1391"/>
      <c r="LSL65" s="1391"/>
      <c r="LSM65" s="1391"/>
      <c r="LSN65" s="1391"/>
      <c r="LSO65" s="1392"/>
      <c r="LSP65" s="1493"/>
      <c r="LSQ65" s="1391"/>
      <c r="LSR65" s="1391"/>
      <c r="LSS65" s="1391"/>
      <c r="LST65" s="1391"/>
      <c r="LSU65" s="1391"/>
      <c r="LSV65" s="1391"/>
      <c r="LSW65" s="1391"/>
      <c r="LSX65" s="1391"/>
      <c r="LSY65" s="1391"/>
      <c r="LSZ65" s="1391"/>
      <c r="LTA65" s="1392"/>
      <c r="LTB65" s="1493"/>
      <c r="LTC65" s="1392"/>
      <c r="LTD65" s="1493"/>
      <c r="LTE65" s="1391"/>
      <c r="LTF65" s="1392"/>
      <c r="LTG65" s="1493"/>
      <c r="LTH65" s="1392"/>
      <c r="LTI65" s="663"/>
      <c r="LTJ65" s="1493"/>
      <c r="LTK65" s="1391"/>
      <c r="LTL65" s="1391"/>
      <c r="LTM65" s="1391"/>
      <c r="LTN65" s="1391"/>
      <c r="LTO65" s="1391"/>
      <c r="LTP65" s="1391"/>
      <c r="LTQ65" s="1391"/>
      <c r="LTR65" s="1391"/>
      <c r="LTS65" s="1391"/>
      <c r="LTT65" s="1391"/>
      <c r="LTU65" s="1392"/>
      <c r="LTV65" s="1493"/>
      <c r="LTW65" s="1391"/>
      <c r="LTX65" s="1391"/>
      <c r="LTY65" s="1391"/>
      <c r="LTZ65" s="1391"/>
      <c r="LUA65" s="1391"/>
      <c r="LUB65" s="1391"/>
      <c r="LUC65" s="1391"/>
      <c r="LUD65" s="1391"/>
      <c r="LUE65" s="1391"/>
      <c r="LUF65" s="1391"/>
      <c r="LUG65" s="1392"/>
      <c r="LUH65" s="1493"/>
      <c r="LUI65" s="1392"/>
      <c r="LUJ65" s="1493"/>
      <c r="LUK65" s="1391"/>
      <c r="LUL65" s="1392"/>
      <c r="LUM65" s="1493"/>
      <c r="LUN65" s="1392"/>
      <c r="LUO65" s="663"/>
      <c r="LUP65" s="1493"/>
      <c r="LUQ65" s="1391"/>
      <c r="LUR65" s="1391"/>
      <c r="LUS65" s="1391"/>
      <c r="LUT65" s="1391"/>
      <c r="LUU65" s="1391"/>
      <c r="LUV65" s="1391"/>
      <c r="LUW65" s="1391"/>
      <c r="LUX65" s="1391"/>
      <c r="LUY65" s="1391"/>
      <c r="LUZ65" s="1391"/>
      <c r="LVA65" s="1392"/>
      <c r="LVB65" s="1493"/>
      <c r="LVC65" s="1391"/>
      <c r="LVD65" s="1391"/>
      <c r="LVE65" s="1391"/>
      <c r="LVF65" s="1391"/>
      <c r="LVG65" s="1391"/>
      <c r="LVH65" s="1391"/>
      <c r="LVI65" s="1391"/>
      <c r="LVJ65" s="1391"/>
      <c r="LVK65" s="1391"/>
      <c r="LVL65" s="1391"/>
      <c r="LVM65" s="1392"/>
      <c r="LVN65" s="1493"/>
      <c r="LVO65" s="1392"/>
      <c r="LVP65" s="1493"/>
      <c r="LVQ65" s="1391"/>
      <c r="LVR65" s="1392"/>
      <c r="LVS65" s="1493"/>
      <c r="LVT65" s="1392"/>
      <c r="LVU65" s="663"/>
      <c r="LVV65" s="1493"/>
      <c r="LVW65" s="1391"/>
      <c r="LVX65" s="1391"/>
      <c r="LVY65" s="1391"/>
      <c r="LVZ65" s="1391"/>
      <c r="LWA65" s="1391"/>
      <c r="LWB65" s="1391"/>
      <c r="LWC65" s="1391"/>
      <c r="LWD65" s="1391"/>
      <c r="LWE65" s="1391"/>
      <c r="LWF65" s="1391"/>
      <c r="LWG65" s="1392"/>
      <c r="LWH65" s="1493"/>
      <c r="LWI65" s="1391"/>
      <c r="LWJ65" s="1391"/>
      <c r="LWK65" s="1391"/>
      <c r="LWL65" s="1391"/>
      <c r="LWM65" s="1391"/>
      <c r="LWN65" s="1391"/>
      <c r="LWO65" s="1391"/>
      <c r="LWP65" s="1391"/>
      <c r="LWQ65" s="1391"/>
      <c r="LWR65" s="1391"/>
      <c r="LWS65" s="1392"/>
      <c r="LWT65" s="1493"/>
      <c r="LWU65" s="1392"/>
      <c r="LWV65" s="1493"/>
      <c r="LWW65" s="1391"/>
      <c r="LWX65" s="1392"/>
      <c r="LWY65" s="1493"/>
      <c r="LWZ65" s="1392"/>
      <c r="LXA65" s="663"/>
      <c r="LXB65" s="1493"/>
      <c r="LXC65" s="1391"/>
      <c r="LXD65" s="1391"/>
      <c r="LXE65" s="1391"/>
      <c r="LXF65" s="1391"/>
      <c r="LXG65" s="1391"/>
      <c r="LXH65" s="1391"/>
      <c r="LXI65" s="1391"/>
      <c r="LXJ65" s="1391"/>
      <c r="LXK65" s="1391"/>
      <c r="LXL65" s="1391"/>
      <c r="LXM65" s="1392"/>
      <c r="LXN65" s="1493"/>
      <c r="LXO65" s="1391"/>
      <c r="LXP65" s="1391"/>
      <c r="LXQ65" s="1391"/>
      <c r="LXR65" s="1391"/>
      <c r="LXS65" s="1391"/>
      <c r="LXT65" s="1391"/>
      <c r="LXU65" s="1391"/>
      <c r="LXV65" s="1391"/>
      <c r="LXW65" s="1391"/>
      <c r="LXX65" s="1391"/>
      <c r="LXY65" s="1392"/>
      <c r="LXZ65" s="1493"/>
      <c r="LYA65" s="1392"/>
      <c r="LYB65" s="1493"/>
      <c r="LYC65" s="1391"/>
      <c r="LYD65" s="1392"/>
      <c r="LYE65" s="1493"/>
      <c r="LYF65" s="1392"/>
      <c r="LYG65" s="663"/>
      <c r="LYH65" s="1493"/>
      <c r="LYI65" s="1391"/>
      <c r="LYJ65" s="1391"/>
      <c r="LYK65" s="1391"/>
      <c r="LYL65" s="1391"/>
      <c r="LYM65" s="1391"/>
      <c r="LYN65" s="1391"/>
      <c r="LYO65" s="1391"/>
      <c r="LYP65" s="1391"/>
      <c r="LYQ65" s="1391"/>
      <c r="LYR65" s="1391"/>
      <c r="LYS65" s="1392"/>
      <c r="LYT65" s="1493"/>
      <c r="LYU65" s="1391"/>
      <c r="LYV65" s="1391"/>
      <c r="LYW65" s="1391"/>
      <c r="LYX65" s="1391"/>
      <c r="LYY65" s="1391"/>
      <c r="LYZ65" s="1391"/>
      <c r="LZA65" s="1391"/>
      <c r="LZB65" s="1391"/>
      <c r="LZC65" s="1391"/>
      <c r="LZD65" s="1391"/>
      <c r="LZE65" s="1392"/>
      <c r="LZF65" s="1493"/>
      <c r="LZG65" s="1392"/>
      <c r="LZH65" s="1493"/>
      <c r="LZI65" s="1391"/>
      <c r="LZJ65" s="1392"/>
      <c r="LZK65" s="1493"/>
      <c r="LZL65" s="1392"/>
      <c r="LZM65" s="663"/>
      <c r="LZN65" s="1493"/>
      <c r="LZO65" s="1391"/>
      <c r="LZP65" s="1391"/>
      <c r="LZQ65" s="1391"/>
      <c r="LZR65" s="1391"/>
      <c r="LZS65" s="1391"/>
      <c r="LZT65" s="1391"/>
      <c r="LZU65" s="1391"/>
      <c r="LZV65" s="1391"/>
      <c r="LZW65" s="1391"/>
      <c r="LZX65" s="1391"/>
      <c r="LZY65" s="1392"/>
      <c r="LZZ65" s="1493"/>
      <c r="MAA65" s="1391"/>
      <c r="MAB65" s="1391"/>
      <c r="MAC65" s="1391"/>
      <c r="MAD65" s="1391"/>
      <c r="MAE65" s="1391"/>
      <c r="MAF65" s="1391"/>
      <c r="MAG65" s="1391"/>
      <c r="MAH65" s="1391"/>
      <c r="MAI65" s="1391"/>
      <c r="MAJ65" s="1391"/>
      <c r="MAK65" s="1392"/>
      <c r="MAL65" s="1493"/>
      <c r="MAM65" s="1392"/>
      <c r="MAN65" s="1493"/>
      <c r="MAO65" s="1391"/>
      <c r="MAP65" s="1392"/>
      <c r="MAQ65" s="1493"/>
      <c r="MAR65" s="1392"/>
      <c r="MAS65" s="663"/>
      <c r="MAT65" s="1493"/>
      <c r="MAU65" s="1391"/>
      <c r="MAV65" s="1391"/>
      <c r="MAW65" s="1391"/>
      <c r="MAX65" s="1391"/>
      <c r="MAY65" s="1391"/>
      <c r="MAZ65" s="1391"/>
      <c r="MBA65" s="1391"/>
      <c r="MBB65" s="1391"/>
      <c r="MBC65" s="1391"/>
      <c r="MBD65" s="1391"/>
      <c r="MBE65" s="1392"/>
      <c r="MBF65" s="1493"/>
      <c r="MBG65" s="1391"/>
      <c r="MBH65" s="1391"/>
      <c r="MBI65" s="1391"/>
      <c r="MBJ65" s="1391"/>
      <c r="MBK65" s="1391"/>
      <c r="MBL65" s="1391"/>
      <c r="MBM65" s="1391"/>
      <c r="MBN65" s="1391"/>
      <c r="MBO65" s="1391"/>
      <c r="MBP65" s="1391"/>
      <c r="MBQ65" s="1392"/>
      <c r="MBR65" s="1493"/>
      <c r="MBS65" s="1392"/>
      <c r="MBT65" s="1493"/>
      <c r="MBU65" s="1391"/>
      <c r="MBV65" s="1392"/>
      <c r="MBW65" s="1493"/>
      <c r="MBX65" s="1392"/>
      <c r="MBY65" s="663"/>
      <c r="MBZ65" s="1493"/>
      <c r="MCA65" s="1391"/>
      <c r="MCB65" s="1391"/>
      <c r="MCC65" s="1391"/>
      <c r="MCD65" s="1391"/>
      <c r="MCE65" s="1391"/>
      <c r="MCF65" s="1391"/>
      <c r="MCG65" s="1391"/>
      <c r="MCH65" s="1391"/>
      <c r="MCI65" s="1391"/>
      <c r="MCJ65" s="1391"/>
      <c r="MCK65" s="1392"/>
      <c r="MCL65" s="1493"/>
      <c r="MCM65" s="1391"/>
      <c r="MCN65" s="1391"/>
      <c r="MCO65" s="1391"/>
      <c r="MCP65" s="1391"/>
      <c r="MCQ65" s="1391"/>
      <c r="MCR65" s="1391"/>
      <c r="MCS65" s="1391"/>
      <c r="MCT65" s="1391"/>
      <c r="MCU65" s="1391"/>
      <c r="MCV65" s="1391"/>
      <c r="MCW65" s="1392"/>
      <c r="MCX65" s="1493"/>
      <c r="MCY65" s="1392"/>
      <c r="MCZ65" s="1493"/>
      <c r="MDA65" s="1391"/>
      <c r="MDB65" s="1392"/>
      <c r="MDC65" s="1493"/>
      <c r="MDD65" s="1392"/>
      <c r="MDE65" s="663"/>
      <c r="MDF65" s="1493"/>
      <c r="MDG65" s="1391"/>
      <c r="MDH65" s="1391"/>
      <c r="MDI65" s="1391"/>
      <c r="MDJ65" s="1391"/>
      <c r="MDK65" s="1391"/>
      <c r="MDL65" s="1391"/>
      <c r="MDM65" s="1391"/>
      <c r="MDN65" s="1391"/>
      <c r="MDO65" s="1391"/>
      <c r="MDP65" s="1391"/>
      <c r="MDQ65" s="1392"/>
      <c r="MDR65" s="1493"/>
      <c r="MDS65" s="1391"/>
      <c r="MDT65" s="1391"/>
      <c r="MDU65" s="1391"/>
      <c r="MDV65" s="1391"/>
      <c r="MDW65" s="1391"/>
      <c r="MDX65" s="1391"/>
      <c r="MDY65" s="1391"/>
      <c r="MDZ65" s="1391"/>
      <c r="MEA65" s="1391"/>
      <c r="MEB65" s="1391"/>
      <c r="MEC65" s="1392"/>
      <c r="MED65" s="1493"/>
      <c r="MEE65" s="1392"/>
      <c r="MEF65" s="1493"/>
      <c r="MEG65" s="1391"/>
      <c r="MEH65" s="1392"/>
      <c r="MEI65" s="1493"/>
      <c r="MEJ65" s="1392"/>
      <c r="MEK65" s="663"/>
      <c r="MEL65" s="1493"/>
      <c r="MEM65" s="1391"/>
      <c r="MEN65" s="1391"/>
      <c r="MEO65" s="1391"/>
      <c r="MEP65" s="1391"/>
      <c r="MEQ65" s="1391"/>
      <c r="MER65" s="1391"/>
      <c r="MES65" s="1391"/>
      <c r="MET65" s="1391"/>
      <c r="MEU65" s="1391"/>
      <c r="MEV65" s="1391"/>
      <c r="MEW65" s="1392"/>
      <c r="MEX65" s="1493"/>
      <c r="MEY65" s="1391"/>
      <c r="MEZ65" s="1391"/>
      <c r="MFA65" s="1391"/>
      <c r="MFB65" s="1391"/>
      <c r="MFC65" s="1391"/>
      <c r="MFD65" s="1391"/>
      <c r="MFE65" s="1391"/>
      <c r="MFF65" s="1391"/>
      <c r="MFG65" s="1391"/>
      <c r="MFH65" s="1391"/>
      <c r="MFI65" s="1392"/>
      <c r="MFJ65" s="1493"/>
      <c r="MFK65" s="1392"/>
      <c r="MFL65" s="1493"/>
      <c r="MFM65" s="1391"/>
      <c r="MFN65" s="1392"/>
      <c r="MFO65" s="1493"/>
      <c r="MFP65" s="1392"/>
      <c r="MFQ65" s="663"/>
      <c r="MFR65" s="1493"/>
      <c r="MFS65" s="1391"/>
      <c r="MFT65" s="1391"/>
      <c r="MFU65" s="1391"/>
      <c r="MFV65" s="1391"/>
      <c r="MFW65" s="1391"/>
      <c r="MFX65" s="1391"/>
      <c r="MFY65" s="1391"/>
      <c r="MFZ65" s="1391"/>
      <c r="MGA65" s="1391"/>
      <c r="MGB65" s="1391"/>
      <c r="MGC65" s="1392"/>
      <c r="MGD65" s="1493"/>
      <c r="MGE65" s="1391"/>
      <c r="MGF65" s="1391"/>
      <c r="MGG65" s="1391"/>
      <c r="MGH65" s="1391"/>
      <c r="MGI65" s="1391"/>
      <c r="MGJ65" s="1391"/>
      <c r="MGK65" s="1391"/>
      <c r="MGL65" s="1391"/>
      <c r="MGM65" s="1391"/>
      <c r="MGN65" s="1391"/>
      <c r="MGO65" s="1392"/>
      <c r="MGP65" s="1493"/>
      <c r="MGQ65" s="1392"/>
      <c r="MGR65" s="1493"/>
      <c r="MGS65" s="1391"/>
      <c r="MGT65" s="1392"/>
      <c r="MGU65" s="1493"/>
      <c r="MGV65" s="1392"/>
      <c r="MGW65" s="663"/>
      <c r="MGX65" s="1493"/>
      <c r="MGY65" s="1391"/>
      <c r="MGZ65" s="1391"/>
      <c r="MHA65" s="1391"/>
      <c r="MHB65" s="1391"/>
      <c r="MHC65" s="1391"/>
      <c r="MHD65" s="1391"/>
      <c r="MHE65" s="1391"/>
      <c r="MHF65" s="1391"/>
      <c r="MHG65" s="1391"/>
      <c r="MHH65" s="1391"/>
      <c r="MHI65" s="1392"/>
      <c r="MHJ65" s="1493"/>
      <c r="MHK65" s="1391"/>
      <c r="MHL65" s="1391"/>
      <c r="MHM65" s="1391"/>
      <c r="MHN65" s="1391"/>
      <c r="MHO65" s="1391"/>
      <c r="MHP65" s="1391"/>
      <c r="MHQ65" s="1391"/>
      <c r="MHR65" s="1391"/>
      <c r="MHS65" s="1391"/>
      <c r="MHT65" s="1391"/>
      <c r="MHU65" s="1392"/>
      <c r="MHV65" s="1493"/>
      <c r="MHW65" s="1392"/>
      <c r="MHX65" s="1493"/>
      <c r="MHY65" s="1391"/>
      <c r="MHZ65" s="1392"/>
      <c r="MIA65" s="1493"/>
      <c r="MIB65" s="1392"/>
      <c r="MIC65" s="663"/>
      <c r="MID65" s="1493"/>
      <c r="MIE65" s="1391"/>
      <c r="MIF65" s="1391"/>
      <c r="MIG65" s="1391"/>
      <c r="MIH65" s="1391"/>
      <c r="MII65" s="1391"/>
      <c r="MIJ65" s="1391"/>
      <c r="MIK65" s="1391"/>
      <c r="MIL65" s="1391"/>
      <c r="MIM65" s="1391"/>
      <c r="MIN65" s="1391"/>
      <c r="MIO65" s="1392"/>
      <c r="MIP65" s="1493"/>
      <c r="MIQ65" s="1391"/>
      <c r="MIR65" s="1391"/>
      <c r="MIS65" s="1391"/>
      <c r="MIT65" s="1391"/>
      <c r="MIU65" s="1391"/>
      <c r="MIV65" s="1391"/>
      <c r="MIW65" s="1391"/>
      <c r="MIX65" s="1391"/>
      <c r="MIY65" s="1391"/>
      <c r="MIZ65" s="1391"/>
      <c r="MJA65" s="1392"/>
      <c r="MJB65" s="1493"/>
      <c r="MJC65" s="1392"/>
      <c r="MJD65" s="1493"/>
      <c r="MJE65" s="1391"/>
      <c r="MJF65" s="1392"/>
      <c r="MJG65" s="1493"/>
      <c r="MJH65" s="1392"/>
      <c r="MJI65" s="663"/>
      <c r="MJJ65" s="1493"/>
      <c r="MJK65" s="1391"/>
      <c r="MJL65" s="1391"/>
      <c r="MJM65" s="1391"/>
      <c r="MJN65" s="1391"/>
      <c r="MJO65" s="1391"/>
      <c r="MJP65" s="1391"/>
      <c r="MJQ65" s="1391"/>
      <c r="MJR65" s="1391"/>
      <c r="MJS65" s="1391"/>
      <c r="MJT65" s="1391"/>
      <c r="MJU65" s="1392"/>
      <c r="MJV65" s="1493"/>
      <c r="MJW65" s="1391"/>
      <c r="MJX65" s="1391"/>
      <c r="MJY65" s="1391"/>
      <c r="MJZ65" s="1391"/>
      <c r="MKA65" s="1391"/>
      <c r="MKB65" s="1391"/>
      <c r="MKC65" s="1391"/>
      <c r="MKD65" s="1391"/>
      <c r="MKE65" s="1391"/>
      <c r="MKF65" s="1391"/>
      <c r="MKG65" s="1392"/>
      <c r="MKH65" s="1493"/>
      <c r="MKI65" s="1392"/>
      <c r="MKJ65" s="1493"/>
      <c r="MKK65" s="1391"/>
      <c r="MKL65" s="1392"/>
      <c r="MKM65" s="1493"/>
      <c r="MKN65" s="1392"/>
      <c r="MKO65" s="663"/>
      <c r="MKP65" s="1493"/>
      <c r="MKQ65" s="1391"/>
      <c r="MKR65" s="1391"/>
      <c r="MKS65" s="1391"/>
      <c r="MKT65" s="1391"/>
      <c r="MKU65" s="1391"/>
      <c r="MKV65" s="1391"/>
      <c r="MKW65" s="1391"/>
      <c r="MKX65" s="1391"/>
      <c r="MKY65" s="1391"/>
      <c r="MKZ65" s="1391"/>
      <c r="MLA65" s="1392"/>
      <c r="MLB65" s="1493"/>
      <c r="MLC65" s="1391"/>
      <c r="MLD65" s="1391"/>
      <c r="MLE65" s="1391"/>
      <c r="MLF65" s="1391"/>
      <c r="MLG65" s="1391"/>
      <c r="MLH65" s="1391"/>
      <c r="MLI65" s="1391"/>
      <c r="MLJ65" s="1391"/>
      <c r="MLK65" s="1391"/>
      <c r="MLL65" s="1391"/>
      <c r="MLM65" s="1392"/>
      <c r="MLN65" s="1493"/>
      <c r="MLO65" s="1392"/>
      <c r="MLP65" s="1493"/>
      <c r="MLQ65" s="1391"/>
      <c r="MLR65" s="1392"/>
      <c r="MLS65" s="1493"/>
      <c r="MLT65" s="1392"/>
      <c r="MLU65" s="663"/>
      <c r="MLV65" s="1493"/>
      <c r="MLW65" s="1391"/>
      <c r="MLX65" s="1391"/>
      <c r="MLY65" s="1391"/>
      <c r="MLZ65" s="1391"/>
      <c r="MMA65" s="1391"/>
      <c r="MMB65" s="1391"/>
      <c r="MMC65" s="1391"/>
      <c r="MMD65" s="1391"/>
      <c r="MME65" s="1391"/>
      <c r="MMF65" s="1391"/>
      <c r="MMG65" s="1392"/>
      <c r="MMH65" s="1493"/>
      <c r="MMI65" s="1391"/>
      <c r="MMJ65" s="1391"/>
      <c r="MMK65" s="1391"/>
      <c r="MML65" s="1391"/>
      <c r="MMM65" s="1391"/>
      <c r="MMN65" s="1391"/>
      <c r="MMO65" s="1391"/>
      <c r="MMP65" s="1391"/>
      <c r="MMQ65" s="1391"/>
      <c r="MMR65" s="1391"/>
      <c r="MMS65" s="1392"/>
      <c r="MMT65" s="1493"/>
      <c r="MMU65" s="1392"/>
      <c r="MMV65" s="1493"/>
      <c r="MMW65" s="1391"/>
      <c r="MMX65" s="1392"/>
      <c r="MMY65" s="1493"/>
      <c r="MMZ65" s="1392"/>
      <c r="MNA65" s="663"/>
      <c r="MNB65" s="1493"/>
      <c r="MNC65" s="1391"/>
      <c r="MND65" s="1391"/>
      <c r="MNE65" s="1391"/>
      <c r="MNF65" s="1391"/>
      <c r="MNG65" s="1391"/>
      <c r="MNH65" s="1391"/>
      <c r="MNI65" s="1391"/>
      <c r="MNJ65" s="1391"/>
      <c r="MNK65" s="1391"/>
      <c r="MNL65" s="1391"/>
      <c r="MNM65" s="1392"/>
      <c r="MNN65" s="1493"/>
      <c r="MNO65" s="1391"/>
      <c r="MNP65" s="1391"/>
      <c r="MNQ65" s="1391"/>
      <c r="MNR65" s="1391"/>
      <c r="MNS65" s="1391"/>
      <c r="MNT65" s="1391"/>
      <c r="MNU65" s="1391"/>
      <c r="MNV65" s="1391"/>
      <c r="MNW65" s="1391"/>
      <c r="MNX65" s="1391"/>
      <c r="MNY65" s="1392"/>
      <c r="MNZ65" s="1493"/>
      <c r="MOA65" s="1392"/>
      <c r="MOB65" s="1493"/>
      <c r="MOC65" s="1391"/>
      <c r="MOD65" s="1392"/>
      <c r="MOE65" s="1493"/>
      <c r="MOF65" s="1392"/>
      <c r="MOG65" s="663"/>
      <c r="MOH65" s="1493"/>
      <c r="MOI65" s="1391"/>
      <c r="MOJ65" s="1391"/>
      <c r="MOK65" s="1391"/>
      <c r="MOL65" s="1391"/>
      <c r="MOM65" s="1391"/>
      <c r="MON65" s="1391"/>
      <c r="MOO65" s="1391"/>
      <c r="MOP65" s="1391"/>
      <c r="MOQ65" s="1391"/>
      <c r="MOR65" s="1391"/>
      <c r="MOS65" s="1392"/>
      <c r="MOT65" s="1493"/>
      <c r="MOU65" s="1391"/>
      <c r="MOV65" s="1391"/>
      <c r="MOW65" s="1391"/>
      <c r="MOX65" s="1391"/>
      <c r="MOY65" s="1391"/>
      <c r="MOZ65" s="1391"/>
      <c r="MPA65" s="1391"/>
      <c r="MPB65" s="1391"/>
      <c r="MPC65" s="1391"/>
      <c r="MPD65" s="1391"/>
      <c r="MPE65" s="1392"/>
      <c r="MPF65" s="1493"/>
      <c r="MPG65" s="1392"/>
      <c r="MPH65" s="1493"/>
      <c r="MPI65" s="1391"/>
      <c r="MPJ65" s="1392"/>
      <c r="MPK65" s="1493"/>
      <c r="MPL65" s="1392"/>
      <c r="MPM65" s="663"/>
      <c r="MPN65" s="1493"/>
      <c r="MPO65" s="1391"/>
      <c r="MPP65" s="1391"/>
      <c r="MPQ65" s="1391"/>
      <c r="MPR65" s="1391"/>
      <c r="MPS65" s="1391"/>
      <c r="MPT65" s="1391"/>
      <c r="MPU65" s="1391"/>
      <c r="MPV65" s="1391"/>
      <c r="MPW65" s="1391"/>
      <c r="MPX65" s="1391"/>
      <c r="MPY65" s="1392"/>
      <c r="MPZ65" s="1493"/>
      <c r="MQA65" s="1391"/>
      <c r="MQB65" s="1391"/>
      <c r="MQC65" s="1391"/>
      <c r="MQD65" s="1391"/>
      <c r="MQE65" s="1391"/>
      <c r="MQF65" s="1391"/>
      <c r="MQG65" s="1391"/>
      <c r="MQH65" s="1391"/>
      <c r="MQI65" s="1391"/>
      <c r="MQJ65" s="1391"/>
      <c r="MQK65" s="1392"/>
      <c r="MQL65" s="1493"/>
      <c r="MQM65" s="1392"/>
      <c r="MQN65" s="1493"/>
      <c r="MQO65" s="1391"/>
      <c r="MQP65" s="1392"/>
      <c r="MQQ65" s="1493"/>
      <c r="MQR65" s="1392"/>
      <c r="MQS65" s="663"/>
      <c r="MQT65" s="1493"/>
      <c r="MQU65" s="1391"/>
      <c r="MQV65" s="1391"/>
      <c r="MQW65" s="1391"/>
      <c r="MQX65" s="1391"/>
      <c r="MQY65" s="1391"/>
      <c r="MQZ65" s="1391"/>
      <c r="MRA65" s="1391"/>
      <c r="MRB65" s="1391"/>
      <c r="MRC65" s="1391"/>
      <c r="MRD65" s="1391"/>
      <c r="MRE65" s="1392"/>
      <c r="MRF65" s="1493"/>
      <c r="MRG65" s="1391"/>
      <c r="MRH65" s="1391"/>
      <c r="MRI65" s="1391"/>
      <c r="MRJ65" s="1391"/>
      <c r="MRK65" s="1391"/>
      <c r="MRL65" s="1391"/>
      <c r="MRM65" s="1391"/>
      <c r="MRN65" s="1391"/>
      <c r="MRO65" s="1391"/>
      <c r="MRP65" s="1391"/>
      <c r="MRQ65" s="1392"/>
      <c r="MRR65" s="1493"/>
      <c r="MRS65" s="1392"/>
      <c r="MRT65" s="1493"/>
      <c r="MRU65" s="1391"/>
      <c r="MRV65" s="1392"/>
      <c r="MRW65" s="1493"/>
      <c r="MRX65" s="1392"/>
      <c r="MRY65" s="663"/>
      <c r="MRZ65" s="1493"/>
      <c r="MSA65" s="1391"/>
      <c r="MSB65" s="1391"/>
      <c r="MSC65" s="1391"/>
      <c r="MSD65" s="1391"/>
      <c r="MSE65" s="1391"/>
      <c r="MSF65" s="1391"/>
      <c r="MSG65" s="1391"/>
      <c r="MSH65" s="1391"/>
      <c r="MSI65" s="1391"/>
      <c r="MSJ65" s="1391"/>
      <c r="MSK65" s="1392"/>
      <c r="MSL65" s="1493"/>
      <c r="MSM65" s="1391"/>
      <c r="MSN65" s="1391"/>
      <c r="MSO65" s="1391"/>
      <c r="MSP65" s="1391"/>
      <c r="MSQ65" s="1391"/>
      <c r="MSR65" s="1391"/>
      <c r="MSS65" s="1391"/>
      <c r="MST65" s="1391"/>
      <c r="MSU65" s="1391"/>
      <c r="MSV65" s="1391"/>
      <c r="MSW65" s="1392"/>
      <c r="MSX65" s="1493"/>
      <c r="MSY65" s="1392"/>
      <c r="MSZ65" s="1493"/>
      <c r="MTA65" s="1391"/>
      <c r="MTB65" s="1392"/>
      <c r="MTC65" s="1493"/>
      <c r="MTD65" s="1392"/>
      <c r="MTE65" s="663"/>
      <c r="MTF65" s="1493"/>
      <c r="MTG65" s="1391"/>
      <c r="MTH65" s="1391"/>
      <c r="MTI65" s="1391"/>
      <c r="MTJ65" s="1391"/>
      <c r="MTK65" s="1391"/>
      <c r="MTL65" s="1391"/>
      <c r="MTM65" s="1391"/>
      <c r="MTN65" s="1391"/>
      <c r="MTO65" s="1391"/>
      <c r="MTP65" s="1391"/>
      <c r="MTQ65" s="1392"/>
      <c r="MTR65" s="1493"/>
      <c r="MTS65" s="1391"/>
      <c r="MTT65" s="1391"/>
      <c r="MTU65" s="1391"/>
      <c r="MTV65" s="1391"/>
      <c r="MTW65" s="1391"/>
      <c r="MTX65" s="1391"/>
      <c r="MTY65" s="1391"/>
      <c r="MTZ65" s="1391"/>
      <c r="MUA65" s="1391"/>
      <c r="MUB65" s="1391"/>
      <c r="MUC65" s="1392"/>
      <c r="MUD65" s="1493"/>
      <c r="MUE65" s="1392"/>
      <c r="MUF65" s="1493"/>
      <c r="MUG65" s="1391"/>
      <c r="MUH65" s="1392"/>
      <c r="MUI65" s="1493"/>
      <c r="MUJ65" s="1392"/>
      <c r="MUK65" s="663"/>
      <c r="MUL65" s="1493"/>
      <c r="MUM65" s="1391"/>
      <c r="MUN65" s="1391"/>
      <c r="MUO65" s="1391"/>
      <c r="MUP65" s="1391"/>
      <c r="MUQ65" s="1391"/>
      <c r="MUR65" s="1391"/>
      <c r="MUS65" s="1391"/>
      <c r="MUT65" s="1391"/>
      <c r="MUU65" s="1391"/>
      <c r="MUV65" s="1391"/>
      <c r="MUW65" s="1392"/>
      <c r="MUX65" s="1493"/>
      <c r="MUY65" s="1391"/>
      <c r="MUZ65" s="1391"/>
      <c r="MVA65" s="1391"/>
      <c r="MVB65" s="1391"/>
      <c r="MVC65" s="1391"/>
      <c r="MVD65" s="1391"/>
      <c r="MVE65" s="1391"/>
      <c r="MVF65" s="1391"/>
      <c r="MVG65" s="1391"/>
      <c r="MVH65" s="1391"/>
      <c r="MVI65" s="1392"/>
      <c r="MVJ65" s="1493"/>
      <c r="MVK65" s="1392"/>
      <c r="MVL65" s="1493"/>
      <c r="MVM65" s="1391"/>
      <c r="MVN65" s="1392"/>
      <c r="MVO65" s="1493"/>
      <c r="MVP65" s="1392"/>
      <c r="MVQ65" s="663"/>
      <c r="MVR65" s="1493"/>
      <c r="MVS65" s="1391"/>
      <c r="MVT65" s="1391"/>
      <c r="MVU65" s="1391"/>
      <c r="MVV65" s="1391"/>
      <c r="MVW65" s="1391"/>
      <c r="MVX65" s="1391"/>
      <c r="MVY65" s="1391"/>
      <c r="MVZ65" s="1391"/>
      <c r="MWA65" s="1391"/>
      <c r="MWB65" s="1391"/>
      <c r="MWC65" s="1392"/>
      <c r="MWD65" s="1493"/>
      <c r="MWE65" s="1391"/>
      <c r="MWF65" s="1391"/>
      <c r="MWG65" s="1391"/>
      <c r="MWH65" s="1391"/>
      <c r="MWI65" s="1391"/>
      <c r="MWJ65" s="1391"/>
      <c r="MWK65" s="1391"/>
      <c r="MWL65" s="1391"/>
      <c r="MWM65" s="1391"/>
      <c r="MWN65" s="1391"/>
      <c r="MWO65" s="1392"/>
      <c r="MWP65" s="1493"/>
      <c r="MWQ65" s="1392"/>
      <c r="MWR65" s="1493"/>
      <c r="MWS65" s="1391"/>
      <c r="MWT65" s="1392"/>
      <c r="MWU65" s="1493"/>
      <c r="MWV65" s="1392"/>
      <c r="MWW65" s="663"/>
      <c r="MWX65" s="1493"/>
      <c r="MWY65" s="1391"/>
      <c r="MWZ65" s="1391"/>
      <c r="MXA65" s="1391"/>
      <c r="MXB65" s="1391"/>
      <c r="MXC65" s="1391"/>
      <c r="MXD65" s="1391"/>
      <c r="MXE65" s="1391"/>
      <c r="MXF65" s="1391"/>
      <c r="MXG65" s="1391"/>
      <c r="MXH65" s="1391"/>
      <c r="MXI65" s="1392"/>
      <c r="MXJ65" s="1493"/>
      <c r="MXK65" s="1391"/>
      <c r="MXL65" s="1391"/>
      <c r="MXM65" s="1391"/>
      <c r="MXN65" s="1391"/>
      <c r="MXO65" s="1391"/>
      <c r="MXP65" s="1391"/>
      <c r="MXQ65" s="1391"/>
      <c r="MXR65" s="1391"/>
      <c r="MXS65" s="1391"/>
      <c r="MXT65" s="1391"/>
      <c r="MXU65" s="1392"/>
      <c r="MXV65" s="1493"/>
      <c r="MXW65" s="1392"/>
      <c r="MXX65" s="1493"/>
      <c r="MXY65" s="1391"/>
      <c r="MXZ65" s="1392"/>
      <c r="MYA65" s="1493"/>
      <c r="MYB65" s="1392"/>
      <c r="MYC65" s="663"/>
      <c r="MYD65" s="1493"/>
      <c r="MYE65" s="1391"/>
      <c r="MYF65" s="1391"/>
      <c r="MYG65" s="1391"/>
      <c r="MYH65" s="1391"/>
      <c r="MYI65" s="1391"/>
      <c r="MYJ65" s="1391"/>
      <c r="MYK65" s="1391"/>
      <c r="MYL65" s="1391"/>
      <c r="MYM65" s="1391"/>
      <c r="MYN65" s="1391"/>
      <c r="MYO65" s="1392"/>
      <c r="MYP65" s="1493"/>
      <c r="MYQ65" s="1391"/>
      <c r="MYR65" s="1391"/>
      <c r="MYS65" s="1391"/>
      <c r="MYT65" s="1391"/>
      <c r="MYU65" s="1391"/>
      <c r="MYV65" s="1391"/>
      <c r="MYW65" s="1391"/>
      <c r="MYX65" s="1391"/>
      <c r="MYY65" s="1391"/>
      <c r="MYZ65" s="1391"/>
      <c r="MZA65" s="1392"/>
      <c r="MZB65" s="1493"/>
      <c r="MZC65" s="1392"/>
      <c r="MZD65" s="1493"/>
      <c r="MZE65" s="1391"/>
      <c r="MZF65" s="1392"/>
      <c r="MZG65" s="1493"/>
      <c r="MZH65" s="1392"/>
      <c r="MZI65" s="663"/>
      <c r="MZJ65" s="1493"/>
      <c r="MZK65" s="1391"/>
      <c r="MZL65" s="1391"/>
      <c r="MZM65" s="1391"/>
      <c r="MZN65" s="1391"/>
      <c r="MZO65" s="1391"/>
      <c r="MZP65" s="1391"/>
      <c r="MZQ65" s="1391"/>
      <c r="MZR65" s="1391"/>
      <c r="MZS65" s="1391"/>
      <c r="MZT65" s="1391"/>
      <c r="MZU65" s="1392"/>
      <c r="MZV65" s="1493"/>
      <c r="MZW65" s="1391"/>
      <c r="MZX65" s="1391"/>
      <c r="MZY65" s="1391"/>
      <c r="MZZ65" s="1391"/>
      <c r="NAA65" s="1391"/>
      <c r="NAB65" s="1391"/>
      <c r="NAC65" s="1391"/>
      <c r="NAD65" s="1391"/>
      <c r="NAE65" s="1391"/>
      <c r="NAF65" s="1391"/>
      <c r="NAG65" s="1392"/>
      <c r="NAH65" s="1493"/>
      <c r="NAI65" s="1392"/>
      <c r="NAJ65" s="1493"/>
      <c r="NAK65" s="1391"/>
      <c r="NAL65" s="1392"/>
      <c r="NAM65" s="1493"/>
      <c r="NAN65" s="1392"/>
      <c r="NAO65" s="663"/>
      <c r="NAP65" s="1493"/>
      <c r="NAQ65" s="1391"/>
      <c r="NAR65" s="1391"/>
      <c r="NAS65" s="1391"/>
      <c r="NAT65" s="1391"/>
      <c r="NAU65" s="1391"/>
      <c r="NAV65" s="1391"/>
      <c r="NAW65" s="1391"/>
      <c r="NAX65" s="1391"/>
      <c r="NAY65" s="1391"/>
      <c r="NAZ65" s="1391"/>
      <c r="NBA65" s="1392"/>
      <c r="NBB65" s="1493"/>
      <c r="NBC65" s="1391"/>
      <c r="NBD65" s="1391"/>
      <c r="NBE65" s="1391"/>
      <c r="NBF65" s="1391"/>
      <c r="NBG65" s="1391"/>
      <c r="NBH65" s="1391"/>
      <c r="NBI65" s="1391"/>
      <c r="NBJ65" s="1391"/>
      <c r="NBK65" s="1391"/>
      <c r="NBL65" s="1391"/>
      <c r="NBM65" s="1392"/>
      <c r="NBN65" s="1493"/>
      <c r="NBO65" s="1392"/>
      <c r="NBP65" s="1493"/>
      <c r="NBQ65" s="1391"/>
      <c r="NBR65" s="1392"/>
      <c r="NBS65" s="1493"/>
      <c r="NBT65" s="1392"/>
      <c r="NBU65" s="663"/>
      <c r="NBV65" s="1493"/>
      <c r="NBW65" s="1391"/>
      <c r="NBX65" s="1391"/>
      <c r="NBY65" s="1391"/>
      <c r="NBZ65" s="1391"/>
      <c r="NCA65" s="1391"/>
      <c r="NCB65" s="1391"/>
      <c r="NCC65" s="1391"/>
      <c r="NCD65" s="1391"/>
      <c r="NCE65" s="1391"/>
      <c r="NCF65" s="1391"/>
      <c r="NCG65" s="1392"/>
      <c r="NCH65" s="1493"/>
      <c r="NCI65" s="1391"/>
      <c r="NCJ65" s="1391"/>
      <c r="NCK65" s="1391"/>
      <c r="NCL65" s="1391"/>
      <c r="NCM65" s="1391"/>
      <c r="NCN65" s="1391"/>
      <c r="NCO65" s="1391"/>
      <c r="NCP65" s="1391"/>
      <c r="NCQ65" s="1391"/>
      <c r="NCR65" s="1391"/>
      <c r="NCS65" s="1392"/>
      <c r="NCT65" s="1493"/>
      <c r="NCU65" s="1392"/>
      <c r="NCV65" s="1493"/>
      <c r="NCW65" s="1391"/>
      <c r="NCX65" s="1392"/>
      <c r="NCY65" s="1493"/>
      <c r="NCZ65" s="1392"/>
      <c r="NDA65" s="663"/>
      <c r="NDB65" s="1493"/>
      <c r="NDC65" s="1391"/>
      <c r="NDD65" s="1391"/>
      <c r="NDE65" s="1391"/>
      <c r="NDF65" s="1391"/>
      <c r="NDG65" s="1391"/>
      <c r="NDH65" s="1391"/>
      <c r="NDI65" s="1391"/>
      <c r="NDJ65" s="1391"/>
      <c r="NDK65" s="1391"/>
      <c r="NDL65" s="1391"/>
      <c r="NDM65" s="1392"/>
      <c r="NDN65" s="1493"/>
      <c r="NDO65" s="1391"/>
      <c r="NDP65" s="1391"/>
      <c r="NDQ65" s="1391"/>
      <c r="NDR65" s="1391"/>
      <c r="NDS65" s="1391"/>
      <c r="NDT65" s="1391"/>
      <c r="NDU65" s="1391"/>
      <c r="NDV65" s="1391"/>
      <c r="NDW65" s="1391"/>
      <c r="NDX65" s="1391"/>
      <c r="NDY65" s="1392"/>
      <c r="NDZ65" s="1493"/>
      <c r="NEA65" s="1392"/>
      <c r="NEB65" s="1493"/>
      <c r="NEC65" s="1391"/>
      <c r="NED65" s="1392"/>
      <c r="NEE65" s="1493"/>
      <c r="NEF65" s="1392"/>
      <c r="NEG65" s="663"/>
      <c r="NEH65" s="1493"/>
      <c r="NEI65" s="1391"/>
      <c r="NEJ65" s="1391"/>
      <c r="NEK65" s="1391"/>
      <c r="NEL65" s="1391"/>
      <c r="NEM65" s="1391"/>
      <c r="NEN65" s="1391"/>
      <c r="NEO65" s="1391"/>
      <c r="NEP65" s="1391"/>
      <c r="NEQ65" s="1391"/>
      <c r="NER65" s="1391"/>
      <c r="NES65" s="1392"/>
      <c r="NET65" s="1493"/>
      <c r="NEU65" s="1391"/>
      <c r="NEV65" s="1391"/>
      <c r="NEW65" s="1391"/>
      <c r="NEX65" s="1391"/>
      <c r="NEY65" s="1391"/>
      <c r="NEZ65" s="1391"/>
      <c r="NFA65" s="1391"/>
      <c r="NFB65" s="1391"/>
      <c r="NFC65" s="1391"/>
      <c r="NFD65" s="1391"/>
      <c r="NFE65" s="1392"/>
      <c r="NFF65" s="1493"/>
      <c r="NFG65" s="1392"/>
      <c r="NFH65" s="1493"/>
      <c r="NFI65" s="1391"/>
      <c r="NFJ65" s="1392"/>
      <c r="NFK65" s="1493"/>
      <c r="NFL65" s="1392"/>
      <c r="NFM65" s="663"/>
      <c r="NFN65" s="1493"/>
      <c r="NFO65" s="1391"/>
      <c r="NFP65" s="1391"/>
      <c r="NFQ65" s="1391"/>
      <c r="NFR65" s="1391"/>
      <c r="NFS65" s="1391"/>
      <c r="NFT65" s="1391"/>
      <c r="NFU65" s="1391"/>
      <c r="NFV65" s="1391"/>
      <c r="NFW65" s="1391"/>
      <c r="NFX65" s="1391"/>
      <c r="NFY65" s="1392"/>
      <c r="NFZ65" s="1493"/>
      <c r="NGA65" s="1391"/>
      <c r="NGB65" s="1391"/>
      <c r="NGC65" s="1391"/>
      <c r="NGD65" s="1391"/>
      <c r="NGE65" s="1391"/>
      <c r="NGF65" s="1391"/>
      <c r="NGG65" s="1391"/>
      <c r="NGH65" s="1391"/>
      <c r="NGI65" s="1391"/>
      <c r="NGJ65" s="1391"/>
      <c r="NGK65" s="1392"/>
      <c r="NGL65" s="1493"/>
      <c r="NGM65" s="1392"/>
      <c r="NGN65" s="1493"/>
      <c r="NGO65" s="1391"/>
      <c r="NGP65" s="1392"/>
      <c r="NGQ65" s="1493"/>
      <c r="NGR65" s="1392"/>
      <c r="NGS65" s="663"/>
      <c r="NGT65" s="1493"/>
      <c r="NGU65" s="1391"/>
      <c r="NGV65" s="1391"/>
      <c r="NGW65" s="1391"/>
      <c r="NGX65" s="1391"/>
      <c r="NGY65" s="1391"/>
      <c r="NGZ65" s="1391"/>
      <c r="NHA65" s="1391"/>
      <c r="NHB65" s="1391"/>
      <c r="NHC65" s="1391"/>
      <c r="NHD65" s="1391"/>
      <c r="NHE65" s="1392"/>
      <c r="NHF65" s="1493"/>
      <c r="NHG65" s="1391"/>
      <c r="NHH65" s="1391"/>
      <c r="NHI65" s="1391"/>
      <c r="NHJ65" s="1391"/>
      <c r="NHK65" s="1391"/>
      <c r="NHL65" s="1391"/>
      <c r="NHM65" s="1391"/>
      <c r="NHN65" s="1391"/>
      <c r="NHO65" s="1391"/>
      <c r="NHP65" s="1391"/>
      <c r="NHQ65" s="1392"/>
      <c r="NHR65" s="1493"/>
      <c r="NHS65" s="1392"/>
      <c r="NHT65" s="1493"/>
      <c r="NHU65" s="1391"/>
      <c r="NHV65" s="1392"/>
      <c r="NHW65" s="1493"/>
      <c r="NHX65" s="1392"/>
      <c r="NHY65" s="663"/>
      <c r="NHZ65" s="1493"/>
      <c r="NIA65" s="1391"/>
      <c r="NIB65" s="1391"/>
      <c r="NIC65" s="1391"/>
      <c r="NID65" s="1391"/>
      <c r="NIE65" s="1391"/>
      <c r="NIF65" s="1391"/>
      <c r="NIG65" s="1391"/>
      <c r="NIH65" s="1391"/>
      <c r="NII65" s="1391"/>
      <c r="NIJ65" s="1391"/>
      <c r="NIK65" s="1392"/>
      <c r="NIL65" s="1493"/>
      <c r="NIM65" s="1391"/>
      <c r="NIN65" s="1391"/>
      <c r="NIO65" s="1391"/>
      <c r="NIP65" s="1391"/>
      <c r="NIQ65" s="1391"/>
      <c r="NIR65" s="1391"/>
      <c r="NIS65" s="1391"/>
      <c r="NIT65" s="1391"/>
      <c r="NIU65" s="1391"/>
      <c r="NIV65" s="1391"/>
      <c r="NIW65" s="1392"/>
      <c r="NIX65" s="1493"/>
      <c r="NIY65" s="1392"/>
      <c r="NIZ65" s="1493"/>
      <c r="NJA65" s="1391"/>
      <c r="NJB65" s="1392"/>
      <c r="NJC65" s="1493"/>
      <c r="NJD65" s="1392"/>
      <c r="NJE65" s="663"/>
      <c r="NJF65" s="1493"/>
      <c r="NJG65" s="1391"/>
      <c r="NJH65" s="1391"/>
      <c r="NJI65" s="1391"/>
      <c r="NJJ65" s="1391"/>
      <c r="NJK65" s="1391"/>
      <c r="NJL65" s="1391"/>
      <c r="NJM65" s="1391"/>
      <c r="NJN65" s="1391"/>
      <c r="NJO65" s="1391"/>
      <c r="NJP65" s="1391"/>
      <c r="NJQ65" s="1392"/>
      <c r="NJR65" s="1493"/>
      <c r="NJS65" s="1391"/>
      <c r="NJT65" s="1391"/>
      <c r="NJU65" s="1391"/>
      <c r="NJV65" s="1391"/>
      <c r="NJW65" s="1391"/>
      <c r="NJX65" s="1391"/>
      <c r="NJY65" s="1391"/>
      <c r="NJZ65" s="1391"/>
      <c r="NKA65" s="1391"/>
      <c r="NKB65" s="1391"/>
      <c r="NKC65" s="1392"/>
      <c r="NKD65" s="1493"/>
      <c r="NKE65" s="1392"/>
      <c r="NKF65" s="1493"/>
      <c r="NKG65" s="1391"/>
      <c r="NKH65" s="1392"/>
      <c r="NKI65" s="1493"/>
      <c r="NKJ65" s="1392"/>
      <c r="NKK65" s="663"/>
      <c r="NKL65" s="1493"/>
      <c r="NKM65" s="1391"/>
      <c r="NKN65" s="1391"/>
      <c r="NKO65" s="1391"/>
      <c r="NKP65" s="1391"/>
      <c r="NKQ65" s="1391"/>
      <c r="NKR65" s="1391"/>
      <c r="NKS65" s="1391"/>
      <c r="NKT65" s="1391"/>
      <c r="NKU65" s="1391"/>
      <c r="NKV65" s="1391"/>
      <c r="NKW65" s="1392"/>
      <c r="NKX65" s="1493"/>
      <c r="NKY65" s="1391"/>
      <c r="NKZ65" s="1391"/>
      <c r="NLA65" s="1391"/>
      <c r="NLB65" s="1391"/>
      <c r="NLC65" s="1391"/>
      <c r="NLD65" s="1391"/>
      <c r="NLE65" s="1391"/>
      <c r="NLF65" s="1391"/>
      <c r="NLG65" s="1391"/>
      <c r="NLH65" s="1391"/>
      <c r="NLI65" s="1392"/>
      <c r="NLJ65" s="1493"/>
      <c r="NLK65" s="1392"/>
      <c r="NLL65" s="1493"/>
      <c r="NLM65" s="1391"/>
      <c r="NLN65" s="1392"/>
      <c r="NLO65" s="1493"/>
      <c r="NLP65" s="1392"/>
      <c r="NLQ65" s="663"/>
      <c r="NLR65" s="1493"/>
      <c r="NLS65" s="1391"/>
      <c r="NLT65" s="1391"/>
      <c r="NLU65" s="1391"/>
      <c r="NLV65" s="1391"/>
      <c r="NLW65" s="1391"/>
      <c r="NLX65" s="1391"/>
      <c r="NLY65" s="1391"/>
      <c r="NLZ65" s="1391"/>
      <c r="NMA65" s="1391"/>
      <c r="NMB65" s="1391"/>
      <c r="NMC65" s="1392"/>
      <c r="NMD65" s="1493"/>
      <c r="NME65" s="1391"/>
      <c r="NMF65" s="1391"/>
      <c r="NMG65" s="1391"/>
      <c r="NMH65" s="1391"/>
      <c r="NMI65" s="1391"/>
      <c r="NMJ65" s="1391"/>
      <c r="NMK65" s="1391"/>
      <c r="NML65" s="1391"/>
      <c r="NMM65" s="1391"/>
      <c r="NMN65" s="1391"/>
      <c r="NMO65" s="1392"/>
      <c r="NMP65" s="1493"/>
      <c r="NMQ65" s="1392"/>
      <c r="NMR65" s="1493"/>
      <c r="NMS65" s="1391"/>
      <c r="NMT65" s="1392"/>
      <c r="NMU65" s="1493"/>
      <c r="NMV65" s="1392"/>
      <c r="NMW65" s="663"/>
      <c r="NMX65" s="1493"/>
      <c r="NMY65" s="1391"/>
      <c r="NMZ65" s="1391"/>
      <c r="NNA65" s="1391"/>
      <c r="NNB65" s="1391"/>
      <c r="NNC65" s="1391"/>
      <c r="NND65" s="1391"/>
      <c r="NNE65" s="1391"/>
      <c r="NNF65" s="1391"/>
      <c r="NNG65" s="1391"/>
      <c r="NNH65" s="1391"/>
      <c r="NNI65" s="1392"/>
      <c r="NNJ65" s="1493"/>
      <c r="NNK65" s="1391"/>
      <c r="NNL65" s="1391"/>
      <c r="NNM65" s="1391"/>
      <c r="NNN65" s="1391"/>
      <c r="NNO65" s="1391"/>
      <c r="NNP65" s="1391"/>
      <c r="NNQ65" s="1391"/>
      <c r="NNR65" s="1391"/>
      <c r="NNS65" s="1391"/>
      <c r="NNT65" s="1391"/>
      <c r="NNU65" s="1392"/>
      <c r="NNV65" s="1493"/>
      <c r="NNW65" s="1392"/>
      <c r="NNX65" s="1493"/>
      <c r="NNY65" s="1391"/>
      <c r="NNZ65" s="1392"/>
      <c r="NOA65" s="1493"/>
      <c r="NOB65" s="1392"/>
      <c r="NOC65" s="663"/>
      <c r="NOD65" s="1493"/>
      <c r="NOE65" s="1391"/>
      <c r="NOF65" s="1391"/>
      <c r="NOG65" s="1391"/>
      <c r="NOH65" s="1391"/>
      <c r="NOI65" s="1391"/>
      <c r="NOJ65" s="1391"/>
      <c r="NOK65" s="1391"/>
      <c r="NOL65" s="1391"/>
      <c r="NOM65" s="1391"/>
      <c r="NON65" s="1391"/>
      <c r="NOO65" s="1392"/>
      <c r="NOP65" s="1493"/>
      <c r="NOQ65" s="1391"/>
      <c r="NOR65" s="1391"/>
      <c r="NOS65" s="1391"/>
      <c r="NOT65" s="1391"/>
      <c r="NOU65" s="1391"/>
      <c r="NOV65" s="1391"/>
      <c r="NOW65" s="1391"/>
      <c r="NOX65" s="1391"/>
      <c r="NOY65" s="1391"/>
      <c r="NOZ65" s="1391"/>
      <c r="NPA65" s="1392"/>
      <c r="NPB65" s="1493"/>
      <c r="NPC65" s="1392"/>
      <c r="NPD65" s="1493"/>
      <c r="NPE65" s="1391"/>
      <c r="NPF65" s="1392"/>
      <c r="NPG65" s="1493"/>
      <c r="NPH65" s="1392"/>
      <c r="NPI65" s="663"/>
      <c r="NPJ65" s="1493"/>
      <c r="NPK65" s="1391"/>
      <c r="NPL65" s="1391"/>
      <c r="NPM65" s="1391"/>
      <c r="NPN65" s="1391"/>
      <c r="NPO65" s="1391"/>
      <c r="NPP65" s="1391"/>
      <c r="NPQ65" s="1391"/>
      <c r="NPR65" s="1391"/>
      <c r="NPS65" s="1391"/>
      <c r="NPT65" s="1391"/>
      <c r="NPU65" s="1392"/>
      <c r="NPV65" s="1493"/>
      <c r="NPW65" s="1391"/>
      <c r="NPX65" s="1391"/>
      <c r="NPY65" s="1391"/>
      <c r="NPZ65" s="1391"/>
      <c r="NQA65" s="1391"/>
      <c r="NQB65" s="1391"/>
      <c r="NQC65" s="1391"/>
      <c r="NQD65" s="1391"/>
      <c r="NQE65" s="1391"/>
      <c r="NQF65" s="1391"/>
      <c r="NQG65" s="1392"/>
      <c r="NQH65" s="1493"/>
      <c r="NQI65" s="1392"/>
      <c r="NQJ65" s="1493"/>
      <c r="NQK65" s="1391"/>
      <c r="NQL65" s="1392"/>
      <c r="NQM65" s="1493"/>
      <c r="NQN65" s="1392"/>
      <c r="NQO65" s="663"/>
      <c r="NQP65" s="1493"/>
      <c r="NQQ65" s="1391"/>
      <c r="NQR65" s="1391"/>
      <c r="NQS65" s="1391"/>
      <c r="NQT65" s="1391"/>
      <c r="NQU65" s="1391"/>
      <c r="NQV65" s="1391"/>
      <c r="NQW65" s="1391"/>
      <c r="NQX65" s="1391"/>
      <c r="NQY65" s="1391"/>
      <c r="NQZ65" s="1391"/>
      <c r="NRA65" s="1392"/>
      <c r="NRB65" s="1493"/>
      <c r="NRC65" s="1391"/>
      <c r="NRD65" s="1391"/>
      <c r="NRE65" s="1391"/>
      <c r="NRF65" s="1391"/>
      <c r="NRG65" s="1391"/>
      <c r="NRH65" s="1391"/>
      <c r="NRI65" s="1391"/>
      <c r="NRJ65" s="1391"/>
      <c r="NRK65" s="1391"/>
      <c r="NRL65" s="1391"/>
      <c r="NRM65" s="1392"/>
      <c r="NRN65" s="1493"/>
      <c r="NRO65" s="1392"/>
      <c r="NRP65" s="1493"/>
      <c r="NRQ65" s="1391"/>
      <c r="NRR65" s="1392"/>
      <c r="NRS65" s="1493"/>
      <c r="NRT65" s="1392"/>
      <c r="NRU65" s="663"/>
      <c r="NRV65" s="1493"/>
      <c r="NRW65" s="1391"/>
      <c r="NRX65" s="1391"/>
      <c r="NRY65" s="1391"/>
      <c r="NRZ65" s="1391"/>
      <c r="NSA65" s="1391"/>
      <c r="NSB65" s="1391"/>
      <c r="NSC65" s="1391"/>
      <c r="NSD65" s="1391"/>
      <c r="NSE65" s="1391"/>
      <c r="NSF65" s="1391"/>
      <c r="NSG65" s="1392"/>
      <c r="NSH65" s="1493"/>
      <c r="NSI65" s="1391"/>
      <c r="NSJ65" s="1391"/>
      <c r="NSK65" s="1391"/>
      <c r="NSL65" s="1391"/>
      <c r="NSM65" s="1391"/>
      <c r="NSN65" s="1391"/>
      <c r="NSO65" s="1391"/>
      <c r="NSP65" s="1391"/>
      <c r="NSQ65" s="1391"/>
      <c r="NSR65" s="1391"/>
      <c r="NSS65" s="1392"/>
      <c r="NST65" s="1493"/>
      <c r="NSU65" s="1392"/>
      <c r="NSV65" s="1493"/>
      <c r="NSW65" s="1391"/>
      <c r="NSX65" s="1392"/>
      <c r="NSY65" s="1493"/>
      <c r="NSZ65" s="1392"/>
      <c r="NTA65" s="663"/>
      <c r="NTB65" s="1493"/>
      <c r="NTC65" s="1391"/>
      <c r="NTD65" s="1391"/>
      <c r="NTE65" s="1391"/>
      <c r="NTF65" s="1391"/>
      <c r="NTG65" s="1391"/>
      <c r="NTH65" s="1391"/>
      <c r="NTI65" s="1391"/>
      <c r="NTJ65" s="1391"/>
      <c r="NTK65" s="1391"/>
      <c r="NTL65" s="1391"/>
      <c r="NTM65" s="1392"/>
      <c r="NTN65" s="1493"/>
      <c r="NTO65" s="1391"/>
      <c r="NTP65" s="1391"/>
      <c r="NTQ65" s="1391"/>
      <c r="NTR65" s="1391"/>
      <c r="NTS65" s="1391"/>
      <c r="NTT65" s="1391"/>
      <c r="NTU65" s="1391"/>
      <c r="NTV65" s="1391"/>
      <c r="NTW65" s="1391"/>
      <c r="NTX65" s="1391"/>
      <c r="NTY65" s="1392"/>
      <c r="NTZ65" s="1493"/>
      <c r="NUA65" s="1392"/>
      <c r="NUB65" s="1493"/>
      <c r="NUC65" s="1391"/>
      <c r="NUD65" s="1392"/>
      <c r="NUE65" s="1493"/>
      <c r="NUF65" s="1392"/>
      <c r="NUG65" s="663"/>
      <c r="NUH65" s="1493"/>
      <c r="NUI65" s="1391"/>
      <c r="NUJ65" s="1391"/>
      <c r="NUK65" s="1391"/>
      <c r="NUL65" s="1391"/>
      <c r="NUM65" s="1391"/>
      <c r="NUN65" s="1391"/>
      <c r="NUO65" s="1391"/>
      <c r="NUP65" s="1391"/>
      <c r="NUQ65" s="1391"/>
      <c r="NUR65" s="1391"/>
      <c r="NUS65" s="1392"/>
      <c r="NUT65" s="1493"/>
      <c r="NUU65" s="1391"/>
      <c r="NUV65" s="1391"/>
      <c r="NUW65" s="1391"/>
      <c r="NUX65" s="1391"/>
      <c r="NUY65" s="1391"/>
      <c r="NUZ65" s="1391"/>
      <c r="NVA65" s="1391"/>
      <c r="NVB65" s="1391"/>
      <c r="NVC65" s="1391"/>
      <c r="NVD65" s="1391"/>
      <c r="NVE65" s="1392"/>
      <c r="NVF65" s="1493"/>
      <c r="NVG65" s="1392"/>
      <c r="NVH65" s="1493"/>
      <c r="NVI65" s="1391"/>
      <c r="NVJ65" s="1392"/>
      <c r="NVK65" s="1493"/>
      <c r="NVL65" s="1392"/>
      <c r="NVM65" s="663"/>
      <c r="NVN65" s="1493"/>
      <c r="NVO65" s="1391"/>
      <c r="NVP65" s="1391"/>
      <c r="NVQ65" s="1391"/>
      <c r="NVR65" s="1391"/>
      <c r="NVS65" s="1391"/>
      <c r="NVT65" s="1391"/>
      <c r="NVU65" s="1391"/>
      <c r="NVV65" s="1391"/>
      <c r="NVW65" s="1391"/>
      <c r="NVX65" s="1391"/>
      <c r="NVY65" s="1392"/>
      <c r="NVZ65" s="1493"/>
      <c r="NWA65" s="1391"/>
      <c r="NWB65" s="1391"/>
      <c r="NWC65" s="1391"/>
      <c r="NWD65" s="1391"/>
      <c r="NWE65" s="1391"/>
      <c r="NWF65" s="1391"/>
      <c r="NWG65" s="1391"/>
      <c r="NWH65" s="1391"/>
      <c r="NWI65" s="1391"/>
      <c r="NWJ65" s="1391"/>
      <c r="NWK65" s="1392"/>
      <c r="NWL65" s="1493"/>
      <c r="NWM65" s="1392"/>
      <c r="NWN65" s="1493"/>
      <c r="NWO65" s="1391"/>
      <c r="NWP65" s="1392"/>
      <c r="NWQ65" s="1493"/>
      <c r="NWR65" s="1392"/>
      <c r="NWS65" s="663"/>
      <c r="NWT65" s="1493"/>
      <c r="NWU65" s="1391"/>
      <c r="NWV65" s="1391"/>
      <c r="NWW65" s="1391"/>
      <c r="NWX65" s="1391"/>
      <c r="NWY65" s="1391"/>
      <c r="NWZ65" s="1391"/>
      <c r="NXA65" s="1391"/>
      <c r="NXB65" s="1391"/>
      <c r="NXC65" s="1391"/>
      <c r="NXD65" s="1391"/>
      <c r="NXE65" s="1392"/>
      <c r="NXF65" s="1493"/>
      <c r="NXG65" s="1391"/>
      <c r="NXH65" s="1391"/>
      <c r="NXI65" s="1391"/>
      <c r="NXJ65" s="1391"/>
      <c r="NXK65" s="1391"/>
      <c r="NXL65" s="1391"/>
      <c r="NXM65" s="1391"/>
      <c r="NXN65" s="1391"/>
      <c r="NXO65" s="1391"/>
      <c r="NXP65" s="1391"/>
      <c r="NXQ65" s="1392"/>
      <c r="NXR65" s="1493"/>
      <c r="NXS65" s="1392"/>
      <c r="NXT65" s="1493"/>
      <c r="NXU65" s="1391"/>
      <c r="NXV65" s="1392"/>
      <c r="NXW65" s="1493"/>
      <c r="NXX65" s="1392"/>
      <c r="NXY65" s="663"/>
      <c r="NXZ65" s="1493"/>
      <c r="NYA65" s="1391"/>
      <c r="NYB65" s="1391"/>
      <c r="NYC65" s="1391"/>
      <c r="NYD65" s="1391"/>
      <c r="NYE65" s="1391"/>
      <c r="NYF65" s="1391"/>
      <c r="NYG65" s="1391"/>
      <c r="NYH65" s="1391"/>
      <c r="NYI65" s="1391"/>
      <c r="NYJ65" s="1391"/>
      <c r="NYK65" s="1392"/>
      <c r="NYL65" s="1493"/>
      <c r="NYM65" s="1391"/>
      <c r="NYN65" s="1391"/>
      <c r="NYO65" s="1391"/>
      <c r="NYP65" s="1391"/>
      <c r="NYQ65" s="1391"/>
      <c r="NYR65" s="1391"/>
      <c r="NYS65" s="1391"/>
      <c r="NYT65" s="1391"/>
      <c r="NYU65" s="1391"/>
      <c r="NYV65" s="1391"/>
      <c r="NYW65" s="1392"/>
      <c r="NYX65" s="1493"/>
      <c r="NYY65" s="1392"/>
      <c r="NYZ65" s="1493"/>
      <c r="NZA65" s="1391"/>
      <c r="NZB65" s="1392"/>
      <c r="NZC65" s="1493"/>
      <c r="NZD65" s="1392"/>
      <c r="NZE65" s="663"/>
      <c r="NZF65" s="1493"/>
      <c r="NZG65" s="1391"/>
      <c r="NZH65" s="1391"/>
      <c r="NZI65" s="1391"/>
      <c r="NZJ65" s="1391"/>
      <c r="NZK65" s="1391"/>
      <c r="NZL65" s="1391"/>
      <c r="NZM65" s="1391"/>
      <c r="NZN65" s="1391"/>
      <c r="NZO65" s="1391"/>
      <c r="NZP65" s="1391"/>
      <c r="NZQ65" s="1392"/>
      <c r="NZR65" s="1493"/>
      <c r="NZS65" s="1391"/>
      <c r="NZT65" s="1391"/>
      <c r="NZU65" s="1391"/>
      <c r="NZV65" s="1391"/>
      <c r="NZW65" s="1391"/>
      <c r="NZX65" s="1391"/>
      <c r="NZY65" s="1391"/>
      <c r="NZZ65" s="1391"/>
      <c r="OAA65" s="1391"/>
      <c r="OAB65" s="1391"/>
      <c r="OAC65" s="1392"/>
      <c r="OAD65" s="1493"/>
      <c r="OAE65" s="1392"/>
      <c r="OAF65" s="1493"/>
      <c r="OAG65" s="1391"/>
      <c r="OAH65" s="1392"/>
      <c r="OAI65" s="1493"/>
      <c r="OAJ65" s="1392"/>
      <c r="OAK65" s="663"/>
      <c r="OAL65" s="1493"/>
      <c r="OAM65" s="1391"/>
      <c r="OAN65" s="1391"/>
      <c r="OAO65" s="1391"/>
      <c r="OAP65" s="1391"/>
      <c r="OAQ65" s="1391"/>
      <c r="OAR65" s="1391"/>
      <c r="OAS65" s="1391"/>
      <c r="OAT65" s="1391"/>
      <c r="OAU65" s="1391"/>
      <c r="OAV65" s="1391"/>
      <c r="OAW65" s="1392"/>
      <c r="OAX65" s="1493"/>
      <c r="OAY65" s="1391"/>
      <c r="OAZ65" s="1391"/>
      <c r="OBA65" s="1391"/>
      <c r="OBB65" s="1391"/>
      <c r="OBC65" s="1391"/>
      <c r="OBD65" s="1391"/>
      <c r="OBE65" s="1391"/>
      <c r="OBF65" s="1391"/>
      <c r="OBG65" s="1391"/>
      <c r="OBH65" s="1391"/>
      <c r="OBI65" s="1392"/>
      <c r="OBJ65" s="1493"/>
      <c r="OBK65" s="1392"/>
      <c r="OBL65" s="1493"/>
      <c r="OBM65" s="1391"/>
      <c r="OBN65" s="1392"/>
      <c r="OBO65" s="1493"/>
      <c r="OBP65" s="1392"/>
      <c r="OBQ65" s="663"/>
      <c r="OBR65" s="1493"/>
      <c r="OBS65" s="1391"/>
      <c r="OBT65" s="1391"/>
      <c r="OBU65" s="1391"/>
      <c r="OBV65" s="1391"/>
      <c r="OBW65" s="1391"/>
      <c r="OBX65" s="1391"/>
      <c r="OBY65" s="1391"/>
      <c r="OBZ65" s="1391"/>
      <c r="OCA65" s="1391"/>
      <c r="OCB65" s="1391"/>
      <c r="OCC65" s="1392"/>
      <c r="OCD65" s="1493"/>
      <c r="OCE65" s="1391"/>
      <c r="OCF65" s="1391"/>
      <c r="OCG65" s="1391"/>
      <c r="OCH65" s="1391"/>
      <c r="OCI65" s="1391"/>
      <c r="OCJ65" s="1391"/>
      <c r="OCK65" s="1391"/>
      <c r="OCL65" s="1391"/>
      <c r="OCM65" s="1391"/>
      <c r="OCN65" s="1391"/>
      <c r="OCO65" s="1392"/>
      <c r="OCP65" s="1493"/>
      <c r="OCQ65" s="1392"/>
      <c r="OCR65" s="1493"/>
      <c r="OCS65" s="1391"/>
      <c r="OCT65" s="1392"/>
      <c r="OCU65" s="1493"/>
      <c r="OCV65" s="1392"/>
      <c r="OCW65" s="663"/>
      <c r="OCX65" s="1493"/>
      <c r="OCY65" s="1391"/>
      <c r="OCZ65" s="1391"/>
      <c r="ODA65" s="1391"/>
      <c r="ODB65" s="1391"/>
      <c r="ODC65" s="1391"/>
      <c r="ODD65" s="1391"/>
      <c r="ODE65" s="1391"/>
      <c r="ODF65" s="1391"/>
      <c r="ODG65" s="1391"/>
      <c r="ODH65" s="1391"/>
      <c r="ODI65" s="1392"/>
      <c r="ODJ65" s="1493"/>
      <c r="ODK65" s="1391"/>
      <c r="ODL65" s="1391"/>
      <c r="ODM65" s="1391"/>
      <c r="ODN65" s="1391"/>
      <c r="ODO65" s="1391"/>
      <c r="ODP65" s="1391"/>
      <c r="ODQ65" s="1391"/>
      <c r="ODR65" s="1391"/>
      <c r="ODS65" s="1391"/>
      <c r="ODT65" s="1391"/>
      <c r="ODU65" s="1392"/>
      <c r="ODV65" s="1493"/>
      <c r="ODW65" s="1392"/>
      <c r="ODX65" s="1493"/>
      <c r="ODY65" s="1391"/>
      <c r="ODZ65" s="1392"/>
      <c r="OEA65" s="1493"/>
      <c r="OEB65" s="1392"/>
      <c r="OEC65" s="663"/>
      <c r="OED65" s="1493"/>
      <c r="OEE65" s="1391"/>
      <c r="OEF65" s="1391"/>
      <c r="OEG65" s="1391"/>
      <c r="OEH65" s="1391"/>
      <c r="OEI65" s="1391"/>
      <c r="OEJ65" s="1391"/>
      <c r="OEK65" s="1391"/>
      <c r="OEL65" s="1391"/>
      <c r="OEM65" s="1391"/>
      <c r="OEN65" s="1391"/>
      <c r="OEO65" s="1392"/>
      <c r="OEP65" s="1493"/>
      <c r="OEQ65" s="1391"/>
      <c r="OER65" s="1391"/>
      <c r="OES65" s="1391"/>
      <c r="OET65" s="1391"/>
      <c r="OEU65" s="1391"/>
      <c r="OEV65" s="1391"/>
      <c r="OEW65" s="1391"/>
      <c r="OEX65" s="1391"/>
      <c r="OEY65" s="1391"/>
      <c r="OEZ65" s="1391"/>
      <c r="OFA65" s="1392"/>
      <c r="OFB65" s="1493"/>
      <c r="OFC65" s="1392"/>
      <c r="OFD65" s="1493"/>
      <c r="OFE65" s="1391"/>
      <c r="OFF65" s="1392"/>
      <c r="OFG65" s="1493"/>
      <c r="OFH65" s="1392"/>
      <c r="OFI65" s="663"/>
      <c r="OFJ65" s="1493"/>
      <c r="OFK65" s="1391"/>
      <c r="OFL65" s="1391"/>
      <c r="OFM65" s="1391"/>
      <c r="OFN65" s="1391"/>
      <c r="OFO65" s="1391"/>
      <c r="OFP65" s="1391"/>
      <c r="OFQ65" s="1391"/>
      <c r="OFR65" s="1391"/>
      <c r="OFS65" s="1391"/>
      <c r="OFT65" s="1391"/>
      <c r="OFU65" s="1392"/>
      <c r="OFV65" s="1493"/>
      <c r="OFW65" s="1391"/>
      <c r="OFX65" s="1391"/>
      <c r="OFY65" s="1391"/>
      <c r="OFZ65" s="1391"/>
      <c r="OGA65" s="1391"/>
      <c r="OGB65" s="1391"/>
      <c r="OGC65" s="1391"/>
      <c r="OGD65" s="1391"/>
      <c r="OGE65" s="1391"/>
      <c r="OGF65" s="1391"/>
      <c r="OGG65" s="1392"/>
      <c r="OGH65" s="1493"/>
      <c r="OGI65" s="1392"/>
      <c r="OGJ65" s="1493"/>
      <c r="OGK65" s="1391"/>
      <c r="OGL65" s="1392"/>
      <c r="OGM65" s="1493"/>
      <c r="OGN65" s="1392"/>
      <c r="OGO65" s="663"/>
      <c r="OGP65" s="1493"/>
      <c r="OGQ65" s="1391"/>
      <c r="OGR65" s="1391"/>
      <c r="OGS65" s="1391"/>
      <c r="OGT65" s="1391"/>
      <c r="OGU65" s="1391"/>
      <c r="OGV65" s="1391"/>
      <c r="OGW65" s="1391"/>
      <c r="OGX65" s="1391"/>
      <c r="OGY65" s="1391"/>
      <c r="OGZ65" s="1391"/>
      <c r="OHA65" s="1392"/>
      <c r="OHB65" s="1493"/>
      <c r="OHC65" s="1391"/>
      <c r="OHD65" s="1391"/>
      <c r="OHE65" s="1391"/>
      <c r="OHF65" s="1391"/>
      <c r="OHG65" s="1391"/>
      <c r="OHH65" s="1391"/>
      <c r="OHI65" s="1391"/>
      <c r="OHJ65" s="1391"/>
      <c r="OHK65" s="1391"/>
      <c r="OHL65" s="1391"/>
      <c r="OHM65" s="1392"/>
      <c r="OHN65" s="1493"/>
      <c r="OHO65" s="1392"/>
      <c r="OHP65" s="1493"/>
      <c r="OHQ65" s="1391"/>
      <c r="OHR65" s="1392"/>
      <c r="OHS65" s="1493"/>
      <c r="OHT65" s="1392"/>
      <c r="OHU65" s="663"/>
      <c r="OHV65" s="1493"/>
      <c r="OHW65" s="1391"/>
      <c r="OHX65" s="1391"/>
      <c r="OHY65" s="1391"/>
      <c r="OHZ65" s="1391"/>
      <c r="OIA65" s="1391"/>
      <c r="OIB65" s="1391"/>
      <c r="OIC65" s="1391"/>
      <c r="OID65" s="1391"/>
      <c r="OIE65" s="1391"/>
      <c r="OIF65" s="1391"/>
      <c r="OIG65" s="1392"/>
      <c r="OIH65" s="1493"/>
      <c r="OII65" s="1391"/>
      <c r="OIJ65" s="1391"/>
      <c r="OIK65" s="1391"/>
      <c r="OIL65" s="1391"/>
      <c r="OIM65" s="1391"/>
      <c r="OIN65" s="1391"/>
      <c r="OIO65" s="1391"/>
      <c r="OIP65" s="1391"/>
      <c r="OIQ65" s="1391"/>
      <c r="OIR65" s="1391"/>
      <c r="OIS65" s="1392"/>
      <c r="OIT65" s="1493"/>
      <c r="OIU65" s="1392"/>
      <c r="OIV65" s="1493"/>
      <c r="OIW65" s="1391"/>
      <c r="OIX65" s="1392"/>
      <c r="OIY65" s="1493"/>
      <c r="OIZ65" s="1392"/>
      <c r="OJA65" s="663"/>
      <c r="OJB65" s="1493"/>
      <c r="OJC65" s="1391"/>
      <c r="OJD65" s="1391"/>
      <c r="OJE65" s="1391"/>
      <c r="OJF65" s="1391"/>
      <c r="OJG65" s="1391"/>
      <c r="OJH65" s="1391"/>
      <c r="OJI65" s="1391"/>
      <c r="OJJ65" s="1391"/>
      <c r="OJK65" s="1391"/>
      <c r="OJL65" s="1391"/>
      <c r="OJM65" s="1392"/>
      <c r="OJN65" s="1493"/>
      <c r="OJO65" s="1391"/>
      <c r="OJP65" s="1391"/>
      <c r="OJQ65" s="1391"/>
      <c r="OJR65" s="1391"/>
      <c r="OJS65" s="1391"/>
      <c r="OJT65" s="1391"/>
      <c r="OJU65" s="1391"/>
      <c r="OJV65" s="1391"/>
      <c r="OJW65" s="1391"/>
      <c r="OJX65" s="1391"/>
      <c r="OJY65" s="1392"/>
      <c r="OJZ65" s="1493"/>
      <c r="OKA65" s="1392"/>
      <c r="OKB65" s="1493"/>
      <c r="OKC65" s="1391"/>
      <c r="OKD65" s="1392"/>
      <c r="OKE65" s="1493"/>
      <c r="OKF65" s="1392"/>
      <c r="OKG65" s="663"/>
      <c r="OKH65" s="1493"/>
      <c r="OKI65" s="1391"/>
      <c r="OKJ65" s="1391"/>
      <c r="OKK65" s="1391"/>
      <c r="OKL65" s="1391"/>
      <c r="OKM65" s="1391"/>
      <c r="OKN65" s="1391"/>
      <c r="OKO65" s="1391"/>
      <c r="OKP65" s="1391"/>
      <c r="OKQ65" s="1391"/>
      <c r="OKR65" s="1391"/>
      <c r="OKS65" s="1392"/>
      <c r="OKT65" s="1493"/>
      <c r="OKU65" s="1391"/>
      <c r="OKV65" s="1391"/>
      <c r="OKW65" s="1391"/>
      <c r="OKX65" s="1391"/>
      <c r="OKY65" s="1391"/>
      <c r="OKZ65" s="1391"/>
      <c r="OLA65" s="1391"/>
      <c r="OLB65" s="1391"/>
      <c r="OLC65" s="1391"/>
      <c r="OLD65" s="1391"/>
      <c r="OLE65" s="1392"/>
      <c r="OLF65" s="1493"/>
      <c r="OLG65" s="1392"/>
      <c r="OLH65" s="1493"/>
      <c r="OLI65" s="1391"/>
      <c r="OLJ65" s="1392"/>
      <c r="OLK65" s="1493"/>
      <c r="OLL65" s="1392"/>
      <c r="OLM65" s="663"/>
      <c r="OLN65" s="1493"/>
      <c r="OLO65" s="1391"/>
      <c r="OLP65" s="1391"/>
      <c r="OLQ65" s="1391"/>
      <c r="OLR65" s="1391"/>
      <c r="OLS65" s="1391"/>
      <c r="OLT65" s="1391"/>
      <c r="OLU65" s="1391"/>
      <c r="OLV65" s="1391"/>
      <c r="OLW65" s="1391"/>
      <c r="OLX65" s="1391"/>
      <c r="OLY65" s="1392"/>
      <c r="OLZ65" s="1493"/>
      <c r="OMA65" s="1391"/>
      <c r="OMB65" s="1391"/>
      <c r="OMC65" s="1391"/>
      <c r="OMD65" s="1391"/>
      <c r="OME65" s="1391"/>
      <c r="OMF65" s="1391"/>
      <c r="OMG65" s="1391"/>
      <c r="OMH65" s="1391"/>
      <c r="OMI65" s="1391"/>
      <c r="OMJ65" s="1391"/>
      <c r="OMK65" s="1392"/>
      <c r="OML65" s="1493"/>
      <c r="OMM65" s="1392"/>
      <c r="OMN65" s="1493"/>
      <c r="OMO65" s="1391"/>
      <c r="OMP65" s="1392"/>
      <c r="OMQ65" s="1493"/>
      <c r="OMR65" s="1392"/>
      <c r="OMS65" s="663"/>
      <c r="OMT65" s="1493"/>
      <c r="OMU65" s="1391"/>
      <c r="OMV65" s="1391"/>
      <c r="OMW65" s="1391"/>
      <c r="OMX65" s="1391"/>
      <c r="OMY65" s="1391"/>
      <c r="OMZ65" s="1391"/>
      <c r="ONA65" s="1391"/>
      <c r="ONB65" s="1391"/>
      <c r="ONC65" s="1391"/>
      <c r="OND65" s="1391"/>
      <c r="ONE65" s="1392"/>
      <c r="ONF65" s="1493"/>
      <c r="ONG65" s="1391"/>
      <c r="ONH65" s="1391"/>
      <c r="ONI65" s="1391"/>
      <c r="ONJ65" s="1391"/>
      <c r="ONK65" s="1391"/>
      <c r="ONL65" s="1391"/>
      <c r="ONM65" s="1391"/>
      <c r="ONN65" s="1391"/>
      <c r="ONO65" s="1391"/>
      <c r="ONP65" s="1391"/>
      <c r="ONQ65" s="1392"/>
      <c r="ONR65" s="1493"/>
      <c r="ONS65" s="1392"/>
      <c r="ONT65" s="1493"/>
      <c r="ONU65" s="1391"/>
      <c r="ONV65" s="1392"/>
      <c r="ONW65" s="1493"/>
      <c r="ONX65" s="1392"/>
      <c r="ONY65" s="663"/>
      <c r="ONZ65" s="1493"/>
      <c r="OOA65" s="1391"/>
      <c r="OOB65" s="1391"/>
      <c r="OOC65" s="1391"/>
      <c r="OOD65" s="1391"/>
      <c r="OOE65" s="1391"/>
      <c r="OOF65" s="1391"/>
      <c r="OOG65" s="1391"/>
      <c r="OOH65" s="1391"/>
      <c r="OOI65" s="1391"/>
      <c r="OOJ65" s="1391"/>
      <c r="OOK65" s="1392"/>
      <c r="OOL65" s="1493"/>
      <c r="OOM65" s="1391"/>
      <c r="OON65" s="1391"/>
      <c r="OOO65" s="1391"/>
      <c r="OOP65" s="1391"/>
      <c r="OOQ65" s="1391"/>
      <c r="OOR65" s="1391"/>
      <c r="OOS65" s="1391"/>
      <c r="OOT65" s="1391"/>
      <c r="OOU65" s="1391"/>
      <c r="OOV65" s="1391"/>
      <c r="OOW65" s="1392"/>
      <c r="OOX65" s="1493"/>
      <c r="OOY65" s="1392"/>
      <c r="OOZ65" s="1493"/>
      <c r="OPA65" s="1391"/>
      <c r="OPB65" s="1392"/>
      <c r="OPC65" s="1493"/>
      <c r="OPD65" s="1392"/>
      <c r="OPE65" s="663"/>
      <c r="OPF65" s="1493"/>
      <c r="OPG65" s="1391"/>
      <c r="OPH65" s="1391"/>
      <c r="OPI65" s="1391"/>
      <c r="OPJ65" s="1391"/>
      <c r="OPK65" s="1391"/>
      <c r="OPL65" s="1391"/>
      <c r="OPM65" s="1391"/>
      <c r="OPN65" s="1391"/>
      <c r="OPO65" s="1391"/>
      <c r="OPP65" s="1391"/>
      <c r="OPQ65" s="1392"/>
      <c r="OPR65" s="1493"/>
      <c r="OPS65" s="1391"/>
      <c r="OPT65" s="1391"/>
      <c r="OPU65" s="1391"/>
      <c r="OPV65" s="1391"/>
      <c r="OPW65" s="1391"/>
      <c r="OPX65" s="1391"/>
      <c r="OPY65" s="1391"/>
      <c r="OPZ65" s="1391"/>
      <c r="OQA65" s="1391"/>
      <c r="OQB65" s="1391"/>
      <c r="OQC65" s="1392"/>
      <c r="OQD65" s="1493"/>
      <c r="OQE65" s="1392"/>
      <c r="OQF65" s="1493"/>
      <c r="OQG65" s="1391"/>
      <c r="OQH65" s="1392"/>
      <c r="OQI65" s="1493"/>
      <c r="OQJ65" s="1392"/>
      <c r="OQK65" s="663"/>
      <c r="OQL65" s="1493"/>
      <c r="OQM65" s="1391"/>
      <c r="OQN65" s="1391"/>
      <c r="OQO65" s="1391"/>
      <c r="OQP65" s="1391"/>
      <c r="OQQ65" s="1391"/>
      <c r="OQR65" s="1391"/>
      <c r="OQS65" s="1391"/>
      <c r="OQT65" s="1391"/>
      <c r="OQU65" s="1391"/>
      <c r="OQV65" s="1391"/>
      <c r="OQW65" s="1392"/>
      <c r="OQX65" s="1493"/>
      <c r="OQY65" s="1391"/>
      <c r="OQZ65" s="1391"/>
      <c r="ORA65" s="1391"/>
      <c r="ORB65" s="1391"/>
      <c r="ORC65" s="1391"/>
      <c r="ORD65" s="1391"/>
      <c r="ORE65" s="1391"/>
      <c r="ORF65" s="1391"/>
      <c r="ORG65" s="1391"/>
      <c r="ORH65" s="1391"/>
      <c r="ORI65" s="1392"/>
      <c r="ORJ65" s="1493"/>
      <c r="ORK65" s="1392"/>
      <c r="ORL65" s="1493"/>
      <c r="ORM65" s="1391"/>
      <c r="ORN65" s="1392"/>
      <c r="ORO65" s="1493"/>
      <c r="ORP65" s="1392"/>
      <c r="ORQ65" s="663"/>
      <c r="ORR65" s="1493"/>
      <c r="ORS65" s="1391"/>
      <c r="ORT65" s="1391"/>
      <c r="ORU65" s="1391"/>
      <c r="ORV65" s="1391"/>
      <c r="ORW65" s="1391"/>
      <c r="ORX65" s="1391"/>
      <c r="ORY65" s="1391"/>
      <c r="ORZ65" s="1391"/>
      <c r="OSA65" s="1391"/>
      <c r="OSB65" s="1391"/>
      <c r="OSC65" s="1392"/>
      <c r="OSD65" s="1493"/>
      <c r="OSE65" s="1391"/>
      <c r="OSF65" s="1391"/>
      <c r="OSG65" s="1391"/>
      <c r="OSH65" s="1391"/>
      <c r="OSI65" s="1391"/>
      <c r="OSJ65" s="1391"/>
      <c r="OSK65" s="1391"/>
      <c r="OSL65" s="1391"/>
      <c r="OSM65" s="1391"/>
      <c r="OSN65" s="1391"/>
      <c r="OSO65" s="1392"/>
      <c r="OSP65" s="1493"/>
      <c r="OSQ65" s="1392"/>
      <c r="OSR65" s="1493"/>
      <c r="OSS65" s="1391"/>
      <c r="OST65" s="1392"/>
      <c r="OSU65" s="1493"/>
      <c r="OSV65" s="1392"/>
      <c r="OSW65" s="663"/>
      <c r="OSX65" s="1493"/>
      <c r="OSY65" s="1391"/>
      <c r="OSZ65" s="1391"/>
      <c r="OTA65" s="1391"/>
      <c r="OTB65" s="1391"/>
      <c r="OTC65" s="1391"/>
      <c r="OTD65" s="1391"/>
      <c r="OTE65" s="1391"/>
      <c r="OTF65" s="1391"/>
      <c r="OTG65" s="1391"/>
      <c r="OTH65" s="1391"/>
      <c r="OTI65" s="1392"/>
      <c r="OTJ65" s="1493"/>
      <c r="OTK65" s="1391"/>
      <c r="OTL65" s="1391"/>
      <c r="OTM65" s="1391"/>
      <c r="OTN65" s="1391"/>
      <c r="OTO65" s="1391"/>
      <c r="OTP65" s="1391"/>
      <c r="OTQ65" s="1391"/>
      <c r="OTR65" s="1391"/>
      <c r="OTS65" s="1391"/>
      <c r="OTT65" s="1391"/>
      <c r="OTU65" s="1392"/>
      <c r="OTV65" s="1493"/>
      <c r="OTW65" s="1392"/>
      <c r="OTX65" s="1493"/>
      <c r="OTY65" s="1391"/>
      <c r="OTZ65" s="1392"/>
      <c r="OUA65" s="1493"/>
      <c r="OUB65" s="1392"/>
      <c r="OUC65" s="663"/>
      <c r="OUD65" s="1493"/>
      <c r="OUE65" s="1391"/>
      <c r="OUF65" s="1391"/>
      <c r="OUG65" s="1391"/>
      <c r="OUH65" s="1391"/>
      <c r="OUI65" s="1391"/>
      <c r="OUJ65" s="1391"/>
      <c r="OUK65" s="1391"/>
      <c r="OUL65" s="1391"/>
      <c r="OUM65" s="1391"/>
      <c r="OUN65" s="1391"/>
      <c r="OUO65" s="1392"/>
      <c r="OUP65" s="1493"/>
      <c r="OUQ65" s="1391"/>
      <c r="OUR65" s="1391"/>
      <c r="OUS65" s="1391"/>
      <c r="OUT65" s="1391"/>
      <c r="OUU65" s="1391"/>
      <c r="OUV65" s="1391"/>
      <c r="OUW65" s="1391"/>
      <c r="OUX65" s="1391"/>
      <c r="OUY65" s="1391"/>
      <c r="OUZ65" s="1391"/>
      <c r="OVA65" s="1392"/>
      <c r="OVB65" s="1493"/>
      <c r="OVC65" s="1392"/>
      <c r="OVD65" s="1493"/>
      <c r="OVE65" s="1391"/>
      <c r="OVF65" s="1392"/>
      <c r="OVG65" s="1493"/>
      <c r="OVH65" s="1392"/>
      <c r="OVI65" s="663"/>
      <c r="OVJ65" s="1493"/>
      <c r="OVK65" s="1391"/>
      <c r="OVL65" s="1391"/>
      <c r="OVM65" s="1391"/>
      <c r="OVN65" s="1391"/>
      <c r="OVO65" s="1391"/>
      <c r="OVP65" s="1391"/>
      <c r="OVQ65" s="1391"/>
      <c r="OVR65" s="1391"/>
      <c r="OVS65" s="1391"/>
      <c r="OVT65" s="1391"/>
      <c r="OVU65" s="1392"/>
      <c r="OVV65" s="1493"/>
      <c r="OVW65" s="1391"/>
      <c r="OVX65" s="1391"/>
      <c r="OVY65" s="1391"/>
      <c r="OVZ65" s="1391"/>
      <c r="OWA65" s="1391"/>
      <c r="OWB65" s="1391"/>
      <c r="OWC65" s="1391"/>
      <c r="OWD65" s="1391"/>
      <c r="OWE65" s="1391"/>
      <c r="OWF65" s="1391"/>
      <c r="OWG65" s="1392"/>
      <c r="OWH65" s="1493"/>
      <c r="OWI65" s="1392"/>
      <c r="OWJ65" s="1493"/>
      <c r="OWK65" s="1391"/>
      <c r="OWL65" s="1392"/>
      <c r="OWM65" s="1493"/>
      <c r="OWN65" s="1392"/>
      <c r="OWO65" s="663"/>
      <c r="OWP65" s="1493"/>
      <c r="OWQ65" s="1391"/>
      <c r="OWR65" s="1391"/>
      <c r="OWS65" s="1391"/>
      <c r="OWT65" s="1391"/>
      <c r="OWU65" s="1391"/>
      <c r="OWV65" s="1391"/>
      <c r="OWW65" s="1391"/>
      <c r="OWX65" s="1391"/>
      <c r="OWY65" s="1391"/>
      <c r="OWZ65" s="1391"/>
      <c r="OXA65" s="1392"/>
      <c r="OXB65" s="1493"/>
      <c r="OXC65" s="1391"/>
      <c r="OXD65" s="1391"/>
      <c r="OXE65" s="1391"/>
      <c r="OXF65" s="1391"/>
      <c r="OXG65" s="1391"/>
      <c r="OXH65" s="1391"/>
      <c r="OXI65" s="1391"/>
      <c r="OXJ65" s="1391"/>
      <c r="OXK65" s="1391"/>
      <c r="OXL65" s="1391"/>
      <c r="OXM65" s="1392"/>
      <c r="OXN65" s="1493"/>
      <c r="OXO65" s="1392"/>
      <c r="OXP65" s="1493"/>
      <c r="OXQ65" s="1391"/>
      <c r="OXR65" s="1392"/>
      <c r="OXS65" s="1493"/>
      <c r="OXT65" s="1392"/>
      <c r="OXU65" s="663"/>
      <c r="OXV65" s="1493"/>
      <c r="OXW65" s="1391"/>
      <c r="OXX65" s="1391"/>
      <c r="OXY65" s="1391"/>
      <c r="OXZ65" s="1391"/>
      <c r="OYA65" s="1391"/>
      <c r="OYB65" s="1391"/>
      <c r="OYC65" s="1391"/>
      <c r="OYD65" s="1391"/>
      <c r="OYE65" s="1391"/>
      <c r="OYF65" s="1391"/>
      <c r="OYG65" s="1392"/>
      <c r="OYH65" s="1493"/>
      <c r="OYI65" s="1391"/>
      <c r="OYJ65" s="1391"/>
      <c r="OYK65" s="1391"/>
      <c r="OYL65" s="1391"/>
      <c r="OYM65" s="1391"/>
      <c r="OYN65" s="1391"/>
      <c r="OYO65" s="1391"/>
      <c r="OYP65" s="1391"/>
      <c r="OYQ65" s="1391"/>
      <c r="OYR65" s="1391"/>
      <c r="OYS65" s="1392"/>
      <c r="OYT65" s="1493"/>
      <c r="OYU65" s="1392"/>
      <c r="OYV65" s="1493"/>
      <c r="OYW65" s="1391"/>
      <c r="OYX65" s="1392"/>
      <c r="OYY65" s="1493"/>
      <c r="OYZ65" s="1392"/>
      <c r="OZA65" s="663"/>
      <c r="OZB65" s="1493"/>
      <c r="OZC65" s="1391"/>
      <c r="OZD65" s="1391"/>
      <c r="OZE65" s="1391"/>
      <c r="OZF65" s="1391"/>
      <c r="OZG65" s="1391"/>
      <c r="OZH65" s="1391"/>
      <c r="OZI65" s="1391"/>
      <c r="OZJ65" s="1391"/>
      <c r="OZK65" s="1391"/>
      <c r="OZL65" s="1391"/>
      <c r="OZM65" s="1392"/>
      <c r="OZN65" s="1493"/>
      <c r="OZO65" s="1391"/>
      <c r="OZP65" s="1391"/>
      <c r="OZQ65" s="1391"/>
      <c r="OZR65" s="1391"/>
      <c r="OZS65" s="1391"/>
      <c r="OZT65" s="1391"/>
      <c r="OZU65" s="1391"/>
      <c r="OZV65" s="1391"/>
      <c r="OZW65" s="1391"/>
      <c r="OZX65" s="1391"/>
      <c r="OZY65" s="1392"/>
      <c r="OZZ65" s="1493"/>
      <c r="PAA65" s="1392"/>
      <c r="PAB65" s="1493"/>
      <c r="PAC65" s="1391"/>
      <c r="PAD65" s="1392"/>
      <c r="PAE65" s="1493"/>
      <c r="PAF65" s="1392"/>
      <c r="PAG65" s="663"/>
      <c r="PAH65" s="1493"/>
      <c r="PAI65" s="1391"/>
      <c r="PAJ65" s="1391"/>
      <c r="PAK65" s="1391"/>
      <c r="PAL65" s="1391"/>
      <c r="PAM65" s="1391"/>
      <c r="PAN65" s="1391"/>
      <c r="PAO65" s="1391"/>
      <c r="PAP65" s="1391"/>
      <c r="PAQ65" s="1391"/>
      <c r="PAR65" s="1391"/>
      <c r="PAS65" s="1392"/>
      <c r="PAT65" s="1493"/>
      <c r="PAU65" s="1391"/>
      <c r="PAV65" s="1391"/>
      <c r="PAW65" s="1391"/>
      <c r="PAX65" s="1391"/>
      <c r="PAY65" s="1391"/>
      <c r="PAZ65" s="1391"/>
      <c r="PBA65" s="1391"/>
      <c r="PBB65" s="1391"/>
      <c r="PBC65" s="1391"/>
      <c r="PBD65" s="1391"/>
      <c r="PBE65" s="1392"/>
      <c r="PBF65" s="1493"/>
      <c r="PBG65" s="1392"/>
      <c r="PBH65" s="1493"/>
      <c r="PBI65" s="1391"/>
      <c r="PBJ65" s="1392"/>
      <c r="PBK65" s="1493"/>
      <c r="PBL65" s="1392"/>
      <c r="PBM65" s="663"/>
      <c r="PBN65" s="1493"/>
      <c r="PBO65" s="1391"/>
      <c r="PBP65" s="1391"/>
      <c r="PBQ65" s="1391"/>
      <c r="PBR65" s="1391"/>
      <c r="PBS65" s="1391"/>
      <c r="PBT65" s="1391"/>
      <c r="PBU65" s="1391"/>
      <c r="PBV65" s="1391"/>
      <c r="PBW65" s="1391"/>
      <c r="PBX65" s="1391"/>
      <c r="PBY65" s="1392"/>
      <c r="PBZ65" s="1493"/>
      <c r="PCA65" s="1391"/>
      <c r="PCB65" s="1391"/>
      <c r="PCC65" s="1391"/>
      <c r="PCD65" s="1391"/>
      <c r="PCE65" s="1391"/>
      <c r="PCF65" s="1391"/>
      <c r="PCG65" s="1391"/>
      <c r="PCH65" s="1391"/>
      <c r="PCI65" s="1391"/>
      <c r="PCJ65" s="1391"/>
      <c r="PCK65" s="1392"/>
      <c r="PCL65" s="1493"/>
      <c r="PCM65" s="1392"/>
      <c r="PCN65" s="1493"/>
      <c r="PCO65" s="1391"/>
      <c r="PCP65" s="1392"/>
      <c r="PCQ65" s="1493"/>
      <c r="PCR65" s="1392"/>
      <c r="PCS65" s="663"/>
      <c r="PCT65" s="1493"/>
      <c r="PCU65" s="1391"/>
      <c r="PCV65" s="1391"/>
      <c r="PCW65" s="1391"/>
      <c r="PCX65" s="1391"/>
      <c r="PCY65" s="1391"/>
      <c r="PCZ65" s="1391"/>
      <c r="PDA65" s="1391"/>
      <c r="PDB65" s="1391"/>
      <c r="PDC65" s="1391"/>
      <c r="PDD65" s="1391"/>
      <c r="PDE65" s="1392"/>
      <c r="PDF65" s="1493"/>
      <c r="PDG65" s="1391"/>
      <c r="PDH65" s="1391"/>
      <c r="PDI65" s="1391"/>
      <c r="PDJ65" s="1391"/>
      <c r="PDK65" s="1391"/>
      <c r="PDL65" s="1391"/>
      <c r="PDM65" s="1391"/>
      <c r="PDN65" s="1391"/>
      <c r="PDO65" s="1391"/>
      <c r="PDP65" s="1391"/>
      <c r="PDQ65" s="1392"/>
      <c r="PDR65" s="1493"/>
      <c r="PDS65" s="1392"/>
      <c r="PDT65" s="1493"/>
      <c r="PDU65" s="1391"/>
      <c r="PDV65" s="1392"/>
      <c r="PDW65" s="1493"/>
      <c r="PDX65" s="1392"/>
      <c r="PDY65" s="663"/>
      <c r="PDZ65" s="1493"/>
      <c r="PEA65" s="1391"/>
      <c r="PEB65" s="1391"/>
      <c r="PEC65" s="1391"/>
      <c r="PED65" s="1391"/>
      <c r="PEE65" s="1391"/>
      <c r="PEF65" s="1391"/>
      <c r="PEG65" s="1391"/>
      <c r="PEH65" s="1391"/>
      <c r="PEI65" s="1391"/>
      <c r="PEJ65" s="1391"/>
      <c r="PEK65" s="1392"/>
      <c r="PEL65" s="1493"/>
      <c r="PEM65" s="1391"/>
      <c r="PEN65" s="1391"/>
      <c r="PEO65" s="1391"/>
      <c r="PEP65" s="1391"/>
      <c r="PEQ65" s="1391"/>
      <c r="PER65" s="1391"/>
      <c r="PES65" s="1391"/>
      <c r="PET65" s="1391"/>
      <c r="PEU65" s="1391"/>
      <c r="PEV65" s="1391"/>
      <c r="PEW65" s="1392"/>
      <c r="PEX65" s="1493"/>
      <c r="PEY65" s="1392"/>
      <c r="PEZ65" s="1493"/>
      <c r="PFA65" s="1391"/>
      <c r="PFB65" s="1392"/>
      <c r="PFC65" s="1493"/>
      <c r="PFD65" s="1392"/>
      <c r="PFE65" s="663"/>
      <c r="PFF65" s="1493"/>
      <c r="PFG65" s="1391"/>
      <c r="PFH65" s="1391"/>
      <c r="PFI65" s="1391"/>
      <c r="PFJ65" s="1391"/>
      <c r="PFK65" s="1391"/>
      <c r="PFL65" s="1391"/>
      <c r="PFM65" s="1391"/>
      <c r="PFN65" s="1391"/>
      <c r="PFO65" s="1391"/>
      <c r="PFP65" s="1391"/>
      <c r="PFQ65" s="1392"/>
      <c r="PFR65" s="1493"/>
      <c r="PFS65" s="1391"/>
      <c r="PFT65" s="1391"/>
      <c r="PFU65" s="1391"/>
      <c r="PFV65" s="1391"/>
      <c r="PFW65" s="1391"/>
      <c r="PFX65" s="1391"/>
      <c r="PFY65" s="1391"/>
      <c r="PFZ65" s="1391"/>
      <c r="PGA65" s="1391"/>
      <c r="PGB65" s="1391"/>
      <c r="PGC65" s="1392"/>
      <c r="PGD65" s="1493"/>
      <c r="PGE65" s="1392"/>
      <c r="PGF65" s="1493"/>
      <c r="PGG65" s="1391"/>
      <c r="PGH65" s="1392"/>
      <c r="PGI65" s="1493"/>
      <c r="PGJ65" s="1392"/>
      <c r="PGK65" s="663"/>
      <c r="PGL65" s="1493"/>
      <c r="PGM65" s="1391"/>
      <c r="PGN65" s="1391"/>
      <c r="PGO65" s="1391"/>
      <c r="PGP65" s="1391"/>
      <c r="PGQ65" s="1391"/>
      <c r="PGR65" s="1391"/>
      <c r="PGS65" s="1391"/>
      <c r="PGT65" s="1391"/>
      <c r="PGU65" s="1391"/>
      <c r="PGV65" s="1391"/>
      <c r="PGW65" s="1392"/>
      <c r="PGX65" s="1493"/>
      <c r="PGY65" s="1391"/>
      <c r="PGZ65" s="1391"/>
      <c r="PHA65" s="1391"/>
      <c r="PHB65" s="1391"/>
      <c r="PHC65" s="1391"/>
      <c r="PHD65" s="1391"/>
      <c r="PHE65" s="1391"/>
      <c r="PHF65" s="1391"/>
      <c r="PHG65" s="1391"/>
      <c r="PHH65" s="1391"/>
      <c r="PHI65" s="1392"/>
      <c r="PHJ65" s="1493"/>
      <c r="PHK65" s="1392"/>
      <c r="PHL65" s="1493"/>
      <c r="PHM65" s="1391"/>
      <c r="PHN65" s="1392"/>
      <c r="PHO65" s="1493"/>
      <c r="PHP65" s="1392"/>
      <c r="PHQ65" s="663"/>
      <c r="PHR65" s="1493"/>
      <c r="PHS65" s="1391"/>
      <c r="PHT65" s="1391"/>
      <c r="PHU65" s="1391"/>
      <c r="PHV65" s="1391"/>
      <c r="PHW65" s="1391"/>
      <c r="PHX65" s="1391"/>
      <c r="PHY65" s="1391"/>
      <c r="PHZ65" s="1391"/>
      <c r="PIA65" s="1391"/>
      <c r="PIB65" s="1391"/>
      <c r="PIC65" s="1392"/>
      <c r="PID65" s="1493"/>
      <c r="PIE65" s="1391"/>
      <c r="PIF65" s="1391"/>
      <c r="PIG65" s="1391"/>
      <c r="PIH65" s="1391"/>
      <c r="PII65" s="1391"/>
      <c r="PIJ65" s="1391"/>
      <c r="PIK65" s="1391"/>
      <c r="PIL65" s="1391"/>
      <c r="PIM65" s="1391"/>
      <c r="PIN65" s="1391"/>
      <c r="PIO65" s="1392"/>
      <c r="PIP65" s="1493"/>
      <c r="PIQ65" s="1392"/>
      <c r="PIR65" s="1493"/>
      <c r="PIS65" s="1391"/>
      <c r="PIT65" s="1392"/>
      <c r="PIU65" s="1493"/>
      <c r="PIV65" s="1392"/>
      <c r="PIW65" s="663"/>
      <c r="PIX65" s="1493"/>
      <c r="PIY65" s="1391"/>
      <c r="PIZ65" s="1391"/>
      <c r="PJA65" s="1391"/>
      <c r="PJB65" s="1391"/>
      <c r="PJC65" s="1391"/>
      <c r="PJD65" s="1391"/>
      <c r="PJE65" s="1391"/>
      <c r="PJF65" s="1391"/>
      <c r="PJG65" s="1391"/>
      <c r="PJH65" s="1391"/>
      <c r="PJI65" s="1392"/>
      <c r="PJJ65" s="1493"/>
      <c r="PJK65" s="1391"/>
      <c r="PJL65" s="1391"/>
      <c r="PJM65" s="1391"/>
      <c r="PJN65" s="1391"/>
      <c r="PJO65" s="1391"/>
      <c r="PJP65" s="1391"/>
      <c r="PJQ65" s="1391"/>
      <c r="PJR65" s="1391"/>
      <c r="PJS65" s="1391"/>
      <c r="PJT65" s="1391"/>
      <c r="PJU65" s="1392"/>
      <c r="PJV65" s="1493"/>
      <c r="PJW65" s="1392"/>
      <c r="PJX65" s="1493"/>
      <c r="PJY65" s="1391"/>
      <c r="PJZ65" s="1392"/>
      <c r="PKA65" s="1493"/>
      <c r="PKB65" s="1392"/>
      <c r="PKC65" s="663"/>
      <c r="PKD65" s="1493"/>
      <c r="PKE65" s="1391"/>
      <c r="PKF65" s="1391"/>
      <c r="PKG65" s="1391"/>
      <c r="PKH65" s="1391"/>
      <c r="PKI65" s="1391"/>
      <c r="PKJ65" s="1391"/>
      <c r="PKK65" s="1391"/>
      <c r="PKL65" s="1391"/>
      <c r="PKM65" s="1391"/>
      <c r="PKN65" s="1391"/>
      <c r="PKO65" s="1392"/>
      <c r="PKP65" s="1493"/>
      <c r="PKQ65" s="1391"/>
      <c r="PKR65" s="1391"/>
      <c r="PKS65" s="1391"/>
      <c r="PKT65" s="1391"/>
      <c r="PKU65" s="1391"/>
      <c r="PKV65" s="1391"/>
      <c r="PKW65" s="1391"/>
      <c r="PKX65" s="1391"/>
      <c r="PKY65" s="1391"/>
      <c r="PKZ65" s="1391"/>
      <c r="PLA65" s="1392"/>
      <c r="PLB65" s="1493"/>
      <c r="PLC65" s="1392"/>
      <c r="PLD65" s="1493"/>
      <c r="PLE65" s="1391"/>
      <c r="PLF65" s="1392"/>
      <c r="PLG65" s="1493"/>
      <c r="PLH65" s="1392"/>
      <c r="PLI65" s="663"/>
      <c r="PLJ65" s="1493"/>
      <c r="PLK65" s="1391"/>
      <c r="PLL65" s="1391"/>
      <c r="PLM65" s="1391"/>
      <c r="PLN65" s="1391"/>
      <c r="PLO65" s="1391"/>
      <c r="PLP65" s="1391"/>
      <c r="PLQ65" s="1391"/>
      <c r="PLR65" s="1391"/>
      <c r="PLS65" s="1391"/>
      <c r="PLT65" s="1391"/>
      <c r="PLU65" s="1392"/>
      <c r="PLV65" s="1493"/>
      <c r="PLW65" s="1391"/>
      <c r="PLX65" s="1391"/>
      <c r="PLY65" s="1391"/>
      <c r="PLZ65" s="1391"/>
      <c r="PMA65" s="1391"/>
      <c r="PMB65" s="1391"/>
      <c r="PMC65" s="1391"/>
      <c r="PMD65" s="1391"/>
      <c r="PME65" s="1391"/>
      <c r="PMF65" s="1391"/>
      <c r="PMG65" s="1392"/>
      <c r="PMH65" s="1493"/>
      <c r="PMI65" s="1392"/>
      <c r="PMJ65" s="1493"/>
      <c r="PMK65" s="1391"/>
      <c r="PML65" s="1392"/>
      <c r="PMM65" s="1493"/>
      <c r="PMN65" s="1392"/>
      <c r="PMO65" s="663"/>
      <c r="PMP65" s="1493"/>
      <c r="PMQ65" s="1391"/>
      <c r="PMR65" s="1391"/>
      <c r="PMS65" s="1391"/>
      <c r="PMT65" s="1391"/>
      <c r="PMU65" s="1391"/>
      <c r="PMV65" s="1391"/>
      <c r="PMW65" s="1391"/>
      <c r="PMX65" s="1391"/>
      <c r="PMY65" s="1391"/>
      <c r="PMZ65" s="1391"/>
      <c r="PNA65" s="1392"/>
      <c r="PNB65" s="1493"/>
      <c r="PNC65" s="1391"/>
      <c r="PND65" s="1391"/>
      <c r="PNE65" s="1391"/>
      <c r="PNF65" s="1391"/>
      <c r="PNG65" s="1391"/>
      <c r="PNH65" s="1391"/>
      <c r="PNI65" s="1391"/>
      <c r="PNJ65" s="1391"/>
      <c r="PNK65" s="1391"/>
      <c r="PNL65" s="1391"/>
      <c r="PNM65" s="1392"/>
      <c r="PNN65" s="1493"/>
      <c r="PNO65" s="1392"/>
      <c r="PNP65" s="1493"/>
      <c r="PNQ65" s="1391"/>
      <c r="PNR65" s="1392"/>
      <c r="PNS65" s="1493"/>
      <c r="PNT65" s="1392"/>
      <c r="PNU65" s="663"/>
      <c r="PNV65" s="1493"/>
      <c r="PNW65" s="1391"/>
      <c r="PNX65" s="1391"/>
      <c r="PNY65" s="1391"/>
      <c r="PNZ65" s="1391"/>
      <c r="POA65" s="1391"/>
      <c r="POB65" s="1391"/>
      <c r="POC65" s="1391"/>
      <c r="POD65" s="1391"/>
      <c r="POE65" s="1391"/>
      <c r="POF65" s="1391"/>
      <c r="POG65" s="1392"/>
      <c r="POH65" s="1493"/>
      <c r="POI65" s="1391"/>
      <c r="POJ65" s="1391"/>
      <c r="POK65" s="1391"/>
      <c r="POL65" s="1391"/>
      <c r="POM65" s="1391"/>
      <c r="PON65" s="1391"/>
      <c r="POO65" s="1391"/>
      <c r="POP65" s="1391"/>
      <c r="POQ65" s="1391"/>
      <c r="POR65" s="1391"/>
      <c r="POS65" s="1392"/>
      <c r="POT65" s="1493"/>
      <c r="POU65" s="1392"/>
      <c r="POV65" s="1493"/>
      <c r="POW65" s="1391"/>
      <c r="POX65" s="1392"/>
      <c r="POY65" s="1493"/>
      <c r="POZ65" s="1392"/>
      <c r="PPA65" s="663"/>
      <c r="PPB65" s="1493"/>
      <c r="PPC65" s="1391"/>
      <c r="PPD65" s="1391"/>
      <c r="PPE65" s="1391"/>
      <c r="PPF65" s="1391"/>
      <c r="PPG65" s="1391"/>
      <c r="PPH65" s="1391"/>
      <c r="PPI65" s="1391"/>
      <c r="PPJ65" s="1391"/>
      <c r="PPK65" s="1391"/>
      <c r="PPL65" s="1391"/>
      <c r="PPM65" s="1392"/>
      <c r="PPN65" s="1493"/>
      <c r="PPO65" s="1391"/>
      <c r="PPP65" s="1391"/>
      <c r="PPQ65" s="1391"/>
      <c r="PPR65" s="1391"/>
      <c r="PPS65" s="1391"/>
      <c r="PPT65" s="1391"/>
      <c r="PPU65" s="1391"/>
      <c r="PPV65" s="1391"/>
      <c r="PPW65" s="1391"/>
      <c r="PPX65" s="1391"/>
      <c r="PPY65" s="1392"/>
      <c r="PPZ65" s="1493"/>
      <c r="PQA65" s="1392"/>
      <c r="PQB65" s="1493"/>
      <c r="PQC65" s="1391"/>
      <c r="PQD65" s="1392"/>
      <c r="PQE65" s="1493"/>
      <c r="PQF65" s="1392"/>
      <c r="PQG65" s="663"/>
      <c r="PQH65" s="1493"/>
      <c r="PQI65" s="1391"/>
      <c r="PQJ65" s="1391"/>
      <c r="PQK65" s="1391"/>
      <c r="PQL65" s="1391"/>
      <c r="PQM65" s="1391"/>
      <c r="PQN65" s="1391"/>
      <c r="PQO65" s="1391"/>
      <c r="PQP65" s="1391"/>
      <c r="PQQ65" s="1391"/>
      <c r="PQR65" s="1391"/>
      <c r="PQS65" s="1392"/>
      <c r="PQT65" s="1493"/>
      <c r="PQU65" s="1391"/>
      <c r="PQV65" s="1391"/>
      <c r="PQW65" s="1391"/>
      <c r="PQX65" s="1391"/>
      <c r="PQY65" s="1391"/>
      <c r="PQZ65" s="1391"/>
      <c r="PRA65" s="1391"/>
      <c r="PRB65" s="1391"/>
      <c r="PRC65" s="1391"/>
      <c r="PRD65" s="1391"/>
      <c r="PRE65" s="1392"/>
      <c r="PRF65" s="1493"/>
      <c r="PRG65" s="1392"/>
      <c r="PRH65" s="1493"/>
      <c r="PRI65" s="1391"/>
      <c r="PRJ65" s="1392"/>
      <c r="PRK65" s="1493"/>
      <c r="PRL65" s="1392"/>
      <c r="PRM65" s="663"/>
      <c r="PRN65" s="1493"/>
      <c r="PRO65" s="1391"/>
      <c r="PRP65" s="1391"/>
      <c r="PRQ65" s="1391"/>
      <c r="PRR65" s="1391"/>
      <c r="PRS65" s="1391"/>
      <c r="PRT65" s="1391"/>
      <c r="PRU65" s="1391"/>
      <c r="PRV65" s="1391"/>
      <c r="PRW65" s="1391"/>
      <c r="PRX65" s="1391"/>
      <c r="PRY65" s="1392"/>
      <c r="PRZ65" s="1493"/>
      <c r="PSA65" s="1391"/>
      <c r="PSB65" s="1391"/>
      <c r="PSC65" s="1391"/>
      <c r="PSD65" s="1391"/>
      <c r="PSE65" s="1391"/>
      <c r="PSF65" s="1391"/>
      <c r="PSG65" s="1391"/>
      <c r="PSH65" s="1391"/>
      <c r="PSI65" s="1391"/>
      <c r="PSJ65" s="1391"/>
      <c r="PSK65" s="1392"/>
      <c r="PSL65" s="1493"/>
      <c r="PSM65" s="1392"/>
      <c r="PSN65" s="1493"/>
      <c r="PSO65" s="1391"/>
      <c r="PSP65" s="1392"/>
      <c r="PSQ65" s="1493"/>
      <c r="PSR65" s="1392"/>
      <c r="PSS65" s="663"/>
      <c r="PST65" s="1493"/>
      <c r="PSU65" s="1391"/>
      <c r="PSV65" s="1391"/>
      <c r="PSW65" s="1391"/>
      <c r="PSX65" s="1391"/>
      <c r="PSY65" s="1391"/>
      <c r="PSZ65" s="1391"/>
      <c r="PTA65" s="1391"/>
      <c r="PTB65" s="1391"/>
      <c r="PTC65" s="1391"/>
      <c r="PTD65" s="1391"/>
      <c r="PTE65" s="1392"/>
      <c r="PTF65" s="1493"/>
      <c r="PTG65" s="1391"/>
      <c r="PTH65" s="1391"/>
      <c r="PTI65" s="1391"/>
      <c r="PTJ65" s="1391"/>
      <c r="PTK65" s="1391"/>
      <c r="PTL65" s="1391"/>
      <c r="PTM65" s="1391"/>
      <c r="PTN65" s="1391"/>
      <c r="PTO65" s="1391"/>
      <c r="PTP65" s="1391"/>
      <c r="PTQ65" s="1392"/>
      <c r="PTR65" s="1493"/>
      <c r="PTS65" s="1392"/>
      <c r="PTT65" s="1493"/>
      <c r="PTU65" s="1391"/>
      <c r="PTV65" s="1392"/>
      <c r="PTW65" s="1493"/>
      <c r="PTX65" s="1392"/>
      <c r="PTY65" s="663"/>
      <c r="PTZ65" s="1493"/>
      <c r="PUA65" s="1391"/>
      <c r="PUB65" s="1391"/>
      <c r="PUC65" s="1391"/>
      <c r="PUD65" s="1391"/>
      <c r="PUE65" s="1391"/>
      <c r="PUF65" s="1391"/>
      <c r="PUG65" s="1391"/>
      <c r="PUH65" s="1391"/>
      <c r="PUI65" s="1391"/>
      <c r="PUJ65" s="1391"/>
      <c r="PUK65" s="1392"/>
      <c r="PUL65" s="1493"/>
      <c r="PUM65" s="1391"/>
      <c r="PUN65" s="1391"/>
      <c r="PUO65" s="1391"/>
      <c r="PUP65" s="1391"/>
      <c r="PUQ65" s="1391"/>
      <c r="PUR65" s="1391"/>
      <c r="PUS65" s="1391"/>
      <c r="PUT65" s="1391"/>
      <c r="PUU65" s="1391"/>
      <c r="PUV65" s="1391"/>
      <c r="PUW65" s="1392"/>
      <c r="PUX65" s="1493"/>
      <c r="PUY65" s="1392"/>
      <c r="PUZ65" s="1493"/>
      <c r="PVA65" s="1391"/>
      <c r="PVB65" s="1392"/>
      <c r="PVC65" s="1493"/>
      <c r="PVD65" s="1392"/>
      <c r="PVE65" s="663"/>
      <c r="PVF65" s="1493"/>
      <c r="PVG65" s="1391"/>
      <c r="PVH65" s="1391"/>
      <c r="PVI65" s="1391"/>
      <c r="PVJ65" s="1391"/>
      <c r="PVK65" s="1391"/>
      <c r="PVL65" s="1391"/>
      <c r="PVM65" s="1391"/>
      <c r="PVN65" s="1391"/>
      <c r="PVO65" s="1391"/>
      <c r="PVP65" s="1391"/>
      <c r="PVQ65" s="1392"/>
      <c r="PVR65" s="1493"/>
      <c r="PVS65" s="1391"/>
      <c r="PVT65" s="1391"/>
      <c r="PVU65" s="1391"/>
      <c r="PVV65" s="1391"/>
      <c r="PVW65" s="1391"/>
      <c r="PVX65" s="1391"/>
      <c r="PVY65" s="1391"/>
      <c r="PVZ65" s="1391"/>
      <c r="PWA65" s="1391"/>
      <c r="PWB65" s="1391"/>
      <c r="PWC65" s="1392"/>
      <c r="PWD65" s="1493"/>
      <c r="PWE65" s="1392"/>
      <c r="PWF65" s="1493"/>
      <c r="PWG65" s="1391"/>
      <c r="PWH65" s="1392"/>
      <c r="PWI65" s="1493"/>
      <c r="PWJ65" s="1392"/>
      <c r="PWK65" s="663"/>
      <c r="PWL65" s="1493"/>
      <c r="PWM65" s="1391"/>
      <c r="PWN65" s="1391"/>
      <c r="PWO65" s="1391"/>
      <c r="PWP65" s="1391"/>
      <c r="PWQ65" s="1391"/>
      <c r="PWR65" s="1391"/>
      <c r="PWS65" s="1391"/>
      <c r="PWT65" s="1391"/>
      <c r="PWU65" s="1391"/>
      <c r="PWV65" s="1391"/>
      <c r="PWW65" s="1392"/>
      <c r="PWX65" s="1493"/>
      <c r="PWY65" s="1391"/>
      <c r="PWZ65" s="1391"/>
      <c r="PXA65" s="1391"/>
      <c r="PXB65" s="1391"/>
      <c r="PXC65" s="1391"/>
      <c r="PXD65" s="1391"/>
      <c r="PXE65" s="1391"/>
      <c r="PXF65" s="1391"/>
      <c r="PXG65" s="1391"/>
      <c r="PXH65" s="1391"/>
      <c r="PXI65" s="1392"/>
      <c r="PXJ65" s="1493"/>
      <c r="PXK65" s="1392"/>
      <c r="PXL65" s="1493"/>
      <c r="PXM65" s="1391"/>
      <c r="PXN65" s="1392"/>
      <c r="PXO65" s="1493"/>
      <c r="PXP65" s="1392"/>
      <c r="PXQ65" s="663"/>
      <c r="PXR65" s="1493"/>
      <c r="PXS65" s="1391"/>
      <c r="PXT65" s="1391"/>
      <c r="PXU65" s="1391"/>
      <c r="PXV65" s="1391"/>
      <c r="PXW65" s="1391"/>
      <c r="PXX65" s="1391"/>
      <c r="PXY65" s="1391"/>
      <c r="PXZ65" s="1391"/>
      <c r="PYA65" s="1391"/>
      <c r="PYB65" s="1391"/>
      <c r="PYC65" s="1392"/>
      <c r="PYD65" s="1493"/>
      <c r="PYE65" s="1391"/>
      <c r="PYF65" s="1391"/>
      <c r="PYG65" s="1391"/>
      <c r="PYH65" s="1391"/>
      <c r="PYI65" s="1391"/>
      <c r="PYJ65" s="1391"/>
      <c r="PYK65" s="1391"/>
      <c r="PYL65" s="1391"/>
      <c r="PYM65" s="1391"/>
      <c r="PYN65" s="1391"/>
      <c r="PYO65" s="1392"/>
      <c r="PYP65" s="1493"/>
      <c r="PYQ65" s="1392"/>
      <c r="PYR65" s="1493"/>
      <c r="PYS65" s="1391"/>
      <c r="PYT65" s="1392"/>
      <c r="PYU65" s="1493"/>
      <c r="PYV65" s="1392"/>
      <c r="PYW65" s="663"/>
      <c r="PYX65" s="1493"/>
      <c r="PYY65" s="1391"/>
      <c r="PYZ65" s="1391"/>
      <c r="PZA65" s="1391"/>
      <c r="PZB65" s="1391"/>
      <c r="PZC65" s="1391"/>
      <c r="PZD65" s="1391"/>
      <c r="PZE65" s="1391"/>
      <c r="PZF65" s="1391"/>
      <c r="PZG65" s="1391"/>
      <c r="PZH65" s="1391"/>
      <c r="PZI65" s="1392"/>
      <c r="PZJ65" s="1493"/>
      <c r="PZK65" s="1391"/>
      <c r="PZL65" s="1391"/>
      <c r="PZM65" s="1391"/>
      <c r="PZN65" s="1391"/>
      <c r="PZO65" s="1391"/>
      <c r="PZP65" s="1391"/>
      <c r="PZQ65" s="1391"/>
      <c r="PZR65" s="1391"/>
      <c r="PZS65" s="1391"/>
      <c r="PZT65" s="1391"/>
      <c r="PZU65" s="1392"/>
      <c r="PZV65" s="1493"/>
      <c r="PZW65" s="1392"/>
      <c r="PZX65" s="1493"/>
      <c r="PZY65" s="1391"/>
      <c r="PZZ65" s="1392"/>
      <c r="QAA65" s="1493"/>
      <c r="QAB65" s="1392"/>
      <c r="QAC65" s="663"/>
      <c r="QAD65" s="1493"/>
      <c r="QAE65" s="1391"/>
      <c r="QAF65" s="1391"/>
      <c r="QAG65" s="1391"/>
      <c r="QAH65" s="1391"/>
      <c r="QAI65" s="1391"/>
      <c r="QAJ65" s="1391"/>
      <c r="QAK65" s="1391"/>
      <c r="QAL65" s="1391"/>
      <c r="QAM65" s="1391"/>
      <c r="QAN65" s="1391"/>
      <c r="QAO65" s="1392"/>
      <c r="QAP65" s="1493"/>
      <c r="QAQ65" s="1391"/>
      <c r="QAR65" s="1391"/>
      <c r="QAS65" s="1391"/>
      <c r="QAT65" s="1391"/>
      <c r="QAU65" s="1391"/>
      <c r="QAV65" s="1391"/>
      <c r="QAW65" s="1391"/>
      <c r="QAX65" s="1391"/>
      <c r="QAY65" s="1391"/>
      <c r="QAZ65" s="1391"/>
      <c r="QBA65" s="1392"/>
      <c r="QBB65" s="1493"/>
      <c r="QBC65" s="1392"/>
      <c r="QBD65" s="1493"/>
      <c r="QBE65" s="1391"/>
      <c r="QBF65" s="1392"/>
      <c r="QBG65" s="1493"/>
      <c r="QBH65" s="1392"/>
      <c r="QBI65" s="663"/>
      <c r="QBJ65" s="1493"/>
      <c r="QBK65" s="1391"/>
      <c r="QBL65" s="1391"/>
      <c r="QBM65" s="1391"/>
      <c r="QBN65" s="1391"/>
      <c r="QBO65" s="1391"/>
      <c r="QBP65" s="1391"/>
      <c r="QBQ65" s="1391"/>
      <c r="QBR65" s="1391"/>
      <c r="QBS65" s="1391"/>
      <c r="QBT65" s="1391"/>
      <c r="QBU65" s="1392"/>
      <c r="QBV65" s="1493"/>
      <c r="QBW65" s="1391"/>
      <c r="QBX65" s="1391"/>
      <c r="QBY65" s="1391"/>
      <c r="QBZ65" s="1391"/>
      <c r="QCA65" s="1391"/>
      <c r="QCB65" s="1391"/>
      <c r="QCC65" s="1391"/>
      <c r="QCD65" s="1391"/>
      <c r="QCE65" s="1391"/>
      <c r="QCF65" s="1391"/>
      <c r="QCG65" s="1392"/>
      <c r="QCH65" s="1493"/>
      <c r="QCI65" s="1392"/>
      <c r="QCJ65" s="1493"/>
      <c r="QCK65" s="1391"/>
      <c r="QCL65" s="1392"/>
      <c r="QCM65" s="1493"/>
      <c r="QCN65" s="1392"/>
      <c r="QCO65" s="663"/>
      <c r="QCP65" s="1493"/>
      <c r="QCQ65" s="1391"/>
      <c r="QCR65" s="1391"/>
      <c r="QCS65" s="1391"/>
      <c r="QCT65" s="1391"/>
      <c r="QCU65" s="1391"/>
      <c r="QCV65" s="1391"/>
      <c r="QCW65" s="1391"/>
      <c r="QCX65" s="1391"/>
      <c r="QCY65" s="1391"/>
      <c r="QCZ65" s="1391"/>
      <c r="QDA65" s="1392"/>
      <c r="QDB65" s="1493"/>
      <c r="QDC65" s="1391"/>
      <c r="QDD65" s="1391"/>
      <c r="QDE65" s="1391"/>
      <c r="QDF65" s="1391"/>
      <c r="QDG65" s="1391"/>
      <c r="QDH65" s="1391"/>
      <c r="QDI65" s="1391"/>
      <c r="QDJ65" s="1391"/>
      <c r="QDK65" s="1391"/>
      <c r="QDL65" s="1391"/>
      <c r="QDM65" s="1392"/>
      <c r="QDN65" s="1493"/>
      <c r="QDO65" s="1392"/>
      <c r="QDP65" s="1493"/>
      <c r="QDQ65" s="1391"/>
      <c r="QDR65" s="1392"/>
      <c r="QDS65" s="1493"/>
      <c r="QDT65" s="1392"/>
      <c r="QDU65" s="663"/>
      <c r="QDV65" s="1493"/>
      <c r="QDW65" s="1391"/>
      <c r="QDX65" s="1391"/>
      <c r="QDY65" s="1391"/>
      <c r="QDZ65" s="1391"/>
      <c r="QEA65" s="1391"/>
      <c r="QEB65" s="1391"/>
      <c r="QEC65" s="1391"/>
      <c r="QED65" s="1391"/>
      <c r="QEE65" s="1391"/>
      <c r="QEF65" s="1391"/>
      <c r="QEG65" s="1392"/>
      <c r="QEH65" s="1493"/>
      <c r="QEI65" s="1391"/>
      <c r="QEJ65" s="1391"/>
      <c r="QEK65" s="1391"/>
      <c r="QEL65" s="1391"/>
      <c r="QEM65" s="1391"/>
      <c r="QEN65" s="1391"/>
      <c r="QEO65" s="1391"/>
      <c r="QEP65" s="1391"/>
      <c r="QEQ65" s="1391"/>
      <c r="QER65" s="1391"/>
      <c r="QES65" s="1392"/>
      <c r="QET65" s="1493"/>
      <c r="QEU65" s="1392"/>
      <c r="QEV65" s="1493"/>
      <c r="QEW65" s="1391"/>
      <c r="QEX65" s="1392"/>
      <c r="QEY65" s="1493"/>
      <c r="QEZ65" s="1392"/>
      <c r="QFA65" s="663"/>
      <c r="QFB65" s="1493"/>
      <c r="QFC65" s="1391"/>
      <c r="QFD65" s="1391"/>
      <c r="QFE65" s="1391"/>
      <c r="QFF65" s="1391"/>
      <c r="QFG65" s="1391"/>
      <c r="QFH65" s="1391"/>
      <c r="QFI65" s="1391"/>
      <c r="QFJ65" s="1391"/>
      <c r="QFK65" s="1391"/>
      <c r="QFL65" s="1391"/>
      <c r="QFM65" s="1392"/>
      <c r="QFN65" s="1493"/>
      <c r="QFO65" s="1391"/>
      <c r="QFP65" s="1391"/>
      <c r="QFQ65" s="1391"/>
      <c r="QFR65" s="1391"/>
      <c r="QFS65" s="1391"/>
      <c r="QFT65" s="1391"/>
      <c r="QFU65" s="1391"/>
      <c r="QFV65" s="1391"/>
      <c r="QFW65" s="1391"/>
      <c r="QFX65" s="1391"/>
      <c r="QFY65" s="1392"/>
      <c r="QFZ65" s="1493"/>
      <c r="QGA65" s="1392"/>
      <c r="QGB65" s="1493"/>
      <c r="QGC65" s="1391"/>
      <c r="QGD65" s="1392"/>
      <c r="QGE65" s="1493"/>
      <c r="QGF65" s="1392"/>
      <c r="QGG65" s="663"/>
      <c r="QGH65" s="1493"/>
      <c r="QGI65" s="1391"/>
      <c r="QGJ65" s="1391"/>
      <c r="QGK65" s="1391"/>
      <c r="QGL65" s="1391"/>
      <c r="QGM65" s="1391"/>
      <c r="QGN65" s="1391"/>
      <c r="QGO65" s="1391"/>
      <c r="QGP65" s="1391"/>
      <c r="QGQ65" s="1391"/>
      <c r="QGR65" s="1391"/>
      <c r="QGS65" s="1392"/>
      <c r="QGT65" s="1493"/>
      <c r="QGU65" s="1391"/>
      <c r="QGV65" s="1391"/>
      <c r="QGW65" s="1391"/>
      <c r="QGX65" s="1391"/>
      <c r="QGY65" s="1391"/>
      <c r="QGZ65" s="1391"/>
      <c r="QHA65" s="1391"/>
      <c r="QHB65" s="1391"/>
      <c r="QHC65" s="1391"/>
      <c r="QHD65" s="1391"/>
      <c r="QHE65" s="1392"/>
      <c r="QHF65" s="1493"/>
      <c r="QHG65" s="1392"/>
      <c r="QHH65" s="1493"/>
      <c r="QHI65" s="1391"/>
      <c r="QHJ65" s="1392"/>
      <c r="QHK65" s="1493"/>
      <c r="QHL65" s="1392"/>
      <c r="QHM65" s="663"/>
      <c r="QHN65" s="1493"/>
      <c r="QHO65" s="1391"/>
      <c r="QHP65" s="1391"/>
      <c r="QHQ65" s="1391"/>
      <c r="QHR65" s="1391"/>
      <c r="QHS65" s="1391"/>
      <c r="QHT65" s="1391"/>
      <c r="QHU65" s="1391"/>
      <c r="QHV65" s="1391"/>
      <c r="QHW65" s="1391"/>
      <c r="QHX65" s="1391"/>
      <c r="QHY65" s="1392"/>
      <c r="QHZ65" s="1493"/>
      <c r="QIA65" s="1391"/>
      <c r="QIB65" s="1391"/>
      <c r="QIC65" s="1391"/>
      <c r="QID65" s="1391"/>
      <c r="QIE65" s="1391"/>
      <c r="QIF65" s="1391"/>
      <c r="QIG65" s="1391"/>
      <c r="QIH65" s="1391"/>
      <c r="QII65" s="1391"/>
      <c r="QIJ65" s="1391"/>
      <c r="QIK65" s="1392"/>
      <c r="QIL65" s="1493"/>
      <c r="QIM65" s="1392"/>
      <c r="QIN65" s="1493"/>
      <c r="QIO65" s="1391"/>
      <c r="QIP65" s="1392"/>
      <c r="QIQ65" s="1493"/>
      <c r="QIR65" s="1392"/>
      <c r="QIS65" s="663"/>
      <c r="QIT65" s="1493"/>
      <c r="QIU65" s="1391"/>
      <c r="QIV65" s="1391"/>
      <c r="QIW65" s="1391"/>
      <c r="QIX65" s="1391"/>
      <c r="QIY65" s="1391"/>
      <c r="QIZ65" s="1391"/>
      <c r="QJA65" s="1391"/>
      <c r="QJB65" s="1391"/>
      <c r="QJC65" s="1391"/>
      <c r="QJD65" s="1391"/>
      <c r="QJE65" s="1392"/>
      <c r="QJF65" s="1493"/>
      <c r="QJG65" s="1391"/>
      <c r="QJH65" s="1391"/>
      <c r="QJI65" s="1391"/>
      <c r="QJJ65" s="1391"/>
      <c r="QJK65" s="1391"/>
      <c r="QJL65" s="1391"/>
      <c r="QJM65" s="1391"/>
      <c r="QJN65" s="1391"/>
      <c r="QJO65" s="1391"/>
      <c r="QJP65" s="1391"/>
      <c r="QJQ65" s="1392"/>
      <c r="QJR65" s="1493"/>
      <c r="QJS65" s="1392"/>
      <c r="QJT65" s="1493"/>
      <c r="QJU65" s="1391"/>
      <c r="QJV65" s="1392"/>
      <c r="QJW65" s="1493"/>
      <c r="QJX65" s="1392"/>
      <c r="QJY65" s="663"/>
      <c r="QJZ65" s="1493"/>
      <c r="QKA65" s="1391"/>
      <c r="QKB65" s="1391"/>
      <c r="QKC65" s="1391"/>
      <c r="QKD65" s="1391"/>
      <c r="QKE65" s="1391"/>
      <c r="QKF65" s="1391"/>
      <c r="QKG65" s="1391"/>
      <c r="QKH65" s="1391"/>
      <c r="QKI65" s="1391"/>
      <c r="QKJ65" s="1391"/>
      <c r="QKK65" s="1392"/>
      <c r="QKL65" s="1493"/>
      <c r="QKM65" s="1391"/>
      <c r="QKN65" s="1391"/>
      <c r="QKO65" s="1391"/>
      <c r="QKP65" s="1391"/>
      <c r="QKQ65" s="1391"/>
      <c r="QKR65" s="1391"/>
      <c r="QKS65" s="1391"/>
      <c r="QKT65" s="1391"/>
      <c r="QKU65" s="1391"/>
      <c r="QKV65" s="1391"/>
      <c r="QKW65" s="1392"/>
      <c r="QKX65" s="1493"/>
      <c r="QKY65" s="1392"/>
      <c r="QKZ65" s="1493"/>
      <c r="QLA65" s="1391"/>
      <c r="QLB65" s="1392"/>
      <c r="QLC65" s="1493"/>
      <c r="QLD65" s="1392"/>
      <c r="QLE65" s="663"/>
      <c r="QLF65" s="1493"/>
      <c r="QLG65" s="1391"/>
      <c r="QLH65" s="1391"/>
      <c r="QLI65" s="1391"/>
      <c r="QLJ65" s="1391"/>
      <c r="QLK65" s="1391"/>
      <c r="QLL65" s="1391"/>
      <c r="QLM65" s="1391"/>
      <c r="QLN65" s="1391"/>
      <c r="QLO65" s="1391"/>
      <c r="QLP65" s="1391"/>
      <c r="QLQ65" s="1392"/>
      <c r="QLR65" s="1493"/>
      <c r="QLS65" s="1391"/>
      <c r="QLT65" s="1391"/>
      <c r="QLU65" s="1391"/>
      <c r="QLV65" s="1391"/>
      <c r="QLW65" s="1391"/>
      <c r="QLX65" s="1391"/>
      <c r="QLY65" s="1391"/>
      <c r="QLZ65" s="1391"/>
      <c r="QMA65" s="1391"/>
      <c r="QMB65" s="1391"/>
      <c r="QMC65" s="1392"/>
      <c r="QMD65" s="1493"/>
      <c r="QME65" s="1392"/>
      <c r="QMF65" s="1493"/>
      <c r="QMG65" s="1391"/>
      <c r="QMH65" s="1392"/>
      <c r="QMI65" s="1493"/>
      <c r="QMJ65" s="1392"/>
      <c r="QMK65" s="663"/>
      <c r="QML65" s="1493"/>
      <c r="QMM65" s="1391"/>
      <c r="QMN65" s="1391"/>
      <c r="QMO65" s="1391"/>
      <c r="QMP65" s="1391"/>
      <c r="QMQ65" s="1391"/>
      <c r="QMR65" s="1391"/>
      <c r="QMS65" s="1391"/>
      <c r="QMT65" s="1391"/>
      <c r="QMU65" s="1391"/>
      <c r="QMV65" s="1391"/>
      <c r="QMW65" s="1392"/>
      <c r="QMX65" s="1493"/>
      <c r="QMY65" s="1391"/>
      <c r="QMZ65" s="1391"/>
      <c r="QNA65" s="1391"/>
      <c r="QNB65" s="1391"/>
      <c r="QNC65" s="1391"/>
      <c r="QND65" s="1391"/>
      <c r="QNE65" s="1391"/>
      <c r="QNF65" s="1391"/>
      <c r="QNG65" s="1391"/>
      <c r="QNH65" s="1391"/>
      <c r="QNI65" s="1392"/>
      <c r="QNJ65" s="1493"/>
      <c r="QNK65" s="1392"/>
      <c r="QNL65" s="1493"/>
      <c r="QNM65" s="1391"/>
      <c r="QNN65" s="1392"/>
      <c r="QNO65" s="1493"/>
      <c r="QNP65" s="1392"/>
      <c r="QNQ65" s="663"/>
      <c r="QNR65" s="1493"/>
      <c r="QNS65" s="1391"/>
      <c r="QNT65" s="1391"/>
      <c r="QNU65" s="1391"/>
      <c r="QNV65" s="1391"/>
      <c r="QNW65" s="1391"/>
      <c r="QNX65" s="1391"/>
      <c r="QNY65" s="1391"/>
      <c r="QNZ65" s="1391"/>
      <c r="QOA65" s="1391"/>
      <c r="QOB65" s="1391"/>
      <c r="QOC65" s="1392"/>
      <c r="QOD65" s="1493"/>
      <c r="QOE65" s="1391"/>
      <c r="QOF65" s="1391"/>
      <c r="QOG65" s="1391"/>
      <c r="QOH65" s="1391"/>
      <c r="QOI65" s="1391"/>
      <c r="QOJ65" s="1391"/>
      <c r="QOK65" s="1391"/>
      <c r="QOL65" s="1391"/>
      <c r="QOM65" s="1391"/>
      <c r="QON65" s="1391"/>
      <c r="QOO65" s="1392"/>
      <c r="QOP65" s="1493"/>
      <c r="QOQ65" s="1392"/>
      <c r="QOR65" s="1493"/>
      <c r="QOS65" s="1391"/>
      <c r="QOT65" s="1392"/>
      <c r="QOU65" s="1493"/>
      <c r="QOV65" s="1392"/>
      <c r="QOW65" s="663"/>
      <c r="QOX65" s="1493"/>
      <c r="QOY65" s="1391"/>
      <c r="QOZ65" s="1391"/>
      <c r="QPA65" s="1391"/>
      <c r="QPB65" s="1391"/>
      <c r="QPC65" s="1391"/>
      <c r="QPD65" s="1391"/>
      <c r="QPE65" s="1391"/>
      <c r="QPF65" s="1391"/>
      <c r="QPG65" s="1391"/>
      <c r="QPH65" s="1391"/>
      <c r="QPI65" s="1392"/>
      <c r="QPJ65" s="1493"/>
      <c r="QPK65" s="1391"/>
      <c r="QPL65" s="1391"/>
      <c r="QPM65" s="1391"/>
      <c r="QPN65" s="1391"/>
      <c r="QPO65" s="1391"/>
      <c r="QPP65" s="1391"/>
      <c r="QPQ65" s="1391"/>
      <c r="QPR65" s="1391"/>
      <c r="QPS65" s="1391"/>
      <c r="QPT65" s="1391"/>
      <c r="QPU65" s="1392"/>
      <c r="QPV65" s="1493"/>
      <c r="QPW65" s="1392"/>
      <c r="QPX65" s="1493"/>
      <c r="QPY65" s="1391"/>
      <c r="QPZ65" s="1392"/>
      <c r="QQA65" s="1493"/>
      <c r="QQB65" s="1392"/>
      <c r="QQC65" s="663"/>
      <c r="QQD65" s="1493"/>
      <c r="QQE65" s="1391"/>
      <c r="QQF65" s="1391"/>
      <c r="QQG65" s="1391"/>
      <c r="QQH65" s="1391"/>
      <c r="QQI65" s="1391"/>
      <c r="QQJ65" s="1391"/>
      <c r="QQK65" s="1391"/>
      <c r="QQL65" s="1391"/>
      <c r="QQM65" s="1391"/>
      <c r="QQN65" s="1391"/>
      <c r="QQO65" s="1392"/>
      <c r="QQP65" s="1493"/>
      <c r="QQQ65" s="1391"/>
      <c r="QQR65" s="1391"/>
      <c r="QQS65" s="1391"/>
      <c r="QQT65" s="1391"/>
      <c r="QQU65" s="1391"/>
      <c r="QQV65" s="1391"/>
      <c r="QQW65" s="1391"/>
      <c r="QQX65" s="1391"/>
      <c r="QQY65" s="1391"/>
      <c r="QQZ65" s="1391"/>
      <c r="QRA65" s="1392"/>
      <c r="QRB65" s="1493"/>
      <c r="QRC65" s="1392"/>
      <c r="QRD65" s="1493"/>
      <c r="QRE65" s="1391"/>
      <c r="QRF65" s="1392"/>
      <c r="QRG65" s="1493"/>
      <c r="QRH65" s="1392"/>
      <c r="QRI65" s="663"/>
      <c r="QRJ65" s="1493"/>
      <c r="QRK65" s="1391"/>
      <c r="QRL65" s="1391"/>
      <c r="QRM65" s="1391"/>
      <c r="QRN65" s="1391"/>
      <c r="QRO65" s="1391"/>
      <c r="QRP65" s="1391"/>
      <c r="QRQ65" s="1391"/>
      <c r="QRR65" s="1391"/>
      <c r="QRS65" s="1391"/>
      <c r="QRT65" s="1391"/>
      <c r="QRU65" s="1392"/>
      <c r="QRV65" s="1493"/>
      <c r="QRW65" s="1391"/>
      <c r="QRX65" s="1391"/>
      <c r="QRY65" s="1391"/>
      <c r="QRZ65" s="1391"/>
      <c r="QSA65" s="1391"/>
      <c r="QSB65" s="1391"/>
      <c r="QSC65" s="1391"/>
      <c r="QSD65" s="1391"/>
      <c r="QSE65" s="1391"/>
      <c r="QSF65" s="1391"/>
      <c r="QSG65" s="1392"/>
      <c r="QSH65" s="1493"/>
      <c r="QSI65" s="1392"/>
      <c r="QSJ65" s="1493"/>
      <c r="QSK65" s="1391"/>
      <c r="QSL65" s="1392"/>
      <c r="QSM65" s="1493"/>
      <c r="QSN65" s="1392"/>
      <c r="QSO65" s="663"/>
      <c r="QSP65" s="1493"/>
      <c r="QSQ65" s="1391"/>
      <c r="QSR65" s="1391"/>
      <c r="QSS65" s="1391"/>
      <c r="QST65" s="1391"/>
      <c r="QSU65" s="1391"/>
      <c r="QSV65" s="1391"/>
      <c r="QSW65" s="1391"/>
      <c r="QSX65" s="1391"/>
      <c r="QSY65" s="1391"/>
      <c r="QSZ65" s="1391"/>
      <c r="QTA65" s="1392"/>
      <c r="QTB65" s="1493"/>
      <c r="QTC65" s="1391"/>
      <c r="QTD65" s="1391"/>
      <c r="QTE65" s="1391"/>
      <c r="QTF65" s="1391"/>
      <c r="QTG65" s="1391"/>
      <c r="QTH65" s="1391"/>
      <c r="QTI65" s="1391"/>
      <c r="QTJ65" s="1391"/>
      <c r="QTK65" s="1391"/>
      <c r="QTL65" s="1391"/>
      <c r="QTM65" s="1392"/>
      <c r="QTN65" s="1493"/>
      <c r="QTO65" s="1392"/>
      <c r="QTP65" s="1493"/>
      <c r="QTQ65" s="1391"/>
      <c r="QTR65" s="1392"/>
      <c r="QTS65" s="1493"/>
      <c r="QTT65" s="1392"/>
      <c r="QTU65" s="663"/>
      <c r="QTV65" s="1493"/>
      <c r="QTW65" s="1391"/>
      <c r="QTX65" s="1391"/>
      <c r="QTY65" s="1391"/>
      <c r="QTZ65" s="1391"/>
      <c r="QUA65" s="1391"/>
      <c r="QUB65" s="1391"/>
      <c r="QUC65" s="1391"/>
      <c r="QUD65" s="1391"/>
      <c r="QUE65" s="1391"/>
      <c r="QUF65" s="1391"/>
      <c r="QUG65" s="1392"/>
      <c r="QUH65" s="1493"/>
      <c r="QUI65" s="1391"/>
      <c r="QUJ65" s="1391"/>
      <c r="QUK65" s="1391"/>
      <c r="QUL65" s="1391"/>
      <c r="QUM65" s="1391"/>
      <c r="QUN65" s="1391"/>
      <c r="QUO65" s="1391"/>
      <c r="QUP65" s="1391"/>
      <c r="QUQ65" s="1391"/>
      <c r="QUR65" s="1391"/>
      <c r="QUS65" s="1392"/>
      <c r="QUT65" s="1493"/>
      <c r="QUU65" s="1392"/>
      <c r="QUV65" s="1493"/>
      <c r="QUW65" s="1391"/>
      <c r="QUX65" s="1392"/>
      <c r="QUY65" s="1493"/>
      <c r="QUZ65" s="1392"/>
      <c r="QVA65" s="663"/>
      <c r="QVB65" s="1493"/>
      <c r="QVC65" s="1391"/>
      <c r="QVD65" s="1391"/>
      <c r="QVE65" s="1391"/>
      <c r="QVF65" s="1391"/>
      <c r="QVG65" s="1391"/>
      <c r="QVH65" s="1391"/>
      <c r="QVI65" s="1391"/>
      <c r="QVJ65" s="1391"/>
      <c r="QVK65" s="1391"/>
      <c r="QVL65" s="1391"/>
      <c r="QVM65" s="1392"/>
      <c r="QVN65" s="1493"/>
      <c r="QVO65" s="1391"/>
      <c r="QVP65" s="1391"/>
      <c r="QVQ65" s="1391"/>
      <c r="QVR65" s="1391"/>
      <c r="QVS65" s="1391"/>
      <c r="QVT65" s="1391"/>
      <c r="QVU65" s="1391"/>
      <c r="QVV65" s="1391"/>
      <c r="QVW65" s="1391"/>
      <c r="QVX65" s="1391"/>
      <c r="QVY65" s="1392"/>
      <c r="QVZ65" s="1493"/>
      <c r="QWA65" s="1392"/>
      <c r="QWB65" s="1493"/>
      <c r="QWC65" s="1391"/>
      <c r="QWD65" s="1392"/>
      <c r="QWE65" s="1493"/>
      <c r="QWF65" s="1392"/>
      <c r="QWG65" s="663"/>
      <c r="QWH65" s="1493"/>
      <c r="QWI65" s="1391"/>
      <c r="QWJ65" s="1391"/>
      <c r="QWK65" s="1391"/>
      <c r="QWL65" s="1391"/>
      <c r="QWM65" s="1391"/>
      <c r="QWN65" s="1391"/>
      <c r="QWO65" s="1391"/>
      <c r="QWP65" s="1391"/>
      <c r="QWQ65" s="1391"/>
      <c r="QWR65" s="1391"/>
      <c r="QWS65" s="1392"/>
      <c r="QWT65" s="1493"/>
      <c r="QWU65" s="1391"/>
      <c r="QWV65" s="1391"/>
      <c r="QWW65" s="1391"/>
      <c r="QWX65" s="1391"/>
      <c r="QWY65" s="1391"/>
      <c r="QWZ65" s="1391"/>
      <c r="QXA65" s="1391"/>
      <c r="QXB65" s="1391"/>
      <c r="QXC65" s="1391"/>
      <c r="QXD65" s="1391"/>
      <c r="QXE65" s="1392"/>
      <c r="QXF65" s="1493"/>
      <c r="QXG65" s="1392"/>
      <c r="QXH65" s="1493"/>
      <c r="QXI65" s="1391"/>
      <c r="QXJ65" s="1392"/>
      <c r="QXK65" s="1493"/>
      <c r="QXL65" s="1392"/>
      <c r="QXM65" s="663"/>
      <c r="QXN65" s="1493"/>
      <c r="QXO65" s="1391"/>
      <c r="QXP65" s="1391"/>
      <c r="QXQ65" s="1391"/>
      <c r="QXR65" s="1391"/>
      <c r="QXS65" s="1391"/>
      <c r="QXT65" s="1391"/>
      <c r="QXU65" s="1391"/>
      <c r="QXV65" s="1391"/>
      <c r="QXW65" s="1391"/>
      <c r="QXX65" s="1391"/>
      <c r="QXY65" s="1392"/>
      <c r="QXZ65" s="1493"/>
      <c r="QYA65" s="1391"/>
      <c r="QYB65" s="1391"/>
      <c r="QYC65" s="1391"/>
      <c r="QYD65" s="1391"/>
      <c r="QYE65" s="1391"/>
      <c r="QYF65" s="1391"/>
      <c r="QYG65" s="1391"/>
      <c r="QYH65" s="1391"/>
      <c r="QYI65" s="1391"/>
      <c r="QYJ65" s="1391"/>
      <c r="QYK65" s="1392"/>
      <c r="QYL65" s="1493"/>
      <c r="QYM65" s="1392"/>
      <c r="QYN65" s="1493"/>
      <c r="QYO65" s="1391"/>
      <c r="QYP65" s="1392"/>
      <c r="QYQ65" s="1493"/>
      <c r="QYR65" s="1392"/>
      <c r="QYS65" s="663"/>
      <c r="QYT65" s="1493"/>
      <c r="QYU65" s="1391"/>
      <c r="QYV65" s="1391"/>
      <c r="QYW65" s="1391"/>
      <c r="QYX65" s="1391"/>
      <c r="QYY65" s="1391"/>
      <c r="QYZ65" s="1391"/>
      <c r="QZA65" s="1391"/>
      <c r="QZB65" s="1391"/>
      <c r="QZC65" s="1391"/>
      <c r="QZD65" s="1391"/>
      <c r="QZE65" s="1392"/>
      <c r="QZF65" s="1493"/>
      <c r="QZG65" s="1391"/>
      <c r="QZH65" s="1391"/>
      <c r="QZI65" s="1391"/>
      <c r="QZJ65" s="1391"/>
      <c r="QZK65" s="1391"/>
      <c r="QZL65" s="1391"/>
      <c r="QZM65" s="1391"/>
      <c r="QZN65" s="1391"/>
      <c r="QZO65" s="1391"/>
      <c r="QZP65" s="1391"/>
      <c r="QZQ65" s="1392"/>
      <c r="QZR65" s="1493"/>
      <c r="QZS65" s="1392"/>
      <c r="QZT65" s="1493"/>
      <c r="QZU65" s="1391"/>
      <c r="QZV65" s="1392"/>
      <c r="QZW65" s="1493"/>
      <c r="QZX65" s="1392"/>
      <c r="QZY65" s="663"/>
      <c r="QZZ65" s="1493"/>
      <c r="RAA65" s="1391"/>
      <c r="RAB65" s="1391"/>
      <c r="RAC65" s="1391"/>
      <c r="RAD65" s="1391"/>
      <c r="RAE65" s="1391"/>
      <c r="RAF65" s="1391"/>
      <c r="RAG65" s="1391"/>
      <c r="RAH65" s="1391"/>
      <c r="RAI65" s="1391"/>
      <c r="RAJ65" s="1391"/>
      <c r="RAK65" s="1392"/>
      <c r="RAL65" s="1493"/>
      <c r="RAM65" s="1391"/>
      <c r="RAN65" s="1391"/>
      <c r="RAO65" s="1391"/>
      <c r="RAP65" s="1391"/>
      <c r="RAQ65" s="1391"/>
      <c r="RAR65" s="1391"/>
      <c r="RAS65" s="1391"/>
      <c r="RAT65" s="1391"/>
      <c r="RAU65" s="1391"/>
      <c r="RAV65" s="1391"/>
      <c r="RAW65" s="1392"/>
      <c r="RAX65" s="1493"/>
      <c r="RAY65" s="1392"/>
      <c r="RAZ65" s="1493"/>
      <c r="RBA65" s="1391"/>
      <c r="RBB65" s="1392"/>
      <c r="RBC65" s="1493"/>
      <c r="RBD65" s="1392"/>
      <c r="RBE65" s="663"/>
      <c r="RBF65" s="1493"/>
      <c r="RBG65" s="1391"/>
      <c r="RBH65" s="1391"/>
      <c r="RBI65" s="1391"/>
      <c r="RBJ65" s="1391"/>
      <c r="RBK65" s="1391"/>
      <c r="RBL65" s="1391"/>
      <c r="RBM65" s="1391"/>
      <c r="RBN65" s="1391"/>
      <c r="RBO65" s="1391"/>
      <c r="RBP65" s="1391"/>
      <c r="RBQ65" s="1392"/>
      <c r="RBR65" s="1493"/>
      <c r="RBS65" s="1391"/>
      <c r="RBT65" s="1391"/>
      <c r="RBU65" s="1391"/>
      <c r="RBV65" s="1391"/>
      <c r="RBW65" s="1391"/>
      <c r="RBX65" s="1391"/>
      <c r="RBY65" s="1391"/>
      <c r="RBZ65" s="1391"/>
      <c r="RCA65" s="1391"/>
      <c r="RCB65" s="1391"/>
      <c r="RCC65" s="1392"/>
      <c r="RCD65" s="1493"/>
      <c r="RCE65" s="1392"/>
      <c r="RCF65" s="1493"/>
      <c r="RCG65" s="1391"/>
      <c r="RCH65" s="1392"/>
      <c r="RCI65" s="1493"/>
      <c r="RCJ65" s="1392"/>
      <c r="RCK65" s="663"/>
      <c r="RCL65" s="1493"/>
      <c r="RCM65" s="1391"/>
      <c r="RCN65" s="1391"/>
      <c r="RCO65" s="1391"/>
      <c r="RCP65" s="1391"/>
      <c r="RCQ65" s="1391"/>
      <c r="RCR65" s="1391"/>
      <c r="RCS65" s="1391"/>
      <c r="RCT65" s="1391"/>
      <c r="RCU65" s="1391"/>
      <c r="RCV65" s="1391"/>
      <c r="RCW65" s="1392"/>
      <c r="RCX65" s="1493"/>
      <c r="RCY65" s="1391"/>
      <c r="RCZ65" s="1391"/>
      <c r="RDA65" s="1391"/>
      <c r="RDB65" s="1391"/>
      <c r="RDC65" s="1391"/>
      <c r="RDD65" s="1391"/>
      <c r="RDE65" s="1391"/>
      <c r="RDF65" s="1391"/>
      <c r="RDG65" s="1391"/>
      <c r="RDH65" s="1391"/>
      <c r="RDI65" s="1392"/>
      <c r="RDJ65" s="1493"/>
      <c r="RDK65" s="1392"/>
      <c r="RDL65" s="1493"/>
      <c r="RDM65" s="1391"/>
      <c r="RDN65" s="1392"/>
      <c r="RDO65" s="1493"/>
      <c r="RDP65" s="1392"/>
      <c r="RDQ65" s="663"/>
      <c r="RDR65" s="1493"/>
      <c r="RDS65" s="1391"/>
      <c r="RDT65" s="1391"/>
      <c r="RDU65" s="1391"/>
      <c r="RDV65" s="1391"/>
      <c r="RDW65" s="1391"/>
      <c r="RDX65" s="1391"/>
      <c r="RDY65" s="1391"/>
      <c r="RDZ65" s="1391"/>
      <c r="REA65" s="1391"/>
      <c r="REB65" s="1391"/>
      <c r="REC65" s="1392"/>
      <c r="RED65" s="1493"/>
      <c r="REE65" s="1391"/>
      <c r="REF65" s="1391"/>
      <c r="REG65" s="1391"/>
      <c r="REH65" s="1391"/>
      <c r="REI65" s="1391"/>
      <c r="REJ65" s="1391"/>
      <c r="REK65" s="1391"/>
      <c r="REL65" s="1391"/>
      <c r="REM65" s="1391"/>
      <c r="REN65" s="1391"/>
      <c r="REO65" s="1392"/>
      <c r="REP65" s="1493"/>
      <c r="REQ65" s="1392"/>
      <c r="RER65" s="1493"/>
      <c r="RES65" s="1391"/>
      <c r="RET65" s="1392"/>
      <c r="REU65" s="1493"/>
      <c r="REV65" s="1392"/>
      <c r="REW65" s="663"/>
      <c r="REX65" s="1493"/>
      <c r="REY65" s="1391"/>
      <c r="REZ65" s="1391"/>
      <c r="RFA65" s="1391"/>
      <c r="RFB65" s="1391"/>
      <c r="RFC65" s="1391"/>
      <c r="RFD65" s="1391"/>
      <c r="RFE65" s="1391"/>
      <c r="RFF65" s="1391"/>
      <c r="RFG65" s="1391"/>
      <c r="RFH65" s="1391"/>
      <c r="RFI65" s="1392"/>
      <c r="RFJ65" s="1493"/>
      <c r="RFK65" s="1391"/>
      <c r="RFL65" s="1391"/>
      <c r="RFM65" s="1391"/>
      <c r="RFN65" s="1391"/>
      <c r="RFO65" s="1391"/>
      <c r="RFP65" s="1391"/>
      <c r="RFQ65" s="1391"/>
      <c r="RFR65" s="1391"/>
      <c r="RFS65" s="1391"/>
      <c r="RFT65" s="1391"/>
      <c r="RFU65" s="1392"/>
      <c r="RFV65" s="1493"/>
      <c r="RFW65" s="1392"/>
      <c r="RFX65" s="1493"/>
      <c r="RFY65" s="1391"/>
      <c r="RFZ65" s="1392"/>
      <c r="RGA65" s="1493"/>
      <c r="RGB65" s="1392"/>
      <c r="RGC65" s="663"/>
      <c r="RGD65" s="1493"/>
      <c r="RGE65" s="1391"/>
      <c r="RGF65" s="1391"/>
      <c r="RGG65" s="1391"/>
      <c r="RGH65" s="1391"/>
      <c r="RGI65" s="1391"/>
      <c r="RGJ65" s="1391"/>
      <c r="RGK65" s="1391"/>
      <c r="RGL65" s="1391"/>
      <c r="RGM65" s="1391"/>
      <c r="RGN65" s="1391"/>
      <c r="RGO65" s="1392"/>
      <c r="RGP65" s="1493"/>
      <c r="RGQ65" s="1391"/>
      <c r="RGR65" s="1391"/>
      <c r="RGS65" s="1391"/>
      <c r="RGT65" s="1391"/>
      <c r="RGU65" s="1391"/>
      <c r="RGV65" s="1391"/>
      <c r="RGW65" s="1391"/>
      <c r="RGX65" s="1391"/>
      <c r="RGY65" s="1391"/>
      <c r="RGZ65" s="1391"/>
      <c r="RHA65" s="1392"/>
      <c r="RHB65" s="1493"/>
      <c r="RHC65" s="1392"/>
      <c r="RHD65" s="1493"/>
      <c r="RHE65" s="1391"/>
      <c r="RHF65" s="1392"/>
      <c r="RHG65" s="1493"/>
      <c r="RHH65" s="1392"/>
      <c r="RHI65" s="663"/>
      <c r="RHJ65" s="1493"/>
      <c r="RHK65" s="1391"/>
      <c r="RHL65" s="1391"/>
      <c r="RHM65" s="1391"/>
      <c r="RHN65" s="1391"/>
      <c r="RHO65" s="1391"/>
      <c r="RHP65" s="1391"/>
      <c r="RHQ65" s="1391"/>
      <c r="RHR65" s="1391"/>
      <c r="RHS65" s="1391"/>
      <c r="RHT65" s="1391"/>
      <c r="RHU65" s="1392"/>
      <c r="RHV65" s="1493"/>
      <c r="RHW65" s="1391"/>
      <c r="RHX65" s="1391"/>
      <c r="RHY65" s="1391"/>
      <c r="RHZ65" s="1391"/>
      <c r="RIA65" s="1391"/>
      <c r="RIB65" s="1391"/>
      <c r="RIC65" s="1391"/>
      <c r="RID65" s="1391"/>
      <c r="RIE65" s="1391"/>
      <c r="RIF65" s="1391"/>
      <c r="RIG65" s="1392"/>
      <c r="RIH65" s="1493"/>
      <c r="RII65" s="1392"/>
      <c r="RIJ65" s="1493"/>
      <c r="RIK65" s="1391"/>
      <c r="RIL65" s="1392"/>
      <c r="RIM65" s="1493"/>
      <c r="RIN65" s="1392"/>
      <c r="RIO65" s="663"/>
      <c r="RIP65" s="1493"/>
      <c r="RIQ65" s="1391"/>
      <c r="RIR65" s="1391"/>
      <c r="RIS65" s="1391"/>
      <c r="RIT65" s="1391"/>
      <c r="RIU65" s="1391"/>
      <c r="RIV65" s="1391"/>
      <c r="RIW65" s="1391"/>
      <c r="RIX65" s="1391"/>
      <c r="RIY65" s="1391"/>
      <c r="RIZ65" s="1391"/>
      <c r="RJA65" s="1392"/>
      <c r="RJB65" s="1493"/>
      <c r="RJC65" s="1391"/>
      <c r="RJD65" s="1391"/>
      <c r="RJE65" s="1391"/>
      <c r="RJF65" s="1391"/>
      <c r="RJG65" s="1391"/>
      <c r="RJH65" s="1391"/>
      <c r="RJI65" s="1391"/>
      <c r="RJJ65" s="1391"/>
      <c r="RJK65" s="1391"/>
      <c r="RJL65" s="1391"/>
      <c r="RJM65" s="1392"/>
      <c r="RJN65" s="1493"/>
      <c r="RJO65" s="1392"/>
      <c r="RJP65" s="1493"/>
      <c r="RJQ65" s="1391"/>
      <c r="RJR65" s="1392"/>
      <c r="RJS65" s="1493"/>
      <c r="RJT65" s="1392"/>
      <c r="RJU65" s="663"/>
      <c r="RJV65" s="1493"/>
      <c r="RJW65" s="1391"/>
      <c r="RJX65" s="1391"/>
      <c r="RJY65" s="1391"/>
      <c r="RJZ65" s="1391"/>
      <c r="RKA65" s="1391"/>
      <c r="RKB65" s="1391"/>
      <c r="RKC65" s="1391"/>
      <c r="RKD65" s="1391"/>
      <c r="RKE65" s="1391"/>
      <c r="RKF65" s="1391"/>
      <c r="RKG65" s="1392"/>
      <c r="RKH65" s="1493"/>
      <c r="RKI65" s="1391"/>
      <c r="RKJ65" s="1391"/>
      <c r="RKK65" s="1391"/>
      <c r="RKL65" s="1391"/>
      <c r="RKM65" s="1391"/>
      <c r="RKN65" s="1391"/>
      <c r="RKO65" s="1391"/>
      <c r="RKP65" s="1391"/>
      <c r="RKQ65" s="1391"/>
      <c r="RKR65" s="1391"/>
      <c r="RKS65" s="1392"/>
      <c r="RKT65" s="1493"/>
      <c r="RKU65" s="1392"/>
      <c r="RKV65" s="1493"/>
      <c r="RKW65" s="1391"/>
      <c r="RKX65" s="1392"/>
      <c r="RKY65" s="1493"/>
      <c r="RKZ65" s="1392"/>
      <c r="RLA65" s="663"/>
      <c r="RLB65" s="1493"/>
      <c r="RLC65" s="1391"/>
      <c r="RLD65" s="1391"/>
      <c r="RLE65" s="1391"/>
      <c r="RLF65" s="1391"/>
      <c r="RLG65" s="1391"/>
      <c r="RLH65" s="1391"/>
      <c r="RLI65" s="1391"/>
      <c r="RLJ65" s="1391"/>
      <c r="RLK65" s="1391"/>
      <c r="RLL65" s="1391"/>
      <c r="RLM65" s="1392"/>
      <c r="RLN65" s="1493"/>
      <c r="RLO65" s="1391"/>
      <c r="RLP65" s="1391"/>
      <c r="RLQ65" s="1391"/>
      <c r="RLR65" s="1391"/>
      <c r="RLS65" s="1391"/>
      <c r="RLT65" s="1391"/>
      <c r="RLU65" s="1391"/>
      <c r="RLV65" s="1391"/>
      <c r="RLW65" s="1391"/>
      <c r="RLX65" s="1391"/>
      <c r="RLY65" s="1392"/>
      <c r="RLZ65" s="1493"/>
      <c r="RMA65" s="1392"/>
      <c r="RMB65" s="1493"/>
      <c r="RMC65" s="1391"/>
      <c r="RMD65" s="1392"/>
      <c r="RME65" s="1493"/>
      <c r="RMF65" s="1392"/>
      <c r="RMG65" s="663"/>
      <c r="RMH65" s="1493"/>
      <c r="RMI65" s="1391"/>
      <c r="RMJ65" s="1391"/>
      <c r="RMK65" s="1391"/>
      <c r="RML65" s="1391"/>
      <c r="RMM65" s="1391"/>
      <c r="RMN65" s="1391"/>
      <c r="RMO65" s="1391"/>
      <c r="RMP65" s="1391"/>
      <c r="RMQ65" s="1391"/>
      <c r="RMR65" s="1391"/>
      <c r="RMS65" s="1392"/>
      <c r="RMT65" s="1493"/>
      <c r="RMU65" s="1391"/>
      <c r="RMV65" s="1391"/>
      <c r="RMW65" s="1391"/>
      <c r="RMX65" s="1391"/>
      <c r="RMY65" s="1391"/>
      <c r="RMZ65" s="1391"/>
      <c r="RNA65" s="1391"/>
      <c r="RNB65" s="1391"/>
      <c r="RNC65" s="1391"/>
      <c r="RND65" s="1391"/>
      <c r="RNE65" s="1392"/>
      <c r="RNF65" s="1493"/>
      <c r="RNG65" s="1392"/>
      <c r="RNH65" s="1493"/>
      <c r="RNI65" s="1391"/>
      <c r="RNJ65" s="1392"/>
      <c r="RNK65" s="1493"/>
      <c r="RNL65" s="1392"/>
      <c r="RNM65" s="663"/>
      <c r="RNN65" s="1493"/>
      <c r="RNO65" s="1391"/>
      <c r="RNP65" s="1391"/>
      <c r="RNQ65" s="1391"/>
      <c r="RNR65" s="1391"/>
      <c r="RNS65" s="1391"/>
      <c r="RNT65" s="1391"/>
      <c r="RNU65" s="1391"/>
      <c r="RNV65" s="1391"/>
      <c r="RNW65" s="1391"/>
      <c r="RNX65" s="1391"/>
      <c r="RNY65" s="1392"/>
      <c r="RNZ65" s="1493"/>
      <c r="ROA65" s="1391"/>
      <c r="ROB65" s="1391"/>
      <c r="ROC65" s="1391"/>
      <c r="ROD65" s="1391"/>
      <c r="ROE65" s="1391"/>
      <c r="ROF65" s="1391"/>
      <c r="ROG65" s="1391"/>
      <c r="ROH65" s="1391"/>
      <c r="ROI65" s="1391"/>
      <c r="ROJ65" s="1391"/>
      <c r="ROK65" s="1392"/>
      <c r="ROL65" s="1493"/>
      <c r="ROM65" s="1392"/>
      <c r="RON65" s="1493"/>
      <c r="ROO65" s="1391"/>
      <c r="ROP65" s="1392"/>
      <c r="ROQ65" s="1493"/>
      <c r="ROR65" s="1392"/>
      <c r="ROS65" s="663"/>
      <c r="ROT65" s="1493"/>
      <c r="ROU65" s="1391"/>
      <c r="ROV65" s="1391"/>
      <c r="ROW65" s="1391"/>
      <c r="ROX65" s="1391"/>
      <c r="ROY65" s="1391"/>
      <c r="ROZ65" s="1391"/>
      <c r="RPA65" s="1391"/>
      <c r="RPB65" s="1391"/>
      <c r="RPC65" s="1391"/>
      <c r="RPD65" s="1391"/>
      <c r="RPE65" s="1392"/>
      <c r="RPF65" s="1493"/>
      <c r="RPG65" s="1391"/>
      <c r="RPH65" s="1391"/>
      <c r="RPI65" s="1391"/>
      <c r="RPJ65" s="1391"/>
      <c r="RPK65" s="1391"/>
      <c r="RPL65" s="1391"/>
      <c r="RPM65" s="1391"/>
      <c r="RPN65" s="1391"/>
      <c r="RPO65" s="1391"/>
      <c r="RPP65" s="1391"/>
      <c r="RPQ65" s="1392"/>
      <c r="RPR65" s="1493"/>
      <c r="RPS65" s="1392"/>
      <c r="RPT65" s="1493"/>
      <c r="RPU65" s="1391"/>
      <c r="RPV65" s="1392"/>
      <c r="RPW65" s="1493"/>
      <c r="RPX65" s="1392"/>
      <c r="RPY65" s="663"/>
      <c r="RPZ65" s="1493"/>
      <c r="RQA65" s="1391"/>
      <c r="RQB65" s="1391"/>
      <c r="RQC65" s="1391"/>
      <c r="RQD65" s="1391"/>
      <c r="RQE65" s="1391"/>
      <c r="RQF65" s="1391"/>
      <c r="RQG65" s="1391"/>
      <c r="RQH65" s="1391"/>
      <c r="RQI65" s="1391"/>
      <c r="RQJ65" s="1391"/>
      <c r="RQK65" s="1392"/>
      <c r="RQL65" s="1493"/>
      <c r="RQM65" s="1391"/>
      <c r="RQN65" s="1391"/>
      <c r="RQO65" s="1391"/>
      <c r="RQP65" s="1391"/>
      <c r="RQQ65" s="1391"/>
      <c r="RQR65" s="1391"/>
      <c r="RQS65" s="1391"/>
      <c r="RQT65" s="1391"/>
      <c r="RQU65" s="1391"/>
      <c r="RQV65" s="1391"/>
      <c r="RQW65" s="1392"/>
      <c r="RQX65" s="1493"/>
      <c r="RQY65" s="1392"/>
      <c r="RQZ65" s="1493"/>
      <c r="RRA65" s="1391"/>
      <c r="RRB65" s="1392"/>
      <c r="RRC65" s="1493"/>
      <c r="RRD65" s="1392"/>
      <c r="RRE65" s="663"/>
      <c r="RRF65" s="1493"/>
      <c r="RRG65" s="1391"/>
      <c r="RRH65" s="1391"/>
      <c r="RRI65" s="1391"/>
      <c r="RRJ65" s="1391"/>
      <c r="RRK65" s="1391"/>
      <c r="RRL65" s="1391"/>
      <c r="RRM65" s="1391"/>
      <c r="RRN65" s="1391"/>
      <c r="RRO65" s="1391"/>
      <c r="RRP65" s="1391"/>
      <c r="RRQ65" s="1392"/>
      <c r="RRR65" s="1493"/>
      <c r="RRS65" s="1391"/>
      <c r="RRT65" s="1391"/>
      <c r="RRU65" s="1391"/>
      <c r="RRV65" s="1391"/>
      <c r="RRW65" s="1391"/>
      <c r="RRX65" s="1391"/>
      <c r="RRY65" s="1391"/>
      <c r="RRZ65" s="1391"/>
      <c r="RSA65" s="1391"/>
      <c r="RSB65" s="1391"/>
      <c r="RSC65" s="1392"/>
      <c r="RSD65" s="1493"/>
      <c r="RSE65" s="1392"/>
      <c r="RSF65" s="1493"/>
      <c r="RSG65" s="1391"/>
      <c r="RSH65" s="1392"/>
      <c r="RSI65" s="1493"/>
      <c r="RSJ65" s="1392"/>
      <c r="RSK65" s="663"/>
      <c r="RSL65" s="1493"/>
      <c r="RSM65" s="1391"/>
      <c r="RSN65" s="1391"/>
      <c r="RSO65" s="1391"/>
      <c r="RSP65" s="1391"/>
      <c r="RSQ65" s="1391"/>
      <c r="RSR65" s="1391"/>
      <c r="RSS65" s="1391"/>
      <c r="RST65" s="1391"/>
      <c r="RSU65" s="1391"/>
      <c r="RSV65" s="1391"/>
      <c r="RSW65" s="1392"/>
      <c r="RSX65" s="1493"/>
      <c r="RSY65" s="1391"/>
      <c r="RSZ65" s="1391"/>
      <c r="RTA65" s="1391"/>
      <c r="RTB65" s="1391"/>
      <c r="RTC65" s="1391"/>
      <c r="RTD65" s="1391"/>
      <c r="RTE65" s="1391"/>
      <c r="RTF65" s="1391"/>
      <c r="RTG65" s="1391"/>
      <c r="RTH65" s="1391"/>
      <c r="RTI65" s="1392"/>
      <c r="RTJ65" s="1493"/>
      <c r="RTK65" s="1392"/>
      <c r="RTL65" s="1493"/>
      <c r="RTM65" s="1391"/>
      <c r="RTN65" s="1392"/>
      <c r="RTO65" s="1493"/>
      <c r="RTP65" s="1392"/>
      <c r="RTQ65" s="663"/>
      <c r="RTR65" s="1493"/>
      <c r="RTS65" s="1391"/>
      <c r="RTT65" s="1391"/>
      <c r="RTU65" s="1391"/>
      <c r="RTV65" s="1391"/>
      <c r="RTW65" s="1391"/>
      <c r="RTX65" s="1391"/>
      <c r="RTY65" s="1391"/>
      <c r="RTZ65" s="1391"/>
      <c r="RUA65" s="1391"/>
      <c r="RUB65" s="1391"/>
      <c r="RUC65" s="1392"/>
      <c r="RUD65" s="1493"/>
      <c r="RUE65" s="1391"/>
      <c r="RUF65" s="1391"/>
      <c r="RUG65" s="1391"/>
      <c r="RUH65" s="1391"/>
      <c r="RUI65" s="1391"/>
      <c r="RUJ65" s="1391"/>
      <c r="RUK65" s="1391"/>
      <c r="RUL65" s="1391"/>
      <c r="RUM65" s="1391"/>
      <c r="RUN65" s="1391"/>
      <c r="RUO65" s="1392"/>
      <c r="RUP65" s="1493"/>
      <c r="RUQ65" s="1392"/>
      <c r="RUR65" s="1493"/>
      <c r="RUS65" s="1391"/>
      <c r="RUT65" s="1392"/>
      <c r="RUU65" s="1493"/>
      <c r="RUV65" s="1392"/>
      <c r="RUW65" s="663"/>
      <c r="RUX65" s="1493"/>
      <c r="RUY65" s="1391"/>
      <c r="RUZ65" s="1391"/>
      <c r="RVA65" s="1391"/>
      <c r="RVB65" s="1391"/>
      <c r="RVC65" s="1391"/>
      <c r="RVD65" s="1391"/>
      <c r="RVE65" s="1391"/>
      <c r="RVF65" s="1391"/>
      <c r="RVG65" s="1391"/>
      <c r="RVH65" s="1391"/>
      <c r="RVI65" s="1392"/>
      <c r="RVJ65" s="1493"/>
      <c r="RVK65" s="1391"/>
      <c r="RVL65" s="1391"/>
      <c r="RVM65" s="1391"/>
      <c r="RVN65" s="1391"/>
      <c r="RVO65" s="1391"/>
      <c r="RVP65" s="1391"/>
      <c r="RVQ65" s="1391"/>
      <c r="RVR65" s="1391"/>
      <c r="RVS65" s="1391"/>
      <c r="RVT65" s="1391"/>
      <c r="RVU65" s="1392"/>
      <c r="RVV65" s="1493"/>
      <c r="RVW65" s="1392"/>
      <c r="RVX65" s="1493"/>
      <c r="RVY65" s="1391"/>
      <c r="RVZ65" s="1392"/>
      <c r="RWA65" s="1493"/>
      <c r="RWB65" s="1392"/>
      <c r="RWC65" s="663"/>
      <c r="RWD65" s="1493"/>
      <c r="RWE65" s="1391"/>
      <c r="RWF65" s="1391"/>
      <c r="RWG65" s="1391"/>
      <c r="RWH65" s="1391"/>
      <c r="RWI65" s="1391"/>
      <c r="RWJ65" s="1391"/>
      <c r="RWK65" s="1391"/>
      <c r="RWL65" s="1391"/>
      <c r="RWM65" s="1391"/>
      <c r="RWN65" s="1391"/>
      <c r="RWO65" s="1392"/>
      <c r="RWP65" s="1493"/>
      <c r="RWQ65" s="1391"/>
      <c r="RWR65" s="1391"/>
      <c r="RWS65" s="1391"/>
      <c r="RWT65" s="1391"/>
      <c r="RWU65" s="1391"/>
      <c r="RWV65" s="1391"/>
      <c r="RWW65" s="1391"/>
      <c r="RWX65" s="1391"/>
      <c r="RWY65" s="1391"/>
      <c r="RWZ65" s="1391"/>
      <c r="RXA65" s="1392"/>
      <c r="RXB65" s="1493"/>
      <c r="RXC65" s="1392"/>
      <c r="RXD65" s="1493"/>
      <c r="RXE65" s="1391"/>
      <c r="RXF65" s="1392"/>
      <c r="RXG65" s="1493"/>
      <c r="RXH65" s="1392"/>
      <c r="RXI65" s="663"/>
      <c r="RXJ65" s="1493"/>
      <c r="RXK65" s="1391"/>
      <c r="RXL65" s="1391"/>
      <c r="RXM65" s="1391"/>
      <c r="RXN65" s="1391"/>
      <c r="RXO65" s="1391"/>
      <c r="RXP65" s="1391"/>
      <c r="RXQ65" s="1391"/>
      <c r="RXR65" s="1391"/>
      <c r="RXS65" s="1391"/>
      <c r="RXT65" s="1391"/>
      <c r="RXU65" s="1392"/>
      <c r="RXV65" s="1493"/>
      <c r="RXW65" s="1391"/>
      <c r="RXX65" s="1391"/>
      <c r="RXY65" s="1391"/>
      <c r="RXZ65" s="1391"/>
      <c r="RYA65" s="1391"/>
      <c r="RYB65" s="1391"/>
      <c r="RYC65" s="1391"/>
      <c r="RYD65" s="1391"/>
      <c r="RYE65" s="1391"/>
      <c r="RYF65" s="1391"/>
      <c r="RYG65" s="1392"/>
      <c r="RYH65" s="1493"/>
      <c r="RYI65" s="1392"/>
      <c r="RYJ65" s="1493"/>
      <c r="RYK65" s="1391"/>
      <c r="RYL65" s="1392"/>
      <c r="RYM65" s="1493"/>
      <c r="RYN65" s="1392"/>
      <c r="RYO65" s="663"/>
      <c r="RYP65" s="1493"/>
      <c r="RYQ65" s="1391"/>
      <c r="RYR65" s="1391"/>
      <c r="RYS65" s="1391"/>
      <c r="RYT65" s="1391"/>
      <c r="RYU65" s="1391"/>
      <c r="RYV65" s="1391"/>
      <c r="RYW65" s="1391"/>
      <c r="RYX65" s="1391"/>
      <c r="RYY65" s="1391"/>
      <c r="RYZ65" s="1391"/>
      <c r="RZA65" s="1392"/>
      <c r="RZB65" s="1493"/>
      <c r="RZC65" s="1391"/>
      <c r="RZD65" s="1391"/>
      <c r="RZE65" s="1391"/>
      <c r="RZF65" s="1391"/>
      <c r="RZG65" s="1391"/>
      <c r="RZH65" s="1391"/>
      <c r="RZI65" s="1391"/>
      <c r="RZJ65" s="1391"/>
      <c r="RZK65" s="1391"/>
      <c r="RZL65" s="1391"/>
      <c r="RZM65" s="1392"/>
      <c r="RZN65" s="1493"/>
      <c r="RZO65" s="1392"/>
      <c r="RZP65" s="1493"/>
      <c r="RZQ65" s="1391"/>
      <c r="RZR65" s="1392"/>
      <c r="RZS65" s="1493"/>
      <c r="RZT65" s="1392"/>
      <c r="RZU65" s="663"/>
      <c r="RZV65" s="1493"/>
      <c r="RZW65" s="1391"/>
      <c r="RZX65" s="1391"/>
      <c r="RZY65" s="1391"/>
      <c r="RZZ65" s="1391"/>
      <c r="SAA65" s="1391"/>
      <c r="SAB65" s="1391"/>
      <c r="SAC65" s="1391"/>
      <c r="SAD65" s="1391"/>
      <c r="SAE65" s="1391"/>
      <c r="SAF65" s="1391"/>
      <c r="SAG65" s="1392"/>
      <c r="SAH65" s="1493"/>
      <c r="SAI65" s="1391"/>
      <c r="SAJ65" s="1391"/>
      <c r="SAK65" s="1391"/>
      <c r="SAL65" s="1391"/>
      <c r="SAM65" s="1391"/>
      <c r="SAN65" s="1391"/>
      <c r="SAO65" s="1391"/>
      <c r="SAP65" s="1391"/>
      <c r="SAQ65" s="1391"/>
      <c r="SAR65" s="1391"/>
      <c r="SAS65" s="1392"/>
      <c r="SAT65" s="1493"/>
      <c r="SAU65" s="1392"/>
      <c r="SAV65" s="1493"/>
      <c r="SAW65" s="1391"/>
      <c r="SAX65" s="1392"/>
      <c r="SAY65" s="1493"/>
      <c r="SAZ65" s="1392"/>
      <c r="SBA65" s="663"/>
      <c r="SBB65" s="1493"/>
      <c r="SBC65" s="1391"/>
      <c r="SBD65" s="1391"/>
      <c r="SBE65" s="1391"/>
      <c r="SBF65" s="1391"/>
      <c r="SBG65" s="1391"/>
      <c r="SBH65" s="1391"/>
      <c r="SBI65" s="1391"/>
      <c r="SBJ65" s="1391"/>
      <c r="SBK65" s="1391"/>
      <c r="SBL65" s="1391"/>
      <c r="SBM65" s="1392"/>
      <c r="SBN65" s="1493"/>
      <c r="SBO65" s="1391"/>
      <c r="SBP65" s="1391"/>
      <c r="SBQ65" s="1391"/>
      <c r="SBR65" s="1391"/>
      <c r="SBS65" s="1391"/>
      <c r="SBT65" s="1391"/>
      <c r="SBU65" s="1391"/>
      <c r="SBV65" s="1391"/>
      <c r="SBW65" s="1391"/>
      <c r="SBX65" s="1391"/>
      <c r="SBY65" s="1392"/>
      <c r="SBZ65" s="1493"/>
      <c r="SCA65" s="1392"/>
      <c r="SCB65" s="1493"/>
      <c r="SCC65" s="1391"/>
      <c r="SCD65" s="1392"/>
      <c r="SCE65" s="1493"/>
      <c r="SCF65" s="1392"/>
      <c r="SCG65" s="663"/>
      <c r="SCH65" s="1493"/>
      <c r="SCI65" s="1391"/>
      <c r="SCJ65" s="1391"/>
      <c r="SCK65" s="1391"/>
      <c r="SCL65" s="1391"/>
      <c r="SCM65" s="1391"/>
      <c r="SCN65" s="1391"/>
      <c r="SCO65" s="1391"/>
      <c r="SCP65" s="1391"/>
      <c r="SCQ65" s="1391"/>
      <c r="SCR65" s="1391"/>
      <c r="SCS65" s="1392"/>
      <c r="SCT65" s="1493"/>
      <c r="SCU65" s="1391"/>
      <c r="SCV65" s="1391"/>
      <c r="SCW65" s="1391"/>
      <c r="SCX65" s="1391"/>
      <c r="SCY65" s="1391"/>
      <c r="SCZ65" s="1391"/>
      <c r="SDA65" s="1391"/>
      <c r="SDB65" s="1391"/>
      <c r="SDC65" s="1391"/>
      <c r="SDD65" s="1391"/>
      <c r="SDE65" s="1392"/>
      <c r="SDF65" s="1493"/>
      <c r="SDG65" s="1392"/>
      <c r="SDH65" s="1493"/>
      <c r="SDI65" s="1391"/>
      <c r="SDJ65" s="1392"/>
      <c r="SDK65" s="1493"/>
      <c r="SDL65" s="1392"/>
      <c r="SDM65" s="663"/>
      <c r="SDN65" s="1493"/>
      <c r="SDO65" s="1391"/>
      <c r="SDP65" s="1391"/>
      <c r="SDQ65" s="1391"/>
      <c r="SDR65" s="1391"/>
      <c r="SDS65" s="1391"/>
      <c r="SDT65" s="1391"/>
      <c r="SDU65" s="1391"/>
      <c r="SDV65" s="1391"/>
      <c r="SDW65" s="1391"/>
      <c r="SDX65" s="1391"/>
      <c r="SDY65" s="1392"/>
      <c r="SDZ65" s="1493"/>
      <c r="SEA65" s="1391"/>
      <c r="SEB65" s="1391"/>
      <c r="SEC65" s="1391"/>
      <c r="SED65" s="1391"/>
      <c r="SEE65" s="1391"/>
      <c r="SEF65" s="1391"/>
      <c r="SEG65" s="1391"/>
      <c r="SEH65" s="1391"/>
      <c r="SEI65" s="1391"/>
      <c r="SEJ65" s="1391"/>
      <c r="SEK65" s="1392"/>
      <c r="SEL65" s="1493"/>
      <c r="SEM65" s="1392"/>
      <c r="SEN65" s="1493"/>
      <c r="SEO65" s="1391"/>
      <c r="SEP65" s="1392"/>
      <c r="SEQ65" s="1493"/>
      <c r="SER65" s="1392"/>
      <c r="SES65" s="663"/>
      <c r="SET65" s="1493"/>
      <c r="SEU65" s="1391"/>
      <c r="SEV65" s="1391"/>
      <c r="SEW65" s="1391"/>
      <c r="SEX65" s="1391"/>
      <c r="SEY65" s="1391"/>
      <c r="SEZ65" s="1391"/>
      <c r="SFA65" s="1391"/>
      <c r="SFB65" s="1391"/>
      <c r="SFC65" s="1391"/>
      <c r="SFD65" s="1391"/>
      <c r="SFE65" s="1392"/>
      <c r="SFF65" s="1493"/>
      <c r="SFG65" s="1391"/>
      <c r="SFH65" s="1391"/>
      <c r="SFI65" s="1391"/>
      <c r="SFJ65" s="1391"/>
      <c r="SFK65" s="1391"/>
      <c r="SFL65" s="1391"/>
      <c r="SFM65" s="1391"/>
      <c r="SFN65" s="1391"/>
      <c r="SFO65" s="1391"/>
      <c r="SFP65" s="1391"/>
      <c r="SFQ65" s="1392"/>
      <c r="SFR65" s="1493"/>
      <c r="SFS65" s="1392"/>
      <c r="SFT65" s="1493"/>
      <c r="SFU65" s="1391"/>
      <c r="SFV65" s="1392"/>
      <c r="SFW65" s="1493"/>
      <c r="SFX65" s="1392"/>
      <c r="SFY65" s="663"/>
      <c r="SFZ65" s="1493"/>
      <c r="SGA65" s="1391"/>
      <c r="SGB65" s="1391"/>
      <c r="SGC65" s="1391"/>
      <c r="SGD65" s="1391"/>
      <c r="SGE65" s="1391"/>
      <c r="SGF65" s="1391"/>
      <c r="SGG65" s="1391"/>
      <c r="SGH65" s="1391"/>
      <c r="SGI65" s="1391"/>
      <c r="SGJ65" s="1391"/>
      <c r="SGK65" s="1392"/>
      <c r="SGL65" s="1493"/>
      <c r="SGM65" s="1391"/>
      <c r="SGN65" s="1391"/>
      <c r="SGO65" s="1391"/>
      <c r="SGP65" s="1391"/>
      <c r="SGQ65" s="1391"/>
      <c r="SGR65" s="1391"/>
      <c r="SGS65" s="1391"/>
      <c r="SGT65" s="1391"/>
      <c r="SGU65" s="1391"/>
      <c r="SGV65" s="1391"/>
      <c r="SGW65" s="1392"/>
      <c r="SGX65" s="1493"/>
      <c r="SGY65" s="1392"/>
      <c r="SGZ65" s="1493"/>
      <c r="SHA65" s="1391"/>
      <c r="SHB65" s="1392"/>
      <c r="SHC65" s="1493"/>
      <c r="SHD65" s="1392"/>
      <c r="SHE65" s="663"/>
      <c r="SHF65" s="1493"/>
      <c r="SHG65" s="1391"/>
      <c r="SHH65" s="1391"/>
      <c r="SHI65" s="1391"/>
      <c r="SHJ65" s="1391"/>
      <c r="SHK65" s="1391"/>
      <c r="SHL65" s="1391"/>
      <c r="SHM65" s="1391"/>
      <c r="SHN65" s="1391"/>
      <c r="SHO65" s="1391"/>
      <c r="SHP65" s="1391"/>
      <c r="SHQ65" s="1392"/>
      <c r="SHR65" s="1493"/>
      <c r="SHS65" s="1391"/>
      <c r="SHT65" s="1391"/>
      <c r="SHU65" s="1391"/>
      <c r="SHV65" s="1391"/>
      <c r="SHW65" s="1391"/>
      <c r="SHX65" s="1391"/>
      <c r="SHY65" s="1391"/>
      <c r="SHZ65" s="1391"/>
      <c r="SIA65" s="1391"/>
      <c r="SIB65" s="1391"/>
      <c r="SIC65" s="1392"/>
      <c r="SID65" s="1493"/>
      <c r="SIE65" s="1392"/>
      <c r="SIF65" s="1493"/>
      <c r="SIG65" s="1391"/>
      <c r="SIH65" s="1392"/>
      <c r="SII65" s="1493"/>
      <c r="SIJ65" s="1392"/>
      <c r="SIK65" s="663"/>
      <c r="SIL65" s="1493"/>
      <c r="SIM65" s="1391"/>
      <c r="SIN65" s="1391"/>
      <c r="SIO65" s="1391"/>
      <c r="SIP65" s="1391"/>
      <c r="SIQ65" s="1391"/>
      <c r="SIR65" s="1391"/>
      <c r="SIS65" s="1391"/>
      <c r="SIT65" s="1391"/>
      <c r="SIU65" s="1391"/>
      <c r="SIV65" s="1391"/>
      <c r="SIW65" s="1392"/>
      <c r="SIX65" s="1493"/>
      <c r="SIY65" s="1391"/>
      <c r="SIZ65" s="1391"/>
      <c r="SJA65" s="1391"/>
      <c r="SJB65" s="1391"/>
      <c r="SJC65" s="1391"/>
      <c r="SJD65" s="1391"/>
      <c r="SJE65" s="1391"/>
      <c r="SJF65" s="1391"/>
      <c r="SJG65" s="1391"/>
      <c r="SJH65" s="1391"/>
      <c r="SJI65" s="1392"/>
      <c r="SJJ65" s="1493"/>
      <c r="SJK65" s="1392"/>
      <c r="SJL65" s="1493"/>
      <c r="SJM65" s="1391"/>
      <c r="SJN65" s="1392"/>
      <c r="SJO65" s="1493"/>
      <c r="SJP65" s="1392"/>
      <c r="SJQ65" s="663"/>
      <c r="SJR65" s="1493"/>
      <c r="SJS65" s="1391"/>
      <c r="SJT65" s="1391"/>
      <c r="SJU65" s="1391"/>
      <c r="SJV65" s="1391"/>
      <c r="SJW65" s="1391"/>
      <c r="SJX65" s="1391"/>
      <c r="SJY65" s="1391"/>
      <c r="SJZ65" s="1391"/>
      <c r="SKA65" s="1391"/>
      <c r="SKB65" s="1391"/>
      <c r="SKC65" s="1392"/>
      <c r="SKD65" s="1493"/>
      <c r="SKE65" s="1391"/>
      <c r="SKF65" s="1391"/>
      <c r="SKG65" s="1391"/>
      <c r="SKH65" s="1391"/>
      <c r="SKI65" s="1391"/>
      <c r="SKJ65" s="1391"/>
      <c r="SKK65" s="1391"/>
      <c r="SKL65" s="1391"/>
      <c r="SKM65" s="1391"/>
      <c r="SKN65" s="1391"/>
      <c r="SKO65" s="1392"/>
      <c r="SKP65" s="1493"/>
      <c r="SKQ65" s="1392"/>
      <c r="SKR65" s="1493"/>
      <c r="SKS65" s="1391"/>
      <c r="SKT65" s="1392"/>
      <c r="SKU65" s="1493"/>
      <c r="SKV65" s="1392"/>
      <c r="SKW65" s="663"/>
      <c r="SKX65" s="1493"/>
      <c r="SKY65" s="1391"/>
      <c r="SKZ65" s="1391"/>
      <c r="SLA65" s="1391"/>
      <c r="SLB65" s="1391"/>
      <c r="SLC65" s="1391"/>
      <c r="SLD65" s="1391"/>
      <c r="SLE65" s="1391"/>
      <c r="SLF65" s="1391"/>
      <c r="SLG65" s="1391"/>
      <c r="SLH65" s="1391"/>
      <c r="SLI65" s="1392"/>
      <c r="SLJ65" s="1493"/>
      <c r="SLK65" s="1391"/>
      <c r="SLL65" s="1391"/>
      <c r="SLM65" s="1391"/>
      <c r="SLN65" s="1391"/>
      <c r="SLO65" s="1391"/>
      <c r="SLP65" s="1391"/>
      <c r="SLQ65" s="1391"/>
      <c r="SLR65" s="1391"/>
      <c r="SLS65" s="1391"/>
      <c r="SLT65" s="1391"/>
      <c r="SLU65" s="1392"/>
      <c r="SLV65" s="1493"/>
      <c r="SLW65" s="1392"/>
      <c r="SLX65" s="1493"/>
      <c r="SLY65" s="1391"/>
      <c r="SLZ65" s="1392"/>
      <c r="SMA65" s="1493"/>
      <c r="SMB65" s="1392"/>
      <c r="SMC65" s="663"/>
      <c r="SMD65" s="1493"/>
      <c r="SME65" s="1391"/>
      <c r="SMF65" s="1391"/>
      <c r="SMG65" s="1391"/>
      <c r="SMH65" s="1391"/>
      <c r="SMI65" s="1391"/>
      <c r="SMJ65" s="1391"/>
      <c r="SMK65" s="1391"/>
      <c r="SML65" s="1391"/>
      <c r="SMM65" s="1391"/>
      <c r="SMN65" s="1391"/>
      <c r="SMO65" s="1392"/>
      <c r="SMP65" s="1493"/>
      <c r="SMQ65" s="1391"/>
      <c r="SMR65" s="1391"/>
      <c r="SMS65" s="1391"/>
      <c r="SMT65" s="1391"/>
      <c r="SMU65" s="1391"/>
      <c r="SMV65" s="1391"/>
      <c r="SMW65" s="1391"/>
      <c r="SMX65" s="1391"/>
      <c r="SMY65" s="1391"/>
      <c r="SMZ65" s="1391"/>
      <c r="SNA65" s="1392"/>
      <c r="SNB65" s="1493"/>
      <c r="SNC65" s="1392"/>
      <c r="SND65" s="1493"/>
      <c r="SNE65" s="1391"/>
      <c r="SNF65" s="1392"/>
      <c r="SNG65" s="1493"/>
      <c r="SNH65" s="1392"/>
      <c r="SNI65" s="663"/>
      <c r="SNJ65" s="1493"/>
      <c r="SNK65" s="1391"/>
      <c r="SNL65" s="1391"/>
      <c r="SNM65" s="1391"/>
      <c r="SNN65" s="1391"/>
      <c r="SNO65" s="1391"/>
      <c r="SNP65" s="1391"/>
      <c r="SNQ65" s="1391"/>
      <c r="SNR65" s="1391"/>
      <c r="SNS65" s="1391"/>
      <c r="SNT65" s="1391"/>
      <c r="SNU65" s="1392"/>
      <c r="SNV65" s="1493"/>
      <c r="SNW65" s="1391"/>
      <c r="SNX65" s="1391"/>
      <c r="SNY65" s="1391"/>
      <c r="SNZ65" s="1391"/>
      <c r="SOA65" s="1391"/>
      <c r="SOB65" s="1391"/>
      <c r="SOC65" s="1391"/>
      <c r="SOD65" s="1391"/>
      <c r="SOE65" s="1391"/>
      <c r="SOF65" s="1391"/>
      <c r="SOG65" s="1392"/>
      <c r="SOH65" s="1493"/>
      <c r="SOI65" s="1392"/>
      <c r="SOJ65" s="1493"/>
      <c r="SOK65" s="1391"/>
      <c r="SOL65" s="1392"/>
      <c r="SOM65" s="1493"/>
      <c r="SON65" s="1392"/>
      <c r="SOO65" s="663"/>
      <c r="SOP65" s="1493"/>
      <c r="SOQ65" s="1391"/>
      <c r="SOR65" s="1391"/>
      <c r="SOS65" s="1391"/>
      <c r="SOT65" s="1391"/>
      <c r="SOU65" s="1391"/>
      <c r="SOV65" s="1391"/>
      <c r="SOW65" s="1391"/>
      <c r="SOX65" s="1391"/>
      <c r="SOY65" s="1391"/>
      <c r="SOZ65" s="1391"/>
      <c r="SPA65" s="1392"/>
      <c r="SPB65" s="1493"/>
      <c r="SPC65" s="1391"/>
      <c r="SPD65" s="1391"/>
      <c r="SPE65" s="1391"/>
      <c r="SPF65" s="1391"/>
      <c r="SPG65" s="1391"/>
      <c r="SPH65" s="1391"/>
      <c r="SPI65" s="1391"/>
      <c r="SPJ65" s="1391"/>
      <c r="SPK65" s="1391"/>
      <c r="SPL65" s="1391"/>
      <c r="SPM65" s="1392"/>
      <c r="SPN65" s="1493"/>
      <c r="SPO65" s="1392"/>
      <c r="SPP65" s="1493"/>
      <c r="SPQ65" s="1391"/>
      <c r="SPR65" s="1392"/>
      <c r="SPS65" s="1493"/>
      <c r="SPT65" s="1392"/>
      <c r="SPU65" s="663"/>
      <c r="SPV65" s="1493"/>
      <c r="SPW65" s="1391"/>
      <c r="SPX65" s="1391"/>
      <c r="SPY65" s="1391"/>
      <c r="SPZ65" s="1391"/>
      <c r="SQA65" s="1391"/>
      <c r="SQB65" s="1391"/>
      <c r="SQC65" s="1391"/>
      <c r="SQD65" s="1391"/>
      <c r="SQE65" s="1391"/>
      <c r="SQF65" s="1391"/>
      <c r="SQG65" s="1392"/>
      <c r="SQH65" s="1493"/>
      <c r="SQI65" s="1391"/>
      <c r="SQJ65" s="1391"/>
      <c r="SQK65" s="1391"/>
      <c r="SQL65" s="1391"/>
      <c r="SQM65" s="1391"/>
      <c r="SQN65" s="1391"/>
      <c r="SQO65" s="1391"/>
      <c r="SQP65" s="1391"/>
      <c r="SQQ65" s="1391"/>
      <c r="SQR65" s="1391"/>
      <c r="SQS65" s="1392"/>
      <c r="SQT65" s="1493"/>
      <c r="SQU65" s="1392"/>
      <c r="SQV65" s="1493"/>
      <c r="SQW65" s="1391"/>
      <c r="SQX65" s="1392"/>
      <c r="SQY65" s="1493"/>
      <c r="SQZ65" s="1392"/>
      <c r="SRA65" s="663"/>
      <c r="SRB65" s="1493"/>
      <c r="SRC65" s="1391"/>
      <c r="SRD65" s="1391"/>
      <c r="SRE65" s="1391"/>
      <c r="SRF65" s="1391"/>
      <c r="SRG65" s="1391"/>
      <c r="SRH65" s="1391"/>
      <c r="SRI65" s="1391"/>
      <c r="SRJ65" s="1391"/>
      <c r="SRK65" s="1391"/>
      <c r="SRL65" s="1391"/>
      <c r="SRM65" s="1392"/>
      <c r="SRN65" s="1493"/>
      <c r="SRO65" s="1391"/>
      <c r="SRP65" s="1391"/>
      <c r="SRQ65" s="1391"/>
      <c r="SRR65" s="1391"/>
      <c r="SRS65" s="1391"/>
      <c r="SRT65" s="1391"/>
      <c r="SRU65" s="1391"/>
      <c r="SRV65" s="1391"/>
      <c r="SRW65" s="1391"/>
      <c r="SRX65" s="1391"/>
      <c r="SRY65" s="1392"/>
      <c r="SRZ65" s="1493"/>
      <c r="SSA65" s="1392"/>
      <c r="SSB65" s="1493"/>
      <c r="SSC65" s="1391"/>
      <c r="SSD65" s="1392"/>
      <c r="SSE65" s="1493"/>
      <c r="SSF65" s="1392"/>
      <c r="SSG65" s="663"/>
      <c r="SSH65" s="1493"/>
      <c r="SSI65" s="1391"/>
      <c r="SSJ65" s="1391"/>
      <c r="SSK65" s="1391"/>
      <c r="SSL65" s="1391"/>
      <c r="SSM65" s="1391"/>
      <c r="SSN65" s="1391"/>
      <c r="SSO65" s="1391"/>
      <c r="SSP65" s="1391"/>
      <c r="SSQ65" s="1391"/>
      <c r="SSR65" s="1391"/>
      <c r="SSS65" s="1392"/>
      <c r="SST65" s="1493"/>
      <c r="SSU65" s="1391"/>
      <c r="SSV65" s="1391"/>
      <c r="SSW65" s="1391"/>
      <c r="SSX65" s="1391"/>
      <c r="SSY65" s="1391"/>
      <c r="SSZ65" s="1391"/>
      <c r="STA65" s="1391"/>
      <c r="STB65" s="1391"/>
      <c r="STC65" s="1391"/>
      <c r="STD65" s="1391"/>
      <c r="STE65" s="1392"/>
      <c r="STF65" s="1493"/>
      <c r="STG65" s="1392"/>
      <c r="STH65" s="1493"/>
      <c r="STI65" s="1391"/>
      <c r="STJ65" s="1392"/>
      <c r="STK65" s="1493"/>
      <c r="STL65" s="1392"/>
      <c r="STM65" s="663"/>
      <c r="STN65" s="1493"/>
      <c r="STO65" s="1391"/>
      <c r="STP65" s="1391"/>
      <c r="STQ65" s="1391"/>
      <c r="STR65" s="1391"/>
      <c r="STS65" s="1391"/>
      <c r="STT65" s="1391"/>
      <c r="STU65" s="1391"/>
      <c r="STV65" s="1391"/>
      <c r="STW65" s="1391"/>
      <c r="STX65" s="1391"/>
      <c r="STY65" s="1392"/>
      <c r="STZ65" s="1493"/>
      <c r="SUA65" s="1391"/>
      <c r="SUB65" s="1391"/>
      <c r="SUC65" s="1391"/>
      <c r="SUD65" s="1391"/>
      <c r="SUE65" s="1391"/>
      <c r="SUF65" s="1391"/>
      <c r="SUG65" s="1391"/>
      <c r="SUH65" s="1391"/>
      <c r="SUI65" s="1391"/>
      <c r="SUJ65" s="1391"/>
      <c r="SUK65" s="1392"/>
      <c r="SUL65" s="1493"/>
      <c r="SUM65" s="1392"/>
      <c r="SUN65" s="1493"/>
      <c r="SUO65" s="1391"/>
      <c r="SUP65" s="1392"/>
      <c r="SUQ65" s="1493"/>
      <c r="SUR65" s="1392"/>
      <c r="SUS65" s="663"/>
      <c r="SUT65" s="1493"/>
      <c r="SUU65" s="1391"/>
      <c r="SUV65" s="1391"/>
      <c r="SUW65" s="1391"/>
      <c r="SUX65" s="1391"/>
      <c r="SUY65" s="1391"/>
      <c r="SUZ65" s="1391"/>
      <c r="SVA65" s="1391"/>
      <c r="SVB65" s="1391"/>
      <c r="SVC65" s="1391"/>
      <c r="SVD65" s="1391"/>
      <c r="SVE65" s="1392"/>
      <c r="SVF65" s="1493"/>
      <c r="SVG65" s="1391"/>
      <c r="SVH65" s="1391"/>
      <c r="SVI65" s="1391"/>
      <c r="SVJ65" s="1391"/>
      <c r="SVK65" s="1391"/>
      <c r="SVL65" s="1391"/>
      <c r="SVM65" s="1391"/>
      <c r="SVN65" s="1391"/>
      <c r="SVO65" s="1391"/>
      <c r="SVP65" s="1391"/>
      <c r="SVQ65" s="1392"/>
      <c r="SVR65" s="1493"/>
      <c r="SVS65" s="1392"/>
      <c r="SVT65" s="1493"/>
      <c r="SVU65" s="1391"/>
      <c r="SVV65" s="1392"/>
      <c r="SVW65" s="1493"/>
      <c r="SVX65" s="1392"/>
      <c r="SVY65" s="663"/>
      <c r="SVZ65" s="1493"/>
      <c r="SWA65" s="1391"/>
      <c r="SWB65" s="1391"/>
      <c r="SWC65" s="1391"/>
      <c r="SWD65" s="1391"/>
      <c r="SWE65" s="1391"/>
      <c r="SWF65" s="1391"/>
      <c r="SWG65" s="1391"/>
      <c r="SWH65" s="1391"/>
      <c r="SWI65" s="1391"/>
      <c r="SWJ65" s="1391"/>
      <c r="SWK65" s="1392"/>
      <c r="SWL65" s="1493"/>
      <c r="SWM65" s="1391"/>
      <c r="SWN65" s="1391"/>
      <c r="SWO65" s="1391"/>
      <c r="SWP65" s="1391"/>
      <c r="SWQ65" s="1391"/>
      <c r="SWR65" s="1391"/>
      <c r="SWS65" s="1391"/>
      <c r="SWT65" s="1391"/>
      <c r="SWU65" s="1391"/>
      <c r="SWV65" s="1391"/>
      <c r="SWW65" s="1392"/>
      <c r="SWX65" s="1493"/>
      <c r="SWY65" s="1392"/>
      <c r="SWZ65" s="1493"/>
      <c r="SXA65" s="1391"/>
      <c r="SXB65" s="1392"/>
      <c r="SXC65" s="1493"/>
      <c r="SXD65" s="1392"/>
      <c r="SXE65" s="663"/>
      <c r="SXF65" s="1493"/>
      <c r="SXG65" s="1391"/>
      <c r="SXH65" s="1391"/>
      <c r="SXI65" s="1391"/>
      <c r="SXJ65" s="1391"/>
      <c r="SXK65" s="1391"/>
      <c r="SXL65" s="1391"/>
      <c r="SXM65" s="1391"/>
      <c r="SXN65" s="1391"/>
      <c r="SXO65" s="1391"/>
      <c r="SXP65" s="1391"/>
      <c r="SXQ65" s="1392"/>
      <c r="SXR65" s="1493"/>
      <c r="SXS65" s="1391"/>
      <c r="SXT65" s="1391"/>
      <c r="SXU65" s="1391"/>
      <c r="SXV65" s="1391"/>
      <c r="SXW65" s="1391"/>
      <c r="SXX65" s="1391"/>
      <c r="SXY65" s="1391"/>
      <c r="SXZ65" s="1391"/>
      <c r="SYA65" s="1391"/>
      <c r="SYB65" s="1391"/>
      <c r="SYC65" s="1392"/>
      <c r="SYD65" s="1493"/>
      <c r="SYE65" s="1392"/>
      <c r="SYF65" s="1493"/>
      <c r="SYG65" s="1391"/>
      <c r="SYH65" s="1392"/>
      <c r="SYI65" s="1493"/>
      <c r="SYJ65" s="1392"/>
      <c r="SYK65" s="663"/>
      <c r="SYL65" s="1493"/>
      <c r="SYM65" s="1391"/>
      <c r="SYN65" s="1391"/>
      <c r="SYO65" s="1391"/>
      <c r="SYP65" s="1391"/>
      <c r="SYQ65" s="1391"/>
      <c r="SYR65" s="1391"/>
      <c r="SYS65" s="1391"/>
      <c r="SYT65" s="1391"/>
      <c r="SYU65" s="1391"/>
      <c r="SYV65" s="1391"/>
      <c r="SYW65" s="1392"/>
      <c r="SYX65" s="1493"/>
      <c r="SYY65" s="1391"/>
      <c r="SYZ65" s="1391"/>
      <c r="SZA65" s="1391"/>
      <c r="SZB65" s="1391"/>
      <c r="SZC65" s="1391"/>
      <c r="SZD65" s="1391"/>
      <c r="SZE65" s="1391"/>
      <c r="SZF65" s="1391"/>
      <c r="SZG65" s="1391"/>
      <c r="SZH65" s="1391"/>
      <c r="SZI65" s="1392"/>
      <c r="SZJ65" s="1493"/>
      <c r="SZK65" s="1392"/>
      <c r="SZL65" s="1493"/>
      <c r="SZM65" s="1391"/>
      <c r="SZN65" s="1392"/>
      <c r="SZO65" s="1493"/>
      <c r="SZP65" s="1392"/>
      <c r="SZQ65" s="663"/>
      <c r="SZR65" s="1493"/>
      <c r="SZS65" s="1391"/>
      <c r="SZT65" s="1391"/>
      <c r="SZU65" s="1391"/>
      <c r="SZV65" s="1391"/>
      <c r="SZW65" s="1391"/>
      <c r="SZX65" s="1391"/>
      <c r="SZY65" s="1391"/>
      <c r="SZZ65" s="1391"/>
      <c r="TAA65" s="1391"/>
      <c r="TAB65" s="1391"/>
      <c r="TAC65" s="1392"/>
      <c r="TAD65" s="1493"/>
      <c r="TAE65" s="1391"/>
      <c r="TAF65" s="1391"/>
      <c r="TAG65" s="1391"/>
      <c r="TAH65" s="1391"/>
      <c r="TAI65" s="1391"/>
      <c r="TAJ65" s="1391"/>
      <c r="TAK65" s="1391"/>
      <c r="TAL65" s="1391"/>
      <c r="TAM65" s="1391"/>
      <c r="TAN65" s="1391"/>
      <c r="TAO65" s="1392"/>
      <c r="TAP65" s="1493"/>
      <c r="TAQ65" s="1392"/>
      <c r="TAR65" s="1493"/>
      <c r="TAS65" s="1391"/>
      <c r="TAT65" s="1392"/>
      <c r="TAU65" s="1493"/>
      <c r="TAV65" s="1392"/>
      <c r="TAW65" s="663"/>
      <c r="TAX65" s="1493"/>
      <c r="TAY65" s="1391"/>
      <c r="TAZ65" s="1391"/>
      <c r="TBA65" s="1391"/>
      <c r="TBB65" s="1391"/>
      <c r="TBC65" s="1391"/>
      <c r="TBD65" s="1391"/>
      <c r="TBE65" s="1391"/>
      <c r="TBF65" s="1391"/>
      <c r="TBG65" s="1391"/>
      <c r="TBH65" s="1391"/>
      <c r="TBI65" s="1392"/>
      <c r="TBJ65" s="1493"/>
      <c r="TBK65" s="1391"/>
      <c r="TBL65" s="1391"/>
      <c r="TBM65" s="1391"/>
      <c r="TBN65" s="1391"/>
      <c r="TBO65" s="1391"/>
      <c r="TBP65" s="1391"/>
      <c r="TBQ65" s="1391"/>
      <c r="TBR65" s="1391"/>
      <c r="TBS65" s="1391"/>
      <c r="TBT65" s="1391"/>
      <c r="TBU65" s="1392"/>
      <c r="TBV65" s="1493"/>
      <c r="TBW65" s="1392"/>
      <c r="TBX65" s="1493"/>
      <c r="TBY65" s="1391"/>
      <c r="TBZ65" s="1392"/>
      <c r="TCA65" s="1493"/>
      <c r="TCB65" s="1392"/>
      <c r="TCC65" s="663"/>
      <c r="TCD65" s="1493"/>
      <c r="TCE65" s="1391"/>
      <c r="TCF65" s="1391"/>
      <c r="TCG65" s="1391"/>
      <c r="TCH65" s="1391"/>
      <c r="TCI65" s="1391"/>
      <c r="TCJ65" s="1391"/>
      <c r="TCK65" s="1391"/>
      <c r="TCL65" s="1391"/>
      <c r="TCM65" s="1391"/>
      <c r="TCN65" s="1391"/>
      <c r="TCO65" s="1392"/>
      <c r="TCP65" s="1493"/>
      <c r="TCQ65" s="1391"/>
      <c r="TCR65" s="1391"/>
      <c r="TCS65" s="1391"/>
      <c r="TCT65" s="1391"/>
      <c r="TCU65" s="1391"/>
      <c r="TCV65" s="1391"/>
      <c r="TCW65" s="1391"/>
      <c r="TCX65" s="1391"/>
      <c r="TCY65" s="1391"/>
      <c r="TCZ65" s="1391"/>
      <c r="TDA65" s="1392"/>
      <c r="TDB65" s="1493"/>
      <c r="TDC65" s="1392"/>
      <c r="TDD65" s="1493"/>
      <c r="TDE65" s="1391"/>
      <c r="TDF65" s="1392"/>
      <c r="TDG65" s="1493"/>
      <c r="TDH65" s="1392"/>
      <c r="TDI65" s="663"/>
      <c r="TDJ65" s="1493"/>
      <c r="TDK65" s="1391"/>
      <c r="TDL65" s="1391"/>
      <c r="TDM65" s="1391"/>
      <c r="TDN65" s="1391"/>
      <c r="TDO65" s="1391"/>
      <c r="TDP65" s="1391"/>
      <c r="TDQ65" s="1391"/>
      <c r="TDR65" s="1391"/>
      <c r="TDS65" s="1391"/>
      <c r="TDT65" s="1391"/>
      <c r="TDU65" s="1392"/>
      <c r="TDV65" s="1493"/>
      <c r="TDW65" s="1391"/>
      <c r="TDX65" s="1391"/>
      <c r="TDY65" s="1391"/>
      <c r="TDZ65" s="1391"/>
      <c r="TEA65" s="1391"/>
      <c r="TEB65" s="1391"/>
      <c r="TEC65" s="1391"/>
      <c r="TED65" s="1391"/>
      <c r="TEE65" s="1391"/>
      <c r="TEF65" s="1391"/>
      <c r="TEG65" s="1392"/>
      <c r="TEH65" s="1493"/>
      <c r="TEI65" s="1392"/>
      <c r="TEJ65" s="1493"/>
      <c r="TEK65" s="1391"/>
      <c r="TEL65" s="1392"/>
      <c r="TEM65" s="1493"/>
      <c r="TEN65" s="1392"/>
      <c r="TEO65" s="663"/>
      <c r="TEP65" s="1493"/>
      <c r="TEQ65" s="1391"/>
      <c r="TER65" s="1391"/>
      <c r="TES65" s="1391"/>
      <c r="TET65" s="1391"/>
      <c r="TEU65" s="1391"/>
      <c r="TEV65" s="1391"/>
      <c r="TEW65" s="1391"/>
      <c r="TEX65" s="1391"/>
      <c r="TEY65" s="1391"/>
      <c r="TEZ65" s="1391"/>
      <c r="TFA65" s="1392"/>
      <c r="TFB65" s="1493"/>
      <c r="TFC65" s="1391"/>
      <c r="TFD65" s="1391"/>
      <c r="TFE65" s="1391"/>
      <c r="TFF65" s="1391"/>
      <c r="TFG65" s="1391"/>
      <c r="TFH65" s="1391"/>
      <c r="TFI65" s="1391"/>
      <c r="TFJ65" s="1391"/>
      <c r="TFK65" s="1391"/>
      <c r="TFL65" s="1391"/>
      <c r="TFM65" s="1392"/>
      <c r="TFN65" s="1493"/>
      <c r="TFO65" s="1392"/>
      <c r="TFP65" s="1493"/>
      <c r="TFQ65" s="1391"/>
      <c r="TFR65" s="1392"/>
      <c r="TFS65" s="1493"/>
      <c r="TFT65" s="1392"/>
      <c r="TFU65" s="663"/>
      <c r="TFV65" s="1493"/>
      <c r="TFW65" s="1391"/>
      <c r="TFX65" s="1391"/>
      <c r="TFY65" s="1391"/>
      <c r="TFZ65" s="1391"/>
      <c r="TGA65" s="1391"/>
      <c r="TGB65" s="1391"/>
      <c r="TGC65" s="1391"/>
      <c r="TGD65" s="1391"/>
      <c r="TGE65" s="1391"/>
      <c r="TGF65" s="1391"/>
      <c r="TGG65" s="1392"/>
      <c r="TGH65" s="1493"/>
      <c r="TGI65" s="1391"/>
      <c r="TGJ65" s="1391"/>
      <c r="TGK65" s="1391"/>
      <c r="TGL65" s="1391"/>
      <c r="TGM65" s="1391"/>
      <c r="TGN65" s="1391"/>
      <c r="TGO65" s="1391"/>
      <c r="TGP65" s="1391"/>
      <c r="TGQ65" s="1391"/>
      <c r="TGR65" s="1391"/>
      <c r="TGS65" s="1392"/>
      <c r="TGT65" s="1493"/>
      <c r="TGU65" s="1392"/>
      <c r="TGV65" s="1493"/>
      <c r="TGW65" s="1391"/>
      <c r="TGX65" s="1392"/>
      <c r="TGY65" s="1493"/>
      <c r="TGZ65" s="1392"/>
      <c r="THA65" s="663"/>
      <c r="THB65" s="1493"/>
      <c r="THC65" s="1391"/>
      <c r="THD65" s="1391"/>
      <c r="THE65" s="1391"/>
      <c r="THF65" s="1391"/>
      <c r="THG65" s="1391"/>
      <c r="THH65" s="1391"/>
      <c r="THI65" s="1391"/>
      <c r="THJ65" s="1391"/>
      <c r="THK65" s="1391"/>
      <c r="THL65" s="1391"/>
      <c r="THM65" s="1392"/>
      <c r="THN65" s="1493"/>
      <c r="THO65" s="1391"/>
      <c r="THP65" s="1391"/>
      <c r="THQ65" s="1391"/>
      <c r="THR65" s="1391"/>
      <c r="THS65" s="1391"/>
      <c r="THT65" s="1391"/>
      <c r="THU65" s="1391"/>
      <c r="THV65" s="1391"/>
      <c r="THW65" s="1391"/>
      <c r="THX65" s="1391"/>
      <c r="THY65" s="1392"/>
      <c r="THZ65" s="1493"/>
      <c r="TIA65" s="1392"/>
      <c r="TIB65" s="1493"/>
      <c r="TIC65" s="1391"/>
      <c r="TID65" s="1392"/>
      <c r="TIE65" s="1493"/>
      <c r="TIF65" s="1392"/>
      <c r="TIG65" s="663"/>
      <c r="TIH65" s="1493"/>
      <c r="TII65" s="1391"/>
      <c r="TIJ65" s="1391"/>
      <c r="TIK65" s="1391"/>
      <c r="TIL65" s="1391"/>
      <c r="TIM65" s="1391"/>
      <c r="TIN65" s="1391"/>
      <c r="TIO65" s="1391"/>
      <c r="TIP65" s="1391"/>
      <c r="TIQ65" s="1391"/>
      <c r="TIR65" s="1391"/>
      <c r="TIS65" s="1392"/>
      <c r="TIT65" s="1493"/>
      <c r="TIU65" s="1391"/>
      <c r="TIV65" s="1391"/>
      <c r="TIW65" s="1391"/>
      <c r="TIX65" s="1391"/>
      <c r="TIY65" s="1391"/>
      <c r="TIZ65" s="1391"/>
      <c r="TJA65" s="1391"/>
      <c r="TJB65" s="1391"/>
      <c r="TJC65" s="1391"/>
      <c r="TJD65" s="1391"/>
      <c r="TJE65" s="1392"/>
      <c r="TJF65" s="1493"/>
      <c r="TJG65" s="1392"/>
      <c r="TJH65" s="1493"/>
      <c r="TJI65" s="1391"/>
      <c r="TJJ65" s="1392"/>
      <c r="TJK65" s="1493"/>
      <c r="TJL65" s="1392"/>
      <c r="TJM65" s="663"/>
      <c r="TJN65" s="1493"/>
      <c r="TJO65" s="1391"/>
      <c r="TJP65" s="1391"/>
      <c r="TJQ65" s="1391"/>
      <c r="TJR65" s="1391"/>
      <c r="TJS65" s="1391"/>
      <c r="TJT65" s="1391"/>
      <c r="TJU65" s="1391"/>
      <c r="TJV65" s="1391"/>
      <c r="TJW65" s="1391"/>
      <c r="TJX65" s="1391"/>
      <c r="TJY65" s="1392"/>
      <c r="TJZ65" s="1493"/>
      <c r="TKA65" s="1391"/>
      <c r="TKB65" s="1391"/>
      <c r="TKC65" s="1391"/>
      <c r="TKD65" s="1391"/>
      <c r="TKE65" s="1391"/>
      <c r="TKF65" s="1391"/>
      <c r="TKG65" s="1391"/>
      <c r="TKH65" s="1391"/>
      <c r="TKI65" s="1391"/>
      <c r="TKJ65" s="1391"/>
      <c r="TKK65" s="1392"/>
      <c r="TKL65" s="1493"/>
      <c r="TKM65" s="1392"/>
      <c r="TKN65" s="1493"/>
      <c r="TKO65" s="1391"/>
      <c r="TKP65" s="1392"/>
      <c r="TKQ65" s="1493"/>
      <c r="TKR65" s="1392"/>
      <c r="TKS65" s="663"/>
      <c r="TKT65" s="1493"/>
      <c r="TKU65" s="1391"/>
      <c r="TKV65" s="1391"/>
      <c r="TKW65" s="1391"/>
      <c r="TKX65" s="1391"/>
      <c r="TKY65" s="1391"/>
      <c r="TKZ65" s="1391"/>
      <c r="TLA65" s="1391"/>
      <c r="TLB65" s="1391"/>
      <c r="TLC65" s="1391"/>
      <c r="TLD65" s="1391"/>
      <c r="TLE65" s="1392"/>
      <c r="TLF65" s="1493"/>
      <c r="TLG65" s="1391"/>
      <c r="TLH65" s="1391"/>
      <c r="TLI65" s="1391"/>
      <c r="TLJ65" s="1391"/>
      <c r="TLK65" s="1391"/>
      <c r="TLL65" s="1391"/>
      <c r="TLM65" s="1391"/>
      <c r="TLN65" s="1391"/>
      <c r="TLO65" s="1391"/>
      <c r="TLP65" s="1391"/>
      <c r="TLQ65" s="1392"/>
      <c r="TLR65" s="1493"/>
      <c r="TLS65" s="1392"/>
      <c r="TLT65" s="1493"/>
      <c r="TLU65" s="1391"/>
      <c r="TLV65" s="1392"/>
      <c r="TLW65" s="1493"/>
      <c r="TLX65" s="1392"/>
      <c r="TLY65" s="663"/>
      <c r="TLZ65" s="1493"/>
      <c r="TMA65" s="1391"/>
      <c r="TMB65" s="1391"/>
      <c r="TMC65" s="1391"/>
      <c r="TMD65" s="1391"/>
      <c r="TME65" s="1391"/>
      <c r="TMF65" s="1391"/>
      <c r="TMG65" s="1391"/>
      <c r="TMH65" s="1391"/>
      <c r="TMI65" s="1391"/>
      <c r="TMJ65" s="1391"/>
      <c r="TMK65" s="1392"/>
      <c r="TML65" s="1493"/>
      <c r="TMM65" s="1391"/>
      <c r="TMN65" s="1391"/>
      <c r="TMO65" s="1391"/>
      <c r="TMP65" s="1391"/>
      <c r="TMQ65" s="1391"/>
      <c r="TMR65" s="1391"/>
      <c r="TMS65" s="1391"/>
      <c r="TMT65" s="1391"/>
      <c r="TMU65" s="1391"/>
      <c r="TMV65" s="1391"/>
      <c r="TMW65" s="1392"/>
      <c r="TMX65" s="1493"/>
      <c r="TMY65" s="1392"/>
      <c r="TMZ65" s="1493"/>
      <c r="TNA65" s="1391"/>
      <c r="TNB65" s="1392"/>
      <c r="TNC65" s="1493"/>
      <c r="TND65" s="1392"/>
      <c r="TNE65" s="663"/>
      <c r="TNF65" s="1493"/>
      <c r="TNG65" s="1391"/>
      <c r="TNH65" s="1391"/>
      <c r="TNI65" s="1391"/>
      <c r="TNJ65" s="1391"/>
      <c r="TNK65" s="1391"/>
      <c r="TNL65" s="1391"/>
      <c r="TNM65" s="1391"/>
      <c r="TNN65" s="1391"/>
      <c r="TNO65" s="1391"/>
      <c r="TNP65" s="1391"/>
      <c r="TNQ65" s="1392"/>
      <c r="TNR65" s="1493"/>
      <c r="TNS65" s="1391"/>
      <c r="TNT65" s="1391"/>
      <c r="TNU65" s="1391"/>
      <c r="TNV65" s="1391"/>
      <c r="TNW65" s="1391"/>
      <c r="TNX65" s="1391"/>
      <c r="TNY65" s="1391"/>
      <c r="TNZ65" s="1391"/>
      <c r="TOA65" s="1391"/>
      <c r="TOB65" s="1391"/>
      <c r="TOC65" s="1392"/>
      <c r="TOD65" s="1493"/>
      <c r="TOE65" s="1392"/>
      <c r="TOF65" s="1493"/>
      <c r="TOG65" s="1391"/>
      <c r="TOH65" s="1392"/>
      <c r="TOI65" s="1493"/>
      <c r="TOJ65" s="1392"/>
      <c r="TOK65" s="663"/>
      <c r="TOL65" s="1493"/>
      <c r="TOM65" s="1391"/>
      <c r="TON65" s="1391"/>
      <c r="TOO65" s="1391"/>
      <c r="TOP65" s="1391"/>
      <c r="TOQ65" s="1391"/>
      <c r="TOR65" s="1391"/>
      <c r="TOS65" s="1391"/>
      <c r="TOT65" s="1391"/>
      <c r="TOU65" s="1391"/>
      <c r="TOV65" s="1391"/>
      <c r="TOW65" s="1392"/>
      <c r="TOX65" s="1493"/>
      <c r="TOY65" s="1391"/>
      <c r="TOZ65" s="1391"/>
      <c r="TPA65" s="1391"/>
      <c r="TPB65" s="1391"/>
      <c r="TPC65" s="1391"/>
      <c r="TPD65" s="1391"/>
      <c r="TPE65" s="1391"/>
      <c r="TPF65" s="1391"/>
      <c r="TPG65" s="1391"/>
      <c r="TPH65" s="1391"/>
      <c r="TPI65" s="1392"/>
      <c r="TPJ65" s="1493"/>
      <c r="TPK65" s="1392"/>
      <c r="TPL65" s="1493"/>
      <c r="TPM65" s="1391"/>
      <c r="TPN65" s="1392"/>
      <c r="TPO65" s="1493"/>
      <c r="TPP65" s="1392"/>
      <c r="TPQ65" s="663"/>
      <c r="TPR65" s="1493"/>
      <c r="TPS65" s="1391"/>
      <c r="TPT65" s="1391"/>
      <c r="TPU65" s="1391"/>
      <c r="TPV65" s="1391"/>
      <c r="TPW65" s="1391"/>
      <c r="TPX65" s="1391"/>
      <c r="TPY65" s="1391"/>
      <c r="TPZ65" s="1391"/>
      <c r="TQA65" s="1391"/>
      <c r="TQB65" s="1391"/>
      <c r="TQC65" s="1392"/>
      <c r="TQD65" s="1493"/>
      <c r="TQE65" s="1391"/>
      <c r="TQF65" s="1391"/>
      <c r="TQG65" s="1391"/>
      <c r="TQH65" s="1391"/>
      <c r="TQI65" s="1391"/>
      <c r="TQJ65" s="1391"/>
      <c r="TQK65" s="1391"/>
      <c r="TQL65" s="1391"/>
      <c r="TQM65" s="1391"/>
      <c r="TQN65" s="1391"/>
      <c r="TQO65" s="1392"/>
      <c r="TQP65" s="1493"/>
      <c r="TQQ65" s="1392"/>
      <c r="TQR65" s="1493"/>
      <c r="TQS65" s="1391"/>
      <c r="TQT65" s="1392"/>
      <c r="TQU65" s="1493"/>
      <c r="TQV65" s="1392"/>
      <c r="TQW65" s="663"/>
      <c r="TQX65" s="1493"/>
      <c r="TQY65" s="1391"/>
      <c r="TQZ65" s="1391"/>
      <c r="TRA65" s="1391"/>
      <c r="TRB65" s="1391"/>
      <c r="TRC65" s="1391"/>
      <c r="TRD65" s="1391"/>
      <c r="TRE65" s="1391"/>
      <c r="TRF65" s="1391"/>
      <c r="TRG65" s="1391"/>
      <c r="TRH65" s="1391"/>
      <c r="TRI65" s="1392"/>
      <c r="TRJ65" s="1493"/>
      <c r="TRK65" s="1391"/>
      <c r="TRL65" s="1391"/>
      <c r="TRM65" s="1391"/>
      <c r="TRN65" s="1391"/>
      <c r="TRO65" s="1391"/>
      <c r="TRP65" s="1391"/>
      <c r="TRQ65" s="1391"/>
      <c r="TRR65" s="1391"/>
      <c r="TRS65" s="1391"/>
      <c r="TRT65" s="1391"/>
      <c r="TRU65" s="1392"/>
      <c r="TRV65" s="1493"/>
      <c r="TRW65" s="1392"/>
      <c r="TRX65" s="1493"/>
      <c r="TRY65" s="1391"/>
      <c r="TRZ65" s="1392"/>
      <c r="TSA65" s="1493"/>
      <c r="TSB65" s="1392"/>
      <c r="TSC65" s="663"/>
      <c r="TSD65" s="1493"/>
      <c r="TSE65" s="1391"/>
      <c r="TSF65" s="1391"/>
      <c r="TSG65" s="1391"/>
      <c r="TSH65" s="1391"/>
      <c r="TSI65" s="1391"/>
      <c r="TSJ65" s="1391"/>
      <c r="TSK65" s="1391"/>
      <c r="TSL65" s="1391"/>
      <c r="TSM65" s="1391"/>
      <c r="TSN65" s="1391"/>
      <c r="TSO65" s="1392"/>
      <c r="TSP65" s="1493"/>
      <c r="TSQ65" s="1391"/>
      <c r="TSR65" s="1391"/>
      <c r="TSS65" s="1391"/>
      <c r="TST65" s="1391"/>
      <c r="TSU65" s="1391"/>
      <c r="TSV65" s="1391"/>
      <c r="TSW65" s="1391"/>
      <c r="TSX65" s="1391"/>
      <c r="TSY65" s="1391"/>
      <c r="TSZ65" s="1391"/>
      <c r="TTA65" s="1392"/>
      <c r="TTB65" s="1493"/>
      <c r="TTC65" s="1392"/>
      <c r="TTD65" s="1493"/>
      <c r="TTE65" s="1391"/>
      <c r="TTF65" s="1392"/>
      <c r="TTG65" s="1493"/>
      <c r="TTH65" s="1392"/>
      <c r="TTI65" s="663"/>
      <c r="TTJ65" s="1493"/>
      <c r="TTK65" s="1391"/>
      <c r="TTL65" s="1391"/>
      <c r="TTM65" s="1391"/>
      <c r="TTN65" s="1391"/>
      <c r="TTO65" s="1391"/>
      <c r="TTP65" s="1391"/>
      <c r="TTQ65" s="1391"/>
      <c r="TTR65" s="1391"/>
      <c r="TTS65" s="1391"/>
      <c r="TTT65" s="1391"/>
      <c r="TTU65" s="1392"/>
      <c r="TTV65" s="1493"/>
      <c r="TTW65" s="1391"/>
      <c r="TTX65" s="1391"/>
      <c r="TTY65" s="1391"/>
      <c r="TTZ65" s="1391"/>
      <c r="TUA65" s="1391"/>
      <c r="TUB65" s="1391"/>
      <c r="TUC65" s="1391"/>
      <c r="TUD65" s="1391"/>
      <c r="TUE65" s="1391"/>
      <c r="TUF65" s="1391"/>
      <c r="TUG65" s="1392"/>
      <c r="TUH65" s="1493"/>
      <c r="TUI65" s="1392"/>
      <c r="TUJ65" s="1493"/>
      <c r="TUK65" s="1391"/>
      <c r="TUL65" s="1392"/>
      <c r="TUM65" s="1493"/>
      <c r="TUN65" s="1392"/>
      <c r="TUO65" s="663"/>
      <c r="TUP65" s="1493"/>
      <c r="TUQ65" s="1391"/>
      <c r="TUR65" s="1391"/>
      <c r="TUS65" s="1391"/>
      <c r="TUT65" s="1391"/>
      <c r="TUU65" s="1391"/>
      <c r="TUV65" s="1391"/>
      <c r="TUW65" s="1391"/>
      <c r="TUX65" s="1391"/>
      <c r="TUY65" s="1391"/>
      <c r="TUZ65" s="1391"/>
      <c r="TVA65" s="1392"/>
      <c r="TVB65" s="1493"/>
      <c r="TVC65" s="1391"/>
      <c r="TVD65" s="1391"/>
      <c r="TVE65" s="1391"/>
      <c r="TVF65" s="1391"/>
      <c r="TVG65" s="1391"/>
      <c r="TVH65" s="1391"/>
      <c r="TVI65" s="1391"/>
      <c r="TVJ65" s="1391"/>
      <c r="TVK65" s="1391"/>
      <c r="TVL65" s="1391"/>
      <c r="TVM65" s="1392"/>
      <c r="TVN65" s="1493"/>
      <c r="TVO65" s="1392"/>
      <c r="TVP65" s="1493"/>
      <c r="TVQ65" s="1391"/>
      <c r="TVR65" s="1392"/>
      <c r="TVS65" s="1493"/>
      <c r="TVT65" s="1392"/>
      <c r="TVU65" s="663"/>
      <c r="TVV65" s="1493"/>
      <c r="TVW65" s="1391"/>
      <c r="TVX65" s="1391"/>
      <c r="TVY65" s="1391"/>
      <c r="TVZ65" s="1391"/>
      <c r="TWA65" s="1391"/>
      <c r="TWB65" s="1391"/>
      <c r="TWC65" s="1391"/>
      <c r="TWD65" s="1391"/>
      <c r="TWE65" s="1391"/>
      <c r="TWF65" s="1391"/>
      <c r="TWG65" s="1392"/>
      <c r="TWH65" s="1493"/>
      <c r="TWI65" s="1391"/>
      <c r="TWJ65" s="1391"/>
      <c r="TWK65" s="1391"/>
      <c r="TWL65" s="1391"/>
      <c r="TWM65" s="1391"/>
      <c r="TWN65" s="1391"/>
      <c r="TWO65" s="1391"/>
      <c r="TWP65" s="1391"/>
      <c r="TWQ65" s="1391"/>
      <c r="TWR65" s="1391"/>
      <c r="TWS65" s="1392"/>
      <c r="TWT65" s="1493"/>
      <c r="TWU65" s="1392"/>
      <c r="TWV65" s="1493"/>
      <c r="TWW65" s="1391"/>
      <c r="TWX65" s="1392"/>
      <c r="TWY65" s="1493"/>
      <c r="TWZ65" s="1392"/>
      <c r="TXA65" s="663"/>
      <c r="TXB65" s="1493"/>
      <c r="TXC65" s="1391"/>
      <c r="TXD65" s="1391"/>
      <c r="TXE65" s="1391"/>
      <c r="TXF65" s="1391"/>
      <c r="TXG65" s="1391"/>
      <c r="TXH65" s="1391"/>
      <c r="TXI65" s="1391"/>
      <c r="TXJ65" s="1391"/>
      <c r="TXK65" s="1391"/>
      <c r="TXL65" s="1391"/>
      <c r="TXM65" s="1392"/>
      <c r="TXN65" s="1493"/>
      <c r="TXO65" s="1391"/>
      <c r="TXP65" s="1391"/>
      <c r="TXQ65" s="1391"/>
      <c r="TXR65" s="1391"/>
      <c r="TXS65" s="1391"/>
      <c r="TXT65" s="1391"/>
      <c r="TXU65" s="1391"/>
      <c r="TXV65" s="1391"/>
      <c r="TXW65" s="1391"/>
      <c r="TXX65" s="1391"/>
      <c r="TXY65" s="1392"/>
      <c r="TXZ65" s="1493"/>
      <c r="TYA65" s="1392"/>
      <c r="TYB65" s="1493"/>
      <c r="TYC65" s="1391"/>
      <c r="TYD65" s="1392"/>
      <c r="TYE65" s="1493"/>
      <c r="TYF65" s="1392"/>
      <c r="TYG65" s="663"/>
      <c r="TYH65" s="1493"/>
      <c r="TYI65" s="1391"/>
      <c r="TYJ65" s="1391"/>
      <c r="TYK65" s="1391"/>
      <c r="TYL65" s="1391"/>
      <c r="TYM65" s="1391"/>
      <c r="TYN65" s="1391"/>
      <c r="TYO65" s="1391"/>
      <c r="TYP65" s="1391"/>
      <c r="TYQ65" s="1391"/>
      <c r="TYR65" s="1391"/>
      <c r="TYS65" s="1392"/>
      <c r="TYT65" s="1493"/>
      <c r="TYU65" s="1391"/>
      <c r="TYV65" s="1391"/>
      <c r="TYW65" s="1391"/>
      <c r="TYX65" s="1391"/>
      <c r="TYY65" s="1391"/>
      <c r="TYZ65" s="1391"/>
      <c r="TZA65" s="1391"/>
      <c r="TZB65" s="1391"/>
      <c r="TZC65" s="1391"/>
      <c r="TZD65" s="1391"/>
      <c r="TZE65" s="1392"/>
      <c r="TZF65" s="1493"/>
      <c r="TZG65" s="1392"/>
      <c r="TZH65" s="1493"/>
      <c r="TZI65" s="1391"/>
      <c r="TZJ65" s="1392"/>
      <c r="TZK65" s="1493"/>
      <c r="TZL65" s="1392"/>
      <c r="TZM65" s="663"/>
      <c r="TZN65" s="1493"/>
      <c r="TZO65" s="1391"/>
      <c r="TZP65" s="1391"/>
      <c r="TZQ65" s="1391"/>
      <c r="TZR65" s="1391"/>
      <c r="TZS65" s="1391"/>
      <c r="TZT65" s="1391"/>
      <c r="TZU65" s="1391"/>
      <c r="TZV65" s="1391"/>
      <c r="TZW65" s="1391"/>
      <c r="TZX65" s="1391"/>
      <c r="TZY65" s="1392"/>
      <c r="TZZ65" s="1493"/>
      <c r="UAA65" s="1391"/>
      <c r="UAB65" s="1391"/>
      <c r="UAC65" s="1391"/>
      <c r="UAD65" s="1391"/>
      <c r="UAE65" s="1391"/>
      <c r="UAF65" s="1391"/>
      <c r="UAG65" s="1391"/>
      <c r="UAH65" s="1391"/>
      <c r="UAI65" s="1391"/>
      <c r="UAJ65" s="1391"/>
      <c r="UAK65" s="1392"/>
      <c r="UAL65" s="1493"/>
      <c r="UAM65" s="1392"/>
      <c r="UAN65" s="1493"/>
      <c r="UAO65" s="1391"/>
      <c r="UAP65" s="1392"/>
      <c r="UAQ65" s="1493"/>
      <c r="UAR65" s="1392"/>
      <c r="UAS65" s="663"/>
      <c r="UAT65" s="1493"/>
      <c r="UAU65" s="1391"/>
      <c r="UAV65" s="1391"/>
      <c r="UAW65" s="1391"/>
      <c r="UAX65" s="1391"/>
      <c r="UAY65" s="1391"/>
      <c r="UAZ65" s="1391"/>
      <c r="UBA65" s="1391"/>
      <c r="UBB65" s="1391"/>
      <c r="UBC65" s="1391"/>
      <c r="UBD65" s="1391"/>
      <c r="UBE65" s="1392"/>
      <c r="UBF65" s="1493"/>
      <c r="UBG65" s="1391"/>
      <c r="UBH65" s="1391"/>
      <c r="UBI65" s="1391"/>
      <c r="UBJ65" s="1391"/>
      <c r="UBK65" s="1391"/>
      <c r="UBL65" s="1391"/>
      <c r="UBM65" s="1391"/>
      <c r="UBN65" s="1391"/>
      <c r="UBO65" s="1391"/>
      <c r="UBP65" s="1391"/>
      <c r="UBQ65" s="1392"/>
      <c r="UBR65" s="1493"/>
      <c r="UBS65" s="1392"/>
      <c r="UBT65" s="1493"/>
      <c r="UBU65" s="1391"/>
      <c r="UBV65" s="1392"/>
      <c r="UBW65" s="1493"/>
      <c r="UBX65" s="1392"/>
      <c r="UBY65" s="663"/>
      <c r="UBZ65" s="1493"/>
      <c r="UCA65" s="1391"/>
      <c r="UCB65" s="1391"/>
      <c r="UCC65" s="1391"/>
      <c r="UCD65" s="1391"/>
      <c r="UCE65" s="1391"/>
      <c r="UCF65" s="1391"/>
      <c r="UCG65" s="1391"/>
      <c r="UCH65" s="1391"/>
      <c r="UCI65" s="1391"/>
      <c r="UCJ65" s="1391"/>
      <c r="UCK65" s="1392"/>
      <c r="UCL65" s="1493"/>
      <c r="UCM65" s="1391"/>
      <c r="UCN65" s="1391"/>
      <c r="UCO65" s="1391"/>
      <c r="UCP65" s="1391"/>
      <c r="UCQ65" s="1391"/>
      <c r="UCR65" s="1391"/>
      <c r="UCS65" s="1391"/>
      <c r="UCT65" s="1391"/>
      <c r="UCU65" s="1391"/>
      <c r="UCV65" s="1391"/>
      <c r="UCW65" s="1392"/>
      <c r="UCX65" s="1493"/>
      <c r="UCY65" s="1392"/>
      <c r="UCZ65" s="1493"/>
      <c r="UDA65" s="1391"/>
      <c r="UDB65" s="1392"/>
      <c r="UDC65" s="1493"/>
      <c r="UDD65" s="1392"/>
      <c r="UDE65" s="663"/>
      <c r="UDF65" s="1493"/>
      <c r="UDG65" s="1391"/>
      <c r="UDH65" s="1391"/>
      <c r="UDI65" s="1391"/>
      <c r="UDJ65" s="1391"/>
      <c r="UDK65" s="1391"/>
      <c r="UDL65" s="1391"/>
      <c r="UDM65" s="1391"/>
      <c r="UDN65" s="1391"/>
      <c r="UDO65" s="1391"/>
      <c r="UDP65" s="1391"/>
      <c r="UDQ65" s="1392"/>
      <c r="UDR65" s="1493"/>
      <c r="UDS65" s="1391"/>
      <c r="UDT65" s="1391"/>
      <c r="UDU65" s="1391"/>
      <c r="UDV65" s="1391"/>
      <c r="UDW65" s="1391"/>
      <c r="UDX65" s="1391"/>
      <c r="UDY65" s="1391"/>
      <c r="UDZ65" s="1391"/>
      <c r="UEA65" s="1391"/>
      <c r="UEB65" s="1391"/>
      <c r="UEC65" s="1392"/>
      <c r="UED65" s="1493"/>
      <c r="UEE65" s="1392"/>
      <c r="UEF65" s="1493"/>
      <c r="UEG65" s="1391"/>
      <c r="UEH65" s="1392"/>
      <c r="UEI65" s="1493"/>
      <c r="UEJ65" s="1392"/>
      <c r="UEK65" s="663"/>
      <c r="UEL65" s="1493"/>
      <c r="UEM65" s="1391"/>
      <c r="UEN65" s="1391"/>
      <c r="UEO65" s="1391"/>
      <c r="UEP65" s="1391"/>
      <c r="UEQ65" s="1391"/>
      <c r="UER65" s="1391"/>
      <c r="UES65" s="1391"/>
      <c r="UET65" s="1391"/>
      <c r="UEU65" s="1391"/>
      <c r="UEV65" s="1391"/>
      <c r="UEW65" s="1392"/>
      <c r="UEX65" s="1493"/>
      <c r="UEY65" s="1391"/>
      <c r="UEZ65" s="1391"/>
      <c r="UFA65" s="1391"/>
      <c r="UFB65" s="1391"/>
      <c r="UFC65" s="1391"/>
      <c r="UFD65" s="1391"/>
      <c r="UFE65" s="1391"/>
      <c r="UFF65" s="1391"/>
      <c r="UFG65" s="1391"/>
      <c r="UFH65" s="1391"/>
      <c r="UFI65" s="1392"/>
      <c r="UFJ65" s="1493"/>
      <c r="UFK65" s="1392"/>
      <c r="UFL65" s="1493"/>
      <c r="UFM65" s="1391"/>
      <c r="UFN65" s="1392"/>
      <c r="UFO65" s="1493"/>
      <c r="UFP65" s="1392"/>
      <c r="UFQ65" s="663"/>
      <c r="UFR65" s="1493"/>
      <c r="UFS65" s="1391"/>
      <c r="UFT65" s="1391"/>
      <c r="UFU65" s="1391"/>
      <c r="UFV65" s="1391"/>
      <c r="UFW65" s="1391"/>
      <c r="UFX65" s="1391"/>
      <c r="UFY65" s="1391"/>
      <c r="UFZ65" s="1391"/>
      <c r="UGA65" s="1391"/>
      <c r="UGB65" s="1391"/>
      <c r="UGC65" s="1392"/>
      <c r="UGD65" s="1493"/>
      <c r="UGE65" s="1391"/>
      <c r="UGF65" s="1391"/>
      <c r="UGG65" s="1391"/>
      <c r="UGH65" s="1391"/>
      <c r="UGI65" s="1391"/>
      <c r="UGJ65" s="1391"/>
      <c r="UGK65" s="1391"/>
      <c r="UGL65" s="1391"/>
      <c r="UGM65" s="1391"/>
      <c r="UGN65" s="1391"/>
      <c r="UGO65" s="1392"/>
      <c r="UGP65" s="1493"/>
      <c r="UGQ65" s="1392"/>
      <c r="UGR65" s="1493"/>
      <c r="UGS65" s="1391"/>
      <c r="UGT65" s="1392"/>
      <c r="UGU65" s="1493"/>
      <c r="UGV65" s="1392"/>
      <c r="UGW65" s="663"/>
      <c r="UGX65" s="1493"/>
      <c r="UGY65" s="1391"/>
      <c r="UGZ65" s="1391"/>
      <c r="UHA65" s="1391"/>
      <c r="UHB65" s="1391"/>
      <c r="UHC65" s="1391"/>
      <c r="UHD65" s="1391"/>
      <c r="UHE65" s="1391"/>
      <c r="UHF65" s="1391"/>
      <c r="UHG65" s="1391"/>
      <c r="UHH65" s="1391"/>
      <c r="UHI65" s="1392"/>
      <c r="UHJ65" s="1493"/>
      <c r="UHK65" s="1391"/>
      <c r="UHL65" s="1391"/>
      <c r="UHM65" s="1391"/>
      <c r="UHN65" s="1391"/>
      <c r="UHO65" s="1391"/>
      <c r="UHP65" s="1391"/>
      <c r="UHQ65" s="1391"/>
      <c r="UHR65" s="1391"/>
      <c r="UHS65" s="1391"/>
      <c r="UHT65" s="1391"/>
      <c r="UHU65" s="1392"/>
      <c r="UHV65" s="1493"/>
      <c r="UHW65" s="1392"/>
      <c r="UHX65" s="1493"/>
      <c r="UHY65" s="1391"/>
      <c r="UHZ65" s="1392"/>
      <c r="UIA65" s="1493"/>
      <c r="UIB65" s="1392"/>
      <c r="UIC65" s="663"/>
      <c r="UID65" s="1493"/>
      <c r="UIE65" s="1391"/>
      <c r="UIF65" s="1391"/>
      <c r="UIG65" s="1391"/>
      <c r="UIH65" s="1391"/>
      <c r="UII65" s="1391"/>
      <c r="UIJ65" s="1391"/>
      <c r="UIK65" s="1391"/>
      <c r="UIL65" s="1391"/>
      <c r="UIM65" s="1391"/>
      <c r="UIN65" s="1391"/>
      <c r="UIO65" s="1392"/>
      <c r="UIP65" s="1493"/>
      <c r="UIQ65" s="1391"/>
      <c r="UIR65" s="1391"/>
      <c r="UIS65" s="1391"/>
      <c r="UIT65" s="1391"/>
      <c r="UIU65" s="1391"/>
      <c r="UIV65" s="1391"/>
      <c r="UIW65" s="1391"/>
      <c r="UIX65" s="1391"/>
      <c r="UIY65" s="1391"/>
      <c r="UIZ65" s="1391"/>
      <c r="UJA65" s="1392"/>
      <c r="UJB65" s="1493"/>
      <c r="UJC65" s="1392"/>
      <c r="UJD65" s="1493"/>
      <c r="UJE65" s="1391"/>
      <c r="UJF65" s="1392"/>
      <c r="UJG65" s="1493"/>
      <c r="UJH65" s="1392"/>
      <c r="UJI65" s="663"/>
      <c r="UJJ65" s="1493"/>
      <c r="UJK65" s="1391"/>
      <c r="UJL65" s="1391"/>
      <c r="UJM65" s="1391"/>
      <c r="UJN65" s="1391"/>
      <c r="UJO65" s="1391"/>
      <c r="UJP65" s="1391"/>
      <c r="UJQ65" s="1391"/>
      <c r="UJR65" s="1391"/>
      <c r="UJS65" s="1391"/>
      <c r="UJT65" s="1391"/>
      <c r="UJU65" s="1392"/>
      <c r="UJV65" s="1493"/>
      <c r="UJW65" s="1391"/>
      <c r="UJX65" s="1391"/>
      <c r="UJY65" s="1391"/>
      <c r="UJZ65" s="1391"/>
      <c r="UKA65" s="1391"/>
      <c r="UKB65" s="1391"/>
      <c r="UKC65" s="1391"/>
      <c r="UKD65" s="1391"/>
      <c r="UKE65" s="1391"/>
      <c r="UKF65" s="1391"/>
      <c r="UKG65" s="1392"/>
      <c r="UKH65" s="1493"/>
      <c r="UKI65" s="1392"/>
      <c r="UKJ65" s="1493"/>
      <c r="UKK65" s="1391"/>
      <c r="UKL65" s="1392"/>
      <c r="UKM65" s="1493"/>
      <c r="UKN65" s="1392"/>
      <c r="UKO65" s="663"/>
      <c r="UKP65" s="1493"/>
      <c r="UKQ65" s="1391"/>
      <c r="UKR65" s="1391"/>
      <c r="UKS65" s="1391"/>
      <c r="UKT65" s="1391"/>
      <c r="UKU65" s="1391"/>
      <c r="UKV65" s="1391"/>
      <c r="UKW65" s="1391"/>
      <c r="UKX65" s="1391"/>
      <c r="UKY65" s="1391"/>
      <c r="UKZ65" s="1391"/>
      <c r="ULA65" s="1392"/>
      <c r="ULB65" s="1493"/>
      <c r="ULC65" s="1391"/>
      <c r="ULD65" s="1391"/>
      <c r="ULE65" s="1391"/>
      <c r="ULF65" s="1391"/>
      <c r="ULG65" s="1391"/>
      <c r="ULH65" s="1391"/>
      <c r="ULI65" s="1391"/>
      <c r="ULJ65" s="1391"/>
      <c r="ULK65" s="1391"/>
      <c r="ULL65" s="1391"/>
      <c r="ULM65" s="1392"/>
      <c r="ULN65" s="1493"/>
      <c r="ULO65" s="1392"/>
      <c r="ULP65" s="1493"/>
      <c r="ULQ65" s="1391"/>
      <c r="ULR65" s="1392"/>
      <c r="ULS65" s="1493"/>
      <c r="ULT65" s="1392"/>
      <c r="ULU65" s="663"/>
      <c r="ULV65" s="1493"/>
      <c r="ULW65" s="1391"/>
      <c r="ULX65" s="1391"/>
      <c r="ULY65" s="1391"/>
      <c r="ULZ65" s="1391"/>
      <c r="UMA65" s="1391"/>
      <c r="UMB65" s="1391"/>
      <c r="UMC65" s="1391"/>
      <c r="UMD65" s="1391"/>
      <c r="UME65" s="1391"/>
      <c r="UMF65" s="1391"/>
      <c r="UMG65" s="1392"/>
      <c r="UMH65" s="1493"/>
      <c r="UMI65" s="1391"/>
      <c r="UMJ65" s="1391"/>
      <c r="UMK65" s="1391"/>
      <c r="UML65" s="1391"/>
      <c r="UMM65" s="1391"/>
      <c r="UMN65" s="1391"/>
      <c r="UMO65" s="1391"/>
      <c r="UMP65" s="1391"/>
      <c r="UMQ65" s="1391"/>
      <c r="UMR65" s="1391"/>
      <c r="UMS65" s="1392"/>
      <c r="UMT65" s="1493"/>
      <c r="UMU65" s="1392"/>
      <c r="UMV65" s="1493"/>
      <c r="UMW65" s="1391"/>
      <c r="UMX65" s="1392"/>
      <c r="UMY65" s="1493"/>
      <c r="UMZ65" s="1392"/>
      <c r="UNA65" s="663"/>
      <c r="UNB65" s="1493"/>
      <c r="UNC65" s="1391"/>
      <c r="UND65" s="1391"/>
      <c r="UNE65" s="1391"/>
      <c r="UNF65" s="1391"/>
      <c r="UNG65" s="1391"/>
      <c r="UNH65" s="1391"/>
      <c r="UNI65" s="1391"/>
      <c r="UNJ65" s="1391"/>
      <c r="UNK65" s="1391"/>
      <c r="UNL65" s="1391"/>
      <c r="UNM65" s="1392"/>
      <c r="UNN65" s="1493"/>
      <c r="UNO65" s="1391"/>
      <c r="UNP65" s="1391"/>
      <c r="UNQ65" s="1391"/>
      <c r="UNR65" s="1391"/>
      <c r="UNS65" s="1391"/>
      <c r="UNT65" s="1391"/>
      <c r="UNU65" s="1391"/>
      <c r="UNV65" s="1391"/>
      <c r="UNW65" s="1391"/>
      <c r="UNX65" s="1391"/>
      <c r="UNY65" s="1392"/>
      <c r="UNZ65" s="1493"/>
      <c r="UOA65" s="1392"/>
      <c r="UOB65" s="1493"/>
      <c r="UOC65" s="1391"/>
      <c r="UOD65" s="1392"/>
      <c r="UOE65" s="1493"/>
      <c r="UOF65" s="1392"/>
      <c r="UOG65" s="663"/>
      <c r="UOH65" s="1493"/>
      <c r="UOI65" s="1391"/>
      <c r="UOJ65" s="1391"/>
      <c r="UOK65" s="1391"/>
      <c r="UOL65" s="1391"/>
      <c r="UOM65" s="1391"/>
      <c r="UON65" s="1391"/>
      <c r="UOO65" s="1391"/>
      <c r="UOP65" s="1391"/>
      <c r="UOQ65" s="1391"/>
      <c r="UOR65" s="1391"/>
      <c r="UOS65" s="1392"/>
      <c r="UOT65" s="1493"/>
      <c r="UOU65" s="1391"/>
      <c r="UOV65" s="1391"/>
      <c r="UOW65" s="1391"/>
      <c r="UOX65" s="1391"/>
      <c r="UOY65" s="1391"/>
      <c r="UOZ65" s="1391"/>
      <c r="UPA65" s="1391"/>
      <c r="UPB65" s="1391"/>
      <c r="UPC65" s="1391"/>
      <c r="UPD65" s="1391"/>
      <c r="UPE65" s="1392"/>
      <c r="UPF65" s="1493"/>
      <c r="UPG65" s="1392"/>
      <c r="UPH65" s="1493"/>
      <c r="UPI65" s="1391"/>
      <c r="UPJ65" s="1392"/>
      <c r="UPK65" s="1493"/>
      <c r="UPL65" s="1392"/>
      <c r="UPM65" s="663"/>
      <c r="UPN65" s="1493"/>
      <c r="UPO65" s="1391"/>
      <c r="UPP65" s="1391"/>
      <c r="UPQ65" s="1391"/>
      <c r="UPR65" s="1391"/>
      <c r="UPS65" s="1391"/>
      <c r="UPT65" s="1391"/>
      <c r="UPU65" s="1391"/>
      <c r="UPV65" s="1391"/>
      <c r="UPW65" s="1391"/>
      <c r="UPX65" s="1391"/>
      <c r="UPY65" s="1392"/>
      <c r="UPZ65" s="1493"/>
      <c r="UQA65" s="1391"/>
      <c r="UQB65" s="1391"/>
      <c r="UQC65" s="1391"/>
      <c r="UQD65" s="1391"/>
      <c r="UQE65" s="1391"/>
      <c r="UQF65" s="1391"/>
      <c r="UQG65" s="1391"/>
      <c r="UQH65" s="1391"/>
      <c r="UQI65" s="1391"/>
      <c r="UQJ65" s="1391"/>
      <c r="UQK65" s="1392"/>
      <c r="UQL65" s="1493"/>
      <c r="UQM65" s="1392"/>
      <c r="UQN65" s="1493"/>
      <c r="UQO65" s="1391"/>
      <c r="UQP65" s="1392"/>
      <c r="UQQ65" s="1493"/>
      <c r="UQR65" s="1392"/>
      <c r="UQS65" s="663"/>
      <c r="UQT65" s="1493"/>
      <c r="UQU65" s="1391"/>
      <c r="UQV65" s="1391"/>
      <c r="UQW65" s="1391"/>
      <c r="UQX65" s="1391"/>
      <c r="UQY65" s="1391"/>
      <c r="UQZ65" s="1391"/>
      <c r="URA65" s="1391"/>
      <c r="URB65" s="1391"/>
      <c r="URC65" s="1391"/>
      <c r="URD65" s="1391"/>
      <c r="URE65" s="1392"/>
      <c r="URF65" s="1493"/>
      <c r="URG65" s="1391"/>
      <c r="URH65" s="1391"/>
      <c r="URI65" s="1391"/>
      <c r="URJ65" s="1391"/>
      <c r="URK65" s="1391"/>
      <c r="URL65" s="1391"/>
      <c r="URM65" s="1391"/>
      <c r="URN65" s="1391"/>
      <c r="URO65" s="1391"/>
      <c r="URP65" s="1391"/>
      <c r="URQ65" s="1392"/>
      <c r="URR65" s="1493"/>
      <c r="URS65" s="1392"/>
      <c r="URT65" s="1493"/>
      <c r="URU65" s="1391"/>
      <c r="URV65" s="1392"/>
      <c r="URW65" s="1493"/>
      <c r="URX65" s="1392"/>
      <c r="URY65" s="663"/>
      <c r="URZ65" s="1493"/>
      <c r="USA65" s="1391"/>
      <c r="USB65" s="1391"/>
      <c r="USC65" s="1391"/>
      <c r="USD65" s="1391"/>
      <c r="USE65" s="1391"/>
      <c r="USF65" s="1391"/>
      <c r="USG65" s="1391"/>
      <c r="USH65" s="1391"/>
      <c r="USI65" s="1391"/>
      <c r="USJ65" s="1391"/>
      <c r="USK65" s="1392"/>
      <c r="USL65" s="1493"/>
      <c r="USM65" s="1391"/>
      <c r="USN65" s="1391"/>
      <c r="USO65" s="1391"/>
      <c r="USP65" s="1391"/>
      <c r="USQ65" s="1391"/>
      <c r="USR65" s="1391"/>
      <c r="USS65" s="1391"/>
      <c r="UST65" s="1391"/>
      <c r="USU65" s="1391"/>
      <c r="USV65" s="1391"/>
      <c r="USW65" s="1392"/>
      <c r="USX65" s="1493"/>
      <c r="USY65" s="1392"/>
      <c r="USZ65" s="1493"/>
      <c r="UTA65" s="1391"/>
      <c r="UTB65" s="1392"/>
      <c r="UTC65" s="1493"/>
      <c r="UTD65" s="1392"/>
      <c r="UTE65" s="663"/>
      <c r="UTF65" s="1493"/>
      <c r="UTG65" s="1391"/>
      <c r="UTH65" s="1391"/>
      <c r="UTI65" s="1391"/>
      <c r="UTJ65" s="1391"/>
      <c r="UTK65" s="1391"/>
      <c r="UTL65" s="1391"/>
      <c r="UTM65" s="1391"/>
      <c r="UTN65" s="1391"/>
      <c r="UTO65" s="1391"/>
      <c r="UTP65" s="1391"/>
      <c r="UTQ65" s="1392"/>
      <c r="UTR65" s="1493"/>
      <c r="UTS65" s="1391"/>
      <c r="UTT65" s="1391"/>
      <c r="UTU65" s="1391"/>
      <c r="UTV65" s="1391"/>
      <c r="UTW65" s="1391"/>
      <c r="UTX65" s="1391"/>
      <c r="UTY65" s="1391"/>
      <c r="UTZ65" s="1391"/>
      <c r="UUA65" s="1391"/>
      <c r="UUB65" s="1391"/>
      <c r="UUC65" s="1392"/>
      <c r="UUD65" s="1493"/>
      <c r="UUE65" s="1392"/>
      <c r="UUF65" s="1493"/>
      <c r="UUG65" s="1391"/>
      <c r="UUH65" s="1392"/>
      <c r="UUI65" s="1493"/>
      <c r="UUJ65" s="1392"/>
      <c r="UUK65" s="663"/>
      <c r="UUL65" s="1493"/>
      <c r="UUM65" s="1391"/>
      <c r="UUN65" s="1391"/>
      <c r="UUO65" s="1391"/>
      <c r="UUP65" s="1391"/>
      <c r="UUQ65" s="1391"/>
      <c r="UUR65" s="1391"/>
      <c r="UUS65" s="1391"/>
      <c r="UUT65" s="1391"/>
      <c r="UUU65" s="1391"/>
      <c r="UUV65" s="1391"/>
      <c r="UUW65" s="1392"/>
      <c r="UUX65" s="1493"/>
      <c r="UUY65" s="1391"/>
      <c r="UUZ65" s="1391"/>
      <c r="UVA65" s="1391"/>
      <c r="UVB65" s="1391"/>
      <c r="UVC65" s="1391"/>
      <c r="UVD65" s="1391"/>
      <c r="UVE65" s="1391"/>
      <c r="UVF65" s="1391"/>
      <c r="UVG65" s="1391"/>
      <c r="UVH65" s="1391"/>
      <c r="UVI65" s="1392"/>
      <c r="UVJ65" s="1493"/>
      <c r="UVK65" s="1392"/>
      <c r="UVL65" s="1493"/>
      <c r="UVM65" s="1391"/>
      <c r="UVN65" s="1392"/>
      <c r="UVO65" s="1493"/>
      <c r="UVP65" s="1392"/>
      <c r="UVQ65" s="663"/>
      <c r="UVR65" s="1493"/>
      <c r="UVS65" s="1391"/>
      <c r="UVT65" s="1391"/>
      <c r="UVU65" s="1391"/>
      <c r="UVV65" s="1391"/>
      <c r="UVW65" s="1391"/>
      <c r="UVX65" s="1391"/>
      <c r="UVY65" s="1391"/>
      <c r="UVZ65" s="1391"/>
      <c r="UWA65" s="1391"/>
      <c r="UWB65" s="1391"/>
      <c r="UWC65" s="1392"/>
      <c r="UWD65" s="1493"/>
      <c r="UWE65" s="1391"/>
      <c r="UWF65" s="1391"/>
      <c r="UWG65" s="1391"/>
      <c r="UWH65" s="1391"/>
      <c r="UWI65" s="1391"/>
      <c r="UWJ65" s="1391"/>
      <c r="UWK65" s="1391"/>
      <c r="UWL65" s="1391"/>
      <c r="UWM65" s="1391"/>
      <c r="UWN65" s="1391"/>
      <c r="UWO65" s="1392"/>
      <c r="UWP65" s="1493"/>
      <c r="UWQ65" s="1392"/>
      <c r="UWR65" s="1493"/>
      <c r="UWS65" s="1391"/>
      <c r="UWT65" s="1392"/>
      <c r="UWU65" s="1493"/>
      <c r="UWV65" s="1392"/>
      <c r="UWW65" s="663"/>
      <c r="UWX65" s="1493"/>
      <c r="UWY65" s="1391"/>
      <c r="UWZ65" s="1391"/>
      <c r="UXA65" s="1391"/>
      <c r="UXB65" s="1391"/>
      <c r="UXC65" s="1391"/>
      <c r="UXD65" s="1391"/>
      <c r="UXE65" s="1391"/>
      <c r="UXF65" s="1391"/>
      <c r="UXG65" s="1391"/>
      <c r="UXH65" s="1391"/>
      <c r="UXI65" s="1392"/>
      <c r="UXJ65" s="1493"/>
      <c r="UXK65" s="1391"/>
      <c r="UXL65" s="1391"/>
      <c r="UXM65" s="1391"/>
      <c r="UXN65" s="1391"/>
      <c r="UXO65" s="1391"/>
      <c r="UXP65" s="1391"/>
      <c r="UXQ65" s="1391"/>
      <c r="UXR65" s="1391"/>
      <c r="UXS65" s="1391"/>
      <c r="UXT65" s="1391"/>
      <c r="UXU65" s="1392"/>
      <c r="UXV65" s="1493"/>
      <c r="UXW65" s="1392"/>
      <c r="UXX65" s="1493"/>
      <c r="UXY65" s="1391"/>
      <c r="UXZ65" s="1392"/>
      <c r="UYA65" s="1493"/>
      <c r="UYB65" s="1392"/>
      <c r="UYC65" s="663"/>
      <c r="UYD65" s="1493"/>
      <c r="UYE65" s="1391"/>
      <c r="UYF65" s="1391"/>
      <c r="UYG65" s="1391"/>
      <c r="UYH65" s="1391"/>
      <c r="UYI65" s="1391"/>
      <c r="UYJ65" s="1391"/>
      <c r="UYK65" s="1391"/>
      <c r="UYL65" s="1391"/>
      <c r="UYM65" s="1391"/>
      <c r="UYN65" s="1391"/>
      <c r="UYO65" s="1392"/>
      <c r="UYP65" s="1493"/>
      <c r="UYQ65" s="1391"/>
      <c r="UYR65" s="1391"/>
      <c r="UYS65" s="1391"/>
      <c r="UYT65" s="1391"/>
      <c r="UYU65" s="1391"/>
      <c r="UYV65" s="1391"/>
      <c r="UYW65" s="1391"/>
      <c r="UYX65" s="1391"/>
      <c r="UYY65" s="1391"/>
      <c r="UYZ65" s="1391"/>
      <c r="UZA65" s="1392"/>
      <c r="UZB65" s="1493"/>
      <c r="UZC65" s="1392"/>
      <c r="UZD65" s="1493"/>
      <c r="UZE65" s="1391"/>
      <c r="UZF65" s="1392"/>
      <c r="UZG65" s="1493"/>
      <c r="UZH65" s="1392"/>
      <c r="UZI65" s="663"/>
      <c r="UZJ65" s="1493"/>
      <c r="UZK65" s="1391"/>
      <c r="UZL65" s="1391"/>
      <c r="UZM65" s="1391"/>
      <c r="UZN65" s="1391"/>
      <c r="UZO65" s="1391"/>
      <c r="UZP65" s="1391"/>
      <c r="UZQ65" s="1391"/>
      <c r="UZR65" s="1391"/>
      <c r="UZS65" s="1391"/>
      <c r="UZT65" s="1391"/>
      <c r="UZU65" s="1392"/>
      <c r="UZV65" s="1493"/>
      <c r="UZW65" s="1391"/>
      <c r="UZX65" s="1391"/>
      <c r="UZY65" s="1391"/>
      <c r="UZZ65" s="1391"/>
      <c r="VAA65" s="1391"/>
      <c r="VAB65" s="1391"/>
      <c r="VAC65" s="1391"/>
      <c r="VAD65" s="1391"/>
      <c r="VAE65" s="1391"/>
      <c r="VAF65" s="1391"/>
      <c r="VAG65" s="1392"/>
      <c r="VAH65" s="1493"/>
      <c r="VAI65" s="1392"/>
      <c r="VAJ65" s="1493"/>
      <c r="VAK65" s="1391"/>
      <c r="VAL65" s="1392"/>
      <c r="VAM65" s="1493"/>
      <c r="VAN65" s="1392"/>
      <c r="VAO65" s="663"/>
      <c r="VAP65" s="1493"/>
      <c r="VAQ65" s="1391"/>
      <c r="VAR65" s="1391"/>
      <c r="VAS65" s="1391"/>
      <c r="VAT65" s="1391"/>
      <c r="VAU65" s="1391"/>
      <c r="VAV65" s="1391"/>
      <c r="VAW65" s="1391"/>
      <c r="VAX65" s="1391"/>
      <c r="VAY65" s="1391"/>
      <c r="VAZ65" s="1391"/>
      <c r="VBA65" s="1392"/>
      <c r="VBB65" s="1493"/>
      <c r="VBC65" s="1391"/>
      <c r="VBD65" s="1391"/>
      <c r="VBE65" s="1391"/>
      <c r="VBF65" s="1391"/>
      <c r="VBG65" s="1391"/>
      <c r="VBH65" s="1391"/>
      <c r="VBI65" s="1391"/>
      <c r="VBJ65" s="1391"/>
      <c r="VBK65" s="1391"/>
      <c r="VBL65" s="1391"/>
      <c r="VBM65" s="1392"/>
      <c r="VBN65" s="1493"/>
      <c r="VBO65" s="1392"/>
      <c r="VBP65" s="1493"/>
      <c r="VBQ65" s="1391"/>
      <c r="VBR65" s="1392"/>
      <c r="VBS65" s="1493"/>
      <c r="VBT65" s="1392"/>
      <c r="VBU65" s="663"/>
      <c r="VBV65" s="1493"/>
      <c r="VBW65" s="1391"/>
      <c r="VBX65" s="1391"/>
      <c r="VBY65" s="1391"/>
      <c r="VBZ65" s="1391"/>
      <c r="VCA65" s="1391"/>
      <c r="VCB65" s="1391"/>
      <c r="VCC65" s="1391"/>
      <c r="VCD65" s="1391"/>
      <c r="VCE65" s="1391"/>
      <c r="VCF65" s="1391"/>
      <c r="VCG65" s="1392"/>
      <c r="VCH65" s="1493"/>
      <c r="VCI65" s="1391"/>
      <c r="VCJ65" s="1391"/>
      <c r="VCK65" s="1391"/>
      <c r="VCL65" s="1391"/>
      <c r="VCM65" s="1391"/>
      <c r="VCN65" s="1391"/>
      <c r="VCO65" s="1391"/>
      <c r="VCP65" s="1391"/>
      <c r="VCQ65" s="1391"/>
      <c r="VCR65" s="1391"/>
      <c r="VCS65" s="1392"/>
      <c r="VCT65" s="1493"/>
      <c r="VCU65" s="1392"/>
      <c r="VCV65" s="1493"/>
      <c r="VCW65" s="1391"/>
      <c r="VCX65" s="1392"/>
      <c r="VCY65" s="1493"/>
      <c r="VCZ65" s="1392"/>
      <c r="VDA65" s="663"/>
      <c r="VDB65" s="1493"/>
      <c r="VDC65" s="1391"/>
      <c r="VDD65" s="1391"/>
      <c r="VDE65" s="1391"/>
      <c r="VDF65" s="1391"/>
      <c r="VDG65" s="1391"/>
      <c r="VDH65" s="1391"/>
      <c r="VDI65" s="1391"/>
      <c r="VDJ65" s="1391"/>
      <c r="VDK65" s="1391"/>
      <c r="VDL65" s="1391"/>
      <c r="VDM65" s="1392"/>
      <c r="VDN65" s="1493"/>
      <c r="VDO65" s="1391"/>
      <c r="VDP65" s="1391"/>
      <c r="VDQ65" s="1391"/>
      <c r="VDR65" s="1391"/>
      <c r="VDS65" s="1391"/>
      <c r="VDT65" s="1391"/>
      <c r="VDU65" s="1391"/>
      <c r="VDV65" s="1391"/>
      <c r="VDW65" s="1391"/>
      <c r="VDX65" s="1391"/>
      <c r="VDY65" s="1392"/>
      <c r="VDZ65" s="1493"/>
      <c r="VEA65" s="1392"/>
      <c r="VEB65" s="1493"/>
      <c r="VEC65" s="1391"/>
      <c r="VED65" s="1392"/>
      <c r="VEE65" s="1493"/>
      <c r="VEF65" s="1392"/>
      <c r="VEG65" s="663"/>
      <c r="VEH65" s="1493"/>
      <c r="VEI65" s="1391"/>
      <c r="VEJ65" s="1391"/>
      <c r="VEK65" s="1391"/>
      <c r="VEL65" s="1391"/>
      <c r="VEM65" s="1391"/>
      <c r="VEN65" s="1391"/>
      <c r="VEO65" s="1391"/>
      <c r="VEP65" s="1391"/>
      <c r="VEQ65" s="1391"/>
      <c r="VER65" s="1391"/>
      <c r="VES65" s="1392"/>
      <c r="VET65" s="1493"/>
      <c r="VEU65" s="1391"/>
      <c r="VEV65" s="1391"/>
      <c r="VEW65" s="1391"/>
      <c r="VEX65" s="1391"/>
      <c r="VEY65" s="1391"/>
      <c r="VEZ65" s="1391"/>
      <c r="VFA65" s="1391"/>
      <c r="VFB65" s="1391"/>
      <c r="VFC65" s="1391"/>
      <c r="VFD65" s="1391"/>
      <c r="VFE65" s="1392"/>
      <c r="VFF65" s="1493"/>
      <c r="VFG65" s="1392"/>
      <c r="VFH65" s="1493"/>
      <c r="VFI65" s="1391"/>
      <c r="VFJ65" s="1392"/>
      <c r="VFK65" s="1493"/>
      <c r="VFL65" s="1392"/>
      <c r="VFM65" s="663"/>
      <c r="VFN65" s="1493"/>
      <c r="VFO65" s="1391"/>
      <c r="VFP65" s="1391"/>
      <c r="VFQ65" s="1391"/>
      <c r="VFR65" s="1391"/>
      <c r="VFS65" s="1391"/>
      <c r="VFT65" s="1391"/>
      <c r="VFU65" s="1391"/>
      <c r="VFV65" s="1391"/>
      <c r="VFW65" s="1391"/>
      <c r="VFX65" s="1391"/>
      <c r="VFY65" s="1392"/>
      <c r="VFZ65" s="1493"/>
      <c r="VGA65" s="1391"/>
      <c r="VGB65" s="1391"/>
      <c r="VGC65" s="1391"/>
      <c r="VGD65" s="1391"/>
      <c r="VGE65" s="1391"/>
      <c r="VGF65" s="1391"/>
      <c r="VGG65" s="1391"/>
      <c r="VGH65" s="1391"/>
      <c r="VGI65" s="1391"/>
      <c r="VGJ65" s="1391"/>
      <c r="VGK65" s="1392"/>
      <c r="VGL65" s="1493"/>
      <c r="VGM65" s="1392"/>
      <c r="VGN65" s="1493"/>
      <c r="VGO65" s="1391"/>
      <c r="VGP65" s="1392"/>
      <c r="VGQ65" s="1493"/>
      <c r="VGR65" s="1392"/>
      <c r="VGS65" s="663"/>
      <c r="VGT65" s="1493"/>
      <c r="VGU65" s="1391"/>
      <c r="VGV65" s="1391"/>
      <c r="VGW65" s="1391"/>
      <c r="VGX65" s="1391"/>
      <c r="VGY65" s="1391"/>
      <c r="VGZ65" s="1391"/>
      <c r="VHA65" s="1391"/>
      <c r="VHB65" s="1391"/>
      <c r="VHC65" s="1391"/>
      <c r="VHD65" s="1391"/>
      <c r="VHE65" s="1392"/>
      <c r="VHF65" s="1493"/>
      <c r="VHG65" s="1391"/>
      <c r="VHH65" s="1391"/>
      <c r="VHI65" s="1391"/>
      <c r="VHJ65" s="1391"/>
      <c r="VHK65" s="1391"/>
      <c r="VHL65" s="1391"/>
      <c r="VHM65" s="1391"/>
      <c r="VHN65" s="1391"/>
      <c r="VHO65" s="1391"/>
      <c r="VHP65" s="1391"/>
      <c r="VHQ65" s="1392"/>
      <c r="VHR65" s="1493"/>
      <c r="VHS65" s="1392"/>
      <c r="VHT65" s="1493"/>
      <c r="VHU65" s="1391"/>
      <c r="VHV65" s="1392"/>
      <c r="VHW65" s="1493"/>
      <c r="VHX65" s="1392"/>
      <c r="VHY65" s="663"/>
      <c r="VHZ65" s="1493"/>
      <c r="VIA65" s="1391"/>
      <c r="VIB65" s="1391"/>
      <c r="VIC65" s="1391"/>
      <c r="VID65" s="1391"/>
      <c r="VIE65" s="1391"/>
      <c r="VIF65" s="1391"/>
      <c r="VIG65" s="1391"/>
      <c r="VIH65" s="1391"/>
      <c r="VII65" s="1391"/>
      <c r="VIJ65" s="1391"/>
      <c r="VIK65" s="1392"/>
      <c r="VIL65" s="1493"/>
      <c r="VIM65" s="1391"/>
      <c r="VIN65" s="1391"/>
      <c r="VIO65" s="1391"/>
      <c r="VIP65" s="1391"/>
      <c r="VIQ65" s="1391"/>
      <c r="VIR65" s="1391"/>
      <c r="VIS65" s="1391"/>
      <c r="VIT65" s="1391"/>
      <c r="VIU65" s="1391"/>
      <c r="VIV65" s="1391"/>
      <c r="VIW65" s="1392"/>
      <c r="VIX65" s="1493"/>
      <c r="VIY65" s="1392"/>
      <c r="VIZ65" s="1493"/>
      <c r="VJA65" s="1391"/>
      <c r="VJB65" s="1392"/>
      <c r="VJC65" s="1493"/>
      <c r="VJD65" s="1392"/>
      <c r="VJE65" s="663"/>
      <c r="VJF65" s="1493"/>
      <c r="VJG65" s="1391"/>
      <c r="VJH65" s="1391"/>
      <c r="VJI65" s="1391"/>
      <c r="VJJ65" s="1391"/>
      <c r="VJK65" s="1391"/>
      <c r="VJL65" s="1391"/>
      <c r="VJM65" s="1391"/>
      <c r="VJN65" s="1391"/>
      <c r="VJO65" s="1391"/>
      <c r="VJP65" s="1391"/>
      <c r="VJQ65" s="1392"/>
      <c r="VJR65" s="1493"/>
      <c r="VJS65" s="1391"/>
      <c r="VJT65" s="1391"/>
      <c r="VJU65" s="1391"/>
      <c r="VJV65" s="1391"/>
      <c r="VJW65" s="1391"/>
      <c r="VJX65" s="1391"/>
      <c r="VJY65" s="1391"/>
      <c r="VJZ65" s="1391"/>
      <c r="VKA65" s="1391"/>
      <c r="VKB65" s="1391"/>
      <c r="VKC65" s="1392"/>
      <c r="VKD65" s="1493"/>
      <c r="VKE65" s="1392"/>
      <c r="VKF65" s="1493"/>
      <c r="VKG65" s="1391"/>
      <c r="VKH65" s="1392"/>
      <c r="VKI65" s="1493"/>
      <c r="VKJ65" s="1392"/>
      <c r="VKK65" s="663"/>
      <c r="VKL65" s="1493"/>
      <c r="VKM65" s="1391"/>
      <c r="VKN65" s="1391"/>
      <c r="VKO65" s="1391"/>
      <c r="VKP65" s="1391"/>
      <c r="VKQ65" s="1391"/>
      <c r="VKR65" s="1391"/>
      <c r="VKS65" s="1391"/>
      <c r="VKT65" s="1391"/>
      <c r="VKU65" s="1391"/>
      <c r="VKV65" s="1391"/>
      <c r="VKW65" s="1392"/>
      <c r="VKX65" s="1493"/>
      <c r="VKY65" s="1391"/>
      <c r="VKZ65" s="1391"/>
      <c r="VLA65" s="1391"/>
      <c r="VLB65" s="1391"/>
      <c r="VLC65" s="1391"/>
      <c r="VLD65" s="1391"/>
      <c r="VLE65" s="1391"/>
      <c r="VLF65" s="1391"/>
      <c r="VLG65" s="1391"/>
      <c r="VLH65" s="1391"/>
      <c r="VLI65" s="1392"/>
      <c r="VLJ65" s="1493"/>
      <c r="VLK65" s="1392"/>
      <c r="VLL65" s="1493"/>
      <c r="VLM65" s="1391"/>
      <c r="VLN65" s="1392"/>
      <c r="VLO65" s="1493"/>
      <c r="VLP65" s="1392"/>
      <c r="VLQ65" s="663"/>
      <c r="VLR65" s="1493"/>
      <c r="VLS65" s="1391"/>
      <c r="VLT65" s="1391"/>
      <c r="VLU65" s="1391"/>
      <c r="VLV65" s="1391"/>
      <c r="VLW65" s="1391"/>
      <c r="VLX65" s="1391"/>
      <c r="VLY65" s="1391"/>
      <c r="VLZ65" s="1391"/>
      <c r="VMA65" s="1391"/>
      <c r="VMB65" s="1391"/>
      <c r="VMC65" s="1392"/>
      <c r="VMD65" s="1493"/>
      <c r="VME65" s="1391"/>
      <c r="VMF65" s="1391"/>
      <c r="VMG65" s="1391"/>
      <c r="VMH65" s="1391"/>
      <c r="VMI65" s="1391"/>
      <c r="VMJ65" s="1391"/>
      <c r="VMK65" s="1391"/>
      <c r="VML65" s="1391"/>
      <c r="VMM65" s="1391"/>
      <c r="VMN65" s="1391"/>
      <c r="VMO65" s="1392"/>
      <c r="VMP65" s="1493"/>
      <c r="VMQ65" s="1392"/>
      <c r="VMR65" s="1493"/>
      <c r="VMS65" s="1391"/>
      <c r="VMT65" s="1392"/>
      <c r="VMU65" s="1493"/>
      <c r="VMV65" s="1392"/>
      <c r="VMW65" s="663"/>
      <c r="VMX65" s="1493"/>
      <c r="VMY65" s="1391"/>
      <c r="VMZ65" s="1391"/>
      <c r="VNA65" s="1391"/>
      <c r="VNB65" s="1391"/>
      <c r="VNC65" s="1391"/>
      <c r="VND65" s="1391"/>
      <c r="VNE65" s="1391"/>
      <c r="VNF65" s="1391"/>
      <c r="VNG65" s="1391"/>
      <c r="VNH65" s="1391"/>
      <c r="VNI65" s="1392"/>
      <c r="VNJ65" s="1493"/>
      <c r="VNK65" s="1391"/>
      <c r="VNL65" s="1391"/>
      <c r="VNM65" s="1391"/>
      <c r="VNN65" s="1391"/>
      <c r="VNO65" s="1391"/>
      <c r="VNP65" s="1391"/>
      <c r="VNQ65" s="1391"/>
      <c r="VNR65" s="1391"/>
      <c r="VNS65" s="1391"/>
      <c r="VNT65" s="1391"/>
      <c r="VNU65" s="1392"/>
      <c r="VNV65" s="1493"/>
      <c r="VNW65" s="1392"/>
      <c r="VNX65" s="1493"/>
      <c r="VNY65" s="1391"/>
      <c r="VNZ65" s="1392"/>
      <c r="VOA65" s="1493"/>
      <c r="VOB65" s="1392"/>
      <c r="VOC65" s="663"/>
      <c r="VOD65" s="1493"/>
      <c r="VOE65" s="1391"/>
      <c r="VOF65" s="1391"/>
      <c r="VOG65" s="1391"/>
      <c r="VOH65" s="1391"/>
      <c r="VOI65" s="1391"/>
      <c r="VOJ65" s="1391"/>
      <c r="VOK65" s="1391"/>
      <c r="VOL65" s="1391"/>
      <c r="VOM65" s="1391"/>
      <c r="VON65" s="1391"/>
      <c r="VOO65" s="1392"/>
      <c r="VOP65" s="1493"/>
      <c r="VOQ65" s="1391"/>
      <c r="VOR65" s="1391"/>
      <c r="VOS65" s="1391"/>
      <c r="VOT65" s="1391"/>
      <c r="VOU65" s="1391"/>
      <c r="VOV65" s="1391"/>
      <c r="VOW65" s="1391"/>
      <c r="VOX65" s="1391"/>
      <c r="VOY65" s="1391"/>
      <c r="VOZ65" s="1391"/>
      <c r="VPA65" s="1392"/>
      <c r="VPB65" s="1493"/>
      <c r="VPC65" s="1392"/>
      <c r="VPD65" s="1493"/>
      <c r="VPE65" s="1391"/>
      <c r="VPF65" s="1392"/>
      <c r="VPG65" s="1493"/>
      <c r="VPH65" s="1392"/>
      <c r="VPI65" s="663"/>
      <c r="VPJ65" s="1493"/>
      <c r="VPK65" s="1391"/>
      <c r="VPL65" s="1391"/>
      <c r="VPM65" s="1391"/>
      <c r="VPN65" s="1391"/>
      <c r="VPO65" s="1391"/>
      <c r="VPP65" s="1391"/>
      <c r="VPQ65" s="1391"/>
      <c r="VPR65" s="1391"/>
      <c r="VPS65" s="1391"/>
      <c r="VPT65" s="1391"/>
      <c r="VPU65" s="1392"/>
      <c r="VPV65" s="1493"/>
      <c r="VPW65" s="1391"/>
      <c r="VPX65" s="1391"/>
      <c r="VPY65" s="1391"/>
      <c r="VPZ65" s="1391"/>
      <c r="VQA65" s="1391"/>
      <c r="VQB65" s="1391"/>
      <c r="VQC65" s="1391"/>
      <c r="VQD65" s="1391"/>
      <c r="VQE65" s="1391"/>
      <c r="VQF65" s="1391"/>
      <c r="VQG65" s="1392"/>
      <c r="VQH65" s="1493"/>
      <c r="VQI65" s="1392"/>
      <c r="VQJ65" s="1493"/>
      <c r="VQK65" s="1391"/>
      <c r="VQL65" s="1392"/>
      <c r="VQM65" s="1493"/>
      <c r="VQN65" s="1392"/>
      <c r="VQO65" s="663"/>
      <c r="VQP65" s="1493"/>
      <c r="VQQ65" s="1391"/>
      <c r="VQR65" s="1391"/>
      <c r="VQS65" s="1391"/>
      <c r="VQT65" s="1391"/>
      <c r="VQU65" s="1391"/>
      <c r="VQV65" s="1391"/>
      <c r="VQW65" s="1391"/>
      <c r="VQX65" s="1391"/>
      <c r="VQY65" s="1391"/>
      <c r="VQZ65" s="1391"/>
      <c r="VRA65" s="1392"/>
      <c r="VRB65" s="1493"/>
      <c r="VRC65" s="1391"/>
      <c r="VRD65" s="1391"/>
      <c r="VRE65" s="1391"/>
      <c r="VRF65" s="1391"/>
      <c r="VRG65" s="1391"/>
      <c r="VRH65" s="1391"/>
      <c r="VRI65" s="1391"/>
      <c r="VRJ65" s="1391"/>
      <c r="VRK65" s="1391"/>
      <c r="VRL65" s="1391"/>
      <c r="VRM65" s="1392"/>
      <c r="VRN65" s="1493"/>
      <c r="VRO65" s="1392"/>
      <c r="VRP65" s="1493"/>
      <c r="VRQ65" s="1391"/>
      <c r="VRR65" s="1392"/>
      <c r="VRS65" s="1493"/>
      <c r="VRT65" s="1392"/>
      <c r="VRU65" s="663"/>
      <c r="VRV65" s="1493"/>
      <c r="VRW65" s="1391"/>
      <c r="VRX65" s="1391"/>
      <c r="VRY65" s="1391"/>
      <c r="VRZ65" s="1391"/>
      <c r="VSA65" s="1391"/>
      <c r="VSB65" s="1391"/>
      <c r="VSC65" s="1391"/>
      <c r="VSD65" s="1391"/>
      <c r="VSE65" s="1391"/>
      <c r="VSF65" s="1391"/>
      <c r="VSG65" s="1392"/>
      <c r="VSH65" s="1493"/>
      <c r="VSI65" s="1391"/>
      <c r="VSJ65" s="1391"/>
      <c r="VSK65" s="1391"/>
      <c r="VSL65" s="1391"/>
      <c r="VSM65" s="1391"/>
      <c r="VSN65" s="1391"/>
      <c r="VSO65" s="1391"/>
      <c r="VSP65" s="1391"/>
      <c r="VSQ65" s="1391"/>
      <c r="VSR65" s="1391"/>
      <c r="VSS65" s="1392"/>
      <c r="VST65" s="1493"/>
      <c r="VSU65" s="1392"/>
      <c r="VSV65" s="1493"/>
      <c r="VSW65" s="1391"/>
      <c r="VSX65" s="1392"/>
      <c r="VSY65" s="1493"/>
      <c r="VSZ65" s="1392"/>
      <c r="VTA65" s="663"/>
      <c r="VTB65" s="1493"/>
      <c r="VTC65" s="1391"/>
      <c r="VTD65" s="1391"/>
      <c r="VTE65" s="1391"/>
      <c r="VTF65" s="1391"/>
      <c r="VTG65" s="1391"/>
      <c r="VTH65" s="1391"/>
      <c r="VTI65" s="1391"/>
      <c r="VTJ65" s="1391"/>
      <c r="VTK65" s="1391"/>
      <c r="VTL65" s="1391"/>
      <c r="VTM65" s="1392"/>
      <c r="VTN65" s="1493"/>
      <c r="VTO65" s="1391"/>
      <c r="VTP65" s="1391"/>
      <c r="VTQ65" s="1391"/>
      <c r="VTR65" s="1391"/>
      <c r="VTS65" s="1391"/>
      <c r="VTT65" s="1391"/>
      <c r="VTU65" s="1391"/>
      <c r="VTV65" s="1391"/>
      <c r="VTW65" s="1391"/>
      <c r="VTX65" s="1391"/>
      <c r="VTY65" s="1392"/>
      <c r="VTZ65" s="1493"/>
      <c r="VUA65" s="1392"/>
      <c r="VUB65" s="1493"/>
      <c r="VUC65" s="1391"/>
      <c r="VUD65" s="1392"/>
      <c r="VUE65" s="1493"/>
      <c r="VUF65" s="1392"/>
      <c r="VUG65" s="663"/>
      <c r="VUH65" s="1493"/>
      <c r="VUI65" s="1391"/>
      <c r="VUJ65" s="1391"/>
      <c r="VUK65" s="1391"/>
      <c r="VUL65" s="1391"/>
      <c r="VUM65" s="1391"/>
      <c r="VUN65" s="1391"/>
      <c r="VUO65" s="1391"/>
      <c r="VUP65" s="1391"/>
      <c r="VUQ65" s="1391"/>
      <c r="VUR65" s="1391"/>
      <c r="VUS65" s="1392"/>
      <c r="VUT65" s="1493"/>
      <c r="VUU65" s="1391"/>
      <c r="VUV65" s="1391"/>
      <c r="VUW65" s="1391"/>
      <c r="VUX65" s="1391"/>
      <c r="VUY65" s="1391"/>
      <c r="VUZ65" s="1391"/>
      <c r="VVA65" s="1391"/>
      <c r="VVB65" s="1391"/>
      <c r="VVC65" s="1391"/>
      <c r="VVD65" s="1391"/>
      <c r="VVE65" s="1392"/>
      <c r="VVF65" s="1493"/>
      <c r="VVG65" s="1392"/>
      <c r="VVH65" s="1493"/>
      <c r="VVI65" s="1391"/>
      <c r="VVJ65" s="1392"/>
      <c r="VVK65" s="1493"/>
      <c r="VVL65" s="1392"/>
      <c r="VVM65" s="663"/>
      <c r="VVN65" s="1493"/>
      <c r="VVO65" s="1391"/>
      <c r="VVP65" s="1391"/>
      <c r="VVQ65" s="1391"/>
      <c r="VVR65" s="1391"/>
      <c r="VVS65" s="1391"/>
      <c r="VVT65" s="1391"/>
      <c r="VVU65" s="1391"/>
      <c r="VVV65" s="1391"/>
      <c r="VVW65" s="1391"/>
      <c r="VVX65" s="1391"/>
      <c r="VVY65" s="1392"/>
      <c r="VVZ65" s="1493"/>
      <c r="VWA65" s="1391"/>
      <c r="VWB65" s="1391"/>
      <c r="VWC65" s="1391"/>
      <c r="VWD65" s="1391"/>
      <c r="VWE65" s="1391"/>
      <c r="VWF65" s="1391"/>
      <c r="VWG65" s="1391"/>
      <c r="VWH65" s="1391"/>
      <c r="VWI65" s="1391"/>
      <c r="VWJ65" s="1391"/>
      <c r="VWK65" s="1392"/>
      <c r="VWL65" s="1493"/>
      <c r="VWM65" s="1392"/>
      <c r="VWN65" s="1493"/>
      <c r="VWO65" s="1391"/>
      <c r="VWP65" s="1392"/>
      <c r="VWQ65" s="1493"/>
      <c r="VWR65" s="1392"/>
      <c r="VWS65" s="663"/>
      <c r="VWT65" s="1493"/>
      <c r="VWU65" s="1391"/>
      <c r="VWV65" s="1391"/>
      <c r="VWW65" s="1391"/>
      <c r="VWX65" s="1391"/>
      <c r="VWY65" s="1391"/>
      <c r="VWZ65" s="1391"/>
      <c r="VXA65" s="1391"/>
      <c r="VXB65" s="1391"/>
      <c r="VXC65" s="1391"/>
      <c r="VXD65" s="1391"/>
      <c r="VXE65" s="1392"/>
      <c r="VXF65" s="1493"/>
      <c r="VXG65" s="1391"/>
      <c r="VXH65" s="1391"/>
      <c r="VXI65" s="1391"/>
      <c r="VXJ65" s="1391"/>
      <c r="VXK65" s="1391"/>
      <c r="VXL65" s="1391"/>
      <c r="VXM65" s="1391"/>
      <c r="VXN65" s="1391"/>
      <c r="VXO65" s="1391"/>
      <c r="VXP65" s="1391"/>
      <c r="VXQ65" s="1392"/>
      <c r="VXR65" s="1493"/>
      <c r="VXS65" s="1392"/>
      <c r="VXT65" s="1493"/>
      <c r="VXU65" s="1391"/>
      <c r="VXV65" s="1392"/>
      <c r="VXW65" s="1493"/>
      <c r="VXX65" s="1392"/>
      <c r="VXY65" s="663"/>
      <c r="VXZ65" s="1493"/>
      <c r="VYA65" s="1391"/>
      <c r="VYB65" s="1391"/>
      <c r="VYC65" s="1391"/>
      <c r="VYD65" s="1391"/>
      <c r="VYE65" s="1391"/>
      <c r="VYF65" s="1391"/>
      <c r="VYG65" s="1391"/>
      <c r="VYH65" s="1391"/>
      <c r="VYI65" s="1391"/>
      <c r="VYJ65" s="1391"/>
      <c r="VYK65" s="1392"/>
      <c r="VYL65" s="1493"/>
      <c r="VYM65" s="1391"/>
      <c r="VYN65" s="1391"/>
      <c r="VYO65" s="1391"/>
      <c r="VYP65" s="1391"/>
      <c r="VYQ65" s="1391"/>
      <c r="VYR65" s="1391"/>
      <c r="VYS65" s="1391"/>
      <c r="VYT65" s="1391"/>
      <c r="VYU65" s="1391"/>
      <c r="VYV65" s="1391"/>
      <c r="VYW65" s="1392"/>
      <c r="VYX65" s="1493"/>
      <c r="VYY65" s="1392"/>
      <c r="VYZ65" s="1493"/>
      <c r="VZA65" s="1391"/>
      <c r="VZB65" s="1392"/>
      <c r="VZC65" s="1493"/>
      <c r="VZD65" s="1392"/>
      <c r="VZE65" s="663"/>
      <c r="VZF65" s="1493"/>
      <c r="VZG65" s="1391"/>
      <c r="VZH65" s="1391"/>
      <c r="VZI65" s="1391"/>
      <c r="VZJ65" s="1391"/>
      <c r="VZK65" s="1391"/>
      <c r="VZL65" s="1391"/>
      <c r="VZM65" s="1391"/>
      <c r="VZN65" s="1391"/>
      <c r="VZO65" s="1391"/>
      <c r="VZP65" s="1391"/>
      <c r="VZQ65" s="1392"/>
      <c r="VZR65" s="1493"/>
      <c r="VZS65" s="1391"/>
      <c r="VZT65" s="1391"/>
      <c r="VZU65" s="1391"/>
      <c r="VZV65" s="1391"/>
      <c r="VZW65" s="1391"/>
      <c r="VZX65" s="1391"/>
      <c r="VZY65" s="1391"/>
      <c r="VZZ65" s="1391"/>
      <c r="WAA65" s="1391"/>
      <c r="WAB65" s="1391"/>
      <c r="WAC65" s="1392"/>
      <c r="WAD65" s="1493"/>
      <c r="WAE65" s="1392"/>
      <c r="WAF65" s="1493"/>
      <c r="WAG65" s="1391"/>
      <c r="WAH65" s="1392"/>
      <c r="WAI65" s="1493"/>
      <c r="WAJ65" s="1392"/>
      <c r="WAK65" s="663"/>
      <c r="WAL65" s="1493"/>
      <c r="WAM65" s="1391"/>
      <c r="WAN65" s="1391"/>
      <c r="WAO65" s="1391"/>
      <c r="WAP65" s="1391"/>
      <c r="WAQ65" s="1391"/>
      <c r="WAR65" s="1391"/>
      <c r="WAS65" s="1391"/>
      <c r="WAT65" s="1391"/>
      <c r="WAU65" s="1391"/>
      <c r="WAV65" s="1391"/>
      <c r="WAW65" s="1392"/>
      <c r="WAX65" s="1493"/>
      <c r="WAY65" s="1391"/>
      <c r="WAZ65" s="1391"/>
      <c r="WBA65" s="1391"/>
      <c r="WBB65" s="1391"/>
      <c r="WBC65" s="1391"/>
      <c r="WBD65" s="1391"/>
      <c r="WBE65" s="1391"/>
      <c r="WBF65" s="1391"/>
      <c r="WBG65" s="1391"/>
      <c r="WBH65" s="1391"/>
      <c r="WBI65" s="1392"/>
      <c r="WBJ65" s="1493"/>
      <c r="WBK65" s="1392"/>
      <c r="WBL65" s="1493"/>
      <c r="WBM65" s="1391"/>
      <c r="WBN65" s="1392"/>
      <c r="WBO65" s="1493"/>
      <c r="WBP65" s="1392"/>
      <c r="WBQ65" s="663"/>
      <c r="WBR65" s="1493"/>
      <c r="WBS65" s="1391"/>
      <c r="WBT65" s="1391"/>
      <c r="WBU65" s="1391"/>
      <c r="WBV65" s="1391"/>
      <c r="WBW65" s="1391"/>
      <c r="WBX65" s="1391"/>
      <c r="WBY65" s="1391"/>
      <c r="WBZ65" s="1391"/>
      <c r="WCA65" s="1391"/>
      <c r="WCB65" s="1391"/>
      <c r="WCC65" s="1392"/>
      <c r="WCD65" s="1493"/>
      <c r="WCE65" s="1391"/>
      <c r="WCF65" s="1391"/>
      <c r="WCG65" s="1391"/>
      <c r="WCH65" s="1391"/>
      <c r="WCI65" s="1391"/>
      <c r="WCJ65" s="1391"/>
      <c r="WCK65" s="1391"/>
      <c r="WCL65" s="1391"/>
      <c r="WCM65" s="1391"/>
      <c r="WCN65" s="1391"/>
      <c r="WCO65" s="1392"/>
      <c r="WCP65" s="1493"/>
      <c r="WCQ65" s="1392"/>
      <c r="WCR65" s="1493"/>
      <c r="WCS65" s="1391"/>
      <c r="WCT65" s="1392"/>
      <c r="WCU65" s="1493"/>
      <c r="WCV65" s="1392"/>
      <c r="WCW65" s="663"/>
      <c r="WCX65" s="1493"/>
      <c r="WCY65" s="1391"/>
      <c r="WCZ65" s="1391"/>
      <c r="WDA65" s="1391"/>
      <c r="WDB65" s="1391"/>
      <c r="WDC65" s="1391"/>
      <c r="WDD65" s="1391"/>
      <c r="WDE65" s="1391"/>
      <c r="WDF65" s="1391"/>
      <c r="WDG65" s="1391"/>
      <c r="WDH65" s="1391"/>
      <c r="WDI65" s="1392"/>
      <c r="WDJ65" s="1493"/>
      <c r="WDK65" s="1391"/>
      <c r="WDL65" s="1391"/>
      <c r="WDM65" s="1391"/>
      <c r="WDN65" s="1391"/>
      <c r="WDO65" s="1391"/>
      <c r="WDP65" s="1391"/>
      <c r="WDQ65" s="1391"/>
      <c r="WDR65" s="1391"/>
      <c r="WDS65" s="1391"/>
      <c r="WDT65" s="1391"/>
      <c r="WDU65" s="1392"/>
      <c r="WDV65" s="1493"/>
      <c r="WDW65" s="1392"/>
      <c r="WDX65" s="1493"/>
      <c r="WDY65" s="1391"/>
      <c r="WDZ65" s="1392"/>
      <c r="WEA65" s="1493"/>
      <c r="WEB65" s="1392"/>
      <c r="WEC65" s="663"/>
      <c r="WED65" s="1493"/>
      <c r="WEE65" s="1391"/>
      <c r="WEF65" s="1391"/>
      <c r="WEG65" s="1391"/>
      <c r="WEH65" s="1391"/>
      <c r="WEI65" s="1391"/>
      <c r="WEJ65" s="1391"/>
      <c r="WEK65" s="1391"/>
      <c r="WEL65" s="1391"/>
      <c r="WEM65" s="1391"/>
      <c r="WEN65" s="1391"/>
      <c r="WEO65" s="1392"/>
      <c r="WEP65" s="1493"/>
      <c r="WEQ65" s="1391"/>
      <c r="WER65" s="1391"/>
      <c r="WES65" s="1391"/>
      <c r="WET65" s="1391"/>
      <c r="WEU65" s="1391"/>
      <c r="WEV65" s="1391"/>
      <c r="WEW65" s="1391"/>
      <c r="WEX65" s="1391"/>
      <c r="WEY65" s="1391"/>
      <c r="WEZ65" s="1391"/>
      <c r="WFA65" s="1392"/>
      <c r="WFB65" s="1493"/>
      <c r="WFC65" s="1392"/>
      <c r="WFD65" s="1493"/>
      <c r="WFE65" s="1391"/>
      <c r="WFF65" s="1392"/>
      <c r="WFG65" s="1493"/>
      <c r="WFH65" s="1392"/>
      <c r="WFI65" s="663"/>
      <c r="WFJ65" s="1493"/>
      <c r="WFK65" s="1391"/>
      <c r="WFL65" s="1391"/>
      <c r="WFM65" s="1391"/>
      <c r="WFN65" s="1391"/>
      <c r="WFO65" s="1391"/>
      <c r="WFP65" s="1391"/>
      <c r="WFQ65" s="1391"/>
      <c r="WFR65" s="1391"/>
      <c r="WFS65" s="1391"/>
      <c r="WFT65" s="1391"/>
      <c r="WFU65" s="1392"/>
      <c r="WFV65" s="1493"/>
      <c r="WFW65" s="1391"/>
      <c r="WFX65" s="1391"/>
      <c r="WFY65" s="1391"/>
      <c r="WFZ65" s="1391"/>
      <c r="WGA65" s="1391"/>
      <c r="WGB65" s="1391"/>
      <c r="WGC65" s="1391"/>
      <c r="WGD65" s="1391"/>
      <c r="WGE65" s="1391"/>
      <c r="WGF65" s="1391"/>
      <c r="WGG65" s="1392"/>
      <c r="WGH65" s="1493"/>
      <c r="WGI65" s="1392"/>
      <c r="WGJ65" s="1493"/>
      <c r="WGK65" s="1391"/>
      <c r="WGL65" s="1392"/>
      <c r="WGM65" s="1493"/>
      <c r="WGN65" s="1392"/>
      <c r="WGO65" s="663"/>
      <c r="WGP65" s="1493"/>
      <c r="WGQ65" s="1391"/>
      <c r="WGR65" s="1391"/>
      <c r="WGS65" s="1391"/>
      <c r="WGT65" s="1391"/>
      <c r="WGU65" s="1391"/>
      <c r="WGV65" s="1391"/>
      <c r="WGW65" s="1391"/>
      <c r="WGX65" s="1391"/>
      <c r="WGY65" s="1391"/>
      <c r="WGZ65" s="1391"/>
      <c r="WHA65" s="1392"/>
      <c r="WHB65" s="1493"/>
      <c r="WHC65" s="1391"/>
      <c r="WHD65" s="1391"/>
      <c r="WHE65" s="1391"/>
      <c r="WHF65" s="1391"/>
      <c r="WHG65" s="1391"/>
      <c r="WHH65" s="1391"/>
      <c r="WHI65" s="1391"/>
      <c r="WHJ65" s="1391"/>
      <c r="WHK65" s="1391"/>
      <c r="WHL65" s="1391"/>
      <c r="WHM65" s="1392"/>
      <c r="WHN65" s="1493"/>
      <c r="WHO65" s="1392"/>
      <c r="WHP65" s="1493"/>
      <c r="WHQ65" s="1391"/>
      <c r="WHR65" s="1392"/>
      <c r="WHS65" s="1493"/>
      <c r="WHT65" s="1392"/>
      <c r="WHU65" s="663"/>
      <c r="WHV65" s="1493"/>
      <c r="WHW65" s="1391"/>
      <c r="WHX65" s="1391"/>
      <c r="WHY65" s="1391"/>
      <c r="WHZ65" s="1391"/>
      <c r="WIA65" s="1391"/>
      <c r="WIB65" s="1391"/>
      <c r="WIC65" s="1391"/>
      <c r="WID65" s="1391"/>
      <c r="WIE65" s="1391"/>
      <c r="WIF65" s="1391"/>
      <c r="WIG65" s="1392"/>
      <c r="WIH65" s="1493"/>
      <c r="WII65" s="1391"/>
      <c r="WIJ65" s="1391"/>
      <c r="WIK65" s="1391"/>
      <c r="WIL65" s="1391"/>
      <c r="WIM65" s="1391"/>
      <c r="WIN65" s="1391"/>
      <c r="WIO65" s="1391"/>
      <c r="WIP65" s="1391"/>
      <c r="WIQ65" s="1391"/>
      <c r="WIR65" s="1391"/>
      <c r="WIS65" s="1392"/>
      <c r="WIT65" s="1493"/>
      <c r="WIU65" s="1392"/>
      <c r="WIV65" s="1493"/>
      <c r="WIW65" s="1391"/>
      <c r="WIX65" s="1392"/>
      <c r="WIY65" s="1493"/>
      <c r="WIZ65" s="1392"/>
      <c r="WJA65" s="663"/>
      <c r="WJB65" s="1493"/>
      <c r="WJC65" s="1391"/>
      <c r="WJD65" s="1391"/>
      <c r="WJE65" s="1391"/>
      <c r="WJF65" s="1391"/>
      <c r="WJG65" s="1391"/>
      <c r="WJH65" s="1391"/>
      <c r="WJI65" s="1391"/>
      <c r="WJJ65" s="1391"/>
      <c r="WJK65" s="1391"/>
      <c r="WJL65" s="1391"/>
      <c r="WJM65" s="1392"/>
      <c r="WJN65" s="1493"/>
      <c r="WJO65" s="1391"/>
      <c r="WJP65" s="1391"/>
      <c r="WJQ65" s="1391"/>
      <c r="WJR65" s="1391"/>
      <c r="WJS65" s="1391"/>
      <c r="WJT65" s="1391"/>
      <c r="WJU65" s="1391"/>
      <c r="WJV65" s="1391"/>
      <c r="WJW65" s="1391"/>
      <c r="WJX65" s="1391"/>
      <c r="WJY65" s="1392"/>
      <c r="WJZ65" s="1493"/>
      <c r="WKA65" s="1392"/>
      <c r="WKB65" s="1493"/>
      <c r="WKC65" s="1391"/>
      <c r="WKD65" s="1392"/>
      <c r="WKE65" s="1493"/>
      <c r="WKF65" s="1392"/>
      <c r="WKG65" s="663"/>
      <c r="WKH65" s="1493"/>
      <c r="WKI65" s="1391"/>
      <c r="WKJ65" s="1391"/>
      <c r="WKK65" s="1391"/>
      <c r="WKL65" s="1391"/>
      <c r="WKM65" s="1391"/>
      <c r="WKN65" s="1391"/>
      <c r="WKO65" s="1391"/>
      <c r="WKP65" s="1391"/>
      <c r="WKQ65" s="1391"/>
      <c r="WKR65" s="1391"/>
      <c r="WKS65" s="1392"/>
      <c r="WKT65" s="1493"/>
      <c r="WKU65" s="1391"/>
      <c r="WKV65" s="1391"/>
      <c r="WKW65" s="1391"/>
      <c r="WKX65" s="1391"/>
      <c r="WKY65" s="1391"/>
      <c r="WKZ65" s="1391"/>
      <c r="WLA65" s="1391"/>
      <c r="WLB65" s="1391"/>
      <c r="WLC65" s="1391"/>
      <c r="WLD65" s="1391"/>
      <c r="WLE65" s="1392"/>
      <c r="WLF65" s="1493"/>
      <c r="WLG65" s="1392"/>
      <c r="WLH65" s="1493"/>
      <c r="WLI65" s="1391"/>
      <c r="WLJ65" s="1392"/>
      <c r="WLK65" s="1493"/>
      <c r="WLL65" s="1392"/>
      <c r="WLM65" s="663"/>
      <c r="WLN65" s="1493"/>
      <c r="WLO65" s="1391"/>
      <c r="WLP65" s="1391"/>
      <c r="WLQ65" s="1391"/>
      <c r="WLR65" s="1391"/>
      <c r="WLS65" s="1391"/>
      <c r="WLT65" s="1391"/>
      <c r="WLU65" s="1391"/>
      <c r="WLV65" s="1391"/>
      <c r="WLW65" s="1391"/>
      <c r="WLX65" s="1391"/>
      <c r="WLY65" s="1392"/>
      <c r="WLZ65" s="1493"/>
      <c r="WMA65" s="1391"/>
      <c r="WMB65" s="1391"/>
      <c r="WMC65" s="1391"/>
      <c r="WMD65" s="1391"/>
      <c r="WME65" s="1391"/>
      <c r="WMF65" s="1391"/>
      <c r="WMG65" s="1391"/>
      <c r="WMH65" s="1391"/>
      <c r="WMI65" s="1391"/>
      <c r="WMJ65" s="1391"/>
      <c r="WMK65" s="1392"/>
      <c r="WML65" s="1493"/>
      <c r="WMM65" s="1392"/>
      <c r="WMN65" s="1493"/>
      <c r="WMO65" s="1391"/>
      <c r="WMP65" s="1392"/>
      <c r="WMQ65" s="1493"/>
      <c r="WMR65" s="1392"/>
      <c r="WMS65" s="663"/>
      <c r="WMT65" s="1493"/>
      <c r="WMU65" s="1391"/>
      <c r="WMV65" s="1391"/>
      <c r="WMW65" s="1391"/>
      <c r="WMX65" s="1391"/>
      <c r="WMY65" s="1391"/>
      <c r="WMZ65" s="1391"/>
      <c r="WNA65" s="1391"/>
      <c r="WNB65" s="1391"/>
      <c r="WNC65" s="1391"/>
      <c r="WND65" s="1391"/>
      <c r="WNE65" s="1392"/>
      <c r="WNF65" s="1493"/>
      <c r="WNG65" s="1391"/>
      <c r="WNH65" s="1391"/>
      <c r="WNI65" s="1391"/>
      <c r="WNJ65" s="1391"/>
      <c r="WNK65" s="1391"/>
      <c r="WNL65" s="1391"/>
      <c r="WNM65" s="1391"/>
      <c r="WNN65" s="1391"/>
      <c r="WNO65" s="1391"/>
      <c r="WNP65" s="1391"/>
      <c r="WNQ65" s="1392"/>
      <c r="WNR65" s="1493"/>
      <c r="WNS65" s="1392"/>
      <c r="WNT65" s="1493"/>
      <c r="WNU65" s="1391"/>
      <c r="WNV65" s="1392"/>
      <c r="WNW65" s="1493"/>
      <c r="WNX65" s="1392"/>
      <c r="WNY65" s="663"/>
      <c r="WNZ65" s="1493"/>
      <c r="WOA65" s="1391"/>
      <c r="WOB65" s="1391"/>
      <c r="WOC65" s="1391"/>
      <c r="WOD65" s="1391"/>
      <c r="WOE65" s="1391"/>
      <c r="WOF65" s="1391"/>
      <c r="WOG65" s="1391"/>
      <c r="WOH65" s="1391"/>
      <c r="WOI65" s="1391"/>
      <c r="WOJ65" s="1391"/>
      <c r="WOK65" s="1392"/>
      <c r="WOL65" s="1493"/>
      <c r="WOM65" s="1391"/>
      <c r="WON65" s="1391"/>
      <c r="WOO65" s="1391"/>
      <c r="WOP65" s="1391"/>
      <c r="WOQ65" s="1391"/>
      <c r="WOR65" s="1391"/>
      <c r="WOS65" s="1391"/>
      <c r="WOT65" s="1391"/>
      <c r="WOU65" s="1391"/>
      <c r="WOV65" s="1391"/>
      <c r="WOW65" s="1392"/>
      <c r="WOX65" s="1493"/>
      <c r="WOY65" s="1392"/>
      <c r="WOZ65" s="1493"/>
      <c r="WPA65" s="1391"/>
      <c r="WPB65" s="1392"/>
      <c r="WPC65" s="1493"/>
      <c r="WPD65" s="1392"/>
      <c r="WPE65" s="663"/>
      <c r="WPF65" s="1493"/>
      <c r="WPG65" s="1391"/>
      <c r="WPH65" s="1391"/>
      <c r="WPI65" s="1391"/>
      <c r="WPJ65" s="1391"/>
      <c r="WPK65" s="1391"/>
      <c r="WPL65" s="1391"/>
      <c r="WPM65" s="1391"/>
      <c r="WPN65" s="1391"/>
      <c r="WPO65" s="1391"/>
      <c r="WPP65" s="1391"/>
      <c r="WPQ65" s="1392"/>
      <c r="WPR65" s="1493"/>
      <c r="WPS65" s="1391"/>
      <c r="WPT65" s="1391"/>
      <c r="WPU65" s="1391"/>
      <c r="WPV65" s="1391"/>
      <c r="WPW65" s="1391"/>
      <c r="WPX65" s="1391"/>
      <c r="WPY65" s="1391"/>
      <c r="WPZ65" s="1391"/>
      <c r="WQA65" s="1391"/>
      <c r="WQB65" s="1391"/>
      <c r="WQC65" s="1392"/>
      <c r="WQD65" s="1493"/>
      <c r="WQE65" s="1392"/>
      <c r="WQF65" s="1493"/>
      <c r="WQG65" s="1391"/>
      <c r="WQH65" s="1392"/>
      <c r="WQI65" s="1493"/>
      <c r="WQJ65" s="1392"/>
      <c r="WQK65" s="663"/>
      <c r="WQL65" s="1493"/>
      <c r="WQM65" s="1391"/>
      <c r="WQN65" s="1391"/>
      <c r="WQO65" s="1391"/>
      <c r="WQP65" s="1391"/>
      <c r="WQQ65" s="1391"/>
      <c r="WQR65" s="1391"/>
      <c r="WQS65" s="1391"/>
      <c r="WQT65" s="1391"/>
      <c r="WQU65" s="1391"/>
      <c r="WQV65" s="1391"/>
      <c r="WQW65" s="1392"/>
      <c r="WQX65" s="1493"/>
      <c r="WQY65" s="1391"/>
      <c r="WQZ65" s="1391"/>
      <c r="WRA65" s="1391"/>
      <c r="WRB65" s="1391"/>
      <c r="WRC65" s="1391"/>
      <c r="WRD65" s="1391"/>
      <c r="WRE65" s="1391"/>
      <c r="WRF65" s="1391"/>
      <c r="WRG65" s="1391"/>
      <c r="WRH65" s="1391"/>
      <c r="WRI65" s="1392"/>
      <c r="WRJ65" s="1493"/>
      <c r="WRK65" s="1392"/>
      <c r="WRL65" s="1493"/>
      <c r="WRM65" s="1391"/>
      <c r="WRN65" s="1392"/>
      <c r="WRO65" s="1493"/>
      <c r="WRP65" s="1392"/>
      <c r="WRQ65" s="663"/>
      <c r="WRR65" s="1493"/>
      <c r="WRS65" s="1391"/>
      <c r="WRT65" s="1391"/>
      <c r="WRU65" s="1391"/>
      <c r="WRV65" s="1391"/>
      <c r="WRW65" s="1391"/>
      <c r="WRX65" s="1391"/>
      <c r="WRY65" s="1391"/>
      <c r="WRZ65" s="1391"/>
      <c r="WSA65" s="1391"/>
      <c r="WSB65" s="1391"/>
      <c r="WSC65" s="1392"/>
      <c r="WSD65" s="1493"/>
      <c r="WSE65" s="1391"/>
      <c r="WSF65" s="1391"/>
      <c r="WSG65" s="1391"/>
      <c r="WSH65" s="1391"/>
      <c r="WSI65" s="1391"/>
      <c r="WSJ65" s="1391"/>
      <c r="WSK65" s="1391"/>
      <c r="WSL65" s="1391"/>
      <c r="WSM65" s="1391"/>
      <c r="WSN65" s="1391"/>
      <c r="WSO65" s="1392"/>
      <c r="WSP65" s="1493"/>
      <c r="WSQ65" s="1392"/>
      <c r="WSR65" s="1493"/>
      <c r="WSS65" s="1391"/>
      <c r="WST65" s="1392"/>
      <c r="WSU65" s="1493"/>
      <c r="WSV65" s="1392"/>
      <c r="WSW65" s="663"/>
      <c r="WSX65" s="1493"/>
      <c r="WSY65" s="1391"/>
      <c r="WSZ65" s="1391"/>
      <c r="WTA65" s="1391"/>
      <c r="WTB65" s="1391"/>
      <c r="WTC65" s="1391"/>
      <c r="WTD65" s="1391"/>
      <c r="WTE65" s="1391"/>
      <c r="WTF65" s="1391"/>
      <c r="WTG65" s="1391"/>
      <c r="WTH65" s="1391"/>
      <c r="WTI65" s="1392"/>
      <c r="WTJ65" s="1493"/>
      <c r="WTK65" s="1391"/>
      <c r="WTL65" s="1391"/>
      <c r="WTM65" s="1391"/>
      <c r="WTN65" s="1391"/>
      <c r="WTO65" s="1391"/>
      <c r="WTP65" s="1391"/>
      <c r="WTQ65" s="1391"/>
      <c r="WTR65" s="1391"/>
      <c r="WTS65" s="1391"/>
      <c r="WTT65" s="1391"/>
      <c r="WTU65" s="1392"/>
      <c r="WTV65" s="1493"/>
      <c r="WTW65" s="1392"/>
      <c r="WTX65" s="1493"/>
      <c r="WTY65" s="1391"/>
      <c r="WTZ65" s="1392"/>
      <c r="WUA65" s="1493"/>
      <c r="WUB65" s="1392"/>
      <c r="WUC65" s="663"/>
      <c r="WUD65" s="1493"/>
      <c r="WUE65" s="1391"/>
      <c r="WUF65" s="1391"/>
      <c r="WUG65" s="1391"/>
      <c r="WUH65" s="1391"/>
      <c r="WUI65" s="1391"/>
      <c r="WUJ65" s="1391"/>
      <c r="WUK65" s="1391"/>
      <c r="WUL65" s="1391"/>
      <c r="WUM65" s="1391"/>
      <c r="WUN65" s="1391"/>
      <c r="WUO65" s="1392"/>
      <c r="WUP65" s="1493"/>
      <c r="WUQ65" s="1391"/>
      <c r="WUR65" s="1391"/>
      <c r="WUS65" s="1391"/>
      <c r="WUT65" s="1391"/>
      <c r="WUU65" s="1391"/>
      <c r="WUV65" s="1391"/>
      <c r="WUW65" s="1391"/>
      <c r="WUX65" s="1391"/>
      <c r="WUY65" s="1391"/>
      <c r="WUZ65" s="1391"/>
      <c r="WVA65" s="1392"/>
      <c r="WVB65" s="1493"/>
      <c r="WVC65" s="1392"/>
      <c r="WVD65" s="1493"/>
      <c r="WVE65" s="1391"/>
      <c r="WVF65" s="1392"/>
      <c r="WVG65" s="1493"/>
      <c r="WVH65" s="1392"/>
      <c r="WVI65" s="663"/>
      <c r="WVJ65" s="1493"/>
      <c r="WVK65" s="1391"/>
      <c r="WVL65" s="1391"/>
      <c r="WVM65" s="1391"/>
      <c r="WVN65" s="1391"/>
      <c r="WVO65" s="1391"/>
      <c r="WVP65" s="1391"/>
      <c r="WVQ65" s="1391"/>
      <c r="WVR65" s="1391"/>
      <c r="WVS65" s="1391"/>
      <c r="WVT65" s="1391"/>
      <c r="WVU65" s="1392"/>
      <c r="WVV65" s="1493"/>
      <c r="WVW65" s="1391"/>
      <c r="WVX65" s="1391"/>
      <c r="WVY65" s="1391"/>
      <c r="WVZ65" s="1391"/>
      <c r="WWA65" s="1391"/>
      <c r="WWB65" s="1391"/>
      <c r="WWC65" s="1391"/>
      <c r="WWD65" s="1391"/>
      <c r="WWE65" s="1391"/>
      <c r="WWF65" s="1391"/>
      <c r="WWG65" s="1392"/>
      <c r="WWH65" s="1493"/>
      <c r="WWI65" s="1392"/>
      <c r="WWJ65" s="1493"/>
      <c r="WWK65" s="1391"/>
      <c r="WWL65" s="1392"/>
      <c r="WWM65" s="1493"/>
      <c r="WWN65" s="1392"/>
      <c r="WWO65" s="663"/>
      <c r="WWP65" s="1493"/>
      <c r="WWQ65" s="1391"/>
      <c r="WWR65" s="1391"/>
      <c r="WWS65" s="1391"/>
      <c r="WWT65" s="1391"/>
      <c r="WWU65" s="1391"/>
      <c r="WWV65" s="1391"/>
      <c r="WWW65" s="1391"/>
      <c r="WWX65" s="1391"/>
      <c r="WWY65" s="1391"/>
      <c r="WWZ65" s="1391"/>
      <c r="WXA65" s="1392"/>
      <c r="WXB65" s="1493"/>
      <c r="WXC65" s="1391"/>
      <c r="WXD65" s="1391"/>
      <c r="WXE65" s="1391"/>
      <c r="WXF65" s="1391"/>
      <c r="WXG65" s="1391"/>
      <c r="WXH65" s="1391"/>
      <c r="WXI65" s="1391"/>
      <c r="WXJ65" s="1391"/>
      <c r="WXK65" s="1391"/>
      <c r="WXL65" s="1391"/>
      <c r="WXM65" s="1392"/>
      <c r="WXN65" s="1493"/>
      <c r="WXO65" s="1392"/>
      <c r="WXP65" s="1493"/>
      <c r="WXQ65" s="1391"/>
      <c r="WXR65" s="1392"/>
      <c r="WXS65" s="1493"/>
      <c r="WXT65" s="1392"/>
      <c r="WXU65" s="663"/>
      <c r="WXV65" s="1493"/>
      <c r="WXW65" s="1391"/>
      <c r="WXX65" s="1391"/>
      <c r="WXY65" s="1391"/>
      <c r="WXZ65" s="1391"/>
      <c r="WYA65" s="1391"/>
      <c r="WYB65" s="1391"/>
      <c r="WYC65" s="1391"/>
      <c r="WYD65" s="1391"/>
      <c r="WYE65" s="1391"/>
      <c r="WYF65" s="1391"/>
      <c r="WYG65" s="1392"/>
      <c r="WYH65" s="1493"/>
      <c r="WYI65" s="1391"/>
      <c r="WYJ65" s="1391"/>
      <c r="WYK65" s="1391"/>
      <c r="WYL65" s="1391"/>
      <c r="WYM65" s="1391"/>
      <c r="WYN65" s="1391"/>
      <c r="WYO65" s="1391"/>
      <c r="WYP65" s="1391"/>
      <c r="WYQ65" s="1391"/>
      <c r="WYR65" s="1391"/>
      <c r="WYS65" s="1392"/>
      <c r="WYT65" s="1493"/>
      <c r="WYU65" s="1392"/>
      <c r="WYV65" s="1493"/>
      <c r="WYW65" s="1391"/>
      <c r="WYX65" s="1392"/>
      <c r="WYY65" s="1493"/>
      <c r="WYZ65" s="1392"/>
      <c r="WZA65" s="663"/>
      <c r="WZB65" s="1493"/>
      <c r="WZC65" s="1391"/>
      <c r="WZD65" s="1391"/>
      <c r="WZE65" s="1391"/>
      <c r="WZF65" s="1391"/>
      <c r="WZG65" s="1391"/>
      <c r="WZH65" s="1391"/>
      <c r="WZI65" s="1391"/>
      <c r="WZJ65" s="1391"/>
      <c r="WZK65" s="1391"/>
      <c r="WZL65" s="1391"/>
      <c r="WZM65" s="1392"/>
      <c r="WZN65" s="1493"/>
      <c r="WZO65" s="1391"/>
      <c r="WZP65" s="1391"/>
      <c r="WZQ65" s="1391"/>
      <c r="WZR65" s="1391"/>
      <c r="WZS65" s="1391"/>
      <c r="WZT65" s="1391"/>
      <c r="WZU65" s="1391"/>
      <c r="WZV65" s="1391"/>
      <c r="WZW65" s="1391"/>
      <c r="WZX65" s="1391"/>
      <c r="WZY65" s="1392"/>
      <c r="WZZ65" s="1493"/>
      <c r="XAA65" s="1392"/>
      <c r="XAB65" s="1493"/>
      <c r="XAC65" s="1391"/>
      <c r="XAD65" s="1392"/>
      <c r="XAE65" s="1493"/>
      <c r="XAF65" s="1392"/>
      <c r="XAG65" s="663"/>
      <c r="XAH65" s="1493"/>
      <c r="XAI65" s="1391"/>
      <c r="XAJ65" s="1391"/>
      <c r="XAK65" s="1391"/>
      <c r="XAL65" s="1391"/>
      <c r="XAM65" s="1391"/>
      <c r="XAN65" s="1391"/>
      <c r="XAO65" s="1391"/>
      <c r="XAP65" s="1391"/>
      <c r="XAQ65" s="1391"/>
      <c r="XAR65" s="1391"/>
      <c r="XAS65" s="1392"/>
      <c r="XAT65" s="1493"/>
      <c r="XAU65" s="1391"/>
      <c r="XAV65" s="1391"/>
      <c r="XAW65" s="1391"/>
      <c r="XAX65" s="1391"/>
      <c r="XAY65" s="1391"/>
      <c r="XAZ65" s="1391"/>
      <c r="XBA65" s="1391"/>
      <c r="XBB65" s="1391"/>
      <c r="XBC65" s="1391"/>
      <c r="XBD65" s="1391"/>
      <c r="XBE65" s="1392"/>
      <c r="XBF65" s="1493"/>
      <c r="XBG65" s="1392"/>
      <c r="XBH65" s="1493"/>
      <c r="XBI65" s="1391"/>
      <c r="XBJ65" s="1392"/>
      <c r="XBK65" s="1493"/>
      <c r="XBL65" s="1392"/>
      <c r="XBM65" s="663"/>
      <c r="XBN65" s="1493"/>
      <c r="XBO65" s="1391"/>
      <c r="XBP65" s="1391"/>
      <c r="XBQ65" s="1391"/>
      <c r="XBR65" s="1391"/>
      <c r="XBS65" s="1391"/>
      <c r="XBT65" s="1391"/>
      <c r="XBU65" s="1391"/>
      <c r="XBV65" s="1391"/>
      <c r="XBW65" s="1391"/>
      <c r="XBX65" s="1391"/>
      <c r="XBY65" s="1392"/>
      <c r="XBZ65" s="1493"/>
      <c r="XCA65" s="1391"/>
      <c r="XCB65" s="1391"/>
      <c r="XCC65" s="1391"/>
      <c r="XCD65" s="1391"/>
      <c r="XCE65" s="1391"/>
      <c r="XCF65" s="1391"/>
      <c r="XCG65" s="1391"/>
      <c r="XCH65" s="1391"/>
      <c r="XCI65" s="1391"/>
      <c r="XCJ65" s="1391"/>
      <c r="XCK65" s="1392"/>
      <c r="XCL65" s="1493"/>
      <c r="XCM65" s="1392"/>
      <c r="XCN65" s="1493"/>
      <c r="XCO65" s="1391"/>
      <c r="XCP65" s="1392"/>
      <c r="XCQ65" s="1493"/>
      <c r="XCR65" s="1392"/>
      <c r="XCS65" s="663"/>
      <c r="XCT65" s="1493"/>
      <c r="XCU65" s="1391"/>
      <c r="XCV65" s="1391"/>
      <c r="XCW65" s="1391"/>
      <c r="XCX65" s="1391"/>
      <c r="XCY65" s="1391"/>
      <c r="XCZ65" s="1391"/>
      <c r="XDA65" s="1391"/>
      <c r="XDB65" s="1391"/>
      <c r="XDC65" s="1391"/>
      <c r="XDD65" s="1391"/>
      <c r="XDE65" s="1392"/>
      <c r="XDF65" s="1493"/>
      <c r="XDG65" s="1391"/>
      <c r="XDH65" s="1391"/>
      <c r="XDI65" s="1391"/>
      <c r="XDJ65" s="1391"/>
      <c r="XDK65" s="1391"/>
      <c r="XDL65" s="1391"/>
      <c r="XDM65" s="1391"/>
      <c r="XDN65" s="1391"/>
      <c r="XDO65" s="1391"/>
      <c r="XDP65" s="1391"/>
      <c r="XDQ65" s="1392"/>
      <c r="XDR65" s="1493"/>
      <c r="XDS65" s="1392"/>
      <c r="XDT65" s="1493"/>
      <c r="XDU65" s="1391"/>
      <c r="XDV65" s="1392"/>
      <c r="XDW65" s="1493"/>
      <c r="XDX65" s="1392"/>
      <c r="XDY65" s="663"/>
      <c r="XDZ65" s="1493"/>
      <c r="XEA65" s="1391"/>
      <c r="XEB65" s="1391"/>
      <c r="XEC65" s="1391"/>
      <c r="XED65" s="1391"/>
      <c r="XEE65" s="1391"/>
      <c r="XEF65" s="1391"/>
      <c r="XEG65" s="1391"/>
      <c r="XEH65" s="1391"/>
      <c r="XEI65" s="1391"/>
      <c r="XEJ65" s="1391"/>
      <c r="XEK65" s="1392"/>
      <c r="XEL65" s="1493"/>
      <c r="XEM65" s="1391"/>
      <c r="XEN65" s="1391"/>
      <c r="XEO65" s="1391"/>
      <c r="XEP65" s="1391"/>
      <c r="XEQ65" s="1391"/>
      <c r="XER65" s="1391"/>
      <c r="XES65" s="1391"/>
      <c r="XET65" s="1391"/>
      <c r="XEU65" s="1391"/>
      <c r="XEV65" s="1391"/>
      <c r="XEW65" s="1392"/>
      <c r="XEX65" s="1493"/>
      <c r="XEY65" s="1392"/>
      <c r="XEZ65" s="1493"/>
      <c r="XFA65" s="1391"/>
      <c r="XFB65" s="1392"/>
      <c r="XFC65" s="1493"/>
      <c r="XFD65" s="1493"/>
    </row>
    <row r="66" spans="1:16384" s="1358" customFormat="1" ht="48.65" customHeight="1" x14ac:dyDescent="0.35">
      <c r="A66" s="57"/>
      <c r="B66" s="1459"/>
      <c r="C66" s="1423"/>
      <c r="D66" s="1423"/>
      <c r="E66" s="1423"/>
      <c r="F66" s="1423"/>
      <c r="G66" s="1423"/>
      <c r="H66" s="1423"/>
      <c r="I66" s="1423"/>
      <c r="J66" s="1423"/>
      <c r="K66" s="1423"/>
      <c r="L66" s="1423"/>
      <c r="M66" s="1423"/>
      <c r="N66" s="1459"/>
      <c r="O66" s="1423"/>
      <c r="P66" s="1423"/>
      <c r="Q66" s="1423"/>
      <c r="R66" s="1423"/>
      <c r="S66" s="1423"/>
      <c r="T66" s="1423"/>
      <c r="U66" s="1423"/>
      <c r="V66" s="1423"/>
      <c r="W66" s="1423"/>
      <c r="X66" s="1423"/>
      <c r="Y66" s="1423"/>
      <c r="Z66" s="1459"/>
      <c r="AA66" s="1423"/>
      <c r="AB66" s="1459"/>
      <c r="AC66" s="1423"/>
      <c r="AD66" s="1423"/>
      <c r="AE66" s="1459"/>
      <c r="AF66" s="1423"/>
      <c r="AG66" s="1200"/>
      <c r="AH66" s="1201"/>
      <c r="AT66" s="1201"/>
      <c r="BF66" s="1201"/>
      <c r="BH66" s="1201"/>
      <c r="BK66" s="1201"/>
      <c r="BM66" s="1200"/>
      <c r="BN66" s="1201"/>
      <c r="BZ66" s="1201"/>
      <c r="CL66" s="1201"/>
      <c r="CN66" s="1201"/>
      <c r="CQ66" s="1201"/>
      <c r="CS66" s="1200"/>
      <c r="CT66" s="1201"/>
      <c r="DF66" s="1201"/>
      <c r="DR66" s="1201"/>
      <c r="DT66" s="1201"/>
      <c r="DW66" s="1201"/>
      <c r="DY66" s="1200"/>
      <c r="DZ66" s="1201"/>
      <c r="EL66" s="1201"/>
      <c r="EX66" s="1201"/>
      <c r="EZ66" s="1201"/>
      <c r="FC66" s="1201"/>
      <c r="FE66" s="1200"/>
      <c r="FF66" s="1201"/>
      <c r="FR66" s="1201"/>
      <c r="GD66" s="1201"/>
      <c r="GF66" s="1201"/>
      <c r="GI66" s="1201"/>
      <c r="GK66" s="1200"/>
      <c r="GL66" s="1201"/>
      <c r="GX66" s="1201"/>
      <c r="HJ66" s="1201"/>
      <c r="HL66" s="1201"/>
      <c r="HO66" s="1201"/>
      <c r="HQ66" s="1200"/>
      <c r="HR66" s="1201"/>
      <c r="ID66" s="1201"/>
      <c r="IP66" s="1201"/>
      <c r="IR66" s="1201"/>
      <c r="IU66" s="1201"/>
      <c r="IW66" s="1200"/>
      <c r="IX66" s="1201"/>
      <c r="JJ66" s="1201"/>
      <c r="JV66" s="1201"/>
      <c r="JX66" s="1201"/>
      <c r="KA66" s="1201"/>
      <c r="KC66" s="1200"/>
      <c r="KD66" s="1201"/>
      <c r="KP66" s="1201"/>
      <c r="LB66" s="1201"/>
      <c r="LD66" s="1201"/>
      <c r="LG66" s="1201"/>
      <c r="LI66" s="1200"/>
      <c r="LJ66" s="1201"/>
      <c r="LV66" s="1201"/>
      <c r="MH66" s="1201"/>
      <c r="MJ66" s="1201"/>
      <c r="MM66" s="1201"/>
      <c r="MO66" s="1200"/>
      <c r="MP66" s="1201"/>
      <c r="NB66" s="1201"/>
      <c r="NN66" s="1201"/>
      <c r="NP66" s="1201"/>
      <c r="NS66" s="1201"/>
      <c r="NU66" s="1200"/>
      <c r="NV66" s="1201"/>
      <c r="OH66" s="1201"/>
      <c r="OT66" s="1201"/>
      <c r="OV66" s="1201"/>
      <c r="OY66" s="1201"/>
      <c r="PA66" s="1200"/>
      <c r="PB66" s="1201"/>
      <c r="PN66" s="1201"/>
      <c r="PZ66" s="1201"/>
      <c r="QB66" s="1201"/>
      <c r="QE66" s="1201"/>
      <c r="QG66" s="1200"/>
      <c r="QH66" s="1201"/>
      <c r="QT66" s="1201"/>
      <c r="RF66" s="1201"/>
      <c r="RH66" s="1201"/>
      <c r="RK66" s="1201"/>
      <c r="RM66" s="1200"/>
      <c r="RN66" s="1201"/>
      <c r="RZ66" s="1201"/>
      <c r="SL66" s="1201"/>
      <c r="SN66" s="1201"/>
      <c r="SQ66" s="1201"/>
      <c r="SS66" s="1200"/>
      <c r="ST66" s="1201"/>
      <c r="TF66" s="1201"/>
      <c r="TR66" s="1201"/>
      <c r="TT66" s="1201"/>
      <c r="TW66" s="1201"/>
      <c r="TY66" s="1200"/>
      <c r="TZ66" s="1201"/>
      <c r="UL66" s="1201"/>
      <c r="UX66" s="1201"/>
      <c r="UZ66" s="1201"/>
      <c r="VC66" s="1201"/>
      <c r="VE66" s="1200"/>
      <c r="VF66" s="1201"/>
      <c r="VR66" s="1201"/>
      <c r="WD66" s="1201"/>
      <c r="WF66" s="1201"/>
      <c r="WI66" s="1201"/>
      <c r="WK66" s="1200"/>
      <c r="WL66" s="1201"/>
      <c r="WX66" s="1201"/>
      <c r="XJ66" s="1201"/>
      <c r="XL66" s="1201"/>
      <c r="XO66" s="1201"/>
      <c r="XQ66" s="1200"/>
      <c r="XR66" s="1201"/>
      <c r="YD66" s="1201"/>
      <c r="YP66" s="1201"/>
      <c r="YR66" s="1201"/>
      <c r="YU66" s="1201"/>
      <c r="YW66" s="1200"/>
      <c r="YX66" s="1201"/>
      <c r="ZJ66" s="1201"/>
      <c r="ZV66" s="1201"/>
      <c r="ZX66" s="1201"/>
      <c r="AAA66" s="1201"/>
      <c r="AAC66" s="1200"/>
      <c r="AAD66" s="1201"/>
      <c r="AAP66" s="1201"/>
      <c r="ABB66" s="1201"/>
      <c r="ABD66" s="1201"/>
      <c r="ABG66" s="1201"/>
      <c r="ABI66" s="1200"/>
      <c r="ABJ66" s="1201"/>
      <c r="ABV66" s="1201"/>
      <c r="ACH66" s="1201"/>
      <c r="ACJ66" s="1201"/>
      <c r="ACM66" s="1201"/>
      <c r="ACO66" s="1200"/>
      <c r="ACP66" s="1201"/>
      <c r="ADB66" s="1201"/>
      <c r="ADN66" s="1201"/>
      <c r="ADP66" s="1201"/>
      <c r="ADS66" s="1201"/>
      <c r="ADU66" s="1200"/>
      <c r="ADV66" s="1201"/>
      <c r="AEH66" s="1201"/>
      <c r="AET66" s="1201"/>
      <c r="AEV66" s="1201"/>
      <c r="AEY66" s="1201"/>
      <c r="AFA66" s="1200"/>
      <c r="AFB66" s="1201"/>
      <c r="AFN66" s="1201"/>
      <c r="AFZ66" s="1201"/>
      <c r="AGB66" s="1201"/>
      <c r="AGE66" s="1201"/>
      <c r="AGG66" s="1200"/>
      <c r="AGH66" s="1201"/>
      <c r="AGT66" s="1201"/>
      <c r="AHF66" s="1201"/>
      <c r="AHH66" s="1201"/>
      <c r="AHK66" s="1201"/>
      <c r="AHM66" s="1200"/>
      <c r="AHN66" s="1201"/>
      <c r="AHZ66" s="1201"/>
      <c r="AIL66" s="1201"/>
      <c r="AIN66" s="1201"/>
      <c r="AIQ66" s="1201"/>
      <c r="AIS66" s="1200"/>
      <c r="AIT66" s="1201"/>
      <c r="AJF66" s="1201"/>
      <c r="AJR66" s="1201"/>
      <c r="AJT66" s="1201"/>
      <c r="AJW66" s="1201"/>
      <c r="AJY66" s="1200"/>
      <c r="AJZ66" s="1201"/>
      <c r="AKL66" s="1201"/>
      <c r="AKX66" s="1201"/>
      <c r="AKZ66" s="1201"/>
      <c r="ALC66" s="1201"/>
      <c r="ALE66" s="1200"/>
      <c r="ALF66" s="1201"/>
      <c r="ALR66" s="1201"/>
      <c r="AMD66" s="1201"/>
      <c r="AMF66" s="1201"/>
      <c r="AMI66" s="1201"/>
      <c r="AMK66" s="1200"/>
      <c r="AML66" s="1201"/>
      <c r="AMX66" s="1201"/>
      <c r="ANJ66" s="1201"/>
      <c r="ANL66" s="1201"/>
      <c r="ANO66" s="1201"/>
      <c r="ANQ66" s="1200"/>
      <c r="ANR66" s="1201"/>
      <c r="AOD66" s="1201"/>
      <c r="AOP66" s="1201"/>
      <c r="AOR66" s="1201"/>
      <c r="AOU66" s="1201"/>
      <c r="AOW66" s="1200"/>
      <c r="AOX66" s="1201"/>
      <c r="APJ66" s="1201"/>
      <c r="APV66" s="1201"/>
      <c r="APX66" s="1201"/>
      <c r="AQA66" s="1201"/>
      <c r="AQC66" s="1200"/>
      <c r="AQD66" s="1201"/>
      <c r="AQP66" s="1201"/>
      <c r="ARB66" s="1201"/>
      <c r="ARD66" s="1201"/>
      <c r="ARG66" s="1201"/>
      <c r="ARI66" s="1200"/>
      <c r="ARJ66" s="1201"/>
      <c r="ARV66" s="1201"/>
      <c r="ASH66" s="1201"/>
      <c r="ASJ66" s="1201"/>
      <c r="ASM66" s="1201"/>
      <c r="ASO66" s="1200"/>
      <c r="ASP66" s="1201"/>
      <c r="ATB66" s="1201"/>
      <c r="ATN66" s="1201"/>
      <c r="ATP66" s="1201"/>
      <c r="ATS66" s="1201"/>
      <c r="ATU66" s="1200"/>
      <c r="ATV66" s="1201"/>
      <c r="AUH66" s="1201"/>
      <c r="AUT66" s="1201"/>
      <c r="AUV66" s="1201"/>
      <c r="AUY66" s="1201"/>
      <c r="AVA66" s="1200"/>
      <c r="AVB66" s="1201"/>
      <c r="AVN66" s="1201"/>
      <c r="AVZ66" s="1201"/>
      <c r="AWB66" s="1201"/>
      <c r="AWE66" s="1201"/>
      <c r="AWG66" s="1200"/>
      <c r="AWH66" s="1201"/>
      <c r="AWT66" s="1201"/>
      <c r="AXF66" s="1201"/>
      <c r="AXH66" s="1201"/>
      <c r="AXK66" s="1201"/>
      <c r="AXM66" s="1200"/>
      <c r="AXN66" s="1201"/>
      <c r="AXZ66" s="1201"/>
      <c r="AYL66" s="1201"/>
      <c r="AYN66" s="1201"/>
      <c r="AYQ66" s="1201"/>
      <c r="AYS66" s="1200"/>
      <c r="AYT66" s="1201"/>
      <c r="AZF66" s="1201"/>
      <c r="AZR66" s="1201"/>
      <c r="AZT66" s="1201"/>
      <c r="AZW66" s="1201"/>
      <c r="AZY66" s="1200"/>
      <c r="AZZ66" s="1201"/>
      <c r="BAL66" s="1201"/>
      <c r="BAX66" s="1201"/>
      <c r="BAZ66" s="1201"/>
      <c r="BBC66" s="1201"/>
      <c r="BBE66" s="1200"/>
      <c r="BBF66" s="1201"/>
      <c r="BBR66" s="1201"/>
      <c r="BCD66" s="1201"/>
      <c r="BCF66" s="1201"/>
      <c r="BCI66" s="1201"/>
      <c r="BCK66" s="1200"/>
      <c r="BCL66" s="1201"/>
      <c r="BCX66" s="1201"/>
      <c r="BDJ66" s="1201"/>
      <c r="BDL66" s="1201"/>
      <c r="BDO66" s="1201"/>
      <c r="BDQ66" s="1200"/>
      <c r="BDR66" s="1201"/>
      <c r="BED66" s="1201"/>
      <c r="BEP66" s="1201"/>
      <c r="BER66" s="1201"/>
      <c r="BEU66" s="1201"/>
      <c r="BEW66" s="1200"/>
      <c r="BEX66" s="1201"/>
      <c r="BFJ66" s="1201"/>
      <c r="BFV66" s="1201"/>
      <c r="BFX66" s="1201"/>
      <c r="BGA66" s="1201"/>
      <c r="BGC66" s="1200"/>
      <c r="BGD66" s="1201"/>
      <c r="BGP66" s="1201"/>
      <c r="BHB66" s="1201"/>
      <c r="BHD66" s="1201"/>
      <c r="BHG66" s="1201"/>
      <c r="BHI66" s="1200"/>
      <c r="BHJ66" s="1201"/>
      <c r="BHV66" s="1201"/>
      <c r="BIH66" s="1201"/>
      <c r="BIJ66" s="1201"/>
      <c r="BIM66" s="1201"/>
      <c r="BIO66" s="1200"/>
      <c r="BIP66" s="1201"/>
      <c r="BJB66" s="1201"/>
      <c r="BJN66" s="1201"/>
      <c r="BJP66" s="1201"/>
      <c r="BJS66" s="1201"/>
      <c r="BJU66" s="1200"/>
      <c r="BJV66" s="1201"/>
      <c r="BKH66" s="1201"/>
      <c r="BKT66" s="1201"/>
      <c r="BKV66" s="1201"/>
      <c r="BKY66" s="1201"/>
      <c r="BLA66" s="1200"/>
      <c r="BLB66" s="1201"/>
      <c r="BLN66" s="1201"/>
      <c r="BLZ66" s="1201"/>
      <c r="BMB66" s="1201"/>
      <c r="BME66" s="1201"/>
      <c r="BMG66" s="1200"/>
      <c r="BMH66" s="1201"/>
      <c r="BMT66" s="1201"/>
      <c r="BNF66" s="1201"/>
      <c r="BNH66" s="1201"/>
      <c r="BNK66" s="1201"/>
      <c r="BNM66" s="1200"/>
      <c r="BNN66" s="1201"/>
      <c r="BNZ66" s="1201"/>
      <c r="BOL66" s="1201"/>
      <c r="BON66" s="1201"/>
      <c r="BOQ66" s="1201"/>
      <c r="BOS66" s="1200"/>
      <c r="BOT66" s="1201"/>
      <c r="BPF66" s="1201"/>
      <c r="BPR66" s="1201"/>
      <c r="BPT66" s="1201"/>
      <c r="BPW66" s="1201"/>
      <c r="BPY66" s="1200"/>
      <c r="BPZ66" s="1201"/>
      <c r="BQL66" s="1201"/>
      <c r="BQX66" s="1201"/>
      <c r="BQZ66" s="1201"/>
      <c r="BRC66" s="1201"/>
      <c r="BRE66" s="1200"/>
      <c r="BRF66" s="1201"/>
      <c r="BRR66" s="1201"/>
      <c r="BSD66" s="1201"/>
      <c r="BSF66" s="1201"/>
      <c r="BSI66" s="1201"/>
      <c r="BSK66" s="1200"/>
      <c r="BSL66" s="1201"/>
      <c r="BSX66" s="1201"/>
      <c r="BTJ66" s="1201"/>
      <c r="BTL66" s="1201"/>
      <c r="BTO66" s="1201"/>
      <c r="BTQ66" s="1200"/>
      <c r="BTR66" s="1201"/>
      <c r="BUD66" s="1201"/>
      <c r="BUP66" s="1201"/>
      <c r="BUR66" s="1201"/>
      <c r="BUU66" s="1201"/>
      <c r="BUW66" s="1200"/>
      <c r="BUX66" s="1201"/>
      <c r="BVJ66" s="1201"/>
      <c r="BVV66" s="1201"/>
      <c r="BVX66" s="1201"/>
      <c r="BWA66" s="1201"/>
      <c r="BWC66" s="1200"/>
      <c r="BWD66" s="1201"/>
      <c r="BWP66" s="1201"/>
      <c r="BXB66" s="1201"/>
      <c r="BXD66" s="1201"/>
      <c r="BXG66" s="1201"/>
      <c r="BXI66" s="1200"/>
      <c r="BXJ66" s="1201"/>
      <c r="BXV66" s="1201"/>
      <c r="BYH66" s="1201"/>
      <c r="BYJ66" s="1201"/>
      <c r="BYM66" s="1201"/>
      <c r="BYO66" s="1200"/>
      <c r="BYP66" s="1201"/>
      <c r="BZB66" s="1201"/>
      <c r="BZN66" s="1201"/>
      <c r="BZP66" s="1201"/>
      <c r="BZS66" s="1201"/>
      <c r="BZU66" s="1200"/>
      <c r="BZV66" s="1201"/>
      <c r="CAH66" s="1201"/>
      <c r="CAT66" s="1201"/>
      <c r="CAV66" s="1201"/>
      <c r="CAY66" s="1201"/>
      <c r="CBA66" s="1200"/>
      <c r="CBB66" s="1201"/>
      <c r="CBN66" s="1201"/>
      <c r="CBZ66" s="1201"/>
      <c r="CCB66" s="1201"/>
      <c r="CCE66" s="1201"/>
      <c r="CCG66" s="1200"/>
      <c r="CCH66" s="1201"/>
      <c r="CCT66" s="1201"/>
      <c r="CDF66" s="1201"/>
      <c r="CDH66" s="1201"/>
      <c r="CDK66" s="1201"/>
      <c r="CDM66" s="1200"/>
      <c r="CDN66" s="1201"/>
      <c r="CDZ66" s="1201"/>
      <c r="CEL66" s="1201"/>
      <c r="CEN66" s="1201"/>
      <c r="CEQ66" s="1201"/>
      <c r="CES66" s="1200"/>
      <c r="CET66" s="1201"/>
      <c r="CFF66" s="1201"/>
      <c r="CFR66" s="1201"/>
      <c r="CFT66" s="1201"/>
      <c r="CFW66" s="1201"/>
      <c r="CFY66" s="1200"/>
      <c r="CFZ66" s="1201"/>
      <c r="CGL66" s="1201"/>
      <c r="CGX66" s="1201"/>
      <c r="CGZ66" s="1201"/>
      <c r="CHC66" s="1201"/>
      <c r="CHE66" s="1200"/>
      <c r="CHF66" s="1201"/>
      <c r="CHR66" s="1201"/>
      <c r="CID66" s="1201"/>
      <c r="CIF66" s="1201"/>
      <c r="CII66" s="1201"/>
      <c r="CIK66" s="1200"/>
      <c r="CIL66" s="1201"/>
      <c r="CIX66" s="1201"/>
      <c r="CJJ66" s="1201"/>
      <c r="CJL66" s="1201"/>
      <c r="CJO66" s="1201"/>
      <c r="CJQ66" s="1200"/>
      <c r="CJR66" s="1201"/>
      <c r="CKD66" s="1201"/>
      <c r="CKP66" s="1201"/>
      <c r="CKR66" s="1201"/>
      <c r="CKU66" s="1201"/>
      <c r="CKW66" s="1200"/>
      <c r="CKX66" s="1201"/>
      <c r="CLJ66" s="1201"/>
      <c r="CLV66" s="1201"/>
      <c r="CLX66" s="1201"/>
      <c r="CMA66" s="1201"/>
      <c r="CMC66" s="1200"/>
      <c r="CMD66" s="1201"/>
      <c r="CMP66" s="1201"/>
      <c r="CNB66" s="1201"/>
      <c r="CND66" s="1201"/>
      <c r="CNG66" s="1201"/>
      <c r="CNI66" s="1200"/>
      <c r="CNJ66" s="1201"/>
      <c r="CNV66" s="1201"/>
      <c r="COH66" s="1201"/>
      <c r="COJ66" s="1201"/>
      <c r="COM66" s="1201"/>
      <c r="COO66" s="1200"/>
      <c r="COP66" s="1201"/>
      <c r="CPB66" s="1201"/>
      <c r="CPN66" s="1201"/>
      <c r="CPP66" s="1201"/>
      <c r="CPS66" s="1201"/>
      <c r="CPU66" s="1200"/>
      <c r="CPV66" s="1201"/>
      <c r="CQH66" s="1201"/>
      <c r="CQT66" s="1201"/>
      <c r="CQV66" s="1201"/>
      <c r="CQY66" s="1201"/>
      <c r="CRA66" s="1200"/>
      <c r="CRB66" s="1201"/>
      <c r="CRN66" s="1201"/>
      <c r="CRZ66" s="1201"/>
      <c r="CSB66" s="1201"/>
      <c r="CSE66" s="1201"/>
      <c r="CSG66" s="1200"/>
      <c r="CSH66" s="1201"/>
      <c r="CST66" s="1201"/>
      <c r="CTF66" s="1201"/>
      <c r="CTH66" s="1201"/>
      <c r="CTK66" s="1201"/>
      <c r="CTM66" s="1200"/>
      <c r="CTN66" s="1201"/>
      <c r="CTZ66" s="1201"/>
      <c r="CUL66" s="1201"/>
      <c r="CUN66" s="1201"/>
      <c r="CUQ66" s="1201"/>
      <c r="CUS66" s="1200"/>
      <c r="CUT66" s="1201"/>
      <c r="CVF66" s="1201"/>
      <c r="CVR66" s="1201"/>
      <c r="CVT66" s="1201"/>
      <c r="CVW66" s="1201"/>
      <c r="CVY66" s="1200"/>
      <c r="CVZ66" s="1201"/>
      <c r="CWL66" s="1201"/>
      <c r="CWX66" s="1201"/>
      <c r="CWZ66" s="1201"/>
      <c r="CXC66" s="1201"/>
      <c r="CXE66" s="1200"/>
      <c r="CXF66" s="1201"/>
      <c r="CXR66" s="1201"/>
      <c r="CYD66" s="1201"/>
      <c r="CYF66" s="1201"/>
      <c r="CYI66" s="1201"/>
      <c r="CYK66" s="1200"/>
      <c r="CYL66" s="1201"/>
      <c r="CYX66" s="1201"/>
      <c r="CZJ66" s="1201"/>
      <c r="CZL66" s="1201"/>
      <c r="CZO66" s="1201"/>
      <c r="CZQ66" s="1200"/>
      <c r="CZR66" s="1201"/>
      <c r="DAD66" s="1201"/>
      <c r="DAP66" s="1201"/>
      <c r="DAR66" s="1201"/>
      <c r="DAU66" s="1201"/>
      <c r="DAW66" s="1200"/>
      <c r="DAX66" s="1201"/>
      <c r="DBJ66" s="1201"/>
      <c r="DBV66" s="1201"/>
      <c r="DBX66" s="1201"/>
      <c r="DCA66" s="1201"/>
      <c r="DCC66" s="1200"/>
      <c r="DCD66" s="1201"/>
      <c r="DCP66" s="1201"/>
      <c r="DDB66" s="1201"/>
      <c r="DDD66" s="1201"/>
      <c r="DDG66" s="1201"/>
      <c r="DDI66" s="1200"/>
      <c r="DDJ66" s="1201"/>
      <c r="DDV66" s="1201"/>
      <c r="DEH66" s="1201"/>
      <c r="DEJ66" s="1201"/>
      <c r="DEM66" s="1201"/>
      <c r="DEO66" s="1200"/>
      <c r="DEP66" s="1201"/>
      <c r="DFB66" s="1201"/>
      <c r="DFN66" s="1201"/>
      <c r="DFP66" s="1201"/>
      <c r="DFS66" s="1201"/>
      <c r="DFU66" s="1200"/>
      <c r="DFV66" s="1201"/>
      <c r="DGH66" s="1201"/>
      <c r="DGT66" s="1201"/>
      <c r="DGV66" s="1201"/>
      <c r="DGY66" s="1201"/>
      <c r="DHA66" s="1200"/>
      <c r="DHB66" s="1201"/>
      <c r="DHN66" s="1201"/>
      <c r="DHZ66" s="1201"/>
      <c r="DIB66" s="1201"/>
      <c r="DIE66" s="1201"/>
      <c r="DIG66" s="1200"/>
      <c r="DIH66" s="1201"/>
      <c r="DIT66" s="1201"/>
      <c r="DJF66" s="1201"/>
      <c r="DJH66" s="1201"/>
      <c r="DJK66" s="1201"/>
      <c r="DJM66" s="1200"/>
      <c r="DJN66" s="1201"/>
      <c r="DJZ66" s="1201"/>
      <c r="DKL66" s="1201"/>
      <c r="DKN66" s="1201"/>
      <c r="DKQ66" s="1201"/>
      <c r="DKS66" s="1200"/>
      <c r="DKT66" s="1201"/>
      <c r="DLF66" s="1201"/>
      <c r="DLR66" s="1201"/>
      <c r="DLT66" s="1201"/>
      <c r="DLW66" s="1201"/>
      <c r="DLY66" s="1200"/>
      <c r="DLZ66" s="1201"/>
      <c r="DML66" s="1201"/>
      <c r="DMX66" s="1201"/>
      <c r="DMZ66" s="1201"/>
      <c r="DNC66" s="1201"/>
      <c r="DNE66" s="1200"/>
      <c r="DNF66" s="1201"/>
      <c r="DNR66" s="1201"/>
      <c r="DOD66" s="1201"/>
      <c r="DOF66" s="1201"/>
      <c r="DOI66" s="1201"/>
      <c r="DOK66" s="1200"/>
      <c r="DOL66" s="1201"/>
      <c r="DOX66" s="1201"/>
      <c r="DPJ66" s="1201"/>
      <c r="DPL66" s="1201"/>
      <c r="DPO66" s="1201"/>
      <c r="DPQ66" s="1200"/>
      <c r="DPR66" s="1201"/>
      <c r="DQD66" s="1201"/>
      <c r="DQP66" s="1201"/>
      <c r="DQR66" s="1201"/>
      <c r="DQU66" s="1201"/>
      <c r="DQW66" s="1200"/>
      <c r="DQX66" s="1201"/>
      <c r="DRJ66" s="1201"/>
      <c r="DRV66" s="1201"/>
      <c r="DRX66" s="1201"/>
      <c r="DSA66" s="1201"/>
      <c r="DSC66" s="1200"/>
      <c r="DSD66" s="1201"/>
      <c r="DSP66" s="1201"/>
      <c r="DTB66" s="1201"/>
      <c r="DTD66" s="1201"/>
      <c r="DTG66" s="1201"/>
      <c r="DTI66" s="1200"/>
      <c r="DTJ66" s="1201"/>
      <c r="DTV66" s="1201"/>
      <c r="DUH66" s="1201"/>
      <c r="DUJ66" s="1201"/>
      <c r="DUM66" s="1201"/>
      <c r="DUO66" s="1200"/>
      <c r="DUP66" s="1201"/>
      <c r="DVB66" s="1201"/>
      <c r="DVN66" s="1201"/>
      <c r="DVP66" s="1201"/>
      <c r="DVS66" s="1201"/>
      <c r="DVU66" s="1200"/>
      <c r="DVV66" s="1201"/>
      <c r="DWH66" s="1201"/>
      <c r="DWT66" s="1201"/>
      <c r="DWV66" s="1201"/>
      <c r="DWY66" s="1201"/>
      <c r="DXA66" s="1200"/>
      <c r="DXB66" s="1201"/>
      <c r="DXN66" s="1201"/>
      <c r="DXZ66" s="1201"/>
      <c r="DYB66" s="1201"/>
      <c r="DYE66" s="1201"/>
      <c r="DYG66" s="1200"/>
      <c r="DYH66" s="1201"/>
      <c r="DYT66" s="1201"/>
      <c r="DZF66" s="1201"/>
      <c r="DZH66" s="1201"/>
      <c r="DZK66" s="1201"/>
      <c r="DZM66" s="1200"/>
      <c r="DZN66" s="1201"/>
      <c r="DZZ66" s="1201"/>
      <c r="EAL66" s="1201"/>
      <c r="EAN66" s="1201"/>
      <c r="EAQ66" s="1201"/>
      <c r="EAS66" s="1200"/>
      <c r="EAT66" s="1201"/>
      <c r="EBF66" s="1201"/>
      <c r="EBR66" s="1201"/>
      <c r="EBT66" s="1201"/>
      <c r="EBW66" s="1201"/>
      <c r="EBY66" s="1200"/>
      <c r="EBZ66" s="1201"/>
      <c r="ECL66" s="1201"/>
      <c r="ECX66" s="1201"/>
      <c r="ECZ66" s="1201"/>
      <c r="EDC66" s="1201"/>
      <c r="EDE66" s="1200"/>
      <c r="EDF66" s="1201"/>
      <c r="EDR66" s="1201"/>
      <c r="EED66" s="1201"/>
      <c r="EEF66" s="1201"/>
      <c r="EEI66" s="1201"/>
      <c r="EEK66" s="1200"/>
      <c r="EEL66" s="1201"/>
      <c r="EEX66" s="1201"/>
      <c r="EFJ66" s="1201"/>
      <c r="EFL66" s="1201"/>
      <c r="EFO66" s="1201"/>
      <c r="EFQ66" s="1200"/>
      <c r="EFR66" s="1201"/>
      <c r="EGD66" s="1201"/>
      <c r="EGP66" s="1201"/>
      <c r="EGR66" s="1201"/>
      <c r="EGU66" s="1201"/>
      <c r="EGW66" s="1200"/>
      <c r="EGX66" s="1201"/>
      <c r="EHJ66" s="1201"/>
      <c r="EHV66" s="1201"/>
      <c r="EHX66" s="1201"/>
      <c r="EIA66" s="1201"/>
      <c r="EIC66" s="1200"/>
      <c r="EID66" s="1201"/>
      <c r="EIP66" s="1201"/>
      <c r="EJB66" s="1201"/>
      <c r="EJD66" s="1201"/>
      <c r="EJG66" s="1201"/>
      <c r="EJI66" s="1200"/>
      <c r="EJJ66" s="1201"/>
      <c r="EJV66" s="1201"/>
      <c r="EKH66" s="1201"/>
      <c r="EKJ66" s="1201"/>
      <c r="EKM66" s="1201"/>
      <c r="EKO66" s="1200"/>
      <c r="EKP66" s="1201"/>
      <c r="ELB66" s="1201"/>
      <c r="ELN66" s="1201"/>
      <c r="ELP66" s="1201"/>
      <c r="ELS66" s="1201"/>
      <c r="ELU66" s="1200"/>
      <c r="ELV66" s="1201"/>
      <c r="EMH66" s="1201"/>
      <c r="EMT66" s="1201"/>
      <c r="EMV66" s="1201"/>
      <c r="EMY66" s="1201"/>
      <c r="ENA66" s="1200"/>
      <c r="ENB66" s="1201"/>
      <c r="ENN66" s="1201"/>
      <c r="ENZ66" s="1201"/>
      <c r="EOB66" s="1201"/>
      <c r="EOE66" s="1201"/>
      <c r="EOG66" s="1200"/>
      <c r="EOH66" s="1201"/>
      <c r="EOT66" s="1201"/>
      <c r="EPF66" s="1201"/>
      <c r="EPH66" s="1201"/>
      <c r="EPK66" s="1201"/>
      <c r="EPM66" s="1200"/>
      <c r="EPN66" s="1201"/>
      <c r="EPZ66" s="1201"/>
      <c r="EQL66" s="1201"/>
      <c r="EQN66" s="1201"/>
      <c r="EQQ66" s="1201"/>
      <c r="EQS66" s="1200"/>
      <c r="EQT66" s="1201"/>
      <c r="ERF66" s="1201"/>
      <c r="ERR66" s="1201"/>
      <c r="ERT66" s="1201"/>
      <c r="ERW66" s="1201"/>
      <c r="ERY66" s="1200"/>
      <c r="ERZ66" s="1201"/>
      <c r="ESL66" s="1201"/>
      <c r="ESX66" s="1201"/>
      <c r="ESZ66" s="1201"/>
      <c r="ETC66" s="1201"/>
      <c r="ETE66" s="1200"/>
      <c r="ETF66" s="1201"/>
      <c r="ETR66" s="1201"/>
      <c r="EUD66" s="1201"/>
      <c r="EUF66" s="1201"/>
      <c r="EUI66" s="1201"/>
      <c r="EUK66" s="1200"/>
      <c r="EUL66" s="1201"/>
      <c r="EUX66" s="1201"/>
      <c r="EVJ66" s="1201"/>
      <c r="EVL66" s="1201"/>
      <c r="EVO66" s="1201"/>
      <c r="EVQ66" s="1200"/>
      <c r="EVR66" s="1201"/>
      <c r="EWD66" s="1201"/>
      <c r="EWP66" s="1201"/>
      <c r="EWR66" s="1201"/>
      <c r="EWU66" s="1201"/>
      <c r="EWW66" s="1200"/>
      <c r="EWX66" s="1201"/>
      <c r="EXJ66" s="1201"/>
      <c r="EXV66" s="1201"/>
      <c r="EXX66" s="1201"/>
      <c r="EYA66" s="1201"/>
      <c r="EYC66" s="1200"/>
      <c r="EYD66" s="1201"/>
      <c r="EYP66" s="1201"/>
      <c r="EZB66" s="1201"/>
      <c r="EZD66" s="1201"/>
      <c r="EZG66" s="1201"/>
      <c r="EZI66" s="1200"/>
      <c r="EZJ66" s="1201"/>
      <c r="EZV66" s="1201"/>
      <c r="FAH66" s="1201"/>
      <c r="FAJ66" s="1201"/>
      <c r="FAM66" s="1201"/>
      <c r="FAO66" s="1200"/>
      <c r="FAP66" s="1201"/>
      <c r="FBB66" s="1201"/>
      <c r="FBN66" s="1201"/>
      <c r="FBP66" s="1201"/>
      <c r="FBS66" s="1201"/>
      <c r="FBU66" s="1200"/>
      <c r="FBV66" s="1201"/>
      <c r="FCH66" s="1201"/>
      <c r="FCT66" s="1201"/>
      <c r="FCV66" s="1201"/>
      <c r="FCY66" s="1201"/>
      <c r="FDA66" s="1200"/>
      <c r="FDB66" s="1201"/>
      <c r="FDN66" s="1201"/>
      <c r="FDZ66" s="1201"/>
      <c r="FEB66" s="1201"/>
      <c r="FEE66" s="1201"/>
      <c r="FEG66" s="1200"/>
      <c r="FEH66" s="1201"/>
      <c r="FET66" s="1201"/>
      <c r="FFF66" s="1201"/>
      <c r="FFH66" s="1201"/>
      <c r="FFK66" s="1201"/>
      <c r="FFM66" s="1200"/>
      <c r="FFN66" s="1201"/>
      <c r="FFZ66" s="1201"/>
      <c r="FGL66" s="1201"/>
      <c r="FGN66" s="1201"/>
      <c r="FGQ66" s="1201"/>
      <c r="FGS66" s="1200"/>
      <c r="FGT66" s="1201"/>
      <c r="FHF66" s="1201"/>
      <c r="FHR66" s="1201"/>
      <c r="FHT66" s="1201"/>
      <c r="FHW66" s="1201"/>
      <c r="FHY66" s="1200"/>
      <c r="FHZ66" s="1201"/>
      <c r="FIL66" s="1201"/>
      <c r="FIX66" s="1201"/>
      <c r="FIZ66" s="1201"/>
      <c r="FJC66" s="1201"/>
      <c r="FJE66" s="1200"/>
      <c r="FJF66" s="1201"/>
      <c r="FJR66" s="1201"/>
      <c r="FKD66" s="1201"/>
      <c r="FKF66" s="1201"/>
      <c r="FKI66" s="1201"/>
      <c r="FKK66" s="1200"/>
      <c r="FKL66" s="1201"/>
      <c r="FKX66" s="1201"/>
      <c r="FLJ66" s="1201"/>
      <c r="FLL66" s="1201"/>
      <c r="FLO66" s="1201"/>
      <c r="FLQ66" s="1200"/>
      <c r="FLR66" s="1201"/>
      <c r="FMD66" s="1201"/>
      <c r="FMP66" s="1201"/>
      <c r="FMR66" s="1201"/>
      <c r="FMU66" s="1201"/>
      <c r="FMW66" s="1200"/>
      <c r="FMX66" s="1201"/>
      <c r="FNJ66" s="1201"/>
      <c r="FNV66" s="1201"/>
      <c r="FNX66" s="1201"/>
      <c r="FOA66" s="1201"/>
      <c r="FOC66" s="1200"/>
      <c r="FOD66" s="1201"/>
      <c r="FOP66" s="1201"/>
      <c r="FPB66" s="1201"/>
      <c r="FPD66" s="1201"/>
      <c r="FPG66" s="1201"/>
      <c r="FPI66" s="1200"/>
      <c r="FPJ66" s="1201"/>
      <c r="FPV66" s="1201"/>
      <c r="FQH66" s="1201"/>
      <c r="FQJ66" s="1201"/>
      <c r="FQM66" s="1201"/>
      <c r="FQO66" s="1200"/>
      <c r="FQP66" s="1201"/>
      <c r="FRB66" s="1201"/>
      <c r="FRN66" s="1201"/>
      <c r="FRP66" s="1201"/>
      <c r="FRS66" s="1201"/>
      <c r="FRU66" s="1200"/>
      <c r="FRV66" s="1201"/>
      <c r="FSH66" s="1201"/>
      <c r="FST66" s="1201"/>
      <c r="FSV66" s="1201"/>
      <c r="FSY66" s="1201"/>
      <c r="FTA66" s="1200"/>
      <c r="FTB66" s="1201"/>
      <c r="FTN66" s="1201"/>
      <c r="FTZ66" s="1201"/>
      <c r="FUB66" s="1201"/>
      <c r="FUE66" s="1201"/>
      <c r="FUG66" s="1200"/>
      <c r="FUH66" s="1201"/>
      <c r="FUT66" s="1201"/>
      <c r="FVF66" s="1201"/>
      <c r="FVH66" s="1201"/>
      <c r="FVK66" s="1201"/>
      <c r="FVM66" s="1200"/>
      <c r="FVN66" s="1201"/>
      <c r="FVZ66" s="1201"/>
      <c r="FWL66" s="1201"/>
      <c r="FWN66" s="1201"/>
      <c r="FWQ66" s="1201"/>
      <c r="FWS66" s="1200"/>
      <c r="FWT66" s="1201"/>
      <c r="FXF66" s="1201"/>
      <c r="FXR66" s="1201"/>
      <c r="FXT66" s="1201"/>
      <c r="FXW66" s="1201"/>
      <c r="FXY66" s="1200"/>
      <c r="FXZ66" s="1201"/>
      <c r="FYL66" s="1201"/>
      <c r="FYX66" s="1201"/>
      <c r="FYZ66" s="1201"/>
      <c r="FZC66" s="1201"/>
      <c r="FZE66" s="1200"/>
      <c r="FZF66" s="1201"/>
      <c r="FZR66" s="1201"/>
      <c r="GAD66" s="1201"/>
      <c r="GAF66" s="1201"/>
      <c r="GAI66" s="1201"/>
      <c r="GAK66" s="1200"/>
      <c r="GAL66" s="1201"/>
      <c r="GAX66" s="1201"/>
      <c r="GBJ66" s="1201"/>
      <c r="GBL66" s="1201"/>
      <c r="GBO66" s="1201"/>
      <c r="GBQ66" s="1200"/>
      <c r="GBR66" s="1201"/>
      <c r="GCD66" s="1201"/>
      <c r="GCP66" s="1201"/>
      <c r="GCR66" s="1201"/>
      <c r="GCU66" s="1201"/>
      <c r="GCW66" s="1200"/>
      <c r="GCX66" s="1201"/>
      <c r="GDJ66" s="1201"/>
      <c r="GDV66" s="1201"/>
      <c r="GDX66" s="1201"/>
      <c r="GEA66" s="1201"/>
      <c r="GEC66" s="1200"/>
      <c r="GED66" s="1201"/>
      <c r="GEP66" s="1201"/>
      <c r="GFB66" s="1201"/>
      <c r="GFD66" s="1201"/>
      <c r="GFG66" s="1201"/>
      <c r="GFI66" s="1200"/>
      <c r="GFJ66" s="1201"/>
      <c r="GFV66" s="1201"/>
      <c r="GGH66" s="1201"/>
      <c r="GGJ66" s="1201"/>
      <c r="GGM66" s="1201"/>
      <c r="GGO66" s="1200"/>
      <c r="GGP66" s="1201"/>
      <c r="GHB66" s="1201"/>
      <c r="GHN66" s="1201"/>
      <c r="GHP66" s="1201"/>
      <c r="GHS66" s="1201"/>
      <c r="GHU66" s="1200"/>
      <c r="GHV66" s="1201"/>
      <c r="GIH66" s="1201"/>
      <c r="GIT66" s="1201"/>
      <c r="GIV66" s="1201"/>
      <c r="GIY66" s="1201"/>
      <c r="GJA66" s="1200"/>
      <c r="GJB66" s="1201"/>
      <c r="GJN66" s="1201"/>
      <c r="GJZ66" s="1201"/>
      <c r="GKB66" s="1201"/>
      <c r="GKE66" s="1201"/>
      <c r="GKG66" s="1200"/>
      <c r="GKH66" s="1201"/>
      <c r="GKT66" s="1201"/>
      <c r="GLF66" s="1201"/>
      <c r="GLH66" s="1201"/>
      <c r="GLK66" s="1201"/>
      <c r="GLM66" s="1200"/>
      <c r="GLN66" s="1201"/>
      <c r="GLZ66" s="1201"/>
      <c r="GML66" s="1201"/>
      <c r="GMN66" s="1201"/>
      <c r="GMQ66" s="1201"/>
      <c r="GMS66" s="1200"/>
      <c r="GMT66" s="1201"/>
      <c r="GNF66" s="1201"/>
      <c r="GNR66" s="1201"/>
      <c r="GNT66" s="1201"/>
      <c r="GNW66" s="1201"/>
      <c r="GNY66" s="1200"/>
      <c r="GNZ66" s="1201"/>
      <c r="GOL66" s="1201"/>
      <c r="GOX66" s="1201"/>
      <c r="GOZ66" s="1201"/>
      <c r="GPC66" s="1201"/>
      <c r="GPE66" s="1200"/>
      <c r="GPF66" s="1201"/>
      <c r="GPR66" s="1201"/>
      <c r="GQD66" s="1201"/>
      <c r="GQF66" s="1201"/>
      <c r="GQI66" s="1201"/>
      <c r="GQK66" s="1200"/>
      <c r="GQL66" s="1201"/>
      <c r="GQX66" s="1201"/>
      <c r="GRJ66" s="1201"/>
      <c r="GRL66" s="1201"/>
      <c r="GRO66" s="1201"/>
      <c r="GRQ66" s="1200"/>
      <c r="GRR66" s="1201"/>
      <c r="GSD66" s="1201"/>
      <c r="GSP66" s="1201"/>
      <c r="GSR66" s="1201"/>
      <c r="GSU66" s="1201"/>
      <c r="GSW66" s="1200"/>
      <c r="GSX66" s="1201"/>
      <c r="GTJ66" s="1201"/>
      <c r="GTV66" s="1201"/>
      <c r="GTX66" s="1201"/>
      <c r="GUA66" s="1201"/>
      <c r="GUC66" s="1200"/>
      <c r="GUD66" s="1201"/>
      <c r="GUP66" s="1201"/>
      <c r="GVB66" s="1201"/>
      <c r="GVD66" s="1201"/>
      <c r="GVG66" s="1201"/>
      <c r="GVI66" s="1200"/>
      <c r="GVJ66" s="1201"/>
      <c r="GVV66" s="1201"/>
      <c r="GWH66" s="1201"/>
      <c r="GWJ66" s="1201"/>
      <c r="GWM66" s="1201"/>
      <c r="GWO66" s="1200"/>
      <c r="GWP66" s="1201"/>
      <c r="GXB66" s="1201"/>
      <c r="GXN66" s="1201"/>
      <c r="GXP66" s="1201"/>
      <c r="GXS66" s="1201"/>
      <c r="GXU66" s="1200"/>
      <c r="GXV66" s="1201"/>
      <c r="GYH66" s="1201"/>
      <c r="GYT66" s="1201"/>
      <c r="GYV66" s="1201"/>
      <c r="GYY66" s="1201"/>
      <c r="GZA66" s="1200"/>
      <c r="GZB66" s="1201"/>
      <c r="GZN66" s="1201"/>
      <c r="GZZ66" s="1201"/>
      <c r="HAB66" s="1201"/>
      <c r="HAE66" s="1201"/>
      <c r="HAG66" s="1200"/>
      <c r="HAH66" s="1201"/>
      <c r="HAT66" s="1201"/>
      <c r="HBF66" s="1201"/>
      <c r="HBH66" s="1201"/>
      <c r="HBK66" s="1201"/>
      <c r="HBM66" s="1200"/>
      <c r="HBN66" s="1201"/>
      <c r="HBZ66" s="1201"/>
      <c r="HCL66" s="1201"/>
      <c r="HCN66" s="1201"/>
      <c r="HCQ66" s="1201"/>
      <c r="HCS66" s="1200"/>
      <c r="HCT66" s="1201"/>
      <c r="HDF66" s="1201"/>
      <c r="HDR66" s="1201"/>
      <c r="HDT66" s="1201"/>
      <c r="HDW66" s="1201"/>
      <c r="HDY66" s="1200"/>
      <c r="HDZ66" s="1201"/>
      <c r="HEL66" s="1201"/>
      <c r="HEX66" s="1201"/>
      <c r="HEZ66" s="1201"/>
      <c r="HFC66" s="1201"/>
      <c r="HFE66" s="1200"/>
      <c r="HFF66" s="1201"/>
      <c r="HFR66" s="1201"/>
      <c r="HGD66" s="1201"/>
      <c r="HGF66" s="1201"/>
      <c r="HGI66" s="1201"/>
      <c r="HGK66" s="1200"/>
      <c r="HGL66" s="1201"/>
      <c r="HGX66" s="1201"/>
      <c r="HHJ66" s="1201"/>
      <c r="HHL66" s="1201"/>
      <c r="HHO66" s="1201"/>
      <c r="HHQ66" s="1200"/>
      <c r="HHR66" s="1201"/>
      <c r="HID66" s="1201"/>
      <c r="HIP66" s="1201"/>
      <c r="HIR66" s="1201"/>
      <c r="HIU66" s="1201"/>
      <c r="HIW66" s="1200"/>
      <c r="HIX66" s="1201"/>
      <c r="HJJ66" s="1201"/>
      <c r="HJV66" s="1201"/>
      <c r="HJX66" s="1201"/>
      <c r="HKA66" s="1201"/>
      <c r="HKC66" s="1200"/>
      <c r="HKD66" s="1201"/>
      <c r="HKP66" s="1201"/>
      <c r="HLB66" s="1201"/>
      <c r="HLD66" s="1201"/>
      <c r="HLG66" s="1201"/>
      <c r="HLI66" s="1200"/>
      <c r="HLJ66" s="1201"/>
      <c r="HLV66" s="1201"/>
      <c r="HMH66" s="1201"/>
      <c r="HMJ66" s="1201"/>
      <c r="HMM66" s="1201"/>
      <c r="HMO66" s="1200"/>
      <c r="HMP66" s="1201"/>
      <c r="HNB66" s="1201"/>
      <c r="HNN66" s="1201"/>
      <c r="HNP66" s="1201"/>
      <c r="HNS66" s="1201"/>
      <c r="HNU66" s="1200"/>
      <c r="HNV66" s="1201"/>
      <c r="HOH66" s="1201"/>
      <c r="HOT66" s="1201"/>
      <c r="HOV66" s="1201"/>
      <c r="HOY66" s="1201"/>
      <c r="HPA66" s="1200"/>
      <c r="HPB66" s="1201"/>
      <c r="HPN66" s="1201"/>
      <c r="HPZ66" s="1201"/>
      <c r="HQB66" s="1201"/>
      <c r="HQE66" s="1201"/>
      <c r="HQG66" s="1200"/>
      <c r="HQH66" s="1201"/>
      <c r="HQT66" s="1201"/>
      <c r="HRF66" s="1201"/>
      <c r="HRH66" s="1201"/>
      <c r="HRK66" s="1201"/>
      <c r="HRM66" s="1200"/>
      <c r="HRN66" s="1201"/>
      <c r="HRZ66" s="1201"/>
      <c r="HSL66" s="1201"/>
      <c r="HSN66" s="1201"/>
      <c r="HSQ66" s="1201"/>
      <c r="HSS66" s="1200"/>
      <c r="HST66" s="1201"/>
      <c r="HTF66" s="1201"/>
      <c r="HTR66" s="1201"/>
      <c r="HTT66" s="1201"/>
      <c r="HTW66" s="1201"/>
      <c r="HTY66" s="1200"/>
      <c r="HTZ66" s="1201"/>
      <c r="HUL66" s="1201"/>
      <c r="HUX66" s="1201"/>
      <c r="HUZ66" s="1201"/>
      <c r="HVC66" s="1201"/>
      <c r="HVE66" s="1200"/>
      <c r="HVF66" s="1201"/>
      <c r="HVR66" s="1201"/>
      <c r="HWD66" s="1201"/>
      <c r="HWF66" s="1201"/>
      <c r="HWI66" s="1201"/>
      <c r="HWK66" s="1200"/>
      <c r="HWL66" s="1201"/>
      <c r="HWX66" s="1201"/>
      <c r="HXJ66" s="1201"/>
      <c r="HXL66" s="1201"/>
      <c r="HXO66" s="1201"/>
      <c r="HXQ66" s="1200"/>
      <c r="HXR66" s="1201"/>
      <c r="HYD66" s="1201"/>
      <c r="HYP66" s="1201"/>
      <c r="HYR66" s="1201"/>
      <c r="HYU66" s="1201"/>
      <c r="HYW66" s="1200"/>
      <c r="HYX66" s="1201"/>
      <c r="HZJ66" s="1201"/>
      <c r="HZV66" s="1201"/>
      <c r="HZX66" s="1201"/>
      <c r="IAA66" s="1201"/>
      <c r="IAC66" s="1200"/>
      <c r="IAD66" s="1201"/>
      <c r="IAP66" s="1201"/>
      <c r="IBB66" s="1201"/>
      <c r="IBD66" s="1201"/>
      <c r="IBG66" s="1201"/>
      <c r="IBI66" s="1200"/>
      <c r="IBJ66" s="1201"/>
      <c r="IBV66" s="1201"/>
      <c r="ICH66" s="1201"/>
      <c r="ICJ66" s="1201"/>
      <c r="ICM66" s="1201"/>
      <c r="ICO66" s="1200"/>
      <c r="ICP66" s="1201"/>
      <c r="IDB66" s="1201"/>
      <c r="IDN66" s="1201"/>
      <c r="IDP66" s="1201"/>
      <c r="IDS66" s="1201"/>
      <c r="IDU66" s="1200"/>
      <c r="IDV66" s="1201"/>
      <c r="IEH66" s="1201"/>
      <c r="IET66" s="1201"/>
      <c r="IEV66" s="1201"/>
      <c r="IEY66" s="1201"/>
      <c r="IFA66" s="1200"/>
      <c r="IFB66" s="1201"/>
      <c r="IFN66" s="1201"/>
      <c r="IFZ66" s="1201"/>
      <c r="IGB66" s="1201"/>
      <c r="IGE66" s="1201"/>
      <c r="IGG66" s="1200"/>
      <c r="IGH66" s="1201"/>
      <c r="IGT66" s="1201"/>
      <c r="IHF66" s="1201"/>
      <c r="IHH66" s="1201"/>
      <c r="IHK66" s="1201"/>
      <c r="IHM66" s="1200"/>
      <c r="IHN66" s="1201"/>
      <c r="IHZ66" s="1201"/>
      <c r="IIL66" s="1201"/>
      <c r="IIN66" s="1201"/>
      <c r="IIQ66" s="1201"/>
      <c r="IIS66" s="1200"/>
      <c r="IIT66" s="1201"/>
      <c r="IJF66" s="1201"/>
      <c r="IJR66" s="1201"/>
      <c r="IJT66" s="1201"/>
      <c r="IJW66" s="1201"/>
      <c r="IJY66" s="1200"/>
      <c r="IJZ66" s="1201"/>
      <c r="IKL66" s="1201"/>
      <c r="IKX66" s="1201"/>
      <c r="IKZ66" s="1201"/>
      <c r="ILC66" s="1201"/>
      <c r="ILE66" s="1200"/>
      <c r="ILF66" s="1201"/>
      <c r="ILR66" s="1201"/>
      <c r="IMD66" s="1201"/>
      <c r="IMF66" s="1201"/>
      <c r="IMI66" s="1201"/>
      <c r="IMK66" s="1200"/>
      <c r="IML66" s="1201"/>
      <c r="IMX66" s="1201"/>
      <c r="INJ66" s="1201"/>
      <c r="INL66" s="1201"/>
      <c r="INO66" s="1201"/>
      <c r="INQ66" s="1200"/>
      <c r="INR66" s="1201"/>
      <c r="IOD66" s="1201"/>
      <c r="IOP66" s="1201"/>
      <c r="IOR66" s="1201"/>
      <c r="IOU66" s="1201"/>
      <c r="IOW66" s="1200"/>
      <c r="IOX66" s="1201"/>
      <c r="IPJ66" s="1201"/>
      <c r="IPV66" s="1201"/>
      <c r="IPX66" s="1201"/>
      <c r="IQA66" s="1201"/>
      <c r="IQC66" s="1200"/>
      <c r="IQD66" s="1201"/>
      <c r="IQP66" s="1201"/>
      <c r="IRB66" s="1201"/>
      <c r="IRD66" s="1201"/>
      <c r="IRG66" s="1201"/>
      <c r="IRI66" s="1200"/>
      <c r="IRJ66" s="1201"/>
      <c r="IRV66" s="1201"/>
      <c r="ISH66" s="1201"/>
      <c r="ISJ66" s="1201"/>
      <c r="ISM66" s="1201"/>
      <c r="ISO66" s="1200"/>
      <c r="ISP66" s="1201"/>
      <c r="ITB66" s="1201"/>
      <c r="ITN66" s="1201"/>
      <c r="ITP66" s="1201"/>
      <c r="ITS66" s="1201"/>
      <c r="ITU66" s="1200"/>
      <c r="ITV66" s="1201"/>
      <c r="IUH66" s="1201"/>
      <c r="IUT66" s="1201"/>
      <c r="IUV66" s="1201"/>
      <c r="IUY66" s="1201"/>
      <c r="IVA66" s="1200"/>
      <c r="IVB66" s="1201"/>
      <c r="IVN66" s="1201"/>
      <c r="IVZ66" s="1201"/>
      <c r="IWB66" s="1201"/>
      <c r="IWE66" s="1201"/>
      <c r="IWG66" s="1200"/>
      <c r="IWH66" s="1201"/>
      <c r="IWT66" s="1201"/>
      <c r="IXF66" s="1201"/>
      <c r="IXH66" s="1201"/>
      <c r="IXK66" s="1201"/>
      <c r="IXM66" s="1200"/>
      <c r="IXN66" s="1201"/>
      <c r="IXZ66" s="1201"/>
      <c r="IYL66" s="1201"/>
      <c r="IYN66" s="1201"/>
      <c r="IYQ66" s="1201"/>
      <c r="IYS66" s="1200"/>
      <c r="IYT66" s="1201"/>
      <c r="IZF66" s="1201"/>
      <c r="IZR66" s="1201"/>
      <c r="IZT66" s="1201"/>
      <c r="IZW66" s="1201"/>
      <c r="IZY66" s="1200"/>
      <c r="IZZ66" s="1201"/>
      <c r="JAL66" s="1201"/>
      <c r="JAX66" s="1201"/>
      <c r="JAZ66" s="1201"/>
      <c r="JBC66" s="1201"/>
      <c r="JBE66" s="1200"/>
      <c r="JBF66" s="1201"/>
      <c r="JBR66" s="1201"/>
      <c r="JCD66" s="1201"/>
      <c r="JCF66" s="1201"/>
      <c r="JCI66" s="1201"/>
      <c r="JCK66" s="1200"/>
      <c r="JCL66" s="1201"/>
      <c r="JCX66" s="1201"/>
      <c r="JDJ66" s="1201"/>
      <c r="JDL66" s="1201"/>
      <c r="JDO66" s="1201"/>
      <c r="JDQ66" s="1200"/>
      <c r="JDR66" s="1201"/>
      <c r="JED66" s="1201"/>
      <c r="JEP66" s="1201"/>
      <c r="JER66" s="1201"/>
      <c r="JEU66" s="1201"/>
      <c r="JEW66" s="1200"/>
      <c r="JEX66" s="1201"/>
      <c r="JFJ66" s="1201"/>
      <c r="JFV66" s="1201"/>
      <c r="JFX66" s="1201"/>
      <c r="JGA66" s="1201"/>
      <c r="JGC66" s="1200"/>
      <c r="JGD66" s="1201"/>
      <c r="JGP66" s="1201"/>
      <c r="JHB66" s="1201"/>
      <c r="JHD66" s="1201"/>
      <c r="JHG66" s="1201"/>
      <c r="JHI66" s="1200"/>
      <c r="JHJ66" s="1201"/>
      <c r="JHV66" s="1201"/>
      <c r="JIH66" s="1201"/>
      <c r="JIJ66" s="1201"/>
      <c r="JIM66" s="1201"/>
      <c r="JIO66" s="1200"/>
      <c r="JIP66" s="1201"/>
      <c r="JJB66" s="1201"/>
      <c r="JJN66" s="1201"/>
      <c r="JJP66" s="1201"/>
      <c r="JJS66" s="1201"/>
      <c r="JJU66" s="1200"/>
      <c r="JJV66" s="1201"/>
      <c r="JKH66" s="1201"/>
      <c r="JKT66" s="1201"/>
      <c r="JKV66" s="1201"/>
      <c r="JKY66" s="1201"/>
      <c r="JLA66" s="1200"/>
      <c r="JLB66" s="1201"/>
      <c r="JLN66" s="1201"/>
      <c r="JLZ66" s="1201"/>
      <c r="JMB66" s="1201"/>
      <c r="JME66" s="1201"/>
      <c r="JMG66" s="1200"/>
      <c r="JMH66" s="1201"/>
      <c r="JMT66" s="1201"/>
      <c r="JNF66" s="1201"/>
      <c r="JNH66" s="1201"/>
      <c r="JNK66" s="1201"/>
      <c r="JNM66" s="1200"/>
      <c r="JNN66" s="1201"/>
      <c r="JNZ66" s="1201"/>
      <c r="JOL66" s="1201"/>
      <c r="JON66" s="1201"/>
      <c r="JOQ66" s="1201"/>
      <c r="JOS66" s="1200"/>
      <c r="JOT66" s="1201"/>
      <c r="JPF66" s="1201"/>
      <c r="JPR66" s="1201"/>
      <c r="JPT66" s="1201"/>
      <c r="JPW66" s="1201"/>
      <c r="JPY66" s="1200"/>
      <c r="JPZ66" s="1201"/>
      <c r="JQL66" s="1201"/>
      <c r="JQX66" s="1201"/>
      <c r="JQZ66" s="1201"/>
      <c r="JRC66" s="1201"/>
      <c r="JRE66" s="1200"/>
      <c r="JRF66" s="1201"/>
      <c r="JRR66" s="1201"/>
      <c r="JSD66" s="1201"/>
      <c r="JSF66" s="1201"/>
      <c r="JSI66" s="1201"/>
      <c r="JSK66" s="1200"/>
      <c r="JSL66" s="1201"/>
      <c r="JSX66" s="1201"/>
      <c r="JTJ66" s="1201"/>
      <c r="JTL66" s="1201"/>
      <c r="JTO66" s="1201"/>
      <c r="JTQ66" s="1200"/>
      <c r="JTR66" s="1201"/>
      <c r="JUD66" s="1201"/>
      <c r="JUP66" s="1201"/>
      <c r="JUR66" s="1201"/>
      <c r="JUU66" s="1201"/>
      <c r="JUW66" s="1200"/>
      <c r="JUX66" s="1201"/>
      <c r="JVJ66" s="1201"/>
      <c r="JVV66" s="1201"/>
      <c r="JVX66" s="1201"/>
      <c r="JWA66" s="1201"/>
      <c r="JWC66" s="1200"/>
      <c r="JWD66" s="1201"/>
      <c r="JWP66" s="1201"/>
      <c r="JXB66" s="1201"/>
      <c r="JXD66" s="1201"/>
      <c r="JXG66" s="1201"/>
      <c r="JXI66" s="1200"/>
      <c r="JXJ66" s="1201"/>
      <c r="JXV66" s="1201"/>
      <c r="JYH66" s="1201"/>
      <c r="JYJ66" s="1201"/>
      <c r="JYM66" s="1201"/>
      <c r="JYO66" s="1200"/>
      <c r="JYP66" s="1201"/>
      <c r="JZB66" s="1201"/>
      <c r="JZN66" s="1201"/>
      <c r="JZP66" s="1201"/>
      <c r="JZS66" s="1201"/>
      <c r="JZU66" s="1200"/>
      <c r="JZV66" s="1201"/>
      <c r="KAH66" s="1201"/>
      <c r="KAT66" s="1201"/>
      <c r="KAV66" s="1201"/>
      <c r="KAY66" s="1201"/>
      <c r="KBA66" s="1200"/>
      <c r="KBB66" s="1201"/>
      <c r="KBN66" s="1201"/>
      <c r="KBZ66" s="1201"/>
      <c r="KCB66" s="1201"/>
      <c r="KCE66" s="1201"/>
      <c r="KCG66" s="1200"/>
      <c r="KCH66" s="1201"/>
      <c r="KCT66" s="1201"/>
      <c r="KDF66" s="1201"/>
      <c r="KDH66" s="1201"/>
      <c r="KDK66" s="1201"/>
      <c r="KDM66" s="1200"/>
      <c r="KDN66" s="1201"/>
      <c r="KDZ66" s="1201"/>
      <c r="KEL66" s="1201"/>
      <c r="KEN66" s="1201"/>
      <c r="KEQ66" s="1201"/>
      <c r="KES66" s="1200"/>
      <c r="KET66" s="1201"/>
      <c r="KFF66" s="1201"/>
      <c r="KFR66" s="1201"/>
      <c r="KFT66" s="1201"/>
      <c r="KFW66" s="1201"/>
      <c r="KFY66" s="1200"/>
      <c r="KFZ66" s="1201"/>
      <c r="KGL66" s="1201"/>
      <c r="KGX66" s="1201"/>
      <c r="KGZ66" s="1201"/>
      <c r="KHC66" s="1201"/>
      <c r="KHE66" s="1200"/>
      <c r="KHF66" s="1201"/>
      <c r="KHR66" s="1201"/>
      <c r="KID66" s="1201"/>
      <c r="KIF66" s="1201"/>
      <c r="KII66" s="1201"/>
      <c r="KIK66" s="1200"/>
      <c r="KIL66" s="1201"/>
      <c r="KIX66" s="1201"/>
      <c r="KJJ66" s="1201"/>
      <c r="KJL66" s="1201"/>
      <c r="KJO66" s="1201"/>
      <c r="KJQ66" s="1200"/>
      <c r="KJR66" s="1201"/>
      <c r="KKD66" s="1201"/>
      <c r="KKP66" s="1201"/>
      <c r="KKR66" s="1201"/>
      <c r="KKU66" s="1201"/>
      <c r="KKW66" s="1200"/>
      <c r="KKX66" s="1201"/>
      <c r="KLJ66" s="1201"/>
      <c r="KLV66" s="1201"/>
      <c r="KLX66" s="1201"/>
      <c r="KMA66" s="1201"/>
      <c r="KMC66" s="1200"/>
      <c r="KMD66" s="1201"/>
      <c r="KMP66" s="1201"/>
      <c r="KNB66" s="1201"/>
      <c r="KND66" s="1201"/>
      <c r="KNG66" s="1201"/>
      <c r="KNI66" s="1200"/>
      <c r="KNJ66" s="1201"/>
      <c r="KNV66" s="1201"/>
      <c r="KOH66" s="1201"/>
      <c r="KOJ66" s="1201"/>
      <c r="KOM66" s="1201"/>
      <c r="KOO66" s="1200"/>
      <c r="KOP66" s="1201"/>
      <c r="KPB66" s="1201"/>
      <c r="KPN66" s="1201"/>
      <c r="KPP66" s="1201"/>
      <c r="KPS66" s="1201"/>
      <c r="KPU66" s="1200"/>
      <c r="KPV66" s="1201"/>
      <c r="KQH66" s="1201"/>
      <c r="KQT66" s="1201"/>
      <c r="KQV66" s="1201"/>
      <c r="KQY66" s="1201"/>
      <c r="KRA66" s="1200"/>
      <c r="KRB66" s="1201"/>
      <c r="KRN66" s="1201"/>
      <c r="KRZ66" s="1201"/>
      <c r="KSB66" s="1201"/>
      <c r="KSE66" s="1201"/>
      <c r="KSG66" s="1200"/>
      <c r="KSH66" s="1201"/>
      <c r="KST66" s="1201"/>
      <c r="KTF66" s="1201"/>
      <c r="KTH66" s="1201"/>
      <c r="KTK66" s="1201"/>
      <c r="KTM66" s="1200"/>
      <c r="KTN66" s="1201"/>
      <c r="KTZ66" s="1201"/>
      <c r="KUL66" s="1201"/>
      <c r="KUN66" s="1201"/>
      <c r="KUQ66" s="1201"/>
      <c r="KUS66" s="1200"/>
      <c r="KUT66" s="1201"/>
      <c r="KVF66" s="1201"/>
      <c r="KVR66" s="1201"/>
      <c r="KVT66" s="1201"/>
      <c r="KVW66" s="1201"/>
      <c r="KVY66" s="1200"/>
      <c r="KVZ66" s="1201"/>
      <c r="KWL66" s="1201"/>
      <c r="KWX66" s="1201"/>
      <c r="KWZ66" s="1201"/>
      <c r="KXC66" s="1201"/>
      <c r="KXE66" s="1200"/>
      <c r="KXF66" s="1201"/>
      <c r="KXR66" s="1201"/>
      <c r="KYD66" s="1201"/>
      <c r="KYF66" s="1201"/>
      <c r="KYI66" s="1201"/>
      <c r="KYK66" s="1200"/>
      <c r="KYL66" s="1201"/>
      <c r="KYX66" s="1201"/>
      <c r="KZJ66" s="1201"/>
      <c r="KZL66" s="1201"/>
      <c r="KZO66" s="1201"/>
      <c r="KZQ66" s="1200"/>
      <c r="KZR66" s="1201"/>
      <c r="LAD66" s="1201"/>
      <c r="LAP66" s="1201"/>
      <c r="LAR66" s="1201"/>
      <c r="LAU66" s="1201"/>
      <c r="LAW66" s="1200"/>
      <c r="LAX66" s="1201"/>
      <c r="LBJ66" s="1201"/>
      <c r="LBV66" s="1201"/>
      <c r="LBX66" s="1201"/>
      <c r="LCA66" s="1201"/>
      <c r="LCC66" s="1200"/>
      <c r="LCD66" s="1201"/>
      <c r="LCP66" s="1201"/>
      <c r="LDB66" s="1201"/>
      <c r="LDD66" s="1201"/>
      <c r="LDG66" s="1201"/>
      <c r="LDI66" s="1200"/>
      <c r="LDJ66" s="1201"/>
      <c r="LDV66" s="1201"/>
      <c r="LEH66" s="1201"/>
      <c r="LEJ66" s="1201"/>
      <c r="LEM66" s="1201"/>
      <c r="LEO66" s="1200"/>
      <c r="LEP66" s="1201"/>
      <c r="LFB66" s="1201"/>
      <c r="LFN66" s="1201"/>
      <c r="LFP66" s="1201"/>
      <c r="LFS66" s="1201"/>
      <c r="LFU66" s="1200"/>
      <c r="LFV66" s="1201"/>
      <c r="LGH66" s="1201"/>
      <c r="LGT66" s="1201"/>
      <c r="LGV66" s="1201"/>
      <c r="LGY66" s="1201"/>
      <c r="LHA66" s="1200"/>
      <c r="LHB66" s="1201"/>
      <c r="LHN66" s="1201"/>
      <c r="LHZ66" s="1201"/>
      <c r="LIB66" s="1201"/>
      <c r="LIE66" s="1201"/>
      <c r="LIG66" s="1200"/>
      <c r="LIH66" s="1201"/>
      <c r="LIT66" s="1201"/>
      <c r="LJF66" s="1201"/>
      <c r="LJH66" s="1201"/>
      <c r="LJK66" s="1201"/>
      <c r="LJM66" s="1200"/>
      <c r="LJN66" s="1201"/>
      <c r="LJZ66" s="1201"/>
      <c r="LKL66" s="1201"/>
      <c r="LKN66" s="1201"/>
      <c r="LKQ66" s="1201"/>
      <c r="LKS66" s="1200"/>
      <c r="LKT66" s="1201"/>
      <c r="LLF66" s="1201"/>
      <c r="LLR66" s="1201"/>
      <c r="LLT66" s="1201"/>
      <c r="LLW66" s="1201"/>
      <c r="LLY66" s="1200"/>
      <c r="LLZ66" s="1201"/>
      <c r="LML66" s="1201"/>
      <c r="LMX66" s="1201"/>
      <c r="LMZ66" s="1201"/>
      <c r="LNC66" s="1201"/>
      <c r="LNE66" s="1200"/>
      <c r="LNF66" s="1201"/>
      <c r="LNR66" s="1201"/>
      <c r="LOD66" s="1201"/>
      <c r="LOF66" s="1201"/>
      <c r="LOI66" s="1201"/>
      <c r="LOK66" s="1200"/>
      <c r="LOL66" s="1201"/>
      <c r="LOX66" s="1201"/>
      <c r="LPJ66" s="1201"/>
      <c r="LPL66" s="1201"/>
      <c r="LPO66" s="1201"/>
      <c r="LPQ66" s="1200"/>
      <c r="LPR66" s="1201"/>
      <c r="LQD66" s="1201"/>
      <c r="LQP66" s="1201"/>
      <c r="LQR66" s="1201"/>
      <c r="LQU66" s="1201"/>
      <c r="LQW66" s="1200"/>
      <c r="LQX66" s="1201"/>
      <c r="LRJ66" s="1201"/>
      <c r="LRV66" s="1201"/>
      <c r="LRX66" s="1201"/>
      <c r="LSA66" s="1201"/>
      <c r="LSC66" s="1200"/>
      <c r="LSD66" s="1201"/>
      <c r="LSP66" s="1201"/>
      <c r="LTB66" s="1201"/>
      <c r="LTD66" s="1201"/>
      <c r="LTG66" s="1201"/>
      <c r="LTI66" s="1200"/>
      <c r="LTJ66" s="1201"/>
      <c r="LTV66" s="1201"/>
      <c r="LUH66" s="1201"/>
      <c r="LUJ66" s="1201"/>
      <c r="LUM66" s="1201"/>
      <c r="LUO66" s="1200"/>
      <c r="LUP66" s="1201"/>
      <c r="LVB66" s="1201"/>
      <c r="LVN66" s="1201"/>
      <c r="LVP66" s="1201"/>
      <c r="LVS66" s="1201"/>
      <c r="LVU66" s="1200"/>
      <c r="LVV66" s="1201"/>
      <c r="LWH66" s="1201"/>
      <c r="LWT66" s="1201"/>
      <c r="LWV66" s="1201"/>
      <c r="LWY66" s="1201"/>
      <c r="LXA66" s="1200"/>
      <c r="LXB66" s="1201"/>
      <c r="LXN66" s="1201"/>
      <c r="LXZ66" s="1201"/>
      <c r="LYB66" s="1201"/>
      <c r="LYE66" s="1201"/>
      <c r="LYG66" s="1200"/>
      <c r="LYH66" s="1201"/>
      <c r="LYT66" s="1201"/>
      <c r="LZF66" s="1201"/>
      <c r="LZH66" s="1201"/>
      <c r="LZK66" s="1201"/>
      <c r="LZM66" s="1200"/>
      <c r="LZN66" s="1201"/>
      <c r="LZZ66" s="1201"/>
      <c r="MAL66" s="1201"/>
      <c r="MAN66" s="1201"/>
      <c r="MAQ66" s="1201"/>
      <c r="MAS66" s="1200"/>
      <c r="MAT66" s="1201"/>
      <c r="MBF66" s="1201"/>
      <c r="MBR66" s="1201"/>
      <c r="MBT66" s="1201"/>
      <c r="MBW66" s="1201"/>
      <c r="MBY66" s="1200"/>
      <c r="MBZ66" s="1201"/>
      <c r="MCL66" s="1201"/>
      <c r="MCX66" s="1201"/>
      <c r="MCZ66" s="1201"/>
      <c r="MDC66" s="1201"/>
      <c r="MDE66" s="1200"/>
      <c r="MDF66" s="1201"/>
      <c r="MDR66" s="1201"/>
      <c r="MED66" s="1201"/>
      <c r="MEF66" s="1201"/>
      <c r="MEI66" s="1201"/>
      <c r="MEK66" s="1200"/>
      <c r="MEL66" s="1201"/>
      <c r="MEX66" s="1201"/>
      <c r="MFJ66" s="1201"/>
      <c r="MFL66" s="1201"/>
      <c r="MFO66" s="1201"/>
      <c r="MFQ66" s="1200"/>
      <c r="MFR66" s="1201"/>
      <c r="MGD66" s="1201"/>
      <c r="MGP66" s="1201"/>
      <c r="MGR66" s="1201"/>
      <c r="MGU66" s="1201"/>
      <c r="MGW66" s="1200"/>
      <c r="MGX66" s="1201"/>
      <c r="MHJ66" s="1201"/>
      <c r="MHV66" s="1201"/>
      <c r="MHX66" s="1201"/>
      <c r="MIA66" s="1201"/>
      <c r="MIC66" s="1200"/>
      <c r="MID66" s="1201"/>
      <c r="MIP66" s="1201"/>
      <c r="MJB66" s="1201"/>
      <c r="MJD66" s="1201"/>
      <c r="MJG66" s="1201"/>
      <c r="MJI66" s="1200"/>
      <c r="MJJ66" s="1201"/>
      <c r="MJV66" s="1201"/>
      <c r="MKH66" s="1201"/>
      <c r="MKJ66" s="1201"/>
      <c r="MKM66" s="1201"/>
      <c r="MKO66" s="1200"/>
      <c r="MKP66" s="1201"/>
      <c r="MLB66" s="1201"/>
      <c r="MLN66" s="1201"/>
      <c r="MLP66" s="1201"/>
      <c r="MLS66" s="1201"/>
      <c r="MLU66" s="1200"/>
      <c r="MLV66" s="1201"/>
      <c r="MMH66" s="1201"/>
      <c r="MMT66" s="1201"/>
      <c r="MMV66" s="1201"/>
      <c r="MMY66" s="1201"/>
      <c r="MNA66" s="1200"/>
      <c r="MNB66" s="1201"/>
      <c r="MNN66" s="1201"/>
      <c r="MNZ66" s="1201"/>
      <c r="MOB66" s="1201"/>
      <c r="MOE66" s="1201"/>
      <c r="MOG66" s="1200"/>
      <c r="MOH66" s="1201"/>
      <c r="MOT66" s="1201"/>
      <c r="MPF66" s="1201"/>
      <c r="MPH66" s="1201"/>
      <c r="MPK66" s="1201"/>
      <c r="MPM66" s="1200"/>
      <c r="MPN66" s="1201"/>
      <c r="MPZ66" s="1201"/>
      <c r="MQL66" s="1201"/>
      <c r="MQN66" s="1201"/>
      <c r="MQQ66" s="1201"/>
      <c r="MQS66" s="1200"/>
      <c r="MQT66" s="1201"/>
      <c r="MRF66" s="1201"/>
      <c r="MRR66" s="1201"/>
      <c r="MRT66" s="1201"/>
      <c r="MRW66" s="1201"/>
      <c r="MRY66" s="1200"/>
      <c r="MRZ66" s="1201"/>
      <c r="MSL66" s="1201"/>
      <c r="MSX66" s="1201"/>
      <c r="MSZ66" s="1201"/>
      <c r="MTC66" s="1201"/>
      <c r="MTE66" s="1200"/>
      <c r="MTF66" s="1201"/>
      <c r="MTR66" s="1201"/>
      <c r="MUD66" s="1201"/>
      <c r="MUF66" s="1201"/>
      <c r="MUI66" s="1201"/>
      <c r="MUK66" s="1200"/>
      <c r="MUL66" s="1201"/>
      <c r="MUX66" s="1201"/>
      <c r="MVJ66" s="1201"/>
      <c r="MVL66" s="1201"/>
      <c r="MVO66" s="1201"/>
      <c r="MVQ66" s="1200"/>
      <c r="MVR66" s="1201"/>
      <c r="MWD66" s="1201"/>
      <c r="MWP66" s="1201"/>
      <c r="MWR66" s="1201"/>
      <c r="MWU66" s="1201"/>
      <c r="MWW66" s="1200"/>
      <c r="MWX66" s="1201"/>
      <c r="MXJ66" s="1201"/>
      <c r="MXV66" s="1201"/>
      <c r="MXX66" s="1201"/>
      <c r="MYA66" s="1201"/>
      <c r="MYC66" s="1200"/>
      <c r="MYD66" s="1201"/>
      <c r="MYP66" s="1201"/>
      <c r="MZB66" s="1201"/>
      <c r="MZD66" s="1201"/>
      <c r="MZG66" s="1201"/>
      <c r="MZI66" s="1200"/>
      <c r="MZJ66" s="1201"/>
      <c r="MZV66" s="1201"/>
      <c r="NAH66" s="1201"/>
      <c r="NAJ66" s="1201"/>
      <c r="NAM66" s="1201"/>
      <c r="NAO66" s="1200"/>
      <c r="NAP66" s="1201"/>
      <c r="NBB66" s="1201"/>
      <c r="NBN66" s="1201"/>
      <c r="NBP66" s="1201"/>
      <c r="NBS66" s="1201"/>
      <c r="NBU66" s="1200"/>
      <c r="NBV66" s="1201"/>
      <c r="NCH66" s="1201"/>
      <c r="NCT66" s="1201"/>
      <c r="NCV66" s="1201"/>
      <c r="NCY66" s="1201"/>
      <c r="NDA66" s="1200"/>
      <c r="NDB66" s="1201"/>
      <c r="NDN66" s="1201"/>
      <c r="NDZ66" s="1201"/>
      <c r="NEB66" s="1201"/>
      <c r="NEE66" s="1201"/>
      <c r="NEG66" s="1200"/>
      <c r="NEH66" s="1201"/>
      <c r="NET66" s="1201"/>
      <c r="NFF66" s="1201"/>
      <c r="NFH66" s="1201"/>
      <c r="NFK66" s="1201"/>
      <c r="NFM66" s="1200"/>
      <c r="NFN66" s="1201"/>
      <c r="NFZ66" s="1201"/>
      <c r="NGL66" s="1201"/>
      <c r="NGN66" s="1201"/>
      <c r="NGQ66" s="1201"/>
      <c r="NGS66" s="1200"/>
      <c r="NGT66" s="1201"/>
      <c r="NHF66" s="1201"/>
      <c r="NHR66" s="1201"/>
      <c r="NHT66" s="1201"/>
      <c r="NHW66" s="1201"/>
      <c r="NHY66" s="1200"/>
      <c r="NHZ66" s="1201"/>
      <c r="NIL66" s="1201"/>
      <c r="NIX66" s="1201"/>
      <c r="NIZ66" s="1201"/>
      <c r="NJC66" s="1201"/>
      <c r="NJE66" s="1200"/>
      <c r="NJF66" s="1201"/>
      <c r="NJR66" s="1201"/>
      <c r="NKD66" s="1201"/>
      <c r="NKF66" s="1201"/>
      <c r="NKI66" s="1201"/>
      <c r="NKK66" s="1200"/>
      <c r="NKL66" s="1201"/>
      <c r="NKX66" s="1201"/>
      <c r="NLJ66" s="1201"/>
      <c r="NLL66" s="1201"/>
      <c r="NLO66" s="1201"/>
      <c r="NLQ66" s="1200"/>
      <c r="NLR66" s="1201"/>
      <c r="NMD66" s="1201"/>
      <c r="NMP66" s="1201"/>
      <c r="NMR66" s="1201"/>
      <c r="NMU66" s="1201"/>
      <c r="NMW66" s="1200"/>
      <c r="NMX66" s="1201"/>
      <c r="NNJ66" s="1201"/>
      <c r="NNV66" s="1201"/>
      <c r="NNX66" s="1201"/>
      <c r="NOA66" s="1201"/>
      <c r="NOC66" s="1200"/>
      <c r="NOD66" s="1201"/>
      <c r="NOP66" s="1201"/>
      <c r="NPB66" s="1201"/>
      <c r="NPD66" s="1201"/>
      <c r="NPG66" s="1201"/>
      <c r="NPI66" s="1200"/>
      <c r="NPJ66" s="1201"/>
      <c r="NPV66" s="1201"/>
      <c r="NQH66" s="1201"/>
      <c r="NQJ66" s="1201"/>
      <c r="NQM66" s="1201"/>
      <c r="NQO66" s="1200"/>
      <c r="NQP66" s="1201"/>
      <c r="NRB66" s="1201"/>
      <c r="NRN66" s="1201"/>
      <c r="NRP66" s="1201"/>
      <c r="NRS66" s="1201"/>
      <c r="NRU66" s="1200"/>
      <c r="NRV66" s="1201"/>
      <c r="NSH66" s="1201"/>
      <c r="NST66" s="1201"/>
      <c r="NSV66" s="1201"/>
      <c r="NSY66" s="1201"/>
      <c r="NTA66" s="1200"/>
      <c r="NTB66" s="1201"/>
      <c r="NTN66" s="1201"/>
      <c r="NTZ66" s="1201"/>
      <c r="NUB66" s="1201"/>
      <c r="NUE66" s="1201"/>
      <c r="NUG66" s="1200"/>
      <c r="NUH66" s="1201"/>
      <c r="NUT66" s="1201"/>
      <c r="NVF66" s="1201"/>
      <c r="NVH66" s="1201"/>
      <c r="NVK66" s="1201"/>
      <c r="NVM66" s="1200"/>
      <c r="NVN66" s="1201"/>
      <c r="NVZ66" s="1201"/>
      <c r="NWL66" s="1201"/>
      <c r="NWN66" s="1201"/>
      <c r="NWQ66" s="1201"/>
      <c r="NWS66" s="1200"/>
      <c r="NWT66" s="1201"/>
      <c r="NXF66" s="1201"/>
      <c r="NXR66" s="1201"/>
      <c r="NXT66" s="1201"/>
      <c r="NXW66" s="1201"/>
      <c r="NXY66" s="1200"/>
      <c r="NXZ66" s="1201"/>
      <c r="NYL66" s="1201"/>
      <c r="NYX66" s="1201"/>
      <c r="NYZ66" s="1201"/>
      <c r="NZC66" s="1201"/>
      <c r="NZE66" s="1200"/>
      <c r="NZF66" s="1201"/>
      <c r="NZR66" s="1201"/>
      <c r="OAD66" s="1201"/>
      <c r="OAF66" s="1201"/>
      <c r="OAI66" s="1201"/>
      <c r="OAK66" s="1200"/>
      <c r="OAL66" s="1201"/>
      <c r="OAX66" s="1201"/>
      <c r="OBJ66" s="1201"/>
      <c r="OBL66" s="1201"/>
      <c r="OBO66" s="1201"/>
      <c r="OBQ66" s="1200"/>
      <c r="OBR66" s="1201"/>
      <c r="OCD66" s="1201"/>
      <c r="OCP66" s="1201"/>
      <c r="OCR66" s="1201"/>
      <c r="OCU66" s="1201"/>
      <c r="OCW66" s="1200"/>
      <c r="OCX66" s="1201"/>
      <c r="ODJ66" s="1201"/>
      <c r="ODV66" s="1201"/>
      <c r="ODX66" s="1201"/>
      <c r="OEA66" s="1201"/>
      <c r="OEC66" s="1200"/>
      <c r="OED66" s="1201"/>
      <c r="OEP66" s="1201"/>
      <c r="OFB66" s="1201"/>
      <c r="OFD66" s="1201"/>
      <c r="OFG66" s="1201"/>
      <c r="OFI66" s="1200"/>
      <c r="OFJ66" s="1201"/>
      <c r="OFV66" s="1201"/>
      <c r="OGH66" s="1201"/>
      <c r="OGJ66" s="1201"/>
      <c r="OGM66" s="1201"/>
      <c r="OGO66" s="1200"/>
      <c r="OGP66" s="1201"/>
      <c r="OHB66" s="1201"/>
      <c r="OHN66" s="1201"/>
      <c r="OHP66" s="1201"/>
      <c r="OHS66" s="1201"/>
      <c r="OHU66" s="1200"/>
      <c r="OHV66" s="1201"/>
      <c r="OIH66" s="1201"/>
      <c r="OIT66" s="1201"/>
      <c r="OIV66" s="1201"/>
      <c r="OIY66" s="1201"/>
      <c r="OJA66" s="1200"/>
      <c r="OJB66" s="1201"/>
      <c r="OJN66" s="1201"/>
      <c r="OJZ66" s="1201"/>
      <c r="OKB66" s="1201"/>
      <c r="OKE66" s="1201"/>
      <c r="OKG66" s="1200"/>
      <c r="OKH66" s="1201"/>
      <c r="OKT66" s="1201"/>
      <c r="OLF66" s="1201"/>
      <c r="OLH66" s="1201"/>
      <c r="OLK66" s="1201"/>
      <c r="OLM66" s="1200"/>
      <c r="OLN66" s="1201"/>
      <c r="OLZ66" s="1201"/>
      <c r="OML66" s="1201"/>
      <c r="OMN66" s="1201"/>
      <c r="OMQ66" s="1201"/>
      <c r="OMS66" s="1200"/>
      <c r="OMT66" s="1201"/>
      <c r="ONF66" s="1201"/>
      <c r="ONR66" s="1201"/>
      <c r="ONT66" s="1201"/>
      <c r="ONW66" s="1201"/>
      <c r="ONY66" s="1200"/>
      <c r="ONZ66" s="1201"/>
      <c r="OOL66" s="1201"/>
      <c r="OOX66" s="1201"/>
      <c r="OOZ66" s="1201"/>
      <c r="OPC66" s="1201"/>
      <c r="OPE66" s="1200"/>
      <c r="OPF66" s="1201"/>
      <c r="OPR66" s="1201"/>
      <c r="OQD66" s="1201"/>
      <c r="OQF66" s="1201"/>
      <c r="OQI66" s="1201"/>
      <c r="OQK66" s="1200"/>
      <c r="OQL66" s="1201"/>
      <c r="OQX66" s="1201"/>
      <c r="ORJ66" s="1201"/>
      <c r="ORL66" s="1201"/>
      <c r="ORO66" s="1201"/>
      <c r="ORQ66" s="1200"/>
      <c r="ORR66" s="1201"/>
      <c r="OSD66" s="1201"/>
      <c r="OSP66" s="1201"/>
      <c r="OSR66" s="1201"/>
      <c r="OSU66" s="1201"/>
      <c r="OSW66" s="1200"/>
      <c r="OSX66" s="1201"/>
      <c r="OTJ66" s="1201"/>
      <c r="OTV66" s="1201"/>
      <c r="OTX66" s="1201"/>
      <c r="OUA66" s="1201"/>
      <c r="OUC66" s="1200"/>
      <c r="OUD66" s="1201"/>
      <c r="OUP66" s="1201"/>
      <c r="OVB66" s="1201"/>
      <c r="OVD66" s="1201"/>
      <c r="OVG66" s="1201"/>
      <c r="OVI66" s="1200"/>
      <c r="OVJ66" s="1201"/>
      <c r="OVV66" s="1201"/>
      <c r="OWH66" s="1201"/>
      <c r="OWJ66" s="1201"/>
      <c r="OWM66" s="1201"/>
      <c r="OWO66" s="1200"/>
      <c r="OWP66" s="1201"/>
      <c r="OXB66" s="1201"/>
      <c r="OXN66" s="1201"/>
      <c r="OXP66" s="1201"/>
      <c r="OXS66" s="1201"/>
      <c r="OXU66" s="1200"/>
      <c r="OXV66" s="1201"/>
      <c r="OYH66" s="1201"/>
      <c r="OYT66" s="1201"/>
      <c r="OYV66" s="1201"/>
      <c r="OYY66" s="1201"/>
      <c r="OZA66" s="1200"/>
      <c r="OZB66" s="1201"/>
      <c r="OZN66" s="1201"/>
      <c r="OZZ66" s="1201"/>
      <c r="PAB66" s="1201"/>
      <c r="PAE66" s="1201"/>
      <c r="PAG66" s="1200"/>
      <c r="PAH66" s="1201"/>
      <c r="PAT66" s="1201"/>
      <c r="PBF66" s="1201"/>
      <c r="PBH66" s="1201"/>
      <c r="PBK66" s="1201"/>
      <c r="PBM66" s="1200"/>
      <c r="PBN66" s="1201"/>
      <c r="PBZ66" s="1201"/>
      <c r="PCL66" s="1201"/>
      <c r="PCN66" s="1201"/>
      <c r="PCQ66" s="1201"/>
      <c r="PCS66" s="1200"/>
      <c r="PCT66" s="1201"/>
      <c r="PDF66" s="1201"/>
      <c r="PDR66" s="1201"/>
      <c r="PDT66" s="1201"/>
      <c r="PDW66" s="1201"/>
      <c r="PDY66" s="1200"/>
      <c r="PDZ66" s="1201"/>
      <c r="PEL66" s="1201"/>
      <c r="PEX66" s="1201"/>
      <c r="PEZ66" s="1201"/>
      <c r="PFC66" s="1201"/>
      <c r="PFE66" s="1200"/>
      <c r="PFF66" s="1201"/>
      <c r="PFR66" s="1201"/>
      <c r="PGD66" s="1201"/>
      <c r="PGF66" s="1201"/>
      <c r="PGI66" s="1201"/>
      <c r="PGK66" s="1200"/>
      <c r="PGL66" s="1201"/>
      <c r="PGX66" s="1201"/>
      <c r="PHJ66" s="1201"/>
      <c r="PHL66" s="1201"/>
      <c r="PHO66" s="1201"/>
      <c r="PHQ66" s="1200"/>
      <c r="PHR66" s="1201"/>
      <c r="PID66" s="1201"/>
      <c r="PIP66" s="1201"/>
      <c r="PIR66" s="1201"/>
      <c r="PIU66" s="1201"/>
      <c r="PIW66" s="1200"/>
      <c r="PIX66" s="1201"/>
      <c r="PJJ66" s="1201"/>
      <c r="PJV66" s="1201"/>
      <c r="PJX66" s="1201"/>
      <c r="PKA66" s="1201"/>
      <c r="PKC66" s="1200"/>
      <c r="PKD66" s="1201"/>
      <c r="PKP66" s="1201"/>
      <c r="PLB66" s="1201"/>
      <c r="PLD66" s="1201"/>
      <c r="PLG66" s="1201"/>
      <c r="PLI66" s="1200"/>
      <c r="PLJ66" s="1201"/>
      <c r="PLV66" s="1201"/>
      <c r="PMH66" s="1201"/>
      <c r="PMJ66" s="1201"/>
      <c r="PMM66" s="1201"/>
      <c r="PMO66" s="1200"/>
      <c r="PMP66" s="1201"/>
      <c r="PNB66" s="1201"/>
      <c r="PNN66" s="1201"/>
      <c r="PNP66" s="1201"/>
      <c r="PNS66" s="1201"/>
      <c r="PNU66" s="1200"/>
      <c r="PNV66" s="1201"/>
      <c r="POH66" s="1201"/>
      <c r="POT66" s="1201"/>
      <c r="POV66" s="1201"/>
      <c r="POY66" s="1201"/>
      <c r="PPA66" s="1200"/>
      <c r="PPB66" s="1201"/>
      <c r="PPN66" s="1201"/>
      <c r="PPZ66" s="1201"/>
      <c r="PQB66" s="1201"/>
      <c r="PQE66" s="1201"/>
      <c r="PQG66" s="1200"/>
      <c r="PQH66" s="1201"/>
      <c r="PQT66" s="1201"/>
      <c r="PRF66" s="1201"/>
      <c r="PRH66" s="1201"/>
      <c r="PRK66" s="1201"/>
      <c r="PRM66" s="1200"/>
      <c r="PRN66" s="1201"/>
      <c r="PRZ66" s="1201"/>
      <c r="PSL66" s="1201"/>
      <c r="PSN66" s="1201"/>
      <c r="PSQ66" s="1201"/>
      <c r="PSS66" s="1200"/>
      <c r="PST66" s="1201"/>
      <c r="PTF66" s="1201"/>
      <c r="PTR66" s="1201"/>
      <c r="PTT66" s="1201"/>
      <c r="PTW66" s="1201"/>
      <c r="PTY66" s="1200"/>
      <c r="PTZ66" s="1201"/>
      <c r="PUL66" s="1201"/>
      <c r="PUX66" s="1201"/>
      <c r="PUZ66" s="1201"/>
      <c r="PVC66" s="1201"/>
      <c r="PVE66" s="1200"/>
      <c r="PVF66" s="1201"/>
      <c r="PVR66" s="1201"/>
      <c r="PWD66" s="1201"/>
      <c r="PWF66" s="1201"/>
      <c r="PWI66" s="1201"/>
      <c r="PWK66" s="1200"/>
      <c r="PWL66" s="1201"/>
      <c r="PWX66" s="1201"/>
      <c r="PXJ66" s="1201"/>
      <c r="PXL66" s="1201"/>
      <c r="PXO66" s="1201"/>
      <c r="PXQ66" s="1200"/>
      <c r="PXR66" s="1201"/>
      <c r="PYD66" s="1201"/>
      <c r="PYP66" s="1201"/>
      <c r="PYR66" s="1201"/>
      <c r="PYU66" s="1201"/>
      <c r="PYW66" s="1200"/>
      <c r="PYX66" s="1201"/>
      <c r="PZJ66" s="1201"/>
      <c r="PZV66" s="1201"/>
      <c r="PZX66" s="1201"/>
      <c r="QAA66" s="1201"/>
      <c r="QAC66" s="1200"/>
      <c r="QAD66" s="1201"/>
      <c r="QAP66" s="1201"/>
      <c r="QBB66" s="1201"/>
      <c r="QBD66" s="1201"/>
      <c r="QBG66" s="1201"/>
      <c r="QBI66" s="1200"/>
      <c r="QBJ66" s="1201"/>
      <c r="QBV66" s="1201"/>
      <c r="QCH66" s="1201"/>
      <c r="QCJ66" s="1201"/>
      <c r="QCM66" s="1201"/>
      <c r="QCO66" s="1200"/>
      <c r="QCP66" s="1201"/>
      <c r="QDB66" s="1201"/>
      <c r="QDN66" s="1201"/>
      <c r="QDP66" s="1201"/>
      <c r="QDS66" s="1201"/>
      <c r="QDU66" s="1200"/>
      <c r="QDV66" s="1201"/>
      <c r="QEH66" s="1201"/>
      <c r="QET66" s="1201"/>
      <c r="QEV66" s="1201"/>
      <c r="QEY66" s="1201"/>
      <c r="QFA66" s="1200"/>
      <c r="QFB66" s="1201"/>
      <c r="QFN66" s="1201"/>
      <c r="QFZ66" s="1201"/>
      <c r="QGB66" s="1201"/>
      <c r="QGE66" s="1201"/>
      <c r="QGG66" s="1200"/>
      <c r="QGH66" s="1201"/>
      <c r="QGT66" s="1201"/>
      <c r="QHF66" s="1201"/>
      <c r="QHH66" s="1201"/>
      <c r="QHK66" s="1201"/>
      <c r="QHM66" s="1200"/>
      <c r="QHN66" s="1201"/>
      <c r="QHZ66" s="1201"/>
      <c r="QIL66" s="1201"/>
      <c r="QIN66" s="1201"/>
      <c r="QIQ66" s="1201"/>
      <c r="QIS66" s="1200"/>
      <c r="QIT66" s="1201"/>
      <c r="QJF66" s="1201"/>
      <c r="QJR66" s="1201"/>
      <c r="QJT66" s="1201"/>
      <c r="QJW66" s="1201"/>
      <c r="QJY66" s="1200"/>
      <c r="QJZ66" s="1201"/>
      <c r="QKL66" s="1201"/>
      <c r="QKX66" s="1201"/>
      <c r="QKZ66" s="1201"/>
      <c r="QLC66" s="1201"/>
      <c r="QLE66" s="1200"/>
      <c r="QLF66" s="1201"/>
      <c r="QLR66" s="1201"/>
      <c r="QMD66" s="1201"/>
      <c r="QMF66" s="1201"/>
      <c r="QMI66" s="1201"/>
      <c r="QMK66" s="1200"/>
      <c r="QML66" s="1201"/>
      <c r="QMX66" s="1201"/>
      <c r="QNJ66" s="1201"/>
      <c r="QNL66" s="1201"/>
      <c r="QNO66" s="1201"/>
      <c r="QNQ66" s="1200"/>
      <c r="QNR66" s="1201"/>
      <c r="QOD66" s="1201"/>
      <c r="QOP66" s="1201"/>
      <c r="QOR66" s="1201"/>
      <c r="QOU66" s="1201"/>
      <c r="QOW66" s="1200"/>
      <c r="QOX66" s="1201"/>
      <c r="QPJ66" s="1201"/>
      <c r="QPV66" s="1201"/>
      <c r="QPX66" s="1201"/>
      <c r="QQA66" s="1201"/>
      <c r="QQC66" s="1200"/>
      <c r="QQD66" s="1201"/>
      <c r="QQP66" s="1201"/>
      <c r="QRB66" s="1201"/>
      <c r="QRD66" s="1201"/>
      <c r="QRG66" s="1201"/>
      <c r="QRI66" s="1200"/>
      <c r="QRJ66" s="1201"/>
      <c r="QRV66" s="1201"/>
      <c r="QSH66" s="1201"/>
      <c r="QSJ66" s="1201"/>
      <c r="QSM66" s="1201"/>
      <c r="QSO66" s="1200"/>
      <c r="QSP66" s="1201"/>
      <c r="QTB66" s="1201"/>
      <c r="QTN66" s="1201"/>
      <c r="QTP66" s="1201"/>
      <c r="QTS66" s="1201"/>
      <c r="QTU66" s="1200"/>
      <c r="QTV66" s="1201"/>
      <c r="QUH66" s="1201"/>
      <c r="QUT66" s="1201"/>
      <c r="QUV66" s="1201"/>
      <c r="QUY66" s="1201"/>
      <c r="QVA66" s="1200"/>
      <c r="QVB66" s="1201"/>
      <c r="QVN66" s="1201"/>
      <c r="QVZ66" s="1201"/>
      <c r="QWB66" s="1201"/>
      <c r="QWE66" s="1201"/>
      <c r="QWG66" s="1200"/>
      <c r="QWH66" s="1201"/>
      <c r="QWT66" s="1201"/>
      <c r="QXF66" s="1201"/>
      <c r="QXH66" s="1201"/>
      <c r="QXK66" s="1201"/>
      <c r="QXM66" s="1200"/>
      <c r="QXN66" s="1201"/>
      <c r="QXZ66" s="1201"/>
      <c r="QYL66" s="1201"/>
      <c r="QYN66" s="1201"/>
      <c r="QYQ66" s="1201"/>
      <c r="QYS66" s="1200"/>
      <c r="QYT66" s="1201"/>
      <c r="QZF66" s="1201"/>
      <c r="QZR66" s="1201"/>
      <c r="QZT66" s="1201"/>
      <c r="QZW66" s="1201"/>
      <c r="QZY66" s="1200"/>
      <c r="QZZ66" s="1201"/>
      <c r="RAL66" s="1201"/>
      <c r="RAX66" s="1201"/>
      <c r="RAZ66" s="1201"/>
      <c r="RBC66" s="1201"/>
      <c r="RBE66" s="1200"/>
      <c r="RBF66" s="1201"/>
      <c r="RBR66" s="1201"/>
      <c r="RCD66" s="1201"/>
      <c r="RCF66" s="1201"/>
      <c r="RCI66" s="1201"/>
      <c r="RCK66" s="1200"/>
      <c r="RCL66" s="1201"/>
      <c r="RCX66" s="1201"/>
      <c r="RDJ66" s="1201"/>
      <c r="RDL66" s="1201"/>
      <c r="RDO66" s="1201"/>
      <c r="RDQ66" s="1200"/>
      <c r="RDR66" s="1201"/>
      <c r="RED66" s="1201"/>
      <c r="REP66" s="1201"/>
      <c r="RER66" s="1201"/>
      <c r="REU66" s="1201"/>
      <c r="REW66" s="1200"/>
      <c r="REX66" s="1201"/>
      <c r="RFJ66" s="1201"/>
      <c r="RFV66" s="1201"/>
      <c r="RFX66" s="1201"/>
      <c r="RGA66" s="1201"/>
      <c r="RGC66" s="1200"/>
      <c r="RGD66" s="1201"/>
      <c r="RGP66" s="1201"/>
      <c r="RHB66" s="1201"/>
      <c r="RHD66" s="1201"/>
      <c r="RHG66" s="1201"/>
      <c r="RHI66" s="1200"/>
      <c r="RHJ66" s="1201"/>
      <c r="RHV66" s="1201"/>
      <c r="RIH66" s="1201"/>
      <c r="RIJ66" s="1201"/>
      <c r="RIM66" s="1201"/>
      <c r="RIO66" s="1200"/>
      <c r="RIP66" s="1201"/>
      <c r="RJB66" s="1201"/>
      <c r="RJN66" s="1201"/>
      <c r="RJP66" s="1201"/>
      <c r="RJS66" s="1201"/>
      <c r="RJU66" s="1200"/>
      <c r="RJV66" s="1201"/>
      <c r="RKH66" s="1201"/>
      <c r="RKT66" s="1201"/>
      <c r="RKV66" s="1201"/>
      <c r="RKY66" s="1201"/>
      <c r="RLA66" s="1200"/>
      <c r="RLB66" s="1201"/>
      <c r="RLN66" s="1201"/>
      <c r="RLZ66" s="1201"/>
      <c r="RMB66" s="1201"/>
      <c r="RME66" s="1201"/>
      <c r="RMG66" s="1200"/>
      <c r="RMH66" s="1201"/>
      <c r="RMT66" s="1201"/>
      <c r="RNF66" s="1201"/>
      <c r="RNH66" s="1201"/>
      <c r="RNK66" s="1201"/>
      <c r="RNM66" s="1200"/>
      <c r="RNN66" s="1201"/>
      <c r="RNZ66" s="1201"/>
      <c r="ROL66" s="1201"/>
      <c r="RON66" s="1201"/>
      <c r="ROQ66" s="1201"/>
      <c r="ROS66" s="1200"/>
      <c r="ROT66" s="1201"/>
      <c r="RPF66" s="1201"/>
      <c r="RPR66" s="1201"/>
      <c r="RPT66" s="1201"/>
      <c r="RPW66" s="1201"/>
      <c r="RPY66" s="1200"/>
      <c r="RPZ66" s="1201"/>
      <c r="RQL66" s="1201"/>
      <c r="RQX66" s="1201"/>
      <c r="RQZ66" s="1201"/>
      <c r="RRC66" s="1201"/>
      <c r="RRE66" s="1200"/>
      <c r="RRF66" s="1201"/>
      <c r="RRR66" s="1201"/>
      <c r="RSD66" s="1201"/>
      <c r="RSF66" s="1201"/>
      <c r="RSI66" s="1201"/>
      <c r="RSK66" s="1200"/>
      <c r="RSL66" s="1201"/>
      <c r="RSX66" s="1201"/>
      <c r="RTJ66" s="1201"/>
      <c r="RTL66" s="1201"/>
      <c r="RTO66" s="1201"/>
      <c r="RTQ66" s="1200"/>
      <c r="RTR66" s="1201"/>
      <c r="RUD66" s="1201"/>
      <c r="RUP66" s="1201"/>
      <c r="RUR66" s="1201"/>
      <c r="RUU66" s="1201"/>
      <c r="RUW66" s="1200"/>
      <c r="RUX66" s="1201"/>
      <c r="RVJ66" s="1201"/>
      <c r="RVV66" s="1201"/>
      <c r="RVX66" s="1201"/>
      <c r="RWA66" s="1201"/>
      <c r="RWC66" s="1200"/>
      <c r="RWD66" s="1201"/>
      <c r="RWP66" s="1201"/>
      <c r="RXB66" s="1201"/>
      <c r="RXD66" s="1201"/>
      <c r="RXG66" s="1201"/>
      <c r="RXI66" s="1200"/>
      <c r="RXJ66" s="1201"/>
      <c r="RXV66" s="1201"/>
      <c r="RYH66" s="1201"/>
      <c r="RYJ66" s="1201"/>
      <c r="RYM66" s="1201"/>
      <c r="RYO66" s="1200"/>
      <c r="RYP66" s="1201"/>
      <c r="RZB66" s="1201"/>
      <c r="RZN66" s="1201"/>
      <c r="RZP66" s="1201"/>
      <c r="RZS66" s="1201"/>
      <c r="RZU66" s="1200"/>
      <c r="RZV66" s="1201"/>
      <c r="SAH66" s="1201"/>
      <c r="SAT66" s="1201"/>
      <c r="SAV66" s="1201"/>
      <c r="SAY66" s="1201"/>
      <c r="SBA66" s="1200"/>
      <c r="SBB66" s="1201"/>
      <c r="SBN66" s="1201"/>
      <c r="SBZ66" s="1201"/>
      <c r="SCB66" s="1201"/>
      <c r="SCE66" s="1201"/>
      <c r="SCG66" s="1200"/>
      <c r="SCH66" s="1201"/>
      <c r="SCT66" s="1201"/>
      <c r="SDF66" s="1201"/>
      <c r="SDH66" s="1201"/>
      <c r="SDK66" s="1201"/>
      <c r="SDM66" s="1200"/>
      <c r="SDN66" s="1201"/>
      <c r="SDZ66" s="1201"/>
      <c r="SEL66" s="1201"/>
      <c r="SEN66" s="1201"/>
      <c r="SEQ66" s="1201"/>
      <c r="SES66" s="1200"/>
      <c r="SET66" s="1201"/>
      <c r="SFF66" s="1201"/>
      <c r="SFR66" s="1201"/>
      <c r="SFT66" s="1201"/>
      <c r="SFW66" s="1201"/>
      <c r="SFY66" s="1200"/>
      <c r="SFZ66" s="1201"/>
      <c r="SGL66" s="1201"/>
      <c r="SGX66" s="1201"/>
      <c r="SGZ66" s="1201"/>
      <c r="SHC66" s="1201"/>
      <c r="SHE66" s="1200"/>
      <c r="SHF66" s="1201"/>
      <c r="SHR66" s="1201"/>
      <c r="SID66" s="1201"/>
      <c r="SIF66" s="1201"/>
      <c r="SII66" s="1201"/>
      <c r="SIK66" s="1200"/>
      <c r="SIL66" s="1201"/>
      <c r="SIX66" s="1201"/>
      <c r="SJJ66" s="1201"/>
      <c r="SJL66" s="1201"/>
      <c r="SJO66" s="1201"/>
      <c r="SJQ66" s="1200"/>
      <c r="SJR66" s="1201"/>
      <c r="SKD66" s="1201"/>
      <c r="SKP66" s="1201"/>
      <c r="SKR66" s="1201"/>
      <c r="SKU66" s="1201"/>
      <c r="SKW66" s="1200"/>
      <c r="SKX66" s="1201"/>
      <c r="SLJ66" s="1201"/>
      <c r="SLV66" s="1201"/>
      <c r="SLX66" s="1201"/>
      <c r="SMA66" s="1201"/>
      <c r="SMC66" s="1200"/>
      <c r="SMD66" s="1201"/>
      <c r="SMP66" s="1201"/>
      <c r="SNB66" s="1201"/>
      <c r="SND66" s="1201"/>
      <c r="SNG66" s="1201"/>
      <c r="SNI66" s="1200"/>
      <c r="SNJ66" s="1201"/>
      <c r="SNV66" s="1201"/>
      <c r="SOH66" s="1201"/>
      <c r="SOJ66" s="1201"/>
      <c r="SOM66" s="1201"/>
      <c r="SOO66" s="1200"/>
      <c r="SOP66" s="1201"/>
      <c r="SPB66" s="1201"/>
      <c r="SPN66" s="1201"/>
      <c r="SPP66" s="1201"/>
      <c r="SPS66" s="1201"/>
      <c r="SPU66" s="1200"/>
      <c r="SPV66" s="1201"/>
      <c r="SQH66" s="1201"/>
      <c r="SQT66" s="1201"/>
      <c r="SQV66" s="1201"/>
      <c r="SQY66" s="1201"/>
      <c r="SRA66" s="1200"/>
      <c r="SRB66" s="1201"/>
      <c r="SRN66" s="1201"/>
      <c r="SRZ66" s="1201"/>
      <c r="SSB66" s="1201"/>
      <c r="SSE66" s="1201"/>
      <c r="SSG66" s="1200"/>
      <c r="SSH66" s="1201"/>
      <c r="SST66" s="1201"/>
      <c r="STF66" s="1201"/>
      <c r="STH66" s="1201"/>
      <c r="STK66" s="1201"/>
      <c r="STM66" s="1200"/>
      <c r="STN66" s="1201"/>
      <c r="STZ66" s="1201"/>
      <c r="SUL66" s="1201"/>
      <c r="SUN66" s="1201"/>
      <c r="SUQ66" s="1201"/>
      <c r="SUS66" s="1200"/>
      <c r="SUT66" s="1201"/>
      <c r="SVF66" s="1201"/>
      <c r="SVR66" s="1201"/>
      <c r="SVT66" s="1201"/>
      <c r="SVW66" s="1201"/>
      <c r="SVY66" s="1200"/>
      <c r="SVZ66" s="1201"/>
      <c r="SWL66" s="1201"/>
      <c r="SWX66" s="1201"/>
      <c r="SWZ66" s="1201"/>
      <c r="SXC66" s="1201"/>
      <c r="SXE66" s="1200"/>
      <c r="SXF66" s="1201"/>
      <c r="SXR66" s="1201"/>
      <c r="SYD66" s="1201"/>
      <c r="SYF66" s="1201"/>
      <c r="SYI66" s="1201"/>
      <c r="SYK66" s="1200"/>
      <c r="SYL66" s="1201"/>
      <c r="SYX66" s="1201"/>
      <c r="SZJ66" s="1201"/>
      <c r="SZL66" s="1201"/>
      <c r="SZO66" s="1201"/>
      <c r="SZQ66" s="1200"/>
      <c r="SZR66" s="1201"/>
      <c r="TAD66" s="1201"/>
      <c r="TAP66" s="1201"/>
      <c r="TAR66" s="1201"/>
      <c r="TAU66" s="1201"/>
      <c r="TAW66" s="1200"/>
      <c r="TAX66" s="1201"/>
      <c r="TBJ66" s="1201"/>
      <c r="TBV66" s="1201"/>
      <c r="TBX66" s="1201"/>
      <c r="TCA66" s="1201"/>
      <c r="TCC66" s="1200"/>
      <c r="TCD66" s="1201"/>
      <c r="TCP66" s="1201"/>
      <c r="TDB66" s="1201"/>
      <c r="TDD66" s="1201"/>
      <c r="TDG66" s="1201"/>
      <c r="TDI66" s="1200"/>
      <c r="TDJ66" s="1201"/>
      <c r="TDV66" s="1201"/>
      <c r="TEH66" s="1201"/>
      <c r="TEJ66" s="1201"/>
      <c r="TEM66" s="1201"/>
      <c r="TEO66" s="1200"/>
      <c r="TEP66" s="1201"/>
      <c r="TFB66" s="1201"/>
      <c r="TFN66" s="1201"/>
      <c r="TFP66" s="1201"/>
      <c r="TFS66" s="1201"/>
      <c r="TFU66" s="1200"/>
      <c r="TFV66" s="1201"/>
      <c r="TGH66" s="1201"/>
      <c r="TGT66" s="1201"/>
      <c r="TGV66" s="1201"/>
      <c r="TGY66" s="1201"/>
      <c r="THA66" s="1200"/>
      <c r="THB66" s="1201"/>
      <c r="THN66" s="1201"/>
      <c r="THZ66" s="1201"/>
      <c r="TIB66" s="1201"/>
      <c r="TIE66" s="1201"/>
      <c r="TIG66" s="1200"/>
      <c r="TIH66" s="1201"/>
      <c r="TIT66" s="1201"/>
      <c r="TJF66" s="1201"/>
      <c r="TJH66" s="1201"/>
      <c r="TJK66" s="1201"/>
      <c r="TJM66" s="1200"/>
      <c r="TJN66" s="1201"/>
      <c r="TJZ66" s="1201"/>
      <c r="TKL66" s="1201"/>
      <c r="TKN66" s="1201"/>
      <c r="TKQ66" s="1201"/>
      <c r="TKS66" s="1200"/>
      <c r="TKT66" s="1201"/>
      <c r="TLF66" s="1201"/>
      <c r="TLR66" s="1201"/>
      <c r="TLT66" s="1201"/>
      <c r="TLW66" s="1201"/>
      <c r="TLY66" s="1200"/>
      <c r="TLZ66" s="1201"/>
      <c r="TML66" s="1201"/>
      <c r="TMX66" s="1201"/>
      <c r="TMZ66" s="1201"/>
      <c r="TNC66" s="1201"/>
      <c r="TNE66" s="1200"/>
      <c r="TNF66" s="1201"/>
      <c r="TNR66" s="1201"/>
      <c r="TOD66" s="1201"/>
      <c r="TOF66" s="1201"/>
      <c r="TOI66" s="1201"/>
      <c r="TOK66" s="1200"/>
      <c r="TOL66" s="1201"/>
      <c r="TOX66" s="1201"/>
      <c r="TPJ66" s="1201"/>
      <c r="TPL66" s="1201"/>
      <c r="TPO66" s="1201"/>
      <c r="TPQ66" s="1200"/>
      <c r="TPR66" s="1201"/>
      <c r="TQD66" s="1201"/>
      <c r="TQP66" s="1201"/>
      <c r="TQR66" s="1201"/>
      <c r="TQU66" s="1201"/>
      <c r="TQW66" s="1200"/>
      <c r="TQX66" s="1201"/>
      <c r="TRJ66" s="1201"/>
      <c r="TRV66" s="1201"/>
      <c r="TRX66" s="1201"/>
      <c r="TSA66" s="1201"/>
      <c r="TSC66" s="1200"/>
      <c r="TSD66" s="1201"/>
      <c r="TSP66" s="1201"/>
      <c r="TTB66" s="1201"/>
      <c r="TTD66" s="1201"/>
      <c r="TTG66" s="1201"/>
      <c r="TTI66" s="1200"/>
      <c r="TTJ66" s="1201"/>
      <c r="TTV66" s="1201"/>
      <c r="TUH66" s="1201"/>
      <c r="TUJ66" s="1201"/>
      <c r="TUM66" s="1201"/>
      <c r="TUO66" s="1200"/>
      <c r="TUP66" s="1201"/>
      <c r="TVB66" s="1201"/>
      <c r="TVN66" s="1201"/>
      <c r="TVP66" s="1201"/>
      <c r="TVS66" s="1201"/>
      <c r="TVU66" s="1200"/>
      <c r="TVV66" s="1201"/>
      <c r="TWH66" s="1201"/>
      <c r="TWT66" s="1201"/>
      <c r="TWV66" s="1201"/>
      <c r="TWY66" s="1201"/>
      <c r="TXA66" s="1200"/>
      <c r="TXB66" s="1201"/>
      <c r="TXN66" s="1201"/>
      <c r="TXZ66" s="1201"/>
      <c r="TYB66" s="1201"/>
      <c r="TYE66" s="1201"/>
      <c r="TYG66" s="1200"/>
      <c r="TYH66" s="1201"/>
      <c r="TYT66" s="1201"/>
      <c r="TZF66" s="1201"/>
      <c r="TZH66" s="1201"/>
      <c r="TZK66" s="1201"/>
      <c r="TZM66" s="1200"/>
      <c r="TZN66" s="1201"/>
      <c r="TZZ66" s="1201"/>
      <c r="UAL66" s="1201"/>
      <c r="UAN66" s="1201"/>
      <c r="UAQ66" s="1201"/>
      <c r="UAS66" s="1200"/>
      <c r="UAT66" s="1201"/>
      <c r="UBF66" s="1201"/>
      <c r="UBR66" s="1201"/>
      <c r="UBT66" s="1201"/>
      <c r="UBW66" s="1201"/>
      <c r="UBY66" s="1200"/>
      <c r="UBZ66" s="1201"/>
      <c r="UCL66" s="1201"/>
      <c r="UCX66" s="1201"/>
      <c r="UCZ66" s="1201"/>
      <c r="UDC66" s="1201"/>
      <c r="UDE66" s="1200"/>
      <c r="UDF66" s="1201"/>
      <c r="UDR66" s="1201"/>
      <c r="UED66" s="1201"/>
      <c r="UEF66" s="1201"/>
      <c r="UEI66" s="1201"/>
      <c r="UEK66" s="1200"/>
      <c r="UEL66" s="1201"/>
      <c r="UEX66" s="1201"/>
      <c r="UFJ66" s="1201"/>
      <c r="UFL66" s="1201"/>
      <c r="UFO66" s="1201"/>
      <c r="UFQ66" s="1200"/>
      <c r="UFR66" s="1201"/>
      <c r="UGD66" s="1201"/>
      <c r="UGP66" s="1201"/>
      <c r="UGR66" s="1201"/>
      <c r="UGU66" s="1201"/>
      <c r="UGW66" s="1200"/>
      <c r="UGX66" s="1201"/>
      <c r="UHJ66" s="1201"/>
      <c r="UHV66" s="1201"/>
      <c r="UHX66" s="1201"/>
      <c r="UIA66" s="1201"/>
      <c r="UIC66" s="1200"/>
      <c r="UID66" s="1201"/>
      <c r="UIP66" s="1201"/>
      <c r="UJB66" s="1201"/>
      <c r="UJD66" s="1201"/>
      <c r="UJG66" s="1201"/>
      <c r="UJI66" s="1200"/>
      <c r="UJJ66" s="1201"/>
      <c r="UJV66" s="1201"/>
      <c r="UKH66" s="1201"/>
      <c r="UKJ66" s="1201"/>
      <c r="UKM66" s="1201"/>
      <c r="UKO66" s="1200"/>
      <c r="UKP66" s="1201"/>
      <c r="ULB66" s="1201"/>
      <c r="ULN66" s="1201"/>
      <c r="ULP66" s="1201"/>
      <c r="ULS66" s="1201"/>
      <c r="ULU66" s="1200"/>
      <c r="ULV66" s="1201"/>
      <c r="UMH66" s="1201"/>
      <c r="UMT66" s="1201"/>
      <c r="UMV66" s="1201"/>
      <c r="UMY66" s="1201"/>
      <c r="UNA66" s="1200"/>
      <c r="UNB66" s="1201"/>
      <c r="UNN66" s="1201"/>
      <c r="UNZ66" s="1201"/>
      <c r="UOB66" s="1201"/>
      <c r="UOE66" s="1201"/>
      <c r="UOG66" s="1200"/>
      <c r="UOH66" s="1201"/>
      <c r="UOT66" s="1201"/>
      <c r="UPF66" s="1201"/>
      <c r="UPH66" s="1201"/>
      <c r="UPK66" s="1201"/>
      <c r="UPM66" s="1200"/>
      <c r="UPN66" s="1201"/>
      <c r="UPZ66" s="1201"/>
      <c r="UQL66" s="1201"/>
      <c r="UQN66" s="1201"/>
      <c r="UQQ66" s="1201"/>
      <c r="UQS66" s="1200"/>
      <c r="UQT66" s="1201"/>
      <c r="URF66" s="1201"/>
      <c r="URR66" s="1201"/>
      <c r="URT66" s="1201"/>
      <c r="URW66" s="1201"/>
      <c r="URY66" s="1200"/>
      <c r="URZ66" s="1201"/>
      <c r="USL66" s="1201"/>
      <c r="USX66" s="1201"/>
      <c r="USZ66" s="1201"/>
      <c r="UTC66" s="1201"/>
      <c r="UTE66" s="1200"/>
      <c r="UTF66" s="1201"/>
      <c r="UTR66" s="1201"/>
      <c r="UUD66" s="1201"/>
      <c r="UUF66" s="1201"/>
      <c r="UUI66" s="1201"/>
      <c r="UUK66" s="1200"/>
      <c r="UUL66" s="1201"/>
      <c r="UUX66" s="1201"/>
      <c r="UVJ66" s="1201"/>
      <c r="UVL66" s="1201"/>
      <c r="UVO66" s="1201"/>
      <c r="UVQ66" s="1200"/>
      <c r="UVR66" s="1201"/>
      <c r="UWD66" s="1201"/>
      <c r="UWP66" s="1201"/>
      <c r="UWR66" s="1201"/>
      <c r="UWU66" s="1201"/>
      <c r="UWW66" s="1200"/>
      <c r="UWX66" s="1201"/>
      <c r="UXJ66" s="1201"/>
      <c r="UXV66" s="1201"/>
      <c r="UXX66" s="1201"/>
      <c r="UYA66" s="1201"/>
      <c r="UYC66" s="1200"/>
      <c r="UYD66" s="1201"/>
      <c r="UYP66" s="1201"/>
      <c r="UZB66" s="1201"/>
      <c r="UZD66" s="1201"/>
      <c r="UZG66" s="1201"/>
      <c r="UZI66" s="1200"/>
      <c r="UZJ66" s="1201"/>
      <c r="UZV66" s="1201"/>
      <c r="VAH66" s="1201"/>
      <c r="VAJ66" s="1201"/>
      <c r="VAM66" s="1201"/>
      <c r="VAO66" s="1200"/>
      <c r="VAP66" s="1201"/>
      <c r="VBB66" s="1201"/>
      <c r="VBN66" s="1201"/>
      <c r="VBP66" s="1201"/>
      <c r="VBS66" s="1201"/>
      <c r="VBU66" s="1200"/>
      <c r="VBV66" s="1201"/>
      <c r="VCH66" s="1201"/>
      <c r="VCT66" s="1201"/>
      <c r="VCV66" s="1201"/>
      <c r="VCY66" s="1201"/>
      <c r="VDA66" s="1200"/>
      <c r="VDB66" s="1201"/>
      <c r="VDN66" s="1201"/>
      <c r="VDZ66" s="1201"/>
      <c r="VEB66" s="1201"/>
      <c r="VEE66" s="1201"/>
      <c r="VEG66" s="1200"/>
      <c r="VEH66" s="1201"/>
      <c r="VET66" s="1201"/>
      <c r="VFF66" s="1201"/>
      <c r="VFH66" s="1201"/>
      <c r="VFK66" s="1201"/>
      <c r="VFM66" s="1200"/>
      <c r="VFN66" s="1201"/>
      <c r="VFZ66" s="1201"/>
      <c r="VGL66" s="1201"/>
      <c r="VGN66" s="1201"/>
      <c r="VGQ66" s="1201"/>
      <c r="VGS66" s="1200"/>
      <c r="VGT66" s="1201"/>
      <c r="VHF66" s="1201"/>
      <c r="VHR66" s="1201"/>
      <c r="VHT66" s="1201"/>
      <c r="VHW66" s="1201"/>
      <c r="VHY66" s="1200"/>
      <c r="VHZ66" s="1201"/>
      <c r="VIL66" s="1201"/>
      <c r="VIX66" s="1201"/>
      <c r="VIZ66" s="1201"/>
      <c r="VJC66" s="1201"/>
      <c r="VJE66" s="1200"/>
      <c r="VJF66" s="1201"/>
      <c r="VJR66" s="1201"/>
      <c r="VKD66" s="1201"/>
      <c r="VKF66" s="1201"/>
      <c r="VKI66" s="1201"/>
      <c r="VKK66" s="1200"/>
      <c r="VKL66" s="1201"/>
      <c r="VKX66" s="1201"/>
      <c r="VLJ66" s="1201"/>
      <c r="VLL66" s="1201"/>
      <c r="VLO66" s="1201"/>
      <c r="VLQ66" s="1200"/>
      <c r="VLR66" s="1201"/>
      <c r="VMD66" s="1201"/>
      <c r="VMP66" s="1201"/>
      <c r="VMR66" s="1201"/>
      <c r="VMU66" s="1201"/>
      <c r="VMW66" s="1200"/>
      <c r="VMX66" s="1201"/>
      <c r="VNJ66" s="1201"/>
      <c r="VNV66" s="1201"/>
      <c r="VNX66" s="1201"/>
      <c r="VOA66" s="1201"/>
      <c r="VOC66" s="1200"/>
      <c r="VOD66" s="1201"/>
      <c r="VOP66" s="1201"/>
      <c r="VPB66" s="1201"/>
      <c r="VPD66" s="1201"/>
      <c r="VPG66" s="1201"/>
      <c r="VPI66" s="1200"/>
      <c r="VPJ66" s="1201"/>
      <c r="VPV66" s="1201"/>
      <c r="VQH66" s="1201"/>
      <c r="VQJ66" s="1201"/>
      <c r="VQM66" s="1201"/>
      <c r="VQO66" s="1200"/>
      <c r="VQP66" s="1201"/>
      <c r="VRB66" s="1201"/>
      <c r="VRN66" s="1201"/>
      <c r="VRP66" s="1201"/>
      <c r="VRS66" s="1201"/>
      <c r="VRU66" s="1200"/>
      <c r="VRV66" s="1201"/>
      <c r="VSH66" s="1201"/>
      <c r="VST66" s="1201"/>
      <c r="VSV66" s="1201"/>
      <c r="VSY66" s="1201"/>
      <c r="VTA66" s="1200"/>
      <c r="VTB66" s="1201"/>
      <c r="VTN66" s="1201"/>
      <c r="VTZ66" s="1201"/>
      <c r="VUB66" s="1201"/>
      <c r="VUE66" s="1201"/>
      <c r="VUG66" s="1200"/>
      <c r="VUH66" s="1201"/>
      <c r="VUT66" s="1201"/>
      <c r="VVF66" s="1201"/>
      <c r="VVH66" s="1201"/>
      <c r="VVK66" s="1201"/>
      <c r="VVM66" s="1200"/>
      <c r="VVN66" s="1201"/>
      <c r="VVZ66" s="1201"/>
      <c r="VWL66" s="1201"/>
      <c r="VWN66" s="1201"/>
      <c r="VWQ66" s="1201"/>
      <c r="VWS66" s="1200"/>
      <c r="VWT66" s="1201"/>
      <c r="VXF66" s="1201"/>
      <c r="VXR66" s="1201"/>
      <c r="VXT66" s="1201"/>
      <c r="VXW66" s="1201"/>
      <c r="VXY66" s="1200"/>
      <c r="VXZ66" s="1201"/>
      <c r="VYL66" s="1201"/>
      <c r="VYX66" s="1201"/>
      <c r="VYZ66" s="1201"/>
      <c r="VZC66" s="1201"/>
      <c r="VZE66" s="1200"/>
      <c r="VZF66" s="1201"/>
      <c r="VZR66" s="1201"/>
      <c r="WAD66" s="1201"/>
      <c r="WAF66" s="1201"/>
      <c r="WAI66" s="1201"/>
      <c r="WAK66" s="1200"/>
      <c r="WAL66" s="1201"/>
      <c r="WAX66" s="1201"/>
      <c r="WBJ66" s="1201"/>
      <c r="WBL66" s="1201"/>
      <c r="WBO66" s="1201"/>
      <c r="WBQ66" s="1200"/>
      <c r="WBR66" s="1201"/>
      <c r="WCD66" s="1201"/>
      <c r="WCP66" s="1201"/>
      <c r="WCR66" s="1201"/>
      <c r="WCU66" s="1201"/>
      <c r="WCW66" s="1200"/>
      <c r="WCX66" s="1201"/>
      <c r="WDJ66" s="1201"/>
      <c r="WDV66" s="1201"/>
      <c r="WDX66" s="1201"/>
      <c r="WEA66" s="1201"/>
      <c r="WEC66" s="1200"/>
      <c r="WED66" s="1201"/>
      <c r="WEP66" s="1201"/>
      <c r="WFB66" s="1201"/>
      <c r="WFD66" s="1201"/>
      <c r="WFG66" s="1201"/>
      <c r="WFI66" s="1200"/>
      <c r="WFJ66" s="1201"/>
      <c r="WFV66" s="1201"/>
      <c r="WGH66" s="1201"/>
      <c r="WGJ66" s="1201"/>
      <c r="WGM66" s="1201"/>
      <c r="WGO66" s="1200"/>
      <c r="WGP66" s="1201"/>
      <c r="WHB66" s="1201"/>
      <c r="WHN66" s="1201"/>
      <c r="WHP66" s="1201"/>
      <c r="WHS66" s="1201"/>
      <c r="WHU66" s="1200"/>
      <c r="WHV66" s="1201"/>
      <c r="WIH66" s="1201"/>
      <c r="WIT66" s="1201"/>
      <c r="WIV66" s="1201"/>
      <c r="WIY66" s="1201"/>
      <c r="WJA66" s="1200"/>
      <c r="WJB66" s="1201"/>
      <c r="WJN66" s="1201"/>
      <c r="WJZ66" s="1201"/>
      <c r="WKB66" s="1201"/>
      <c r="WKE66" s="1201"/>
      <c r="WKG66" s="1200"/>
      <c r="WKH66" s="1201"/>
      <c r="WKT66" s="1201"/>
      <c r="WLF66" s="1201"/>
      <c r="WLH66" s="1201"/>
      <c r="WLK66" s="1201"/>
      <c r="WLM66" s="1200"/>
      <c r="WLN66" s="1201"/>
      <c r="WLZ66" s="1201"/>
      <c r="WML66" s="1201"/>
      <c r="WMN66" s="1201"/>
      <c r="WMQ66" s="1201"/>
      <c r="WMS66" s="1200"/>
      <c r="WMT66" s="1201"/>
      <c r="WNF66" s="1201"/>
      <c r="WNR66" s="1201"/>
      <c r="WNT66" s="1201"/>
      <c r="WNW66" s="1201"/>
      <c r="WNY66" s="1200"/>
      <c r="WNZ66" s="1201"/>
      <c r="WOL66" s="1201"/>
      <c r="WOX66" s="1201"/>
      <c r="WOZ66" s="1201"/>
      <c r="WPC66" s="1201"/>
      <c r="WPE66" s="1200"/>
      <c r="WPF66" s="1201"/>
      <c r="WPR66" s="1201"/>
      <c r="WQD66" s="1201"/>
      <c r="WQF66" s="1201"/>
      <c r="WQI66" s="1201"/>
      <c r="WQK66" s="1200"/>
      <c r="WQL66" s="1201"/>
      <c r="WQX66" s="1201"/>
      <c r="WRJ66" s="1201"/>
      <c r="WRL66" s="1201"/>
      <c r="WRO66" s="1201"/>
      <c r="WRQ66" s="1200"/>
      <c r="WRR66" s="1201"/>
      <c r="WSD66" s="1201"/>
      <c r="WSP66" s="1201"/>
      <c r="WSR66" s="1201"/>
      <c r="WSU66" s="1201"/>
      <c r="WSW66" s="1200"/>
      <c r="WSX66" s="1201"/>
      <c r="WTJ66" s="1201"/>
      <c r="WTV66" s="1201"/>
      <c r="WTX66" s="1201"/>
      <c r="WUA66" s="1201"/>
      <c r="WUC66" s="1200"/>
      <c r="WUD66" s="1201"/>
      <c r="WUP66" s="1201"/>
      <c r="WVB66" s="1201"/>
      <c r="WVD66" s="1201"/>
      <c r="WVG66" s="1201"/>
      <c r="WVI66" s="1200"/>
      <c r="WVJ66" s="1201"/>
      <c r="WVV66" s="1201"/>
      <c r="WWH66" s="1201"/>
      <c r="WWJ66" s="1201"/>
      <c r="WWM66" s="1201"/>
      <c r="WWO66" s="1200"/>
      <c r="WWP66" s="1201"/>
      <c r="WXB66" s="1201"/>
      <c r="WXN66" s="1201"/>
      <c r="WXP66" s="1201"/>
      <c r="WXS66" s="1201"/>
      <c r="WXU66" s="1200"/>
      <c r="WXV66" s="1201"/>
      <c r="WYH66" s="1201"/>
      <c r="WYT66" s="1201"/>
      <c r="WYV66" s="1201"/>
      <c r="WYY66" s="1201"/>
      <c r="WZA66" s="1200"/>
      <c r="WZB66" s="1201"/>
      <c r="WZN66" s="1201"/>
      <c r="WZZ66" s="1201"/>
      <c r="XAB66" s="1201"/>
      <c r="XAE66" s="1201"/>
      <c r="XAG66" s="1200"/>
      <c r="XAH66" s="1201"/>
      <c r="XAT66" s="1201"/>
      <c r="XBF66" s="1201"/>
      <c r="XBH66" s="1201"/>
      <c r="XBK66" s="1201"/>
      <c r="XBM66" s="1200"/>
      <c r="XBN66" s="1201"/>
      <c r="XBZ66" s="1201"/>
      <c r="XCL66" s="1201"/>
      <c r="XCN66" s="1201"/>
      <c r="XCQ66" s="1201"/>
      <c r="XCS66" s="1200"/>
      <c r="XCT66" s="1201"/>
      <c r="XDF66" s="1201"/>
      <c r="XDR66" s="1201"/>
      <c r="XDT66" s="1201"/>
      <c r="XDW66" s="1201"/>
      <c r="XDY66" s="1200"/>
      <c r="XDZ66" s="1201"/>
      <c r="XEL66" s="1201"/>
      <c r="XEX66" s="1201"/>
      <c r="XEZ66" s="1201"/>
      <c r="XFC66" s="1201"/>
    </row>
    <row r="67" spans="1:16384" s="1358" customFormat="1" ht="48.65" customHeight="1" x14ac:dyDescent="0.35">
      <c r="A67" s="57"/>
      <c r="B67" s="1459"/>
      <c r="C67" s="1423"/>
      <c r="D67" s="1423"/>
      <c r="E67" s="1423"/>
      <c r="F67" s="1423"/>
      <c r="G67" s="1423"/>
      <c r="H67" s="1423"/>
      <c r="I67" s="1423"/>
      <c r="J67" s="1423"/>
      <c r="K67" s="1423"/>
      <c r="L67" s="1423"/>
      <c r="M67" s="1423"/>
      <c r="N67" s="1459"/>
      <c r="O67" s="1423"/>
      <c r="P67" s="1423"/>
      <c r="Q67" s="1423"/>
      <c r="R67" s="1423"/>
      <c r="S67" s="1423"/>
      <c r="T67" s="1423"/>
      <c r="U67" s="1423"/>
      <c r="V67" s="1423"/>
      <c r="W67" s="1423"/>
      <c r="X67" s="1423"/>
      <c r="Y67" s="1423"/>
      <c r="Z67" s="1459"/>
      <c r="AA67" s="1423"/>
      <c r="AB67" s="1459"/>
      <c r="AC67" s="1423"/>
      <c r="AD67" s="1423"/>
      <c r="AE67" s="1459"/>
      <c r="AF67" s="1423"/>
      <c r="AG67" s="1200"/>
      <c r="AH67" s="1201"/>
      <c r="AT67" s="1201"/>
      <c r="BF67" s="1201"/>
      <c r="BH67" s="1201"/>
      <c r="BK67" s="1201"/>
      <c r="BM67" s="1200"/>
      <c r="BN67" s="1201"/>
      <c r="BZ67" s="1201"/>
      <c r="CL67" s="1201"/>
      <c r="CN67" s="1201"/>
      <c r="CQ67" s="1201"/>
      <c r="CS67" s="1200"/>
      <c r="CT67" s="1201"/>
      <c r="DF67" s="1201"/>
      <c r="DR67" s="1201"/>
      <c r="DT67" s="1201"/>
      <c r="DW67" s="1201"/>
      <c r="DY67" s="1200"/>
      <c r="DZ67" s="1201"/>
      <c r="EL67" s="1201"/>
      <c r="EX67" s="1201"/>
      <c r="EZ67" s="1201"/>
      <c r="FC67" s="1201"/>
      <c r="FE67" s="1200"/>
      <c r="FF67" s="1201"/>
      <c r="FR67" s="1201"/>
      <c r="GD67" s="1201"/>
      <c r="GF67" s="1201"/>
      <c r="GI67" s="1201"/>
      <c r="GK67" s="1200"/>
      <c r="GL67" s="1201"/>
      <c r="GX67" s="1201"/>
      <c r="HJ67" s="1201"/>
      <c r="HL67" s="1201"/>
      <c r="HO67" s="1201"/>
      <c r="HQ67" s="1200"/>
      <c r="HR67" s="1201"/>
      <c r="ID67" s="1201"/>
      <c r="IP67" s="1201"/>
      <c r="IR67" s="1201"/>
      <c r="IU67" s="1201"/>
      <c r="IW67" s="1200"/>
      <c r="IX67" s="1201"/>
      <c r="JJ67" s="1201"/>
      <c r="JV67" s="1201"/>
      <c r="JX67" s="1201"/>
      <c r="KA67" s="1201"/>
      <c r="KC67" s="1200"/>
      <c r="KD67" s="1201"/>
      <c r="KP67" s="1201"/>
      <c r="LB67" s="1201"/>
      <c r="LD67" s="1201"/>
      <c r="LG67" s="1201"/>
      <c r="LI67" s="1200"/>
      <c r="LJ67" s="1201"/>
      <c r="LV67" s="1201"/>
      <c r="MH67" s="1201"/>
      <c r="MJ67" s="1201"/>
      <c r="MM67" s="1201"/>
      <c r="MO67" s="1200"/>
      <c r="MP67" s="1201"/>
      <c r="NB67" s="1201"/>
      <c r="NN67" s="1201"/>
      <c r="NP67" s="1201"/>
      <c r="NS67" s="1201"/>
      <c r="NU67" s="1200"/>
      <c r="NV67" s="1201"/>
      <c r="OH67" s="1201"/>
      <c r="OT67" s="1201"/>
      <c r="OV67" s="1201"/>
      <c r="OY67" s="1201"/>
      <c r="PA67" s="1200"/>
      <c r="PB67" s="1201"/>
      <c r="PN67" s="1201"/>
      <c r="PZ67" s="1201"/>
      <c r="QB67" s="1201"/>
      <c r="QE67" s="1201"/>
      <c r="QG67" s="1200"/>
      <c r="QH67" s="1201"/>
      <c r="QT67" s="1201"/>
      <c r="RF67" s="1201"/>
      <c r="RH67" s="1201"/>
      <c r="RK67" s="1201"/>
      <c r="RM67" s="1200"/>
      <c r="RN67" s="1201"/>
      <c r="RZ67" s="1201"/>
      <c r="SL67" s="1201"/>
      <c r="SN67" s="1201"/>
      <c r="SQ67" s="1201"/>
      <c r="SS67" s="1200"/>
      <c r="ST67" s="1201"/>
      <c r="TF67" s="1201"/>
      <c r="TR67" s="1201"/>
      <c r="TT67" s="1201"/>
      <c r="TW67" s="1201"/>
      <c r="TY67" s="1200"/>
      <c r="TZ67" s="1201"/>
      <c r="UL67" s="1201"/>
      <c r="UX67" s="1201"/>
      <c r="UZ67" s="1201"/>
      <c r="VC67" s="1201"/>
      <c r="VE67" s="1200"/>
      <c r="VF67" s="1201"/>
      <c r="VR67" s="1201"/>
      <c r="WD67" s="1201"/>
      <c r="WF67" s="1201"/>
      <c r="WI67" s="1201"/>
      <c r="WK67" s="1200"/>
      <c r="WL67" s="1201"/>
      <c r="WX67" s="1201"/>
      <c r="XJ67" s="1201"/>
      <c r="XL67" s="1201"/>
      <c r="XO67" s="1201"/>
      <c r="XQ67" s="1200"/>
      <c r="XR67" s="1201"/>
      <c r="YD67" s="1201"/>
      <c r="YP67" s="1201"/>
      <c r="YR67" s="1201"/>
      <c r="YU67" s="1201"/>
      <c r="YW67" s="1200"/>
      <c r="YX67" s="1201"/>
      <c r="ZJ67" s="1201"/>
      <c r="ZV67" s="1201"/>
      <c r="ZX67" s="1201"/>
      <c r="AAA67" s="1201"/>
      <c r="AAC67" s="1200"/>
      <c r="AAD67" s="1201"/>
      <c r="AAP67" s="1201"/>
      <c r="ABB67" s="1201"/>
      <c r="ABD67" s="1201"/>
      <c r="ABG67" s="1201"/>
      <c r="ABI67" s="1200"/>
      <c r="ABJ67" s="1201"/>
      <c r="ABV67" s="1201"/>
      <c r="ACH67" s="1201"/>
      <c r="ACJ67" s="1201"/>
      <c r="ACM67" s="1201"/>
      <c r="ACO67" s="1200"/>
      <c r="ACP67" s="1201"/>
      <c r="ADB67" s="1201"/>
      <c r="ADN67" s="1201"/>
      <c r="ADP67" s="1201"/>
      <c r="ADS67" s="1201"/>
      <c r="ADU67" s="1200"/>
      <c r="ADV67" s="1201"/>
      <c r="AEH67" s="1201"/>
      <c r="AET67" s="1201"/>
      <c r="AEV67" s="1201"/>
      <c r="AEY67" s="1201"/>
      <c r="AFA67" s="1200"/>
      <c r="AFB67" s="1201"/>
      <c r="AFN67" s="1201"/>
      <c r="AFZ67" s="1201"/>
      <c r="AGB67" s="1201"/>
      <c r="AGE67" s="1201"/>
      <c r="AGG67" s="1200"/>
      <c r="AGH67" s="1201"/>
      <c r="AGT67" s="1201"/>
      <c r="AHF67" s="1201"/>
      <c r="AHH67" s="1201"/>
      <c r="AHK67" s="1201"/>
      <c r="AHM67" s="1200"/>
      <c r="AHN67" s="1201"/>
      <c r="AHZ67" s="1201"/>
      <c r="AIL67" s="1201"/>
      <c r="AIN67" s="1201"/>
      <c r="AIQ67" s="1201"/>
      <c r="AIS67" s="1200"/>
      <c r="AIT67" s="1201"/>
      <c r="AJF67" s="1201"/>
      <c r="AJR67" s="1201"/>
      <c r="AJT67" s="1201"/>
      <c r="AJW67" s="1201"/>
      <c r="AJY67" s="1200"/>
      <c r="AJZ67" s="1201"/>
      <c r="AKL67" s="1201"/>
      <c r="AKX67" s="1201"/>
      <c r="AKZ67" s="1201"/>
      <c r="ALC67" s="1201"/>
      <c r="ALE67" s="1200"/>
      <c r="ALF67" s="1201"/>
      <c r="ALR67" s="1201"/>
      <c r="AMD67" s="1201"/>
      <c r="AMF67" s="1201"/>
      <c r="AMI67" s="1201"/>
      <c r="AMK67" s="1200"/>
      <c r="AML67" s="1201"/>
      <c r="AMX67" s="1201"/>
      <c r="ANJ67" s="1201"/>
      <c r="ANL67" s="1201"/>
      <c r="ANO67" s="1201"/>
      <c r="ANQ67" s="1200"/>
      <c r="ANR67" s="1201"/>
      <c r="AOD67" s="1201"/>
      <c r="AOP67" s="1201"/>
      <c r="AOR67" s="1201"/>
      <c r="AOU67" s="1201"/>
      <c r="AOW67" s="1200"/>
      <c r="AOX67" s="1201"/>
      <c r="APJ67" s="1201"/>
      <c r="APV67" s="1201"/>
      <c r="APX67" s="1201"/>
      <c r="AQA67" s="1201"/>
      <c r="AQC67" s="1200"/>
      <c r="AQD67" s="1201"/>
      <c r="AQP67" s="1201"/>
      <c r="ARB67" s="1201"/>
      <c r="ARD67" s="1201"/>
      <c r="ARG67" s="1201"/>
      <c r="ARI67" s="1200"/>
      <c r="ARJ67" s="1201"/>
      <c r="ARV67" s="1201"/>
      <c r="ASH67" s="1201"/>
      <c r="ASJ67" s="1201"/>
      <c r="ASM67" s="1201"/>
      <c r="ASO67" s="1200"/>
      <c r="ASP67" s="1201"/>
      <c r="ATB67" s="1201"/>
      <c r="ATN67" s="1201"/>
      <c r="ATP67" s="1201"/>
      <c r="ATS67" s="1201"/>
      <c r="ATU67" s="1200"/>
      <c r="ATV67" s="1201"/>
      <c r="AUH67" s="1201"/>
      <c r="AUT67" s="1201"/>
      <c r="AUV67" s="1201"/>
      <c r="AUY67" s="1201"/>
      <c r="AVA67" s="1200"/>
      <c r="AVB67" s="1201"/>
      <c r="AVN67" s="1201"/>
      <c r="AVZ67" s="1201"/>
      <c r="AWB67" s="1201"/>
      <c r="AWE67" s="1201"/>
      <c r="AWG67" s="1200"/>
      <c r="AWH67" s="1201"/>
      <c r="AWT67" s="1201"/>
      <c r="AXF67" s="1201"/>
      <c r="AXH67" s="1201"/>
      <c r="AXK67" s="1201"/>
      <c r="AXM67" s="1200"/>
      <c r="AXN67" s="1201"/>
      <c r="AXZ67" s="1201"/>
      <c r="AYL67" s="1201"/>
      <c r="AYN67" s="1201"/>
      <c r="AYQ67" s="1201"/>
      <c r="AYS67" s="1200"/>
      <c r="AYT67" s="1201"/>
      <c r="AZF67" s="1201"/>
      <c r="AZR67" s="1201"/>
      <c r="AZT67" s="1201"/>
      <c r="AZW67" s="1201"/>
      <c r="AZY67" s="1200"/>
      <c r="AZZ67" s="1201"/>
      <c r="BAL67" s="1201"/>
      <c r="BAX67" s="1201"/>
      <c r="BAZ67" s="1201"/>
      <c r="BBC67" s="1201"/>
      <c r="BBE67" s="1200"/>
      <c r="BBF67" s="1201"/>
      <c r="BBR67" s="1201"/>
      <c r="BCD67" s="1201"/>
      <c r="BCF67" s="1201"/>
      <c r="BCI67" s="1201"/>
      <c r="BCK67" s="1200"/>
      <c r="BCL67" s="1201"/>
      <c r="BCX67" s="1201"/>
      <c r="BDJ67" s="1201"/>
      <c r="BDL67" s="1201"/>
      <c r="BDO67" s="1201"/>
      <c r="BDQ67" s="1200"/>
      <c r="BDR67" s="1201"/>
      <c r="BED67" s="1201"/>
      <c r="BEP67" s="1201"/>
      <c r="BER67" s="1201"/>
      <c r="BEU67" s="1201"/>
      <c r="BEW67" s="1200"/>
      <c r="BEX67" s="1201"/>
      <c r="BFJ67" s="1201"/>
      <c r="BFV67" s="1201"/>
      <c r="BFX67" s="1201"/>
      <c r="BGA67" s="1201"/>
      <c r="BGC67" s="1200"/>
      <c r="BGD67" s="1201"/>
      <c r="BGP67" s="1201"/>
      <c r="BHB67" s="1201"/>
      <c r="BHD67" s="1201"/>
      <c r="BHG67" s="1201"/>
      <c r="BHI67" s="1200"/>
      <c r="BHJ67" s="1201"/>
      <c r="BHV67" s="1201"/>
      <c r="BIH67" s="1201"/>
      <c r="BIJ67" s="1201"/>
      <c r="BIM67" s="1201"/>
      <c r="BIO67" s="1200"/>
      <c r="BIP67" s="1201"/>
      <c r="BJB67" s="1201"/>
      <c r="BJN67" s="1201"/>
      <c r="BJP67" s="1201"/>
      <c r="BJS67" s="1201"/>
      <c r="BJU67" s="1200"/>
      <c r="BJV67" s="1201"/>
      <c r="BKH67" s="1201"/>
      <c r="BKT67" s="1201"/>
      <c r="BKV67" s="1201"/>
      <c r="BKY67" s="1201"/>
      <c r="BLA67" s="1200"/>
      <c r="BLB67" s="1201"/>
      <c r="BLN67" s="1201"/>
      <c r="BLZ67" s="1201"/>
      <c r="BMB67" s="1201"/>
      <c r="BME67" s="1201"/>
      <c r="BMG67" s="1200"/>
      <c r="BMH67" s="1201"/>
      <c r="BMT67" s="1201"/>
      <c r="BNF67" s="1201"/>
      <c r="BNH67" s="1201"/>
      <c r="BNK67" s="1201"/>
      <c r="BNM67" s="1200"/>
      <c r="BNN67" s="1201"/>
      <c r="BNZ67" s="1201"/>
      <c r="BOL67" s="1201"/>
      <c r="BON67" s="1201"/>
      <c r="BOQ67" s="1201"/>
      <c r="BOS67" s="1200"/>
      <c r="BOT67" s="1201"/>
      <c r="BPF67" s="1201"/>
      <c r="BPR67" s="1201"/>
      <c r="BPT67" s="1201"/>
      <c r="BPW67" s="1201"/>
      <c r="BPY67" s="1200"/>
      <c r="BPZ67" s="1201"/>
      <c r="BQL67" s="1201"/>
      <c r="BQX67" s="1201"/>
      <c r="BQZ67" s="1201"/>
      <c r="BRC67" s="1201"/>
      <c r="BRE67" s="1200"/>
      <c r="BRF67" s="1201"/>
      <c r="BRR67" s="1201"/>
      <c r="BSD67" s="1201"/>
      <c r="BSF67" s="1201"/>
      <c r="BSI67" s="1201"/>
      <c r="BSK67" s="1200"/>
      <c r="BSL67" s="1201"/>
      <c r="BSX67" s="1201"/>
      <c r="BTJ67" s="1201"/>
      <c r="BTL67" s="1201"/>
      <c r="BTO67" s="1201"/>
      <c r="BTQ67" s="1200"/>
      <c r="BTR67" s="1201"/>
      <c r="BUD67" s="1201"/>
      <c r="BUP67" s="1201"/>
      <c r="BUR67" s="1201"/>
      <c r="BUU67" s="1201"/>
      <c r="BUW67" s="1200"/>
      <c r="BUX67" s="1201"/>
      <c r="BVJ67" s="1201"/>
      <c r="BVV67" s="1201"/>
      <c r="BVX67" s="1201"/>
      <c r="BWA67" s="1201"/>
      <c r="BWC67" s="1200"/>
      <c r="BWD67" s="1201"/>
      <c r="BWP67" s="1201"/>
      <c r="BXB67" s="1201"/>
      <c r="BXD67" s="1201"/>
      <c r="BXG67" s="1201"/>
      <c r="BXI67" s="1200"/>
      <c r="BXJ67" s="1201"/>
      <c r="BXV67" s="1201"/>
      <c r="BYH67" s="1201"/>
      <c r="BYJ67" s="1201"/>
      <c r="BYM67" s="1201"/>
      <c r="BYO67" s="1200"/>
      <c r="BYP67" s="1201"/>
      <c r="BZB67" s="1201"/>
      <c r="BZN67" s="1201"/>
      <c r="BZP67" s="1201"/>
      <c r="BZS67" s="1201"/>
      <c r="BZU67" s="1200"/>
      <c r="BZV67" s="1201"/>
      <c r="CAH67" s="1201"/>
      <c r="CAT67" s="1201"/>
      <c r="CAV67" s="1201"/>
      <c r="CAY67" s="1201"/>
      <c r="CBA67" s="1200"/>
      <c r="CBB67" s="1201"/>
      <c r="CBN67" s="1201"/>
      <c r="CBZ67" s="1201"/>
      <c r="CCB67" s="1201"/>
      <c r="CCE67" s="1201"/>
      <c r="CCG67" s="1200"/>
      <c r="CCH67" s="1201"/>
      <c r="CCT67" s="1201"/>
      <c r="CDF67" s="1201"/>
      <c r="CDH67" s="1201"/>
      <c r="CDK67" s="1201"/>
      <c r="CDM67" s="1200"/>
      <c r="CDN67" s="1201"/>
      <c r="CDZ67" s="1201"/>
      <c r="CEL67" s="1201"/>
      <c r="CEN67" s="1201"/>
      <c r="CEQ67" s="1201"/>
      <c r="CES67" s="1200"/>
      <c r="CET67" s="1201"/>
      <c r="CFF67" s="1201"/>
      <c r="CFR67" s="1201"/>
      <c r="CFT67" s="1201"/>
      <c r="CFW67" s="1201"/>
      <c r="CFY67" s="1200"/>
      <c r="CFZ67" s="1201"/>
      <c r="CGL67" s="1201"/>
      <c r="CGX67" s="1201"/>
      <c r="CGZ67" s="1201"/>
      <c r="CHC67" s="1201"/>
      <c r="CHE67" s="1200"/>
      <c r="CHF67" s="1201"/>
      <c r="CHR67" s="1201"/>
      <c r="CID67" s="1201"/>
      <c r="CIF67" s="1201"/>
      <c r="CII67" s="1201"/>
      <c r="CIK67" s="1200"/>
      <c r="CIL67" s="1201"/>
      <c r="CIX67" s="1201"/>
      <c r="CJJ67" s="1201"/>
      <c r="CJL67" s="1201"/>
      <c r="CJO67" s="1201"/>
      <c r="CJQ67" s="1200"/>
      <c r="CJR67" s="1201"/>
      <c r="CKD67" s="1201"/>
      <c r="CKP67" s="1201"/>
      <c r="CKR67" s="1201"/>
      <c r="CKU67" s="1201"/>
      <c r="CKW67" s="1200"/>
      <c r="CKX67" s="1201"/>
      <c r="CLJ67" s="1201"/>
      <c r="CLV67" s="1201"/>
      <c r="CLX67" s="1201"/>
      <c r="CMA67" s="1201"/>
      <c r="CMC67" s="1200"/>
      <c r="CMD67" s="1201"/>
      <c r="CMP67" s="1201"/>
      <c r="CNB67" s="1201"/>
      <c r="CND67" s="1201"/>
      <c r="CNG67" s="1201"/>
      <c r="CNI67" s="1200"/>
      <c r="CNJ67" s="1201"/>
      <c r="CNV67" s="1201"/>
      <c r="COH67" s="1201"/>
      <c r="COJ67" s="1201"/>
      <c r="COM67" s="1201"/>
      <c r="COO67" s="1200"/>
      <c r="COP67" s="1201"/>
      <c r="CPB67" s="1201"/>
      <c r="CPN67" s="1201"/>
      <c r="CPP67" s="1201"/>
      <c r="CPS67" s="1201"/>
      <c r="CPU67" s="1200"/>
      <c r="CPV67" s="1201"/>
      <c r="CQH67" s="1201"/>
      <c r="CQT67" s="1201"/>
      <c r="CQV67" s="1201"/>
      <c r="CQY67" s="1201"/>
      <c r="CRA67" s="1200"/>
      <c r="CRB67" s="1201"/>
      <c r="CRN67" s="1201"/>
      <c r="CRZ67" s="1201"/>
      <c r="CSB67" s="1201"/>
      <c r="CSE67" s="1201"/>
      <c r="CSG67" s="1200"/>
      <c r="CSH67" s="1201"/>
      <c r="CST67" s="1201"/>
      <c r="CTF67" s="1201"/>
      <c r="CTH67" s="1201"/>
      <c r="CTK67" s="1201"/>
      <c r="CTM67" s="1200"/>
      <c r="CTN67" s="1201"/>
      <c r="CTZ67" s="1201"/>
      <c r="CUL67" s="1201"/>
      <c r="CUN67" s="1201"/>
      <c r="CUQ67" s="1201"/>
      <c r="CUS67" s="1200"/>
      <c r="CUT67" s="1201"/>
      <c r="CVF67" s="1201"/>
      <c r="CVR67" s="1201"/>
      <c r="CVT67" s="1201"/>
      <c r="CVW67" s="1201"/>
      <c r="CVY67" s="1200"/>
      <c r="CVZ67" s="1201"/>
      <c r="CWL67" s="1201"/>
      <c r="CWX67" s="1201"/>
      <c r="CWZ67" s="1201"/>
      <c r="CXC67" s="1201"/>
      <c r="CXE67" s="1200"/>
      <c r="CXF67" s="1201"/>
      <c r="CXR67" s="1201"/>
      <c r="CYD67" s="1201"/>
      <c r="CYF67" s="1201"/>
      <c r="CYI67" s="1201"/>
      <c r="CYK67" s="1200"/>
      <c r="CYL67" s="1201"/>
      <c r="CYX67" s="1201"/>
      <c r="CZJ67" s="1201"/>
      <c r="CZL67" s="1201"/>
      <c r="CZO67" s="1201"/>
      <c r="CZQ67" s="1200"/>
      <c r="CZR67" s="1201"/>
      <c r="DAD67" s="1201"/>
      <c r="DAP67" s="1201"/>
      <c r="DAR67" s="1201"/>
      <c r="DAU67" s="1201"/>
      <c r="DAW67" s="1200"/>
      <c r="DAX67" s="1201"/>
      <c r="DBJ67" s="1201"/>
      <c r="DBV67" s="1201"/>
      <c r="DBX67" s="1201"/>
      <c r="DCA67" s="1201"/>
      <c r="DCC67" s="1200"/>
      <c r="DCD67" s="1201"/>
      <c r="DCP67" s="1201"/>
      <c r="DDB67" s="1201"/>
      <c r="DDD67" s="1201"/>
      <c r="DDG67" s="1201"/>
      <c r="DDI67" s="1200"/>
      <c r="DDJ67" s="1201"/>
      <c r="DDV67" s="1201"/>
      <c r="DEH67" s="1201"/>
      <c r="DEJ67" s="1201"/>
      <c r="DEM67" s="1201"/>
      <c r="DEO67" s="1200"/>
      <c r="DEP67" s="1201"/>
      <c r="DFB67" s="1201"/>
      <c r="DFN67" s="1201"/>
      <c r="DFP67" s="1201"/>
      <c r="DFS67" s="1201"/>
      <c r="DFU67" s="1200"/>
      <c r="DFV67" s="1201"/>
      <c r="DGH67" s="1201"/>
      <c r="DGT67" s="1201"/>
      <c r="DGV67" s="1201"/>
      <c r="DGY67" s="1201"/>
      <c r="DHA67" s="1200"/>
      <c r="DHB67" s="1201"/>
      <c r="DHN67" s="1201"/>
      <c r="DHZ67" s="1201"/>
      <c r="DIB67" s="1201"/>
      <c r="DIE67" s="1201"/>
      <c r="DIG67" s="1200"/>
      <c r="DIH67" s="1201"/>
      <c r="DIT67" s="1201"/>
      <c r="DJF67" s="1201"/>
      <c r="DJH67" s="1201"/>
      <c r="DJK67" s="1201"/>
      <c r="DJM67" s="1200"/>
      <c r="DJN67" s="1201"/>
      <c r="DJZ67" s="1201"/>
      <c r="DKL67" s="1201"/>
      <c r="DKN67" s="1201"/>
      <c r="DKQ67" s="1201"/>
      <c r="DKS67" s="1200"/>
      <c r="DKT67" s="1201"/>
      <c r="DLF67" s="1201"/>
      <c r="DLR67" s="1201"/>
      <c r="DLT67" s="1201"/>
      <c r="DLW67" s="1201"/>
      <c r="DLY67" s="1200"/>
      <c r="DLZ67" s="1201"/>
      <c r="DML67" s="1201"/>
      <c r="DMX67" s="1201"/>
      <c r="DMZ67" s="1201"/>
      <c r="DNC67" s="1201"/>
      <c r="DNE67" s="1200"/>
      <c r="DNF67" s="1201"/>
      <c r="DNR67" s="1201"/>
      <c r="DOD67" s="1201"/>
      <c r="DOF67" s="1201"/>
      <c r="DOI67" s="1201"/>
      <c r="DOK67" s="1200"/>
      <c r="DOL67" s="1201"/>
      <c r="DOX67" s="1201"/>
      <c r="DPJ67" s="1201"/>
      <c r="DPL67" s="1201"/>
      <c r="DPO67" s="1201"/>
      <c r="DPQ67" s="1200"/>
      <c r="DPR67" s="1201"/>
      <c r="DQD67" s="1201"/>
      <c r="DQP67" s="1201"/>
      <c r="DQR67" s="1201"/>
      <c r="DQU67" s="1201"/>
      <c r="DQW67" s="1200"/>
      <c r="DQX67" s="1201"/>
      <c r="DRJ67" s="1201"/>
      <c r="DRV67" s="1201"/>
      <c r="DRX67" s="1201"/>
      <c r="DSA67" s="1201"/>
      <c r="DSC67" s="1200"/>
      <c r="DSD67" s="1201"/>
      <c r="DSP67" s="1201"/>
      <c r="DTB67" s="1201"/>
      <c r="DTD67" s="1201"/>
      <c r="DTG67" s="1201"/>
      <c r="DTI67" s="1200"/>
      <c r="DTJ67" s="1201"/>
      <c r="DTV67" s="1201"/>
      <c r="DUH67" s="1201"/>
      <c r="DUJ67" s="1201"/>
      <c r="DUM67" s="1201"/>
      <c r="DUO67" s="1200"/>
      <c r="DUP67" s="1201"/>
      <c r="DVB67" s="1201"/>
      <c r="DVN67" s="1201"/>
      <c r="DVP67" s="1201"/>
      <c r="DVS67" s="1201"/>
      <c r="DVU67" s="1200"/>
      <c r="DVV67" s="1201"/>
      <c r="DWH67" s="1201"/>
      <c r="DWT67" s="1201"/>
      <c r="DWV67" s="1201"/>
      <c r="DWY67" s="1201"/>
      <c r="DXA67" s="1200"/>
      <c r="DXB67" s="1201"/>
      <c r="DXN67" s="1201"/>
      <c r="DXZ67" s="1201"/>
      <c r="DYB67" s="1201"/>
      <c r="DYE67" s="1201"/>
      <c r="DYG67" s="1200"/>
      <c r="DYH67" s="1201"/>
      <c r="DYT67" s="1201"/>
      <c r="DZF67" s="1201"/>
      <c r="DZH67" s="1201"/>
      <c r="DZK67" s="1201"/>
      <c r="DZM67" s="1200"/>
      <c r="DZN67" s="1201"/>
      <c r="DZZ67" s="1201"/>
      <c r="EAL67" s="1201"/>
      <c r="EAN67" s="1201"/>
      <c r="EAQ67" s="1201"/>
      <c r="EAS67" s="1200"/>
      <c r="EAT67" s="1201"/>
      <c r="EBF67" s="1201"/>
      <c r="EBR67" s="1201"/>
      <c r="EBT67" s="1201"/>
      <c r="EBW67" s="1201"/>
      <c r="EBY67" s="1200"/>
      <c r="EBZ67" s="1201"/>
      <c r="ECL67" s="1201"/>
      <c r="ECX67" s="1201"/>
      <c r="ECZ67" s="1201"/>
      <c r="EDC67" s="1201"/>
      <c r="EDE67" s="1200"/>
      <c r="EDF67" s="1201"/>
      <c r="EDR67" s="1201"/>
      <c r="EED67" s="1201"/>
      <c r="EEF67" s="1201"/>
      <c r="EEI67" s="1201"/>
      <c r="EEK67" s="1200"/>
      <c r="EEL67" s="1201"/>
      <c r="EEX67" s="1201"/>
      <c r="EFJ67" s="1201"/>
      <c r="EFL67" s="1201"/>
      <c r="EFO67" s="1201"/>
      <c r="EFQ67" s="1200"/>
      <c r="EFR67" s="1201"/>
      <c r="EGD67" s="1201"/>
      <c r="EGP67" s="1201"/>
      <c r="EGR67" s="1201"/>
      <c r="EGU67" s="1201"/>
      <c r="EGW67" s="1200"/>
      <c r="EGX67" s="1201"/>
      <c r="EHJ67" s="1201"/>
      <c r="EHV67" s="1201"/>
      <c r="EHX67" s="1201"/>
      <c r="EIA67" s="1201"/>
      <c r="EIC67" s="1200"/>
      <c r="EID67" s="1201"/>
      <c r="EIP67" s="1201"/>
      <c r="EJB67" s="1201"/>
      <c r="EJD67" s="1201"/>
      <c r="EJG67" s="1201"/>
      <c r="EJI67" s="1200"/>
      <c r="EJJ67" s="1201"/>
      <c r="EJV67" s="1201"/>
      <c r="EKH67" s="1201"/>
      <c r="EKJ67" s="1201"/>
      <c r="EKM67" s="1201"/>
      <c r="EKO67" s="1200"/>
      <c r="EKP67" s="1201"/>
      <c r="ELB67" s="1201"/>
      <c r="ELN67" s="1201"/>
      <c r="ELP67" s="1201"/>
      <c r="ELS67" s="1201"/>
      <c r="ELU67" s="1200"/>
      <c r="ELV67" s="1201"/>
      <c r="EMH67" s="1201"/>
      <c r="EMT67" s="1201"/>
      <c r="EMV67" s="1201"/>
      <c r="EMY67" s="1201"/>
      <c r="ENA67" s="1200"/>
      <c r="ENB67" s="1201"/>
      <c r="ENN67" s="1201"/>
      <c r="ENZ67" s="1201"/>
      <c r="EOB67" s="1201"/>
      <c r="EOE67" s="1201"/>
      <c r="EOG67" s="1200"/>
      <c r="EOH67" s="1201"/>
      <c r="EOT67" s="1201"/>
      <c r="EPF67" s="1201"/>
      <c r="EPH67" s="1201"/>
      <c r="EPK67" s="1201"/>
      <c r="EPM67" s="1200"/>
      <c r="EPN67" s="1201"/>
      <c r="EPZ67" s="1201"/>
      <c r="EQL67" s="1201"/>
      <c r="EQN67" s="1201"/>
      <c r="EQQ67" s="1201"/>
      <c r="EQS67" s="1200"/>
      <c r="EQT67" s="1201"/>
      <c r="ERF67" s="1201"/>
      <c r="ERR67" s="1201"/>
      <c r="ERT67" s="1201"/>
      <c r="ERW67" s="1201"/>
      <c r="ERY67" s="1200"/>
      <c r="ERZ67" s="1201"/>
      <c r="ESL67" s="1201"/>
      <c r="ESX67" s="1201"/>
      <c r="ESZ67" s="1201"/>
      <c r="ETC67" s="1201"/>
      <c r="ETE67" s="1200"/>
      <c r="ETF67" s="1201"/>
      <c r="ETR67" s="1201"/>
      <c r="EUD67" s="1201"/>
      <c r="EUF67" s="1201"/>
      <c r="EUI67" s="1201"/>
      <c r="EUK67" s="1200"/>
      <c r="EUL67" s="1201"/>
      <c r="EUX67" s="1201"/>
      <c r="EVJ67" s="1201"/>
      <c r="EVL67" s="1201"/>
      <c r="EVO67" s="1201"/>
      <c r="EVQ67" s="1200"/>
      <c r="EVR67" s="1201"/>
      <c r="EWD67" s="1201"/>
      <c r="EWP67" s="1201"/>
      <c r="EWR67" s="1201"/>
      <c r="EWU67" s="1201"/>
      <c r="EWW67" s="1200"/>
      <c r="EWX67" s="1201"/>
      <c r="EXJ67" s="1201"/>
      <c r="EXV67" s="1201"/>
      <c r="EXX67" s="1201"/>
      <c r="EYA67" s="1201"/>
      <c r="EYC67" s="1200"/>
      <c r="EYD67" s="1201"/>
      <c r="EYP67" s="1201"/>
      <c r="EZB67" s="1201"/>
      <c r="EZD67" s="1201"/>
      <c r="EZG67" s="1201"/>
      <c r="EZI67" s="1200"/>
      <c r="EZJ67" s="1201"/>
      <c r="EZV67" s="1201"/>
      <c r="FAH67" s="1201"/>
      <c r="FAJ67" s="1201"/>
      <c r="FAM67" s="1201"/>
      <c r="FAO67" s="1200"/>
      <c r="FAP67" s="1201"/>
      <c r="FBB67" s="1201"/>
      <c r="FBN67" s="1201"/>
      <c r="FBP67" s="1201"/>
      <c r="FBS67" s="1201"/>
      <c r="FBU67" s="1200"/>
      <c r="FBV67" s="1201"/>
      <c r="FCH67" s="1201"/>
      <c r="FCT67" s="1201"/>
      <c r="FCV67" s="1201"/>
      <c r="FCY67" s="1201"/>
      <c r="FDA67" s="1200"/>
      <c r="FDB67" s="1201"/>
      <c r="FDN67" s="1201"/>
      <c r="FDZ67" s="1201"/>
      <c r="FEB67" s="1201"/>
      <c r="FEE67" s="1201"/>
      <c r="FEG67" s="1200"/>
      <c r="FEH67" s="1201"/>
      <c r="FET67" s="1201"/>
      <c r="FFF67" s="1201"/>
      <c r="FFH67" s="1201"/>
      <c r="FFK67" s="1201"/>
      <c r="FFM67" s="1200"/>
      <c r="FFN67" s="1201"/>
      <c r="FFZ67" s="1201"/>
      <c r="FGL67" s="1201"/>
      <c r="FGN67" s="1201"/>
      <c r="FGQ67" s="1201"/>
      <c r="FGS67" s="1200"/>
      <c r="FGT67" s="1201"/>
      <c r="FHF67" s="1201"/>
      <c r="FHR67" s="1201"/>
      <c r="FHT67" s="1201"/>
      <c r="FHW67" s="1201"/>
      <c r="FHY67" s="1200"/>
      <c r="FHZ67" s="1201"/>
      <c r="FIL67" s="1201"/>
      <c r="FIX67" s="1201"/>
      <c r="FIZ67" s="1201"/>
      <c r="FJC67" s="1201"/>
      <c r="FJE67" s="1200"/>
      <c r="FJF67" s="1201"/>
      <c r="FJR67" s="1201"/>
      <c r="FKD67" s="1201"/>
      <c r="FKF67" s="1201"/>
      <c r="FKI67" s="1201"/>
      <c r="FKK67" s="1200"/>
      <c r="FKL67" s="1201"/>
      <c r="FKX67" s="1201"/>
      <c r="FLJ67" s="1201"/>
      <c r="FLL67" s="1201"/>
      <c r="FLO67" s="1201"/>
      <c r="FLQ67" s="1200"/>
      <c r="FLR67" s="1201"/>
      <c r="FMD67" s="1201"/>
      <c r="FMP67" s="1201"/>
      <c r="FMR67" s="1201"/>
      <c r="FMU67" s="1201"/>
      <c r="FMW67" s="1200"/>
      <c r="FMX67" s="1201"/>
      <c r="FNJ67" s="1201"/>
      <c r="FNV67" s="1201"/>
      <c r="FNX67" s="1201"/>
      <c r="FOA67" s="1201"/>
      <c r="FOC67" s="1200"/>
      <c r="FOD67" s="1201"/>
      <c r="FOP67" s="1201"/>
      <c r="FPB67" s="1201"/>
      <c r="FPD67" s="1201"/>
      <c r="FPG67" s="1201"/>
      <c r="FPI67" s="1200"/>
      <c r="FPJ67" s="1201"/>
      <c r="FPV67" s="1201"/>
      <c r="FQH67" s="1201"/>
      <c r="FQJ67" s="1201"/>
      <c r="FQM67" s="1201"/>
      <c r="FQO67" s="1200"/>
      <c r="FQP67" s="1201"/>
      <c r="FRB67" s="1201"/>
      <c r="FRN67" s="1201"/>
      <c r="FRP67" s="1201"/>
      <c r="FRS67" s="1201"/>
      <c r="FRU67" s="1200"/>
      <c r="FRV67" s="1201"/>
      <c r="FSH67" s="1201"/>
      <c r="FST67" s="1201"/>
      <c r="FSV67" s="1201"/>
      <c r="FSY67" s="1201"/>
      <c r="FTA67" s="1200"/>
      <c r="FTB67" s="1201"/>
      <c r="FTN67" s="1201"/>
      <c r="FTZ67" s="1201"/>
      <c r="FUB67" s="1201"/>
      <c r="FUE67" s="1201"/>
      <c r="FUG67" s="1200"/>
      <c r="FUH67" s="1201"/>
      <c r="FUT67" s="1201"/>
      <c r="FVF67" s="1201"/>
      <c r="FVH67" s="1201"/>
      <c r="FVK67" s="1201"/>
      <c r="FVM67" s="1200"/>
      <c r="FVN67" s="1201"/>
      <c r="FVZ67" s="1201"/>
      <c r="FWL67" s="1201"/>
      <c r="FWN67" s="1201"/>
      <c r="FWQ67" s="1201"/>
      <c r="FWS67" s="1200"/>
      <c r="FWT67" s="1201"/>
      <c r="FXF67" s="1201"/>
      <c r="FXR67" s="1201"/>
      <c r="FXT67" s="1201"/>
      <c r="FXW67" s="1201"/>
      <c r="FXY67" s="1200"/>
      <c r="FXZ67" s="1201"/>
      <c r="FYL67" s="1201"/>
      <c r="FYX67" s="1201"/>
      <c r="FYZ67" s="1201"/>
      <c r="FZC67" s="1201"/>
      <c r="FZE67" s="1200"/>
      <c r="FZF67" s="1201"/>
      <c r="FZR67" s="1201"/>
      <c r="GAD67" s="1201"/>
      <c r="GAF67" s="1201"/>
      <c r="GAI67" s="1201"/>
      <c r="GAK67" s="1200"/>
      <c r="GAL67" s="1201"/>
      <c r="GAX67" s="1201"/>
      <c r="GBJ67" s="1201"/>
      <c r="GBL67" s="1201"/>
      <c r="GBO67" s="1201"/>
      <c r="GBQ67" s="1200"/>
      <c r="GBR67" s="1201"/>
      <c r="GCD67" s="1201"/>
      <c r="GCP67" s="1201"/>
      <c r="GCR67" s="1201"/>
      <c r="GCU67" s="1201"/>
      <c r="GCW67" s="1200"/>
      <c r="GCX67" s="1201"/>
      <c r="GDJ67" s="1201"/>
      <c r="GDV67" s="1201"/>
      <c r="GDX67" s="1201"/>
      <c r="GEA67" s="1201"/>
      <c r="GEC67" s="1200"/>
      <c r="GED67" s="1201"/>
      <c r="GEP67" s="1201"/>
      <c r="GFB67" s="1201"/>
      <c r="GFD67" s="1201"/>
      <c r="GFG67" s="1201"/>
      <c r="GFI67" s="1200"/>
      <c r="GFJ67" s="1201"/>
      <c r="GFV67" s="1201"/>
      <c r="GGH67" s="1201"/>
      <c r="GGJ67" s="1201"/>
      <c r="GGM67" s="1201"/>
      <c r="GGO67" s="1200"/>
      <c r="GGP67" s="1201"/>
      <c r="GHB67" s="1201"/>
      <c r="GHN67" s="1201"/>
      <c r="GHP67" s="1201"/>
      <c r="GHS67" s="1201"/>
      <c r="GHU67" s="1200"/>
      <c r="GHV67" s="1201"/>
      <c r="GIH67" s="1201"/>
      <c r="GIT67" s="1201"/>
      <c r="GIV67" s="1201"/>
      <c r="GIY67" s="1201"/>
      <c r="GJA67" s="1200"/>
      <c r="GJB67" s="1201"/>
      <c r="GJN67" s="1201"/>
      <c r="GJZ67" s="1201"/>
      <c r="GKB67" s="1201"/>
      <c r="GKE67" s="1201"/>
      <c r="GKG67" s="1200"/>
      <c r="GKH67" s="1201"/>
      <c r="GKT67" s="1201"/>
      <c r="GLF67" s="1201"/>
      <c r="GLH67" s="1201"/>
      <c r="GLK67" s="1201"/>
      <c r="GLM67" s="1200"/>
      <c r="GLN67" s="1201"/>
      <c r="GLZ67" s="1201"/>
      <c r="GML67" s="1201"/>
      <c r="GMN67" s="1201"/>
      <c r="GMQ67" s="1201"/>
      <c r="GMS67" s="1200"/>
      <c r="GMT67" s="1201"/>
      <c r="GNF67" s="1201"/>
      <c r="GNR67" s="1201"/>
      <c r="GNT67" s="1201"/>
      <c r="GNW67" s="1201"/>
      <c r="GNY67" s="1200"/>
      <c r="GNZ67" s="1201"/>
      <c r="GOL67" s="1201"/>
      <c r="GOX67" s="1201"/>
      <c r="GOZ67" s="1201"/>
      <c r="GPC67" s="1201"/>
      <c r="GPE67" s="1200"/>
      <c r="GPF67" s="1201"/>
      <c r="GPR67" s="1201"/>
      <c r="GQD67" s="1201"/>
      <c r="GQF67" s="1201"/>
      <c r="GQI67" s="1201"/>
      <c r="GQK67" s="1200"/>
      <c r="GQL67" s="1201"/>
      <c r="GQX67" s="1201"/>
      <c r="GRJ67" s="1201"/>
      <c r="GRL67" s="1201"/>
      <c r="GRO67" s="1201"/>
      <c r="GRQ67" s="1200"/>
      <c r="GRR67" s="1201"/>
      <c r="GSD67" s="1201"/>
      <c r="GSP67" s="1201"/>
      <c r="GSR67" s="1201"/>
      <c r="GSU67" s="1201"/>
      <c r="GSW67" s="1200"/>
      <c r="GSX67" s="1201"/>
      <c r="GTJ67" s="1201"/>
      <c r="GTV67" s="1201"/>
      <c r="GTX67" s="1201"/>
      <c r="GUA67" s="1201"/>
      <c r="GUC67" s="1200"/>
      <c r="GUD67" s="1201"/>
      <c r="GUP67" s="1201"/>
      <c r="GVB67" s="1201"/>
      <c r="GVD67" s="1201"/>
      <c r="GVG67" s="1201"/>
      <c r="GVI67" s="1200"/>
      <c r="GVJ67" s="1201"/>
      <c r="GVV67" s="1201"/>
      <c r="GWH67" s="1201"/>
      <c r="GWJ67" s="1201"/>
      <c r="GWM67" s="1201"/>
      <c r="GWO67" s="1200"/>
      <c r="GWP67" s="1201"/>
      <c r="GXB67" s="1201"/>
      <c r="GXN67" s="1201"/>
      <c r="GXP67" s="1201"/>
      <c r="GXS67" s="1201"/>
      <c r="GXU67" s="1200"/>
      <c r="GXV67" s="1201"/>
      <c r="GYH67" s="1201"/>
      <c r="GYT67" s="1201"/>
      <c r="GYV67" s="1201"/>
      <c r="GYY67" s="1201"/>
      <c r="GZA67" s="1200"/>
      <c r="GZB67" s="1201"/>
      <c r="GZN67" s="1201"/>
      <c r="GZZ67" s="1201"/>
      <c r="HAB67" s="1201"/>
      <c r="HAE67" s="1201"/>
      <c r="HAG67" s="1200"/>
      <c r="HAH67" s="1201"/>
      <c r="HAT67" s="1201"/>
      <c r="HBF67" s="1201"/>
      <c r="HBH67" s="1201"/>
      <c r="HBK67" s="1201"/>
      <c r="HBM67" s="1200"/>
      <c r="HBN67" s="1201"/>
      <c r="HBZ67" s="1201"/>
      <c r="HCL67" s="1201"/>
      <c r="HCN67" s="1201"/>
      <c r="HCQ67" s="1201"/>
      <c r="HCS67" s="1200"/>
      <c r="HCT67" s="1201"/>
      <c r="HDF67" s="1201"/>
      <c r="HDR67" s="1201"/>
      <c r="HDT67" s="1201"/>
      <c r="HDW67" s="1201"/>
      <c r="HDY67" s="1200"/>
      <c r="HDZ67" s="1201"/>
      <c r="HEL67" s="1201"/>
      <c r="HEX67" s="1201"/>
      <c r="HEZ67" s="1201"/>
      <c r="HFC67" s="1201"/>
      <c r="HFE67" s="1200"/>
      <c r="HFF67" s="1201"/>
      <c r="HFR67" s="1201"/>
      <c r="HGD67" s="1201"/>
      <c r="HGF67" s="1201"/>
      <c r="HGI67" s="1201"/>
      <c r="HGK67" s="1200"/>
      <c r="HGL67" s="1201"/>
      <c r="HGX67" s="1201"/>
      <c r="HHJ67" s="1201"/>
      <c r="HHL67" s="1201"/>
      <c r="HHO67" s="1201"/>
      <c r="HHQ67" s="1200"/>
      <c r="HHR67" s="1201"/>
      <c r="HID67" s="1201"/>
      <c r="HIP67" s="1201"/>
      <c r="HIR67" s="1201"/>
      <c r="HIU67" s="1201"/>
      <c r="HIW67" s="1200"/>
      <c r="HIX67" s="1201"/>
      <c r="HJJ67" s="1201"/>
      <c r="HJV67" s="1201"/>
      <c r="HJX67" s="1201"/>
      <c r="HKA67" s="1201"/>
      <c r="HKC67" s="1200"/>
      <c r="HKD67" s="1201"/>
      <c r="HKP67" s="1201"/>
      <c r="HLB67" s="1201"/>
      <c r="HLD67" s="1201"/>
      <c r="HLG67" s="1201"/>
      <c r="HLI67" s="1200"/>
      <c r="HLJ67" s="1201"/>
      <c r="HLV67" s="1201"/>
      <c r="HMH67" s="1201"/>
      <c r="HMJ67" s="1201"/>
      <c r="HMM67" s="1201"/>
      <c r="HMO67" s="1200"/>
      <c r="HMP67" s="1201"/>
      <c r="HNB67" s="1201"/>
      <c r="HNN67" s="1201"/>
      <c r="HNP67" s="1201"/>
      <c r="HNS67" s="1201"/>
      <c r="HNU67" s="1200"/>
      <c r="HNV67" s="1201"/>
      <c r="HOH67" s="1201"/>
      <c r="HOT67" s="1201"/>
      <c r="HOV67" s="1201"/>
      <c r="HOY67" s="1201"/>
      <c r="HPA67" s="1200"/>
      <c r="HPB67" s="1201"/>
      <c r="HPN67" s="1201"/>
      <c r="HPZ67" s="1201"/>
      <c r="HQB67" s="1201"/>
      <c r="HQE67" s="1201"/>
      <c r="HQG67" s="1200"/>
      <c r="HQH67" s="1201"/>
      <c r="HQT67" s="1201"/>
      <c r="HRF67" s="1201"/>
      <c r="HRH67" s="1201"/>
      <c r="HRK67" s="1201"/>
      <c r="HRM67" s="1200"/>
      <c r="HRN67" s="1201"/>
      <c r="HRZ67" s="1201"/>
      <c r="HSL67" s="1201"/>
      <c r="HSN67" s="1201"/>
      <c r="HSQ67" s="1201"/>
      <c r="HSS67" s="1200"/>
      <c r="HST67" s="1201"/>
      <c r="HTF67" s="1201"/>
      <c r="HTR67" s="1201"/>
      <c r="HTT67" s="1201"/>
      <c r="HTW67" s="1201"/>
      <c r="HTY67" s="1200"/>
      <c r="HTZ67" s="1201"/>
      <c r="HUL67" s="1201"/>
      <c r="HUX67" s="1201"/>
      <c r="HUZ67" s="1201"/>
      <c r="HVC67" s="1201"/>
      <c r="HVE67" s="1200"/>
      <c r="HVF67" s="1201"/>
      <c r="HVR67" s="1201"/>
      <c r="HWD67" s="1201"/>
      <c r="HWF67" s="1201"/>
      <c r="HWI67" s="1201"/>
      <c r="HWK67" s="1200"/>
      <c r="HWL67" s="1201"/>
      <c r="HWX67" s="1201"/>
      <c r="HXJ67" s="1201"/>
      <c r="HXL67" s="1201"/>
      <c r="HXO67" s="1201"/>
      <c r="HXQ67" s="1200"/>
      <c r="HXR67" s="1201"/>
      <c r="HYD67" s="1201"/>
      <c r="HYP67" s="1201"/>
      <c r="HYR67" s="1201"/>
      <c r="HYU67" s="1201"/>
      <c r="HYW67" s="1200"/>
      <c r="HYX67" s="1201"/>
      <c r="HZJ67" s="1201"/>
      <c r="HZV67" s="1201"/>
      <c r="HZX67" s="1201"/>
      <c r="IAA67" s="1201"/>
      <c r="IAC67" s="1200"/>
      <c r="IAD67" s="1201"/>
      <c r="IAP67" s="1201"/>
      <c r="IBB67" s="1201"/>
      <c r="IBD67" s="1201"/>
      <c r="IBG67" s="1201"/>
      <c r="IBI67" s="1200"/>
      <c r="IBJ67" s="1201"/>
      <c r="IBV67" s="1201"/>
      <c r="ICH67" s="1201"/>
      <c r="ICJ67" s="1201"/>
      <c r="ICM67" s="1201"/>
      <c r="ICO67" s="1200"/>
      <c r="ICP67" s="1201"/>
      <c r="IDB67" s="1201"/>
      <c r="IDN67" s="1201"/>
      <c r="IDP67" s="1201"/>
      <c r="IDS67" s="1201"/>
      <c r="IDU67" s="1200"/>
      <c r="IDV67" s="1201"/>
      <c r="IEH67" s="1201"/>
      <c r="IET67" s="1201"/>
      <c r="IEV67" s="1201"/>
      <c r="IEY67" s="1201"/>
      <c r="IFA67" s="1200"/>
      <c r="IFB67" s="1201"/>
      <c r="IFN67" s="1201"/>
      <c r="IFZ67" s="1201"/>
      <c r="IGB67" s="1201"/>
      <c r="IGE67" s="1201"/>
      <c r="IGG67" s="1200"/>
      <c r="IGH67" s="1201"/>
      <c r="IGT67" s="1201"/>
      <c r="IHF67" s="1201"/>
      <c r="IHH67" s="1201"/>
      <c r="IHK67" s="1201"/>
      <c r="IHM67" s="1200"/>
      <c r="IHN67" s="1201"/>
      <c r="IHZ67" s="1201"/>
      <c r="IIL67" s="1201"/>
      <c r="IIN67" s="1201"/>
      <c r="IIQ67" s="1201"/>
      <c r="IIS67" s="1200"/>
      <c r="IIT67" s="1201"/>
      <c r="IJF67" s="1201"/>
      <c r="IJR67" s="1201"/>
      <c r="IJT67" s="1201"/>
      <c r="IJW67" s="1201"/>
      <c r="IJY67" s="1200"/>
      <c r="IJZ67" s="1201"/>
      <c r="IKL67" s="1201"/>
      <c r="IKX67" s="1201"/>
      <c r="IKZ67" s="1201"/>
      <c r="ILC67" s="1201"/>
      <c r="ILE67" s="1200"/>
      <c r="ILF67" s="1201"/>
      <c r="ILR67" s="1201"/>
      <c r="IMD67" s="1201"/>
      <c r="IMF67" s="1201"/>
      <c r="IMI67" s="1201"/>
      <c r="IMK67" s="1200"/>
      <c r="IML67" s="1201"/>
      <c r="IMX67" s="1201"/>
      <c r="INJ67" s="1201"/>
      <c r="INL67" s="1201"/>
      <c r="INO67" s="1201"/>
      <c r="INQ67" s="1200"/>
      <c r="INR67" s="1201"/>
      <c r="IOD67" s="1201"/>
      <c r="IOP67" s="1201"/>
      <c r="IOR67" s="1201"/>
      <c r="IOU67" s="1201"/>
      <c r="IOW67" s="1200"/>
      <c r="IOX67" s="1201"/>
      <c r="IPJ67" s="1201"/>
      <c r="IPV67" s="1201"/>
      <c r="IPX67" s="1201"/>
      <c r="IQA67" s="1201"/>
      <c r="IQC67" s="1200"/>
      <c r="IQD67" s="1201"/>
      <c r="IQP67" s="1201"/>
      <c r="IRB67" s="1201"/>
      <c r="IRD67" s="1201"/>
      <c r="IRG67" s="1201"/>
      <c r="IRI67" s="1200"/>
      <c r="IRJ67" s="1201"/>
      <c r="IRV67" s="1201"/>
      <c r="ISH67" s="1201"/>
      <c r="ISJ67" s="1201"/>
      <c r="ISM67" s="1201"/>
      <c r="ISO67" s="1200"/>
      <c r="ISP67" s="1201"/>
      <c r="ITB67" s="1201"/>
      <c r="ITN67" s="1201"/>
      <c r="ITP67" s="1201"/>
      <c r="ITS67" s="1201"/>
      <c r="ITU67" s="1200"/>
      <c r="ITV67" s="1201"/>
      <c r="IUH67" s="1201"/>
      <c r="IUT67" s="1201"/>
      <c r="IUV67" s="1201"/>
      <c r="IUY67" s="1201"/>
      <c r="IVA67" s="1200"/>
      <c r="IVB67" s="1201"/>
      <c r="IVN67" s="1201"/>
      <c r="IVZ67" s="1201"/>
      <c r="IWB67" s="1201"/>
      <c r="IWE67" s="1201"/>
      <c r="IWG67" s="1200"/>
      <c r="IWH67" s="1201"/>
      <c r="IWT67" s="1201"/>
      <c r="IXF67" s="1201"/>
      <c r="IXH67" s="1201"/>
      <c r="IXK67" s="1201"/>
      <c r="IXM67" s="1200"/>
      <c r="IXN67" s="1201"/>
      <c r="IXZ67" s="1201"/>
      <c r="IYL67" s="1201"/>
      <c r="IYN67" s="1201"/>
      <c r="IYQ67" s="1201"/>
      <c r="IYS67" s="1200"/>
      <c r="IYT67" s="1201"/>
      <c r="IZF67" s="1201"/>
      <c r="IZR67" s="1201"/>
      <c r="IZT67" s="1201"/>
      <c r="IZW67" s="1201"/>
      <c r="IZY67" s="1200"/>
      <c r="IZZ67" s="1201"/>
      <c r="JAL67" s="1201"/>
      <c r="JAX67" s="1201"/>
      <c r="JAZ67" s="1201"/>
      <c r="JBC67" s="1201"/>
      <c r="JBE67" s="1200"/>
      <c r="JBF67" s="1201"/>
      <c r="JBR67" s="1201"/>
      <c r="JCD67" s="1201"/>
      <c r="JCF67" s="1201"/>
      <c r="JCI67" s="1201"/>
      <c r="JCK67" s="1200"/>
      <c r="JCL67" s="1201"/>
      <c r="JCX67" s="1201"/>
      <c r="JDJ67" s="1201"/>
      <c r="JDL67" s="1201"/>
      <c r="JDO67" s="1201"/>
      <c r="JDQ67" s="1200"/>
      <c r="JDR67" s="1201"/>
      <c r="JED67" s="1201"/>
      <c r="JEP67" s="1201"/>
      <c r="JER67" s="1201"/>
      <c r="JEU67" s="1201"/>
      <c r="JEW67" s="1200"/>
      <c r="JEX67" s="1201"/>
      <c r="JFJ67" s="1201"/>
      <c r="JFV67" s="1201"/>
      <c r="JFX67" s="1201"/>
      <c r="JGA67" s="1201"/>
      <c r="JGC67" s="1200"/>
      <c r="JGD67" s="1201"/>
      <c r="JGP67" s="1201"/>
      <c r="JHB67" s="1201"/>
      <c r="JHD67" s="1201"/>
      <c r="JHG67" s="1201"/>
      <c r="JHI67" s="1200"/>
      <c r="JHJ67" s="1201"/>
      <c r="JHV67" s="1201"/>
      <c r="JIH67" s="1201"/>
      <c r="JIJ67" s="1201"/>
      <c r="JIM67" s="1201"/>
      <c r="JIO67" s="1200"/>
      <c r="JIP67" s="1201"/>
      <c r="JJB67" s="1201"/>
      <c r="JJN67" s="1201"/>
      <c r="JJP67" s="1201"/>
      <c r="JJS67" s="1201"/>
      <c r="JJU67" s="1200"/>
      <c r="JJV67" s="1201"/>
      <c r="JKH67" s="1201"/>
      <c r="JKT67" s="1201"/>
      <c r="JKV67" s="1201"/>
      <c r="JKY67" s="1201"/>
      <c r="JLA67" s="1200"/>
      <c r="JLB67" s="1201"/>
      <c r="JLN67" s="1201"/>
      <c r="JLZ67" s="1201"/>
      <c r="JMB67" s="1201"/>
      <c r="JME67" s="1201"/>
      <c r="JMG67" s="1200"/>
      <c r="JMH67" s="1201"/>
      <c r="JMT67" s="1201"/>
      <c r="JNF67" s="1201"/>
      <c r="JNH67" s="1201"/>
      <c r="JNK67" s="1201"/>
      <c r="JNM67" s="1200"/>
      <c r="JNN67" s="1201"/>
      <c r="JNZ67" s="1201"/>
      <c r="JOL67" s="1201"/>
      <c r="JON67" s="1201"/>
      <c r="JOQ67" s="1201"/>
      <c r="JOS67" s="1200"/>
      <c r="JOT67" s="1201"/>
      <c r="JPF67" s="1201"/>
      <c r="JPR67" s="1201"/>
      <c r="JPT67" s="1201"/>
      <c r="JPW67" s="1201"/>
      <c r="JPY67" s="1200"/>
      <c r="JPZ67" s="1201"/>
      <c r="JQL67" s="1201"/>
      <c r="JQX67" s="1201"/>
      <c r="JQZ67" s="1201"/>
      <c r="JRC67" s="1201"/>
      <c r="JRE67" s="1200"/>
      <c r="JRF67" s="1201"/>
      <c r="JRR67" s="1201"/>
      <c r="JSD67" s="1201"/>
      <c r="JSF67" s="1201"/>
      <c r="JSI67" s="1201"/>
      <c r="JSK67" s="1200"/>
      <c r="JSL67" s="1201"/>
      <c r="JSX67" s="1201"/>
      <c r="JTJ67" s="1201"/>
      <c r="JTL67" s="1201"/>
      <c r="JTO67" s="1201"/>
      <c r="JTQ67" s="1200"/>
      <c r="JTR67" s="1201"/>
      <c r="JUD67" s="1201"/>
      <c r="JUP67" s="1201"/>
      <c r="JUR67" s="1201"/>
      <c r="JUU67" s="1201"/>
      <c r="JUW67" s="1200"/>
      <c r="JUX67" s="1201"/>
      <c r="JVJ67" s="1201"/>
      <c r="JVV67" s="1201"/>
      <c r="JVX67" s="1201"/>
      <c r="JWA67" s="1201"/>
      <c r="JWC67" s="1200"/>
      <c r="JWD67" s="1201"/>
      <c r="JWP67" s="1201"/>
      <c r="JXB67" s="1201"/>
      <c r="JXD67" s="1201"/>
      <c r="JXG67" s="1201"/>
      <c r="JXI67" s="1200"/>
      <c r="JXJ67" s="1201"/>
      <c r="JXV67" s="1201"/>
      <c r="JYH67" s="1201"/>
      <c r="JYJ67" s="1201"/>
      <c r="JYM67" s="1201"/>
      <c r="JYO67" s="1200"/>
      <c r="JYP67" s="1201"/>
      <c r="JZB67" s="1201"/>
      <c r="JZN67" s="1201"/>
      <c r="JZP67" s="1201"/>
      <c r="JZS67" s="1201"/>
      <c r="JZU67" s="1200"/>
      <c r="JZV67" s="1201"/>
      <c r="KAH67" s="1201"/>
      <c r="KAT67" s="1201"/>
      <c r="KAV67" s="1201"/>
      <c r="KAY67" s="1201"/>
      <c r="KBA67" s="1200"/>
      <c r="KBB67" s="1201"/>
      <c r="KBN67" s="1201"/>
      <c r="KBZ67" s="1201"/>
      <c r="KCB67" s="1201"/>
      <c r="KCE67" s="1201"/>
      <c r="KCG67" s="1200"/>
      <c r="KCH67" s="1201"/>
      <c r="KCT67" s="1201"/>
      <c r="KDF67" s="1201"/>
      <c r="KDH67" s="1201"/>
      <c r="KDK67" s="1201"/>
      <c r="KDM67" s="1200"/>
      <c r="KDN67" s="1201"/>
      <c r="KDZ67" s="1201"/>
      <c r="KEL67" s="1201"/>
      <c r="KEN67" s="1201"/>
      <c r="KEQ67" s="1201"/>
      <c r="KES67" s="1200"/>
      <c r="KET67" s="1201"/>
      <c r="KFF67" s="1201"/>
      <c r="KFR67" s="1201"/>
      <c r="KFT67" s="1201"/>
      <c r="KFW67" s="1201"/>
      <c r="KFY67" s="1200"/>
      <c r="KFZ67" s="1201"/>
      <c r="KGL67" s="1201"/>
      <c r="KGX67" s="1201"/>
      <c r="KGZ67" s="1201"/>
      <c r="KHC67" s="1201"/>
      <c r="KHE67" s="1200"/>
      <c r="KHF67" s="1201"/>
      <c r="KHR67" s="1201"/>
      <c r="KID67" s="1201"/>
      <c r="KIF67" s="1201"/>
      <c r="KII67" s="1201"/>
      <c r="KIK67" s="1200"/>
      <c r="KIL67" s="1201"/>
      <c r="KIX67" s="1201"/>
      <c r="KJJ67" s="1201"/>
      <c r="KJL67" s="1201"/>
      <c r="KJO67" s="1201"/>
      <c r="KJQ67" s="1200"/>
      <c r="KJR67" s="1201"/>
      <c r="KKD67" s="1201"/>
      <c r="KKP67" s="1201"/>
      <c r="KKR67" s="1201"/>
      <c r="KKU67" s="1201"/>
      <c r="KKW67" s="1200"/>
      <c r="KKX67" s="1201"/>
      <c r="KLJ67" s="1201"/>
      <c r="KLV67" s="1201"/>
      <c r="KLX67" s="1201"/>
      <c r="KMA67" s="1201"/>
      <c r="KMC67" s="1200"/>
      <c r="KMD67" s="1201"/>
      <c r="KMP67" s="1201"/>
      <c r="KNB67" s="1201"/>
      <c r="KND67" s="1201"/>
      <c r="KNG67" s="1201"/>
      <c r="KNI67" s="1200"/>
      <c r="KNJ67" s="1201"/>
      <c r="KNV67" s="1201"/>
      <c r="KOH67" s="1201"/>
      <c r="KOJ67" s="1201"/>
      <c r="KOM67" s="1201"/>
      <c r="KOO67" s="1200"/>
      <c r="KOP67" s="1201"/>
      <c r="KPB67" s="1201"/>
      <c r="KPN67" s="1201"/>
      <c r="KPP67" s="1201"/>
      <c r="KPS67" s="1201"/>
      <c r="KPU67" s="1200"/>
      <c r="KPV67" s="1201"/>
      <c r="KQH67" s="1201"/>
      <c r="KQT67" s="1201"/>
      <c r="KQV67" s="1201"/>
      <c r="KQY67" s="1201"/>
      <c r="KRA67" s="1200"/>
      <c r="KRB67" s="1201"/>
      <c r="KRN67" s="1201"/>
      <c r="KRZ67" s="1201"/>
      <c r="KSB67" s="1201"/>
      <c r="KSE67" s="1201"/>
      <c r="KSG67" s="1200"/>
      <c r="KSH67" s="1201"/>
      <c r="KST67" s="1201"/>
      <c r="KTF67" s="1201"/>
      <c r="KTH67" s="1201"/>
      <c r="KTK67" s="1201"/>
      <c r="KTM67" s="1200"/>
      <c r="KTN67" s="1201"/>
      <c r="KTZ67" s="1201"/>
      <c r="KUL67" s="1201"/>
      <c r="KUN67" s="1201"/>
      <c r="KUQ67" s="1201"/>
      <c r="KUS67" s="1200"/>
      <c r="KUT67" s="1201"/>
      <c r="KVF67" s="1201"/>
      <c r="KVR67" s="1201"/>
      <c r="KVT67" s="1201"/>
      <c r="KVW67" s="1201"/>
      <c r="KVY67" s="1200"/>
      <c r="KVZ67" s="1201"/>
      <c r="KWL67" s="1201"/>
      <c r="KWX67" s="1201"/>
      <c r="KWZ67" s="1201"/>
      <c r="KXC67" s="1201"/>
      <c r="KXE67" s="1200"/>
      <c r="KXF67" s="1201"/>
      <c r="KXR67" s="1201"/>
      <c r="KYD67" s="1201"/>
      <c r="KYF67" s="1201"/>
      <c r="KYI67" s="1201"/>
      <c r="KYK67" s="1200"/>
      <c r="KYL67" s="1201"/>
      <c r="KYX67" s="1201"/>
      <c r="KZJ67" s="1201"/>
      <c r="KZL67" s="1201"/>
      <c r="KZO67" s="1201"/>
      <c r="KZQ67" s="1200"/>
      <c r="KZR67" s="1201"/>
      <c r="LAD67" s="1201"/>
      <c r="LAP67" s="1201"/>
      <c r="LAR67" s="1201"/>
      <c r="LAU67" s="1201"/>
      <c r="LAW67" s="1200"/>
      <c r="LAX67" s="1201"/>
      <c r="LBJ67" s="1201"/>
      <c r="LBV67" s="1201"/>
      <c r="LBX67" s="1201"/>
      <c r="LCA67" s="1201"/>
      <c r="LCC67" s="1200"/>
      <c r="LCD67" s="1201"/>
      <c r="LCP67" s="1201"/>
      <c r="LDB67" s="1201"/>
      <c r="LDD67" s="1201"/>
      <c r="LDG67" s="1201"/>
      <c r="LDI67" s="1200"/>
      <c r="LDJ67" s="1201"/>
      <c r="LDV67" s="1201"/>
      <c r="LEH67" s="1201"/>
      <c r="LEJ67" s="1201"/>
      <c r="LEM67" s="1201"/>
      <c r="LEO67" s="1200"/>
      <c r="LEP67" s="1201"/>
      <c r="LFB67" s="1201"/>
      <c r="LFN67" s="1201"/>
      <c r="LFP67" s="1201"/>
      <c r="LFS67" s="1201"/>
      <c r="LFU67" s="1200"/>
      <c r="LFV67" s="1201"/>
      <c r="LGH67" s="1201"/>
      <c r="LGT67" s="1201"/>
      <c r="LGV67" s="1201"/>
      <c r="LGY67" s="1201"/>
      <c r="LHA67" s="1200"/>
      <c r="LHB67" s="1201"/>
      <c r="LHN67" s="1201"/>
      <c r="LHZ67" s="1201"/>
      <c r="LIB67" s="1201"/>
      <c r="LIE67" s="1201"/>
      <c r="LIG67" s="1200"/>
      <c r="LIH67" s="1201"/>
      <c r="LIT67" s="1201"/>
      <c r="LJF67" s="1201"/>
      <c r="LJH67" s="1201"/>
      <c r="LJK67" s="1201"/>
      <c r="LJM67" s="1200"/>
      <c r="LJN67" s="1201"/>
      <c r="LJZ67" s="1201"/>
      <c r="LKL67" s="1201"/>
      <c r="LKN67" s="1201"/>
      <c r="LKQ67" s="1201"/>
      <c r="LKS67" s="1200"/>
      <c r="LKT67" s="1201"/>
      <c r="LLF67" s="1201"/>
      <c r="LLR67" s="1201"/>
      <c r="LLT67" s="1201"/>
      <c r="LLW67" s="1201"/>
      <c r="LLY67" s="1200"/>
      <c r="LLZ67" s="1201"/>
      <c r="LML67" s="1201"/>
      <c r="LMX67" s="1201"/>
      <c r="LMZ67" s="1201"/>
      <c r="LNC67" s="1201"/>
      <c r="LNE67" s="1200"/>
      <c r="LNF67" s="1201"/>
      <c r="LNR67" s="1201"/>
      <c r="LOD67" s="1201"/>
      <c r="LOF67" s="1201"/>
      <c r="LOI67" s="1201"/>
      <c r="LOK67" s="1200"/>
      <c r="LOL67" s="1201"/>
      <c r="LOX67" s="1201"/>
      <c r="LPJ67" s="1201"/>
      <c r="LPL67" s="1201"/>
      <c r="LPO67" s="1201"/>
      <c r="LPQ67" s="1200"/>
      <c r="LPR67" s="1201"/>
      <c r="LQD67" s="1201"/>
      <c r="LQP67" s="1201"/>
      <c r="LQR67" s="1201"/>
      <c r="LQU67" s="1201"/>
      <c r="LQW67" s="1200"/>
      <c r="LQX67" s="1201"/>
      <c r="LRJ67" s="1201"/>
      <c r="LRV67" s="1201"/>
      <c r="LRX67" s="1201"/>
      <c r="LSA67" s="1201"/>
      <c r="LSC67" s="1200"/>
      <c r="LSD67" s="1201"/>
      <c r="LSP67" s="1201"/>
      <c r="LTB67" s="1201"/>
      <c r="LTD67" s="1201"/>
      <c r="LTG67" s="1201"/>
      <c r="LTI67" s="1200"/>
      <c r="LTJ67" s="1201"/>
      <c r="LTV67" s="1201"/>
      <c r="LUH67" s="1201"/>
      <c r="LUJ67" s="1201"/>
      <c r="LUM67" s="1201"/>
      <c r="LUO67" s="1200"/>
      <c r="LUP67" s="1201"/>
      <c r="LVB67" s="1201"/>
      <c r="LVN67" s="1201"/>
      <c r="LVP67" s="1201"/>
      <c r="LVS67" s="1201"/>
      <c r="LVU67" s="1200"/>
      <c r="LVV67" s="1201"/>
      <c r="LWH67" s="1201"/>
      <c r="LWT67" s="1201"/>
      <c r="LWV67" s="1201"/>
      <c r="LWY67" s="1201"/>
      <c r="LXA67" s="1200"/>
      <c r="LXB67" s="1201"/>
      <c r="LXN67" s="1201"/>
      <c r="LXZ67" s="1201"/>
      <c r="LYB67" s="1201"/>
      <c r="LYE67" s="1201"/>
      <c r="LYG67" s="1200"/>
      <c r="LYH67" s="1201"/>
      <c r="LYT67" s="1201"/>
      <c r="LZF67" s="1201"/>
      <c r="LZH67" s="1201"/>
      <c r="LZK67" s="1201"/>
      <c r="LZM67" s="1200"/>
      <c r="LZN67" s="1201"/>
      <c r="LZZ67" s="1201"/>
      <c r="MAL67" s="1201"/>
      <c r="MAN67" s="1201"/>
      <c r="MAQ67" s="1201"/>
      <c r="MAS67" s="1200"/>
      <c r="MAT67" s="1201"/>
      <c r="MBF67" s="1201"/>
      <c r="MBR67" s="1201"/>
      <c r="MBT67" s="1201"/>
      <c r="MBW67" s="1201"/>
      <c r="MBY67" s="1200"/>
      <c r="MBZ67" s="1201"/>
      <c r="MCL67" s="1201"/>
      <c r="MCX67" s="1201"/>
      <c r="MCZ67" s="1201"/>
      <c r="MDC67" s="1201"/>
      <c r="MDE67" s="1200"/>
      <c r="MDF67" s="1201"/>
      <c r="MDR67" s="1201"/>
      <c r="MED67" s="1201"/>
      <c r="MEF67" s="1201"/>
      <c r="MEI67" s="1201"/>
      <c r="MEK67" s="1200"/>
      <c r="MEL67" s="1201"/>
      <c r="MEX67" s="1201"/>
      <c r="MFJ67" s="1201"/>
      <c r="MFL67" s="1201"/>
      <c r="MFO67" s="1201"/>
      <c r="MFQ67" s="1200"/>
      <c r="MFR67" s="1201"/>
      <c r="MGD67" s="1201"/>
      <c r="MGP67" s="1201"/>
      <c r="MGR67" s="1201"/>
      <c r="MGU67" s="1201"/>
      <c r="MGW67" s="1200"/>
      <c r="MGX67" s="1201"/>
      <c r="MHJ67" s="1201"/>
      <c r="MHV67" s="1201"/>
      <c r="MHX67" s="1201"/>
      <c r="MIA67" s="1201"/>
      <c r="MIC67" s="1200"/>
      <c r="MID67" s="1201"/>
      <c r="MIP67" s="1201"/>
      <c r="MJB67" s="1201"/>
      <c r="MJD67" s="1201"/>
      <c r="MJG67" s="1201"/>
      <c r="MJI67" s="1200"/>
      <c r="MJJ67" s="1201"/>
      <c r="MJV67" s="1201"/>
      <c r="MKH67" s="1201"/>
      <c r="MKJ67" s="1201"/>
      <c r="MKM67" s="1201"/>
      <c r="MKO67" s="1200"/>
      <c r="MKP67" s="1201"/>
      <c r="MLB67" s="1201"/>
      <c r="MLN67" s="1201"/>
      <c r="MLP67" s="1201"/>
      <c r="MLS67" s="1201"/>
      <c r="MLU67" s="1200"/>
      <c r="MLV67" s="1201"/>
      <c r="MMH67" s="1201"/>
      <c r="MMT67" s="1201"/>
      <c r="MMV67" s="1201"/>
      <c r="MMY67" s="1201"/>
      <c r="MNA67" s="1200"/>
      <c r="MNB67" s="1201"/>
      <c r="MNN67" s="1201"/>
      <c r="MNZ67" s="1201"/>
      <c r="MOB67" s="1201"/>
      <c r="MOE67" s="1201"/>
      <c r="MOG67" s="1200"/>
      <c r="MOH67" s="1201"/>
      <c r="MOT67" s="1201"/>
      <c r="MPF67" s="1201"/>
      <c r="MPH67" s="1201"/>
      <c r="MPK67" s="1201"/>
      <c r="MPM67" s="1200"/>
      <c r="MPN67" s="1201"/>
      <c r="MPZ67" s="1201"/>
      <c r="MQL67" s="1201"/>
      <c r="MQN67" s="1201"/>
      <c r="MQQ67" s="1201"/>
      <c r="MQS67" s="1200"/>
      <c r="MQT67" s="1201"/>
      <c r="MRF67" s="1201"/>
      <c r="MRR67" s="1201"/>
      <c r="MRT67" s="1201"/>
      <c r="MRW67" s="1201"/>
      <c r="MRY67" s="1200"/>
      <c r="MRZ67" s="1201"/>
      <c r="MSL67" s="1201"/>
      <c r="MSX67" s="1201"/>
      <c r="MSZ67" s="1201"/>
      <c r="MTC67" s="1201"/>
      <c r="MTE67" s="1200"/>
      <c r="MTF67" s="1201"/>
      <c r="MTR67" s="1201"/>
      <c r="MUD67" s="1201"/>
      <c r="MUF67" s="1201"/>
      <c r="MUI67" s="1201"/>
      <c r="MUK67" s="1200"/>
      <c r="MUL67" s="1201"/>
      <c r="MUX67" s="1201"/>
      <c r="MVJ67" s="1201"/>
      <c r="MVL67" s="1201"/>
      <c r="MVO67" s="1201"/>
      <c r="MVQ67" s="1200"/>
      <c r="MVR67" s="1201"/>
      <c r="MWD67" s="1201"/>
      <c r="MWP67" s="1201"/>
      <c r="MWR67" s="1201"/>
      <c r="MWU67" s="1201"/>
      <c r="MWW67" s="1200"/>
      <c r="MWX67" s="1201"/>
      <c r="MXJ67" s="1201"/>
      <c r="MXV67" s="1201"/>
      <c r="MXX67" s="1201"/>
      <c r="MYA67" s="1201"/>
      <c r="MYC67" s="1200"/>
      <c r="MYD67" s="1201"/>
      <c r="MYP67" s="1201"/>
      <c r="MZB67" s="1201"/>
      <c r="MZD67" s="1201"/>
      <c r="MZG67" s="1201"/>
      <c r="MZI67" s="1200"/>
      <c r="MZJ67" s="1201"/>
      <c r="MZV67" s="1201"/>
      <c r="NAH67" s="1201"/>
      <c r="NAJ67" s="1201"/>
      <c r="NAM67" s="1201"/>
      <c r="NAO67" s="1200"/>
      <c r="NAP67" s="1201"/>
      <c r="NBB67" s="1201"/>
      <c r="NBN67" s="1201"/>
      <c r="NBP67" s="1201"/>
      <c r="NBS67" s="1201"/>
      <c r="NBU67" s="1200"/>
      <c r="NBV67" s="1201"/>
      <c r="NCH67" s="1201"/>
      <c r="NCT67" s="1201"/>
      <c r="NCV67" s="1201"/>
      <c r="NCY67" s="1201"/>
      <c r="NDA67" s="1200"/>
      <c r="NDB67" s="1201"/>
      <c r="NDN67" s="1201"/>
      <c r="NDZ67" s="1201"/>
      <c r="NEB67" s="1201"/>
      <c r="NEE67" s="1201"/>
      <c r="NEG67" s="1200"/>
      <c r="NEH67" s="1201"/>
      <c r="NET67" s="1201"/>
      <c r="NFF67" s="1201"/>
      <c r="NFH67" s="1201"/>
      <c r="NFK67" s="1201"/>
      <c r="NFM67" s="1200"/>
      <c r="NFN67" s="1201"/>
      <c r="NFZ67" s="1201"/>
      <c r="NGL67" s="1201"/>
      <c r="NGN67" s="1201"/>
      <c r="NGQ67" s="1201"/>
      <c r="NGS67" s="1200"/>
      <c r="NGT67" s="1201"/>
      <c r="NHF67" s="1201"/>
      <c r="NHR67" s="1201"/>
      <c r="NHT67" s="1201"/>
      <c r="NHW67" s="1201"/>
      <c r="NHY67" s="1200"/>
      <c r="NHZ67" s="1201"/>
      <c r="NIL67" s="1201"/>
      <c r="NIX67" s="1201"/>
      <c r="NIZ67" s="1201"/>
      <c r="NJC67" s="1201"/>
      <c r="NJE67" s="1200"/>
      <c r="NJF67" s="1201"/>
      <c r="NJR67" s="1201"/>
      <c r="NKD67" s="1201"/>
      <c r="NKF67" s="1201"/>
      <c r="NKI67" s="1201"/>
      <c r="NKK67" s="1200"/>
      <c r="NKL67" s="1201"/>
      <c r="NKX67" s="1201"/>
      <c r="NLJ67" s="1201"/>
      <c r="NLL67" s="1201"/>
      <c r="NLO67" s="1201"/>
      <c r="NLQ67" s="1200"/>
      <c r="NLR67" s="1201"/>
      <c r="NMD67" s="1201"/>
      <c r="NMP67" s="1201"/>
      <c r="NMR67" s="1201"/>
      <c r="NMU67" s="1201"/>
      <c r="NMW67" s="1200"/>
      <c r="NMX67" s="1201"/>
      <c r="NNJ67" s="1201"/>
      <c r="NNV67" s="1201"/>
      <c r="NNX67" s="1201"/>
      <c r="NOA67" s="1201"/>
      <c r="NOC67" s="1200"/>
      <c r="NOD67" s="1201"/>
      <c r="NOP67" s="1201"/>
      <c r="NPB67" s="1201"/>
      <c r="NPD67" s="1201"/>
      <c r="NPG67" s="1201"/>
      <c r="NPI67" s="1200"/>
      <c r="NPJ67" s="1201"/>
      <c r="NPV67" s="1201"/>
      <c r="NQH67" s="1201"/>
      <c r="NQJ67" s="1201"/>
      <c r="NQM67" s="1201"/>
      <c r="NQO67" s="1200"/>
      <c r="NQP67" s="1201"/>
      <c r="NRB67" s="1201"/>
      <c r="NRN67" s="1201"/>
      <c r="NRP67" s="1201"/>
      <c r="NRS67" s="1201"/>
      <c r="NRU67" s="1200"/>
      <c r="NRV67" s="1201"/>
      <c r="NSH67" s="1201"/>
      <c r="NST67" s="1201"/>
      <c r="NSV67" s="1201"/>
      <c r="NSY67" s="1201"/>
      <c r="NTA67" s="1200"/>
      <c r="NTB67" s="1201"/>
      <c r="NTN67" s="1201"/>
      <c r="NTZ67" s="1201"/>
      <c r="NUB67" s="1201"/>
      <c r="NUE67" s="1201"/>
      <c r="NUG67" s="1200"/>
      <c r="NUH67" s="1201"/>
      <c r="NUT67" s="1201"/>
      <c r="NVF67" s="1201"/>
      <c r="NVH67" s="1201"/>
      <c r="NVK67" s="1201"/>
      <c r="NVM67" s="1200"/>
      <c r="NVN67" s="1201"/>
      <c r="NVZ67" s="1201"/>
      <c r="NWL67" s="1201"/>
      <c r="NWN67" s="1201"/>
      <c r="NWQ67" s="1201"/>
      <c r="NWS67" s="1200"/>
      <c r="NWT67" s="1201"/>
      <c r="NXF67" s="1201"/>
      <c r="NXR67" s="1201"/>
      <c r="NXT67" s="1201"/>
      <c r="NXW67" s="1201"/>
      <c r="NXY67" s="1200"/>
      <c r="NXZ67" s="1201"/>
      <c r="NYL67" s="1201"/>
      <c r="NYX67" s="1201"/>
      <c r="NYZ67" s="1201"/>
      <c r="NZC67" s="1201"/>
      <c r="NZE67" s="1200"/>
      <c r="NZF67" s="1201"/>
      <c r="NZR67" s="1201"/>
      <c r="OAD67" s="1201"/>
      <c r="OAF67" s="1201"/>
      <c r="OAI67" s="1201"/>
      <c r="OAK67" s="1200"/>
      <c r="OAL67" s="1201"/>
      <c r="OAX67" s="1201"/>
      <c r="OBJ67" s="1201"/>
      <c r="OBL67" s="1201"/>
      <c r="OBO67" s="1201"/>
      <c r="OBQ67" s="1200"/>
      <c r="OBR67" s="1201"/>
      <c r="OCD67" s="1201"/>
      <c r="OCP67" s="1201"/>
      <c r="OCR67" s="1201"/>
      <c r="OCU67" s="1201"/>
      <c r="OCW67" s="1200"/>
      <c r="OCX67" s="1201"/>
      <c r="ODJ67" s="1201"/>
      <c r="ODV67" s="1201"/>
      <c r="ODX67" s="1201"/>
      <c r="OEA67" s="1201"/>
      <c r="OEC67" s="1200"/>
      <c r="OED67" s="1201"/>
      <c r="OEP67" s="1201"/>
      <c r="OFB67" s="1201"/>
      <c r="OFD67" s="1201"/>
      <c r="OFG67" s="1201"/>
      <c r="OFI67" s="1200"/>
      <c r="OFJ67" s="1201"/>
      <c r="OFV67" s="1201"/>
      <c r="OGH67" s="1201"/>
      <c r="OGJ67" s="1201"/>
      <c r="OGM67" s="1201"/>
      <c r="OGO67" s="1200"/>
      <c r="OGP67" s="1201"/>
      <c r="OHB67" s="1201"/>
      <c r="OHN67" s="1201"/>
      <c r="OHP67" s="1201"/>
      <c r="OHS67" s="1201"/>
      <c r="OHU67" s="1200"/>
      <c r="OHV67" s="1201"/>
      <c r="OIH67" s="1201"/>
      <c r="OIT67" s="1201"/>
      <c r="OIV67" s="1201"/>
      <c r="OIY67" s="1201"/>
      <c r="OJA67" s="1200"/>
      <c r="OJB67" s="1201"/>
      <c r="OJN67" s="1201"/>
      <c r="OJZ67" s="1201"/>
      <c r="OKB67" s="1201"/>
      <c r="OKE67" s="1201"/>
      <c r="OKG67" s="1200"/>
      <c r="OKH67" s="1201"/>
      <c r="OKT67" s="1201"/>
      <c r="OLF67" s="1201"/>
      <c r="OLH67" s="1201"/>
      <c r="OLK67" s="1201"/>
      <c r="OLM67" s="1200"/>
      <c r="OLN67" s="1201"/>
      <c r="OLZ67" s="1201"/>
      <c r="OML67" s="1201"/>
      <c r="OMN67" s="1201"/>
      <c r="OMQ67" s="1201"/>
      <c r="OMS67" s="1200"/>
      <c r="OMT67" s="1201"/>
      <c r="ONF67" s="1201"/>
      <c r="ONR67" s="1201"/>
      <c r="ONT67" s="1201"/>
      <c r="ONW67" s="1201"/>
      <c r="ONY67" s="1200"/>
      <c r="ONZ67" s="1201"/>
      <c r="OOL67" s="1201"/>
      <c r="OOX67" s="1201"/>
      <c r="OOZ67" s="1201"/>
      <c r="OPC67" s="1201"/>
      <c r="OPE67" s="1200"/>
      <c r="OPF67" s="1201"/>
      <c r="OPR67" s="1201"/>
      <c r="OQD67" s="1201"/>
      <c r="OQF67" s="1201"/>
      <c r="OQI67" s="1201"/>
      <c r="OQK67" s="1200"/>
      <c r="OQL67" s="1201"/>
      <c r="OQX67" s="1201"/>
      <c r="ORJ67" s="1201"/>
      <c r="ORL67" s="1201"/>
      <c r="ORO67" s="1201"/>
      <c r="ORQ67" s="1200"/>
      <c r="ORR67" s="1201"/>
      <c r="OSD67" s="1201"/>
      <c r="OSP67" s="1201"/>
      <c r="OSR67" s="1201"/>
      <c r="OSU67" s="1201"/>
      <c r="OSW67" s="1200"/>
      <c r="OSX67" s="1201"/>
      <c r="OTJ67" s="1201"/>
      <c r="OTV67" s="1201"/>
      <c r="OTX67" s="1201"/>
      <c r="OUA67" s="1201"/>
      <c r="OUC67" s="1200"/>
      <c r="OUD67" s="1201"/>
      <c r="OUP67" s="1201"/>
      <c r="OVB67" s="1201"/>
      <c r="OVD67" s="1201"/>
      <c r="OVG67" s="1201"/>
      <c r="OVI67" s="1200"/>
      <c r="OVJ67" s="1201"/>
      <c r="OVV67" s="1201"/>
      <c r="OWH67" s="1201"/>
      <c r="OWJ67" s="1201"/>
      <c r="OWM67" s="1201"/>
      <c r="OWO67" s="1200"/>
      <c r="OWP67" s="1201"/>
      <c r="OXB67" s="1201"/>
      <c r="OXN67" s="1201"/>
      <c r="OXP67" s="1201"/>
      <c r="OXS67" s="1201"/>
      <c r="OXU67" s="1200"/>
      <c r="OXV67" s="1201"/>
      <c r="OYH67" s="1201"/>
      <c r="OYT67" s="1201"/>
      <c r="OYV67" s="1201"/>
      <c r="OYY67" s="1201"/>
      <c r="OZA67" s="1200"/>
      <c r="OZB67" s="1201"/>
      <c r="OZN67" s="1201"/>
      <c r="OZZ67" s="1201"/>
      <c r="PAB67" s="1201"/>
      <c r="PAE67" s="1201"/>
      <c r="PAG67" s="1200"/>
      <c r="PAH67" s="1201"/>
      <c r="PAT67" s="1201"/>
      <c r="PBF67" s="1201"/>
      <c r="PBH67" s="1201"/>
      <c r="PBK67" s="1201"/>
      <c r="PBM67" s="1200"/>
      <c r="PBN67" s="1201"/>
      <c r="PBZ67" s="1201"/>
      <c r="PCL67" s="1201"/>
      <c r="PCN67" s="1201"/>
      <c r="PCQ67" s="1201"/>
      <c r="PCS67" s="1200"/>
      <c r="PCT67" s="1201"/>
      <c r="PDF67" s="1201"/>
      <c r="PDR67" s="1201"/>
      <c r="PDT67" s="1201"/>
      <c r="PDW67" s="1201"/>
      <c r="PDY67" s="1200"/>
      <c r="PDZ67" s="1201"/>
      <c r="PEL67" s="1201"/>
      <c r="PEX67" s="1201"/>
      <c r="PEZ67" s="1201"/>
      <c r="PFC67" s="1201"/>
      <c r="PFE67" s="1200"/>
      <c r="PFF67" s="1201"/>
      <c r="PFR67" s="1201"/>
      <c r="PGD67" s="1201"/>
      <c r="PGF67" s="1201"/>
      <c r="PGI67" s="1201"/>
      <c r="PGK67" s="1200"/>
      <c r="PGL67" s="1201"/>
      <c r="PGX67" s="1201"/>
      <c r="PHJ67" s="1201"/>
      <c r="PHL67" s="1201"/>
      <c r="PHO67" s="1201"/>
      <c r="PHQ67" s="1200"/>
      <c r="PHR67" s="1201"/>
      <c r="PID67" s="1201"/>
      <c r="PIP67" s="1201"/>
      <c r="PIR67" s="1201"/>
      <c r="PIU67" s="1201"/>
      <c r="PIW67" s="1200"/>
      <c r="PIX67" s="1201"/>
      <c r="PJJ67" s="1201"/>
      <c r="PJV67" s="1201"/>
      <c r="PJX67" s="1201"/>
      <c r="PKA67" s="1201"/>
      <c r="PKC67" s="1200"/>
      <c r="PKD67" s="1201"/>
      <c r="PKP67" s="1201"/>
      <c r="PLB67" s="1201"/>
      <c r="PLD67" s="1201"/>
      <c r="PLG67" s="1201"/>
      <c r="PLI67" s="1200"/>
      <c r="PLJ67" s="1201"/>
      <c r="PLV67" s="1201"/>
      <c r="PMH67" s="1201"/>
      <c r="PMJ67" s="1201"/>
      <c r="PMM67" s="1201"/>
      <c r="PMO67" s="1200"/>
      <c r="PMP67" s="1201"/>
      <c r="PNB67" s="1201"/>
      <c r="PNN67" s="1201"/>
      <c r="PNP67" s="1201"/>
      <c r="PNS67" s="1201"/>
      <c r="PNU67" s="1200"/>
      <c r="PNV67" s="1201"/>
      <c r="POH67" s="1201"/>
      <c r="POT67" s="1201"/>
      <c r="POV67" s="1201"/>
      <c r="POY67" s="1201"/>
      <c r="PPA67" s="1200"/>
      <c r="PPB67" s="1201"/>
      <c r="PPN67" s="1201"/>
      <c r="PPZ67" s="1201"/>
      <c r="PQB67" s="1201"/>
      <c r="PQE67" s="1201"/>
      <c r="PQG67" s="1200"/>
      <c r="PQH67" s="1201"/>
      <c r="PQT67" s="1201"/>
      <c r="PRF67" s="1201"/>
      <c r="PRH67" s="1201"/>
      <c r="PRK67" s="1201"/>
      <c r="PRM67" s="1200"/>
      <c r="PRN67" s="1201"/>
      <c r="PRZ67" s="1201"/>
      <c r="PSL67" s="1201"/>
      <c r="PSN67" s="1201"/>
      <c r="PSQ67" s="1201"/>
      <c r="PSS67" s="1200"/>
      <c r="PST67" s="1201"/>
      <c r="PTF67" s="1201"/>
      <c r="PTR67" s="1201"/>
      <c r="PTT67" s="1201"/>
      <c r="PTW67" s="1201"/>
      <c r="PTY67" s="1200"/>
      <c r="PTZ67" s="1201"/>
      <c r="PUL67" s="1201"/>
      <c r="PUX67" s="1201"/>
      <c r="PUZ67" s="1201"/>
      <c r="PVC67" s="1201"/>
      <c r="PVE67" s="1200"/>
      <c r="PVF67" s="1201"/>
      <c r="PVR67" s="1201"/>
      <c r="PWD67" s="1201"/>
      <c r="PWF67" s="1201"/>
      <c r="PWI67" s="1201"/>
      <c r="PWK67" s="1200"/>
      <c r="PWL67" s="1201"/>
      <c r="PWX67" s="1201"/>
      <c r="PXJ67" s="1201"/>
      <c r="PXL67" s="1201"/>
      <c r="PXO67" s="1201"/>
      <c r="PXQ67" s="1200"/>
      <c r="PXR67" s="1201"/>
      <c r="PYD67" s="1201"/>
      <c r="PYP67" s="1201"/>
      <c r="PYR67" s="1201"/>
      <c r="PYU67" s="1201"/>
      <c r="PYW67" s="1200"/>
      <c r="PYX67" s="1201"/>
      <c r="PZJ67" s="1201"/>
      <c r="PZV67" s="1201"/>
      <c r="PZX67" s="1201"/>
      <c r="QAA67" s="1201"/>
      <c r="QAC67" s="1200"/>
      <c r="QAD67" s="1201"/>
      <c r="QAP67" s="1201"/>
      <c r="QBB67" s="1201"/>
      <c r="QBD67" s="1201"/>
      <c r="QBG67" s="1201"/>
      <c r="QBI67" s="1200"/>
      <c r="QBJ67" s="1201"/>
      <c r="QBV67" s="1201"/>
      <c r="QCH67" s="1201"/>
      <c r="QCJ67" s="1201"/>
      <c r="QCM67" s="1201"/>
      <c r="QCO67" s="1200"/>
      <c r="QCP67" s="1201"/>
      <c r="QDB67" s="1201"/>
      <c r="QDN67" s="1201"/>
      <c r="QDP67" s="1201"/>
      <c r="QDS67" s="1201"/>
      <c r="QDU67" s="1200"/>
      <c r="QDV67" s="1201"/>
      <c r="QEH67" s="1201"/>
      <c r="QET67" s="1201"/>
      <c r="QEV67" s="1201"/>
      <c r="QEY67" s="1201"/>
      <c r="QFA67" s="1200"/>
      <c r="QFB67" s="1201"/>
      <c r="QFN67" s="1201"/>
      <c r="QFZ67" s="1201"/>
      <c r="QGB67" s="1201"/>
      <c r="QGE67" s="1201"/>
      <c r="QGG67" s="1200"/>
      <c r="QGH67" s="1201"/>
      <c r="QGT67" s="1201"/>
      <c r="QHF67" s="1201"/>
      <c r="QHH67" s="1201"/>
      <c r="QHK67" s="1201"/>
      <c r="QHM67" s="1200"/>
      <c r="QHN67" s="1201"/>
      <c r="QHZ67" s="1201"/>
      <c r="QIL67" s="1201"/>
      <c r="QIN67" s="1201"/>
      <c r="QIQ67" s="1201"/>
      <c r="QIS67" s="1200"/>
      <c r="QIT67" s="1201"/>
      <c r="QJF67" s="1201"/>
      <c r="QJR67" s="1201"/>
      <c r="QJT67" s="1201"/>
      <c r="QJW67" s="1201"/>
      <c r="QJY67" s="1200"/>
      <c r="QJZ67" s="1201"/>
      <c r="QKL67" s="1201"/>
      <c r="QKX67" s="1201"/>
      <c r="QKZ67" s="1201"/>
      <c r="QLC67" s="1201"/>
      <c r="QLE67" s="1200"/>
      <c r="QLF67" s="1201"/>
      <c r="QLR67" s="1201"/>
      <c r="QMD67" s="1201"/>
      <c r="QMF67" s="1201"/>
      <c r="QMI67" s="1201"/>
      <c r="QMK67" s="1200"/>
      <c r="QML67" s="1201"/>
      <c r="QMX67" s="1201"/>
      <c r="QNJ67" s="1201"/>
      <c r="QNL67" s="1201"/>
      <c r="QNO67" s="1201"/>
      <c r="QNQ67" s="1200"/>
      <c r="QNR67" s="1201"/>
      <c r="QOD67" s="1201"/>
      <c r="QOP67" s="1201"/>
      <c r="QOR67" s="1201"/>
      <c r="QOU67" s="1201"/>
      <c r="QOW67" s="1200"/>
      <c r="QOX67" s="1201"/>
      <c r="QPJ67" s="1201"/>
      <c r="QPV67" s="1201"/>
      <c r="QPX67" s="1201"/>
      <c r="QQA67" s="1201"/>
      <c r="QQC67" s="1200"/>
      <c r="QQD67" s="1201"/>
      <c r="QQP67" s="1201"/>
      <c r="QRB67" s="1201"/>
      <c r="QRD67" s="1201"/>
      <c r="QRG67" s="1201"/>
      <c r="QRI67" s="1200"/>
      <c r="QRJ67" s="1201"/>
      <c r="QRV67" s="1201"/>
      <c r="QSH67" s="1201"/>
      <c r="QSJ67" s="1201"/>
      <c r="QSM67" s="1201"/>
      <c r="QSO67" s="1200"/>
      <c r="QSP67" s="1201"/>
      <c r="QTB67" s="1201"/>
      <c r="QTN67" s="1201"/>
      <c r="QTP67" s="1201"/>
      <c r="QTS67" s="1201"/>
      <c r="QTU67" s="1200"/>
      <c r="QTV67" s="1201"/>
      <c r="QUH67" s="1201"/>
      <c r="QUT67" s="1201"/>
      <c r="QUV67" s="1201"/>
      <c r="QUY67" s="1201"/>
      <c r="QVA67" s="1200"/>
      <c r="QVB67" s="1201"/>
      <c r="QVN67" s="1201"/>
      <c r="QVZ67" s="1201"/>
      <c r="QWB67" s="1201"/>
      <c r="QWE67" s="1201"/>
      <c r="QWG67" s="1200"/>
      <c r="QWH67" s="1201"/>
      <c r="QWT67" s="1201"/>
      <c r="QXF67" s="1201"/>
      <c r="QXH67" s="1201"/>
      <c r="QXK67" s="1201"/>
      <c r="QXM67" s="1200"/>
      <c r="QXN67" s="1201"/>
      <c r="QXZ67" s="1201"/>
      <c r="QYL67" s="1201"/>
      <c r="QYN67" s="1201"/>
      <c r="QYQ67" s="1201"/>
      <c r="QYS67" s="1200"/>
      <c r="QYT67" s="1201"/>
      <c r="QZF67" s="1201"/>
      <c r="QZR67" s="1201"/>
      <c r="QZT67" s="1201"/>
      <c r="QZW67" s="1201"/>
      <c r="QZY67" s="1200"/>
      <c r="QZZ67" s="1201"/>
      <c r="RAL67" s="1201"/>
      <c r="RAX67" s="1201"/>
      <c r="RAZ67" s="1201"/>
      <c r="RBC67" s="1201"/>
      <c r="RBE67" s="1200"/>
      <c r="RBF67" s="1201"/>
      <c r="RBR67" s="1201"/>
      <c r="RCD67" s="1201"/>
      <c r="RCF67" s="1201"/>
      <c r="RCI67" s="1201"/>
      <c r="RCK67" s="1200"/>
      <c r="RCL67" s="1201"/>
      <c r="RCX67" s="1201"/>
      <c r="RDJ67" s="1201"/>
      <c r="RDL67" s="1201"/>
      <c r="RDO67" s="1201"/>
      <c r="RDQ67" s="1200"/>
      <c r="RDR67" s="1201"/>
      <c r="RED67" s="1201"/>
      <c r="REP67" s="1201"/>
      <c r="RER67" s="1201"/>
      <c r="REU67" s="1201"/>
      <c r="REW67" s="1200"/>
      <c r="REX67" s="1201"/>
      <c r="RFJ67" s="1201"/>
      <c r="RFV67" s="1201"/>
      <c r="RFX67" s="1201"/>
      <c r="RGA67" s="1201"/>
      <c r="RGC67" s="1200"/>
      <c r="RGD67" s="1201"/>
      <c r="RGP67" s="1201"/>
      <c r="RHB67" s="1201"/>
      <c r="RHD67" s="1201"/>
      <c r="RHG67" s="1201"/>
      <c r="RHI67" s="1200"/>
      <c r="RHJ67" s="1201"/>
      <c r="RHV67" s="1201"/>
      <c r="RIH67" s="1201"/>
      <c r="RIJ67" s="1201"/>
      <c r="RIM67" s="1201"/>
      <c r="RIO67" s="1200"/>
      <c r="RIP67" s="1201"/>
      <c r="RJB67" s="1201"/>
      <c r="RJN67" s="1201"/>
      <c r="RJP67" s="1201"/>
      <c r="RJS67" s="1201"/>
      <c r="RJU67" s="1200"/>
      <c r="RJV67" s="1201"/>
      <c r="RKH67" s="1201"/>
      <c r="RKT67" s="1201"/>
      <c r="RKV67" s="1201"/>
      <c r="RKY67" s="1201"/>
      <c r="RLA67" s="1200"/>
      <c r="RLB67" s="1201"/>
      <c r="RLN67" s="1201"/>
      <c r="RLZ67" s="1201"/>
      <c r="RMB67" s="1201"/>
      <c r="RME67" s="1201"/>
      <c r="RMG67" s="1200"/>
      <c r="RMH67" s="1201"/>
      <c r="RMT67" s="1201"/>
      <c r="RNF67" s="1201"/>
      <c r="RNH67" s="1201"/>
      <c r="RNK67" s="1201"/>
      <c r="RNM67" s="1200"/>
      <c r="RNN67" s="1201"/>
      <c r="RNZ67" s="1201"/>
      <c r="ROL67" s="1201"/>
      <c r="RON67" s="1201"/>
      <c r="ROQ67" s="1201"/>
      <c r="ROS67" s="1200"/>
      <c r="ROT67" s="1201"/>
      <c r="RPF67" s="1201"/>
      <c r="RPR67" s="1201"/>
      <c r="RPT67" s="1201"/>
      <c r="RPW67" s="1201"/>
      <c r="RPY67" s="1200"/>
      <c r="RPZ67" s="1201"/>
      <c r="RQL67" s="1201"/>
      <c r="RQX67" s="1201"/>
      <c r="RQZ67" s="1201"/>
      <c r="RRC67" s="1201"/>
      <c r="RRE67" s="1200"/>
      <c r="RRF67" s="1201"/>
      <c r="RRR67" s="1201"/>
      <c r="RSD67" s="1201"/>
      <c r="RSF67" s="1201"/>
      <c r="RSI67" s="1201"/>
      <c r="RSK67" s="1200"/>
      <c r="RSL67" s="1201"/>
      <c r="RSX67" s="1201"/>
      <c r="RTJ67" s="1201"/>
      <c r="RTL67" s="1201"/>
      <c r="RTO67" s="1201"/>
      <c r="RTQ67" s="1200"/>
      <c r="RTR67" s="1201"/>
      <c r="RUD67" s="1201"/>
      <c r="RUP67" s="1201"/>
      <c r="RUR67" s="1201"/>
      <c r="RUU67" s="1201"/>
      <c r="RUW67" s="1200"/>
      <c r="RUX67" s="1201"/>
      <c r="RVJ67" s="1201"/>
      <c r="RVV67" s="1201"/>
      <c r="RVX67" s="1201"/>
      <c r="RWA67" s="1201"/>
      <c r="RWC67" s="1200"/>
      <c r="RWD67" s="1201"/>
      <c r="RWP67" s="1201"/>
      <c r="RXB67" s="1201"/>
      <c r="RXD67" s="1201"/>
      <c r="RXG67" s="1201"/>
      <c r="RXI67" s="1200"/>
      <c r="RXJ67" s="1201"/>
      <c r="RXV67" s="1201"/>
      <c r="RYH67" s="1201"/>
      <c r="RYJ67" s="1201"/>
      <c r="RYM67" s="1201"/>
      <c r="RYO67" s="1200"/>
      <c r="RYP67" s="1201"/>
      <c r="RZB67" s="1201"/>
      <c r="RZN67" s="1201"/>
      <c r="RZP67" s="1201"/>
      <c r="RZS67" s="1201"/>
      <c r="RZU67" s="1200"/>
      <c r="RZV67" s="1201"/>
      <c r="SAH67" s="1201"/>
      <c r="SAT67" s="1201"/>
      <c r="SAV67" s="1201"/>
      <c r="SAY67" s="1201"/>
      <c r="SBA67" s="1200"/>
      <c r="SBB67" s="1201"/>
      <c r="SBN67" s="1201"/>
      <c r="SBZ67" s="1201"/>
      <c r="SCB67" s="1201"/>
      <c r="SCE67" s="1201"/>
      <c r="SCG67" s="1200"/>
      <c r="SCH67" s="1201"/>
      <c r="SCT67" s="1201"/>
      <c r="SDF67" s="1201"/>
      <c r="SDH67" s="1201"/>
      <c r="SDK67" s="1201"/>
      <c r="SDM67" s="1200"/>
      <c r="SDN67" s="1201"/>
      <c r="SDZ67" s="1201"/>
      <c r="SEL67" s="1201"/>
      <c r="SEN67" s="1201"/>
      <c r="SEQ67" s="1201"/>
      <c r="SES67" s="1200"/>
      <c r="SET67" s="1201"/>
      <c r="SFF67" s="1201"/>
      <c r="SFR67" s="1201"/>
      <c r="SFT67" s="1201"/>
      <c r="SFW67" s="1201"/>
      <c r="SFY67" s="1200"/>
      <c r="SFZ67" s="1201"/>
      <c r="SGL67" s="1201"/>
      <c r="SGX67" s="1201"/>
      <c r="SGZ67" s="1201"/>
      <c r="SHC67" s="1201"/>
      <c r="SHE67" s="1200"/>
      <c r="SHF67" s="1201"/>
      <c r="SHR67" s="1201"/>
      <c r="SID67" s="1201"/>
      <c r="SIF67" s="1201"/>
      <c r="SII67" s="1201"/>
      <c r="SIK67" s="1200"/>
      <c r="SIL67" s="1201"/>
      <c r="SIX67" s="1201"/>
      <c r="SJJ67" s="1201"/>
      <c r="SJL67" s="1201"/>
      <c r="SJO67" s="1201"/>
      <c r="SJQ67" s="1200"/>
      <c r="SJR67" s="1201"/>
      <c r="SKD67" s="1201"/>
      <c r="SKP67" s="1201"/>
      <c r="SKR67" s="1201"/>
      <c r="SKU67" s="1201"/>
      <c r="SKW67" s="1200"/>
      <c r="SKX67" s="1201"/>
      <c r="SLJ67" s="1201"/>
      <c r="SLV67" s="1201"/>
      <c r="SLX67" s="1201"/>
      <c r="SMA67" s="1201"/>
      <c r="SMC67" s="1200"/>
      <c r="SMD67" s="1201"/>
      <c r="SMP67" s="1201"/>
      <c r="SNB67" s="1201"/>
      <c r="SND67" s="1201"/>
      <c r="SNG67" s="1201"/>
      <c r="SNI67" s="1200"/>
      <c r="SNJ67" s="1201"/>
      <c r="SNV67" s="1201"/>
      <c r="SOH67" s="1201"/>
      <c r="SOJ67" s="1201"/>
      <c r="SOM67" s="1201"/>
      <c r="SOO67" s="1200"/>
      <c r="SOP67" s="1201"/>
      <c r="SPB67" s="1201"/>
      <c r="SPN67" s="1201"/>
      <c r="SPP67" s="1201"/>
      <c r="SPS67" s="1201"/>
      <c r="SPU67" s="1200"/>
      <c r="SPV67" s="1201"/>
      <c r="SQH67" s="1201"/>
      <c r="SQT67" s="1201"/>
      <c r="SQV67" s="1201"/>
      <c r="SQY67" s="1201"/>
      <c r="SRA67" s="1200"/>
      <c r="SRB67" s="1201"/>
      <c r="SRN67" s="1201"/>
      <c r="SRZ67" s="1201"/>
      <c r="SSB67" s="1201"/>
      <c r="SSE67" s="1201"/>
      <c r="SSG67" s="1200"/>
      <c r="SSH67" s="1201"/>
      <c r="SST67" s="1201"/>
      <c r="STF67" s="1201"/>
      <c r="STH67" s="1201"/>
      <c r="STK67" s="1201"/>
      <c r="STM67" s="1200"/>
      <c r="STN67" s="1201"/>
      <c r="STZ67" s="1201"/>
      <c r="SUL67" s="1201"/>
      <c r="SUN67" s="1201"/>
      <c r="SUQ67" s="1201"/>
      <c r="SUS67" s="1200"/>
      <c r="SUT67" s="1201"/>
      <c r="SVF67" s="1201"/>
      <c r="SVR67" s="1201"/>
      <c r="SVT67" s="1201"/>
      <c r="SVW67" s="1201"/>
      <c r="SVY67" s="1200"/>
      <c r="SVZ67" s="1201"/>
      <c r="SWL67" s="1201"/>
      <c r="SWX67" s="1201"/>
      <c r="SWZ67" s="1201"/>
      <c r="SXC67" s="1201"/>
      <c r="SXE67" s="1200"/>
      <c r="SXF67" s="1201"/>
      <c r="SXR67" s="1201"/>
      <c r="SYD67" s="1201"/>
      <c r="SYF67" s="1201"/>
      <c r="SYI67" s="1201"/>
      <c r="SYK67" s="1200"/>
      <c r="SYL67" s="1201"/>
      <c r="SYX67" s="1201"/>
      <c r="SZJ67" s="1201"/>
      <c r="SZL67" s="1201"/>
      <c r="SZO67" s="1201"/>
      <c r="SZQ67" s="1200"/>
      <c r="SZR67" s="1201"/>
      <c r="TAD67" s="1201"/>
      <c r="TAP67" s="1201"/>
      <c r="TAR67" s="1201"/>
      <c r="TAU67" s="1201"/>
      <c r="TAW67" s="1200"/>
      <c r="TAX67" s="1201"/>
      <c r="TBJ67" s="1201"/>
      <c r="TBV67" s="1201"/>
      <c r="TBX67" s="1201"/>
      <c r="TCA67" s="1201"/>
      <c r="TCC67" s="1200"/>
      <c r="TCD67" s="1201"/>
      <c r="TCP67" s="1201"/>
      <c r="TDB67" s="1201"/>
      <c r="TDD67" s="1201"/>
      <c r="TDG67" s="1201"/>
      <c r="TDI67" s="1200"/>
      <c r="TDJ67" s="1201"/>
      <c r="TDV67" s="1201"/>
      <c r="TEH67" s="1201"/>
      <c r="TEJ67" s="1201"/>
      <c r="TEM67" s="1201"/>
      <c r="TEO67" s="1200"/>
      <c r="TEP67" s="1201"/>
      <c r="TFB67" s="1201"/>
      <c r="TFN67" s="1201"/>
      <c r="TFP67" s="1201"/>
      <c r="TFS67" s="1201"/>
      <c r="TFU67" s="1200"/>
      <c r="TFV67" s="1201"/>
      <c r="TGH67" s="1201"/>
      <c r="TGT67" s="1201"/>
      <c r="TGV67" s="1201"/>
      <c r="TGY67" s="1201"/>
      <c r="THA67" s="1200"/>
      <c r="THB67" s="1201"/>
      <c r="THN67" s="1201"/>
      <c r="THZ67" s="1201"/>
      <c r="TIB67" s="1201"/>
      <c r="TIE67" s="1201"/>
      <c r="TIG67" s="1200"/>
      <c r="TIH67" s="1201"/>
      <c r="TIT67" s="1201"/>
      <c r="TJF67" s="1201"/>
      <c r="TJH67" s="1201"/>
      <c r="TJK67" s="1201"/>
      <c r="TJM67" s="1200"/>
      <c r="TJN67" s="1201"/>
      <c r="TJZ67" s="1201"/>
      <c r="TKL67" s="1201"/>
      <c r="TKN67" s="1201"/>
      <c r="TKQ67" s="1201"/>
      <c r="TKS67" s="1200"/>
      <c r="TKT67" s="1201"/>
      <c r="TLF67" s="1201"/>
      <c r="TLR67" s="1201"/>
      <c r="TLT67" s="1201"/>
      <c r="TLW67" s="1201"/>
      <c r="TLY67" s="1200"/>
      <c r="TLZ67" s="1201"/>
      <c r="TML67" s="1201"/>
      <c r="TMX67" s="1201"/>
      <c r="TMZ67" s="1201"/>
      <c r="TNC67" s="1201"/>
      <c r="TNE67" s="1200"/>
      <c r="TNF67" s="1201"/>
      <c r="TNR67" s="1201"/>
      <c r="TOD67" s="1201"/>
      <c r="TOF67" s="1201"/>
      <c r="TOI67" s="1201"/>
      <c r="TOK67" s="1200"/>
      <c r="TOL67" s="1201"/>
      <c r="TOX67" s="1201"/>
      <c r="TPJ67" s="1201"/>
      <c r="TPL67" s="1201"/>
      <c r="TPO67" s="1201"/>
      <c r="TPQ67" s="1200"/>
      <c r="TPR67" s="1201"/>
      <c r="TQD67" s="1201"/>
      <c r="TQP67" s="1201"/>
      <c r="TQR67" s="1201"/>
      <c r="TQU67" s="1201"/>
      <c r="TQW67" s="1200"/>
      <c r="TQX67" s="1201"/>
      <c r="TRJ67" s="1201"/>
      <c r="TRV67" s="1201"/>
      <c r="TRX67" s="1201"/>
      <c r="TSA67" s="1201"/>
      <c r="TSC67" s="1200"/>
      <c r="TSD67" s="1201"/>
      <c r="TSP67" s="1201"/>
      <c r="TTB67" s="1201"/>
      <c r="TTD67" s="1201"/>
      <c r="TTG67" s="1201"/>
      <c r="TTI67" s="1200"/>
      <c r="TTJ67" s="1201"/>
      <c r="TTV67" s="1201"/>
      <c r="TUH67" s="1201"/>
      <c r="TUJ67" s="1201"/>
      <c r="TUM67" s="1201"/>
      <c r="TUO67" s="1200"/>
      <c r="TUP67" s="1201"/>
      <c r="TVB67" s="1201"/>
      <c r="TVN67" s="1201"/>
      <c r="TVP67" s="1201"/>
      <c r="TVS67" s="1201"/>
      <c r="TVU67" s="1200"/>
      <c r="TVV67" s="1201"/>
      <c r="TWH67" s="1201"/>
      <c r="TWT67" s="1201"/>
      <c r="TWV67" s="1201"/>
      <c r="TWY67" s="1201"/>
      <c r="TXA67" s="1200"/>
      <c r="TXB67" s="1201"/>
      <c r="TXN67" s="1201"/>
      <c r="TXZ67" s="1201"/>
      <c r="TYB67" s="1201"/>
      <c r="TYE67" s="1201"/>
      <c r="TYG67" s="1200"/>
      <c r="TYH67" s="1201"/>
      <c r="TYT67" s="1201"/>
      <c r="TZF67" s="1201"/>
      <c r="TZH67" s="1201"/>
      <c r="TZK67" s="1201"/>
      <c r="TZM67" s="1200"/>
      <c r="TZN67" s="1201"/>
      <c r="TZZ67" s="1201"/>
      <c r="UAL67" s="1201"/>
      <c r="UAN67" s="1201"/>
      <c r="UAQ67" s="1201"/>
      <c r="UAS67" s="1200"/>
      <c r="UAT67" s="1201"/>
      <c r="UBF67" s="1201"/>
      <c r="UBR67" s="1201"/>
      <c r="UBT67" s="1201"/>
      <c r="UBW67" s="1201"/>
      <c r="UBY67" s="1200"/>
      <c r="UBZ67" s="1201"/>
      <c r="UCL67" s="1201"/>
      <c r="UCX67" s="1201"/>
      <c r="UCZ67" s="1201"/>
      <c r="UDC67" s="1201"/>
      <c r="UDE67" s="1200"/>
      <c r="UDF67" s="1201"/>
      <c r="UDR67" s="1201"/>
      <c r="UED67" s="1201"/>
      <c r="UEF67" s="1201"/>
      <c r="UEI67" s="1201"/>
      <c r="UEK67" s="1200"/>
      <c r="UEL67" s="1201"/>
      <c r="UEX67" s="1201"/>
      <c r="UFJ67" s="1201"/>
      <c r="UFL67" s="1201"/>
      <c r="UFO67" s="1201"/>
      <c r="UFQ67" s="1200"/>
      <c r="UFR67" s="1201"/>
      <c r="UGD67" s="1201"/>
      <c r="UGP67" s="1201"/>
      <c r="UGR67" s="1201"/>
      <c r="UGU67" s="1201"/>
      <c r="UGW67" s="1200"/>
      <c r="UGX67" s="1201"/>
      <c r="UHJ67" s="1201"/>
      <c r="UHV67" s="1201"/>
      <c r="UHX67" s="1201"/>
      <c r="UIA67" s="1201"/>
      <c r="UIC67" s="1200"/>
      <c r="UID67" s="1201"/>
      <c r="UIP67" s="1201"/>
      <c r="UJB67" s="1201"/>
      <c r="UJD67" s="1201"/>
      <c r="UJG67" s="1201"/>
      <c r="UJI67" s="1200"/>
      <c r="UJJ67" s="1201"/>
      <c r="UJV67" s="1201"/>
      <c r="UKH67" s="1201"/>
      <c r="UKJ67" s="1201"/>
      <c r="UKM67" s="1201"/>
      <c r="UKO67" s="1200"/>
      <c r="UKP67" s="1201"/>
      <c r="ULB67" s="1201"/>
      <c r="ULN67" s="1201"/>
      <c r="ULP67" s="1201"/>
      <c r="ULS67" s="1201"/>
      <c r="ULU67" s="1200"/>
      <c r="ULV67" s="1201"/>
      <c r="UMH67" s="1201"/>
      <c r="UMT67" s="1201"/>
      <c r="UMV67" s="1201"/>
      <c r="UMY67" s="1201"/>
      <c r="UNA67" s="1200"/>
      <c r="UNB67" s="1201"/>
      <c r="UNN67" s="1201"/>
      <c r="UNZ67" s="1201"/>
      <c r="UOB67" s="1201"/>
      <c r="UOE67" s="1201"/>
      <c r="UOG67" s="1200"/>
      <c r="UOH67" s="1201"/>
      <c r="UOT67" s="1201"/>
      <c r="UPF67" s="1201"/>
      <c r="UPH67" s="1201"/>
      <c r="UPK67" s="1201"/>
      <c r="UPM67" s="1200"/>
      <c r="UPN67" s="1201"/>
      <c r="UPZ67" s="1201"/>
      <c r="UQL67" s="1201"/>
      <c r="UQN67" s="1201"/>
      <c r="UQQ67" s="1201"/>
      <c r="UQS67" s="1200"/>
      <c r="UQT67" s="1201"/>
      <c r="URF67" s="1201"/>
      <c r="URR67" s="1201"/>
      <c r="URT67" s="1201"/>
      <c r="URW67" s="1201"/>
      <c r="URY67" s="1200"/>
      <c r="URZ67" s="1201"/>
      <c r="USL67" s="1201"/>
      <c r="USX67" s="1201"/>
      <c r="USZ67" s="1201"/>
      <c r="UTC67" s="1201"/>
      <c r="UTE67" s="1200"/>
      <c r="UTF67" s="1201"/>
      <c r="UTR67" s="1201"/>
      <c r="UUD67" s="1201"/>
      <c r="UUF67" s="1201"/>
      <c r="UUI67" s="1201"/>
      <c r="UUK67" s="1200"/>
      <c r="UUL67" s="1201"/>
      <c r="UUX67" s="1201"/>
      <c r="UVJ67" s="1201"/>
      <c r="UVL67" s="1201"/>
      <c r="UVO67" s="1201"/>
      <c r="UVQ67" s="1200"/>
      <c r="UVR67" s="1201"/>
      <c r="UWD67" s="1201"/>
      <c r="UWP67" s="1201"/>
      <c r="UWR67" s="1201"/>
      <c r="UWU67" s="1201"/>
      <c r="UWW67" s="1200"/>
      <c r="UWX67" s="1201"/>
      <c r="UXJ67" s="1201"/>
      <c r="UXV67" s="1201"/>
      <c r="UXX67" s="1201"/>
      <c r="UYA67" s="1201"/>
      <c r="UYC67" s="1200"/>
      <c r="UYD67" s="1201"/>
      <c r="UYP67" s="1201"/>
      <c r="UZB67" s="1201"/>
      <c r="UZD67" s="1201"/>
      <c r="UZG67" s="1201"/>
      <c r="UZI67" s="1200"/>
      <c r="UZJ67" s="1201"/>
      <c r="UZV67" s="1201"/>
      <c r="VAH67" s="1201"/>
      <c r="VAJ67" s="1201"/>
      <c r="VAM67" s="1201"/>
      <c r="VAO67" s="1200"/>
      <c r="VAP67" s="1201"/>
      <c r="VBB67" s="1201"/>
      <c r="VBN67" s="1201"/>
      <c r="VBP67" s="1201"/>
      <c r="VBS67" s="1201"/>
      <c r="VBU67" s="1200"/>
      <c r="VBV67" s="1201"/>
      <c r="VCH67" s="1201"/>
      <c r="VCT67" s="1201"/>
      <c r="VCV67" s="1201"/>
      <c r="VCY67" s="1201"/>
      <c r="VDA67" s="1200"/>
      <c r="VDB67" s="1201"/>
      <c r="VDN67" s="1201"/>
      <c r="VDZ67" s="1201"/>
      <c r="VEB67" s="1201"/>
      <c r="VEE67" s="1201"/>
      <c r="VEG67" s="1200"/>
      <c r="VEH67" s="1201"/>
      <c r="VET67" s="1201"/>
      <c r="VFF67" s="1201"/>
      <c r="VFH67" s="1201"/>
      <c r="VFK67" s="1201"/>
      <c r="VFM67" s="1200"/>
      <c r="VFN67" s="1201"/>
      <c r="VFZ67" s="1201"/>
      <c r="VGL67" s="1201"/>
      <c r="VGN67" s="1201"/>
      <c r="VGQ67" s="1201"/>
      <c r="VGS67" s="1200"/>
      <c r="VGT67" s="1201"/>
      <c r="VHF67" s="1201"/>
      <c r="VHR67" s="1201"/>
      <c r="VHT67" s="1201"/>
      <c r="VHW67" s="1201"/>
      <c r="VHY67" s="1200"/>
      <c r="VHZ67" s="1201"/>
      <c r="VIL67" s="1201"/>
      <c r="VIX67" s="1201"/>
      <c r="VIZ67" s="1201"/>
      <c r="VJC67" s="1201"/>
      <c r="VJE67" s="1200"/>
      <c r="VJF67" s="1201"/>
      <c r="VJR67" s="1201"/>
      <c r="VKD67" s="1201"/>
      <c r="VKF67" s="1201"/>
      <c r="VKI67" s="1201"/>
      <c r="VKK67" s="1200"/>
      <c r="VKL67" s="1201"/>
      <c r="VKX67" s="1201"/>
      <c r="VLJ67" s="1201"/>
      <c r="VLL67" s="1201"/>
      <c r="VLO67" s="1201"/>
      <c r="VLQ67" s="1200"/>
      <c r="VLR67" s="1201"/>
      <c r="VMD67" s="1201"/>
      <c r="VMP67" s="1201"/>
      <c r="VMR67" s="1201"/>
      <c r="VMU67" s="1201"/>
      <c r="VMW67" s="1200"/>
      <c r="VMX67" s="1201"/>
      <c r="VNJ67" s="1201"/>
      <c r="VNV67" s="1201"/>
      <c r="VNX67" s="1201"/>
      <c r="VOA67" s="1201"/>
      <c r="VOC67" s="1200"/>
      <c r="VOD67" s="1201"/>
      <c r="VOP67" s="1201"/>
      <c r="VPB67" s="1201"/>
      <c r="VPD67" s="1201"/>
      <c r="VPG67" s="1201"/>
      <c r="VPI67" s="1200"/>
      <c r="VPJ67" s="1201"/>
      <c r="VPV67" s="1201"/>
      <c r="VQH67" s="1201"/>
      <c r="VQJ67" s="1201"/>
      <c r="VQM67" s="1201"/>
      <c r="VQO67" s="1200"/>
      <c r="VQP67" s="1201"/>
      <c r="VRB67" s="1201"/>
      <c r="VRN67" s="1201"/>
      <c r="VRP67" s="1201"/>
      <c r="VRS67" s="1201"/>
      <c r="VRU67" s="1200"/>
      <c r="VRV67" s="1201"/>
      <c r="VSH67" s="1201"/>
      <c r="VST67" s="1201"/>
      <c r="VSV67" s="1201"/>
      <c r="VSY67" s="1201"/>
      <c r="VTA67" s="1200"/>
      <c r="VTB67" s="1201"/>
      <c r="VTN67" s="1201"/>
      <c r="VTZ67" s="1201"/>
      <c r="VUB67" s="1201"/>
      <c r="VUE67" s="1201"/>
      <c r="VUG67" s="1200"/>
      <c r="VUH67" s="1201"/>
      <c r="VUT67" s="1201"/>
      <c r="VVF67" s="1201"/>
      <c r="VVH67" s="1201"/>
      <c r="VVK67" s="1201"/>
      <c r="VVM67" s="1200"/>
      <c r="VVN67" s="1201"/>
      <c r="VVZ67" s="1201"/>
      <c r="VWL67" s="1201"/>
      <c r="VWN67" s="1201"/>
      <c r="VWQ67" s="1201"/>
      <c r="VWS67" s="1200"/>
      <c r="VWT67" s="1201"/>
      <c r="VXF67" s="1201"/>
      <c r="VXR67" s="1201"/>
      <c r="VXT67" s="1201"/>
      <c r="VXW67" s="1201"/>
      <c r="VXY67" s="1200"/>
      <c r="VXZ67" s="1201"/>
      <c r="VYL67" s="1201"/>
      <c r="VYX67" s="1201"/>
      <c r="VYZ67" s="1201"/>
      <c r="VZC67" s="1201"/>
      <c r="VZE67" s="1200"/>
      <c r="VZF67" s="1201"/>
      <c r="VZR67" s="1201"/>
      <c r="WAD67" s="1201"/>
      <c r="WAF67" s="1201"/>
      <c r="WAI67" s="1201"/>
      <c r="WAK67" s="1200"/>
      <c r="WAL67" s="1201"/>
      <c r="WAX67" s="1201"/>
      <c r="WBJ67" s="1201"/>
      <c r="WBL67" s="1201"/>
      <c r="WBO67" s="1201"/>
      <c r="WBQ67" s="1200"/>
      <c r="WBR67" s="1201"/>
      <c r="WCD67" s="1201"/>
      <c r="WCP67" s="1201"/>
      <c r="WCR67" s="1201"/>
      <c r="WCU67" s="1201"/>
      <c r="WCW67" s="1200"/>
      <c r="WCX67" s="1201"/>
      <c r="WDJ67" s="1201"/>
      <c r="WDV67" s="1201"/>
      <c r="WDX67" s="1201"/>
      <c r="WEA67" s="1201"/>
      <c r="WEC67" s="1200"/>
      <c r="WED67" s="1201"/>
      <c r="WEP67" s="1201"/>
      <c r="WFB67" s="1201"/>
      <c r="WFD67" s="1201"/>
      <c r="WFG67" s="1201"/>
      <c r="WFI67" s="1200"/>
      <c r="WFJ67" s="1201"/>
      <c r="WFV67" s="1201"/>
      <c r="WGH67" s="1201"/>
      <c r="WGJ67" s="1201"/>
      <c r="WGM67" s="1201"/>
      <c r="WGO67" s="1200"/>
      <c r="WGP67" s="1201"/>
      <c r="WHB67" s="1201"/>
      <c r="WHN67" s="1201"/>
      <c r="WHP67" s="1201"/>
      <c r="WHS67" s="1201"/>
      <c r="WHU67" s="1200"/>
      <c r="WHV67" s="1201"/>
      <c r="WIH67" s="1201"/>
      <c r="WIT67" s="1201"/>
      <c r="WIV67" s="1201"/>
      <c r="WIY67" s="1201"/>
      <c r="WJA67" s="1200"/>
      <c r="WJB67" s="1201"/>
      <c r="WJN67" s="1201"/>
      <c r="WJZ67" s="1201"/>
      <c r="WKB67" s="1201"/>
      <c r="WKE67" s="1201"/>
      <c r="WKG67" s="1200"/>
      <c r="WKH67" s="1201"/>
      <c r="WKT67" s="1201"/>
      <c r="WLF67" s="1201"/>
      <c r="WLH67" s="1201"/>
      <c r="WLK67" s="1201"/>
      <c r="WLM67" s="1200"/>
      <c r="WLN67" s="1201"/>
      <c r="WLZ67" s="1201"/>
      <c r="WML67" s="1201"/>
      <c r="WMN67" s="1201"/>
      <c r="WMQ67" s="1201"/>
      <c r="WMS67" s="1200"/>
      <c r="WMT67" s="1201"/>
      <c r="WNF67" s="1201"/>
      <c r="WNR67" s="1201"/>
      <c r="WNT67" s="1201"/>
      <c r="WNW67" s="1201"/>
      <c r="WNY67" s="1200"/>
      <c r="WNZ67" s="1201"/>
      <c r="WOL67" s="1201"/>
      <c r="WOX67" s="1201"/>
      <c r="WOZ67" s="1201"/>
      <c r="WPC67" s="1201"/>
      <c r="WPE67" s="1200"/>
      <c r="WPF67" s="1201"/>
      <c r="WPR67" s="1201"/>
      <c r="WQD67" s="1201"/>
      <c r="WQF67" s="1201"/>
      <c r="WQI67" s="1201"/>
      <c r="WQK67" s="1200"/>
      <c r="WQL67" s="1201"/>
      <c r="WQX67" s="1201"/>
      <c r="WRJ67" s="1201"/>
      <c r="WRL67" s="1201"/>
      <c r="WRO67" s="1201"/>
      <c r="WRQ67" s="1200"/>
      <c r="WRR67" s="1201"/>
      <c r="WSD67" s="1201"/>
      <c r="WSP67" s="1201"/>
      <c r="WSR67" s="1201"/>
      <c r="WSU67" s="1201"/>
      <c r="WSW67" s="1200"/>
      <c r="WSX67" s="1201"/>
      <c r="WTJ67" s="1201"/>
      <c r="WTV67" s="1201"/>
      <c r="WTX67" s="1201"/>
      <c r="WUA67" s="1201"/>
      <c r="WUC67" s="1200"/>
      <c r="WUD67" s="1201"/>
      <c r="WUP67" s="1201"/>
      <c r="WVB67" s="1201"/>
      <c r="WVD67" s="1201"/>
      <c r="WVG67" s="1201"/>
      <c r="WVI67" s="1200"/>
      <c r="WVJ67" s="1201"/>
      <c r="WVV67" s="1201"/>
      <c r="WWH67" s="1201"/>
      <c r="WWJ67" s="1201"/>
      <c r="WWM67" s="1201"/>
      <c r="WWO67" s="1200"/>
      <c r="WWP67" s="1201"/>
      <c r="WXB67" s="1201"/>
      <c r="WXN67" s="1201"/>
      <c r="WXP67" s="1201"/>
      <c r="WXS67" s="1201"/>
      <c r="WXU67" s="1200"/>
      <c r="WXV67" s="1201"/>
      <c r="WYH67" s="1201"/>
      <c r="WYT67" s="1201"/>
      <c r="WYV67" s="1201"/>
      <c r="WYY67" s="1201"/>
      <c r="WZA67" s="1200"/>
      <c r="WZB67" s="1201"/>
      <c r="WZN67" s="1201"/>
      <c r="WZZ67" s="1201"/>
      <c r="XAB67" s="1201"/>
      <c r="XAE67" s="1201"/>
      <c r="XAG67" s="1200"/>
      <c r="XAH67" s="1201"/>
      <c r="XAT67" s="1201"/>
      <c r="XBF67" s="1201"/>
      <c r="XBH67" s="1201"/>
      <c r="XBK67" s="1201"/>
      <c r="XBM67" s="1200"/>
      <c r="XBN67" s="1201"/>
      <c r="XBZ67" s="1201"/>
      <c r="XCL67" s="1201"/>
      <c r="XCN67" s="1201"/>
      <c r="XCQ67" s="1201"/>
      <c r="XCS67" s="1200"/>
      <c r="XCT67" s="1201"/>
      <c r="XDF67" s="1201"/>
      <c r="XDR67" s="1201"/>
      <c r="XDT67" s="1201"/>
      <c r="XDW67" s="1201"/>
      <c r="XDY67" s="1200"/>
      <c r="XDZ67" s="1201"/>
      <c r="XEL67" s="1201"/>
      <c r="XEX67" s="1201"/>
      <c r="XEZ67" s="1201"/>
      <c r="XFC67" s="1201"/>
    </row>
    <row r="68" spans="1:16384" s="1358" customFormat="1" ht="48.65" customHeight="1" x14ac:dyDescent="0.35">
      <c r="A68" s="57"/>
      <c r="B68" s="1459"/>
      <c r="C68" s="1423"/>
      <c r="D68" s="1423"/>
      <c r="E68" s="1423"/>
      <c r="F68" s="1423"/>
      <c r="G68" s="1423"/>
      <c r="H68" s="1423"/>
      <c r="I68" s="1423"/>
      <c r="J68" s="1423"/>
      <c r="K68" s="1423"/>
      <c r="L68" s="1423"/>
      <c r="M68" s="1423"/>
      <c r="N68" s="1459"/>
      <c r="O68" s="1423"/>
      <c r="P68" s="1423"/>
      <c r="Q68" s="1423"/>
      <c r="R68" s="1423"/>
      <c r="S68" s="1423"/>
      <c r="T68" s="1423"/>
      <c r="U68" s="1423"/>
      <c r="V68" s="1423"/>
      <c r="W68" s="1423"/>
      <c r="X68" s="1423"/>
      <c r="Y68" s="1423"/>
      <c r="Z68" s="1459"/>
      <c r="AA68" s="1423"/>
      <c r="AB68" s="1459"/>
      <c r="AC68" s="1423"/>
      <c r="AD68" s="1423"/>
      <c r="AE68" s="1459"/>
      <c r="AF68" s="1423"/>
      <c r="AG68" s="1200"/>
      <c r="AH68" s="1201"/>
      <c r="AT68" s="1201"/>
      <c r="BF68" s="1201"/>
      <c r="BH68" s="1201"/>
      <c r="BK68" s="1201"/>
      <c r="BM68" s="1200"/>
      <c r="BN68" s="1201"/>
      <c r="BZ68" s="1201"/>
      <c r="CL68" s="1201"/>
      <c r="CN68" s="1201"/>
      <c r="CQ68" s="1201"/>
      <c r="CS68" s="1200"/>
      <c r="CT68" s="1201"/>
      <c r="DF68" s="1201"/>
      <c r="DR68" s="1201"/>
      <c r="DT68" s="1201"/>
      <c r="DW68" s="1201"/>
      <c r="DY68" s="1200"/>
      <c r="DZ68" s="1201"/>
      <c r="EL68" s="1201"/>
      <c r="EX68" s="1201"/>
      <c r="EZ68" s="1201"/>
      <c r="FC68" s="1201"/>
      <c r="FE68" s="1200"/>
      <c r="FF68" s="1201"/>
      <c r="FR68" s="1201"/>
      <c r="GD68" s="1201"/>
      <c r="GF68" s="1201"/>
      <c r="GI68" s="1201"/>
      <c r="GK68" s="1200"/>
      <c r="GL68" s="1201"/>
      <c r="GX68" s="1201"/>
      <c r="HJ68" s="1201"/>
      <c r="HL68" s="1201"/>
      <c r="HO68" s="1201"/>
      <c r="HQ68" s="1200"/>
      <c r="HR68" s="1201"/>
      <c r="ID68" s="1201"/>
      <c r="IP68" s="1201"/>
      <c r="IR68" s="1201"/>
      <c r="IU68" s="1201"/>
      <c r="IW68" s="1200"/>
      <c r="IX68" s="1201"/>
      <c r="JJ68" s="1201"/>
      <c r="JV68" s="1201"/>
      <c r="JX68" s="1201"/>
      <c r="KA68" s="1201"/>
      <c r="KC68" s="1200"/>
      <c r="KD68" s="1201"/>
      <c r="KP68" s="1201"/>
      <c r="LB68" s="1201"/>
      <c r="LD68" s="1201"/>
      <c r="LG68" s="1201"/>
      <c r="LI68" s="1200"/>
      <c r="LJ68" s="1201"/>
      <c r="LV68" s="1201"/>
      <c r="MH68" s="1201"/>
      <c r="MJ68" s="1201"/>
      <c r="MM68" s="1201"/>
      <c r="MO68" s="1200"/>
      <c r="MP68" s="1201"/>
      <c r="NB68" s="1201"/>
      <c r="NN68" s="1201"/>
      <c r="NP68" s="1201"/>
      <c r="NS68" s="1201"/>
      <c r="NU68" s="1200"/>
      <c r="NV68" s="1201"/>
      <c r="OH68" s="1201"/>
      <c r="OT68" s="1201"/>
      <c r="OV68" s="1201"/>
      <c r="OY68" s="1201"/>
      <c r="PA68" s="1200"/>
      <c r="PB68" s="1201"/>
      <c r="PN68" s="1201"/>
      <c r="PZ68" s="1201"/>
      <c r="QB68" s="1201"/>
      <c r="QE68" s="1201"/>
      <c r="QG68" s="1200"/>
      <c r="QH68" s="1201"/>
      <c r="QT68" s="1201"/>
      <c r="RF68" s="1201"/>
      <c r="RH68" s="1201"/>
      <c r="RK68" s="1201"/>
      <c r="RM68" s="1200"/>
      <c r="RN68" s="1201"/>
      <c r="RZ68" s="1201"/>
      <c r="SL68" s="1201"/>
      <c r="SN68" s="1201"/>
      <c r="SQ68" s="1201"/>
      <c r="SS68" s="1200"/>
      <c r="ST68" s="1201"/>
      <c r="TF68" s="1201"/>
      <c r="TR68" s="1201"/>
      <c r="TT68" s="1201"/>
      <c r="TW68" s="1201"/>
      <c r="TY68" s="1200"/>
      <c r="TZ68" s="1201"/>
      <c r="UL68" s="1201"/>
      <c r="UX68" s="1201"/>
      <c r="UZ68" s="1201"/>
      <c r="VC68" s="1201"/>
      <c r="VE68" s="1200"/>
      <c r="VF68" s="1201"/>
      <c r="VR68" s="1201"/>
      <c r="WD68" s="1201"/>
      <c r="WF68" s="1201"/>
      <c r="WI68" s="1201"/>
      <c r="WK68" s="1200"/>
      <c r="WL68" s="1201"/>
      <c r="WX68" s="1201"/>
      <c r="XJ68" s="1201"/>
      <c r="XL68" s="1201"/>
      <c r="XO68" s="1201"/>
      <c r="XQ68" s="1200"/>
      <c r="XR68" s="1201"/>
      <c r="YD68" s="1201"/>
      <c r="YP68" s="1201"/>
      <c r="YR68" s="1201"/>
      <c r="YU68" s="1201"/>
      <c r="YW68" s="1200"/>
      <c r="YX68" s="1201"/>
      <c r="ZJ68" s="1201"/>
      <c r="ZV68" s="1201"/>
      <c r="ZX68" s="1201"/>
      <c r="AAA68" s="1201"/>
      <c r="AAC68" s="1200"/>
      <c r="AAD68" s="1201"/>
      <c r="AAP68" s="1201"/>
      <c r="ABB68" s="1201"/>
      <c r="ABD68" s="1201"/>
      <c r="ABG68" s="1201"/>
      <c r="ABI68" s="1200"/>
      <c r="ABJ68" s="1201"/>
      <c r="ABV68" s="1201"/>
      <c r="ACH68" s="1201"/>
      <c r="ACJ68" s="1201"/>
      <c r="ACM68" s="1201"/>
      <c r="ACO68" s="1200"/>
      <c r="ACP68" s="1201"/>
      <c r="ADB68" s="1201"/>
      <c r="ADN68" s="1201"/>
      <c r="ADP68" s="1201"/>
      <c r="ADS68" s="1201"/>
      <c r="ADU68" s="1200"/>
      <c r="ADV68" s="1201"/>
      <c r="AEH68" s="1201"/>
      <c r="AET68" s="1201"/>
      <c r="AEV68" s="1201"/>
      <c r="AEY68" s="1201"/>
      <c r="AFA68" s="1200"/>
      <c r="AFB68" s="1201"/>
      <c r="AFN68" s="1201"/>
      <c r="AFZ68" s="1201"/>
      <c r="AGB68" s="1201"/>
      <c r="AGE68" s="1201"/>
      <c r="AGG68" s="1200"/>
      <c r="AGH68" s="1201"/>
      <c r="AGT68" s="1201"/>
      <c r="AHF68" s="1201"/>
      <c r="AHH68" s="1201"/>
      <c r="AHK68" s="1201"/>
      <c r="AHM68" s="1200"/>
      <c r="AHN68" s="1201"/>
      <c r="AHZ68" s="1201"/>
      <c r="AIL68" s="1201"/>
      <c r="AIN68" s="1201"/>
      <c r="AIQ68" s="1201"/>
      <c r="AIS68" s="1200"/>
      <c r="AIT68" s="1201"/>
      <c r="AJF68" s="1201"/>
      <c r="AJR68" s="1201"/>
      <c r="AJT68" s="1201"/>
      <c r="AJW68" s="1201"/>
      <c r="AJY68" s="1200"/>
      <c r="AJZ68" s="1201"/>
      <c r="AKL68" s="1201"/>
      <c r="AKX68" s="1201"/>
      <c r="AKZ68" s="1201"/>
      <c r="ALC68" s="1201"/>
      <c r="ALE68" s="1200"/>
      <c r="ALF68" s="1201"/>
      <c r="ALR68" s="1201"/>
      <c r="AMD68" s="1201"/>
      <c r="AMF68" s="1201"/>
      <c r="AMI68" s="1201"/>
      <c r="AMK68" s="1200"/>
      <c r="AML68" s="1201"/>
      <c r="AMX68" s="1201"/>
      <c r="ANJ68" s="1201"/>
      <c r="ANL68" s="1201"/>
      <c r="ANO68" s="1201"/>
      <c r="ANQ68" s="1200"/>
      <c r="ANR68" s="1201"/>
      <c r="AOD68" s="1201"/>
      <c r="AOP68" s="1201"/>
      <c r="AOR68" s="1201"/>
      <c r="AOU68" s="1201"/>
      <c r="AOW68" s="1200"/>
      <c r="AOX68" s="1201"/>
      <c r="APJ68" s="1201"/>
      <c r="APV68" s="1201"/>
      <c r="APX68" s="1201"/>
      <c r="AQA68" s="1201"/>
      <c r="AQC68" s="1200"/>
      <c r="AQD68" s="1201"/>
      <c r="AQP68" s="1201"/>
      <c r="ARB68" s="1201"/>
      <c r="ARD68" s="1201"/>
      <c r="ARG68" s="1201"/>
      <c r="ARI68" s="1200"/>
      <c r="ARJ68" s="1201"/>
      <c r="ARV68" s="1201"/>
      <c r="ASH68" s="1201"/>
      <c r="ASJ68" s="1201"/>
      <c r="ASM68" s="1201"/>
      <c r="ASO68" s="1200"/>
      <c r="ASP68" s="1201"/>
      <c r="ATB68" s="1201"/>
      <c r="ATN68" s="1201"/>
      <c r="ATP68" s="1201"/>
      <c r="ATS68" s="1201"/>
      <c r="ATU68" s="1200"/>
      <c r="ATV68" s="1201"/>
      <c r="AUH68" s="1201"/>
      <c r="AUT68" s="1201"/>
      <c r="AUV68" s="1201"/>
      <c r="AUY68" s="1201"/>
      <c r="AVA68" s="1200"/>
      <c r="AVB68" s="1201"/>
      <c r="AVN68" s="1201"/>
      <c r="AVZ68" s="1201"/>
      <c r="AWB68" s="1201"/>
      <c r="AWE68" s="1201"/>
      <c r="AWG68" s="1200"/>
      <c r="AWH68" s="1201"/>
      <c r="AWT68" s="1201"/>
      <c r="AXF68" s="1201"/>
      <c r="AXH68" s="1201"/>
      <c r="AXK68" s="1201"/>
      <c r="AXM68" s="1200"/>
      <c r="AXN68" s="1201"/>
      <c r="AXZ68" s="1201"/>
      <c r="AYL68" s="1201"/>
      <c r="AYN68" s="1201"/>
      <c r="AYQ68" s="1201"/>
      <c r="AYS68" s="1200"/>
      <c r="AYT68" s="1201"/>
      <c r="AZF68" s="1201"/>
      <c r="AZR68" s="1201"/>
      <c r="AZT68" s="1201"/>
      <c r="AZW68" s="1201"/>
      <c r="AZY68" s="1200"/>
      <c r="AZZ68" s="1201"/>
      <c r="BAL68" s="1201"/>
      <c r="BAX68" s="1201"/>
      <c r="BAZ68" s="1201"/>
      <c r="BBC68" s="1201"/>
      <c r="BBE68" s="1200"/>
      <c r="BBF68" s="1201"/>
      <c r="BBR68" s="1201"/>
      <c r="BCD68" s="1201"/>
      <c r="BCF68" s="1201"/>
      <c r="BCI68" s="1201"/>
      <c r="BCK68" s="1200"/>
      <c r="BCL68" s="1201"/>
      <c r="BCX68" s="1201"/>
      <c r="BDJ68" s="1201"/>
      <c r="BDL68" s="1201"/>
      <c r="BDO68" s="1201"/>
      <c r="BDQ68" s="1200"/>
      <c r="BDR68" s="1201"/>
      <c r="BED68" s="1201"/>
      <c r="BEP68" s="1201"/>
      <c r="BER68" s="1201"/>
      <c r="BEU68" s="1201"/>
      <c r="BEW68" s="1200"/>
      <c r="BEX68" s="1201"/>
      <c r="BFJ68" s="1201"/>
      <c r="BFV68" s="1201"/>
      <c r="BFX68" s="1201"/>
      <c r="BGA68" s="1201"/>
      <c r="BGC68" s="1200"/>
      <c r="BGD68" s="1201"/>
      <c r="BGP68" s="1201"/>
      <c r="BHB68" s="1201"/>
      <c r="BHD68" s="1201"/>
      <c r="BHG68" s="1201"/>
      <c r="BHI68" s="1200"/>
      <c r="BHJ68" s="1201"/>
      <c r="BHV68" s="1201"/>
      <c r="BIH68" s="1201"/>
      <c r="BIJ68" s="1201"/>
      <c r="BIM68" s="1201"/>
      <c r="BIO68" s="1200"/>
      <c r="BIP68" s="1201"/>
      <c r="BJB68" s="1201"/>
      <c r="BJN68" s="1201"/>
      <c r="BJP68" s="1201"/>
      <c r="BJS68" s="1201"/>
      <c r="BJU68" s="1200"/>
      <c r="BJV68" s="1201"/>
      <c r="BKH68" s="1201"/>
      <c r="BKT68" s="1201"/>
      <c r="BKV68" s="1201"/>
      <c r="BKY68" s="1201"/>
      <c r="BLA68" s="1200"/>
      <c r="BLB68" s="1201"/>
      <c r="BLN68" s="1201"/>
      <c r="BLZ68" s="1201"/>
      <c r="BMB68" s="1201"/>
      <c r="BME68" s="1201"/>
      <c r="BMG68" s="1200"/>
      <c r="BMH68" s="1201"/>
      <c r="BMT68" s="1201"/>
      <c r="BNF68" s="1201"/>
      <c r="BNH68" s="1201"/>
      <c r="BNK68" s="1201"/>
      <c r="BNM68" s="1200"/>
      <c r="BNN68" s="1201"/>
      <c r="BNZ68" s="1201"/>
      <c r="BOL68" s="1201"/>
      <c r="BON68" s="1201"/>
      <c r="BOQ68" s="1201"/>
      <c r="BOS68" s="1200"/>
      <c r="BOT68" s="1201"/>
      <c r="BPF68" s="1201"/>
      <c r="BPR68" s="1201"/>
      <c r="BPT68" s="1201"/>
      <c r="BPW68" s="1201"/>
      <c r="BPY68" s="1200"/>
      <c r="BPZ68" s="1201"/>
      <c r="BQL68" s="1201"/>
      <c r="BQX68" s="1201"/>
      <c r="BQZ68" s="1201"/>
      <c r="BRC68" s="1201"/>
      <c r="BRE68" s="1200"/>
      <c r="BRF68" s="1201"/>
      <c r="BRR68" s="1201"/>
      <c r="BSD68" s="1201"/>
      <c r="BSF68" s="1201"/>
      <c r="BSI68" s="1201"/>
      <c r="BSK68" s="1200"/>
      <c r="BSL68" s="1201"/>
      <c r="BSX68" s="1201"/>
      <c r="BTJ68" s="1201"/>
      <c r="BTL68" s="1201"/>
      <c r="BTO68" s="1201"/>
      <c r="BTQ68" s="1200"/>
      <c r="BTR68" s="1201"/>
      <c r="BUD68" s="1201"/>
      <c r="BUP68" s="1201"/>
      <c r="BUR68" s="1201"/>
      <c r="BUU68" s="1201"/>
      <c r="BUW68" s="1200"/>
      <c r="BUX68" s="1201"/>
      <c r="BVJ68" s="1201"/>
      <c r="BVV68" s="1201"/>
      <c r="BVX68" s="1201"/>
      <c r="BWA68" s="1201"/>
      <c r="BWC68" s="1200"/>
      <c r="BWD68" s="1201"/>
      <c r="BWP68" s="1201"/>
      <c r="BXB68" s="1201"/>
      <c r="BXD68" s="1201"/>
      <c r="BXG68" s="1201"/>
      <c r="BXI68" s="1200"/>
      <c r="BXJ68" s="1201"/>
      <c r="BXV68" s="1201"/>
      <c r="BYH68" s="1201"/>
      <c r="BYJ68" s="1201"/>
      <c r="BYM68" s="1201"/>
      <c r="BYO68" s="1200"/>
      <c r="BYP68" s="1201"/>
      <c r="BZB68" s="1201"/>
      <c r="BZN68" s="1201"/>
      <c r="BZP68" s="1201"/>
      <c r="BZS68" s="1201"/>
      <c r="BZU68" s="1200"/>
      <c r="BZV68" s="1201"/>
      <c r="CAH68" s="1201"/>
      <c r="CAT68" s="1201"/>
      <c r="CAV68" s="1201"/>
      <c r="CAY68" s="1201"/>
      <c r="CBA68" s="1200"/>
      <c r="CBB68" s="1201"/>
      <c r="CBN68" s="1201"/>
      <c r="CBZ68" s="1201"/>
      <c r="CCB68" s="1201"/>
      <c r="CCE68" s="1201"/>
      <c r="CCG68" s="1200"/>
      <c r="CCH68" s="1201"/>
      <c r="CCT68" s="1201"/>
      <c r="CDF68" s="1201"/>
      <c r="CDH68" s="1201"/>
      <c r="CDK68" s="1201"/>
      <c r="CDM68" s="1200"/>
      <c r="CDN68" s="1201"/>
      <c r="CDZ68" s="1201"/>
      <c r="CEL68" s="1201"/>
      <c r="CEN68" s="1201"/>
      <c r="CEQ68" s="1201"/>
      <c r="CES68" s="1200"/>
      <c r="CET68" s="1201"/>
      <c r="CFF68" s="1201"/>
      <c r="CFR68" s="1201"/>
      <c r="CFT68" s="1201"/>
      <c r="CFW68" s="1201"/>
      <c r="CFY68" s="1200"/>
      <c r="CFZ68" s="1201"/>
      <c r="CGL68" s="1201"/>
      <c r="CGX68" s="1201"/>
      <c r="CGZ68" s="1201"/>
      <c r="CHC68" s="1201"/>
      <c r="CHE68" s="1200"/>
      <c r="CHF68" s="1201"/>
      <c r="CHR68" s="1201"/>
      <c r="CID68" s="1201"/>
      <c r="CIF68" s="1201"/>
      <c r="CII68" s="1201"/>
      <c r="CIK68" s="1200"/>
      <c r="CIL68" s="1201"/>
      <c r="CIX68" s="1201"/>
      <c r="CJJ68" s="1201"/>
      <c r="CJL68" s="1201"/>
      <c r="CJO68" s="1201"/>
      <c r="CJQ68" s="1200"/>
      <c r="CJR68" s="1201"/>
      <c r="CKD68" s="1201"/>
      <c r="CKP68" s="1201"/>
      <c r="CKR68" s="1201"/>
      <c r="CKU68" s="1201"/>
      <c r="CKW68" s="1200"/>
      <c r="CKX68" s="1201"/>
      <c r="CLJ68" s="1201"/>
      <c r="CLV68" s="1201"/>
      <c r="CLX68" s="1201"/>
      <c r="CMA68" s="1201"/>
      <c r="CMC68" s="1200"/>
      <c r="CMD68" s="1201"/>
      <c r="CMP68" s="1201"/>
      <c r="CNB68" s="1201"/>
      <c r="CND68" s="1201"/>
      <c r="CNG68" s="1201"/>
      <c r="CNI68" s="1200"/>
      <c r="CNJ68" s="1201"/>
      <c r="CNV68" s="1201"/>
      <c r="COH68" s="1201"/>
      <c r="COJ68" s="1201"/>
      <c r="COM68" s="1201"/>
      <c r="COO68" s="1200"/>
      <c r="COP68" s="1201"/>
      <c r="CPB68" s="1201"/>
      <c r="CPN68" s="1201"/>
      <c r="CPP68" s="1201"/>
      <c r="CPS68" s="1201"/>
      <c r="CPU68" s="1200"/>
      <c r="CPV68" s="1201"/>
      <c r="CQH68" s="1201"/>
      <c r="CQT68" s="1201"/>
      <c r="CQV68" s="1201"/>
      <c r="CQY68" s="1201"/>
      <c r="CRA68" s="1200"/>
      <c r="CRB68" s="1201"/>
      <c r="CRN68" s="1201"/>
      <c r="CRZ68" s="1201"/>
      <c r="CSB68" s="1201"/>
      <c r="CSE68" s="1201"/>
      <c r="CSG68" s="1200"/>
      <c r="CSH68" s="1201"/>
      <c r="CST68" s="1201"/>
      <c r="CTF68" s="1201"/>
      <c r="CTH68" s="1201"/>
      <c r="CTK68" s="1201"/>
      <c r="CTM68" s="1200"/>
      <c r="CTN68" s="1201"/>
      <c r="CTZ68" s="1201"/>
      <c r="CUL68" s="1201"/>
      <c r="CUN68" s="1201"/>
      <c r="CUQ68" s="1201"/>
      <c r="CUS68" s="1200"/>
      <c r="CUT68" s="1201"/>
      <c r="CVF68" s="1201"/>
      <c r="CVR68" s="1201"/>
      <c r="CVT68" s="1201"/>
      <c r="CVW68" s="1201"/>
      <c r="CVY68" s="1200"/>
      <c r="CVZ68" s="1201"/>
      <c r="CWL68" s="1201"/>
      <c r="CWX68" s="1201"/>
      <c r="CWZ68" s="1201"/>
      <c r="CXC68" s="1201"/>
      <c r="CXE68" s="1200"/>
      <c r="CXF68" s="1201"/>
      <c r="CXR68" s="1201"/>
      <c r="CYD68" s="1201"/>
      <c r="CYF68" s="1201"/>
      <c r="CYI68" s="1201"/>
      <c r="CYK68" s="1200"/>
      <c r="CYL68" s="1201"/>
      <c r="CYX68" s="1201"/>
      <c r="CZJ68" s="1201"/>
      <c r="CZL68" s="1201"/>
      <c r="CZO68" s="1201"/>
      <c r="CZQ68" s="1200"/>
      <c r="CZR68" s="1201"/>
      <c r="DAD68" s="1201"/>
      <c r="DAP68" s="1201"/>
      <c r="DAR68" s="1201"/>
      <c r="DAU68" s="1201"/>
      <c r="DAW68" s="1200"/>
      <c r="DAX68" s="1201"/>
      <c r="DBJ68" s="1201"/>
      <c r="DBV68" s="1201"/>
      <c r="DBX68" s="1201"/>
      <c r="DCA68" s="1201"/>
      <c r="DCC68" s="1200"/>
      <c r="DCD68" s="1201"/>
      <c r="DCP68" s="1201"/>
      <c r="DDB68" s="1201"/>
      <c r="DDD68" s="1201"/>
      <c r="DDG68" s="1201"/>
      <c r="DDI68" s="1200"/>
      <c r="DDJ68" s="1201"/>
      <c r="DDV68" s="1201"/>
      <c r="DEH68" s="1201"/>
      <c r="DEJ68" s="1201"/>
      <c r="DEM68" s="1201"/>
      <c r="DEO68" s="1200"/>
      <c r="DEP68" s="1201"/>
      <c r="DFB68" s="1201"/>
      <c r="DFN68" s="1201"/>
      <c r="DFP68" s="1201"/>
      <c r="DFS68" s="1201"/>
      <c r="DFU68" s="1200"/>
      <c r="DFV68" s="1201"/>
      <c r="DGH68" s="1201"/>
      <c r="DGT68" s="1201"/>
      <c r="DGV68" s="1201"/>
      <c r="DGY68" s="1201"/>
      <c r="DHA68" s="1200"/>
      <c r="DHB68" s="1201"/>
      <c r="DHN68" s="1201"/>
      <c r="DHZ68" s="1201"/>
      <c r="DIB68" s="1201"/>
      <c r="DIE68" s="1201"/>
      <c r="DIG68" s="1200"/>
      <c r="DIH68" s="1201"/>
      <c r="DIT68" s="1201"/>
      <c r="DJF68" s="1201"/>
      <c r="DJH68" s="1201"/>
      <c r="DJK68" s="1201"/>
      <c r="DJM68" s="1200"/>
      <c r="DJN68" s="1201"/>
      <c r="DJZ68" s="1201"/>
      <c r="DKL68" s="1201"/>
      <c r="DKN68" s="1201"/>
      <c r="DKQ68" s="1201"/>
      <c r="DKS68" s="1200"/>
      <c r="DKT68" s="1201"/>
      <c r="DLF68" s="1201"/>
      <c r="DLR68" s="1201"/>
      <c r="DLT68" s="1201"/>
      <c r="DLW68" s="1201"/>
      <c r="DLY68" s="1200"/>
      <c r="DLZ68" s="1201"/>
      <c r="DML68" s="1201"/>
      <c r="DMX68" s="1201"/>
      <c r="DMZ68" s="1201"/>
      <c r="DNC68" s="1201"/>
      <c r="DNE68" s="1200"/>
      <c r="DNF68" s="1201"/>
      <c r="DNR68" s="1201"/>
      <c r="DOD68" s="1201"/>
      <c r="DOF68" s="1201"/>
      <c r="DOI68" s="1201"/>
      <c r="DOK68" s="1200"/>
      <c r="DOL68" s="1201"/>
      <c r="DOX68" s="1201"/>
      <c r="DPJ68" s="1201"/>
      <c r="DPL68" s="1201"/>
      <c r="DPO68" s="1201"/>
      <c r="DPQ68" s="1200"/>
      <c r="DPR68" s="1201"/>
      <c r="DQD68" s="1201"/>
      <c r="DQP68" s="1201"/>
      <c r="DQR68" s="1201"/>
      <c r="DQU68" s="1201"/>
      <c r="DQW68" s="1200"/>
      <c r="DQX68" s="1201"/>
      <c r="DRJ68" s="1201"/>
      <c r="DRV68" s="1201"/>
      <c r="DRX68" s="1201"/>
      <c r="DSA68" s="1201"/>
      <c r="DSC68" s="1200"/>
      <c r="DSD68" s="1201"/>
      <c r="DSP68" s="1201"/>
      <c r="DTB68" s="1201"/>
      <c r="DTD68" s="1201"/>
      <c r="DTG68" s="1201"/>
      <c r="DTI68" s="1200"/>
      <c r="DTJ68" s="1201"/>
      <c r="DTV68" s="1201"/>
      <c r="DUH68" s="1201"/>
      <c r="DUJ68" s="1201"/>
      <c r="DUM68" s="1201"/>
      <c r="DUO68" s="1200"/>
      <c r="DUP68" s="1201"/>
      <c r="DVB68" s="1201"/>
      <c r="DVN68" s="1201"/>
      <c r="DVP68" s="1201"/>
      <c r="DVS68" s="1201"/>
      <c r="DVU68" s="1200"/>
      <c r="DVV68" s="1201"/>
      <c r="DWH68" s="1201"/>
      <c r="DWT68" s="1201"/>
      <c r="DWV68" s="1201"/>
      <c r="DWY68" s="1201"/>
      <c r="DXA68" s="1200"/>
      <c r="DXB68" s="1201"/>
      <c r="DXN68" s="1201"/>
      <c r="DXZ68" s="1201"/>
      <c r="DYB68" s="1201"/>
      <c r="DYE68" s="1201"/>
      <c r="DYG68" s="1200"/>
      <c r="DYH68" s="1201"/>
      <c r="DYT68" s="1201"/>
      <c r="DZF68" s="1201"/>
      <c r="DZH68" s="1201"/>
      <c r="DZK68" s="1201"/>
      <c r="DZM68" s="1200"/>
      <c r="DZN68" s="1201"/>
      <c r="DZZ68" s="1201"/>
      <c r="EAL68" s="1201"/>
      <c r="EAN68" s="1201"/>
      <c r="EAQ68" s="1201"/>
      <c r="EAS68" s="1200"/>
      <c r="EAT68" s="1201"/>
      <c r="EBF68" s="1201"/>
      <c r="EBR68" s="1201"/>
      <c r="EBT68" s="1201"/>
      <c r="EBW68" s="1201"/>
      <c r="EBY68" s="1200"/>
      <c r="EBZ68" s="1201"/>
      <c r="ECL68" s="1201"/>
      <c r="ECX68" s="1201"/>
      <c r="ECZ68" s="1201"/>
      <c r="EDC68" s="1201"/>
      <c r="EDE68" s="1200"/>
      <c r="EDF68" s="1201"/>
      <c r="EDR68" s="1201"/>
      <c r="EED68" s="1201"/>
      <c r="EEF68" s="1201"/>
      <c r="EEI68" s="1201"/>
      <c r="EEK68" s="1200"/>
      <c r="EEL68" s="1201"/>
      <c r="EEX68" s="1201"/>
      <c r="EFJ68" s="1201"/>
      <c r="EFL68" s="1201"/>
      <c r="EFO68" s="1201"/>
      <c r="EFQ68" s="1200"/>
      <c r="EFR68" s="1201"/>
      <c r="EGD68" s="1201"/>
      <c r="EGP68" s="1201"/>
      <c r="EGR68" s="1201"/>
      <c r="EGU68" s="1201"/>
      <c r="EGW68" s="1200"/>
      <c r="EGX68" s="1201"/>
      <c r="EHJ68" s="1201"/>
      <c r="EHV68" s="1201"/>
      <c r="EHX68" s="1201"/>
      <c r="EIA68" s="1201"/>
      <c r="EIC68" s="1200"/>
      <c r="EID68" s="1201"/>
      <c r="EIP68" s="1201"/>
      <c r="EJB68" s="1201"/>
      <c r="EJD68" s="1201"/>
      <c r="EJG68" s="1201"/>
      <c r="EJI68" s="1200"/>
      <c r="EJJ68" s="1201"/>
      <c r="EJV68" s="1201"/>
      <c r="EKH68" s="1201"/>
      <c r="EKJ68" s="1201"/>
      <c r="EKM68" s="1201"/>
      <c r="EKO68" s="1200"/>
      <c r="EKP68" s="1201"/>
      <c r="ELB68" s="1201"/>
      <c r="ELN68" s="1201"/>
      <c r="ELP68" s="1201"/>
      <c r="ELS68" s="1201"/>
      <c r="ELU68" s="1200"/>
      <c r="ELV68" s="1201"/>
      <c r="EMH68" s="1201"/>
      <c r="EMT68" s="1201"/>
      <c r="EMV68" s="1201"/>
      <c r="EMY68" s="1201"/>
      <c r="ENA68" s="1200"/>
      <c r="ENB68" s="1201"/>
      <c r="ENN68" s="1201"/>
      <c r="ENZ68" s="1201"/>
      <c r="EOB68" s="1201"/>
      <c r="EOE68" s="1201"/>
      <c r="EOG68" s="1200"/>
      <c r="EOH68" s="1201"/>
      <c r="EOT68" s="1201"/>
      <c r="EPF68" s="1201"/>
      <c r="EPH68" s="1201"/>
      <c r="EPK68" s="1201"/>
      <c r="EPM68" s="1200"/>
      <c r="EPN68" s="1201"/>
      <c r="EPZ68" s="1201"/>
      <c r="EQL68" s="1201"/>
      <c r="EQN68" s="1201"/>
      <c r="EQQ68" s="1201"/>
      <c r="EQS68" s="1200"/>
      <c r="EQT68" s="1201"/>
      <c r="ERF68" s="1201"/>
      <c r="ERR68" s="1201"/>
      <c r="ERT68" s="1201"/>
      <c r="ERW68" s="1201"/>
      <c r="ERY68" s="1200"/>
      <c r="ERZ68" s="1201"/>
      <c r="ESL68" s="1201"/>
      <c r="ESX68" s="1201"/>
      <c r="ESZ68" s="1201"/>
      <c r="ETC68" s="1201"/>
      <c r="ETE68" s="1200"/>
      <c r="ETF68" s="1201"/>
      <c r="ETR68" s="1201"/>
      <c r="EUD68" s="1201"/>
      <c r="EUF68" s="1201"/>
      <c r="EUI68" s="1201"/>
      <c r="EUK68" s="1200"/>
      <c r="EUL68" s="1201"/>
      <c r="EUX68" s="1201"/>
      <c r="EVJ68" s="1201"/>
      <c r="EVL68" s="1201"/>
      <c r="EVO68" s="1201"/>
      <c r="EVQ68" s="1200"/>
      <c r="EVR68" s="1201"/>
      <c r="EWD68" s="1201"/>
      <c r="EWP68" s="1201"/>
      <c r="EWR68" s="1201"/>
      <c r="EWU68" s="1201"/>
      <c r="EWW68" s="1200"/>
      <c r="EWX68" s="1201"/>
      <c r="EXJ68" s="1201"/>
      <c r="EXV68" s="1201"/>
      <c r="EXX68" s="1201"/>
      <c r="EYA68" s="1201"/>
      <c r="EYC68" s="1200"/>
      <c r="EYD68" s="1201"/>
      <c r="EYP68" s="1201"/>
      <c r="EZB68" s="1201"/>
      <c r="EZD68" s="1201"/>
      <c r="EZG68" s="1201"/>
      <c r="EZI68" s="1200"/>
      <c r="EZJ68" s="1201"/>
      <c r="EZV68" s="1201"/>
      <c r="FAH68" s="1201"/>
      <c r="FAJ68" s="1201"/>
      <c r="FAM68" s="1201"/>
      <c r="FAO68" s="1200"/>
      <c r="FAP68" s="1201"/>
      <c r="FBB68" s="1201"/>
      <c r="FBN68" s="1201"/>
      <c r="FBP68" s="1201"/>
      <c r="FBS68" s="1201"/>
      <c r="FBU68" s="1200"/>
      <c r="FBV68" s="1201"/>
      <c r="FCH68" s="1201"/>
      <c r="FCT68" s="1201"/>
      <c r="FCV68" s="1201"/>
      <c r="FCY68" s="1201"/>
      <c r="FDA68" s="1200"/>
      <c r="FDB68" s="1201"/>
      <c r="FDN68" s="1201"/>
      <c r="FDZ68" s="1201"/>
      <c r="FEB68" s="1201"/>
      <c r="FEE68" s="1201"/>
      <c r="FEG68" s="1200"/>
      <c r="FEH68" s="1201"/>
      <c r="FET68" s="1201"/>
      <c r="FFF68" s="1201"/>
      <c r="FFH68" s="1201"/>
      <c r="FFK68" s="1201"/>
      <c r="FFM68" s="1200"/>
      <c r="FFN68" s="1201"/>
      <c r="FFZ68" s="1201"/>
      <c r="FGL68" s="1201"/>
      <c r="FGN68" s="1201"/>
      <c r="FGQ68" s="1201"/>
      <c r="FGS68" s="1200"/>
      <c r="FGT68" s="1201"/>
      <c r="FHF68" s="1201"/>
      <c r="FHR68" s="1201"/>
      <c r="FHT68" s="1201"/>
      <c r="FHW68" s="1201"/>
      <c r="FHY68" s="1200"/>
      <c r="FHZ68" s="1201"/>
      <c r="FIL68" s="1201"/>
      <c r="FIX68" s="1201"/>
      <c r="FIZ68" s="1201"/>
      <c r="FJC68" s="1201"/>
      <c r="FJE68" s="1200"/>
      <c r="FJF68" s="1201"/>
      <c r="FJR68" s="1201"/>
      <c r="FKD68" s="1201"/>
      <c r="FKF68" s="1201"/>
      <c r="FKI68" s="1201"/>
      <c r="FKK68" s="1200"/>
      <c r="FKL68" s="1201"/>
      <c r="FKX68" s="1201"/>
      <c r="FLJ68" s="1201"/>
      <c r="FLL68" s="1201"/>
      <c r="FLO68" s="1201"/>
      <c r="FLQ68" s="1200"/>
      <c r="FLR68" s="1201"/>
      <c r="FMD68" s="1201"/>
      <c r="FMP68" s="1201"/>
      <c r="FMR68" s="1201"/>
      <c r="FMU68" s="1201"/>
      <c r="FMW68" s="1200"/>
      <c r="FMX68" s="1201"/>
      <c r="FNJ68" s="1201"/>
      <c r="FNV68" s="1201"/>
      <c r="FNX68" s="1201"/>
      <c r="FOA68" s="1201"/>
      <c r="FOC68" s="1200"/>
      <c r="FOD68" s="1201"/>
      <c r="FOP68" s="1201"/>
      <c r="FPB68" s="1201"/>
      <c r="FPD68" s="1201"/>
      <c r="FPG68" s="1201"/>
      <c r="FPI68" s="1200"/>
      <c r="FPJ68" s="1201"/>
      <c r="FPV68" s="1201"/>
      <c r="FQH68" s="1201"/>
      <c r="FQJ68" s="1201"/>
      <c r="FQM68" s="1201"/>
      <c r="FQO68" s="1200"/>
      <c r="FQP68" s="1201"/>
      <c r="FRB68" s="1201"/>
      <c r="FRN68" s="1201"/>
      <c r="FRP68" s="1201"/>
      <c r="FRS68" s="1201"/>
      <c r="FRU68" s="1200"/>
      <c r="FRV68" s="1201"/>
      <c r="FSH68" s="1201"/>
      <c r="FST68" s="1201"/>
      <c r="FSV68" s="1201"/>
      <c r="FSY68" s="1201"/>
      <c r="FTA68" s="1200"/>
      <c r="FTB68" s="1201"/>
      <c r="FTN68" s="1201"/>
      <c r="FTZ68" s="1201"/>
      <c r="FUB68" s="1201"/>
      <c r="FUE68" s="1201"/>
      <c r="FUG68" s="1200"/>
      <c r="FUH68" s="1201"/>
      <c r="FUT68" s="1201"/>
      <c r="FVF68" s="1201"/>
      <c r="FVH68" s="1201"/>
      <c r="FVK68" s="1201"/>
      <c r="FVM68" s="1200"/>
      <c r="FVN68" s="1201"/>
      <c r="FVZ68" s="1201"/>
      <c r="FWL68" s="1201"/>
      <c r="FWN68" s="1201"/>
      <c r="FWQ68" s="1201"/>
      <c r="FWS68" s="1200"/>
      <c r="FWT68" s="1201"/>
      <c r="FXF68" s="1201"/>
      <c r="FXR68" s="1201"/>
      <c r="FXT68" s="1201"/>
      <c r="FXW68" s="1201"/>
      <c r="FXY68" s="1200"/>
      <c r="FXZ68" s="1201"/>
      <c r="FYL68" s="1201"/>
      <c r="FYX68" s="1201"/>
      <c r="FYZ68" s="1201"/>
      <c r="FZC68" s="1201"/>
      <c r="FZE68" s="1200"/>
      <c r="FZF68" s="1201"/>
      <c r="FZR68" s="1201"/>
      <c r="GAD68" s="1201"/>
      <c r="GAF68" s="1201"/>
      <c r="GAI68" s="1201"/>
      <c r="GAK68" s="1200"/>
      <c r="GAL68" s="1201"/>
      <c r="GAX68" s="1201"/>
      <c r="GBJ68" s="1201"/>
      <c r="GBL68" s="1201"/>
      <c r="GBO68" s="1201"/>
      <c r="GBQ68" s="1200"/>
      <c r="GBR68" s="1201"/>
      <c r="GCD68" s="1201"/>
      <c r="GCP68" s="1201"/>
      <c r="GCR68" s="1201"/>
      <c r="GCU68" s="1201"/>
      <c r="GCW68" s="1200"/>
      <c r="GCX68" s="1201"/>
      <c r="GDJ68" s="1201"/>
      <c r="GDV68" s="1201"/>
      <c r="GDX68" s="1201"/>
      <c r="GEA68" s="1201"/>
      <c r="GEC68" s="1200"/>
      <c r="GED68" s="1201"/>
      <c r="GEP68" s="1201"/>
      <c r="GFB68" s="1201"/>
      <c r="GFD68" s="1201"/>
      <c r="GFG68" s="1201"/>
      <c r="GFI68" s="1200"/>
      <c r="GFJ68" s="1201"/>
      <c r="GFV68" s="1201"/>
      <c r="GGH68" s="1201"/>
      <c r="GGJ68" s="1201"/>
      <c r="GGM68" s="1201"/>
      <c r="GGO68" s="1200"/>
      <c r="GGP68" s="1201"/>
      <c r="GHB68" s="1201"/>
      <c r="GHN68" s="1201"/>
      <c r="GHP68" s="1201"/>
      <c r="GHS68" s="1201"/>
      <c r="GHU68" s="1200"/>
      <c r="GHV68" s="1201"/>
      <c r="GIH68" s="1201"/>
      <c r="GIT68" s="1201"/>
      <c r="GIV68" s="1201"/>
      <c r="GIY68" s="1201"/>
      <c r="GJA68" s="1200"/>
      <c r="GJB68" s="1201"/>
      <c r="GJN68" s="1201"/>
      <c r="GJZ68" s="1201"/>
      <c r="GKB68" s="1201"/>
      <c r="GKE68" s="1201"/>
      <c r="GKG68" s="1200"/>
      <c r="GKH68" s="1201"/>
      <c r="GKT68" s="1201"/>
      <c r="GLF68" s="1201"/>
      <c r="GLH68" s="1201"/>
      <c r="GLK68" s="1201"/>
      <c r="GLM68" s="1200"/>
      <c r="GLN68" s="1201"/>
      <c r="GLZ68" s="1201"/>
      <c r="GML68" s="1201"/>
      <c r="GMN68" s="1201"/>
      <c r="GMQ68" s="1201"/>
      <c r="GMS68" s="1200"/>
      <c r="GMT68" s="1201"/>
      <c r="GNF68" s="1201"/>
      <c r="GNR68" s="1201"/>
      <c r="GNT68" s="1201"/>
      <c r="GNW68" s="1201"/>
      <c r="GNY68" s="1200"/>
      <c r="GNZ68" s="1201"/>
      <c r="GOL68" s="1201"/>
      <c r="GOX68" s="1201"/>
      <c r="GOZ68" s="1201"/>
      <c r="GPC68" s="1201"/>
      <c r="GPE68" s="1200"/>
      <c r="GPF68" s="1201"/>
      <c r="GPR68" s="1201"/>
      <c r="GQD68" s="1201"/>
      <c r="GQF68" s="1201"/>
      <c r="GQI68" s="1201"/>
      <c r="GQK68" s="1200"/>
      <c r="GQL68" s="1201"/>
      <c r="GQX68" s="1201"/>
      <c r="GRJ68" s="1201"/>
      <c r="GRL68" s="1201"/>
      <c r="GRO68" s="1201"/>
      <c r="GRQ68" s="1200"/>
      <c r="GRR68" s="1201"/>
      <c r="GSD68" s="1201"/>
      <c r="GSP68" s="1201"/>
      <c r="GSR68" s="1201"/>
      <c r="GSU68" s="1201"/>
      <c r="GSW68" s="1200"/>
      <c r="GSX68" s="1201"/>
      <c r="GTJ68" s="1201"/>
      <c r="GTV68" s="1201"/>
      <c r="GTX68" s="1201"/>
      <c r="GUA68" s="1201"/>
      <c r="GUC68" s="1200"/>
      <c r="GUD68" s="1201"/>
      <c r="GUP68" s="1201"/>
      <c r="GVB68" s="1201"/>
      <c r="GVD68" s="1201"/>
      <c r="GVG68" s="1201"/>
      <c r="GVI68" s="1200"/>
      <c r="GVJ68" s="1201"/>
      <c r="GVV68" s="1201"/>
      <c r="GWH68" s="1201"/>
      <c r="GWJ68" s="1201"/>
      <c r="GWM68" s="1201"/>
      <c r="GWO68" s="1200"/>
      <c r="GWP68" s="1201"/>
      <c r="GXB68" s="1201"/>
      <c r="GXN68" s="1201"/>
      <c r="GXP68" s="1201"/>
      <c r="GXS68" s="1201"/>
      <c r="GXU68" s="1200"/>
      <c r="GXV68" s="1201"/>
      <c r="GYH68" s="1201"/>
      <c r="GYT68" s="1201"/>
      <c r="GYV68" s="1201"/>
      <c r="GYY68" s="1201"/>
      <c r="GZA68" s="1200"/>
      <c r="GZB68" s="1201"/>
      <c r="GZN68" s="1201"/>
      <c r="GZZ68" s="1201"/>
      <c r="HAB68" s="1201"/>
      <c r="HAE68" s="1201"/>
      <c r="HAG68" s="1200"/>
      <c r="HAH68" s="1201"/>
      <c r="HAT68" s="1201"/>
      <c r="HBF68" s="1201"/>
      <c r="HBH68" s="1201"/>
      <c r="HBK68" s="1201"/>
      <c r="HBM68" s="1200"/>
      <c r="HBN68" s="1201"/>
      <c r="HBZ68" s="1201"/>
      <c r="HCL68" s="1201"/>
      <c r="HCN68" s="1201"/>
      <c r="HCQ68" s="1201"/>
      <c r="HCS68" s="1200"/>
      <c r="HCT68" s="1201"/>
      <c r="HDF68" s="1201"/>
      <c r="HDR68" s="1201"/>
      <c r="HDT68" s="1201"/>
      <c r="HDW68" s="1201"/>
      <c r="HDY68" s="1200"/>
      <c r="HDZ68" s="1201"/>
      <c r="HEL68" s="1201"/>
      <c r="HEX68" s="1201"/>
      <c r="HEZ68" s="1201"/>
      <c r="HFC68" s="1201"/>
      <c r="HFE68" s="1200"/>
      <c r="HFF68" s="1201"/>
      <c r="HFR68" s="1201"/>
      <c r="HGD68" s="1201"/>
      <c r="HGF68" s="1201"/>
      <c r="HGI68" s="1201"/>
      <c r="HGK68" s="1200"/>
      <c r="HGL68" s="1201"/>
      <c r="HGX68" s="1201"/>
      <c r="HHJ68" s="1201"/>
      <c r="HHL68" s="1201"/>
      <c r="HHO68" s="1201"/>
      <c r="HHQ68" s="1200"/>
      <c r="HHR68" s="1201"/>
      <c r="HID68" s="1201"/>
      <c r="HIP68" s="1201"/>
      <c r="HIR68" s="1201"/>
      <c r="HIU68" s="1201"/>
      <c r="HIW68" s="1200"/>
      <c r="HIX68" s="1201"/>
      <c r="HJJ68" s="1201"/>
      <c r="HJV68" s="1201"/>
      <c r="HJX68" s="1201"/>
      <c r="HKA68" s="1201"/>
      <c r="HKC68" s="1200"/>
      <c r="HKD68" s="1201"/>
      <c r="HKP68" s="1201"/>
      <c r="HLB68" s="1201"/>
      <c r="HLD68" s="1201"/>
      <c r="HLG68" s="1201"/>
      <c r="HLI68" s="1200"/>
      <c r="HLJ68" s="1201"/>
      <c r="HLV68" s="1201"/>
      <c r="HMH68" s="1201"/>
      <c r="HMJ68" s="1201"/>
      <c r="HMM68" s="1201"/>
      <c r="HMO68" s="1200"/>
      <c r="HMP68" s="1201"/>
      <c r="HNB68" s="1201"/>
      <c r="HNN68" s="1201"/>
      <c r="HNP68" s="1201"/>
      <c r="HNS68" s="1201"/>
      <c r="HNU68" s="1200"/>
      <c r="HNV68" s="1201"/>
      <c r="HOH68" s="1201"/>
      <c r="HOT68" s="1201"/>
      <c r="HOV68" s="1201"/>
      <c r="HOY68" s="1201"/>
      <c r="HPA68" s="1200"/>
      <c r="HPB68" s="1201"/>
      <c r="HPN68" s="1201"/>
      <c r="HPZ68" s="1201"/>
      <c r="HQB68" s="1201"/>
      <c r="HQE68" s="1201"/>
      <c r="HQG68" s="1200"/>
      <c r="HQH68" s="1201"/>
      <c r="HQT68" s="1201"/>
      <c r="HRF68" s="1201"/>
      <c r="HRH68" s="1201"/>
      <c r="HRK68" s="1201"/>
      <c r="HRM68" s="1200"/>
      <c r="HRN68" s="1201"/>
      <c r="HRZ68" s="1201"/>
      <c r="HSL68" s="1201"/>
      <c r="HSN68" s="1201"/>
      <c r="HSQ68" s="1201"/>
      <c r="HSS68" s="1200"/>
      <c r="HST68" s="1201"/>
      <c r="HTF68" s="1201"/>
      <c r="HTR68" s="1201"/>
      <c r="HTT68" s="1201"/>
      <c r="HTW68" s="1201"/>
      <c r="HTY68" s="1200"/>
      <c r="HTZ68" s="1201"/>
      <c r="HUL68" s="1201"/>
      <c r="HUX68" s="1201"/>
      <c r="HUZ68" s="1201"/>
      <c r="HVC68" s="1201"/>
      <c r="HVE68" s="1200"/>
      <c r="HVF68" s="1201"/>
      <c r="HVR68" s="1201"/>
      <c r="HWD68" s="1201"/>
      <c r="HWF68" s="1201"/>
      <c r="HWI68" s="1201"/>
      <c r="HWK68" s="1200"/>
      <c r="HWL68" s="1201"/>
      <c r="HWX68" s="1201"/>
      <c r="HXJ68" s="1201"/>
      <c r="HXL68" s="1201"/>
      <c r="HXO68" s="1201"/>
      <c r="HXQ68" s="1200"/>
      <c r="HXR68" s="1201"/>
      <c r="HYD68" s="1201"/>
      <c r="HYP68" s="1201"/>
      <c r="HYR68" s="1201"/>
      <c r="HYU68" s="1201"/>
      <c r="HYW68" s="1200"/>
      <c r="HYX68" s="1201"/>
      <c r="HZJ68" s="1201"/>
      <c r="HZV68" s="1201"/>
      <c r="HZX68" s="1201"/>
      <c r="IAA68" s="1201"/>
      <c r="IAC68" s="1200"/>
      <c r="IAD68" s="1201"/>
      <c r="IAP68" s="1201"/>
      <c r="IBB68" s="1201"/>
      <c r="IBD68" s="1201"/>
      <c r="IBG68" s="1201"/>
      <c r="IBI68" s="1200"/>
      <c r="IBJ68" s="1201"/>
      <c r="IBV68" s="1201"/>
      <c r="ICH68" s="1201"/>
      <c r="ICJ68" s="1201"/>
      <c r="ICM68" s="1201"/>
      <c r="ICO68" s="1200"/>
      <c r="ICP68" s="1201"/>
      <c r="IDB68" s="1201"/>
      <c r="IDN68" s="1201"/>
      <c r="IDP68" s="1201"/>
      <c r="IDS68" s="1201"/>
      <c r="IDU68" s="1200"/>
      <c r="IDV68" s="1201"/>
      <c r="IEH68" s="1201"/>
      <c r="IET68" s="1201"/>
      <c r="IEV68" s="1201"/>
      <c r="IEY68" s="1201"/>
      <c r="IFA68" s="1200"/>
      <c r="IFB68" s="1201"/>
      <c r="IFN68" s="1201"/>
      <c r="IFZ68" s="1201"/>
      <c r="IGB68" s="1201"/>
      <c r="IGE68" s="1201"/>
      <c r="IGG68" s="1200"/>
      <c r="IGH68" s="1201"/>
      <c r="IGT68" s="1201"/>
      <c r="IHF68" s="1201"/>
      <c r="IHH68" s="1201"/>
      <c r="IHK68" s="1201"/>
      <c r="IHM68" s="1200"/>
      <c r="IHN68" s="1201"/>
      <c r="IHZ68" s="1201"/>
      <c r="IIL68" s="1201"/>
      <c r="IIN68" s="1201"/>
      <c r="IIQ68" s="1201"/>
      <c r="IIS68" s="1200"/>
      <c r="IIT68" s="1201"/>
      <c r="IJF68" s="1201"/>
      <c r="IJR68" s="1201"/>
      <c r="IJT68" s="1201"/>
      <c r="IJW68" s="1201"/>
      <c r="IJY68" s="1200"/>
      <c r="IJZ68" s="1201"/>
      <c r="IKL68" s="1201"/>
      <c r="IKX68" s="1201"/>
      <c r="IKZ68" s="1201"/>
      <c r="ILC68" s="1201"/>
      <c r="ILE68" s="1200"/>
      <c r="ILF68" s="1201"/>
      <c r="ILR68" s="1201"/>
      <c r="IMD68" s="1201"/>
      <c r="IMF68" s="1201"/>
      <c r="IMI68" s="1201"/>
      <c r="IMK68" s="1200"/>
      <c r="IML68" s="1201"/>
      <c r="IMX68" s="1201"/>
      <c r="INJ68" s="1201"/>
      <c r="INL68" s="1201"/>
      <c r="INO68" s="1201"/>
      <c r="INQ68" s="1200"/>
      <c r="INR68" s="1201"/>
      <c r="IOD68" s="1201"/>
      <c r="IOP68" s="1201"/>
      <c r="IOR68" s="1201"/>
      <c r="IOU68" s="1201"/>
      <c r="IOW68" s="1200"/>
      <c r="IOX68" s="1201"/>
      <c r="IPJ68" s="1201"/>
      <c r="IPV68" s="1201"/>
      <c r="IPX68" s="1201"/>
      <c r="IQA68" s="1201"/>
      <c r="IQC68" s="1200"/>
      <c r="IQD68" s="1201"/>
      <c r="IQP68" s="1201"/>
      <c r="IRB68" s="1201"/>
      <c r="IRD68" s="1201"/>
      <c r="IRG68" s="1201"/>
      <c r="IRI68" s="1200"/>
      <c r="IRJ68" s="1201"/>
      <c r="IRV68" s="1201"/>
      <c r="ISH68" s="1201"/>
      <c r="ISJ68" s="1201"/>
      <c r="ISM68" s="1201"/>
      <c r="ISO68" s="1200"/>
      <c r="ISP68" s="1201"/>
      <c r="ITB68" s="1201"/>
      <c r="ITN68" s="1201"/>
      <c r="ITP68" s="1201"/>
      <c r="ITS68" s="1201"/>
      <c r="ITU68" s="1200"/>
      <c r="ITV68" s="1201"/>
      <c r="IUH68" s="1201"/>
      <c r="IUT68" s="1201"/>
      <c r="IUV68" s="1201"/>
      <c r="IUY68" s="1201"/>
      <c r="IVA68" s="1200"/>
      <c r="IVB68" s="1201"/>
      <c r="IVN68" s="1201"/>
      <c r="IVZ68" s="1201"/>
      <c r="IWB68" s="1201"/>
      <c r="IWE68" s="1201"/>
      <c r="IWG68" s="1200"/>
      <c r="IWH68" s="1201"/>
      <c r="IWT68" s="1201"/>
      <c r="IXF68" s="1201"/>
      <c r="IXH68" s="1201"/>
      <c r="IXK68" s="1201"/>
      <c r="IXM68" s="1200"/>
      <c r="IXN68" s="1201"/>
      <c r="IXZ68" s="1201"/>
      <c r="IYL68" s="1201"/>
      <c r="IYN68" s="1201"/>
      <c r="IYQ68" s="1201"/>
      <c r="IYS68" s="1200"/>
      <c r="IYT68" s="1201"/>
      <c r="IZF68" s="1201"/>
      <c r="IZR68" s="1201"/>
      <c r="IZT68" s="1201"/>
      <c r="IZW68" s="1201"/>
      <c r="IZY68" s="1200"/>
      <c r="IZZ68" s="1201"/>
      <c r="JAL68" s="1201"/>
      <c r="JAX68" s="1201"/>
      <c r="JAZ68" s="1201"/>
      <c r="JBC68" s="1201"/>
      <c r="JBE68" s="1200"/>
      <c r="JBF68" s="1201"/>
      <c r="JBR68" s="1201"/>
      <c r="JCD68" s="1201"/>
      <c r="JCF68" s="1201"/>
      <c r="JCI68" s="1201"/>
      <c r="JCK68" s="1200"/>
      <c r="JCL68" s="1201"/>
      <c r="JCX68" s="1201"/>
      <c r="JDJ68" s="1201"/>
      <c r="JDL68" s="1201"/>
      <c r="JDO68" s="1201"/>
      <c r="JDQ68" s="1200"/>
      <c r="JDR68" s="1201"/>
      <c r="JED68" s="1201"/>
      <c r="JEP68" s="1201"/>
      <c r="JER68" s="1201"/>
      <c r="JEU68" s="1201"/>
      <c r="JEW68" s="1200"/>
      <c r="JEX68" s="1201"/>
      <c r="JFJ68" s="1201"/>
      <c r="JFV68" s="1201"/>
      <c r="JFX68" s="1201"/>
      <c r="JGA68" s="1201"/>
      <c r="JGC68" s="1200"/>
      <c r="JGD68" s="1201"/>
      <c r="JGP68" s="1201"/>
      <c r="JHB68" s="1201"/>
      <c r="JHD68" s="1201"/>
      <c r="JHG68" s="1201"/>
      <c r="JHI68" s="1200"/>
      <c r="JHJ68" s="1201"/>
      <c r="JHV68" s="1201"/>
      <c r="JIH68" s="1201"/>
      <c r="JIJ68" s="1201"/>
      <c r="JIM68" s="1201"/>
      <c r="JIO68" s="1200"/>
      <c r="JIP68" s="1201"/>
      <c r="JJB68" s="1201"/>
      <c r="JJN68" s="1201"/>
      <c r="JJP68" s="1201"/>
      <c r="JJS68" s="1201"/>
      <c r="JJU68" s="1200"/>
      <c r="JJV68" s="1201"/>
      <c r="JKH68" s="1201"/>
      <c r="JKT68" s="1201"/>
      <c r="JKV68" s="1201"/>
      <c r="JKY68" s="1201"/>
      <c r="JLA68" s="1200"/>
      <c r="JLB68" s="1201"/>
      <c r="JLN68" s="1201"/>
      <c r="JLZ68" s="1201"/>
      <c r="JMB68" s="1201"/>
      <c r="JME68" s="1201"/>
      <c r="JMG68" s="1200"/>
      <c r="JMH68" s="1201"/>
      <c r="JMT68" s="1201"/>
      <c r="JNF68" s="1201"/>
      <c r="JNH68" s="1201"/>
      <c r="JNK68" s="1201"/>
      <c r="JNM68" s="1200"/>
      <c r="JNN68" s="1201"/>
      <c r="JNZ68" s="1201"/>
      <c r="JOL68" s="1201"/>
      <c r="JON68" s="1201"/>
      <c r="JOQ68" s="1201"/>
      <c r="JOS68" s="1200"/>
      <c r="JOT68" s="1201"/>
      <c r="JPF68" s="1201"/>
      <c r="JPR68" s="1201"/>
      <c r="JPT68" s="1201"/>
      <c r="JPW68" s="1201"/>
      <c r="JPY68" s="1200"/>
      <c r="JPZ68" s="1201"/>
      <c r="JQL68" s="1201"/>
      <c r="JQX68" s="1201"/>
      <c r="JQZ68" s="1201"/>
      <c r="JRC68" s="1201"/>
      <c r="JRE68" s="1200"/>
      <c r="JRF68" s="1201"/>
      <c r="JRR68" s="1201"/>
      <c r="JSD68" s="1201"/>
      <c r="JSF68" s="1201"/>
      <c r="JSI68" s="1201"/>
      <c r="JSK68" s="1200"/>
      <c r="JSL68" s="1201"/>
      <c r="JSX68" s="1201"/>
      <c r="JTJ68" s="1201"/>
      <c r="JTL68" s="1201"/>
      <c r="JTO68" s="1201"/>
      <c r="JTQ68" s="1200"/>
      <c r="JTR68" s="1201"/>
      <c r="JUD68" s="1201"/>
      <c r="JUP68" s="1201"/>
      <c r="JUR68" s="1201"/>
      <c r="JUU68" s="1201"/>
      <c r="JUW68" s="1200"/>
      <c r="JUX68" s="1201"/>
      <c r="JVJ68" s="1201"/>
      <c r="JVV68" s="1201"/>
      <c r="JVX68" s="1201"/>
      <c r="JWA68" s="1201"/>
      <c r="JWC68" s="1200"/>
      <c r="JWD68" s="1201"/>
      <c r="JWP68" s="1201"/>
      <c r="JXB68" s="1201"/>
      <c r="JXD68" s="1201"/>
      <c r="JXG68" s="1201"/>
      <c r="JXI68" s="1200"/>
      <c r="JXJ68" s="1201"/>
      <c r="JXV68" s="1201"/>
      <c r="JYH68" s="1201"/>
      <c r="JYJ68" s="1201"/>
      <c r="JYM68" s="1201"/>
      <c r="JYO68" s="1200"/>
      <c r="JYP68" s="1201"/>
      <c r="JZB68" s="1201"/>
      <c r="JZN68" s="1201"/>
      <c r="JZP68" s="1201"/>
      <c r="JZS68" s="1201"/>
      <c r="JZU68" s="1200"/>
      <c r="JZV68" s="1201"/>
      <c r="KAH68" s="1201"/>
      <c r="KAT68" s="1201"/>
      <c r="KAV68" s="1201"/>
      <c r="KAY68" s="1201"/>
      <c r="KBA68" s="1200"/>
      <c r="KBB68" s="1201"/>
      <c r="KBN68" s="1201"/>
      <c r="KBZ68" s="1201"/>
      <c r="KCB68" s="1201"/>
      <c r="KCE68" s="1201"/>
      <c r="KCG68" s="1200"/>
      <c r="KCH68" s="1201"/>
      <c r="KCT68" s="1201"/>
      <c r="KDF68" s="1201"/>
      <c r="KDH68" s="1201"/>
      <c r="KDK68" s="1201"/>
      <c r="KDM68" s="1200"/>
      <c r="KDN68" s="1201"/>
      <c r="KDZ68" s="1201"/>
      <c r="KEL68" s="1201"/>
      <c r="KEN68" s="1201"/>
      <c r="KEQ68" s="1201"/>
      <c r="KES68" s="1200"/>
      <c r="KET68" s="1201"/>
      <c r="KFF68" s="1201"/>
      <c r="KFR68" s="1201"/>
      <c r="KFT68" s="1201"/>
      <c r="KFW68" s="1201"/>
      <c r="KFY68" s="1200"/>
      <c r="KFZ68" s="1201"/>
      <c r="KGL68" s="1201"/>
      <c r="KGX68" s="1201"/>
      <c r="KGZ68" s="1201"/>
      <c r="KHC68" s="1201"/>
      <c r="KHE68" s="1200"/>
      <c r="KHF68" s="1201"/>
      <c r="KHR68" s="1201"/>
      <c r="KID68" s="1201"/>
      <c r="KIF68" s="1201"/>
      <c r="KII68" s="1201"/>
      <c r="KIK68" s="1200"/>
      <c r="KIL68" s="1201"/>
      <c r="KIX68" s="1201"/>
      <c r="KJJ68" s="1201"/>
      <c r="KJL68" s="1201"/>
      <c r="KJO68" s="1201"/>
      <c r="KJQ68" s="1200"/>
      <c r="KJR68" s="1201"/>
      <c r="KKD68" s="1201"/>
      <c r="KKP68" s="1201"/>
      <c r="KKR68" s="1201"/>
      <c r="KKU68" s="1201"/>
      <c r="KKW68" s="1200"/>
      <c r="KKX68" s="1201"/>
      <c r="KLJ68" s="1201"/>
      <c r="KLV68" s="1201"/>
      <c r="KLX68" s="1201"/>
      <c r="KMA68" s="1201"/>
      <c r="KMC68" s="1200"/>
      <c r="KMD68" s="1201"/>
      <c r="KMP68" s="1201"/>
      <c r="KNB68" s="1201"/>
      <c r="KND68" s="1201"/>
      <c r="KNG68" s="1201"/>
      <c r="KNI68" s="1200"/>
      <c r="KNJ68" s="1201"/>
      <c r="KNV68" s="1201"/>
      <c r="KOH68" s="1201"/>
      <c r="KOJ68" s="1201"/>
      <c r="KOM68" s="1201"/>
      <c r="KOO68" s="1200"/>
      <c r="KOP68" s="1201"/>
      <c r="KPB68" s="1201"/>
      <c r="KPN68" s="1201"/>
      <c r="KPP68" s="1201"/>
      <c r="KPS68" s="1201"/>
      <c r="KPU68" s="1200"/>
      <c r="KPV68" s="1201"/>
      <c r="KQH68" s="1201"/>
      <c r="KQT68" s="1201"/>
      <c r="KQV68" s="1201"/>
      <c r="KQY68" s="1201"/>
      <c r="KRA68" s="1200"/>
      <c r="KRB68" s="1201"/>
      <c r="KRN68" s="1201"/>
      <c r="KRZ68" s="1201"/>
      <c r="KSB68" s="1201"/>
      <c r="KSE68" s="1201"/>
      <c r="KSG68" s="1200"/>
      <c r="KSH68" s="1201"/>
      <c r="KST68" s="1201"/>
      <c r="KTF68" s="1201"/>
      <c r="KTH68" s="1201"/>
      <c r="KTK68" s="1201"/>
      <c r="KTM68" s="1200"/>
      <c r="KTN68" s="1201"/>
      <c r="KTZ68" s="1201"/>
      <c r="KUL68" s="1201"/>
      <c r="KUN68" s="1201"/>
      <c r="KUQ68" s="1201"/>
      <c r="KUS68" s="1200"/>
      <c r="KUT68" s="1201"/>
      <c r="KVF68" s="1201"/>
      <c r="KVR68" s="1201"/>
      <c r="KVT68" s="1201"/>
      <c r="KVW68" s="1201"/>
      <c r="KVY68" s="1200"/>
      <c r="KVZ68" s="1201"/>
      <c r="KWL68" s="1201"/>
      <c r="KWX68" s="1201"/>
      <c r="KWZ68" s="1201"/>
      <c r="KXC68" s="1201"/>
      <c r="KXE68" s="1200"/>
      <c r="KXF68" s="1201"/>
      <c r="KXR68" s="1201"/>
      <c r="KYD68" s="1201"/>
      <c r="KYF68" s="1201"/>
      <c r="KYI68" s="1201"/>
      <c r="KYK68" s="1200"/>
      <c r="KYL68" s="1201"/>
      <c r="KYX68" s="1201"/>
      <c r="KZJ68" s="1201"/>
      <c r="KZL68" s="1201"/>
      <c r="KZO68" s="1201"/>
      <c r="KZQ68" s="1200"/>
      <c r="KZR68" s="1201"/>
      <c r="LAD68" s="1201"/>
      <c r="LAP68" s="1201"/>
      <c r="LAR68" s="1201"/>
      <c r="LAU68" s="1201"/>
      <c r="LAW68" s="1200"/>
      <c r="LAX68" s="1201"/>
      <c r="LBJ68" s="1201"/>
      <c r="LBV68" s="1201"/>
      <c r="LBX68" s="1201"/>
      <c r="LCA68" s="1201"/>
      <c r="LCC68" s="1200"/>
      <c r="LCD68" s="1201"/>
      <c r="LCP68" s="1201"/>
      <c r="LDB68" s="1201"/>
      <c r="LDD68" s="1201"/>
      <c r="LDG68" s="1201"/>
      <c r="LDI68" s="1200"/>
      <c r="LDJ68" s="1201"/>
      <c r="LDV68" s="1201"/>
      <c r="LEH68" s="1201"/>
      <c r="LEJ68" s="1201"/>
      <c r="LEM68" s="1201"/>
      <c r="LEO68" s="1200"/>
      <c r="LEP68" s="1201"/>
      <c r="LFB68" s="1201"/>
      <c r="LFN68" s="1201"/>
      <c r="LFP68" s="1201"/>
      <c r="LFS68" s="1201"/>
      <c r="LFU68" s="1200"/>
      <c r="LFV68" s="1201"/>
      <c r="LGH68" s="1201"/>
      <c r="LGT68" s="1201"/>
      <c r="LGV68" s="1201"/>
      <c r="LGY68" s="1201"/>
      <c r="LHA68" s="1200"/>
      <c r="LHB68" s="1201"/>
      <c r="LHN68" s="1201"/>
      <c r="LHZ68" s="1201"/>
      <c r="LIB68" s="1201"/>
      <c r="LIE68" s="1201"/>
      <c r="LIG68" s="1200"/>
      <c r="LIH68" s="1201"/>
      <c r="LIT68" s="1201"/>
      <c r="LJF68" s="1201"/>
      <c r="LJH68" s="1201"/>
      <c r="LJK68" s="1201"/>
      <c r="LJM68" s="1200"/>
      <c r="LJN68" s="1201"/>
      <c r="LJZ68" s="1201"/>
      <c r="LKL68" s="1201"/>
      <c r="LKN68" s="1201"/>
      <c r="LKQ68" s="1201"/>
      <c r="LKS68" s="1200"/>
      <c r="LKT68" s="1201"/>
      <c r="LLF68" s="1201"/>
      <c r="LLR68" s="1201"/>
      <c r="LLT68" s="1201"/>
      <c r="LLW68" s="1201"/>
      <c r="LLY68" s="1200"/>
      <c r="LLZ68" s="1201"/>
      <c r="LML68" s="1201"/>
      <c r="LMX68" s="1201"/>
      <c r="LMZ68" s="1201"/>
      <c r="LNC68" s="1201"/>
      <c r="LNE68" s="1200"/>
      <c r="LNF68" s="1201"/>
      <c r="LNR68" s="1201"/>
      <c r="LOD68" s="1201"/>
      <c r="LOF68" s="1201"/>
      <c r="LOI68" s="1201"/>
      <c r="LOK68" s="1200"/>
      <c r="LOL68" s="1201"/>
      <c r="LOX68" s="1201"/>
      <c r="LPJ68" s="1201"/>
      <c r="LPL68" s="1201"/>
      <c r="LPO68" s="1201"/>
      <c r="LPQ68" s="1200"/>
      <c r="LPR68" s="1201"/>
      <c r="LQD68" s="1201"/>
      <c r="LQP68" s="1201"/>
      <c r="LQR68" s="1201"/>
      <c r="LQU68" s="1201"/>
      <c r="LQW68" s="1200"/>
      <c r="LQX68" s="1201"/>
      <c r="LRJ68" s="1201"/>
      <c r="LRV68" s="1201"/>
      <c r="LRX68" s="1201"/>
      <c r="LSA68" s="1201"/>
      <c r="LSC68" s="1200"/>
      <c r="LSD68" s="1201"/>
      <c r="LSP68" s="1201"/>
      <c r="LTB68" s="1201"/>
      <c r="LTD68" s="1201"/>
      <c r="LTG68" s="1201"/>
      <c r="LTI68" s="1200"/>
      <c r="LTJ68" s="1201"/>
      <c r="LTV68" s="1201"/>
      <c r="LUH68" s="1201"/>
      <c r="LUJ68" s="1201"/>
      <c r="LUM68" s="1201"/>
      <c r="LUO68" s="1200"/>
      <c r="LUP68" s="1201"/>
      <c r="LVB68" s="1201"/>
      <c r="LVN68" s="1201"/>
      <c r="LVP68" s="1201"/>
      <c r="LVS68" s="1201"/>
      <c r="LVU68" s="1200"/>
      <c r="LVV68" s="1201"/>
      <c r="LWH68" s="1201"/>
      <c r="LWT68" s="1201"/>
      <c r="LWV68" s="1201"/>
      <c r="LWY68" s="1201"/>
      <c r="LXA68" s="1200"/>
      <c r="LXB68" s="1201"/>
      <c r="LXN68" s="1201"/>
      <c r="LXZ68" s="1201"/>
      <c r="LYB68" s="1201"/>
      <c r="LYE68" s="1201"/>
      <c r="LYG68" s="1200"/>
      <c r="LYH68" s="1201"/>
      <c r="LYT68" s="1201"/>
      <c r="LZF68" s="1201"/>
      <c r="LZH68" s="1201"/>
      <c r="LZK68" s="1201"/>
      <c r="LZM68" s="1200"/>
      <c r="LZN68" s="1201"/>
      <c r="LZZ68" s="1201"/>
      <c r="MAL68" s="1201"/>
      <c r="MAN68" s="1201"/>
      <c r="MAQ68" s="1201"/>
      <c r="MAS68" s="1200"/>
      <c r="MAT68" s="1201"/>
      <c r="MBF68" s="1201"/>
      <c r="MBR68" s="1201"/>
      <c r="MBT68" s="1201"/>
      <c r="MBW68" s="1201"/>
      <c r="MBY68" s="1200"/>
      <c r="MBZ68" s="1201"/>
      <c r="MCL68" s="1201"/>
      <c r="MCX68" s="1201"/>
      <c r="MCZ68" s="1201"/>
      <c r="MDC68" s="1201"/>
      <c r="MDE68" s="1200"/>
      <c r="MDF68" s="1201"/>
      <c r="MDR68" s="1201"/>
      <c r="MED68" s="1201"/>
      <c r="MEF68" s="1201"/>
      <c r="MEI68" s="1201"/>
      <c r="MEK68" s="1200"/>
      <c r="MEL68" s="1201"/>
      <c r="MEX68" s="1201"/>
      <c r="MFJ68" s="1201"/>
      <c r="MFL68" s="1201"/>
      <c r="MFO68" s="1201"/>
      <c r="MFQ68" s="1200"/>
      <c r="MFR68" s="1201"/>
      <c r="MGD68" s="1201"/>
      <c r="MGP68" s="1201"/>
      <c r="MGR68" s="1201"/>
      <c r="MGU68" s="1201"/>
      <c r="MGW68" s="1200"/>
      <c r="MGX68" s="1201"/>
      <c r="MHJ68" s="1201"/>
      <c r="MHV68" s="1201"/>
      <c r="MHX68" s="1201"/>
      <c r="MIA68" s="1201"/>
      <c r="MIC68" s="1200"/>
      <c r="MID68" s="1201"/>
      <c r="MIP68" s="1201"/>
      <c r="MJB68" s="1201"/>
      <c r="MJD68" s="1201"/>
      <c r="MJG68" s="1201"/>
      <c r="MJI68" s="1200"/>
      <c r="MJJ68" s="1201"/>
      <c r="MJV68" s="1201"/>
      <c r="MKH68" s="1201"/>
      <c r="MKJ68" s="1201"/>
      <c r="MKM68" s="1201"/>
      <c r="MKO68" s="1200"/>
      <c r="MKP68" s="1201"/>
      <c r="MLB68" s="1201"/>
      <c r="MLN68" s="1201"/>
      <c r="MLP68" s="1201"/>
      <c r="MLS68" s="1201"/>
      <c r="MLU68" s="1200"/>
      <c r="MLV68" s="1201"/>
      <c r="MMH68" s="1201"/>
      <c r="MMT68" s="1201"/>
      <c r="MMV68" s="1201"/>
      <c r="MMY68" s="1201"/>
      <c r="MNA68" s="1200"/>
      <c r="MNB68" s="1201"/>
      <c r="MNN68" s="1201"/>
      <c r="MNZ68" s="1201"/>
      <c r="MOB68" s="1201"/>
      <c r="MOE68" s="1201"/>
      <c r="MOG68" s="1200"/>
      <c r="MOH68" s="1201"/>
      <c r="MOT68" s="1201"/>
      <c r="MPF68" s="1201"/>
      <c r="MPH68" s="1201"/>
      <c r="MPK68" s="1201"/>
      <c r="MPM68" s="1200"/>
      <c r="MPN68" s="1201"/>
      <c r="MPZ68" s="1201"/>
      <c r="MQL68" s="1201"/>
      <c r="MQN68" s="1201"/>
      <c r="MQQ68" s="1201"/>
      <c r="MQS68" s="1200"/>
      <c r="MQT68" s="1201"/>
      <c r="MRF68" s="1201"/>
      <c r="MRR68" s="1201"/>
      <c r="MRT68" s="1201"/>
      <c r="MRW68" s="1201"/>
      <c r="MRY68" s="1200"/>
      <c r="MRZ68" s="1201"/>
      <c r="MSL68" s="1201"/>
      <c r="MSX68" s="1201"/>
      <c r="MSZ68" s="1201"/>
      <c r="MTC68" s="1201"/>
      <c r="MTE68" s="1200"/>
      <c r="MTF68" s="1201"/>
      <c r="MTR68" s="1201"/>
      <c r="MUD68" s="1201"/>
      <c r="MUF68" s="1201"/>
      <c r="MUI68" s="1201"/>
      <c r="MUK68" s="1200"/>
      <c r="MUL68" s="1201"/>
      <c r="MUX68" s="1201"/>
      <c r="MVJ68" s="1201"/>
      <c r="MVL68" s="1201"/>
      <c r="MVO68" s="1201"/>
      <c r="MVQ68" s="1200"/>
      <c r="MVR68" s="1201"/>
      <c r="MWD68" s="1201"/>
      <c r="MWP68" s="1201"/>
      <c r="MWR68" s="1201"/>
      <c r="MWU68" s="1201"/>
      <c r="MWW68" s="1200"/>
      <c r="MWX68" s="1201"/>
      <c r="MXJ68" s="1201"/>
      <c r="MXV68" s="1201"/>
      <c r="MXX68" s="1201"/>
      <c r="MYA68" s="1201"/>
      <c r="MYC68" s="1200"/>
      <c r="MYD68" s="1201"/>
      <c r="MYP68" s="1201"/>
      <c r="MZB68" s="1201"/>
      <c r="MZD68" s="1201"/>
      <c r="MZG68" s="1201"/>
      <c r="MZI68" s="1200"/>
      <c r="MZJ68" s="1201"/>
      <c r="MZV68" s="1201"/>
      <c r="NAH68" s="1201"/>
      <c r="NAJ68" s="1201"/>
      <c r="NAM68" s="1201"/>
      <c r="NAO68" s="1200"/>
      <c r="NAP68" s="1201"/>
      <c r="NBB68" s="1201"/>
      <c r="NBN68" s="1201"/>
      <c r="NBP68" s="1201"/>
      <c r="NBS68" s="1201"/>
      <c r="NBU68" s="1200"/>
      <c r="NBV68" s="1201"/>
      <c r="NCH68" s="1201"/>
      <c r="NCT68" s="1201"/>
      <c r="NCV68" s="1201"/>
      <c r="NCY68" s="1201"/>
      <c r="NDA68" s="1200"/>
      <c r="NDB68" s="1201"/>
      <c r="NDN68" s="1201"/>
      <c r="NDZ68" s="1201"/>
      <c r="NEB68" s="1201"/>
      <c r="NEE68" s="1201"/>
      <c r="NEG68" s="1200"/>
      <c r="NEH68" s="1201"/>
      <c r="NET68" s="1201"/>
      <c r="NFF68" s="1201"/>
      <c r="NFH68" s="1201"/>
      <c r="NFK68" s="1201"/>
      <c r="NFM68" s="1200"/>
      <c r="NFN68" s="1201"/>
      <c r="NFZ68" s="1201"/>
      <c r="NGL68" s="1201"/>
      <c r="NGN68" s="1201"/>
      <c r="NGQ68" s="1201"/>
      <c r="NGS68" s="1200"/>
      <c r="NGT68" s="1201"/>
      <c r="NHF68" s="1201"/>
      <c r="NHR68" s="1201"/>
      <c r="NHT68" s="1201"/>
      <c r="NHW68" s="1201"/>
      <c r="NHY68" s="1200"/>
      <c r="NHZ68" s="1201"/>
      <c r="NIL68" s="1201"/>
      <c r="NIX68" s="1201"/>
      <c r="NIZ68" s="1201"/>
      <c r="NJC68" s="1201"/>
      <c r="NJE68" s="1200"/>
      <c r="NJF68" s="1201"/>
      <c r="NJR68" s="1201"/>
      <c r="NKD68" s="1201"/>
      <c r="NKF68" s="1201"/>
      <c r="NKI68" s="1201"/>
      <c r="NKK68" s="1200"/>
      <c r="NKL68" s="1201"/>
      <c r="NKX68" s="1201"/>
      <c r="NLJ68" s="1201"/>
      <c r="NLL68" s="1201"/>
      <c r="NLO68" s="1201"/>
      <c r="NLQ68" s="1200"/>
      <c r="NLR68" s="1201"/>
      <c r="NMD68" s="1201"/>
      <c r="NMP68" s="1201"/>
      <c r="NMR68" s="1201"/>
      <c r="NMU68" s="1201"/>
      <c r="NMW68" s="1200"/>
      <c r="NMX68" s="1201"/>
      <c r="NNJ68" s="1201"/>
      <c r="NNV68" s="1201"/>
      <c r="NNX68" s="1201"/>
      <c r="NOA68" s="1201"/>
      <c r="NOC68" s="1200"/>
      <c r="NOD68" s="1201"/>
      <c r="NOP68" s="1201"/>
      <c r="NPB68" s="1201"/>
      <c r="NPD68" s="1201"/>
      <c r="NPG68" s="1201"/>
      <c r="NPI68" s="1200"/>
      <c r="NPJ68" s="1201"/>
      <c r="NPV68" s="1201"/>
      <c r="NQH68" s="1201"/>
      <c r="NQJ68" s="1201"/>
      <c r="NQM68" s="1201"/>
      <c r="NQO68" s="1200"/>
      <c r="NQP68" s="1201"/>
      <c r="NRB68" s="1201"/>
      <c r="NRN68" s="1201"/>
      <c r="NRP68" s="1201"/>
      <c r="NRS68" s="1201"/>
      <c r="NRU68" s="1200"/>
      <c r="NRV68" s="1201"/>
      <c r="NSH68" s="1201"/>
      <c r="NST68" s="1201"/>
      <c r="NSV68" s="1201"/>
      <c r="NSY68" s="1201"/>
      <c r="NTA68" s="1200"/>
      <c r="NTB68" s="1201"/>
      <c r="NTN68" s="1201"/>
      <c r="NTZ68" s="1201"/>
      <c r="NUB68" s="1201"/>
      <c r="NUE68" s="1201"/>
      <c r="NUG68" s="1200"/>
      <c r="NUH68" s="1201"/>
      <c r="NUT68" s="1201"/>
      <c r="NVF68" s="1201"/>
      <c r="NVH68" s="1201"/>
      <c r="NVK68" s="1201"/>
      <c r="NVM68" s="1200"/>
      <c r="NVN68" s="1201"/>
      <c r="NVZ68" s="1201"/>
      <c r="NWL68" s="1201"/>
      <c r="NWN68" s="1201"/>
      <c r="NWQ68" s="1201"/>
      <c r="NWS68" s="1200"/>
      <c r="NWT68" s="1201"/>
      <c r="NXF68" s="1201"/>
      <c r="NXR68" s="1201"/>
      <c r="NXT68" s="1201"/>
      <c r="NXW68" s="1201"/>
      <c r="NXY68" s="1200"/>
      <c r="NXZ68" s="1201"/>
      <c r="NYL68" s="1201"/>
      <c r="NYX68" s="1201"/>
      <c r="NYZ68" s="1201"/>
      <c r="NZC68" s="1201"/>
      <c r="NZE68" s="1200"/>
      <c r="NZF68" s="1201"/>
      <c r="NZR68" s="1201"/>
      <c r="OAD68" s="1201"/>
      <c r="OAF68" s="1201"/>
      <c r="OAI68" s="1201"/>
      <c r="OAK68" s="1200"/>
      <c r="OAL68" s="1201"/>
      <c r="OAX68" s="1201"/>
      <c r="OBJ68" s="1201"/>
      <c r="OBL68" s="1201"/>
      <c r="OBO68" s="1201"/>
      <c r="OBQ68" s="1200"/>
      <c r="OBR68" s="1201"/>
      <c r="OCD68" s="1201"/>
      <c r="OCP68" s="1201"/>
      <c r="OCR68" s="1201"/>
      <c r="OCU68" s="1201"/>
      <c r="OCW68" s="1200"/>
      <c r="OCX68" s="1201"/>
      <c r="ODJ68" s="1201"/>
      <c r="ODV68" s="1201"/>
      <c r="ODX68" s="1201"/>
      <c r="OEA68" s="1201"/>
      <c r="OEC68" s="1200"/>
      <c r="OED68" s="1201"/>
      <c r="OEP68" s="1201"/>
      <c r="OFB68" s="1201"/>
      <c r="OFD68" s="1201"/>
      <c r="OFG68" s="1201"/>
      <c r="OFI68" s="1200"/>
      <c r="OFJ68" s="1201"/>
      <c r="OFV68" s="1201"/>
      <c r="OGH68" s="1201"/>
      <c r="OGJ68" s="1201"/>
      <c r="OGM68" s="1201"/>
      <c r="OGO68" s="1200"/>
      <c r="OGP68" s="1201"/>
      <c r="OHB68" s="1201"/>
      <c r="OHN68" s="1201"/>
      <c r="OHP68" s="1201"/>
      <c r="OHS68" s="1201"/>
      <c r="OHU68" s="1200"/>
      <c r="OHV68" s="1201"/>
      <c r="OIH68" s="1201"/>
      <c r="OIT68" s="1201"/>
      <c r="OIV68" s="1201"/>
      <c r="OIY68" s="1201"/>
      <c r="OJA68" s="1200"/>
      <c r="OJB68" s="1201"/>
      <c r="OJN68" s="1201"/>
      <c r="OJZ68" s="1201"/>
      <c r="OKB68" s="1201"/>
      <c r="OKE68" s="1201"/>
      <c r="OKG68" s="1200"/>
      <c r="OKH68" s="1201"/>
      <c r="OKT68" s="1201"/>
      <c r="OLF68" s="1201"/>
      <c r="OLH68" s="1201"/>
      <c r="OLK68" s="1201"/>
      <c r="OLM68" s="1200"/>
      <c r="OLN68" s="1201"/>
      <c r="OLZ68" s="1201"/>
      <c r="OML68" s="1201"/>
      <c r="OMN68" s="1201"/>
      <c r="OMQ68" s="1201"/>
      <c r="OMS68" s="1200"/>
      <c r="OMT68" s="1201"/>
      <c r="ONF68" s="1201"/>
      <c r="ONR68" s="1201"/>
      <c r="ONT68" s="1201"/>
      <c r="ONW68" s="1201"/>
      <c r="ONY68" s="1200"/>
      <c r="ONZ68" s="1201"/>
      <c r="OOL68" s="1201"/>
      <c r="OOX68" s="1201"/>
      <c r="OOZ68" s="1201"/>
      <c r="OPC68" s="1201"/>
      <c r="OPE68" s="1200"/>
      <c r="OPF68" s="1201"/>
      <c r="OPR68" s="1201"/>
      <c r="OQD68" s="1201"/>
      <c r="OQF68" s="1201"/>
      <c r="OQI68" s="1201"/>
      <c r="OQK68" s="1200"/>
      <c r="OQL68" s="1201"/>
      <c r="OQX68" s="1201"/>
      <c r="ORJ68" s="1201"/>
      <c r="ORL68" s="1201"/>
      <c r="ORO68" s="1201"/>
      <c r="ORQ68" s="1200"/>
      <c r="ORR68" s="1201"/>
      <c r="OSD68" s="1201"/>
      <c r="OSP68" s="1201"/>
      <c r="OSR68" s="1201"/>
      <c r="OSU68" s="1201"/>
      <c r="OSW68" s="1200"/>
      <c r="OSX68" s="1201"/>
      <c r="OTJ68" s="1201"/>
      <c r="OTV68" s="1201"/>
      <c r="OTX68" s="1201"/>
      <c r="OUA68" s="1201"/>
      <c r="OUC68" s="1200"/>
      <c r="OUD68" s="1201"/>
      <c r="OUP68" s="1201"/>
      <c r="OVB68" s="1201"/>
      <c r="OVD68" s="1201"/>
      <c r="OVG68" s="1201"/>
      <c r="OVI68" s="1200"/>
      <c r="OVJ68" s="1201"/>
      <c r="OVV68" s="1201"/>
      <c r="OWH68" s="1201"/>
      <c r="OWJ68" s="1201"/>
      <c r="OWM68" s="1201"/>
      <c r="OWO68" s="1200"/>
      <c r="OWP68" s="1201"/>
      <c r="OXB68" s="1201"/>
      <c r="OXN68" s="1201"/>
      <c r="OXP68" s="1201"/>
      <c r="OXS68" s="1201"/>
      <c r="OXU68" s="1200"/>
      <c r="OXV68" s="1201"/>
      <c r="OYH68" s="1201"/>
      <c r="OYT68" s="1201"/>
      <c r="OYV68" s="1201"/>
      <c r="OYY68" s="1201"/>
      <c r="OZA68" s="1200"/>
      <c r="OZB68" s="1201"/>
      <c r="OZN68" s="1201"/>
      <c r="OZZ68" s="1201"/>
      <c r="PAB68" s="1201"/>
      <c r="PAE68" s="1201"/>
      <c r="PAG68" s="1200"/>
      <c r="PAH68" s="1201"/>
      <c r="PAT68" s="1201"/>
      <c r="PBF68" s="1201"/>
      <c r="PBH68" s="1201"/>
      <c r="PBK68" s="1201"/>
      <c r="PBM68" s="1200"/>
      <c r="PBN68" s="1201"/>
      <c r="PBZ68" s="1201"/>
      <c r="PCL68" s="1201"/>
      <c r="PCN68" s="1201"/>
      <c r="PCQ68" s="1201"/>
      <c r="PCS68" s="1200"/>
      <c r="PCT68" s="1201"/>
      <c r="PDF68" s="1201"/>
      <c r="PDR68" s="1201"/>
      <c r="PDT68" s="1201"/>
      <c r="PDW68" s="1201"/>
      <c r="PDY68" s="1200"/>
      <c r="PDZ68" s="1201"/>
      <c r="PEL68" s="1201"/>
      <c r="PEX68" s="1201"/>
      <c r="PEZ68" s="1201"/>
      <c r="PFC68" s="1201"/>
      <c r="PFE68" s="1200"/>
      <c r="PFF68" s="1201"/>
      <c r="PFR68" s="1201"/>
      <c r="PGD68" s="1201"/>
      <c r="PGF68" s="1201"/>
      <c r="PGI68" s="1201"/>
      <c r="PGK68" s="1200"/>
      <c r="PGL68" s="1201"/>
      <c r="PGX68" s="1201"/>
      <c r="PHJ68" s="1201"/>
      <c r="PHL68" s="1201"/>
      <c r="PHO68" s="1201"/>
      <c r="PHQ68" s="1200"/>
      <c r="PHR68" s="1201"/>
      <c r="PID68" s="1201"/>
      <c r="PIP68" s="1201"/>
      <c r="PIR68" s="1201"/>
      <c r="PIU68" s="1201"/>
      <c r="PIW68" s="1200"/>
      <c r="PIX68" s="1201"/>
      <c r="PJJ68" s="1201"/>
      <c r="PJV68" s="1201"/>
      <c r="PJX68" s="1201"/>
      <c r="PKA68" s="1201"/>
      <c r="PKC68" s="1200"/>
      <c r="PKD68" s="1201"/>
      <c r="PKP68" s="1201"/>
      <c r="PLB68" s="1201"/>
      <c r="PLD68" s="1201"/>
      <c r="PLG68" s="1201"/>
      <c r="PLI68" s="1200"/>
      <c r="PLJ68" s="1201"/>
      <c r="PLV68" s="1201"/>
      <c r="PMH68" s="1201"/>
      <c r="PMJ68" s="1201"/>
      <c r="PMM68" s="1201"/>
      <c r="PMO68" s="1200"/>
      <c r="PMP68" s="1201"/>
      <c r="PNB68" s="1201"/>
      <c r="PNN68" s="1201"/>
      <c r="PNP68" s="1201"/>
      <c r="PNS68" s="1201"/>
      <c r="PNU68" s="1200"/>
      <c r="PNV68" s="1201"/>
      <c r="POH68" s="1201"/>
      <c r="POT68" s="1201"/>
      <c r="POV68" s="1201"/>
      <c r="POY68" s="1201"/>
      <c r="PPA68" s="1200"/>
      <c r="PPB68" s="1201"/>
      <c r="PPN68" s="1201"/>
      <c r="PPZ68" s="1201"/>
      <c r="PQB68" s="1201"/>
      <c r="PQE68" s="1201"/>
      <c r="PQG68" s="1200"/>
      <c r="PQH68" s="1201"/>
      <c r="PQT68" s="1201"/>
      <c r="PRF68" s="1201"/>
      <c r="PRH68" s="1201"/>
      <c r="PRK68" s="1201"/>
      <c r="PRM68" s="1200"/>
      <c r="PRN68" s="1201"/>
      <c r="PRZ68" s="1201"/>
      <c r="PSL68" s="1201"/>
      <c r="PSN68" s="1201"/>
      <c r="PSQ68" s="1201"/>
      <c r="PSS68" s="1200"/>
      <c r="PST68" s="1201"/>
      <c r="PTF68" s="1201"/>
      <c r="PTR68" s="1201"/>
      <c r="PTT68" s="1201"/>
      <c r="PTW68" s="1201"/>
      <c r="PTY68" s="1200"/>
      <c r="PTZ68" s="1201"/>
      <c r="PUL68" s="1201"/>
      <c r="PUX68" s="1201"/>
      <c r="PUZ68" s="1201"/>
      <c r="PVC68" s="1201"/>
      <c r="PVE68" s="1200"/>
      <c r="PVF68" s="1201"/>
      <c r="PVR68" s="1201"/>
      <c r="PWD68" s="1201"/>
      <c r="PWF68" s="1201"/>
      <c r="PWI68" s="1201"/>
      <c r="PWK68" s="1200"/>
      <c r="PWL68" s="1201"/>
      <c r="PWX68" s="1201"/>
      <c r="PXJ68" s="1201"/>
      <c r="PXL68" s="1201"/>
      <c r="PXO68" s="1201"/>
      <c r="PXQ68" s="1200"/>
      <c r="PXR68" s="1201"/>
      <c r="PYD68" s="1201"/>
      <c r="PYP68" s="1201"/>
      <c r="PYR68" s="1201"/>
      <c r="PYU68" s="1201"/>
      <c r="PYW68" s="1200"/>
      <c r="PYX68" s="1201"/>
      <c r="PZJ68" s="1201"/>
      <c r="PZV68" s="1201"/>
      <c r="PZX68" s="1201"/>
      <c r="QAA68" s="1201"/>
      <c r="QAC68" s="1200"/>
      <c r="QAD68" s="1201"/>
      <c r="QAP68" s="1201"/>
      <c r="QBB68" s="1201"/>
      <c r="QBD68" s="1201"/>
      <c r="QBG68" s="1201"/>
      <c r="QBI68" s="1200"/>
      <c r="QBJ68" s="1201"/>
      <c r="QBV68" s="1201"/>
      <c r="QCH68" s="1201"/>
      <c r="QCJ68" s="1201"/>
      <c r="QCM68" s="1201"/>
      <c r="QCO68" s="1200"/>
      <c r="QCP68" s="1201"/>
      <c r="QDB68" s="1201"/>
      <c r="QDN68" s="1201"/>
      <c r="QDP68" s="1201"/>
      <c r="QDS68" s="1201"/>
      <c r="QDU68" s="1200"/>
      <c r="QDV68" s="1201"/>
      <c r="QEH68" s="1201"/>
      <c r="QET68" s="1201"/>
      <c r="QEV68" s="1201"/>
      <c r="QEY68" s="1201"/>
      <c r="QFA68" s="1200"/>
      <c r="QFB68" s="1201"/>
      <c r="QFN68" s="1201"/>
      <c r="QFZ68" s="1201"/>
      <c r="QGB68" s="1201"/>
      <c r="QGE68" s="1201"/>
      <c r="QGG68" s="1200"/>
      <c r="QGH68" s="1201"/>
      <c r="QGT68" s="1201"/>
      <c r="QHF68" s="1201"/>
      <c r="QHH68" s="1201"/>
      <c r="QHK68" s="1201"/>
      <c r="QHM68" s="1200"/>
      <c r="QHN68" s="1201"/>
      <c r="QHZ68" s="1201"/>
      <c r="QIL68" s="1201"/>
      <c r="QIN68" s="1201"/>
      <c r="QIQ68" s="1201"/>
      <c r="QIS68" s="1200"/>
      <c r="QIT68" s="1201"/>
      <c r="QJF68" s="1201"/>
      <c r="QJR68" s="1201"/>
      <c r="QJT68" s="1201"/>
      <c r="QJW68" s="1201"/>
      <c r="QJY68" s="1200"/>
      <c r="QJZ68" s="1201"/>
      <c r="QKL68" s="1201"/>
      <c r="QKX68" s="1201"/>
      <c r="QKZ68" s="1201"/>
      <c r="QLC68" s="1201"/>
      <c r="QLE68" s="1200"/>
      <c r="QLF68" s="1201"/>
      <c r="QLR68" s="1201"/>
      <c r="QMD68" s="1201"/>
      <c r="QMF68" s="1201"/>
      <c r="QMI68" s="1201"/>
      <c r="QMK68" s="1200"/>
      <c r="QML68" s="1201"/>
      <c r="QMX68" s="1201"/>
      <c r="QNJ68" s="1201"/>
      <c r="QNL68" s="1201"/>
      <c r="QNO68" s="1201"/>
      <c r="QNQ68" s="1200"/>
      <c r="QNR68" s="1201"/>
      <c r="QOD68" s="1201"/>
      <c r="QOP68" s="1201"/>
      <c r="QOR68" s="1201"/>
      <c r="QOU68" s="1201"/>
      <c r="QOW68" s="1200"/>
      <c r="QOX68" s="1201"/>
      <c r="QPJ68" s="1201"/>
      <c r="QPV68" s="1201"/>
      <c r="QPX68" s="1201"/>
      <c r="QQA68" s="1201"/>
      <c r="QQC68" s="1200"/>
      <c r="QQD68" s="1201"/>
      <c r="QQP68" s="1201"/>
      <c r="QRB68" s="1201"/>
      <c r="QRD68" s="1201"/>
      <c r="QRG68" s="1201"/>
      <c r="QRI68" s="1200"/>
      <c r="QRJ68" s="1201"/>
      <c r="QRV68" s="1201"/>
      <c r="QSH68" s="1201"/>
      <c r="QSJ68" s="1201"/>
      <c r="QSM68" s="1201"/>
      <c r="QSO68" s="1200"/>
      <c r="QSP68" s="1201"/>
      <c r="QTB68" s="1201"/>
      <c r="QTN68" s="1201"/>
      <c r="QTP68" s="1201"/>
      <c r="QTS68" s="1201"/>
      <c r="QTU68" s="1200"/>
      <c r="QTV68" s="1201"/>
      <c r="QUH68" s="1201"/>
      <c r="QUT68" s="1201"/>
      <c r="QUV68" s="1201"/>
      <c r="QUY68" s="1201"/>
      <c r="QVA68" s="1200"/>
      <c r="QVB68" s="1201"/>
      <c r="QVN68" s="1201"/>
      <c r="QVZ68" s="1201"/>
      <c r="QWB68" s="1201"/>
      <c r="QWE68" s="1201"/>
      <c r="QWG68" s="1200"/>
      <c r="QWH68" s="1201"/>
      <c r="QWT68" s="1201"/>
      <c r="QXF68" s="1201"/>
      <c r="QXH68" s="1201"/>
      <c r="QXK68" s="1201"/>
      <c r="QXM68" s="1200"/>
      <c r="QXN68" s="1201"/>
      <c r="QXZ68" s="1201"/>
      <c r="QYL68" s="1201"/>
      <c r="QYN68" s="1201"/>
      <c r="QYQ68" s="1201"/>
      <c r="QYS68" s="1200"/>
      <c r="QYT68" s="1201"/>
      <c r="QZF68" s="1201"/>
      <c r="QZR68" s="1201"/>
      <c r="QZT68" s="1201"/>
      <c r="QZW68" s="1201"/>
      <c r="QZY68" s="1200"/>
      <c r="QZZ68" s="1201"/>
      <c r="RAL68" s="1201"/>
      <c r="RAX68" s="1201"/>
      <c r="RAZ68" s="1201"/>
      <c r="RBC68" s="1201"/>
      <c r="RBE68" s="1200"/>
      <c r="RBF68" s="1201"/>
      <c r="RBR68" s="1201"/>
      <c r="RCD68" s="1201"/>
      <c r="RCF68" s="1201"/>
      <c r="RCI68" s="1201"/>
      <c r="RCK68" s="1200"/>
      <c r="RCL68" s="1201"/>
      <c r="RCX68" s="1201"/>
      <c r="RDJ68" s="1201"/>
      <c r="RDL68" s="1201"/>
      <c r="RDO68" s="1201"/>
      <c r="RDQ68" s="1200"/>
      <c r="RDR68" s="1201"/>
      <c r="RED68" s="1201"/>
      <c r="REP68" s="1201"/>
      <c r="RER68" s="1201"/>
      <c r="REU68" s="1201"/>
      <c r="REW68" s="1200"/>
      <c r="REX68" s="1201"/>
      <c r="RFJ68" s="1201"/>
      <c r="RFV68" s="1201"/>
      <c r="RFX68" s="1201"/>
      <c r="RGA68" s="1201"/>
      <c r="RGC68" s="1200"/>
      <c r="RGD68" s="1201"/>
      <c r="RGP68" s="1201"/>
      <c r="RHB68" s="1201"/>
      <c r="RHD68" s="1201"/>
      <c r="RHG68" s="1201"/>
      <c r="RHI68" s="1200"/>
      <c r="RHJ68" s="1201"/>
      <c r="RHV68" s="1201"/>
      <c r="RIH68" s="1201"/>
      <c r="RIJ68" s="1201"/>
      <c r="RIM68" s="1201"/>
      <c r="RIO68" s="1200"/>
      <c r="RIP68" s="1201"/>
      <c r="RJB68" s="1201"/>
      <c r="RJN68" s="1201"/>
      <c r="RJP68" s="1201"/>
      <c r="RJS68" s="1201"/>
      <c r="RJU68" s="1200"/>
      <c r="RJV68" s="1201"/>
      <c r="RKH68" s="1201"/>
      <c r="RKT68" s="1201"/>
      <c r="RKV68" s="1201"/>
      <c r="RKY68" s="1201"/>
      <c r="RLA68" s="1200"/>
      <c r="RLB68" s="1201"/>
      <c r="RLN68" s="1201"/>
      <c r="RLZ68" s="1201"/>
      <c r="RMB68" s="1201"/>
      <c r="RME68" s="1201"/>
      <c r="RMG68" s="1200"/>
      <c r="RMH68" s="1201"/>
      <c r="RMT68" s="1201"/>
      <c r="RNF68" s="1201"/>
      <c r="RNH68" s="1201"/>
      <c r="RNK68" s="1201"/>
      <c r="RNM68" s="1200"/>
      <c r="RNN68" s="1201"/>
      <c r="RNZ68" s="1201"/>
      <c r="ROL68" s="1201"/>
      <c r="RON68" s="1201"/>
      <c r="ROQ68" s="1201"/>
      <c r="ROS68" s="1200"/>
      <c r="ROT68" s="1201"/>
      <c r="RPF68" s="1201"/>
      <c r="RPR68" s="1201"/>
      <c r="RPT68" s="1201"/>
      <c r="RPW68" s="1201"/>
      <c r="RPY68" s="1200"/>
      <c r="RPZ68" s="1201"/>
      <c r="RQL68" s="1201"/>
      <c r="RQX68" s="1201"/>
      <c r="RQZ68" s="1201"/>
      <c r="RRC68" s="1201"/>
      <c r="RRE68" s="1200"/>
      <c r="RRF68" s="1201"/>
      <c r="RRR68" s="1201"/>
      <c r="RSD68" s="1201"/>
      <c r="RSF68" s="1201"/>
      <c r="RSI68" s="1201"/>
      <c r="RSK68" s="1200"/>
      <c r="RSL68" s="1201"/>
      <c r="RSX68" s="1201"/>
      <c r="RTJ68" s="1201"/>
      <c r="RTL68" s="1201"/>
      <c r="RTO68" s="1201"/>
      <c r="RTQ68" s="1200"/>
      <c r="RTR68" s="1201"/>
      <c r="RUD68" s="1201"/>
      <c r="RUP68" s="1201"/>
      <c r="RUR68" s="1201"/>
      <c r="RUU68" s="1201"/>
      <c r="RUW68" s="1200"/>
      <c r="RUX68" s="1201"/>
      <c r="RVJ68" s="1201"/>
      <c r="RVV68" s="1201"/>
      <c r="RVX68" s="1201"/>
      <c r="RWA68" s="1201"/>
      <c r="RWC68" s="1200"/>
      <c r="RWD68" s="1201"/>
      <c r="RWP68" s="1201"/>
      <c r="RXB68" s="1201"/>
      <c r="RXD68" s="1201"/>
      <c r="RXG68" s="1201"/>
      <c r="RXI68" s="1200"/>
      <c r="RXJ68" s="1201"/>
      <c r="RXV68" s="1201"/>
      <c r="RYH68" s="1201"/>
      <c r="RYJ68" s="1201"/>
      <c r="RYM68" s="1201"/>
      <c r="RYO68" s="1200"/>
      <c r="RYP68" s="1201"/>
      <c r="RZB68" s="1201"/>
      <c r="RZN68" s="1201"/>
      <c r="RZP68" s="1201"/>
      <c r="RZS68" s="1201"/>
      <c r="RZU68" s="1200"/>
      <c r="RZV68" s="1201"/>
      <c r="SAH68" s="1201"/>
      <c r="SAT68" s="1201"/>
      <c r="SAV68" s="1201"/>
      <c r="SAY68" s="1201"/>
      <c r="SBA68" s="1200"/>
      <c r="SBB68" s="1201"/>
      <c r="SBN68" s="1201"/>
      <c r="SBZ68" s="1201"/>
      <c r="SCB68" s="1201"/>
      <c r="SCE68" s="1201"/>
      <c r="SCG68" s="1200"/>
      <c r="SCH68" s="1201"/>
      <c r="SCT68" s="1201"/>
      <c r="SDF68" s="1201"/>
      <c r="SDH68" s="1201"/>
      <c r="SDK68" s="1201"/>
      <c r="SDM68" s="1200"/>
      <c r="SDN68" s="1201"/>
      <c r="SDZ68" s="1201"/>
      <c r="SEL68" s="1201"/>
      <c r="SEN68" s="1201"/>
      <c r="SEQ68" s="1201"/>
      <c r="SES68" s="1200"/>
      <c r="SET68" s="1201"/>
      <c r="SFF68" s="1201"/>
      <c r="SFR68" s="1201"/>
      <c r="SFT68" s="1201"/>
      <c r="SFW68" s="1201"/>
      <c r="SFY68" s="1200"/>
      <c r="SFZ68" s="1201"/>
      <c r="SGL68" s="1201"/>
      <c r="SGX68" s="1201"/>
      <c r="SGZ68" s="1201"/>
      <c r="SHC68" s="1201"/>
      <c r="SHE68" s="1200"/>
      <c r="SHF68" s="1201"/>
      <c r="SHR68" s="1201"/>
      <c r="SID68" s="1201"/>
      <c r="SIF68" s="1201"/>
      <c r="SII68" s="1201"/>
      <c r="SIK68" s="1200"/>
      <c r="SIL68" s="1201"/>
      <c r="SIX68" s="1201"/>
      <c r="SJJ68" s="1201"/>
      <c r="SJL68" s="1201"/>
      <c r="SJO68" s="1201"/>
      <c r="SJQ68" s="1200"/>
      <c r="SJR68" s="1201"/>
      <c r="SKD68" s="1201"/>
      <c r="SKP68" s="1201"/>
      <c r="SKR68" s="1201"/>
      <c r="SKU68" s="1201"/>
      <c r="SKW68" s="1200"/>
      <c r="SKX68" s="1201"/>
      <c r="SLJ68" s="1201"/>
      <c r="SLV68" s="1201"/>
      <c r="SLX68" s="1201"/>
      <c r="SMA68" s="1201"/>
      <c r="SMC68" s="1200"/>
      <c r="SMD68" s="1201"/>
      <c r="SMP68" s="1201"/>
      <c r="SNB68" s="1201"/>
      <c r="SND68" s="1201"/>
      <c r="SNG68" s="1201"/>
      <c r="SNI68" s="1200"/>
      <c r="SNJ68" s="1201"/>
      <c r="SNV68" s="1201"/>
      <c r="SOH68" s="1201"/>
      <c r="SOJ68" s="1201"/>
      <c r="SOM68" s="1201"/>
      <c r="SOO68" s="1200"/>
      <c r="SOP68" s="1201"/>
      <c r="SPB68" s="1201"/>
      <c r="SPN68" s="1201"/>
      <c r="SPP68" s="1201"/>
      <c r="SPS68" s="1201"/>
      <c r="SPU68" s="1200"/>
      <c r="SPV68" s="1201"/>
      <c r="SQH68" s="1201"/>
      <c r="SQT68" s="1201"/>
      <c r="SQV68" s="1201"/>
      <c r="SQY68" s="1201"/>
      <c r="SRA68" s="1200"/>
      <c r="SRB68" s="1201"/>
      <c r="SRN68" s="1201"/>
      <c r="SRZ68" s="1201"/>
      <c r="SSB68" s="1201"/>
      <c r="SSE68" s="1201"/>
      <c r="SSG68" s="1200"/>
      <c r="SSH68" s="1201"/>
      <c r="SST68" s="1201"/>
      <c r="STF68" s="1201"/>
      <c r="STH68" s="1201"/>
      <c r="STK68" s="1201"/>
      <c r="STM68" s="1200"/>
      <c r="STN68" s="1201"/>
      <c r="STZ68" s="1201"/>
      <c r="SUL68" s="1201"/>
      <c r="SUN68" s="1201"/>
      <c r="SUQ68" s="1201"/>
      <c r="SUS68" s="1200"/>
      <c r="SUT68" s="1201"/>
      <c r="SVF68" s="1201"/>
      <c r="SVR68" s="1201"/>
      <c r="SVT68" s="1201"/>
      <c r="SVW68" s="1201"/>
      <c r="SVY68" s="1200"/>
      <c r="SVZ68" s="1201"/>
      <c r="SWL68" s="1201"/>
      <c r="SWX68" s="1201"/>
      <c r="SWZ68" s="1201"/>
      <c r="SXC68" s="1201"/>
      <c r="SXE68" s="1200"/>
      <c r="SXF68" s="1201"/>
      <c r="SXR68" s="1201"/>
      <c r="SYD68" s="1201"/>
      <c r="SYF68" s="1201"/>
      <c r="SYI68" s="1201"/>
      <c r="SYK68" s="1200"/>
      <c r="SYL68" s="1201"/>
      <c r="SYX68" s="1201"/>
      <c r="SZJ68" s="1201"/>
      <c r="SZL68" s="1201"/>
      <c r="SZO68" s="1201"/>
      <c r="SZQ68" s="1200"/>
      <c r="SZR68" s="1201"/>
      <c r="TAD68" s="1201"/>
      <c r="TAP68" s="1201"/>
      <c r="TAR68" s="1201"/>
      <c r="TAU68" s="1201"/>
      <c r="TAW68" s="1200"/>
      <c r="TAX68" s="1201"/>
      <c r="TBJ68" s="1201"/>
      <c r="TBV68" s="1201"/>
      <c r="TBX68" s="1201"/>
      <c r="TCA68" s="1201"/>
      <c r="TCC68" s="1200"/>
      <c r="TCD68" s="1201"/>
      <c r="TCP68" s="1201"/>
      <c r="TDB68" s="1201"/>
      <c r="TDD68" s="1201"/>
      <c r="TDG68" s="1201"/>
      <c r="TDI68" s="1200"/>
      <c r="TDJ68" s="1201"/>
      <c r="TDV68" s="1201"/>
      <c r="TEH68" s="1201"/>
      <c r="TEJ68" s="1201"/>
      <c r="TEM68" s="1201"/>
      <c r="TEO68" s="1200"/>
      <c r="TEP68" s="1201"/>
      <c r="TFB68" s="1201"/>
      <c r="TFN68" s="1201"/>
      <c r="TFP68" s="1201"/>
      <c r="TFS68" s="1201"/>
      <c r="TFU68" s="1200"/>
      <c r="TFV68" s="1201"/>
      <c r="TGH68" s="1201"/>
      <c r="TGT68" s="1201"/>
      <c r="TGV68" s="1201"/>
      <c r="TGY68" s="1201"/>
      <c r="THA68" s="1200"/>
      <c r="THB68" s="1201"/>
      <c r="THN68" s="1201"/>
      <c r="THZ68" s="1201"/>
      <c r="TIB68" s="1201"/>
      <c r="TIE68" s="1201"/>
      <c r="TIG68" s="1200"/>
      <c r="TIH68" s="1201"/>
      <c r="TIT68" s="1201"/>
      <c r="TJF68" s="1201"/>
      <c r="TJH68" s="1201"/>
      <c r="TJK68" s="1201"/>
      <c r="TJM68" s="1200"/>
      <c r="TJN68" s="1201"/>
      <c r="TJZ68" s="1201"/>
      <c r="TKL68" s="1201"/>
      <c r="TKN68" s="1201"/>
      <c r="TKQ68" s="1201"/>
      <c r="TKS68" s="1200"/>
      <c r="TKT68" s="1201"/>
      <c r="TLF68" s="1201"/>
      <c r="TLR68" s="1201"/>
      <c r="TLT68" s="1201"/>
      <c r="TLW68" s="1201"/>
      <c r="TLY68" s="1200"/>
      <c r="TLZ68" s="1201"/>
      <c r="TML68" s="1201"/>
      <c r="TMX68" s="1201"/>
      <c r="TMZ68" s="1201"/>
      <c r="TNC68" s="1201"/>
      <c r="TNE68" s="1200"/>
      <c r="TNF68" s="1201"/>
      <c r="TNR68" s="1201"/>
      <c r="TOD68" s="1201"/>
      <c r="TOF68" s="1201"/>
      <c r="TOI68" s="1201"/>
      <c r="TOK68" s="1200"/>
      <c r="TOL68" s="1201"/>
      <c r="TOX68" s="1201"/>
      <c r="TPJ68" s="1201"/>
      <c r="TPL68" s="1201"/>
      <c r="TPO68" s="1201"/>
      <c r="TPQ68" s="1200"/>
      <c r="TPR68" s="1201"/>
      <c r="TQD68" s="1201"/>
      <c r="TQP68" s="1201"/>
      <c r="TQR68" s="1201"/>
      <c r="TQU68" s="1201"/>
      <c r="TQW68" s="1200"/>
      <c r="TQX68" s="1201"/>
      <c r="TRJ68" s="1201"/>
      <c r="TRV68" s="1201"/>
      <c r="TRX68" s="1201"/>
      <c r="TSA68" s="1201"/>
      <c r="TSC68" s="1200"/>
      <c r="TSD68" s="1201"/>
      <c r="TSP68" s="1201"/>
      <c r="TTB68" s="1201"/>
      <c r="TTD68" s="1201"/>
      <c r="TTG68" s="1201"/>
      <c r="TTI68" s="1200"/>
      <c r="TTJ68" s="1201"/>
      <c r="TTV68" s="1201"/>
      <c r="TUH68" s="1201"/>
      <c r="TUJ68" s="1201"/>
      <c r="TUM68" s="1201"/>
      <c r="TUO68" s="1200"/>
      <c r="TUP68" s="1201"/>
      <c r="TVB68" s="1201"/>
      <c r="TVN68" s="1201"/>
      <c r="TVP68" s="1201"/>
      <c r="TVS68" s="1201"/>
      <c r="TVU68" s="1200"/>
      <c r="TVV68" s="1201"/>
      <c r="TWH68" s="1201"/>
      <c r="TWT68" s="1201"/>
      <c r="TWV68" s="1201"/>
      <c r="TWY68" s="1201"/>
      <c r="TXA68" s="1200"/>
      <c r="TXB68" s="1201"/>
      <c r="TXN68" s="1201"/>
      <c r="TXZ68" s="1201"/>
      <c r="TYB68" s="1201"/>
      <c r="TYE68" s="1201"/>
      <c r="TYG68" s="1200"/>
      <c r="TYH68" s="1201"/>
      <c r="TYT68" s="1201"/>
      <c r="TZF68" s="1201"/>
      <c r="TZH68" s="1201"/>
      <c r="TZK68" s="1201"/>
      <c r="TZM68" s="1200"/>
      <c r="TZN68" s="1201"/>
      <c r="TZZ68" s="1201"/>
      <c r="UAL68" s="1201"/>
      <c r="UAN68" s="1201"/>
      <c r="UAQ68" s="1201"/>
      <c r="UAS68" s="1200"/>
      <c r="UAT68" s="1201"/>
      <c r="UBF68" s="1201"/>
      <c r="UBR68" s="1201"/>
      <c r="UBT68" s="1201"/>
      <c r="UBW68" s="1201"/>
      <c r="UBY68" s="1200"/>
      <c r="UBZ68" s="1201"/>
      <c r="UCL68" s="1201"/>
      <c r="UCX68" s="1201"/>
      <c r="UCZ68" s="1201"/>
      <c r="UDC68" s="1201"/>
      <c r="UDE68" s="1200"/>
      <c r="UDF68" s="1201"/>
      <c r="UDR68" s="1201"/>
      <c r="UED68" s="1201"/>
      <c r="UEF68" s="1201"/>
      <c r="UEI68" s="1201"/>
      <c r="UEK68" s="1200"/>
      <c r="UEL68" s="1201"/>
      <c r="UEX68" s="1201"/>
      <c r="UFJ68" s="1201"/>
      <c r="UFL68" s="1201"/>
      <c r="UFO68" s="1201"/>
      <c r="UFQ68" s="1200"/>
      <c r="UFR68" s="1201"/>
      <c r="UGD68" s="1201"/>
      <c r="UGP68" s="1201"/>
      <c r="UGR68" s="1201"/>
      <c r="UGU68" s="1201"/>
      <c r="UGW68" s="1200"/>
      <c r="UGX68" s="1201"/>
      <c r="UHJ68" s="1201"/>
      <c r="UHV68" s="1201"/>
      <c r="UHX68" s="1201"/>
      <c r="UIA68" s="1201"/>
      <c r="UIC68" s="1200"/>
      <c r="UID68" s="1201"/>
      <c r="UIP68" s="1201"/>
      <c r="UJB68" s="1201"/>
      <c r="UJD68" s="1201"/>
      <c r="UJG68" s="1201"/>
      <c r="UJI68" s="1200"/>
      <c r="UJJ68" s="1201"/>
      <c r="UJV68" s="1201"/>
      <c r="UKH68" s="1201"/>
      <c r="UKJ68" s="1201"/>
      <c r="UKM68" s="1201"/>
      <c r="UKO68" s="1200"/>
      <c r="UKP68" s="1201"/>
      <c r="ULB68" s="1201"/>
      <c r="ULN68" s="1201"/>
      <c r="ULP68" s="1201"/>
      <c r="ULS68" s="1201"/>
      <c r="ULU68" s="1200"/>
      <c r="ULV68" s="1201"/>
      <c r="UMH68" s="1201"/>
      <c r="UMT68" s="1201"/>
      <c r="UMV68" s="1201"/>
      <c r="UMY68" s="1201"/>
      <c r="UNA68" s="1200"/>
      <c r="UNB68" s="1201"/>
      <c r="UNN68" s="1201"/>
      <c r="UNZ68" s="1201"/>
      <c r="UOB68" s="1201"/>
      <c r="UOE68" s="1201"/>
      <c r="UOG68" s="1200"/>
      <c r="UOH68" s="1201"/>
      <c r="UOT68" s="1201"/>
      <c r="UPF68" s="1201"/>
      <c r="UPH68" s="1201"/>
      <c r="UPK68" s="1201"/>
      <c r="UPM68" s="1200"/>
      <c r="UPN68" s="1201"/>
      <c r="UPZ68" s="1201"/>
      <c r="UQL68" s="1201"/>
      <c r="UQN68" s="1201"/>
      <c r="UQQ68" s="1201"/>
      <c r="UQS68" s="1200"/>
      <c r="UQT68" s="1201"/>
      <c r="URF68" s="1201"/>
      <c r="URR68" s="1201"/>
      <c r="URT68" s="1201"/>
      <c r="URW68" s="1201"/>
      <c r="URY68" s="1200"/>
      <c r="URZ68" s="1201"/>
      <c r="USL68" s="1201"/>
      <c r="USX68" s="1201"/>
      <c r="USZ68" s="1201"/>
      <c r="UTC68" s="1201"/>
      <c r="UTE68" s="1200"/>
      <c r="UTF68" s="1201"/>
      <c r="UTR68" s="1201"/>
      <c r="UUD68" s="1201"/>
      <c r="UUF68" s="1201"/>
      <c r="UUI68" s="1201"/>
      <c r="UUK68" s="1200"/>
      <c r="UUL68" s="1201"/>
      <c r="UUX68" s="1201"/>
      <c r="UVJ68" s="1201"/>
      <c r="UVL68" s="1201"/>
      <c r="UVO68" s="1201"/>
      <c r="UVQ68" s="1200"/>
      <c r="UVR68" s="1201"/>
      <c r="UWD68" s="1201"/>
      <c r="UWP68" s="1201"/>
      <c r="UWR68" s="1201"/>
      <c r="UWU68" s="1201"/>
      <c r="UWW68" s="1200"/>
      <c r="UWX68" s="1201"/>
      <c r="UXJ68" s="1201"/>
      <c r="UXV68" s="1201"/>
      <c r="UXX68" s="1201"/>
      <c r="UYA68" s="1201"/>
      <c r="UYC68" s="1200"/>
      <c r="UYD68" s="1201"/>
      <c r="UYP68" s="1201"/>
      <c r="UZB68" s="1201"/>
      <c r="UZD68" s="1201"/>
      <c r="UZG68" s="1201"/>
      <c r="UZI68" s="1200"/>
      <c r="UZJ68" s="1201"/>
      <c r="UZV68" s="1201"/>
      <c r="VAH68" s="1201"/>
      <c r="VAJ68" s="1201"/>
      <c r="VAM68" s="1201"/>
      <c r="VAO68" s="1200"/>
      <c r="VAP68" s="1201"/>
      <c r="VBB68" s="1201"/>
      <c r="VBN68" s="1201"/>
      <c r="VBP68" s="1201"/>
      <c r="VBS68" s="1201"/>
      <c r="VBU68" s="1200"/>
      <c r="VBV68" s="1201"/>
      <c r="VCH68" s="1201"/>
      <c r="VCT68" s="1201"/>
      <c r="VCV68" s="1201"/>
      <c r="VCY68" s="1201"/>
      <c r="VDA68" s="1200"/>
      <c r="VDB68" s="1201"/>
      <c r="VDN68" s="1201"/>
      <c r="VDZ68" s="1201"/>
      <c r="VEB68" s="1201"/>
      <c r="VEE68" s="1201"/>
      <c r="VEG68" s="1200"/>
      <c r="VEH68" s="1201"/>
      <c r="VET68" s="1201"/>
      <c r="VFF68" s="1201"/>
      <c r="VFH68" s="1201"/>
      <c r="VFK68" s="1201"/>
      <c r="VFM68" s="1200"/>
      <c r="VFN68" s="1201"/>
      <c r="VFZ68" s="1201"/>
      <c r="VGL68" s="1201"/>
      <c r="VGN68" s="1201"/>
      <c r="VGQ68" s="1201"/>
      <c r="VGS68" s="1200"/>
      <c r="VGT68" s="1201"/>
      <c r="VHF68" s="1201"/>
      <c r="VHR68" s="1201"/>
      <c r="VHT68" s="1201"/>
      <c r="VHW68" s="1201"/>
      <c r="VHY68" s="1200"/>
      <c r="VHZ68" s="1201"/>
      <c r="VIL68" s="1201"/>
      <c r="VIX68" s="1201"/>
      <c r="VIZ68" s="1201"/>
      <c r="VJC68" s="1201"/>
      <c r="VJE68" s="1200"/>
      <c r="VJF68" s="1201"/>
      <c r="VJR68" s="1201"/>
      <c r="VKD68" s="1201"/>
      <c r="VKF68" s="1201"/>
      <c r="VKI68" s="1201"/>
      <c r="VKK68" s="1200"/>
      <c r="VKL68" s="1201"/>
      <c r="VKX68" s="1201"/>
      <c r="VLJ68" s="1201"/>
      <c r="VLL68" s="1201"/>
      <c r="VLO68" s="1201"/>
      <c r="VLQ68" s="1200"/>
      <c r="VLR68" s="1201"/>
      <c r="VMD68" s="1201"/>
      <c r="VMP68" s="1201"/>
      <c r="VMR68" s="1201"/>
      <c r="VMU68" s="1201"/>
      <c r="VMW68" s="1200"/>
      <c r="VMX68" s="1201"/>
      <c r="VNJ68" s="1201"/>
      <c r="VNV68" s="1201"/>
      <c r="VNX68" s="1201"/>
      <c r="VOA68" s="1201"/>
      <c r="VOC68" s="1200"/>
      <c r="VOD68" s="1201"/>
      <c r="VOP68" s="1201"/>
      <c r="VPB68" s="1201"/>
      <c r="VPD68" s="1201"/>
      <c r="VPG68" s="1201"/>
      <c r="VPI68" s="1200"/>
      <c r="VPJ68" s="1201"/>
      <c r="VPV68" s="1201"/>
      <c r="VQH68" s="1201"/>
      <c r="VQJ68" s="1201"/>
      <c r="VQM68" s="1201"/>
      <c r="VQO68" s="1200"/>
      <c r="VQP68" s="1201"/>
      <c r="VRB68" s="1201"/>
      <c r="VRN68" s="1201"/>
      <c r="VRP68" s="1201"/>
      <c r="VRS68" s="1201"/>
      <c r="VRU68" s="1200"/>
      <c r="VRV68" s="1201"/>
      <c r="VSH68" s="1201"/>
      <c r="VST68" s="1201"/>
      <c r="VSV68" s="1201"/>
      <c r="VSY68" s="1201"/>
      <c r="VTA68" s="1200"/>
      <c r="VTB68" s="1201"/>
      <c r="VTN68" s="1201"/>
      <c r="VTZ68" s="1201"/>
      <c r="VUB68" s="1201"/>
      <c r="VUE68" s="1201"/>
      <c r="VUG68" s="1200"/>
      <c r="VUH68" s="1201"/>
      <c r="VUT68" s="1201"/>
      <c r="VVF68" s="1201"/>
      <c r="VVH68" s="1201"/>
      <c r="VVK68" s="1201"/>
      <c r="VVM68" s="1200"/>
      <c r="VVN68" s="1201"/>
      <c r="VVZ68" s="1201"/>
      <c r="VWL68" s="1201"/>
      <c r="VWN68" s="1201"/>
      <c r="VWQ68" s="1201"/>
      <c r="VWS68" s="1200"/>
      <c r="VWT68" s="1201"/>
      <c r="VXF68" s="1201"/>
      <c r="VXR68" s="1201"/>
      <c r="VXT68" s="1201"/>
      <c r="VXW68" s="1201"/>
      <c r="VXY68" s="1200"/>
      <c r="VXZ68" s="1201"/>
      <c r="VYL68" s="1201"/>
      <c r="VYX68" s="1201"/>
      <c r="VYZ68" s="1201"/>
      <c r="VZC68" s="1201"/>
      <c r="VZE68" s="1200"/>
      <c r="VZF68" s="1201"/>
      <c r="VZR68" s="1201"/>
      <c r="WAD68" s="1201"/>
      <c r="WAF68" s="1201"/>
      <c r="WAI68" s="1201"/>
      <c r="WAK68" s="1200"/>
      <c r="WAL68" s="1201"/>
      <c r="WAX68" s="1201"/>
      <c r="WBJ68" s="1201"/>
      <c r="WBL68" s="1201"/>
      <c r="WBO68" s="1201"/>
      <c r="WBQ68" s="1200"/>
      <c r="WBR68" s="1201"/>
      <c r="WCD68" s="1201"/>
      <c r="WCP68" s="1201"/>
      <c r="WCR68" s="1201"/>
      <c r="WCU68" s="1201"/>
      <c r="WCW68" s="1200"/>
      <c r="WCX68" s="1201"/>
      <c r="WDJ68" s="1201"/>
      <c r="WDV68" s="1201"/>
      <c r="WDX68" s="1201"/>
      <c r="WEA68" s="1201"/>
      <c r="WEC68" s="1200"/>
      <c r="WED68" s="1201"/>
      <c r="WEP68" s="1201"/>
      <c r="WFB68" s="1201"/>
      <c r="WFD68" s="1201"/>
      <c r="WFG68" s="1201"/>
      <c r="WFI68" s="1200"/>
      <c r="WFJ68" s="1201"/>
      <c r="WFV68" s="1201"/>
      <c r="WGH68" s="1201"/>
      <c r="WGJ68" s="1201"/>
      <c r="WGM68" s="1201"/>
      <c r="WGO68" s="1200"/>
      <c r="WGP68" s="1201"/>
      <c r="WHB68" s="1201"/>
      <c r="WHN68" s="1201"/>
      <c r="WHP68" s="1201"/>
      <c r="WHS68" s="1201"/>
      <c r="WHU68" s="1200"/>
      <c r="WHV68" s="1201"/>
      <c r="WIH68" s="1201"/>
      <c r="WIT68" s="1201"/>
      <c r="WIV68" s="1201"/>
      <c r="WIY68" s="1201"/>
      <c r="WJA68" s="1200"/>
      <c r="WJB68" s="1201"/>
      <c r="WJN68" s="1201"/>
      <c r="WJZ68" s="1201"/>
      <c r="WKB68" s="1201"/>
      <c r="WKE68" s="1201"/>
      <c r="WKG68" s="1200"/>
      <c r="WKH68" s="1201"/>
      <c r="WKT68" s="1201"/>
      <c r="WLF68" s="1201"/>
      <c r="WLH68" s="1201"/>
      <c r="WLK68" s="1201"/>
      <c r="WLM68" s="1200"/>
      <c r="WLN68" s="1201"/>
      <c r="WLZ68" s="1201"/>
      <c r="WML68" s="1201"/>
      <c r="WMN68" s="1201"/>
      <c r="WMQ68" s="1201"/>
      <c r="WMS68" s="1200"/>
      <c r="WMT68" s="1201"/>
      <c r="WNF68" s="1201"/>
      <c r="WNR68" s="1201"/>
      <c r="WNT68" s="1201"/>
      <c r="WNW68" s="1201"/>
      <c r="WNY68" s="1200"/>
      <c r="WNZ68" s="1201"/>
      <c r="WOL68" s="1201"/>
      <c r="WOX68" s="1201"/>
      <c r="WOZ68" s="1201"/>
      <c r="WPC68" s="1201"/>
      <c r="WPE68" s="1200"/>
      <c r="WPF68" s="1201"/>
      <c r="WPR68" s="1201"/>
      <c r="WQD68" s="1201"/>
      <c r="WQF68" s="1201"/>
      <c r="WQI68" s="1201"/>
      <c r="WQK68" s="1200"/>
      <c r="WQL68" s="1201"/>
      <c r="WQX68" s="1201"/>
      <c r="WRJ68" s="1201"/>
      <c r="WRL68" s="1201"/>
      <c r="WRO68" s="1201"/>
      <c r="WRQ68" s="1200"/>
      <c r="WRR68" s="1201"/>
      <c r="WSD68" s="1201"/>
      <c r="WSP68" s="1201"/>
      <c r="WSR68" s="1201"/>
      <c r="WSU68" s="1201"/>
      <c r="WSW68" s="1200"/>
      <c r="WSX68" s="1201"/>
      <c r="WTJ68" s="1201"/>
      <c r="WTV68" s="1201"/>
      <c r="WTX68" s="1201"/>
      <c r="WUA68" s="1201"/>
      <c r="WUC68" s="1200"/>
      <c r="WUD68" s="1201"/>
      <c r="WUP68" s="1201"/>
      <c r="WVB68" s="1201"/>
      <c r="WVD68" s="1201"/>
      <c r="WVG68" s="1201"/>
      <c r="WVI68" s="1200"/>
      <c r="WVJ68" s="1201"/>
      <c r="WVV68" s="1201"/>
      <c r="WWH68" s="1201"/>
      <c r="WWJ68" s="1201"/>
      <c r="WWM68" s="1201"/>
      <c r="WWO68" s="1200"/>
      <c r="WWP68" s="1201"/>
      <c r="WXB68" s="1201"/>
      <c r="WXN68" s="1201"/>
      <c r="WXP68" s="1201"/>
      <c r="WXS68" s="1201"/>
      <c r="WXU68" s="1200"/>
      <c r="WXV68" s="1201"/>
      <c r="WYH68" s="1201"/>
      <c r="WYT68" s="1201"/>
      <c r="WYV68" s="1201"/>
      <c r="WYY68" s="1201"/>
      <c r="WZA68" s="1200"/>
      <c r="WZB68" s="1201"/>
      <c r="WZN68" s="1201"/>
      <c r="WZZ68" s="1201"/>
      <c r="XAB68" s="1201"/>
      <c r="XAE68" s="1201"/>
      <c r="XAG68" s="1200"/>
      <c r="XAH68" s="1201"/>
      <c r="XAT68" s="1201"/>
      <c r="XBF68" s="1201"/>
      <c r="XBH68" s="1201"/>
      <c r="XBK68" s="1201"/>
      <c r="XBM68" s="1200"/>
      <c r="XBN68" s="1201"/>
      <c r="XBZ68" s="1201"/>
      <c r="XCL68" s="1201"/>
      <c r="XCN68" s="1201"/>
      <c r="XCQ68" s="1201"/>
      <c r="XCS68" s="1200"/>
      <c r="XCT68" s="1201"/>
      <c r="XDF68" s="1201"/>
      <c r="XDR68" s="1201"/>
      <c r="XDT68" s="1201"/>
      <c r="XDW68" s="1201"/>
      <c r="XDY68" s="1200"/>
      <c r="XDZ68" s="1201"/>
      <c r="XEL68" s="1201"/>
      <c r="XEX68" s="1201"/>
      <c r="XEZ68" s="1201"/>
      <c r="XFC68" s="1201"/>
    </row>
    <row r="69" spans="1:16384" s="1358" customFormat="1" ht="48.65" customHeight="1" x14ac:dyDescent="0.35">
      <c r="A69" s="57"/>
      <c r="B69" s="1459"/>
      <c r="C69" s="1423"/>
      <c r="D69" s="1423"/>
      <c r="E69" s="1423"/>
      <c r="F69" s="1423"/>
      <c r="G69" s="1423"/>
      <c r="H69" s="1423"/>
      <c r="I69" s="1423"/>
      <c r="J69" s="1423"/>
      <c r="K69" s="1423"/>
      <c r="L69" s="1423"/>
      <c r="M69" s="1423"/>
      <c r="N69" s="1459"/>
      <c r="O69" s="1423"/>
      <c r="P69" s="1423"/>
      <c r="Q69" s="1423"/>
      <c r="R69" s="1423"/>
      <c r="S69" s="1423"/>
      <c r="T69" s="1423"/>
      <c r="U69" s="1423"/>
      <c r="V69" s="1423"/>
      <c r="W69" s="1423"/>
      <c r="X69" s="1423"/>
      <c r="Y69" s="1423"/>
      <c r="Z69" s="1459"/>
      <c r="AA69" s="1423"/>
      <c r="AB69" s="1459"/>
      <c r="AC69" s="1423"/>
      <c r="AD69" s="1423"/>
      <c r="AE69" s="1459"/>
      <c r="AF69" s="1423"/>
      <c r="AG69" s="1200"/>
      <c r="AH69" s="1201"/>
      <c r="AT69" s="1201"/>
      <c r="BF69" s="1201"/>
      <c r="BH69" s="1201"/>
      <c r="BK69" s="1201"/>
      <c r="BM69" s="1200"/>
      <c r="BN69" s="1201"/>
      <c r="BZ69" s="1201"/>
      <c r="CL69" s="1201"/>
      <c r="CN69" s="1201"/>
      <c r="CQ69" s="1201"/>
      <c r="CS69" s="1200"/>
      <c r="CT69" s="1201"/>
      <c r="DF69" s="1201"/>
      <c r="DR69" s="1201"/>
      <c r="DT69" s="1201"/>
      <c r="DW69" s="1201"/>
      <c r="DY69" s="1200"/>
      <c r="DZ69" s="1201"/>
      <c r="EL69" s="1201"/>
      <c r="EX69" s="1201"/>
      <c r="EZ69" s="1201"/>
      <c r="FC69" s="1201"/>
      <c r="FE69" s="1200"/>
      <c r="FF69" s="1201"/>
      <c r="FR69" s="1201"/>
      <c r="GD69" s="1201"/>
      <c r="GF69" s="1201"/>
      <c r="GI69" s="1201"/>
      <c r="GK69" s="1200"/>
      <c r="GL69" s="1201"/>
      <c r="GX69" s="1201"/>
      <c r="HJ69" s="1201"/>
      <c r="HL69" s="1201"/>
      <c r="HO69" s="1201"/>
      <c r="HQ69" s="1200"/>
      <c r="HR69" s="1201"/>
      <c r="ID69" s="1201"/>
      <c r="IP69" s="1201"/>
      <c r="IR69" s="1201"/>
      <c r="IU69" s="1201"/>
      <c r="IW69" s="1200"/>
      <c r="IX69" s="1201"/>
      <c r="JJ69" s="1201"/>
      <c r="JV69" s="1201"/>
      <c r="JX69" s="1201"/>
      <c r="KA69" s="1201"/>
      <c r="KC69" s="1200"/>
      <c r="KD69" s="1201"/>
      <c r="KP69" s="1201"/>
      <c r="LB69" s="1201"/>
      <c r="LD69" s="1201"/>
      <c r="LG69" s="1201"/>
      <c r="LI69" s="1200"/>
      <c r="LJ69" s="1201"/>
      <c r="LV69" s="1201"/>
      <c r="MH69" s="1201"/>
      <c r="MJ69" s="1201"/>
      <c r="MM69" s="1201"/>
      <c r="MO69" s="1200"/>
      <c r="MP69" s="1201"/>
      <c r="NB69" s="1201"/>
      <c r="NN69" s="1201"/>
      <c r="NP69" s="1201"/>
      <c r="NS69" s="1201"/>
      <c r="NU69" s="1200"/>
      <c r="NV69" s="1201"/>
      <c r="OH69" s="1201"/>
      <c r="OT69" s="1201"/>
      <c r="OV69" s="1201"/>
      <c r="OY69" s="1201"/>
      <c r="PA69" s="1200"/>
      <c r="PB69" s="1201"/>
      <c r="PN69" s="1201"/>
      <c r="PZ69" s="1201"/>
      <c r="QB69" s="1201"/>
      <c r="QE69" s="1201"/>
      <c r="QG69" s="1200"/>
      <c r="QH69" s="1201"/>
      <c r="QT69" s="1201"/>
      <c r="RF69" s="1201"/>
      <c r="RH69" s="1201"/>
      <c r="RK69" s="1201"/>
      <c r="RM69" s="1200"/>
      <c r="RN69" s="1201"/>
      <c r="RZ69" s="1201"/>
      <c r="SL69" s="1201"/>
      <c r="SN69" s="1201"/>
      <c r="SQ69" s="1201"/>
      <c r="SS69" s="1200"/>
      <c r="ST69" s="1201"/>
      <c r="TF69" s="1201"/>
      <c r="TR69" s="1201"/>
      <c r="TT69" s="1201"/>
      <c r="TW69" s="1201"/>
      <c r="TY69" s="1200"/>
      <c r="TZ69" s="1201"/>
      <c r="UL69" s="1201"/>
      <c r="UX69" s="1201"/>
      <c r="UZ69" s="1201"/>
      <c r="VC69" s="1201"/>
      <c r="VE69" s="1200"/>
      <c r="VF69" s="1201"/>
      <c r="VR69" s="1201"/>
      <c r="WD69" s="1201"/>
      <c r="WF69" s="1201"/>
      <c r="WI69" s="1201"/>
      <c r="WK69" s="1200"/>
      <c r="WL69" s="1201"/>
      <c r="WX69" s="1201"/>
      <c r="XJ69" s="1201"/>
      <c r="XL69" s="1201"/>
      <c r="XO69" s="1201"/>
      <c r="XQ69" s="1200"/>
      <c r="XR69" s="1201"/>
      <c r="YD69" s="1201"/>
      <c r="YP69" s="1201"/>
      <c r="YR69" s="1201"/>
      <c r="YU69" s="1201"/>
      <c r="YW69" s="1200"/>
      <c r="YX69" s="1201"/>
      <c r="ZJ69" s="1201"/>
      <c r="ZV69" s="1201"/>
      <c r="ZX69" s="1201"/>
      <c r="AAA69" s="1201"/>
      <c r="AAC69" s="1200"/>
      <c r="AAD69" s="1201"/>
      <c r="AAP69" s="1201"/>
      <c r="ABB69" s="1201"/>
      <c r="ABD69" s="1201"/>
      <c r="ABG69" s="1201"/>
      <c r="ABI69" s="1200"/>
      <c r="ABJ69" s="1201"/>
      <c r="ABV69" s="1201"/>
      <c r="ACH69" s="1201"/>
      <c r="ACJ69" s="1201"/>
      <c r="ACM69" s="1201"/>
      <c r="ACO69" s="1200"/>
      <c r="ACP69" s="1201"/>
      <c r="ADB69" s="1201"/>
      <c r="ADN69" s="1201"/>
      <c r="ADP69" s="1201"/>
      <c r="ADS69" s="1201"/>
      <c r="ADU69" s="1200"/>
      <c r="ADV69" s="1201"/>
      <c r="AEH69" s="1201"/>
      <c r="AET69" s="1201"/>
      <c r="AEV69" s="1201"/>
      <c r="AEY69" s="1201"/>
      <c r="AFA69" s="1200"/>
      <c r="AFB69" s="1201"/>
      <c r="AFN69" s="1201"/>
      <c r="AFZ69" s="1201"/>
      <c r="AGB69" s="1201"/>
      <c r="AGE69" s="1201"/>
      <c r="AGG69" s="1200"/>
      <c r="AGH69" s="1201"/>
      <c r="AGT69" s="1201"/>
      <c r="AHF69" s="1201"/>
      <c r="AHH69" s="1201"/>
      <c r="AHK69" s="1201"/>
      <c r="AHM69" s="1200"/>
      <c r="AHN69" s="1201"/>
      <c r="AHZ69" s="1201"/>
      <c r="AIL69" s="1201"/>
      <c r="AIN69" s="1201"/>
      <c r="AIQ69" s="1201"/>
      <c r="AIS69" s="1200"/>
      <c r="AIT69" s="1201"/>
      <c r="AJF69" s="1201"/>
      <c r="AJR69" s="1201"/>
      <c r="AJT69" s="1201"/>
      <c r="AJW69" s="1201"/>
      <c r="AJY69" s="1200"/>
      <c r="AJZ69" s="1201"/>
      <c r="AKL69" s="1201"/>
      <c r="AKX69" s="1201"/>
      <c r="AKZ69" s="1201"/>
      <c r="ALC69" s="1201"/>
      <c r="ALE69" s="1200"/>
      <c r="ALF69" s="1201"/>
      <c r="ALR69" s="1201"/>
      <c r="AMD69" s="1201"/>
      <c r="AMF69" s="1201"/>
      <c r="AMI69" s="1201"/>
      <c r="AMK69" s="1200"/>
      <c r="AML69" s="1201"/>
      <c r="AMX69" s="1201"/>
      <c r="ANJ69" s="1201"/>
      <c r="ANL69" s="1201"/>
      <c r="ANO69" s="1201"/>
      <c r="ANQ69" s="1200"/>
      <c r="ANR69" s="1201"/>
      <c r="AOD69" s="1201"/>
      <c r="AOP69" s="1201"/>
      <c r="AOR69" s="1201"/>
      <c r="AOU69" s="1201"/>
      <c r="AOW69" s="1200"/>
      <c r="AOX69" s="1201"/>
      <c r="APJ69" s="1201"/>
      <c r="APV69" s="1201"/>
      <c r="APX69" s="1201"/>
      <c r="AQA69" s="1201"/>
      <c r="AQC69" s="1200"/>
      <c r="AQD69" s="1201"/>
      <c r="AQP69" s="1201"/>
      <c r="ARB69" s="1201"/>
      <c r="ARD69" s="1201"/>
      <c r="ARG69" s="1201"/>
      <c r="ARI69" s="1200"/>
      <c r="ARJ69" s="1201"/>
      <c r="ARV69" s="1201"/>
      <c r="ASH69" s="1201"/>
      <c r="ASJ69" s="1201"/>
      <c r="ASM69" s="1201"/>
      <c r="ASO69" s="1200"/>
      <c r="ASP69" s="1201"/>
      <c r="ATB69" s="1201"/>
      <c r="ATN69" s="1201"/>
      <c r="ATP69" s="1201"/>
      <c r="ATS69" s="1201"/>
      <c r="ATU69" s="1200"/>
      <c r="ATV69" s="1201"/>
      <c r="AUH69" s="1201"/>
      <c r="AUT69" s="1201"/>
      <c r="AUV69" s="1201"/>
      <c r="AUY69" s="1201"/>
      <c r="AVA69" s="1200"/>
      <c r="AVB69" s="1201"/>
      <c r="AVN69" s="1201"/>
      <c r="AVZ69" s="1201"/>
      <c r="AWB69" s="1201"/>
      <c r="AWE69" s="1201"/>
      <c r="AWG69" s="1200"/>
      <c r="AWH69" s="1201"/>
      <c r="AWT69" s="1201"/>
      <c r="AXF69" s="1201"/>
      <c r="AXH69" s="1201"/>
      <c r="AXK69" s="1201"/>
      <c r="AXM69" s="1200"/>
      <c r="AXN69" s="1201"/>
      <c r="AXZ69" s="1201"/>
      <c r="AYL69" s="1201"/>
      <c r="AYN69" s="1201"/>
      <c r="AYQ69" s="1201"/>
      <c r="AYS69" s="1200"/>
      <c r="AYT69" s="1201"/>
      <c r="AZF69" s="1201"/>
      <c r="AZR69" s="1201"/>
      <c r="AZT69" s="1201"/>
      <c r="AZW69" s="1201"/>
      <c r="AZY69" s="1200"/>
      <c r="AZZ69" s="1201"/>
      <c r="BAL69" s="1201"/>
      <c r="BAX69" s="1201"/>
      <c r="BAZ69" s="1201"/>
      <c r="BBC69" s="1201"/>
      <c r="BBE69" s="1200"/>
      <c r="BBF69" s="1201"/>
      <c r="BBR69" s="1201"/>
      <c r="BCD69" s="1201"/>
      <c r="BCF69" s="1201"/>
      <c r="BCI69" s="1201"/>
      <c r="BCK69" s="1200"/>
      <c r="BCL69" s="1201"/>
      <c r="BCX69" s="1201"/>
      <c r="BDJ69" s="1201"/>
      <c r="BDL69" s="1201"/>
      <c r="BDO69" s="1201"/>
      <c r="BDQ69" s="1200"/>
      <c r="BDR69" s="1201"/>
      <c r="BED69" s="1201"/>
      <c r="BEP69" s="1201"/>
      <c r="BER69" s="1201"/>
      <c r="BEU69" s="1201"/>
      <c r="BEW69" s="1200"/>
      <c r="BEX69" s="1201"/>
      <c r="BFJ69" s="1201"/>
      <c r="BFV69" s="1201"/>
      <c r="BFX69" s="1201"/>
      <c r="BGA69" s="1201"/>
      <c r="BGC69" s="1200"/>
      <c r="BGD69" s="1201"/>
      <c r="BGP69" s="1201"/>
      <c r="BHB69" s="1201"/>
      <c r="BHD69" s="1201"/>
      <c r="BHG69" s="1201"/>
      <c r="BHI69" s="1200"/>
      <c r="BHJ69" s="1201"/>
      <c r="BHV69" s="1201"/>
      <c r="BIH69" s="1201"/>
      <c r="BIJ69" s="1201"/>
      <c r="BIM69" s="1201"/>
      <c r="BIO69" s="1200"/>
      <c r="BIP69" s="1201"/>
      <c r="BJB69" s="1201"/>
      <c r="BJN69" s="1201"/>
      <c r="BJP69" s="1201"/>
      <c r="BJS69" s="1201"/>
      <c r="BJU69" s="1200"/>
      <c r="BJV69" s="1201"/>
      <c r="BKH69" s="1201"/>
      <c r="BKT69" s="1201"/>
      <c r="BKV69" s="1201"/>
      <c r="BKY69" s="1201"/>
      <c r="BLA69" s="1200"/>
      <c r="BLB69" s="1201"/>
      <c r="BLN69" s="1201"/>
      <c r="BLZ69" s="1201"/>
      <c r="BMB69" s="1201"/>
      <c r="BME69" s="1201"/>
      <c r="BMG69" s="1200"/>
      <c r="BMH69" s="1201"/>
      <c r="BMT69" s="1201"/>
      <c r="BNF69" s="1201"/>
      <c r="BNH69" s="1201"/>
      <c r="BNK69" s="1201"/>
      <c r="BNM69" s="1200"/>
      <c r="BNN69" s="1201"/>
      <c r="BNZ69" s="1201"/>
      <c r="BOL69" s="1201"/>
      <c r="BON69" s="1201"/>
      <c r="BOQ69" s="1201"/>
      <c r="BOS69" s="1200"/>
      <c r="BOT69" s="1201"/>
      <c r="BPF69" s="1201"/>
      <c r="BPR69" s="1201"/>
      <c r="BPT69" s="1201"/>
      <c r="BPW69" s="1201"/>
      <c r="BPY69" s="1200"/>
      <c r="BPZ69" s="1201"/>
      <c r="BQL69" s="1201"/>
      <c r="BQX69" s="1201"/>
      <c r="BQZ69" s="1201"/>
      <c r="BRC69" s="1201"/>
      <c r="BRE69" s="1200"/>
      <c r="BRF69" s="1201"/>
      <c r="BRR69" s="1201"/>
      <c r="BSD69" s="1201"/>
      <c r="BSF69" s="1201"/>
      <c r="BSI69" s="1201"/>
      <c r="BSK69" s="1200"/>
      <c r="BSL69" s="1201"/>
      <c r="BSX69" s="1201"/>
      <c r="BTJ69" s="1201"/>
      <c r="BTL69" s="1201"/>
      <c r="BTO69" s="1201"/>
      <c r="BTQ69" s="1200"/>
      <c r="BTR69" s="1201"/>
      <c r="BUD69" s="1201"/>
      <c r="BUP69" s="1201"/>
      <c r="BUR69" s="1201"/>
      <c r="BUU69" s="1201"/>
      <c r="BUW69" s="1200"/>
      <c r="BUX69" s="1201"/>
      <c r="BVJ69" s="1201"/>
      <c r="BVV69" s="1201"/>
      <c r="BVX69" s="1201"/>
      <c r="BWA69" s="1201"/>
      <c r="BWC69" s="1200"/>
      <c r="BWD69" s="1201"/>
      <c r="BWP69" s="1201"/>
      <c r="BXB69" s="1201"/>
      <c r="BXD69" s="1201"/>
      <c r="BXG69" s="1201"/>
      <c r="BXI69" s="1200"/>
      <c r="BXJ69" s="1201"/>
      <c r="BXV69" s="1201"/>
      <c r="BYH69" s="1201"/>
      <c r="BYJ69" s="1201"/>
      <c r="BYM69" s="1201"/>
      <c r="BYO69" s="1200"/>
      <c r="BYP69" s="1201"/>
      <c r="BZB69" s="1201"/>
      <c r="BZN69" s="1201"/>
      <c r="BZP69" s="1201"/>
      <c r="BZS69" s="1201"/>
      <c r="BZU69" s="1200"/>
      <c r="BZV69" s="1201"/>
      <c r="CAH69" s="1201"/>
      <c r="CAT69" s="1201"/>
      <c r="CAV69" s="1201"/>
      <c r="CAY69" s="1201"/>
      <c r="CBA69" s="1200"/>
      <c r="CBB69" s="1201"/>
      <c r="CBN69" s="1201"/>
      <c r="CBZ69" s="1201"/>
      <c r="CCB69" s="1201"/>
      <c r="CCE69" s="1201"/>
      <c r="CCG69" s="1200"/>
      <c r="CCH69" s="1201"/>
      <c r="CCT69" s="1201"/>
      <c r="CDF69" s="1201"/>
      <c r="CDH69" s="1201"/>
      <c r="CDK69" s="1201"/>
      <c r="CDM69" s="1200"/>
      <c r="CDN69" s="1201"/>
      <c r="CDZ69" s="1201"/>
      <c r="CEL69" s="1201"/>
      <c r="CEN69" s="1201"/>
      <c r="CEQ69" s="1201"/>
      <c r="CES69" s="1200"/>
      <c r="CET69" s="1201"/>
      <c r="CFF69" s="1201"/>
      <c r="CFR69" s="1201"/>
      <c r="CFT69" s="1201"/>
      <c r="CFW69" s="1201"/>
      <c r="CFY69" s="1200"/>
      <c r="CFZ69" s="1201"/>
      <c r="CGL69" s="1201"/>
      <c r="CGX69" s="1201"/>
      <c r="CGZ69" s="1201"/>
      <c r="CHC69" s="1201"/>
      <c r="CHE69" s="1200"/>
      <c r="CHF69" s="1201"/>
      <c r="CHR69" s="1201"/>
      <c r="CID69" s="1201"/>
      <c r="CIF69" s="1201"/>
      <c r="CII69" s="1201"/>
      <c r="CIK69" s="1200"/>
      <c r="CIL69" s="1201"/>
      <c r="CIX69" s="1201"/>
      <c r="CJJ69" s="1201"/>
      <c r="CJL69" s="1201"/>
      <c r="CJO69" s="1201"/>
      <c r="CJQ69" s="1200"/>
      <c r="CJR69" s="1201"/>
      <c r="CKD69" s="1201"/>
      <c r="CKP69" s="1201"/>
      <c r="CKR69" s="1201"/>
      <c r="CKU69" s="1201"/>
      <c r="CKW69" s="1200"/>
      <c r="CKX69" s="1201"/>
      <c r="CLJ69" s="1201"/>
      <c r="CLV69" s="1201"/>
      <c r="CLX69" s="1201"/>
      <c r="CMA69" s="1201"/>
      <c r="CMC69" s="1200"/>
      <c r="CMD69" s="1201"/>
      <c r="CMP69" s="1201"/>
      <c r="CNB69" s="1201"/>
      <c r="CND69" s="1201"/>
      <c r="CNG69" s="1201"/>
      <c r="CNI69" s="1200"/>
      <c r="CNJ69" s="1201"/>
      <c r="CNV69" s="1201"/>
      <c r="COH69" s="1201"/>
      <c r="COJ69" s="1201"/>
      <c r="COM69" s="1201"/>
      <c r="COO69" s="1200"/>
      <c r="COP69" s="1201"/>
      <c r="CPB69" s="1201"/>
      <c r="CPN69" s="1201"/>
      <c r="CPP69" s="1201"/>
      <c r="CPS69" s="1201"/>
      <c r="CPU69" s="1200"/>
      <c r="CPV69" s="1201"/>
      <c r="CQH69" s="1201"/>
      <c r="CQT69" s="1201"/>
      <c r="CQV69" s="1201"/>
      <c r="CQY69" s="1201"/>
      <c r="CRA69" s="1200"/>
      <c r="CRB69" s="1201"/>
      <c r="CRN69" s="1201"/>
      <c r="CRZ69" s="1201"/>
      <c r="CSB69" s="1201"/>
      <c r="CSE69" s="1201"/>
      <c r="CSG69" s="1200"/>
      <c r="CSH69" s="1201"/>
      <c r="CST69" s="1201"/>
      <c r="CTF69" s="1201"/>
      <c r="CTH69" s="1201"/>
      <c r="CTK69" s="1201"/>
      <c r="CTM69" s="1200"/>
      <c r="CTN69" s="1201"/>
      <c r="CTZ69" s="1201"/>
      <c r="CUL69" s="1201"/>
      <c r="CUN69" s="1201"/>
      <c r="CUQ69" s="1201"/>
      <c r="CUS69" s="1200"/>
      <c r="CUT69" s="1201"/>
      <c r="CVF69" s="1201"/>
      <c r="CVR69" s="1201"/>
      <c r="CVT69" s="1201"/>
      <c r="CVW69" s="1201"/>
      <c r="CVY69" s="1200"/>
      <c r="CVZ69" s="1201"/>
      <c r="CWL69" s="1201"/>
      <c r="CWX69" s="1201"/>
      <c r="CWZ69" s="1201"/>
      <c r="CXC69" s="1201"/>
      <c r="CXE69" s="1200"/>
      <c r="CXF69" s="1201"/>
      <c r="CXR69" s="1201"/>
      <c r="CYD69" s="1201"/>
      <c r="CYF69" s="1201"/>
      <c r="CYI69" s="1201"/>
      <c r="CYK69" s="1200"/>
      <c r="CYL69" s="1201"/>
      <c r="CYX69" s="1201"/>
      <c r="CZJ69" s="1201"/>
      <c r="CZL69" s="1201"/>
      <c r="CZO69" s="1201"/>
      <c r="CZQ69" s="1200"/>
      <c r="CZR69" s="1201"/>
      <c r="DAD69" s="1201"/>
      <c r="DAP69" s="1201"/>
      <c r="DAR69" s="1201"/>
      <c r="DAU69" s="1201"/>
      <c r="DAW69" s="1200"/>
      <c r="DAX69" s="1201"/>
      <c r="DBJ69" s="1201"/>
      <c r="DBV69" s="1201"/>
      <c r="DBX69" s="1201"/>
      <c r="DCA69" s="1201"/>
      <c r="DCC69" s="1200"/>
      <c r="DCD69" s="1201"/>
      <c r="DCP69" s="1201"/>
      <c r="DDB69" s="1201"/>
      <c r="DDD69" s="1201"/>
      <c r="DDG69" s="1201"/>
      <c r="DDI69" s="1200"/>
      <c r="DDJ69" s="1201"/>
      <c r="DDV69" s="1201"/>
      <c r="DEH69" s="1201"/>
      <c r="DEJ69" s="1201"/>
      <c r="DEM69" s="1201"/>
      <c r="DEO69" s="1200"/>
      <c r="DEP69" s="1201"/>
      <c r="DFB69" s="1201"/>
      <c r="DFN69" s="1201"/>
      <c r="DFP69" s="1201"/>
      <c r="DFS69" s="1201"/>
      <c r="DFU69" s="1200"/>
      <c r="DFV69" s="1201"/>
      <c r="DGH69" s="1201"/>
      <c r="DGT69" s="1201"/>
      <c r="DGV69" s="1201"/>
      <c r="DGY69" s="1201"/>
      <c r="DHA69" s="1200"/>
      <c r="DHB69" s="1201"/>
      <c r="DHN69" s="1201"/>
      <c r="DHZ69" s="1201"/>
      <c r="DIB69" s="1201"/>
      <c r="DIE69" s="1201"/>
      <c r="DIG69" s="1200"/>
      <c r="DIH69" s="1201"/>
      <c r="DIT69" s="1201"/>
      <c r="DJF69" s="1201"/>
      <c r="DJH69" s="1201"/>
      <c r="DJK69" s="1201"/>
      <c r="DJM69" s="1200"/>
      <c r="DJN69" s="1201"/>
      <c r="DJZ69" s="1201"/>
      <c r="DKL69" s="1201"/>
      <c r="DKN69" s="1201"/>
      <c r="DKQ69" s="1201"/>
      <c r="DKS69" s="1200"/>
      <c r="DKT69" s="1201"/>
      <c r="DLF69" s="1201"/>
      <c r="DLR69" s="1201"/>
      <c r="DLT69" s="1201"/>
      <c r="DLW69" s="1201"/>
      <c r="DLY69" s="1200"/>
      <c r="DLZ69" s="1201"/>
      <c r="DML69" s="1201"/>
      <c r="DMX69" s="1201"/>
      <c r="DMZ69" s="1201"/>
      <c r="DNC69" s="1201"/>
      <c r="DNE69" s="1200"/>
      <c r="DNF69" s="1201"/>
      <c r="DNR69" s="1201"/>
      <c r="DOD69" s="1201"/>
      <c r="DOF69" s="1201"/>
      <c r="DOI69" s="1201"/>
      <c r="DOK69" s="1200"/>
      <c r="DOL69" s="1201"/>
      <c r="DOX69" s="1201"/>
      <c r="DPJ69" s="1201"/>
      <c r="DPL69" s="1201"/>
      <c r="DPO69" s="1201"/>
      <c r="DPQ69" s="1200"/>
      <c r="DPR69" s="1201"/>
      <c r="DQD69" s="1201"/>
      <c r="DQP69" s="1201"/>
      <c r="DQR69" s="1201"/>
      <c r="DQU69" s="1201"/>
      <c r="DQW69" s="1200"/>
      <c r="DQX69" s="1201"/>
      <c r="DRJ69" s="1201"/>
      <c r="DRV69" s="1201"/>
      <c r="DRX69" s="1201"/>
      <c r="DSA69" s="1201"/>
      <c r="DSC69" s="1200"/>
      <c r="DSD69" s="1201"/>
      <c r="DSP69" s="1201"/>
      <c r="DTB69" s="1201"/>
      <c r="DTD69" s="1201"/>
      <c r="DTG69" s="1201"/>
      <c r="DTI69" s="1200"/>
      <c r="DTJ69" s="1201"/>
      <c r="DTV69" s="1201"/>
      <c r="DUH69" s="1201"/>
      <c r="DUJ69" s="1201"/>
      <c r="DUM69" s="1201"/>
      <c r="DUO69" s="1200"/>
      <c r="DUP69" s="1201"/>
      <c r="DVB69" s="1201"/>
      <c r="DVN69" s="1201"/>
      <c r="DVP69" s="1201"/>
      <c r="DVS69" s="1201"/>
      <c r="DVU69" s="1200"/>
      <c r="DVV69" s="1201"/>
      <c r="DWH69" s="1201"/>
      <c r="DWT69" s="1201"/>
      <c r="DWV69" s="1201"/>
      <c r="DWY69" s="1201"/>
      <c r="DXA69" s="1200"/>
      <c r="DXB69" s="1201"/>
      <c r="DXN69" s="1201"/>
      <c r="DXZ69" s="1201"/>
      <c r="DYB69" s="1201"/>
      <c r="DYE69" s="1201"/>
      <c r="DYG69" s="1200"/>
      <c r="DYH69" s="1201"/>
      <c r="DYT69" s="1201"/>
      <c r="DZF69" s="1201"/>
      <c r="DZH69" s="1201"/>
      <c r="DZK69" s="1201"/>
      <c r="DZM69" s="1200"/>
      <c r="DZN69" s="1201"/>
      <c r="DZZ69" s="1201"/>
      <c r="EAL69" s="1201"/>
      <c r="EAN69" s="1201"/>
      <c r="EAQ69" s="1201"/>
      <c r="EAS69" s="1200"/>
      <c r="EAT69" s="1201"/>
      <c r="EBF69" s="1201"/>
      <c r="EBR69" s="1201"/>
      <c r="EBT69" s="1201"/>
      <c r="EBW69" s="1201"/>
      <c r="EBY69" s="1200"/>
      <c r="EBZ69" s="1201"/>
      <c r="ECL69" s="1201"/>
      <c r="ECX69" s="1201"/>
      <c r="ECZ69" s="1201"/>
      <c r="EDC69" s="1201"/>
      <c r="EDE69" s="1200"/>
      <c r="EDF69" s="1201"/>
      <c r="EDR69" s="1201"/>
      <c r="EED69" s="1201"/>
      <c r="EEF69" s="1201"/>
      <c r="EEI69" s="1201"/>
      <c r="EEK69" s="1200"/>
      <c r="EEL69" s="1201"/>
      <c r="EEX69" s="1201"/>
      <c r="EFJ69" s="1201"/>
      <c r="EFL69" s="1201"/>
      <c r="EFO69" s="1201"/>
      <c r="EFQ69" s="1200"/>
      <c r="EFR69" s="1201"/>
      <c r="EGD69" s="1201"/>
      <c r="EGP69" s="1201"/>
      <c r="EGR69" s="1201"/>
      <c r="EGU69" s="1201"/>
      <c r="EGW69" s="1200"/>
      <c r="EGX69" s="1201"/>
      <c r="EHJ69" s="1201"/>
      <c r="EHV69" s="1201"/>
      <c r="EHX69" s="1201"/>
      <c r="EIA69" s="1201"/>
      <c r="EIC69" s="1200"/>
      <c r="EID69" s="1201"/>
      <c r="EIP69" s="1201"/>
      <c r="EJB69" s="1201"/>
      <c r="EJD69" s="1201"/>
      <c r="EJG69" s="1201"/>
      <c r="EJI69" s="1200"/>
      <c r="EJJ69" s="1201"/>
      <c r="EJV69" s="1201"/>
      <c r="EKH69" s="1201"/>
      <c r="EKJ69" s="1201"/>
      <c r="EKM69" s="1201"/>
      <c r="EKO69" s="1200"/>
      <c r="EKP69" s="1201"/>
      <c r="ELB69" s="1201"/>
      <c r="ELN69" s="1201"/>
      <c r="ELP69" s="1201"/>
      <c r="ELS69" s="1201"/>
      <c r="ELU69" s="1200"/>
      <c r="ELV69" s="1201"/>
      <c r="EMH69" s="1201"/>
      <c r="EMT69" s="1201"/>
      <c r="EMV69" s="1201"/>
      <c r="EMY69" s="1201"/>
      <c r="ENA69" s="1200"/>
      <c r="ENB69" s="1201"/>
      <c r="ENN69" s="1201"/>
      <c r="ENZ69" s="1201"/>
      <c r="EOB69" s="1201"/>
      <c r="EOE69" s="1201"/>
      <c r="EOG69" s="1200"/>
      <c r="EOH69" s="1201"/>
      <c r="EOT69" s="1201"/>
      <c r="EPF69" s="1201"/>
      <c r="EPH69" s="1201"/>
      <c r="EPK69" s="1201"/>
      <c r="EPM69" s="1200"/>
      <c r="EPN69" s="1201"/>
      <c r="EPZ69" s="1201"/>
      <c r="EQL69" s="1201"/>
      <c r="EQN69" s="1201"/>
      <c r="EQQ69" s="1201"/>
      <c r="EQS69" s="1200"/>
      <c r="EQT69" s="1201"/>
      <c r="ERF69" s="1201"/>
      <c r="ERR69" s="1201"/>
      <c r="ERT69" s="1201"/>
      <c r="ERW69" s="1201"/>
      <c r="ERY69" s="1200"/>
      <c r="ERZ69" s="1201"/>
      <c r="ESL69" s="1201"/>
      <c r="ESX69" s="1201"/>
      <c r="ESZ69" s="1201"/>
      <c r="ETC69" s="1201"/>
      <c r="ETE69" s="1200"/>
      <c r="ETF69" s="1201"/>
      <c r="ETR69" s="1201"/>
      <c r="EUD69" s="1201"/>
      <c r="EUF69" s="1201"/>
      <c r="EUI69" s="1201"/>
      <c r="EUK69" s="1200"/>
      <c r="EUL69" s="1201"/>
      <c r="EUX69" s="1201"/>
      <c r="EVJ69" s="1201"/>
      <c r="EVL69" s="1201"/>
      <c r="EVO69" s="1201"/>
      <c r="EVQ69" s="1200"/>
      <c r="EVR69" s="1201"/>
      <c r="EWD69" s="1201"/>
      <c r="EWP69" s="1201"/>
      <c r="EWR69" s="1201"/>
      <c r="EWU69" s="1201"/>
      <c r="EWW69" s="1200"/>
      <c r="EWX69" s="1201"/>
      <c r="EXJ69" s="1201"/>
      <c r="EXV69" s="1201"/>
      <c r="EXX69" s="1201"/>
      <c r="EYA69" s="1201"/>
      <c r="EYC69" s="1200"/>
      <c r="EYD69" s="1201"/>
      <c r="EYP69" s="1201"/>
      <c r="EZB69" s="1201"/>
      <c r="EZD69" s="1201"/>
      <c r="EZG69" s="1201"/>
      <c r="EZI69" s="1200"/>
      <c r="EZJ69" s="1201"/>
      <c r="EZV69" s="1201"/>
      <c r="FAH69" s="1201"/>
      <c r="FAJ69" s="1201"/>
      <c r="FAM69" s="1201"/>
      <c r="FAO69" s="1200"/>
      <c r="FAP69" s="1201"/>
      <c r="FBB69" s="1201"/>
      <c r="FBN69" s="1201"/>
      <c r="FBP69" s="1201"/>
      <c r="FBS69" s="1201"/>
      <c r="FBU69" s="1200"/>
      <c r="FBV69" s="1201"/>
      <c r="FCH69" s="1201"/>
      <c r="FCT69" s="1201"/>
      <c r="FCV69" s="1201"/>
      <c r="FCY69" s="1201"/>
      <c r="FDA69" s="1200"/>
      <c r="FDB69" s="1201"/>
      <c r="FDN69" s="1201"/>
      <c r="FDZ69" s="1201"/>
      <c r="FEB69" s="1201"/>
      <c r="FEE69" s="1201"/>
      <c r="FEG69" s="1200"/>
      <c r="FEH69" s="1201"/>
      <c r="FET69" s="1201"/>
      <c r="FFF69" s="1201"/>
      <c r="FFH69" s="1201"/>
      <c r="FFK69" s="1201"/>
      <c r="FFM69" s="1200"/>
      <c r="FFN69" s="1201"/>
      <c r="FFZ69" s="1201"/>
      <c r="FGL69" s="1201"/>
      <c r="FGN69" s="1201"/>
      <c r="FGQ69" s="1201"/>
      <c r="FGS69" s="1200"/>
      <c r="FGT69" s="1201"/>
      <c r="FHF69" s="1201"/>
      <c r="FHR69" s="1201"/>
      <c r="FHT69" s="1201"/>
      <c r="FHW69" s="1201"/>
      <c r="FHY69" s="1200"/>
      <c r="FHZ69" s="1201"/>
      <c r="FIL69" s="1201"/>
      <c r="FIX69" s="1201"/>
      <c r="FIZ69" s="1201"/>
      <c r="FJC69" s="1201"/>
      <c r="FJE69" s="1200"/>
      <c r="FJF69" s="1201"/>
      <c r="FJR69" s="1201"/>
      <c r="FKD69" s="1201"/>
      <c r="FKF69" s="1201"/>
      <c r="FKI69" s="1201"/>
      <c r="FKK69" s="1200"/>
      <c r="FKL69" s="1201"/>
      <c r="FKX69" s="1201"/>
      <c r="FLJ69" s="1201"/>
      <c r="FLL69" s="1201"/>
      <c r="FLO69" s="1201"/>
      <c r="FLQ69" s="1200"/>
      <c r="FLR69" s="1201"/>
      <c r="FMD69" s="1201"/>
      <c r="FMP69" s="1201"/>
      <c r="FMR69" s="1201"/>
      <c r="FMU69" s="1201"/>
      <c r="FMW69" s="1200"/>
      <c r="FMX69" s="1201"/>
      <c r="FNJ69" s="1201"/>
      <c r="FNV69" s="1201"/>
      <c r="FNX69" s="1201"/>
      <c r="FOA69" s="1201"/>
      <c r="FOC69" s="1200"/>
      <c r="FOD69" s="1201"/>
      <c r="FOP69" s="1201"/>
      <c r="FPB69" s="1201"/>
      <c r="FPD69" s="1201"/>
      <c r="FPG69" s="1201"/>
      <c r="FPI69" s="1200"/>
      <c r="FPJ69" s="1201"/>
      <c r="FPV69" s="1201"/>
      <c r="FQH69" s="1201"/>
      <c r="FQJ69" s="1201"/>
      <c r="FQM69" s="1201"/>
      <c r="FQO69" s="1200"/>
      <c r="FQP69" s="1201"/>
      <c r="FRB69" s="1201"/>
      <c r="FRN69" s="1201"/>
      <c r="FRP69" s="1201"/>
      <c r="FRS69" s="1201"/>
      <c r="FRU69" s="1200"/>
      <c r="FRV69" s="1201"/>
      <c r="FSH69" s="1201"/>
      <c r="FST69" s="1201"/>
      <c r="FSV69" s="1201"/>
      <c r="FSY69" s="1201"/>
      <c r="FTA69" s="1200"/>
      <c r="FTB69" s="1201"/>
      <c r="FTN69" s="1201"/>
      <c r="FTZ69" s="1201"/>
      <c r="FUB69" s="1201"/>
      <c r="FUE69" s="1201"/>
      <c r="FUG69" s="1200"/>
      <c r="FUH69" s="1201"/>
      <c r="FUT69" s="1201"/>
      <c r="FVF69" s="1201"/>
      <c r="FVH69" s="1201"/>
      <c r="FVK69" s="1201"/>
      <c r="FVM69" s="1200"/>
      <c r="FVN69" s="1201"/>
      <c r="FVZ69" s="1201"/>
      <c r="FWL69" s="1201"/>
      <c r="FWN69" s="1201"/>
      <c r="FWQ69" s="1201"/>
      <c r="FWS69" s="1200"/>
      <c r="FWT69" s="1201"/>
      <c r="FXF69" s="1201"/>
      <c r="FXR69" s="1201"/>
      <c r="FXT69" s="1201"/>
      <c r="FXW69" s="1201"/>
      <c r="FXY69" s="1200"/>
      <c r="FXZ69" s="1201"/>
      <c r="FYL69" s="1201"/>
      <c r="FYX69" s="1201"/>
      <c r="FYZ69" s="1201"/>
      <c r="FZC69" s="1201"/>
      <c r="FZE69" s="1200"/>
      <c r="FZF69" s="1201"/>
      <c r="FZR69" s="1201"/>
      <c r="GAD69" s="1201"/>
      <c r="GAF69" s="1201"/>
      <c r="GAI69" s="1201"/>
      <c r="GAK69" s="1200"/>
      <c r="GAL69" s="1201"/>
      <c r="GAX69" s="1201"/>
      <c r="GBJ69" s="1201"/>
      <c r="GBL69" s="1201"/>
      <c r="GBO69" s="1201"/>
      <c r="GBQ69" s="1200"/>
      <c r="GBR69" s="1201"/>
      <c r="GCD69" s="1201"/>
      <c r="GCP69" s="1201"/>
      <c r="GCR69" s="1201"/>
      <c r="GCU69" s="1201"/>
      <c r="GCW69" s="1200"/>
      <c r="GCX69" s="1201"/>
      <c r="GDJ69" s="1201"/>
      <c r="GDV69" s="1201"/>
      <c r="GDX69" s="1201"/>
      <c r="GEA69" s="1201"/>
      <c r="GEC69" s="1200"/>
      <c r="GED69" s="1201"/>
      <c r="GEP69" s="1201"/>
      <c r="GFB69" s="1201"/>
      <c r="GFD69" s="1201"/>
      <c r="GFG69" s="1201"/>
      <c r="GFI69" s="1200"/>
      <c r="GFJ69" s="1201"/>
      <c r="GFV69" s="1201"/>
      <c r="GGH69" s="1201"/>
      <c r="GGJ69" s="1201"/>
      <c r="GGM69" s="1201"/>
      <c r="GGO69" s="1200"/>
      <c r="GGP69" s="1201"/>
      <c r="GHB69" s="1201"/>
      <c r="GHN69" s="1201"/>
      <c r="GHP69" s="1201"/>
      <c r="GHS69" s="1201"/>
      <c r="GHU69" s="1200"/>
      <c r="GHV69" s="1201"/>
      <c r="GIH69" s="1201"/>
      <c r="GIT69" s="1201"/>
      <c r="GIV69" s="1201"/>
      <c r="GIY69" s="1201"/>
      <c r="GJA69" s="1200"/>
      <c r="GJB69" s="1201"/>
      <c r="GJN69" s="1201"/>
      <c r="GJZ69" s="1201"/>
      <c r="GKB69" s="1201"/>
      <c r="GKE69" s="1201"/>
      <c r="GKG69" s="1200"/>
      <c r="GKH69" s="1201"/>
      <c r="GKT69" s="1201"/>
      <c r="GLF69" s="1201"/>
      <c r="GLH69" s="1201"/>
      <c r="GLK69" s="1201"/>
      <c r="GLM69" s="1200"/>
      <c r="GLN69" s="1201"/>
      <c r="GLZ69" s="1201"/>
      <c r="GML69" s="1201"/>
      <c r="GMN69" s="1201"/>
      <c r="GMQ69" s="1201"/>
      <c r="GMS69" s="1200"/>
      <c r="GMT69" s="1201"/>
      <c r="GNF69" s="1201"/>
      <c r="GNR69" s="1201"/>
      <c r="GNT69" s="1201"/>
      <c r="GNW69" s="1201"/>
      <c r="GNY69" s="1200"/>
      <c r="GNZ69" s="1201"/>
      <c r="GOL69" s="1201"/>
      <c r="GOX69" s="1201"/>
      <c r="GOZ69" s="1201"/>
      <c r="GPC69" s="1201"/>
      <c r="GPE69" s="1200"/>
      <c r="GPF69" s="1201"/>
      <c r="GPR69" s="1201"/>
      <c r="GQD69" s="1201"/>
      <c r="GQF69" s="1201"/>
      <c r="GQI69" s="1201"/>
      <c r="GQK69" s="1200"/>
      <c r="GQL69" s="1201"/>
      <c r="GQX69" s="1201"/>
      <c r="GRJ69" s="1201"/>
      <c r="GRL69" s="1201"/>
      <c r="GRO69" s="1201"/>
      <c r="GRQ69" s="1200"/>
      <c r="GRR69" s="1201"/>
      <c r="GSD69" s="1201"/>
      <c r="GSP69" s="1201"/>
      <c r="GSR69" s="1201"/>
      <c r="GSU69" s="1201"/>
      <c r="GSW69" s="1200"/>
      <c r="GSX69" s="1201"/>
      <c r="GTJ69" s="1201"/>
      <c r="GTV69" s="1201"/>
      <c r="GTX69" s="1201"/>
      <c r="GUA69" s="1201"/>
      <c r="GUC69" s="1200"/>
      <c r="GUD69" s="1201"/>
      <c r="GUP69" s="1201"/>
      <c r="GVB69" s="1201"/>
      <c r="GVD69" s="1201"/>
      <c r="GVG69" s="1201"/>
      <c r="GVI69" s="1200"/>
      <c r="GVJ69" s="1201"/>
      <c r="GVV69" s="1201"/>
      <c r="GWH69" s="1201"/>
      <c r="GWJ69" s="1201"/>
      <c r="GWM69" s="1201"/>
      <c r="GWO69" s="1200"/>
      <c r="GWP69" s="1201"/>
      <c r="GXB69" s="1201"/>
      <c r="GXN69" s="1201"/>
      <c r="GXP69" s="1201"/>
      <c r="GXS69" s="1201"/>
      <c r="GXU69" s="1200"/>
      <c r="GXV69" s="1201"/>
      <c r="GYH69" s="1201"/>
      <c r="GYT69" s="1201"/>
      <c r="GYV69" s="1201"/>
      <c r="GYY69" s="1201"/>
      <c r="GZA69" s="1200"/>
      <c r="GZB69" s="1201"/>
      <c r="GZN69" s="1201"/>
      <c r="GZZ69" s="1201"/>
      <c r="HAB69" s="1201"/>
      <c r="HAE69" s="1201"/>
      <c r="HAG69" s="1200"/>
      <c r="HAH69" s="1201"/>
      <c r="HAT69" s="1201"/>
      <c r="HBF69" s="1201"/>
      <c r="HBH69" s="1201"/>
      <c r="HBK69" s="1201"/>
      <c r="HBM69" s="1200"/>
      <c r="HBN69" s="1201"/>
      <c r="HBZ69" s="1201"/>
      <c r="HCL69" s="1201"/>
      <c r="HCN69" s="1201"/>
      <c r="HCQ69" s="1201"/>
      <c r="HCS69" s="1200"/>
      <c r="HCT69" s="1201"/>
      <c r="HDF69" s="1201"/>
      <c r="HDR69" s="1201"/>
      <c r="HDT69" s="1201"/>
      <c r="HDW69" s="1201"/>
      <c r="HDY69" s="1200"/>
      <c r="HDZ69" s="1201"/>
      <c r="HEL69" s="1201"/>
      <c r="HEX69" s="1201"/>
      <c r="HEZ69" s="1201"/>
      <c r="HFC69" s="1201"/>
      <c r="HFE69" s="1200"/>
      <c r="HFF69" s="1201"/>
      <c r="HFR69" s="1201"/>
      <c r="HGD69" s="1201"/>
      <c r="HGF69" s="1201"/>
      <c r="HGI69" s="1201"/>
      <c r="HGK69" s="1200"/>
      <c r="HGL69" s="1201"/>
      <c r="HGX69" s="1201"/>
      <c r="HHJ69" s="1201"/>
      <c r="HHL69" s="1201"/>
      <c r="HHO69" s="1201"/>
      <c r="HHQ69" s="1200"/>
      <c r="HHR69" s="1201"/>
      <c r="HID69" s="1201"/>
      <c r="HIP69" s="1201"/>
      <c r="HIR69" s="1201"/>
      <c r="HIU69" s="1201"/>
      <c r="HIW69" s="1200"/>
      <c r="HIX69" s="1201"/>
      <c r="HJJ69" s="1201"/>
      <c r="HJV69" s="1201"/>
      <c r="HJX69" s="1201"/>
      <c r="HKA69" s="1201"/>
      <c r="HKC69" s="1200"/>
      <c r="HKD69" s="1201"/>
      <c r="HKP69" s="1201"/>
      <c r="HLB69" s="1201"/>
      <c r="HLD69" s="1201"/>
      <c r="HLG69" s="1201"/>
      <c r="HLI69" s="1200"/>
      <c r="HLJ69" s="1201"/>
      <c r="HLV69" s="1201"/>
      <c r="HMH69" s="1201"/>
      <c r="HMJ69" s="1201"/>
      <c r="HMM69" s="1201"/>
      <c r="HMO69" s="1200"/>
      <c r="HMP69" s="1201"/>
      <c r="HNB69" s="1201"/>
      <c r="HNN69" s="1201"/>
      <c r="HNP69" s="1201"/>
      <c r="HNS69" s="1201"/>
      <c r="HNU69" s="1200"/>
      <c r="HNV69" s="1201"/>
      <c r="HOH69" s="1201"/>
      <c r="HOT69" s="1201"/>
      <c r="HOV69" s="1201"/>
      <c r="HOY69" s="1201"/>
      <c r="HPA69" s="1200"/>
      <c r="HPB69" s="1201"/>
      <c r="HPN69" s="1201"/>
      <c r="HPZ69" s="1201"/>
      <c r="HQB69" s="1201"/>
      <c r="HQE69" s="1201"/>
      <c r="HQG69" s="1200"/>
      <c r="HQH69" s="1201"/>
      <c r="HQT69" s="1201"/>
      <c r="HRF69" s="1201"/>
      <c r="HRH69" s="1201"/>
      <c r="HRK69" s="1201"/>
      <c r="HRM69" s="1200"/>
      <c r="HRN69" s="1201"/>
      <c r="HRZ69" s="1201"/>
      <c r="HSL69" s="1201"/>
      <c r="HSN69" s="1201"/>
      <c r="HSQ69" s="1201"/>
      <c r="HSS69" s="1200"/>
      <c r="HST69" s="1201"/>
      <c r="HTF69" s="1201"/>
      <c r="HTR69" s="1201"/>
      <c r="HTT69" s="1201"/>
      <c r="HTW69" s="1201"/>
      <c r="HTY69" s="1200"/>
      <c r="HTZ69" s="1201"/>
      <c r="HUL69" s="1201"/>
      <c r="HUX69" s="1201"/>
      <c r="HUZ69" s="1201"/>
      <c r="HVC69" s="1201"/>
      <c r="HVE69" s="1200"/>
      <c r="HVF69" s="1201"/>
      <c r="HVR69" s="1201"/>
      <c r="HWD69" s="1201"/>
      <c r="HWF69" s="1201"/>
      <c r="HWI69" s="1201"/>
      <c r="HWK69" s="1200"/>
      <c r="HWL69" s="1201"/>
      <c r="HWX69" s="1201"/>
      <c r="HXJ69" s="1201"/>
      <c r="HXL69" s="1201"/>
      <c r="HXO69" s="1201"/>
      <c r="HXQ69" s="1200"/>
      <c r="HXR69" s="1201"/>
      <c r="HYD69" s="1201"/>
      <c r="HYP69" s="1201"/>
      <c r="HYR69" s="1201"/>
      <c r="HYU69" s="1201"/>
      <c r="HYW69" s="1200"/>
      <c r="HYX69" s="1201"/>
      <c r="HZJ69" s="1201"/>
      <c r="HZV69" s="1201"/>
      <c r="HZX69" s="1201"/>
      <c r="IAA69" s="1201"/>
      <c r="IAC69" s="1200"/>
      <c r="IAD69" s="1201"/>
      <c r="IAP69" s="1201"/>
      <c r="IBB69" s="1201"/>
      <c r="IBD69" s="1201"/>
      <c r="IBG69" s="1201"/>
      <c r="IBI69" s="1200"/>
      <c r="IBJ69" s="1201"/>
      <c r="IBV69" s="1201"/>
      <c r="ICH69" s="1201"/>
      <c r="ICJ69" s="1201"/>
      <c r="ICM69" s="1201"/>
      <c r="ICO69" s="1200"/>
      <c r="ICP69" s="1201"/>
      <c r="IDB69" s="1201"/>
      <c r="IDN69" s="1201"/>
      <c r="IDP69" s="1201"/>
      <c r="IDS69" s="1201"/>
      <c r="IDU69" s="1200"/>
      <c r="IDV69" s="1201"/>
      <c r="IEH69" s="1201"/>
      <c r="IET69" s="1201"/>
      <c r="IEV69" s="1201"/>
      <c r="IEY69" s="1201"/>
      <c r="IFA69" s="1200"/>
      <c r="IFB69" s="1201"/>
      <c r="IFN69" s="1201"/>
      <c r="IFZ69" s="1201"/>
      <c r="IGB69" s="1201"/>
      <c r="IGE69" s="1201"/>
      <c r="IGG69" s="1200"/>
      <c r="IGH69" s="1201"/>
      <c r="IGT69" s="1201"/>
      <c r="IHF69" s="1201"/>
      <c r="IHH69" s="1201"/>
      <c r="IHK69" s="1201"/>
      <c r="IHM69" s="1200"/>
      <c r="IHN69" s="1201"/>
      <c r="IHZ69" s="1201"/>
      <c r="IIL69" s="1201"/>
      <c r="IIN69" s="1201"/>
      <c r="IIQ69" s="1201"/>
      <c r="IIS69" s="1200"/>
      <c r="IIT69" s="1201"/>
      <c r="IJF69" s="1201"/>
      <c r="IJR69" s="1201"/>
      <c r="IJT69" s="1201"/>
      <c r="IJW69" s="1201"/>
      <c r="IJY69" s="1200"/>
      <c r="IJZ69" s="1201"/>
      <c r="IKL69" s="1201"/>
      <c r="IKX69" s="1201"/>
      <c r="IKZ69" s="1201"/>
      <c r="ILC69" s="1201"/>
      <c r="ILE69" s="1200"/>
      <c r="ILF69" s="1201"/>
      <c r="ILR69" s="1201"/>
      <c r="IMD69" s="1201"/>
      <c r="IMF69" s="1201"/>
      <c r="IMI69" s="1201"/>
      <c r="IMK69" s="1200"/>
      <c r="IML69" s="1201"/>
      <c r="IMX69" s="1201"/>
      <c r="INJ69" s="1201"/>
      <c r="INL69" s="1201"/>
      <c r="INO69" s="1201"/>
      <c r="INQ69" s="1200"/>
      <c r="INR69" s="1201"/>
      <c r="IOD69" s="1201"/>
      <c r="IOP69" s="1201"/>
      <c r="IOR69" s="1201"/>
      <c r="IOU69" s="1201"/>
      <c r="IOW69" s="1200"/>
      <c r="IOX69" s="1201"/>
      <c r="IPJ69" s="1201"/>
      <c r="IPV69" s="1201"/>
      <c r="IPX69" s="1201"/>
      <c r="IQA69" s="1201"/>
      <c r="IQC69" s="1200"/>
      <c r="IQD69" s="1201"/>
      <c r="IQP69" s="1201"/>
      <c r="IRB69" s="1201"/>
      <c r="IRD69" s="1201"/>
      <c r="IRG69" s="1201"/>
      <c r="IRI69" s="1200"/>
      <c r="IRJ69" s="1201"/>
      <c r="IRV69" s="1201"/>
      <c r="ISH69" s="1201"/>
      <c r="ISJ69" s="1201"/>
      <c r="ISM69" s="1201"/>
      <c r="ISO69" s="1200"/>
      <c r="ISP69" s="1201"/>
      <c r="ITB69" s="1201"/>
      <c r="ITN69" s="1201"/>
      <c r="ITP69" s="1201"/>
      <c r="ITS69" s="1201"/>
      <c r="ITU69" s="1200"/>
      <c r="ITV69" s="1201"/>
      <c r="IUH69" s="1201"/>
      <c r="IUT69" s="1201"/>
      <c r="IUV69" s="1201"/>
      <c r="IUY69" s="1201"/>
      <c r="IVA69" s="1200"/>
      <c r="IVB69" s="1201"/>
      <c r="IVN69" s="1201"/>
      <c r="IVZ69" s="1201"/>
      <c r="IWB69" s="1201"/>
      <c r="IWE69" s="1201"/>
      <c r="IWG69" s="1200"/>
      <c r="IWH69" s="1201"/>
      <c r="IWT69" s="1201"/>
      <c r="IXF69" s="1201"/>
      <c r="IXH69" s="1201"/>
      <c r="IXK69" s="1201"/>
      <c r="IXM69" s="1200"/>
      <c r="IXN69" s="1201"/>
      <c r="IXZ69" s="1201"/>
      <c r="IYL69" s="1201"/>
      <c r="IYN69" s="1201"/>
      <c r="IYQ69" s="1201"/>
      <c r="IYS69" s="1200"/>
      <c r="IYT69" s="1201"/>
      <c r="IZF69" s="1201"/>
      <c r="IZR69" s="1201"/>
      <c r="IZT69" s="1201"/>
      <c r="IZW69" s="1201"/>
      <c r="IZY69" s="1200"/>
      <c r="IZZ69" s="1201"/>
      <c r="JAL69" s="1201"/>
      <c r="JAX69" s="1201"/>
      <c r="JAZ69" s="1201"/>
      <c r="JBC69" s="1201"/>
      <c r="JBE69" s="1200"/>
      <c r="JBF69" s="1201"/>
      <c r="JBR69" s="1201"/>
      <c r="JCD69" s="1201"/>
      <c r="JCF69" s="1201"/>
      <c r="JCI69" s="1201"/>
      <c r="JCK69" s="1200"/>
      <c r="JCL69" s="1201"/>
      <c r="JCX69" s="1201"/>
      <c r="JDJ69" s="1201"/>
      <c r="JDL69" s="1201"/>
      <c r="JDO69" s="1201"/>
      <c r="JDQ69" s="1200"/>
      <c r="JDR69" s="1201"/>
      <c r="JED69" s="1201"/>
      <c r="JEP69" s="1201"/>
      <c r="JER69" s="1201"/>
      <c r="JEU69" s="1201"/>
      <c r="JEW69" s="1200"/>
      <c r="JEX69" s="1201"/>
      <c r="JFJ69" s="1201"/>
      <c r="JFV69" s="1201"/>
      <c r="JFX69" s="1201"/>
      <c r="JGA69" s="1201"/>
      <c r="JGC69" s="1200"/>
      <c r="JGD69" s="1201"/>
      <c r="JGP69" s="1201"/>
      <c r="JHB69" s="1201"/>
      <c r="JHD69" s="1201"/>
      <c r="JHG69" s="1201"/>
      <c r="JHI69" s="1200"/>
      <c r="JHJ69" s="1201"/>
      <c r="JHV69" s="1201"/>
      <c r="JIH69" s="1201"/>
      <c r="JIJ69" s="1201"/>
      <c r="JIM69" s="1201"/>
      <c r="JIO69" s="1200"/>
      <c r="JIP69" s="1201"/>
      <c r="JJB69" s="1201"/>
      <c r="JJN69" s="1201"/>
      <c r="JJP69" s="1201"/>
      <c r="JJS69" s="1201"/>
      <c r="JJU69" s="1200"/>
      <c r="JJV69" s="1201"/>
      <c r="JKH69" s="1201"/>
      <c r="JKT69" s="1201"/>
      <c r="JKV69" s="1201"/>
      <c r="JKY69" s="1201"/>
      <c r="JLA69" s="1200"/>
      <c r="JLB69" s="1201"/>
      <c r="JLN69" s="1201"/>
      <c r="JLZ69" s="1201"/>
      <c r="JMB69" s="1201"/>
      <c r="JME69" s="1201"/>
      <c r="JMG69" s="1200"/>
      <c r="JMH69" s="1201"/>
      <c r="JMT69" s="1201"/>
      <c r="JNF69" s="1201"/>
      <c r="JNH69" s="1201"/>
      <c r="JNK69" s="1201"/>
      <c r="JNM69" s="1200"/>
      <c r="JNN69" s="1201"/>
      <c r="JNZ69" s="1201"/>
      <c r="JOL69" s="1201"/>
      <c r="JON69" s="1201"/>
      <c r="JOQ69" s="1201"/>
      <c r="JOS69" s="1200"/>
      <c r="JOT69" s="1201"/>
      <c r="JPF69" s="1201"/>
      <c r="JPR69" s="1201"/>
      <c r="JPT69" s="1201"/>
      <c r="JPW69" s="1201"/>
      <c r="JPY69" s="1200"/>
      <c r="JPZ69" s="1201"/>
      <c r="JQL69" s="1201"/>
      <c r="JQX69" s="1201"/>
      <c r="JQZ69" s="1201"/>
      <c r="JRC69" s="1201"/>
      <c r="JRE69" s="1200"/>
      <c r="JRF69" s="1201"/>
      <c r="JRR69" s="1201"/>
      <c r="JSD69" s="1201"/>
      <c r="JSF69" s="1201"/>
      <c r="JSI69" s="1201"/>
      <c r="JSK69" s="1200"/>
      <c r="JSL69" s="1201"/>
      <c r="JSX69" s="1201"/>
      <c r="JTJ69" s="1201"/>
      <c r="JTL69" s="1201"/>
      <c r="JTO69" s="1201"/>
      <c r="JTQ69" s="1200"/>
      <c r="JTR69" s="1201"/>
      <c r="JUD69" s="1201"/>
      <c r="JUP69" s="1201"/>
      <c r="JUR69" s="1201"/>
      <c r="JUU69" s="1201"/>
      <c r="JUW69" s="1200"/>
      <c r="JUX69" s="1201"/>
      <c r="JVJ69" s="1201"/>
      <c r="JVV69" s="1201"/>
      <c r="JVX69" s="1201"/>
      <c r="JWA69" s="1201"/>
      <c r="JWC69" s="1200"/>
      <c r="JWD69" s="1201"/>
      <c r="JWP69" s="1201"/>
      <c r="JXB69" s="1201"/>
      <c r="JXD69" s="1201"/>
      <c r="JXG69" s="1201"/>
      <c r="JXI69" s="1200"/>
      <c r="JXJ69" s="1201"/>
      <c r="JXV69" s="1201"/>
      <c r="JYH69" s="1201"/>
      <c r="JYJ69" s="1201"/>
      <c r="JYM69" s="1201"/>
      <c r="JYO69" s="1200"/>
      <c r="JYP69" s="1201"/>
      <c r="JZB69" s="1201"/>
      <c r="JZN69" s="1201"/>
      <c r="JZP69" s="1201"/>
      <c r="JZS69" s="1201"/>
      <c r="JZU69" s="1200"/>
      <c r="JZV69" s="1201"/>
      <c r="KAH69" s="1201"/>
      <c r="KAT69" s="1201"/>
      <c r="KAV69" s="1201"/>
      <c r="KAY69" s="1201"/>
      <c r="KBA69" s="1200"/>
      <c r="KBB69" s="1201"/>
      <c r="KBN69" s="1201"/>
      <c r="KBZ69" s="1201"/>
      <c r="KCB69" s="1201"/>
      <c r="KCE69" s="1201"/>
      <c r="KCG69" s="1200"/>
      <c r="KCH69" s="1201"/>
      <c r="KCT69" s="1201"/>
      <c r="KDF69" s="1201"/>
      <c r="KDH69" s="1201"/>
      <c r="KDK69" s="1201"/>
      <c r="KDM69" s="1200"/>
      <c r="KDN69" s="1201"/>
      <c r="KDZ69" s="1201"/>
      <c r="KEL69" s="1201"/>
      <c r="KEN69" s="1201"/>
      <c r="KEQ69" s="1201"/>
      <c r="KES69" s="1200"/>
      <c r="KET69" s="1201"/>
      <c r="KFF69" s="1201"/>
      <c r="KFR69" s="1201"/>
      <c r="KFT69" s="1201"/>
      <c r="KFW69" s="1201"/>
      <c r="KFY69" s="1200"/>
      <c r="KFZ69" s="1201"/>
      <c r="KGL69" s="1201"/>
      <c r="KGX69" s="1201"/>
      <c r="KGZ69" s="1201"/>
      <c r="KHC69" s="1201"/>
      <c r="KHE69" s="1200"/>
      <c r="KHF69" s="1201"/>
      <c r="KHR69" s="1201"/>
      <c r="KID69" s="1201"/>
      <c r="KIF69" s="1201"/>
      <c r="KII69" s="1201"/>
      <c r="KIK69" s="1200"/>
      <c r="KIL69" s="1201"/>
      <c r="KIX69" s="1201"/>
      <c r="KJJ69" s="1201"/>
      <c r="KJL69" s="1201"/>
      <c r="KJO69" s="1201"/>
      <c r="KJQ69" s="1200"/>
      <c r="KJR69" s="1201"/>
      <c r="KKD69" s="1201"/>
      <c r="KKP69" s="1201"/>
      <c r="KKR69" s="1201"/>
      <c r="KKU69" s="1201"/>
      <c r="KKW69" s="1200"/>
      <c r="KKX69" s="1201"/>
      <c r="KLJ69" s="1201"/>
      <c r="KLV69" s="1201"/>
      <c r="KLX69" s="1201"/>
      <c r="KMA69" s="1201"/>
      <c r="KMC69" s="1200"/>
      <c r="KMD69" s="1201"/>
      <c r="KMP69" s="1201"/>
      <c r="KNB69" s="1201"/>
      <c r="KND69" s="1201"/>
      <c r="KNG69" s="1201"/>
      <c r="KNI69" s="1200"/>
      <c r="KNJ69" s="1201"/>
      <c r="KNV69" s="1201"/>
      <c r="KOH69" s="1201"/>
      <c r="KOJ69" s="1201"/>
      <c r="KOM69" s="1201"/>
      <c r="KOO69" s="1200"/>
      <c r="KOP69" s="1201"/>
      <c r="KPB69" s="1201"/>
      <c r="KPN69" s="1201"/>
      <c r="KPP69" s="1201"/>
      <c r="KPS69" s="1201"/>
      <c r="KPU69" s="1200"/>
      <c r="KPV69" s="1201"/>
      <c r="KQH69" s="1201"/>
      <c r="KQT69" s="1201"/>
      <c r="KQV69" s="1201"/>
      <c r="KQY69" s="1201"/>
      <c r="KRA69" s="1200"/>
      <c r="KRB69" s="1201"/>
      <c r="KRN69" s="1201"/>
      <c r="KRZ69" s="1201"/>
      <c r="KSB69" s="1201"/>
      <c r="KSE69" s="1201"/>
      <c r="KSG69" s="1200"/>
      <c r="KSH69" s="1201"/>
      <c r="KST69" s="1201"/>
      <c r="KTF69" s="1201"/>
      <c r="KTH69" s="1201"/>
      <c r="KTK69" s="1201"/>
      <c r="KTM69" s="1200"/>
      <c r="KTN69" s="1201"/>
      <c r="KTZ69" s="1201"/>
      <c r="KUL69" s="1201"/>
      <c r="KUN69" s="1201"/>
      <c r="KUQ69" s="1201"/>
      <c r="KUS69" s="1200"/>
      <c r="KUT69" s="1201"/>
      <c r="KVF69" s="1201"/>
      <c r="KVR69" s="1201"/>
      <c r="KVT69" s="1201"/>
      <c r="KVW69" s="1201"/>
      <c r="KVY69" s="1200"/>
      <c r="KVZ69" s="1201"/>
      <c r="KWL69" s="1201"/>
      <c r="KWX69" s="1201"/>
      <c r="KWZ69" s="1201"/>
      <c r="KXC69" s="1201"/>
      <c r="KXE69" s="1200"/>
      <c r="KXF69" s="1201"/>
      <c r="KXR69" s="1201"/>
      <c r="KYD69" s="1201"/>
      <c r="KYF69" s="1201"/>
      <c r="KYI69" s="1201"/>
      <c r="KYK69" s="1200"/>
      <c r="KYL69" s="1201"/>
      <c r="KYX69" s="1201"/>
      <c r="KZJ69" s="1201"/>
      <c r="KZL69" s="1201"/>
      <c r="KZO69" s="1201"/>
      <c r="KZQ69" s="1200"/>
      <c r="KZR69" s="1201"/>
      <c r="LAD69" s="1201"/>
      <c r="LAP69" s="1201"/>
      <c r="LAR69" s="1201"/>
      <c r="LAU69" s="1201"/>
      <c r="LAW69" s="1200"/>
      <c r="LAX69" s="1201"/>
      <c r="LBJ69" s="1201"/>
      <c r="LBV69" s="1201"/>
      <c r="LBX69" s="1201"/>
      <c r="LCA69" s="1201"/>
      <c r="LCC69" s="1200"/>
      <c r="LCD69" s="1201"/>
      <c r="LCP69" s="1201"/>
      <c r="LDB69" s="1201"/>
      <c r="LDD69" s="1201"/>
      <c r="LDG69" s="1201"/>
      <c r="LDI69" s="1200"/>
      <c r="LDJ69" s="1201"/>
      <c r="LDV69" s="1201"/>
      <c r="LEH69" s="1201"/>
      <c r="LEJ69" s="1201"/>
      <c r="LEM69" s="1201"/>
      <c r="LEO69" s="1200"/>
      <c r="LEP69" s="1201"/>
      <c r="LFB69" s="1201"/>
      <c r="LFN69" s="1201"/>
      <c r="LFP69" s="1201"/>
      <c r="LFS69" s="1201"/>
      <c r="LFU69" s="1200"/>
      <c r="LFV69" s="1201"/>
      <c r="LGH69" s="1201"/>
      <c r="LGT69" s="1201"/>
      <c r="LGV69" s="1201"/>
      <c r="LGY69" s="1201"/>
      <c r="LHA69" s="1200"/>
      <c r="LHB69" s="1201"/>
      <c r="LHN69" s="1201"/>
      <c r="LHZ69" s="1201"/>
      <c r="LIB69" s="1201"/>
      <c r="LIE69" s="1201"/>
      <c r="LIG69" s="1200"/>
      <c r="LIH69" s="1201"/>
      <c r="LIT69" s="1201"/>
      <c r="LJF69" s="1201"/>
      <c r="LJH69" s="1201"/>
      <c r="LJK69" s="1201"/>
      <c r="LJM69" s="1200"/>
      <c r="LJN69" s="1201"/>
      <c r="LJZ69" s="1201"/>
      <c r="LKL69" s="1201"/>
      <c r="LKN69" s="1201"/>
      <c r="LKQ69" s="1201"/>
      <c r="LKS69" s="1200"/>
      <c r="LKT69" s="1201"/>
      <c r="LLF69" s="1201"/>
      <c r="LLR69" s="1201"/>
      <c r="LLT69" s="1201"/>
      <c r="LLW69" s="1201"/>
      <c r="LLY69" s="1200"/>
      <c r="LLZ69" s="1201"/>
      <c r="LML69" s="1201"/>
      <c r="LMX69" s="1201"/>
      <c r="LMZ69" s="1201"/>
      <c r="LNC69" s="1201"/>
      <c r="LNE69" s="1200"/>
      <c r="LNF69" s="1201"/>
      <c r="LNR69" s="1201"/>
      <c r="LOD69" s="1201"/>
      <c r="LOF69" s="1201"/>
      <c r="LOI69" s="1201"/>
      <c r="LOK69" s="1200"/>
      <c r="LOL69" s="1201"/>
      <c r="LOX69" s="1201"/>
      <c r="LPJ69" s="1201"/>
      <c r="LPL69" s="1201"/>
      <c r="LPO69" s="1201"/>
      <c r="LPQ69" s="1200"/>
      <c r="LPR69" s="1201"/>
      <c r="LQD69" s="1201"/>
      <c r="LQP69" s="1201"/>
      <c r="LQR69" s="1201"/>
      <c r="LQU69" s="1201"/>
      <c r="LQW69" s="1200"/>
      <c r="LQX69" s="1201"/>
      <c r="LRJ69" s="1201"/>
      <c r="LRV69" s="1201"/>
      <c r="LRX69" s="1201"/>
      <c r="LSA69" s="1201"/>
      <c r="LSC69" s="1200"/>
      <c r="LSD69" s="1201"/>
      <c r="LSP69" s="1201"/>
      <c r="LTB69" s="1201"/>
      <c r="LTD69" s="1201"/>
      <c r="LTG69" s="1201"/>
      <c r="LTI69" s="1200"/>
      <c r="LTJ69" s="1201"/>
      <c r="LTV69" s="1201"/>
      <c r="LUH69" s="1201"/>
      <c r="LUJ69" s="1201"/>
      <c r="LUM69" s="1201"/>
      <c r="LUO69" s="1200"/>
      <c r="LUP69" s="1201"/>
      <c r="LVB69" s="1201"/>
      <c r="LVN69" s="1201"/>
      <c r="LVP69" s="1201"/>
      <c r="LVS69" s="1201"/>
      <c r="LVU69" s="1200"/>
      <c r="LVV69" s="1201"/>
      <c r="LWH69" s="1201"/>
      <c r="LWT69" s="1201"/>
      <c r="LWV69" s="1201"/>
      <c r="LWY69" s="1201"/>
      <c r="LXA69" s="1200"/>
      <c r="LXB69" s="1201"/>
      <c r="LXN69" s="1201"/>
      <c r="LXZ69" s="1201"/>
      <c r="LYB69" s="1201"/>
      <c r="LYE69" s="1201"/>
      <c r="LYG69" s="1200"/>
      <c r="LYH69" s="1201"/>
      <c r="LYT69" s="1201"/>
      <c r="LZF69" s="1201"/>
      <c r="LZH69" s="1201"/>
      <c r="LZK69" s="1201"/>
      <c r="LZM69" s="1200"/>
      <c r="LZN69" s="1201"/>
      <c r="LZZ69" s="1201"/>
      <c r="MAL69" s="1201"/>
      <c r="MAN69" s="1201"/>
      <c r="MAQ69" s="1201"/>
      <c r="MAS69" s="1200"/>
      <c r="MAT69" s="1201"/>
      <c r="MBF69" s="1201"/>
      <c r="MBR69" s="1201"/>
      <c r="MBT69" s="1201"/>
      <c r="MBW69" s="1201"/>
      <c r="MBY69" s="1200"/>
      <c r="MBZ69" s="1201"/>
      <c r="MCL69" s="1201"/>
      <c r="MCX69" s="1201"/>
      <c r="MCZ69" s="1201"/>
      <c r="MDC69" s="1201"/>
      <c r="MDE69" s="1200"/>
      <c r="MDF69" s="1201"/>
      <c r="MDR69" s="1201"/>
      <c r="MED69" s="1201"/>
      <c r="MEF69" s="1201"/>
      <c r="MEI69" s="1201"/>
      <c r="MEK69" s="1200"/>
      <c r="MEL69" s="1201"/>
      <c r="MEX69" s="1201"/>
      <c r="MFJ69" s="1201"/>
      <c r="MFL69" s="1201"/>
      <c r="MFO69" s="1201"/>
      <c r="MFQ69" s="1200"/>
      <c r="MFR69" s="1201"/>
      <c r="MGD69" s="1201"/>
      <c r="MGP69" s="1201"/>
      <c r="MGR69" s="1201"/>
      <c r="MGU69" s="1201"/>
      <c r="MGW69" s="1200"/>
      <c r="MGX69" s="1201"/>
      <c r="MHJ69" s="1201"/>
      <c r="MHV69" s="1201"/>
      <c r="MHX69" s="1201"/>
      <c r="MIA69" s="1201"/>
      <c r="MIC69" s="1200"/>
      <c r="MID69" s="1201"/>
      <c r="MIP69" s="1201"/>
      <c r="MJB69" s="1201"/>
      <c r="MJD69" s="1201"/>
      <c r="MJG69" s="1201"/>
      <c r="MJI69" s="1200"/>
      <c r="MJJ69" s="1201"/>
      <c r="MJV69" s="1201"/>
      <c r="MKH69" s="1201"/>
      <c r="MKJ69" s="1201"/>
      <c r="MKM69" s="1201"/>
      <c r="MKO69" s="1200"/>
      <c r="MKP69" s="1201"/>
      <c r="MLB69" s="1201"/>
      <c r="MLN69" s="1201"/>
      <c r="MLP69" s="1201"/>
      <c r="MLS69" s="1201"/>
      <c r="MLU69" s="1200"/>
      <c r="MLV69" s="1201"/>
      <c r="MMH69" s="1201"/>
      <c r="MMT69" s="1201"/>
      <c r="MMV69" s="1201"/>
      <c r="MMY69" s="1201"/>
      <c r="MNA69" s="1200"/>
      <c r="MNB69" s="1201"/>
      <c r="MNN69" s="1201"/>
      <c r="MNZ69" s="1201"/>
      <c r="MOB69" s="1201"/>
      <c r="MOE69" s="1201"/>
      <c r="MOG69" s="1200"/>
      <c r="MOH69" s="1201"/>
      <c r="MOT69" s="1201"/>
      <c r="MPF69" s="1201"/>
      <c r="MPH69" s="1201"/>
      <c r="MPK69" s="1201"/>
      <c r="MPM69" s="1200"/>
      <c r="MPN69" s="1201"/>
      <c r="MPZ69" s="1201"/>
      <c r="MQL69" s="1201"/>
      <c r="MQN69" s="1201"/>
      <c r="MQQ69" s="1201"/>
      <c r="MQS69" s="1200"/>
      <c r="MQT69" s="1201"/>
      <c r="MRF69" s="1201"/>
      <c r="MRR69" s="1201"/>
      <c r="MRT69" s="1201"/>
      <c r="MRW69" s="1201"/>
      <c r="MRY69" s="1200"/>
      <c r="MRZ69" s="1201"/>
      <c r="MSL69" s="1201"/>
      <c r="MSX69" s="1201"/>
      <c r="MSZ69" s="1201"/>
      <c r="MTC69" s="1201"/>
      <c r="MTE69" s="1200"/>
      <c r="MTF69" s="1201"/>
      <c r="MTR69" s="1201"/>
      <c r="MUD69" s="1201"/>
      <c r="MUF69" s="1201"/>
      <c r="MUI69" s="1201"/>
      <c r="MUK69" s="1200"/>
      <c r="MUL69" s="1201"/>
      <c r="MUX69" s="1201"/>
      <c r="MVJ69" s="1201"/>
      <c r="MVL69" s="1201"/>
      <c r="MVO69" s="1201"/>
      <c r="MVQ69" s="1200"/>
      <c r="MVR69" s="1201"/>
      <c r="MWD69" s="1201"/>
      <c r="MWP69" s="1201"/>
      <c r="MWR69" s="1201"/>
      <c r="MWU69" s="1201"/>
      <c r="MWW69" s="1200"/>
      <c r="MWX69" s="1201"/>
      <c r="MXJ69" s="1201"/>
      <c r="MXV69" s="1201"/>
      <c r="MXX69" s="1201"/>
      <c r="MYA69" s="1201"/>
      <c r="MYC69" s="1200"/>
      <c r="MYD69" s="1201"/>
      <c r="MYP69" s="1201"/>
      <c r="MZB69" s="1201"/>
      <c r="MZD69" s="1201"/>
      <c r="MZG69" s="1201"/>
      <c r="MZI69" s="1200"/>
      <c r="MZJ69" s="1201"/>
      <c r="MZV69" s="1201"/>
      <c r="NAH69" s="1201"/>
      <c r="NAJ69" s="1201"/>
      <c r="NAM69" s="1201"/>
      <c r="NAO69" s="1200"/>
      <c r="NAP69" s="1201"/>
      <c r="NBB69" s="1201"/>
      <c r="NBN69" s="1201"/>
      <c r="NBP69" s="1201"/>
      <c r="NBS69" s="1201"/>
      <c r="NBU69" s="1200"/>
      <c r="NBV69" s="1201"/>
      <c r="NCH69" s="1201"/>
      <c r="NCT69" s="1201"/>
      <c r="NCV69" s="1201"/>
      <c r="NCY69" s="1201"/>
      <c r="NDA69" s="1200"/>
      <c r="NDB69" s="1201"/>
      <c r="NDN69" s="1201"/>
      <c r="NDZ69" s="1201"/>
      <c r="NEB69" s="1201"/>
      <c r="NEE69" s="1201"/>
      <c r="NEG69" s="1200"/>
      <c r="NEH69" s="1201"/>
      <c r="NET69" s="1201"/>
      <c r="NFF69" s="1201"/>
      <c r="NFH69" s="1201"/>
      <c r="NFK69" s="1201"/>
      <c r="NFM69" s="1200"/>
      <c r="NFN69" s="1201"/>
      <c r="NFZ69" s="1201"/>
      <c r="NGL69" s="1201"/>
      <c r="NGN69" s="1201"/>
      <c r="NGQ69" s="1201"/>
      <c r="NGS69" s="1200"/>
      <c r="NGT69" s="1201"/>
      <c r="NHF69" s="1201"/>
      <c r="NHR69" s="1201"/>
      <c r="NHT69" s="1201"/>
      <c r="NHW69" s="1201"/>
      <c r="NHY69" s="1200"/>
      <c r="NHZ69" s="1201"/>
      <c r="NIL69" s="1201"/>
      <c r="NIX69" s="1201"/>
      <c r="NIZ69" s="1201"/>
      <c r="NJC69" s="1201"/>
      <c r="NJE69" s="1200"/>
      <c r="NJF69" s="1201"/>
      <c r="NJR69" s="1201"/>
      <c r="NKD69" s="1201"/>
      <c r="NKF69" s="1201"/>
      <c r="NKI69" s="1201"/>
      <c r="NKK69" s="1200"/>
      <c r="NKL69" s="1201"/>
      <c r="NKX69" s="1201"/>
      <c r="NLJ69" s="1201"/>
      <c r="NLL69" s="1201"/>
      <c r="NLO69" s="1201"/>
      <c r="NLQ69" s="1200"/>
      <c r="NLR69" s="1201"/>
      <c r="NMD69" s="1201"/>
      <c r="NMP69" s="1201"/>
      <c r="NMR69" s="1201"/>
      <c r="NMU69" s="1201"/>
      <c r="NMW69" s="1200"/>
      <c r="NMX69" s="1201"/>
      <c r="NNJ69" s="1201"/>
      <c r="NNV69" s="1201"/>
      <c r="NNX69" s="1201"/>
      <c r="NOA69" s="1201"/>
      <c r="NOC69" s="1200"/>
      <c r="NOD69" s="1201"/>
      <c r="NOP69" s="1201"/>
      <c r="NPB69" s="1201"/>
      <c r="NPD69" s="1201"/>
      <c r="NPG69" s="1201"/>
      <c r="NPI69" s="1200"/>
      <c r="NPJ69" s="1201"/>
      <c r="NPV69" s="1201"/>
      <c r="NQH69" s="1201"/>
      <c r="NQJ69" s="1201"/>
      <c r="NQM69" s="1201"/>
      <c r="NQO69" s="1200"/>
      <c r="NQP69" s="1201"/>
      <c r="NRB69" s="1201"/>
      <c r="NRN69" s="1201"/>
      <c r="NRP69" s="1201"/>
      <c r="NRS69" s="1201"/>
      <c r="NRU69" s="1200"/>
      <c r="NRV69" s="1201"/>
      <c r="NSH69" s="1201"/>
      <c r="NST69" s="1201"/>
      <c r="NSV69" s="1201"/>
      <c r="NSY69" s="1201"/>
      <c r="NTA69" s="1200"/>
      <c r="NTB69" s="1201"/>
      <c r="NTN69" s="1201"/>
      <c r="NTZ69" s="1201"/>
      <c r="NUB69" s="1201"/>
      <c r="NUE69" s="1201"/>
      <c r="NUG69" s="1200"/>
      <c r="NUH69" s="1201"/>
      <c r="NUT69" s="1201"/>
      <c r="NVF69" s="1201"/>
      <c r="NVH69" s="1201"/>
      <c r="NVK69" s="1201"/>
      <c r="NVM69" s="1200"/>
      <c r="NVN69" s="1201"/>
      <c r="NVZ69" s="1201"/>
      <c r="NWL69" s="1201"/>
      <c r="NWN69" s="1201"/>
      <c r="NWQ69" s="1201"/>
      <c r="NWS69" s="1200"/>
      <c r="NWT69" s="1201"/>
      <c r="NXF69" s="1201"/>
      <c r="NXR69" s="1201"/>
      <c r="NXT69" s="1201"/>
      <c r="NXW69" s="1201"/>
      <c r="NXY69" s="1200"/>
      <c r="NXZ69" s="1201"/>
      <c r="NYL69" s="1201"/>
      <c r="NYX69" s="1201"/>
      <c r="NYZ69" s="1201"/>
      <c r="NZC69" s="1201"/>
      <c r="NZE69" s="1200"/>
      <c r="NZF69" s="1201"/>
      <c r="NZR69" s="1201"/>
      <c r="OAD69" s="1201"/>
      <c r="OAF69" s="1201"/>
      <c r="OAI69" s="1201"/>
      <c r="OAK69" s="1200"/>
      <c r="OAL69" s="1201"/>
      <c r="OAX69" s="1201"/>
      <c r="OBJ69" s="1201"/>
      <c r="OBL69" s="1201"/>
      <c r="OBO69" s="1201"/>
      <c r="OBQ69" s="1200"/>
      <c r="OBR69" s="1201"/>
      <c r="OCD69" s="1201"/>
      <c r="OCP69" s="1201"/>
      <c r="OCR69" s="1201"/>
      <c r="OCU69" s="1201"/>
      <c r="OCW69" s="1200"/>
      <c r="OCX69" s="1201"/>
      <c r="ODJ69" s="1201"/>
      <c r="ODV69" s="1201"/>
      <c r="ODX69" s="1201"/>
      <c r="OEA69" s="1201"/>
      <c r="OEC69" s="1200"/>
      <c r="OED69" s="1201"/>
      <c r="OEP69" s="1201"/>
      <c r="OFB69" s="1201"/>
      <c r="OFD69" s="1201"/>
      <c r="OFG69" s="1201"/>
      <c r="OFI69" s="1200"/>
      <c r="OFJ69" s="1201"/>
      <c r="OFV69" s="1201"/>
      <c r="OGH69" s="1201"/>
      <c r="OGJ69" s="1201"/>
      <c r="OGM69" s="1201"/>
      <c r="OGO69" s="1200"/>
      <c r="OGP69" s="1201"/>
      <c r="OHB69" s="1201"/>
      <c r="OHN69" s="1201"/>
      <c r="OHP69" s="1201"/>
      <c r="OHS69" s="1201"/>
      <c r="OHU69" s="1200"/>
      <c r="OHV69" s="1201"/>
      <c r="OIH69" s="1201"/>
      <c r="OIT69" s="1201"/>
      <c r="OIV69" s="1201"/>
      <c r="OIY69" s="1201"/>
      <c r="OJA69" s="1200"/>
      <c r="OJB69" s="1201"/>
      <c r="OJN69" s="1201"/>
      <c r="OJZ69" s="1201"/>
      <c r="OKB69" s="1201"/>
      <c r="OKE69" s="1201"/>
      <c r="OKG69" s="1200"/>
      <c r="OKH69" s="1201"/>
      <c r="OKT69" s="1201"/>
      <c r="OLF69" s="1201"/>
      <c r="OLH69" s="1201"/>
      <c r="OLK69" s="1201"/>
      <c r="OLM69" s="1200"/>
      <c r="OLN69" s="1201"/>
      <c r="OLZ69" s="1201"/>
      <c r="OML69" s="1201"/>
      <c r="OMN69" s="1201"/>
      <c r="OMQ69" s="1201"/>
      <c r="OMS69" s="1200"/>
      <c r="OMT69" s="1201"/>
      <c r="ONF69" s="1201"/>
      <c r="ONR69" s="1201"/>
      <c r="ONT69" s="1201"/>
      <c r="ONW69" s="1201"/>
      <c r="ONY69" s="1200"/>
      <c r="ONZ69" s="1201"/>
      <c r="OOL69" s="1201"/>
      <c r="OOX69" s="1201"/>
      <c r="OOZ69" s="1201"/>
      <c r="OPC69" s="1201"/>
      <c r="OPE69" s="1200"/>
      <c r="OPF69" s="1201"/>
      <c r="OPR69" s="1201"/>
      <c r="OQD69" s="1201"/>
      <c r="OQF69" s="1201"/>
      <c r="OQI69" s="1201"/>
      <c r="OQK69" s="1200"/>
      <c r="OQL69" s="1201"/>
      <c r="OQX69" s="1201"/>
      <c r="ORJ69" s="1201"/>
      <c r="ORL69" s="1201"/>
      <c r="ORO69" s="1201"/>
      <c r="ORQ69" s="1200"/>
      <c r="ORR69" s="1201"/>
      <c r="OSD69" s="1201"/>
      <c r="OSP69" s="1201"/>
      <c r="OSR69" s="1201"/>
      <c r="OSU69" s="1201"/>
      <c r="OSW69" s="1200"/>
      <c r="OSX69" s="1201"/>
      <c r="OTJ69" s="1201"/>
      <c r="OTV69" s="1201"/>
      <c r="OTX69" s="1201"/>
      <c r="OUA69" s="1201"/>
      <c r="OUC69" s="1200"/>
      <c r="OUD69" s="1201"/>
      <c r="OUP69" s="1201"/>
      <c r="OVB69" s="1201"/>
      <c r="OVD69" s="1201"/>
      <c r="OVG69" s="1201"/>
      <c r="OVI69" s="1200"/>
      <c r="OVJ69" s="1201"/>
      <c r="OVV69" s="1201"/>
      <c r="OWH69" s="1201"/>
      <c r="OWJ69" s="1201"/>
      <c r="OWM69" s="1201"/>
      <c r="OWO69" s="1200"/>
      <c r="OWP69" s="1201"/>
      <c r="OXB69" s="1201"/>
      <c r="OXN69" s="1201"/>
      <c r="OXP69" s="1201"/>
      <c r="OXS69" s="1201"/>
      <c r="OXU69" s="1200"/>
      <c r="OXV69" s="1201"/>
      <c r="OYH69" s="1201"/>
      <c r="OYT69" s="1201"/>
      <c r="OYV69" s="1201"/>
      <c r="OYY69" s="1201"/>
      <c r="OZA69" s="1200"/>
      <c r="OZB69" s="1201"/>
      <c r="OZN69" s="1201"/>
      <c r="OZZ69" s="1201"/>
      <c r="PAB69" s="1201"/>
      <c r="PAE69" s="1201"/>
      <c r="PAG69" s="1200"/>
      <c r="PAH69" s="1201"/>
      <c r="PAT69" s="1201"/>
      <c r="PBF69" s="1201"/>
      <c r="PBH69" s="1201"/>
      <c r="PBK69" s="1201"/>
      <c r="PBM69" s="1200"/>
      <c r="PBN69" s="1201"/>
      <c r="PBZ69" s="1201"/>
      <c r="PCL69" s="1201"/>
      <c r="PCN69" s="1201"/>
      <c r="PCQ69" s="1201"/>
      <c r="PCS69" s="1200"/>
      <c r="PCT69" s="1201"/>
      <c r="PDF69" s="1201"/>
      <c r="PDR69" s="1201"/>
      <c r="PDT69" s="1201"/>
      <c r="PDW69" s="1201"/>
      <c r="PDY69" s="1200"/>
      <c r="PDZ69" s="1201"/>
      <c r="PEL69" s="1201"/>
      <c r="PEX69" s="1201"/>
      <c r="PEZ69" s="1201"/>
      <c r="PFC69" s="1201"/>
      <c r="PFE69" s="1200"/>
      <c r="PFF69" s="1201"/>
      <c r="PFR69" s="1201"/>
      <c r="PGD69" s="1201"/>
      <c r="PGF69" s="1201"/>
      <c r="PGI69" s="1201"/>
      <c r="PGK69" s="1200"/>
      <c r="PGL69" s="1201"/>
      <c r="PGX69" s="1201"/>
      <c r="PHJ69" s="1201"/>
      <c r="PHL69" s="1201"/>
      <c r="PHO69" s="1201"/>
      <c r="PHQ69" s="1200"/>
      <c r="PHR69" s="1201"/>
      <c r="PID69" s="1201"/>
      <c r="PIP69" s="1201"/>
      <c r="PIR69" s="1201"/>
      <c r="PIU69" s="1201"/>
      <c r="PIW69" s="1200"/>
      <c r="PIX69" s="1201"/>
      <c r="PJJ69" s="1201"/>
      <c r="PJV69" s="1201"/>
      <c r="PJX69" s="1201"/>
      <c r="PKA69" s="1201"/>
      <c r="PKC69" s="1200"/>
      <c r="PKD69" s="1201"/>
      <c r="PKP69" s="1201"/>
      <c r="PLB69" s="1201"/>
      <c r="PLD69" s="1201"/>
      <c r="PLG69" s="1201"/>
      <c r="PLI69" s="1200"/>
      <c r="PLJ69" s="1201"/>
      <c r="PLV69" s="1201"/>
      <c r="PMH69" s="1201"/>
      <c r="PMJ69" s="1201"/>
      <c r="PMM69" s="1201"/>
      <c r="PMO69" s="1200"/>
      <c r="PMP69" s="1201"/>
      <c r="PNB69" s="1201"/>
      <c r="PNN69" s="1201"/>
      <c r="PNP69" s="1201"/>
      <c r="PNS69" s="1201"/>
      <c r="PNU69" s="1200"/>
      <c r="PNV69" s="1201"/>
      <c r="POH69" s="1201"/>
      <c r="POT69" s="1201"/>
      <c r="POV69" s="1201"/>
      <c r="POY69" s="1201"/>
      <c r="PPA69" s="1200"/>
      <c r="PPB69" s="1201"/>
      <c r="PPN69" s="1201"/>
      <c r="PPZ69" s="1201"/>
      <c r="PQB69" s="1201"/>
      <c r="PQE69" s="1201"/>
      <c r="PQG69" s="1200"/>
      <c r="PQH69" s="1201"/>
      <c r="PQT69" s="1201"/>
      <c r="PRF69" s="1201"/>
      <c r="PRH69" s="1201"/>
      <c r="PRK69" s="1201"/>
      <c r="PRM69" s="1200"/>
      <c r="PRN69" s="1201"/>
      <c r="PRZ69" s="1201"/>
      <c r="PSL69" s="1201"/>
      <c r="PSN69" s="1201"/>
      <c r="PSQ69" s="1201"/>
      <c r="PSS69" s="1200"/>
      <c r="PST69" s="1201"/>
      <c r="PTF69" s="1201"/>
      <c r="PTR69" s="1201"/>
      <c r="PTT69" s="1201"/>
      <c r="PTW69" s="1201"/>
      <c r="PTY69" s="1200"/>
      <c r="PTZ69" s="1201"/>
      <c r="PUL69" s="1201"/>
      <c r="PUX69" s="1201"/>
      <c r="PUZ69" s="1201"/>
      <c r="PVC69" s="1201"/>
      <c r="PVE69" s="1200"/>
      <c r="PVF69" s="1201"/>
      <c r="PVR69" s="1201"/>
      <c r="PWD69" s="1201"/>
      <c r="PWF69" s="1201"/>
      <c r="PWI69" s="1201"/>
      <c r="PWK69" s="1200"/>
      <c r="PWL69" s="1201"/>
      <c r="PWX69" s="1201"/>
      <c r="PXJ69" s="1201"/>
      <c r="PXL69" s="1201"/>
      <c r="PXO69" s="1201"/>
      <c r="PXQ69" s="1200"/>
      <c r="PXR69" s="1201"/>
      <c r="PYD69" s="1201"/>
      <c r="PYP69" s="1201"/>
      <c r="PYR69" s="1201"/>
      <c r="PYU69" s="1201"/>
      <c r="PYW69" s="1200"/>
      <c r="PYX69" s="1201"/>
      <c r="PZJ69" s="1201"/>
      <c r="PZV69" s="1201"/>
      <c r="PZX69" s="1201"/>
      <c r="QAA69" s="1201"/>
      <c r="QAC69" s="1200"/>
      <c r="QAD69" s="1201"/>
      <c r="QAP69" s="1201"/>
      <c r="QBB69" s="1201"/>
      <c r="QBD69" s="1201"/>
      <c r="QBG69" s="1201"/>
      <c r="QBI69" s="1200"/>
      <c r="QBJ69" s="1201"/>
      <c r="QBV69" s="1201"/>
      <c r="QCH69" s="1201"/>
      <c r="QCJ69" s="1201"/>
      <c r="QCM69" s="1201"/>
      <c r="QCO69" s="1200"/>
      <c r="QCP69" s="1201"/>
      <c r="QDB69" s="1201"/>
      <c r="QDN69" s="1201"/>
      <c r="QDP69" s="1201"/>
      <c r="QDS69" s="1201"/>
      <c r="QDU69" s="1200"/>
      <c r="QDV69" s="1201"/>
      <c r="QEH69" s="1201"/>
      <c r="QET69" s="1201"/>
      <c r="QEV69" s="1201"/>
      <c r="QEY69" s="1201"/>
      <c r="QFA69" s="1200"/>
      <c r="QFB69" s="1201"/>
      <c r="QFN69" s="1201"/>
      <c r="QFZ69" s="1201"/>
      <c r="QGB69" s="1201"/>
      <c r="QGE69" s="1201"/>
      <c r="QGG69" s="1200"/>
      <c r="QGH69" s="1201"/>
      <c r="QGT69" s="1201"/>
      <c r="QHF69" s="1201"/>
      <c r="QHH69" s="1201"/>
      <c r="QHK69" s="1201"/>
      <c r="QHM69" s="1200"/>
      <c r="QHN69" s="1201"/>
      <c r="QHZ69" s="1201"/>
      <c r="QIL69" s="1201"/>
      <c r="QIN69" s="1201"/>
      <c r="QIQ69" s="1201"/>
      <c r="QIS69" s="1200"/>
      <c r="QIT69" s="1201"/>
      <c r="QJF69" s="1201"/>
      <c r="QJR69" s="1201"/>
      <c r="QJT69" s="1201"/>
      <c r="QJW69" s="1201"/>
      <c r="QJY69" s="1200"/>
      <c r="QJZ69" s="1201"/>
      <c r="QKL69" s="1201"/>
      <c r="QKX69" s="1201"/>
      <c r="QKZ69" s="1201"/>
      <c r="QLC69" s="1201"/>
      <c r="QLE69" s="1200"/>
      <c r="QLF69" s="1201"/>
      <c r="QLR69" s="1201"/>
      <c r="QMD69" s="1201"/>
      <c r="QMF69" s="1201"/>
      <c r="QMI69" s="1201"/>
      <c r="QMK69" s="1200"/>
      <c r="QML69" s="1201"/>
      <c r="QMX69" s="1201"/>
      <c r="QNJ69" s="1201"/>
      <c r="QNL69" s="1201"/>
      <c r="QNO69" s="1201"/>
      <c r="QNQ69" s="1200"/>
      <c r="QNR69" s="1201"/>
      <c r="QOD69" s="1201"/>
      <c r="QOP69" s="1201"/>
      <c r="QOR69" s="1201"/>
      <c r="QOU69" s="1201"/>
      <c r="QOW69" s="1200"/>
      <c r="QOX69" s="1201"/>
      <c r="QPJ69" s="1201"/>
      <c r="QPV69" s="1201"/>
      <c r="QPX69" s="1201"/>
      <c r="QQA69" s="1201"/>
      <c r="QQC69" s="1200"/>
      <c r="QQD69" s="1201"/>
      <c r="QQP69" s="1201"/>
      <c r="QRB69" s="1201"/>
      <c r="QRD69" s="1201"/>
      <c r="QRG69" s="1201"/>
      <c r="QRI69" s="1200"/>
      <c r="QRJ69" s="1201"/>
      <c r="QRV69" s="1201"/>
      <c r="QSH69" s="1201"/>
      <c r="QSJ69" s="1201"/>
      <c r="QSM69" s="1201"/>
      <c r="QSO69" s="1200"/>
      <c r="QSP69" s="1201"/>
      <c r="QTB69" s="1201"/>
      <c r="QTN69" s="1201"/>
      <c r="QTP69" s="1201"/>
      <c r="QTS69" s="1201"/>
      <c r="QTU69" s="1200"/>
      <c r="QTV69" s="1201"/>
      <c r="QUH69" s="1201"/>
      <c r="QUT69" s="1201"/>
      <c r="QUV69" s="1201"/>
      <c r="QUY69" s="1201"/>
      <c r="QVA69" s="1200"/>
      <c r="QVB69" s="1201"/>
      <c r="QVN69" s="1201"/>
      <c r="QVZ69" s="1201"/>
      <c r="QWB69" s="1201"/>
      <c r="QWE69" s="1201"/>
      <c r="QWG69" s="1200"/>
      <c r="QWH69" s="1201"/>
      <c r="QWT69" s="1201"/>
      <c r="QXF69" s="1201"/>
      <c r="QXH69" s="1201"/>
      <c r="QXK69" s="1201"/>
      <c r="QXM69" s="1200"/>
      <c r="QXN69" s="1201"/>
      <c r="QXZ69" s="1201"/>
      <c r="QYL69" s="1201"/>
      <c r="QYN69" s="1201"/>
      <c r="QYQ69" s="1201"/>
      <c r="QYS69" s="1200"/>
      <c r="QYT69" s="1201"/>
      <c r="QZF69" s="1201"/>
      <c r="QZR69" s="1201"/>
      <c r="QZT69" s="1201"/>
      <c r="QZW69" s="1201"/>
      <c r="QZY69" s="1200"/>
      <c r="QZZ69" s="1201"/>
      <c r="RAL69" s="1201"/>
      <c r="RAX69" s="1201"/>
      <c r="RAZ69" s="1201"/>
      <c r="RBC69" s="1201"/>
      <c r="RBE69" s="1200"/>
      <c r="RBF69" s="1201"/>
      <c r="RBR69" s="1201"/>
      <c r="RCD69" s="1201"/>
      <c r="RCF69" s="1201"/>
      <c r="RCI69" s="1201"/>
      <c r="RCK69" s="1200"/>
      <c r="RCL69" s="1201"/>
      <c r="RCX69" s="1201"/>
      <c r="RDJ69" s="1201"/>
      <c r="RDL69" s="1201"/>
      <c r="RDO69" s="1201"/>
      <c r="RDQ69" s="1200"/>
      <c r="RDR69" s="1201"/>
      <c r="RED69" s="1201"/>
      <c r="REP69" s="1201"/>
      <c r="RER69" s="1201"/>
      <c r="REU69" s="1201"/>
      <c r="REW69" s="1200"/>
      <c r="REX69" s="1201"/>
      <c r="RFJ69" s="1201"/>
      <c r="RFV69" s="1201"/>
      <c r="RFX69" s="1201"/>
      <c r="RGA69" s="1201"/>
      <c r="RGC69" s="1200"/>
      <c r="RGD69" s="1201"/>
      <c r="RGP69" s="1201"/>
      <c r="RHB69" s="1201"/>
      <c r="RHD69" s="1201"/>
      <c r="RHG69" s="1201"/>
      <c r="RHI69" s="1200"/>
      <c r="RHJ69" s="1201"/>
      <c r="RHV69" s="1201"/>
      <c r="RIH69" s="1201"/>
      <c r="RIJ69" s="1201"/>
      <c r="RIM69" s="1201"/>
      <c r="RIO69" s="1200"/>
      <c r="RIP69" s="1201"/>
      <c r="RJB69" s="1201"/>
      <c r="RJN69" s="1201"/>
      <c r="RJP69" s="1201"/>
      <c r="RJS69" s="1201"/>
      <c r="RJU69" s="1200"/>
      <c r="RJV69" s="1201"/>
      <c r="RKH69" s="1201"/>
      <c r="RKT69" s="1201"/>
      <c r="RKV69" s="1201"/>
      <c r="RKY69" s="1201"/>
      <c r="RLA69" s="1200"/>
      <c r="RLB69" s="1201"/>
      <c r="RLN69" s="1201"/>
      <c r="RLZ69" s="1201"/>
      <c r="RMB69" s="1201"/>
      <c r="RME69" s="1201"/>
      <c r="RMG69" s="1200"/>
      <c r="RMH69" s="1201"/>
      <c r="RMT69" s="1201"/>
      <c r="RNF69" s="1201"/>
      <c r="RNH69" s="1201"/>
      <c r="RNK69" s="1201"/>
      <c r="RNM69" s="1200"/>
      <c r="RNN69" s="1201"/>
      <c r="RNZ69" s="1201"/>
      <c r="ROL69" s="1201"/>
      <c r="RON69" s="1201"/>
      <c r="ROQ69" s="1201"/>
      <c r="ROS69" s="1200"/>
      <c r="ROT69" s="1201"/>
      <c r="RPF69" s="1201"/>
      <c r="RPR69" s="1201"/>
      <c r="RPT69" s="1201"/>
      <c r="RPW69" s="1201"/>
      <c r="RPY69" s="1200"/>
      <c r="RPZ69" s="1201"/>
      <c r="RQL69" s="1201"/>
      <c r="RQX69" s="1201"/>
      <c r="RQZ69" s="1201"/>
      <c r="RRC69" s="1201"/>
      <c r="RRE69" s="1200"/>
      <c r="RRF69" s="1201"/>
      <c r="RRR69" s="1201"/>
      <c r="RSD69" s="1201"/>
      <c r="RSF69" s="1201"/>
      <c r="RSI69" s="1201"/>
      <c r="RSK69" s="1200"/>
      <c r="RSL69" s="1201"/>
      <c r="RSX69" s="1201"/>
      <c r="RTJ69" s="1201"/>
      <c r="RTL69" s="1201"/>
      <c r="RTO69" s="1201"/>
      <c r="RTQ69" s="1200"/>
      <c r="RTR69" s="1201"/>
      <c r="RUD69" s="1201"/>
      <c r="RUP69" s="1201"/>
      <c r="RUR69" s="1201"/>
      <c r="RUU69" s="1201"/>
      <c r="RUW69" s="1200"/>
      <c r="RUX69" s="1201"/>
      <c r="RVJ69" s="1201"/>
      <c r="RVV69" s="1201"/>
      <c r="RVX69" s="1201"/>
      <c r="RWA69" s="1201"/>
      <c r="RWC69" s="1200"/>
      <c r="RWD69" s="1201"/>
      <c r="RWP69" s="1201"/>
      <c r="RXB69" s="1201"/>
      <c r="RXD69" s="1201"/>
      <c r="RXG69" s="1201"/>
      <c r="RXI69" s="1200"/>
      <c r="RXJ69" s="1201"/>
      <c r="RXV69" s="1201"/>
      <c r="RYH69" s="1201"/>
      <c r="RYJ69" s="1201"/>
      <c r="RYM69" s="1201"/>
      <c r="RYO69" s="1200"/>
      <c r="RYP69" s="1201"/>
      <c r="RZB69" s="1201"/>
      <c r="RZN69" s="1201"/>
      <c r="RZP69" s="1201"/>
      <c r="RZS69" s="1201"/>
      <c r="RZU69" s="1200"/>
      <c r="RZV69" s="1201"/>
      <c r="SAH69" s="1201"/>
      <c r="SAT69" s="1201"/>
      <c r="SAV69" s="1201"/>
      <c r="SAY69" s="1201"/>
      <c r="SBA69" s="1200"/>
      <c r="SBB69" s="1201"/>
      <c r="SBN69" s="1201"/>
      <c r="SBZ69" s="1201"/>
      <c r="SCB69" s="1201"/>
      <c r="SCE69" s="1201"/>
      <c r="SCG69" s="1200"/>
      <c r="SCH69" s="1201"/>
      <c r="SCT69" s="1201"/>
      <c r="SDF69" s="1201"/>
      <c r="SDH69" s="1201"/>
      <c r="SDK69" s="1201"/>
      <c r="SDM69" s="1200"/>
      <c r="SDN69" s="1201"/>
      <c r="SDZ69" s="1201"/>
      <c r="SEL69" s="1201"/>
      <c r="SEN69" s="1201"/>
      <c r="SEQ69" s="1201"/>
      <c r="SES69" s="1200"/>
      <c r="SET69" s="1201"/>
      <c r="SFF69" s="1201"/>
      <c r="SFR69" s="1201"/>
      <c r="SFT69" s="1201"/>
      <c r="SFW69" s="1201"/>
      <c r="SFY69" s="1200"/>
      <c r="SFZ69" s="1201"/>
      <c r="SGL69" s="1201"/>
      <c r="SGX69" s="1201"/>
      <c r="SGZ69" s="1201"/>
      <c r="SHC69" s="1201"/>
      <c r="SHE69" s="1200"/>
      <c r="SHF69" s="1201"/>
      <c r="SHR69" s="1201"/>
      <c r="SID69" s="1201"/>
      <c r="SIF69" s="1201"/>
      <c r="SII69" s="1201"/>
      <c r="SIK69" s="1200"/>
      <c r="SIL69" s="1201"/>
      <c r="SIX69" s="1201"/>
      <c r="SJJ69" s="1201"/>
      <c r="SJL69" s="1201"/>
      <c r="SJO69" s="1201"/>
      <c r="SJQ69" s="1200"/>
      <c r="SJR69" s="1201"/>
      <c r="SKD69" s="1201"/>
      <c r="SKP69" s="1201"/>
      <c r="SKR69" s="1201"/>
      <c r="SKU69" s="1201"/>
      <c r="SKW69" s="1200"/>
      <c r="SKX69" s="1201"/>
      <c r="SLJ69" s="1201"/>
      <c r="SLV69" s="1201"/>
      <c r="SLX69" s="1201"/>
      <c r="SMA69" s="1201"/>
      <c r="SMC69" s="1200"/>
      <c r="SMD69" s="1201"/>
      <c r="SMP69" s="1201"/>
      <c r="SNB69" s="1201"/>
      <c r="SND69" s="1201"/>
      <c r="SNG69" s="1201"/>
      <c r="SNI69" s="1200"/>
      <c r="SNJ69" s="1201"/>
      <c r="SNV69" s="1201"/>
      <c r="SOH69" s="1201"/>
      <c r="SOJ69" s="1201"/>
      <c r="SOM69" s="1201"/>
      <c r="SOO69" s="1200"/>
      <c r="SOP69" s="1201"/>
      <c r="SPB69" s="1201"/>
      <c r="SPN69" s="1201"/>
      <c r="SPP69" s="1201"/>
      <c r="SPS69" s="1201"/>
      <c r="SPU69" s="1200"/>
      <c r="SPV69" s="1201"/>
      <c r="SQH69" s="1201"/>
      <c r="SQT69" s="1201"/>
      <c r="SQV69" s="1201"/>
      <c r="SQY69" s="1201"/>
      <c r="SRA69" s="1200"/>
      <c r="SRB69" s="1201"/>
      <c r="SRN69" s="1201"/>
      <c r="SRZ69" s="1201"/>
      <c r="SSB69" s="1201"/>
      <c r="SSE69" s="1201"/>
      <c r="SSG69" s="1200"/>
      <c r="SSH69" s="1201"/>
      <c r="SST69" s="1201"/>
      <c r="STF69" s="1201"/>
      <c r="STH69" s="1201"/>
      <c r="STK69" s="1201"/>
      <c r="STM69" s="1200"/>
      <c r="STN69" s="1201"/>
      <c r="STZ69" s="1201"/>
      <c r="SUL69" s="1201"/>
      <c r="SUN69" s="1201"/>
      <c r="SUQ69" s="1201"/>
      <c r="SUS69" s="1200"/>
      <c r="SUT69" s="1201"/>
      <c r="SVF69" s="1201"/>
      <c r="SVR69" s="1201"/>
      <c r="SVT69" s="1201"/>
      <c r="SVW69" s="1201"/>
      <c r="SVY69" s="1200"/>
      <c r="SVZ69" s="1201"/>
      <c r="SWL69" s="1201"/>
      <c r="SWX69" s="1201"/>
      <c r="SWZ69" s="1201"/>
      <c r="SXC69" s="1201"/>
      <c r="SXE69" s="1200"/>
      <c r="SXF69" s="1201"/>
      <c r="SXR69" s="1201"/>
      <c r="SYD69" s="1201"/>
      <c r="SYF69" s="1201"/>
      <c r="SYI69" s="1201"/>
      <c r="SYK69" s="1200"/>
      <c r="SYL69" s="1201"/>
      <c r="SYX69" s="1201"/>
      <c r="SZJ69" s="1201"/>
      <c r="SZL69" s="1201"/>
      <c r="SZO69" s="1201"/>
      <c r="SZQ69" s="1200"/>
      <c r="SZR69" s="1201"/>
      <c r="TAD69" s="1201"/>
      <c r="TAP69" s="1201"/>
      <c r="TAR69" s="1201"/>
      <c r="TAU69" s="1201"/>
      <c r="TAW69" s="1200"/>
      <c r="TAX69" s="1201"/>
      <c r="TBJ69" s="1201"/>
      <c r="TBV69" s="1201"/>
      <c r="TBX69" s="1201"/>
      <c r="TCA69" s="1201"/>
      <c r="TCC69" s="1200"/>
      <c r="TCD69" s="1201"/>
      <c r="TCP69" s="1201"/>
      <c r="TDB69" s="1201"/>
      <c r="TDD69" s="1201"/>
      <c r="TDG69" s="1201"/>
      <c r="TDI69" s="1200"/>
      <c r="TDJ69" s="1201"/>
      <c r="TDV69" s="1201"/>
      <c r="TEH69" s="1201"/>
      <c r="TEJ69" s="1201"/>
      <c r="TEM69" s="1201"/>
      <c r="TEO69" s="1200"/>
      <c r="TEP69" s="1201"/>
      <c r="TFB69" s="1201"/>
      <c r="TFN69" s="1201"/>
      <c r="TFP69" s="1201"/>
      <c r="TFS69" s="1201"/>
      <c r="TFU69" s="1200"/>
      <c r="TFV69" s="1201"/>
      <c r="TGH69" s="1201"/>
      <c r="TGT69" s="1201"/>
      <c r="TGV69" s="1201"/>
      <c r="TGY69" s="1201"/>
      <c r="THA69" s="1200"/>
      <c r="THB69" s="1201"/>
      <c r="THN69" s="1201"/>
      <c r="THZ69" s="1201"/>
      <c r="TIB69" s="1201"/>
      <c r="TIE69" s="1201"/>
      <c r="TIG69" s="1200"/>
      <c r="TIH69" s="1201"/>
      <c r="TIT69" s="1201"/>
      <c r="TJF69" s="1201"/>
      <c r="TJH69" s="1201"/>
      <c r="TJK69" s="1201"/>
      <c r="TJM69" s="1200"/>
      <c r="TJN69" s="1201"/>
      <c r="TJZ69" s="1201"/>
      <c r="TKL69" s="1201"/>
      <c r="TKN69" s="1201"/>
      <c r="TKQ69" s="1201"/>
      <c r="TKS69" s="1200"/>
      <c r="TKT69" s="1201"/>
      <c r="TLF69" s="1201"/>
      <c r="TLR69" s="1201"/>
      <c r="TLT69" s="1201"/>
      <c r="TLW69" s="1201"/>
      <c r="TLY69" s="1200"/>
      <c r="TLZ69" s="1201"/>
      <c r="TML69" s="1201"/>
      <c r="TMX69" s="1201"/>
      <c r="TMZ69" s="1201"/>
      <c r="TNC69" s="1201"/>
      <c r="TNE69" s="1200"/>
      <c r="TNF69" s="1201"/>
      <c r="TNR69" s="1201"/>
      <c r="TOD69" s="1201"/>
      <c r="TOF69" s="1201"/>
      <c r="TOI69" s="1201"/>
      <c r="TOK69" s="1200"/>
      <c r="TOL69" s="1201"/>
      <c r="TOX69" s="1201"/>
      <c r="TPJ69" s="1201"/>
      <c r="TPL69" s="1201"/>
      <c r="TPO69" s="1201"/>
      <c r="TPQ69" s="1200"/>
      <c r="TPR69" s="1201"/>
      <c r="TQD69" s="1201"/>
      <c r="TQP69" s="1201"/>
      <c r="TQR69" s="1201"/>
      <c r="TQU69" s="1201"/>
      <c r="TQW69" s="1200"/>
      <c r="TQX69" s="1201"/>
      <c r="TRJ69" s="1201"/>
      <c r="TRV69" s="1201"/>
      <c r="TRX69" s="1201"/>
      <c r="TSA69" s="1201"/>
      <c r="TSC69" s="1200"/>
      <c r="TSD69" s="1201"/>
      <c r="TSP69" s="1201"/>
      <c r="TTB69" s="1201"/>
      <c r="TTD69" s="1201"/>
      <c r="TTG69" s="1201"/>
      <c r="TTI69" s="1200"/>
      <c r="TTJ69" s="1201"/>
      <c r="TTV69" s="1201"/>
      <c r="TUH69" s="1201"/>
      <c r="TUJ69" s="1201"/>
      <c r="TUM69" s="1201"/>
      <c r="TUO69" s="1200"/>
      <c r="TUP69" s="1201"/>
      <c r="TVB69" s="1201"/>
      <c r="TVN69" s="1201"/>
      <c r="TVP69" s="1201"/>
      <c r="TVS69" s="1201"/>
      <c r="TVU69" s="1200"/>
      <c r="TVV69" s="1201"/>
      <c r="TWH69" s="1201"/>
      <c r="TWT69" s="1201"/>
      <c r="TWV69" s="1201"/>
      <c r="TWY69" s="1201"/>
      <c r="TXA69" s="1200"/>
      <c r="TXB69" s="1201"/>
      <c r="TXN69" s="1201"/>
      <c r="TXZ69" s="1201"/>
      <c r="TYB69" s="1201"/>
      <c r="TYE69" s="1201"/>
      <c r="TYG69" s="1200"/>
      <c r="TYH69" s="1201"/>
      <c r="TYT69" s="1201"/>
      <c r="TZF69" s="1201"/>
      <c r="TZH69" s="1201"/>
      <c r="TZK69" s="1201"/>
      <c r="TZM69" s="1200"/>
      <c r="TZN69" s="1201"/>
      <c r="TZZ69" s="1201"/>
      <c r="UAL69" s="1201"/>
      <c r="UAN69" s="1201"/>
      <c r="UAQ69" s="1201"/>
      <c r="UAS69" s="1200"/>
      <c r="UAT69" s="1201"/>
      <c r="UBF69" s="1201"/>
      <c r="UBR69" s="1201"/>
      <c r="UBT69" s="1201"/>
      <c r="UBW69" s="1201"/>
      <c r="UBY69" s="1200"/>
      <c r="UBZ69" s="1201"/>
      <c r="UCL69" s="1201"/>
      <c r="UCX69" s="1201"/>
      <c r="UCZ69" s="1201"/>
      <c r="UDC69" s="1201"/>
      <c r="UDE69" s="1200"/>
      <c r="UDF69" s="1201"/>
      <c r="UDR69" s="1201"/>
      <c r="UED69" s="1201"/>
      <c r="UEF69" s="1201"/>
      <c r="UEI69" s="1201"/>
      <c r="UEK69" s="1200"/>
      <c r="UEL69" s="1201"/>
      <c r="UEX69" s="1201"/>
      <c r="UFJ69" s="1201"/>
      <c r="UFL69" s="1201"/>
      <c r="UFO69" s="1201"/>
      <c r="UFQ69" s="1200"/>
      <c r="UFR69" s="1201"/>
      <c r="UGD69" s="1201"/>
      <c r="UGP69" s="1201"/>
      <c r="UGR69" s="1201"/>
      <c r="UGU69" s="1201"/>
      <c r="UGW69" s="1200"/>
      <c r="UGX69" s="1201"/>
      <c r="UHJ69" s="1201"/>
      <c r="UHV69" s="1201"/>
      <c r="UHX69" s="1201"/>
      <c r="UIA69" s="1201"/>
      <c r="UIC69" s="1200"/>
      <c r="UID69" s="1201"/>
      <c r="UIP69" s="1201"/>
      <c r="UJB69" s="1201"/>
      <c r="UJD69" s="1201"/>
      <c r="UJG69" s="1201"/>
      <c r="UJI69" s="1200"/>
      <c r="UJJ69" s="1201"/>
      <c r="UJV69" s="1201"/>
      <c r="UKH69" s="1201"/>
      <c r="UKJ69" s="1201"/>
      <c r="UKM69" s="1201"/>
      <c r="UKO69" s="1200"/>
      <c r="UKP69" s="1201"/>
      <c r="ULB69" s="1201"/>
      <c r="ULN69" s="1201"/>
      <c r="ULP69" s="1201"/>
      <c r="ULS69" s="1201"/>
      <c r="ULU69" s="1200"/>
      <c r="ULV69" s="1201"/>
      <c r="UMH69" s="1201"/>
      <c r="UMT69" s="1201"/>
      <c r="UMV69" s="1201"/>
      <c r="UMY69" s="1201"/>
      <c r="UNA69" s="1200"/>
      <c r="UNB69" s="1201"/>
      <c r="UNN69" s="1201"/>
      <c r="UNZ69" s="1201"/>
      <c r="UOB69" s="1201"/>
      <c r="UOE69" s="1201"/>
      <c r="UOG69" s="1200"/>
      <c r="UOH69" s="1201"/>
      <c r="UOT69" s="1201"/>
      <c r="UPF69" s="1201"/>
      <c r="UPH69" s="1201"/>
      <c r="UPK69" s="1201"/>
      <c r="UPM69" s="1200"/>
      <c r="UPN69" s="1201"/>
      <c r="UPZ69" s="1201"/>
      <c r="UQL69" s="1201"/>
      <c r="UQN69" s="1201"/>
      <c r="UQQ69" s="1201"/>
      <c r="UQS69" s="1200"/>
      <c r="UQT69" s="1201"/>
      <c r="URF69" s="1201"/>
      <c r="URR69" s="1201"/>
      <c r="URT69" s="1201"/>
      <c r="URW69" s="1201"/>
      <c r="URY69" s="1200"/>
      <c r="URZ69" s="1201"/>
      <c r="USL69" s="1201"/>
      <c r="USX69" s="1201"/>
      <c r="USZ69" s="1201"/>
      <c r="UTC69" s="1201"/>
      <c r="UTE69" s="1200"/>
      <c r="UTF69" s="1201"/>
      <c r="UTR69" s="1201"/>
      <c r="UUD69" s="1201"/>
      <c r="UUF69" s="1201"/>
      <c r="UUI69" s="1201"/>
      <c r="UUK69" s="1200"/>
      <c r="UUL69" s="1201"/>
      <c r="UUX69" s="1201"/>
      <c r="UVJ69" s="1201"/>
      <c r="UVL69" s="1201"/>
      <c r="UVO69" s="1201"/>
      <c r="UVQ69" s="1200"/>
      <c r="UVR69" s="1201"/>
      <c r="UWD69" s="1201"/>
      <c r="UWP69" s="1201"/>
      <c r="UWR69" s="1201"/>
      <c r="UWU69" s="1201"/>
      <c r="UWW69" s="1200"/>
      <c r="UWX69" s="1201"/>
      <c r="UXJ69" s="1201"/>
      <c r="UXV69" s="1201"/>
      <c r="UXX69" s="1201"/>
      <c r="UYA69" s="1201"/>
      <c r="UYC69" s="1200"/>
      <c r="UYD69" s="1201"/>
      <c r="UYP69" s="1201"/>
      <c r="UZB69" s="1201"/>
      <c r="UZD69" s="1201"/>
      <c r="UZG69" s="1201"/>
      <c r="UZI69" s="1200"/>
      <c r="UZJ69" s="1201"/>
      <c r="UZV69" s="1201"/>
      <c r="VAH69" s="1201"/>
      <c r="VAJ69" s="1201"/>
      <c r="VAM69" s="1201"/>
      <c r="VAO69" s="1200"/>
      <c r="VAP69" s="1201"/>
      <c r="VBB69" s="1201"/>
      <c r="VBN69" s="1201"/>
      <c r="VBP69" s="1201"/>
      <c r="VBS69" s="1201"/>
      <c r="VBU69" s="1200"/>
      <c r="VBV69" s="1201"/>
      <c r="VCH69" s="1201"/>
      <c r="VCT69" s="1201"/>
      <c r="VCV69" s="1201"/>
      <c r="VCY69" s="1201"/>
      <c r="VDA69" s="1200"/>
      <c r="VDB69" s="1201"/>
      <c r="VDN69" s="1201"/>
      <c r="VDZ69" s="1201"/>
      <c r="VEB69" s="1201"/>
      <c r="VEE69" s="1201"/>
      <c r="VEG69" s="1200"/>
      <c r="VEH69" s="1201"/>
      <c r="VET69" s="1201"/>
      <c r="VFF69" s="1201"/>
      <c r="VFH69" s="1201"/>
      <c r="VFK69" s="1201"/>
      <c r="VFM69" s="1200"/>
      <c r="VFN69" s="1201"/>
      <c r="VFZ69" s="1201"/>
      <c r="VGL69" s="1201"/>
      <c r="VGN69" s="1201"/>
      <c r="VGQ69" s="1201"/>
      <c r="VGS69" s="1200"/>
      <c r="VGT69" s="1201"/>
      <c r="VHF69" s="1201"/>
      <c r="VHR69" s="1201"/>
      <c r="VHT69" s="1201"/>
      <c r="VHW69" s="1201"/>
      <c r="VHY69" s="1200"/>
      <c r="VHZ69" s="1201"/>
      <c r="VIL69" s="1201"/>
      <c r="VIX69" s="1201"/>
      <c r="VIZ69" s="1201"/>
      <c r="VJC69" s="1201"/>
      <c r="VJE69" s="1200"/>
      <c r="VJF69" s="1201"/>
      <c r="VJR69" s="1201"/>
      <c r="VKD69" s="1201"/>
      <c r="VKF69" s="1201"/>
      <c r="VKI69" s="1201"/>
      <c r="VKK69" s="1200"/>
      <c r="VKL69" s="1201"/>
      <c r="VKX69" s="1201"/>
      <c r="VLJ69" s="1201"/>
      <c r="VLL69" s="1201"/>
      <c r="VLO69" s="1201"/>
      <c r="VLQ69" s="1200"/>
      <c r="VLR69" s="1201"/>
      <c r="VMD69" s="1201"/>
      <c r="VMP69" s="1201"/>
      <c r="VMR69" s="1201"/>
      <c r="VMU69" s="1201"/>
      <c r="VMW69" s="1200"/>
      <c r="VMX69" s="1201"/>
      <c r="VNJ69" s="1201"/>
      <c r="VNV69" s="1201"/>
      <c r="VNX69" s="1201"/>
      <c r="VOA69" s="1201"/>
      <c r="VOC69" s="1200"/>
      <c r="VOD69" s="1201"/>
      <c r="VOP69" s="1201"/>
      <c r="VPB69" s="1201"/>
      <c r="VPD69" s="1201"/>
      <c r="VPG69" s="1201"/>
      <c r="VPI69" s="1200"/>
      <c r="VPJ69" s="1201"/>
      <c r="VPV69" s="1201"/>
      <c r="VQH69" s="1201"/>
      <c r="VQJ69" s="1201"/>
      <c r="VQM69" s="1201"/>
      <c r="VQO69" s="1200"/>
      <c r="VQP69" s="1201"/>
      <c r="VRB69" s="1201"/>
      <c r="VRN69" s="1201"/>
      <c r="VRP69" s="1201"/>
      <c r="VRS69" s="1201"/>
      <c r="VRU69" s="1200"/>
      <c r="VRV69" s="1201"/>
      <c r="VSH69" s="1201"/>
      <c r="VST69" s="1201"/>
      <c r="VSV69" s="1201"/>
      <c r="VSY69" s="1201"/>
      <c r="VTA69" s="1200"/>
      <c r="VTB69" s="1201"/>
      <c r="VTN69" s="1201"/>
      <c r="VTZ69" s="1201"/>
      <c r="VUB69" s="1201"/>
      <c r="VUE69" s="1201"/>
      <c r="VUG69" s="1200"/>
      <c r="VUH69" s="1201"/>
      <c r="VUT69" s="1201"/>
      <c r="VVF69" s="1201"/>
      <c r="VVH69" s="1201"/>
      <c r="VVK69" s="1201"/>
      <c r="VVM69" s="1200"/>
      <c r="VVN69" s="1201"/>
      <c r="VVZ69" s="1201"/>
      <c r="VWL69" s="1201"/>
      <c r="VWN69" s="1201"/>
      <c r="VWQ69" s="1201"/>
      <c r="VWS69" s="1200"/>
      <c r="VWT69" s="1201"/>
      <c r="VXF69" s="1201"/>
      <c r="VXR69" s="1201"/>
      <c r="VXT69" s="1201"/>
      <c r="VXW69" s="1201"/>
      <c r="VXY69" s="1200"/>
      <c r="VXZ69" s="1201"/>
      <c r="VYL69" s="1201"/>
      <c r="VYX69" s="1201"/>
      <c r="VYZ69" s="1201"/>
      <c r="VZC69" s="1201"/>
      <c r="VZE69" s="1200"/>
      <c r="VZF69" s="1201"/>
      <c r="VZR69" s="1201"/>
      <c r="WAD69" s="1201"/>
      <c r="WAF69" s="1201"/>
      <c r="WAI69" s="1201"/>
      <c r="WAK69" s="1200"/>
      <c r="WAL69" s="1201"/>
      <c r="WAX69" s="1201"/>
      <c r="WBJ69" s="1201"/>
      <c r="WBL69" s="1201"/>
      <c r="WBO69" s="1201"/>
      <c r="WBQ69" s="1200"/>
      <c r="WBR69" s="1201"/>
      <c r="WCD69" s="1201"/>
      <c r="WCP69" s="1201"/>
      <c r="WCR69" s="1201"/>
      <c r="WCU69" s="1201"/>
      <c r="WCW69" s="1200"/>
      <c r="WCX69" s="1201"/>
      <c r="WDJ69" s="1201"/>
      <c r="WDV69" s="1201"/>
      <c r="WDX69" s="1201"/>
      <c r="WEA69" s="1201"/>
      <c r="WEC69" s="1200"/>
      <c r="WED69" s="1201"/>
      <c r="WEP69" s="1201"/>
      <c r="WFB69" s="1201"/>
      <c r="WFD69" s="1201"/>
      <c r="WFG69" s="1201"/>
      <c r="WFI69" s="1200"/>
      <c r="WFJ69" s="1201"/>
      <c r="WFV69" s="1201"/>
      <c r="WGH69" s="1201"/>
      <c r="WGJ69" s="1201"/>
      <c r="WGM69" s="1201"/>
      <c r="WGO69" s="1200"/>
      <c r="WGP69" s="1201"/>
      <c r="WHB69" s="1201"/>
      <c r="WHN69" s="1201"/>
      <c r="WHP69" s="1201"/>
      <c r="WHS69" s="1201"/>
      <c r="WHU69" s="1200"/>
      <c r="WHV69" s="1201"/>
      <c r="WIH69" s="1201"/>
      <c r="WIT69" s="1201"/>
      <c r="WIV69" s="1201"/>
      <c r="WIY69" s="1201"/>
      <c r="WJA69" s="1200"/>
      <c r="WJB69" s="1201"/>
      <c r="WJN69" s="1201"/>
      <c r="WJZ69" s="1201"/>
      <c r="WKB69" s="1201"/>
      <c r="WKE69" s="1201"/>
      <c r="WKG69" s="1200"/>
      <c r="WKH69" s="1201"/>
      <c r="WKT69" s="1201"/>
      <c r="WLF69" s="1201"/>
      <c r="WLH69" s="1201"/>
      <c r="WLK69" s="1201"/>
      <c r="WLM69" s="1200"/>
      <c r="WLN69" s="1201"/>
      <c r="WLZ69" s="1201"/>
      <c r="WML69" s="1201"/>
      <c r="WMN69" s="1201"/>
      <c r="WMQ69" s="1201"/>
      <c r="WMS69" s="1200"/>
      <c r="WMT69" s="1201"/>
      <c r="WNF69" s="1201"/>
      <c r="WNR69" s="1201"/>
      <c r="WNT69" s="1201"/>
      <c r="WNW69" s="1201"/>
      <c r="WNY69" s="1200"/>
      <c r="WNZ69" s="1201"/>
      <c r="WOL69" s="1201"/>
      <c r="WOX69" s="1201"/>
      <c r="WOZ69" s="1201"/>
      <c r="WPC69" s="1201"/>
      <c r="WPE69" s="1200"/>
      <c r="WPF69" s="1201"/>
      <c r="WPR69" s="1201"/>
      <c r="WQD69" s="1201"/>
      <c r="WQF69" s="1201"/>
      <c r="WQI69" s="1201"/>
      <c r="WQK69" s="1200"/>
      <c r="WQL69" s="1201"/>
      <c r="WQX69" s="1201"/>
      <c r="WRJ69" s="1201"/>
      <c r="WRL69" s="1201"/>
      <c r="WRO69" s="1201"/>
      <c r="WRQ69" s="1200"/>
      <c r="WRR69" s="1201"/>
      <c r="WSD69" s="1201"/>
      <c r="WSP69" s="1201"/>
      <c r="WSR69" s="1201"/>
      <c r="WSU69" s="1201"/>
      <c r="WSW69" s="1200"/>
      <c r="WSX69" s="1201"/>
      <c r="WTJ69" s="1201"/>
      <c r="WTV69" s="1201"/>
      <c r="WTX69" s="1201"/>
      <c r="WUA69" s="1201"/>
      <c r="WUC69" s="1200"/>
      <c r="WUD69" s="1201"/>
      <c r="WUP69" s="1201"/>
      <c r="WVB69" s="1201"/>
      <c r="WVD69" s="1201"/>
      <c r="WVG69" s="1201"/>
      <c r="WVI69" s="1200"/>
      <c r="WVJ69" s="1201"/>
      <c r="WVV69" s="1201"/>
      <c r="WWH69" s="1201"/>
      <c r="WWJ69" s="1201"/>
      <c r="WWM69" s="1201"/>
      <c r="WWO69" s="1200"/>
      <c r="WWP69" s="1201"/>
      <c r="WXB69" s="1201"/>
      <c r="WXN69" s="1201"/>
      <c r="WXP69" s="1201"/>
      <c r="WXS69" s="1201"/>
      <c r="WXU69" s="1200"/>
      <c r="WXV69" s="1201"/>
      <c r="WYH69" s="1201"/>
      <c r="WYT69" s="1201"/>
      <c r="WYV69" s="1201"/>
      <c r="WYY69" s="1201"/>
      <c r="WZA69" s="1200"/>
      <c r="WZB69" s="1201"/>
      <c r="WZN69" s="1201"/>
      <c r="WZZ69" s="1201"/>
      <c r="XAB69" s="1201"/>
      <c r="XAE69" s="1201"/>
      <c r="XAG69" s="1200"/>
      <c r="XAH69" s="1201"/>
      <c r="XAT69" s="1201"/>
      <c r="XBF69" s="1201"/>
      <c r="XBH69" s="1201"/>
      <c r="XBK69" s="1201"/>
      <c r="XBM69" s="1200"/>
      <c r="XBN69" s="1201"/>
      <c r="XBZ69" s="1201"/>
      <c r="XCL69" s="1201"/>
      <c r="XCN69" s="1201"/>
      <c r="XCQ69" s="1201"/>
      <c r="XCS69" s="1200"/>
      <c r="XCT69" s="1201"/>
      <c r="XDF69" s="1201"/>
      <c r="XDR69" s="1201"/>
      <c r="XDT69" s="1201"/>
      <c r="XDW69" s="1201"/>
      <c r="XDY69" s="1200"/>
      <c r="XDZ69" s="1201"/>
      <c r="XEL69" s="1201"/>
      <c r="XEX69" s="1201"/>
      <c r="XEZ69" s="1201"/>
      <c r="XFC69" s="1201"/>
    </row>
    <row r="70" spans="1:16384" s="1358" customFormat="1" ht="48.65" customHeight="1" x14ac:dyDescent="0.35">
      <c r="A70" s="57"/>
      <c r="B70" s="1459"/>
      <c r="C70" s="1423"/>
      <c r="D70" s="1423"/>
      <c r="E70" s="1423"/>
      <c r="F70" s="1423"/>
      <c r="G70" s="1423"/>
      <c r="H70" s="1423"/>
      <c r="I70" s="1423"/>
      <c r="J70" s="1423"/>
      <c r="K70" s="1423"/>
      <c r="L70" s="1423"/>
      <c r="M70" s="1423"/>
      <c r="N70" s="1459"/>
      <c r="O70" s="1423"/>
      <c r="P70" s="1423"/>
      <c r="Q70" s="1423"/>
      <c r="R70" s="1423"/>
      <c r="S70" s="1423"/>
      <c r="T70" s="1423"/>
      <c r="U70" s="1423"/>
      <c r="V70" s="1423"/>
      <c r="W70" s="1423"/>
      <c r="X70" s="1423"/>
      <c r="Y70" s="1423"/>
      <c r="Z70" s="1459"/>
      <c r="AA70" s="1423"/>
      <c r="AB70" s="1459"/>
      <c r="AC70" s="1423"/>
      <c r="AD70" s="1423"/>
      <c r="AE70" s="1459"/>
      <c r="AF70" s="1423"/>
      <c r="AG70" s="1200"/>
      <c r="AH70" s="1201"/>
      <c r="AT70" s="1201"/>
      <c r="BF70" s="1201"/>
      <c r="BH70" s="1201"/>
      <c r="BK70" s="1201"/>
      <c r="BM70" s="1200"/>
      <c r="BN70" s="1201"/>
      <c r="BZ70" s="1201"/>
      <c r="CL70" s="1201"/>
      <c r="CN70" s="1201"/>
      <c r="CQ70" s="1201"/>
      <c r="CS70" s="1200"/>
      <c r="CT70" s="1201"/>
      <c r="DF70" s="1201"/>
      <c r="DR70" s="1201"/>
      <c r="DT70" s="1201"/>
      <c r="DW70" s="1201"/>
      <c r="DY70" s="1200"/>
      <c r="DZ70" s="1201"/>
      <c r="EL70" s="1201"/>
      <c r="EX70" s="1201"/>
      <c r="EZ70" s="1201"/>
      <c r="FC70" s="1201"/>
      <c r="FE70" s="1200"/>
      <c r="FF70" s="1201"/>
      <c r="FR70" s="1201"/>
      <c r="GD70" s="1201"/>
      <c r="GF70" s="1201"/>
      <c r="GI70" s="1201"/>
      <c r="GK70" s="1200"/>
      <c r="GL70" s="1201"/>
      <c r="GX70" s="1201"/>
      <c r="HJ70" s="1201"/>
      <c r="HL70" s="1201"/>
      <c r="HO70" s="1201"/>
      <c r="HQ70" s="1200"/>
      <c r="HR70" s="1201"/>
      <c r="ID70" s="1201"/>
      <c r="IP70" s="1201"/>
      <c r="IR70" s="1201"/>
      <c r="IU70" s="1201"/>
      <c r="IW70" s="1200"/>
      <c r="IX70" s="1201"/>
      <c r="JJ70" s="1201"/>
      <c r="JV70" s="1201"/>
      <c r="JX70" s="1201"/>
      <c r="KA70" s="1201"/>
      <c r="KC70" s="1200"/>
      <c r="KD70" s="1201"/>
      <c r="KP70" s="1201"/>
      <c r="LB70" s="1201"/>
      <c r="LD70" s="1201"/>
      <c r="LG70" s="1201"/>
      <c r="LI70" s="1200"/>
      <c r="LJ70" s="1201"/>
      <c r="LV70" s="1201"/>
      <c r="MH70" s="1201"/>
      <c r="MJ70" s="1201"/>
      <c r="MM70" s="1201"/>
      <c r="MO70" s="1200"/>
      <c r="MP70" s="1201"/>
      <c r="NB70" s="1201"/>
      <c r="NN70" s="1201"/>
      <c r="NP70" s="1201"/>
      <c r="NS70" s="1201"/>
      <c r="NU70" s="1200"/>
      <c r="NV70" s="1201"/>
      <c r="OH70" s="1201"/>
      <c r="OT70" s="1201"/>
      <c r="OV70" s="1201"/>
      <c r="OY70" s="1201"/>
      <c r="PA70" s="1200"/>
      <c r="PB70" s="1201"/>
      <c r="PN70" s="1201"/>
      <c r="PZ70" s="1201"/>
      <c r="QB70" s="1201"/>
      <c r="QE70" s="1201"/>
      <c r="QG70" s="1200"/>
      <c r="QH70" s="1201"/>
      <c r="QT70" s="1201"/>
      <c r="RF70" s="1201"/>
      <c r="RH70" s="1201"/>
      <c r="RK70" s="1201"/>
      <c r="RM70" s="1200"/>
      <c r="RN70" s="1201"/>
      <c r="RZ70" s="1201"/>
      <c r="SL70" s="1201"/>
      <c r="SN70" s="1201"/>
      <c r="SQ70" s="1201"/>
      <c r="SS70" s="1200"/>
      <c r="ST70" s="1201"/>
      <c r="TF70" s="1201"/>
      <c r="TR70" s="1201"/>
      <c r="TT70" s="1201"/>
      <c r="TW70" s="1201"/>
      <c r="TY70" s="1200"/>
      <c r="TZ70" s="1201"/>
      <c r="UL70" s="1201"/>
      <c r="UX70" s="1201"/>
      <c r="UZ70" s="1201"/>
      <c r="VC70" s="1201"/>
      <c r="VE70" s="1200"/>
      <c r="VF70" s="1201"/>
      <c r="VR70" s="1201"/>
      <c r="WD70" s="1201"/>
      <c r="WF70" s="1201"/>
      <c r="WI70" s="1201"/>
      <c r="WK70" s="1200"/>
      <c r="WL70" s="1201"/>
      <c r="WX70" s="1201"/>
      <c r="XJ70" s="1201"/>
      <c r="XL70" s="1201"/>
      <c r="XO70" s="1201"/>
      <c r="XQ70" s="1200"/>
      <c r="XR70" s="1201"/>
      <c r="YD70" s="1201"/>
      <c r="YP70" s="1201"/>
      <c r="YR70" s="1201"/>
      <c r="YU70" s="1201"/>
      <c r="YW70" s="1200"/>
      <c r="YX70" s="1201"/>
      <c r="ZJ70" s="1201"/>
      <c r="ZV70" s="1201"/>
      <c r="ZX70" s="1201"/>
      <c r="AAA70" s="1201"/>
      <c r="AAC70" s="1200"/>
      <c r="AAD70" s="1201"/>
      <c r="AAP70" s="1201"/>
      <c r="ABB70" s="1201"/>
      <c r="ABD70" s="1201"/>
      <c r="ABG70" s="1201"/>
      <c r="ABI70" s="1200"/>
      <c r="ABJ70" s="1201"/>
      <c r="ABV70" s="1201"/>
      <c r="ACH70" s="1201"/>
      <c r="ACJ70" s="1201"/>
      <c r="ACM70" s="1201"/>
      <c r="ACO70" s="1200"/>
      <c r="ACP70" s="1201"/>
      <c r="ADB70" s="1201"/>
      <c r="ADN70" s="1201"/>
      <c r="ADP70" s="1201"/>
      <c r="ADS70" s="1201"/>
      <c r="ADU70" s="1200"/>
      <c r="ADV70" s="1201"/>
      <c r="AEH70" s="1201"/>
      <c r="AET70" s="1201"/>
      <c r="AEV70" s="1201"/>
      <c r="AEY70" s="1201"/>
      <c r="AFA70" s="1200"/>
      <c r="AFB70" s="1201"/>
      <c r="AFN70" s="1201"/>
      <c r="AFZ70" s="1201"/>
      <c r="AGB70" s="1201"/>
      <c r="AGE70" s="1201"/>
      <c r="AGG70" s="1200"/>
      <c r="AGH70" s="1201"/>
      <c r="AGT70" s="1201"/>
      <c r="AHF70" s="1201"/>
      <c r="AHH70" s="1201"/>
      <c r="AHK70" s="1201"/>
      <c r="AHM70" s="1200"/>
      <c r="AHN70" s="1201"/>
      <c r="AHZ70" s="1201"/>
      <c r="AIL70" s="1201"/>
      <c r="AIN70" s="1201"/>
      <c r="AIQ70" s="1201"/>
      <c r="AIS70" s="1200"/>
      <c r="AIT70" s="1201"/>
      <c r="AJF70" s="1201"/>
      <c r="AJR70" s="1201"/>
      <c r="AJT70" s="1201"/>
      <c r="AJW70" s="1201"/>
      <c r="AJY70" s="1200"/>
      <c r="AJZ70" s="1201"/>
      <c r="AKL70" s="1201"/>
      <c r="AKX70" s="1201"/>
      <c r="AKZ70" s="1201"/>
      <c r="ALC70" s="1201"/>
      <c r="ALE70" s="1200"/>
      <c r="ALF70" s="1201"/>
      <c r="ALR70" s="1201"/>
      <c r="AMD70" s="1201"/>
      <c r="AMF70" s="1201"/>
      <c r="AMI70" s="1201"/>
      <c r="AMK70" s="1200"/>
      <c r="AML70" s="1201"/>
      <c r="AMX70" s="1201"/>
      <c r="ANJ70" s="1201"/>
      <c r="ANL70" s="1201"/>
      <c r="ANO70" s="1201"/>
      <c r="ANQ70" s="1200"/>
      <c r="ANR70" s="1201"/>
      <c r="AOD70" s="1201"/>
      <c r="AOP70" s="1201"/>
      <c r="AOR70" s="1201"/>
      <c r="AOU70" s="1201"/>
      <c r="AOW70" s="1200"/>
      <c r="AOX70" s="1201"/>
      <c r="APJ70" s="1201"/>
      <c r="APV70" s="1201"/>
      <c r="APX70" s="1201"/>
      <c r="AQA70" s="1201"/>
      <c r="AQC70" s="1200"/>
      <c r="AQD70" s="1201"/>
      <c r="AQP70" s="1201"/>
      <c r="ARB70" s="1201"/>
      <c r="ARD70" s="1201"/>
      <c r="ARG70" s="1201"/>
      <c r="ARI70" s="1200"/>
      <c r="ARJ70" s="1201"/>
      <c r="ARV70" s="1201"/>
      <c r="ASH70" s="1201"/>
      <c r="ASJ70" s="1201"/>
      <c r="ASM70" s="1201"/>
      <c r="ASO70" s="1200"/>
      <c r="ASP70" s="1201"/>
      <c r="ATB70" s="1201"/>
      <c r="ATN70" s="1201"/>
      <c r="ATP70" s="1201"/>
      <c r="ATS70" s="1201"/>
      <c r="ATU70" s="1200"/>
      <c r="ATV70" s="1201"/>
      <c r="AUH70" s="1201"/>
      <c r="AUT70" s="1201"/>
      <c r="AUV70" s="1201"/>
      <c r="AUY70" s="1201"/>
      <c r="AVA70" s="1200"/>
      <c r="AVB70" s="1201"/>
      <c r="AVN70" s="1201"/>
      <c r="AVZ70" s="1201"/>
      <c r="AWB70" s="1201"/>
      <c r="AWE70" s="1201"/>
      <c r="AWG70" s="1200"/>
      <c r="AWH70" s="1201"/>
      <c r="AWT70" s="1201"/>
      <c r="AXF70" s="1201"/>
      <c r="AXH70" s="1201"/>
      <c r="AXK70" s="1201"/>
      <c r="AXM70" s="1200"/>
      <c r="AXN70" s="1201"/>
      <c r="AXZ70" s="1201"/>
      <c r="AYL70" s="1201"/>
      <c r="AYN70" s="1201"/>
      <c r="AYQ70" s="1201"/>
      <c r="AYS70" s="1200"/>
      <c r="AYT70" s="1201"/>
      <c r="AZF70" s="1201"/>
      <c r="AZR70" s="1201"/>
      <c r="AZT70" s="1201"/>
      <c r="AZW70" s="1201"/>
      <c r="AZY70" s="1200"/>
      <c r="AZZ70" s="1201"/>
      <c r="BAL70" s="1201"/>
      <c r="BAX70" s="1201"/>
      <c r="BAZ70" s="1201"/>
      <c r="BBC70" s="1201"/>
      <c r="BBE70" s="1200"/>
      <c r="BBF70" s="1201"/>
      <c r="BBR70" s="1201"/>
      <c r="BCD70" s="1201"/>
      <c r="BCF70" s="1201"/>
      <c r="BCI70" s="1201"/>
      <c r="BCK70" s="1200"/>
      <c r="BCL70" s="1201"/>
      <c r="BCX70" s="1201"/>
      <c r="BDJ70" s="1201"/>
      <c r="BDL70" s="1201"/>
      <c r="BDO70" s="1201"/>
      <c r="BDQ70" s="1200"/>
      <c r="BDR70" s="1201"/>
      <c r="BED70" s="1201"/>
      <c r="BEP70" s="1201"/>
      <c r="BER70" s="1201"/>
      <c r="BEU70" s="1201"/>
      <c r="BEW70" s="1200"/>
      <c r="BEX70" s="1201"/>
      <c r="BFJ70" s="1201"/>
      <c r="BFV70" s="1201"/>
      <c r="BFX70" s="1201"/>
      <c r="BGA70" s="1201"/>
      <c r="BGC70" s="1200"/>
      <c r="BGD70" s="1201"/>
      <c r="BGP70" s="1201"/>
      <c r="BHB70" s="1201"/>
      <c r="BHD70" s="1201"/>
      <c r="BHG70" s="1201"/>
      <c r="BHI70" s="1200"/>
      <c r="BHJ70" s="1201"/>
      <c r="BHV70" s="1201"/>
      <c r="BIH70" s="1201"/>
      <c r="BIJ70" s="1201"/>
      <c r="BIM70" s="1201"/>
      <c r="BIO70" s="1200"/>
      <c r="BIP70" s="1201"/>
      <c r="BJB70" s="1201"/>
      <c r="BJN70" s="1201"/>
      <c r="BJP70" s="1201"/>
      <c r="BJS70" s="1201"/>
      <c r="BJU70" s="1200"/>
      <c r="BJV70" s="1201"/>
      <c r="BKH70" s="1201"/>
      <c r="BKT70" s="1201"/>
      <c r="BKV70" s="1201"/>
      <c r="BKY70" s="1201"/>
      <c r="BLA70" s="1200"/>
      <c r="BLB70" s="1201"/>
      <c r="BLN70" s="1201"/>
      <c r="BLZ70" s="1201"/>
      <c r="BMB70" s="1201"/>
      <c r="BME70" s="1201"/>
      <c r="BMG70" s="1200"/>
      <c r="BMH70" s="1201"/>
      <c r="BMT70" s="1201"/>
      <c r="BNF70" s="1201"/>
      <c r="BNH70" s="1201"/>
      <c r="BNK70" s="1201"/>
      <c r="BNM70" s="1200"/>
      <c r="BNN70" s="1201"/>
      <c r="BNZ70" s="1201"/>
      <c r="BOL70" s="1201"/>
      <c r="BON70" s="1201"/>
      <c r="BOQ70" s="1201"/>
      <c r="BOS70" s="1200"/>
      <c r="BOT70" s="1201"/>
      <c r="BPF70" s="1201"/>
      <c r="BPR70" s="1201"/>
      <c r="BPT70" s="1201"/>
      <c r="BPW70" s="1201"/>
      <c r="BPY70" s="1200"/>
      <c r="BPZ70" s="1201"/>
      <c r="BQL70" s="1201"/>
      <c r="BQX70" s="1201"/>
      <c r="BQZ70" s="1201"/>
      <c r="BRC70" s="1201"/>
      <c r="BRE70" s="1200"/>
      <c r="BRF70" s="1201"/>
      <c r="BRR70" s="1201"/>
      <c r="BSD70" s="1201"/>
      <c r="BSF70" s="1201"/>
      <c r="BSI70" s="1201"/>
      <c r="BSK70" s="1200"/>
      <c r="BSL70" s="1201"/>
      <c r="BSX70" s="1201"/>
      <c r="BTJ70" s="1201"/>
      <c r="BTL70" s="1201"/>
      <c r="BTO70" s="1201"/>
      <c r="BTQ70" s="1200"/>
      <c r="BTR70" s="1201"/>
      <c r="BUD70" s="1201"/>
      <c r="BUP70" s="1201"/>
      <c r="BUR70" s="1201"/>
      <c r="BUU70" s="1201"/>
      <c r="BUW70" s="1200"/>
      <c r="BUX70" s="1201"/>
      <c r="BVJ70" s="1201"/>
      <c r="BVV70" s="1201"/>
      <c r="BVX70" s="1201"/>
      <c r="BWA70" s="1201"/>
      <c r="BWC70" s="1200"/>
      <c r="BWD70" s="1201"/>
      <c r="BWP70" s="1201"/>
      <c r="BXB70" s="1201"/>
      <c r="BXD70" s="1201"/>
      <c r="BXG70" s="1201"/>
      <c r="BXI70" s="1200"/>
      <c r="BXJ70" s="1201"/>
      <c r="BXV70" s="1201"/>
      <c r="BYH70" s="1201"/>
      <c r="BYJ70" s="1201"/>
      <c r="BYM70" s="1201"/>
      <c r="BYO70" s="1200"/>
      <c r="BYP70" s="1201"/>
      <c r="BZB70" s="1201"/>
      <c r="BZN70" s="1201"/>
      <c r="BZP70" s="1201"/>
      <c r="BZS70" s="1201"/>
      <c r="BZU70" s="1200"/>
      <c r="BZV70" s="1201"/>
      <c r="CAH70" s="1201"/>
      <c r="CAT70" s="1201"/>
      <c r="CAV70" s="1201"/>
      <c r="CAY70" s="1201"/>
      <c r="CBA70" s="1200"/>
      <c r="CBB70" s="1201"/>
      <c r="CBN70" s="1201"/>
      <c r="CBZ70" s="1201"/>
      <c r="CCB70" s="1201"/>
      <c r="CCE70" s="1201"/>
      <c r="CCG70" s="1200"/>
      <c r="CCH70" s="1201"/>
      <c r="CCT70" s="1201"/>
      <c r="CDF70" s="1201"/>
      <c r="CDH70" s="1201"/>
      <c r="CDK70" s="1201"/>
      <c r="CDM70" s="1200"/>
      <c r="CDN70" s="1201"/>
      <c r="CDZ70" s="1201"/>
      <c r="CEL70" s="1201"/>
      <c r="CEN70" s="1201"/>
      <c r="CEQ70" s="1201"/>
      <c r="CES70" s="1200"/>
      <c r="CET70" s="1201"/>
      <c r="CFF70" s="1201"/>
      <c r="CFR70" s="1201"/>
      <c r="CFT70" s="1201"/>
      <c r="CFW70" s="1201"/>
      <c r="CFY70" s="1200"/>
      <c r="CFZ70" s="1201"/>
      <c r="CGL70" s="1201"/>
      <c r="CGX70" s="1201"/>
      <c r="CGZ70" s="1201"/>
      <c r="CHC70" s="1201"/>
      <c r="CHE70" s="1200"/>
      <c r="CHF70" s="1201"/>
      <c r="CHR70" s="1201"/>
      <c r="CID70" s="1201"/>
      <c r="CIF70" s="1201"/>
      <c r="CII70" s="1201"/>
      <c r="CIK70" s="1200"/>
      <c r="CIL70" s="1201"/>
      <c r="CIX70" s="1201"/>
      <c r="CJJ70" s="1201"/>
      <c r="CJL70" s="1201"/>
      <c r="CJO70" s="1201"/>
      <c r="CJQ70" s="1200"/>
      <c r="CJR70" s="1201"/>
      <c r="CKD70" s="1201"/>
      <c r="CKP70" s="1201"/>
      <c r="CKR70" s="1201"/>
      <c r="CKU70" s="1201"/>
      <c r="CKW70" s="1200"/>
      <c r="CKX70" s="1201"/>
      <c r="CLJ70" s="1201"/>
      <c r="CLV70" s="1201"/>
      <c r="CLX70" s="1201"/>
      <c r="CMA70" s="1201"/>
      <c r="CMC70" s="1200"/>
      <c r="CMD70" s="1201"/>
      <c r="CMP70" s="1201"/>
      <c r="CNB70" s="1201"/>
      <c r="CND70" s="1201"/>
      <c r="CNG70" s="1201"/>
      <c r="CNI70" s="1200"/>
      <c r="CNJ70" s="1201"/>
      <c r="CNV70" s="1201"/>
      <c r="COH70" s="1201"/>
      <c r="COJ70" s="1201"/>
      <c r="COM70" s="1201"/>
      <c r="COO70" s="1200"/>
      <c r="COP70" s="1201"/>
      <c r="CPB70" s="1201"/>
      <c r="CPN70" s="1201"/>
      <c r="CPP70" s="1201"/>
      <c r="CPS70" s="1201"/>
      <c r="CPU70" s="1200"/>
      <c r="CPV70" s="1201"/>
      <c r="CQH70" s="1201"/>
      <c r="CQT70" s="1201"/>
      <c r="CQV70" s="1201"/>
      <c r="CQY70" s="1201"/>
      <c r="CRA70" s="1200"/>
      <c r="CRB70" s="1201"/>
      <c r="CRN70" s="1201"/>
      <c r="CRZ70" s="1201"/>
      <c r="CSB70" s="1201"/>
      <c r="CSE70" s="1201"/>
      <c r="CSG70" s="1200"/>
      <c r="CSH70" s="1201"/>
      <c r="CST70" s="1201"/>
      <c r="CTF70" s="1201"/>
      <c r="CTH70" s="1201"/>
      <c r="CTK70" s="1201"/>
      <c r="CTM70" s="1200"/>
      <c r="CTN70" s="1201"/>
      <c r="CTZ70" s="1201"/>
      <c r="CUL70" s="1201"/>
      <c r="CUN70" s="1201"/>
      <c r="CUQ70" s="1201"/>
      <c r="CUS70" s="1200"/>
      <c r="CUT70" s="1201"/>
      <c r="CVF70" s="1201"/>
      <c r="CVR70" s="1201"/>
      <c r="CVT70" s="1201"/>
      <c r="CVW70" s="1201"/>
      <c r="CVY70" s="1200"/>
      <c r="CVZ70" s="1201"/>
      <c r="CWL70" s="1201"/>
      <c r="CWX70" s="1201"/>
      <c r="CWZ70" s="1201"/>
      <c r="CXC70" s="1201"/>
      <c r="CXE70" s="1200"/>
      <c r="CXF70" s="1201"/>
      <c r="CXR70" s="1201"/>
      <c r="CYD70" s="1201"/>
      <c r="CYF70" s="1201"/>
      <c r="CYI70" s="1201"/>
      <c r="CYK70" s="1200"/>
      <c r="CYL70" s="1201"/>
      <c r="CYX70" s="1201"/>
      <c r="CZJ70" s="1201"/>
      <c r="CZL70" s="1201"/>
      <c r="CZO70" s="1201"/>
      <c r="CZQ70" s="1200"/>
      <c r="CZR70" s="1201"/>
      <c r="DAD70" s="1201"/>
      <c r="DAP70" s="1201"/>
      <c r="DAR70" s="1201"/>
      <c r="DAU70" s="1201"/>
      <c r="DAW70" s="1200"/>
      <c r="DAX70" s="1201"/>
      <c r="DBJ70" s="1201"/>
      <c r="DBV70" s="1201"/>
      <c r="DBX70" s="1201"/>
      <c r="DCA70" s="1201"/>
      <c r="DCC70" s="1200"/>
      <c r="DCD70" s="1201"/>
      <c r="DCP70" s="1201"/>
      <c r="DDB70" s="1201"/>
      <c r="DDD70" s="1201"/>
      <c r="DDG70" s="1201"/>
      <c r="DDI70" s="1200"/>
      <c r="DDJ70" s="1201"/>
      <c r="DDV70" s="1201"/>
      <c r="DEH70" s="1201"/>
      <c r="DEJ70" s="1201"/>
      <c r="DEM70" s="1201"/>
      <c r="DEO70" s="1200"/>
      <c r="DEP70" s="1201"/>
      <c r="DFB70" s="1201"/>
      <c r="DFN70" s="1201"/>
      <c r="DFP70" s="1201"/>
      <c r="DFS70" s="1201"/>
      <c r="DFU70" s="1200"/>
      <c r="DFV70" s="1201"/>
      <c r="DGH70" s="1201"/>
      <c r="DGT70" s="1201"/>
      <c r="DGV70" s="1201"/>
      <c r="DGY70" s="1201"/>
      <c r="DHA70" s="1200"/>
      <c r="DHB70" s="1201"/>
      <c r="DHN70" s="1201"/>
      <c r="DHZ70" s="1201"/>
      <c r="DIB70" s="1201"/>
      <c r="DIE70" s="1201"/>
      <c r="DIG70" s="1200"/>
      <c r="DIH70" s="1201"/>
      <c r="DIT70" s="1201"/>
      <c r="DJF70" s="1201"/>
      <c r="DJH70" s="1201"/>
      <c r="DJK70" s="1201"/>
      <c r="DJM70" s="1200"/>
      <c r="DJN70" s="1201"/>
      <c r="DJZ70" s="1201"/>
      <c r="DKL70" s="1201"/>
      <c r="DKN70" s="1201"/>
      <c r="DKQ70" s="1201"/>
      <c r="DKS70" s="1200"/>
      <c r="DKT70" s="1201"/>
      <c r="DLF70" s="1201"/>
      <c r="DLR70" s="1201"/>
      <c r="DLT70" s="1201"/>
      <c r="DLW70" s="1201"/>
      <c r="DLY70" s="1200"/>
      <c r="DLZ70" s="1201"/>
      <c r="DML70" s="1201"/>
      <c r="DMX70" s="1201"/>
      <c r="DMZ70" s="1201"/>
      <c r="DNC70" s="1201"/>
      <c r="DNE70" s="1200"/>
      <c r="DNF70" s="1201"/>
      <c r="DNR70" s="1201"/>
      <c r="DOD70" s="1201"/>
      <c r="DOF70" s="1201"/>
      <c r="DOI70" s="1201"/>
      <c r="DOK70" s="1200"/>
      <c r="DOL70" s="1201"/>
      <c r="DOX70" s="1201"/>
      <c r="DPJ70" s="1201"/>
      <c r="DPL70" s="1201"/>
      <c r="DPO70" s="1201"/>
      <c r="DPQ70" s="1200"/>
      <c r="DPR70" s="1201"/>
      <c r="DQD70" s="1201"/>
      <c r="DQP70" s="1201"/>
      <c r="DQR70" s="1201"/>
      <c r="DQU70" s="1201"/>
      <c r="DQW70" s="1200"/>
      <c r="DQX70" s="1201"/>
      <c r="DRJ70" s="1201"/>
      <c r="DRV70" s="1201"/>
      <c r="DRX70" s="1201"/>
      <c r="DSA70" s="1201"/>
      <c r="DSC70" s="1200"/>
      <c r="DSD70" s="1201"/>
      <c r="DSP70" s="1201"/>
      <c r="DTB70" s="1201"/>
      <c r="DTD70" s="1201"/>
      <c r="DTG70" s="1201"/>
      <c r="DTI70" s="1200"/>
      <c r="DTJ70" s="1201"/>
      <c r="DTV70" s="1201"/>
      <c r="DUH70" s="1201"/>
      <c r="DUJ70" s="1201"/>
      <c r="DUM70" s="1201"/>
      <c r="DUO70" s="1200"/>
      <c r="DUP70" s="1201"/>
      <c r="DVB70" s="1201"/>
      <c r="DVN70" s="1201"/>
      <c r="DVP70" s="1201"/>
      <c r="DVS70" s="1201"/>
      <c r="DVU70" s="1200"/>
      <c r="DVV70" s="1201"/>
      <c r="DWH70" s="1201"/>
      <c r="DWT70" s="1201"/>
      <c r="DWV70" s="1201"/>
      <c r="DWY70" s="1201"/>
      <c r="DXA70" s="1200"/>
      <c r="DXB70" s="1201"/>
      <c r="DXN70" s="1201"/>
      <c r="DXZ70" s="1201"/>
      <c r="DYB70" s="1201"/>
      <c r="DYE70" s="1201"/>
      <c r="DYG70" s="1200"/>
      <c r="DYH70" s="1201"/>
      <c r="DYT70" s="1201"/>
      <c r="DZF70" s="1201"/>
      <c r="DZH70" s="1201"/>
      <c r="DZK70" s="1201"/>
      <c r="DZM70" s="1200"/>
      <c r="DZN70" s="1201"/>
      <c r="DZZ70" s="1201"/>
      <c r="EAL70" s="1201"/>
      <c r="EAN70" s="1201"/>
      <c r="EAQ70" s="1201"/>
      <c r="EAS70" s="1200"/>
      <c r="EAT70" s="1201"/>
      <c r="EBF70" s="1201"/>
      <c r="EBR70" s="1201"/>
      <c r="EBT70" s="1201"/>
      <c r="EBW70" s="1201"/>
      <c r="EBY70" s="1200"/>
      <c r="EBZ70" s="1201"/>
      <c r="ECL70" s="1201"/>
      <c r="ECX70" s="1201"/>
      <c r="ECZ70" s="1201"/>
      <c r="EDC70" s="1201"/>
      <c r="EDE70" s="1200"/>
      <c r="EDF70" s="1201"/>
      <c r="EDR70" s="1201"/>
      <c r="EED70" s="1201"/>
      <c r="EEF70" s="1201"/>
      <c r="EEI70" s="1201"/>
      <c r="EEK70" s="1200"/>
      <c r="EEL70" s="1201"/>
      <c r="EEX70" s="1201"/>
      <c r="EFJ70" s="1201"/>
      <c r="EFL70" s="1201"/>
      <c r="EFO70" s="1201"/>
      <c r="EFQ70" s="1200"/>
      <c r="EFR70" s="1201"/>
      <c r="EGD70" s="1201"/>
      <c r="EGP70" s="1201"/>
      <c r="EGR70" s="1201"/>
      <c r="EGU70" s="1201"/>
      <c r="EGW70" s="1200"/>
      <c r="EGX70" s="1201"/>
      <c r="EHJ70" s="1201"/>
      <c r="EHV70" s="1201"/>
      <c r="EHX70" s="1201"/>
      <c r="EIA70" s="1201"/>
      <c r="EIC70" s="1200"/>
      <c r="EID70" s="1201"/>
      <c r="EIP70" s="1201"/>
      <c r="EJB70" s="1201"/>
      <c r="EJD70" s="1201"/>
      <c r="EJG70" s="1201"/>
      <c r="EJI70" s="1200"/>
      <c r="EJJ70" s="1201"/>
      <c r="EJV70" s="1201"/>
      <c r="EKH70" s="1201"/>
      <c r="EKJ70" s="1201"/>
      <c r="EKM70" s="1201"/>
      <c r="EKO70" s="1200"/>
      <c r="EKP70" s="1201"/>
      <c r="ELB70" s="1201"/>
      <c r="ELN70" s="1201"/>
      <c r="ELP70" s="1201"/>
      <c r="ELS70" s="1201"/>
      <c r="ELU70" s="1200"/>
      <c r="ELV70" s="1201"/>
      <c r="EMH70" s="1201"/>
      <c r="EMT70" s="1201"/>
      <c r="EMV70" s="1201"/>
      <c r="EMY70" s="1201"/>
      <c r="ENA70" s="1200"/>
      <c r="ENB70" s="1201"/>
      <c r="ENN70" s="1201"/>
      <c r="ENZ70" s="1201"/>
      <c r="EOB70" s="1201"/>
      <c r="EOE70" s="1201"/>
      <c r="EOG70" s="1200"/>
      <c r="EOH70" s="1201"/>
      <c r="EOT70" s="1201"/>
      <c r="EPF70" s="1201"/>
      <c r="EPH70" s="1201"/>
      <c r="EPK70" s="1201"/>
      <c r="EPM70" s="1200"/>
      <c r="EPN70" s="1201"/>
      <c r="EPZ70" s="1201"/>
      <c r="EQL70" s="1201"/>
      <c r="EQN70" s="1201"/>
      <c r="EQQ70" s="1201"/>
      <c r="EQS70" s="1200"/>
      <c r="EQT70" s="1201"/>
      <c r="ERF70" s="1201"/>
      <c r="ERR70" s="1201"/>
      <c r="ERT70" s="1201"/>
      <c r="ERW70" s="1201"/>
      <c r="ERY70" s="1200"/>
      <c r="ERZ70" s="1201"/>
      <c r="ESL70" s="1201"/>
      <c r="ESX70" s="1201"/>
      <c r="ESZ70" s="1201"/>
      <c r="ETC70" s="1201"/>
      <c r="ETE70" s="1200"/>
      <c r="ETF70" s="1201"/>
      <c r="ETR70" s="1201"/>
      <c r="EUD70" s="1201"/>
      <c r="EUF70" s="1201"/>
      <c r="EUI70" s="1201"/>
      <c r="EUK70" s="1200"/>
      <c r="EUL70" s="1201"/>
      <c r="EUX70" s="1201"/>
      <c r="EVJ70" s="1201"/>
      <c r="EVL70" s="1201"/>
      <c r="EVO70" s="1201"/>
      <c r="EVQ70" s="1200"/>
      <c r="EVR70" s="1201"/>
      <c r="EWD70" s="1201"/>
      <c r="EWP70" s="1201"/>
      <c r="EWR70" s="1201"/>
      <c r="EWU70" s="1201"/>
      <c r="EWW70" s="1200"/>
      <c r="EWX70" s="1201"/>
      <c r="EXJ70" s="1201"/>
      <c r="EXV70" s="1201"/>
      <c r="EXX70" s="1201"/>
      <c r="EYA70" s="1201"/>
      <c r="EYC70" s="1200"/>
      <c r="EYD70" s="1201"/>
      <c r="EYP70" s="1201"/>
      <c r="EZB70" s="1201"/>
      <c r="EZD70" s="1201"/>
      <c r="EZG70" s="1201"/>
      <c r="EZI70" s="1200"/>
      <c r="EZJ70" s="1201"/>
      <c r="EZV70" s="1201"/>
      <c r="FAH70" s="1201"/>
      <c r="FAJ70" s="1201"/>
      <c r="FAM70" s="1201"/>
      <c r="FAO70" s="1200"/>
      <c r="FAP70" s="1201"/>
      <c r="FBB70" s="1201"/>
      <c r="FBN70" s="1201"/>
      <c r="FBP70" s="1201"/>
      <c r="FBS70" s="1201"/>
      <c r="FBU70" s="1200"/>
      <c r="FBV70" s="1201"/>
      <c r="FCH70" s="1201"/>
      <c r="FCT70" s="1201"/>
      <c r="FCV70" s="1201"/>
      <c r="FCY70" s="1201"/>
      <c r="FDA70" s="1200"/>
      <c r="FDB70" s="1201"/>
      <c r="FDN70" s="1201"/>
      <c r="FDZ70" s="1201"/>
      <c r="FEB70" s="1201"/>
      <c r="FEE70" s="1201"/>
      <c r="FEG70" s="1200"/>
      <c r="FEH70" s="1201"/>
      <c r="FET70" s="1201"/>
      <c r="FFF70" s="1201"/>
      <c r="FFH70" s="1201"/>
      <c r="FFK70" s="1201"/>
      <c r="FFM70" s="1200"/>
      <c r="FFN70" s="1201"/>
      <c r="FFZ70" s="1201"/>
      <c r="FGL70" s="1201"/>
      <c r="FGN70" s="1201"/>
      <c r="FGQ70" s="1201"/>
      <c r="FGS70" s="1200"/>
      <c r="FGT70" s="1201"/>
      <c r="FHF70" s="1201"/>
      <c r="FHR70" s="1201"/>
      <c r="FHT70" s="1201"/>
      <c r="FHW70" s="1201"/>
      <c r="FHY70" s="1200"/>
      <c r="FHZ70" s="1201"/>
      <c r="FIL70" s="1201"/>
      <c r="FIX70" s="1201"/>
      <c r="FIZ70" s="1201"/>
      <c r="FJC70" s="1201"/>
      <c r="FJE70" s="1200"/>
      <c r="FJF70" s="1201"/>
      <c r="FJR70" s="1201"/>
      <c r="FKD70" s="1201"/>
      <c r="FKF70" s="1201"/>
      <c r="FKI70" s="1201"/>
      <c r="FKK70" s="1200"/>
      <c r="FKL70" s="1201"/>
      <c r="FKX70" s="1201"/>
      <c r="FLJ70" s="1201"/>
      <c r="FLL70" s="1201"/>
      <c r="FLO70" s="1201"/>
      <c r="FLQ70" s="1200"/>
      <c r="FLR70" s="1201"/>
      <c r="FMD70" s="1201"/>
      <c r="FMP70" s="1201"/>
      <c r="FMR70" s="1201"/>
      <c r="FMU70" s="1201"/>
      <c r="FMW70" s="1200"/>
      <c r="FMX70" s="1201"/>
      <c r="FNJ70" s="1201"/>
      <c r="FNV70" s="1201"/>
      <c r="FNX70" s="1201"/>
      <c r="FOA70" s="1201"/>
      <c r="FOC70" s="1200"/>
      <c r="FOD70" s="1201"/>
      <c r="FOP70" s="1201"/>
      <c r="FPB70" s="1201"/>
      <c r="FPD70" s="1201"/>
      <c r="FPG70" s="1201"/>
      <c r="FPI70" s="1200"/>
      <c r="FPJ70" s="1201"/>
      <c r="FPV70" s="1201"/>
      <c r="FQH70" s="1201"/>
      <c r="FQJ70" s="1201"/>
      <c r="FQM70" s="1201"/>
      <c r="FQO70" s="1200"/>
      <c r="FQP70" s="1201"/>
      <c r="FRB70" s="1201"/>
      <c r="FRN70" s="1201"/>
      <c r="FRP70" s="1201"/>
      <c r="FRS70" s="1201"/>
      <c r="FRU70" s="1200"/>
      <c r="FRV70" s="1201"/>
      <c r="FSH70" s="1201"/>
      <c r="FST70" s="1201"/>
      <c r="FSV70" s="1201"/>
      <c r="FSY70" s="1201"/>
      <c r="FTA70" s="1200"/>
      <c r="FTB70" s="1201"/>
      <c r="FTN70" s="1201"/>
      <c r="FTZ70" s="1201"/>
      <c r="FUB70" s="1201"/>
      <c r="FUE70" s="1201"/>
      <c r="FUG70" s="1200"/>
      <c r="FUH70" s="1201"/>
      <c r="FUT70" s="1201"/>
      <c r="FVF70" s="1201"/>
      <c r="FVH70" s="1201"/>
      <c r="FVK70" s="1201"/>
      <c r="FVM70" s="1200"/>
      <c r="FVN70" s="1201"/>
      <c r="FVZ70" s="1201"/>
      <c r="FWL70" s="1201"/>
      <c r="FWN70" s="1201"/>
      <c r="FWQ70" s="1201"/>
      <c r="FWS70" s="1200"/>
      <c r="FWT70" s="1201"/>
      <c r="FXF70" s="1201"/>
      <c r="FXR70" s="1201"/>
      <c r="FXT70" s="1201"/>
      <c r="FXW70" s="1201"/>
      <c r="FXY70" s="1200"/>
      <c r="FXZ70" s="1201"/>
      <c r="FYL70" s="1201"/>
      <c r="FYX70" s="1201"/>
      <c r="FYZ70" s="1201"/>
      <c r="FZC70" s="1201"/>
      <c r="FZE70" s="1200"/>
      <c r="FZF70" s="1201"/>
      <c r="FZR70" s="1201"/>
      <c r="GAD70" s="1201"/>
      <c r="GAF70" s="1201"/>
      <c r="GAI70" s="1201"/>
      <c r="GAK70" s="1200"/>
      <c r="GAL70" s="1201"/>
      <c r="GAX70" s="1201"/>
      <c r="GBJ70" s="1201"/>
      <c r="GBL70" s="1201"/>
      <c r="GBO70" s="1201"/>
      <c r="GBQ70" s="1200"/>
      <c r="GBR70" s="1201"/>
      <c r="GCD70" s="1201"/>
      <c r="GCP70" s="1201"/>
      <c r="GCR70" s="1201"/>
      <c r="GCU70" s="1201"/>
      <c r="GCW70" s="1200"/>
      <c r="GCX70" s="1201"/>
      <c r="GDJ70" s="1201"/>
      <c r="GDV70" s="1201"/>
      <c r="GDX70" s="1201"/>
      <c r="GEA70" s="1201"/>
      <c r="GEC70" s="1200"/>
      <c r="GED70" s="1201"/>
      <c r="GEP70" s="1201"/>
      <c r="GFB70" s="1201"/>
      <c r="GFD70" s="1201"/>
      <c r="GFG70" s="1201"/>
      <c r="GFI70" s="1200"/>
      <c r="GFJ70" s="1201"/>
      <c r="GFV70" s="1201"/>
      <c r="GGH70" s="1201"/>
      <c r="GGJ70" s="1201"/>
      <c r="GGM70" s="1201"/>
      <c r="GGO70" s="1200"/>
      <c r="GGP70" s="1201"/>
      <c r="GHB70" s="1201"/>
      <c r="GHN70" s="1201"/>
      <c r="GHP70" s="1201"/>
      <c r="GHS70" s="1201"/>
      <c r="GHU70" s="1200"/>
      <c r="GHV70" s="1201"/>
      <c r="GIH70" s="1201"/>
      <c r="GIT70" s="1201"/>
      <c r="GIV70" s="1201"/>
      <c r="GIY70" s="1201"/>
      <c r="GJA70" s="1200"/>
      <c r="GJB70" s="1201"/>
      <c r="GJN70" s="1201"/>
      <c r="GJZ70" s="1201"/>
      <c r="GKB70" s="1201"/>
      <c r="GKE70" s="1201"/>
      <c r="GKG70" s="1200"/>
      <c r="GKH70" s="1201"/>
      <c r="GKT70" s="1201"/>
      <c r="GLF70" s="1201"/>
      <c r="GLH70" s="1201"/>
      <c r="GLK70" s="1201"/>
      <c r="GLM70" s="1200"/>
      <c r="GLN70" s="1201"/>
      <c r="GLZ70" s="1201"/>
      <c r="GML70" s="1201"/>
      <c r="GMN70" s="1201"/>
      <c r="GMQ70" s="1201"/>
      <c r="GMS70" s="1200"/>
      <c r="GMT70" s="1201"/>
      <c r="GNF70" s="1201"/>
      <c r="GNR70" s="1201"/>
      <c r="GNT70" s="1201"/>
      <c r="GNW70" s="1201"/>
      <c r="GNY70" s="1200"/>
      <c r="GNZ70" s="1201"/>
      <c r="GOL70" s="1201"/>
      <c r="GOX70" s="1201"/>
      <c r="GOZ70" s="1201"/>
      <c r="GPC70" s="1201"/>
      <c r="GPE70" s="1200"/>
      <c r="GPF70" s="1201"/>
      <c r="GPR70" s="1201"/>
      <c r="GQD70" s="1201"/>
      <c r="GQF70" s="1201"/>
      <c r="GQI70" s="1201"/>
      <c r="GQK70" s="1200"/>
      <c r="GQL70" s="1201"/>
      <c r="GQX70" s="1201"/>
      <c r="GRJ70" s="1201"/>
      <c r="GRL70" s="1201"/>
      <c r="GRO70" s="1201"/>
      <c r="GRQ70" s="1200"/>
      <c r="GRR70" s="1201"/>
      <c r="GSD70" s="1201"/>
      <c r="GSP70" s="1201"/>
      <c r="GSR70" s="1201"/>
      <c r="GSU70" s="1201"/>
      <c r="GSW70" s="1200"/>
      <c r="GSX70" s="1201"/>
      <c r="GTJ70" s="1201"/>
      <c r="GTV70" s="1201"/>
      <c r="GTX70" s="1201"/>
      <c r="GUA70" s="1201"/>
      <c r="GUC70" s="1200"/>
      <c r="GUD70" s="1201"/>
      <c r="GUP70" s="1201"/>
      <c r="GVB70" s="1201"/>
      <c r="GVD70" s="1201"/>
      <c r="GVG70" s="1201"/>
      <c r="GVI70" s="1200"/>
      <c r="GVJ70" s="1201"/>
      <c r="GVV70" s="1201"/>
      <c r="GWH70" s="1201"/>
      <c r="GWJ70" s="1201"/>
      <c r="GWM70" s="1201"/>
      <c r="GWO70" s="1200"/>
      <c r="GWP70" s="1201"/>
      <c r="GXB70" s="1201"/>
      <c r="GXN70" s="1201"/>
      <c r="GXP70" s="1201"/>
      <c r="GXS70" s="1201"/>
      <c r="GXU70" s="1200"/>
      <c r="GXV70" s="1201"/>
      <c r="GYH70" s="1201"/>
      <c r="GYT70" s="1201"/>
      <c r="GYV70" s="1201"/>
      <c r="GYY70" s="1201"/>
      <c r="GZA70" s="1200"/>
      <c r="GZB70" s="1201"/>
      <c r="GZN70" s="1201"/>
      <c r="GZZ70" s="1201"/>
      <c r="HAB70" s="1201"/>
      <c r="HAE70" s="1201"/>
      <c r="HAG70" s="1200"/>
      <c r="HAH70" s="1201"/>
      <c r="HAT70" s="1201"/>
      <c r="HBF70" s="1201"/>
      <c r="HBH70" s="1201"/>
      <c r="HBK70" s="1201"/>
      <c r="HBM70" s="1200"/>
      <c r="HBN70" s="1201"/>
      <c r="HBZ70" s="1201"/>
      <c r="HCL70" s="1201"/>
      <c r="HCN70" s="1201"/>
      <c r="HCQ70" s="1201"/>
      <c r="HCS70" s="1200"/>
      <c r="HCT70" s="1201"/>
      <c r="HDF70" s="1201"/>
      <c r="HDR70" s="1201"/>
      <c r="HDT70" s="1201"/>
      <c r="HDW70" s="1201"/>
      <c r="HDY70" s="1200"/>
      <c r="HDZ70" s="1201"/>
      <c r="HEL70" s="1201"/>
      <c r="HEX70" s="1201"/>
      <c r="HEZ70" s="1201"/>
      <c r="HFC70" s="1201"/>
      <c r="HFE70" s="1200"/>
      <c r="HFF70" s="1201"/>
      <c r="HFR70" s="1201"/>
      <c r="HGD70" s="1201"/>
      <c r="HGF70" s="1201"/>
      <c r="HGI70" s="1201"/>
      <c r="HGK70" s="1200"/>
      <c r="HGL70" s="1201"/>
      <c r="HGX70" s="1201"/>
      <c r="HHJ70" s="1201"/>
      <c r="HHL70" s="1201"/>
      <c r="HHO70" s="1201"/>
      <c r="HHQ70" s="1200"/>
      <c r="HHR70" s="1201"/>
      <c r="HID70" s="1201"/>
      <c r="HIP70" s="1201"/>
      <c r="HIR70" s="1201"/>
      <c r="HIU70" s="1201"/>
      <c r="HIW70" s="1200"/>
      <c r="HIX70" s="1201"/>
      <c r="HJJ70" s="1201"/>
      <c r="HJV70" s="1201"/>
      <c r="HJX70" s="1201"/>
      <c r="HKA70" s="1201"/>
      <c r="HKC70" s="1200"/>
      <c r="HKD70" s="1201"/>
      <c r="HKP70" s="1201"/>
      <c r="HLB70" s="1201"/>
      <c r="HLD70" s="1201"/>
      <c r="HLG70" s="1201"/>
      <c r="HLI70" s="1200"/>
      <c r="HLJ70" s="1201"/>
      <c r="HLV70" s="1201"/>
      <c r="HMH70" s="1201"/>
      <c r="HMJ70" s="1201"/>
      <c r="HMM70" s="1201"/>
      <c r="HMO70" s="1200"/>
      <c r="HMP70" s="1201"/>
      <c r="HNB70" s="1201"/>
      <c r="HNN70" s="1201"/>
      <c r="HNP70" s="1201"/>
      <c r="HNS70" s="1201"/>
      <c r="HNU70" s="1200"/>
      <c r="HNV70" s="1201"/>
      <c r="HOH70" s="1201"/>
      <c r="HOT70" s="1201"/>
      <c r="HOV70" s="1201"/>
      <c r="HOY70" s="1201"/>
      <c r="HPA70" s="1200"/>
      <c r="HPB70" s="1201"/>
      <c r="HPN70" s="1201"/>
      <c r="HPZ70" s="1201"/>
      <c r="HQB70" s="1201"/>
      <c r="HQE70" s="1201"/>
      <c r="HQG70" s="1200"/>
      <c r="HQH70" s="1201"/>
      <c r="HQT70" s="1201"/>
      <c r="HRF70" s="1201"/>
      <c r="HRH70" s="1201"/>
      <c r="HRK70" s="1201"/>
      <c r="HRM70" s="1200"/>
      <c r="HRN70" s="1201"/>
      <c r="HRZ70" s="1201"/>
      <c r="HSL70" s="1201"/>
      <c r="HSN70" s="1201"/>
      <c r="HSQ70" s="1201"/>
      <c r="HSS70" s="1200"/>
      <c r="HST70" s="1201"/>
      <c r="HTF70" s="1201"/>
      <c r="HTR70" s="1201"/>
      <c r="HTT70" s="1201"/>
      <c r="HTW70" s="1201"/>
      <c r="HTY70" s="1200"/>
      <c r="HTZ70" s="1201"/>
      <c r="HUL70" s="1201"/>
      <c r="HUX70" s="1201"/>
      <c r="HUZ70" s="1201"/>
      <c r="HVC70" s="1201"/>
      <c r="HVE70" s="1200"/>
      <c r="HVF70" s="1201"/>
      <c r="HVR70" s="1201"/>
      <c r="HWD70" s="1201"/>
      <c r="HWF70" s="1201"/>
      <c r="HWI70" s="1201"/>
      <c r="HWK70" s="1200"/>
      <c r="HWL70" s="1201"/>
      <c r="HWX70" s="1201"/>
      <c r="HXJ70" s="1201"/>
      <c r="HXL70" s="1201"/>
      <c r="HXO70" s="1201"/>
      <c r="HXQ70" s="1200"/>
      <c r="HXR70" s="1201"/>
      <c r="HYD70" s="1201"/>
      <c r="HYP70" s="1201"/>
      <c r="HYR70" s="1201"/>
      <c r="HYU70" s="1201"/>
      <c r="HYW70" s="1200"/>
      <c r="HYX70" s="1201"/>
      <c r="HZJ70" s="1201"/>
      <c r="HZV70" s="1201"/>
      <c r="HZX70" s="1201"/>
      <c r="IAA70" s="1201"/>
      <c r="IAC70" s="1200"/>
      <c r="IAD70" s="1201"/>
      <c r="IAP70" s="1201"/>
      <c r="IBB70" s="1201"/>
      <c r="IBD70" s="1201"/>
      <c r="IBG70" s="1201"/>
      <c r="IBI70" s="1200"/>
      <c r="IBJ70" s="1201"/>
      <c r="IBV70" s="1201"/>
      <c r="ICH70" s="1201"/>
      <c r="ICJ70" s="1201"/>
      <c r="ICM70" s="1201"/>
      <c r="ICO70" s="1200"/>
      <c r="ICP70" s="1201"/>
      <c r="IDB70" s="1201"/>
      <c r="IDN70" s="1201"/>
      <c r="IDP70" s="1201"/>
      <c r="IDS70" s="1201"/>
      <c r="IDU70" s="1200"/>
      <c r="IDV70" s="1201"/>
      <c r="IEH70" s="1201"/>
      <c r="IET70" s="1201"/>
      <c r="IEV70" s="1201"/>
      <c r="IEY70" s="1201"/>
      <c r="IFA70" s="1200"/>
      <c r="IFB70" s="1201"/>
      <c r="IFN70" s="1201"/>
      <c r="IFZ70" s="1201"/>
      <c r="IGB70" s="1201"/>
      <c r="IGE70" s="1201"/>
      <c r="IGG70" s="1200"/>
      <c r="IGH70" s="1201"/>
      <c r="IGT70" s="1201"/>
      <c r="IHF70" s="1201"/>
      <c r="IHH70" s="1201"/>
      <c r="IHK70" s="1201"/>
      <c r="IHM70" s="1200"/>
      <c r="IHN70" s="1201"/>
      <c r="IHZ70" s="1201"/>
      <c r="IIL70" s="1201"/>
      <c r="IIN70" s="1201"/>
      <c r="IIQ70" s="1201"/>
      <c r="IIS70" s="1200"/>
      <c r="IIT70" s="1201"/>
      <c r="IJF70" s="1201"/>
      <c r="IJR70" s="1201"/>
      <c r="IJT70" s="1201"/>
      <c r="IJW70" s="1201"/>
      <c r="IJY70" s="1200"/>
      <c r="IJZ70" s="1201"/>
      <c r="IKL70" s="1201"/>
      <c r="IKX70" s="1201"/>
      <c r="IKZ70" s="1201"/>
      <c r="ILC70" s="1201"/>
      <c r="ILE70" s="1200"/>
      <c r="ILF70" s="1201"/>
      <c r="ILR70" s="1201"/>
      <c r="IMD70" s="1201"/>
      <c r="IMF70" s="1201"/>
      <c r="IMI70" s="1201"/>
      <c r="IMK70" s="1200"/>
      <c r="IML70" s="1201"/>
      <c r="IMX70" s="1201"/>
      <c r="INJ70" s="1201"/>
      <c r="INL70" s="1201"/>
      <c r="INO70" s="1201"/>
      <c r="INQ70" s="1200"/>
      <c r="INR70" s="1201"/>
      <c r="IOD70" s="1201"/>
      <c r="IOP70" s="1201"/>
      <c r="IOR70" s="1201"/>
      <c r="IOU70" s="1201"/>
      <c r="IOW70" s="1200"/>
      <c r="IOX70" s="1201"/>
      <c r="IPJ70" s="1201"/>
      <c r="IPV70" s="1201"/>
      <c r="IPX70" s="1201"/>
      <c r="IQA70" s="1201"/>
      <c r="IQC70" s="1200"/>
      <c r="IQD70" s="1201"/>
      <c r="IQP70" s="1201"/>
      <c r="IRB70" s="1201"/>
      <c r="IRD70" s="1201"/>
      <c r="IRG70" s="1201"/>
      <c r="IRI70" s="1200"/>
      <c r="IRJ70" s="1201"/>
      <c r="IRV70" s="1201"/>
      <c r="ISH70" s="1201"/>
      <c r="ISJ70" s="1201"/>
      <c r="ISM70" s="1201"/>
      <c r="ISO70" s="1200"/>
      <c r="ISP70" s="1201"/>
      <c r="ITB70" s="1201"/>
      <c r="ITN70" s="1201"/>
      <c r="ITP70" s="1201"/>
      <c r="ITS70" s="1201"/>
      <c r="ITU70" s="1200"/>
      <c r="ITV70" s="1201"/>
      <c r="IUH70" s="1201"/>
      <c r="IUT70" s="1201"/>
      <c r="IUV70" s="1201"/>
      <c r="IUY70" s="1201"/>
      <c r="IVA70" s="1200"/>
      <c r="IVB70" s="1201"/>
      <c r="IVN70" s="1201"/>
      <c r="IVZ70" s="1201"/>
      <c r="IWB70" s="1201"/>
      <c r="IWE70" s="1201"/>
      <c r="IWG70" s="1200"/>
      <c r="IWH70" s="1201"/>
      <c r="IWT70" s="1201"/>
      <c r="IXF70" s="1201"/>
      <c r="IXH70" s="1201"/>
      <c r="IXK70" s="1201"/>
      <c r="IXM70" s="1200"/>
      <c r="IXN70" s="1201"/>
      <c r="IXZ70" s="1201"/>
      <c r="IYL70" s="1201"/>
      <c r="IYN70" s="1201"/>
      <c r="IYQ70" s="1201"/>
      <c r="IYS70" s="1200"/>
      <c r="IYT70" s="1201"/>
      <c r="IZF70" s="1201"/>
      <c r="IZR70" s="1201"/>
      <c r="IZT70" s="1201"/>
      <c r="IZW70" s="1201"/>
      <c r="IZY70" s="1200"/>
      <c r="IZZ70" s="1201"/>
      <c r="JAL70" s="1201"/>
      <c r="JAX70" s="1201"/>
      <c r="JAZ70" s="1201"/>
      <c r="JBC70" s="1201"/>
      <c r="JBE70" s="1200"/>
      <c r="JBF70" s="1201"/>
      <c r="JBR70" s="1201"/>
      <c r="JCD70" s="1201"/>
      <c r="JCF70" s="1201"/>
      <c r="JCI70" s="1201"/>
      <c r="JCK70" s="1200"/>
      <c r="JCL70" s="1201"/>
      <c r="JCX70" s="1201"/>
      <c r="JDJ70" s="1201"/>
      <c r="JDL70" s="1201"/>
      <c r="JDO70" s="1201"/>
      <c r="JDQ70" s="1200"/>
      <c r="JDR70" s="1201"/>
      <c r="JED70" s="1201"/>
      <c r="JEP70" s="1201"/>
      <c r="JER70" s="1201"/>
      <c r="JEU70" s="1201"/>
      <c r="JEW70" s="1200"/>
      <c r="JEX70" s="1201"/>
      <c r="JFJ70" s="1201"/>
      <c r="JFV70" s="1201"/>
      <c r="JFX70" s="1201"/>
      <c r="JGA70" s="1201"/>
      <c r="JGC70" s="1200"/>
      <c r="JGD70" s="1201"/>
      <c r="JGP70" s="1201"/>
      <c r="JHB70" s="1201"/>
      <c r="JHD70" s="1201"/>
      <c r="JHG70" s="1201"/>
      <c r="JHI70" s="1200"/>
      <c r="JHJ70" s="1201"/>
      <c r="JHV70" s="1201"/>
      <c r="JIH70" s="1201"/>
      <c r="JIJ70" s="1201"/>
      <c r="JIM70" s="1201"/>
      <c r="JIO70" s="1200"/>
      <c r="JIP70" s="1201"/>
      <c r="JJB70" s="1201"/>
      <c r="JJN70" s="1201"/>
      <c r="JJP70" s="1201"/>
      <c r="JJS70" s="1201"/>
      <c r="JJU70" s="1200"/>
      <c r="JJV70" s="1201"/>
      <c r="JKH70" s="1201"/>
      <c r="JKT70" s="1201"/>
      <c r="JKV70" s="1201"/>
      <c r="JKY70" s="1201"/>
      <c r="JLA70" s="1200"/>
      <c r="JLB70" s="1201"/>
      <c r="JLN70" s="1201"/>
      <c r="JLZ70" s="1201"/>
      <c r="JMB70" s="1201"/>
      <c r="JME70" s="1201"/>
      <c r="JMG70" s="1200"/>
      <c r="JMH70" s="1201"/>
      <c r="JMT70" s="1201"/>
      <c r="JNF70" s="1201"/>
      <c r="JNH70" s="1201"/>
      <c r="JNK70" s="1201"/>
      <c r="JNM70" s="1200"/>
      <c r="JNN70" s="1201"/>
      <c r="JNZ70" s="1201"/>
      <c r="JOL70" s="1201"/>
      <c r="JON70" s="1201"/>
      <c r="JOQ70" s="1201"/>
      <c r="JOS70" s="1200"/>
      <c r="JOT70" s="1201"/>
      <c r="JPF70" s="1201"/>
      <c r="JPR70" s="1201"/>
      <c r="JPT70" s="1201"/>
      <c r="JPW70" s="1201"/>
      <c r="JPY70" s="1200"/>
      <c r="JPZ70" s="1201"/>
      <c r="JQL70" s="1201"/>
      <c r="JQX70" s="1201"/>
      <c r="JQZ70" s="1201"/>
      <c r="JRC70" s="1201"/>
      <c r="JRE70" s="1200"/>
      <c r="JRF70" s="1201"/>
      <c r="JRR70" s="1201"/>
      <c r="JSD70" s="1201"/>
      <c r="JSF70" s="1201"/>
      <c r="JSI70" s="1201"/>
      <c r="JSK70" s="1200"/>
      <c r="JSL70" s="1201"/>
      <c r="JSX70" s="1201"/>
      <c r="JTJ70" s="1201"/>
      <c r="JTL70" s="1201"/>
      <c r="JTO70" s="1201"/>
      <c r="JTQ70" s="1200"/>
      <c r="JTR70" s="1201"/>
      <c r="JUD70" s="1201"/>
      <c r="JUP70" s="1201"/>
      <c r="JUR70" s="1201"/>
      <c r="JUU70" s="1201"/>
      <c r="JUW70" s="1200"/>
      <c r="JUX70" s="1201"/>
      <c r="JVJ70" s="1201"/>
      <c r="JVV70" s="1201"/>
      <c r="JVX70" s="1201"/>
      <c r="JWA70" s="1201"/>
      <c r="JWC70" s="1200"/>
      <c r="JWD70" s="1201"/>
      <c r="JWP70" s="1201"/>
      <c r="JXB70" s="1201"/>
      <c r="JXD70" s="1201"/>
      <c r="JXG70" s="1201"/>
      <c r="JXI70" s="1200"/>
      <c r="JXJ70" s="1201"/>
      <c r="JXV70" s="1201"/>
      <c r="JYH70" s="1201"/>
      <c r="JYJ70" s="1201"/>
      <c r="JYM70" s="1201"/>
      <c r="JYO70" s="1200"/>
      <c r="JYP70" s="1201"/>
      <c r="JZB70" s="1201"/>
      <c r="JZN70" s="1201"/>
      <c r="JZP70" s="1201"/>
      <c r="JZS70" s="1201"/>
      <c r="JZU70" s="1200"/>
      <c r="JZV70" s="1201"/>
      <c r="KAH70" s="1201"/>
      <c r="KAT70" s="1201"/>
      <c r="KAV70" s="1201"/>
      <c r="KAY70" s="1201"/>
      <c r="KBA70" s="1200"/>
      <c r="KBB70" s="1201"/>
      <c r="KBN70" s="1201"/>
      <c r="KBZ70" s="1201"/>
      <c r="KCB70" s="1201"/>
      <c r="KCE70" s="1201"/>
      <c r="KCG70" s="1200"/>
      <c r="KCH70" s="1201"/>
      <c r="KCT70" s="1201"/>
      <c r="KDF70" s="1201"/>
      <c r="KDH70" s="1201"/>
      <c r="KDK70" s="1201"/>
      <c r="KDM70" s="1200"/>
      <c r="KDN70" s="1201"/>
      <c r="KDZ70" s="1201"/>
      <c r="KEL70" s="1201"/>
      <c r="KEN70" s="1201"/>
      <c r="KEQ70" s="1201"/>
      <c r="KES70" s="1200"/>
      <c r="KET70" s="1201"/>
      <c r="KFF70" s="1201"/>
      <c r="KFR70" s="1201"/>
      <c r="KFT70" s="1201"/>
      <c r="KFW70" s="1201"/>
      <c r="KFY70" s="1200"/>
      <c r="KFZ70" s="1201"/>
      <c r="KGL70" s="1201"/>
      <c r="KGX70" s="1201"/>
      <c r="KGZ70" s="1201"/>
      <c r="KHC70" s="1201"/>
      <c r="KHE70" s="1200"/>
      <c r="KHF70" s="1201"/>
      <c r="KHR70" s="1201"/>
      <c r="KID70" s="1201"/>
      <c r="KIF70" s="1201"/>
      <c r="KII70" s="1201"/>
      <c r="KIK70" s="1200"/>
      <c r="KIL70" s="1201"/>
      <c r="KIX70" s="1201"/>
      <c r="KJJ70" s="1201"/>
      <c r="KJL70" s="1201"/>
      <c r="KJO70" s="1201"/>
      <c r="KJQ70" s="1200"/>
      <c r="KJR70" s="1201"/>
      <c r="KKD70" s="1201"/>
      <c r="KKP70" s="1201"/>
      <c r="KKR70" s="1201"/>
      <c r="KKU70" s="1201"/>
      <c r="KKW70" s="1200"/>
      <c r="KKX70" s="1201"/>
      <c r="KLJ70" s="1201"/>
      <c r="KLV70" s="1201"/>
      <c r="KLX70" s="1201"/>
      <c r="KMA70" s="1201"/>
      <c r="KMC70" s="1200"/>
      <c r="KMD70" s="1201"/>
      <c r="KMP70" s="1201"/>
      <c r="KNB70" s="1201"/>
      <c r="KND70" s="1201"/>
      <c r="KNG70" s="1201"/>
      <c r="KNI70" s="1200"/>
      <c r="KNJ70" s="1201"/>
      <c r="KNV70" s="1201"/>
      <c r="KOH70" s="1201"/>
      <c r="KOJ70" s="1201"/>
      <c r="KOM70" s="1201"/>
      <c r="KOO70" s="1200"/>
      <c r="KOP70" s="1201"/>
      <c r="KPB70" s="1201"/>
      <c r="KPN70" s="1201"/>
      <c r="KPP70" s="1201"/>
      <c r="KPS70" s="1201"/>
      <c r="KPU70" s="1200"/>
      <c r="KPV70" s="1201"/>
      <c r="KQH70" s="1201"/>
      <c r="KQT70" s="1201"/>
      <c r="KQV70" s="1201"/>
      <c r="KQY70" s="1201"/>
      <c r="KRA70" s="1200"/>
      <c r="KRB70" s="1201"/>
      <c r="KRN70" s="1201"/>
      <c r="KRZ70" s="1201"/>
      <c r="KSB70" s="1201"/>
      <c r="KSE70" s="1201"/>
      <c r="KSG70" s="1200"/>
      <c r="KSH70" s="1201"/>
      <c r="KST70" s="1201"/>
      <c r="KTF70" s="1201"/>
      <c r="KTH70" s="1201"/>
      <c r="KTK70" s="1201"/>
      <c r="KTM70" s="1200"/>
      <c r="KTN70" s="1201"/>
      <c r="KTZ70" s="1201"/>
      <c r="KUL70" s="1201"/>
      <c r="KUN70" s="1201"/>
      <c r="KUQ70" s="1201"/>
      <c r="KUS70" s="1200"/>
      <c r="KUT70" s="1201"/>
      <c r="KVF70" s="1201"/>
      <c r="KVR70" s="1201"/>
      <c r="KVT70" s="1201"/>
      <c r="KVW70" s="1201"/>
      <c r="KVY70" s="1200"/>
      <c r="KVZ70" s="1201"/>
      <c r="KWL70" s="1201"/>
      <c r="KWX70" s="1201"/>
      <c r="KWZ70" s="1201"/>
      <c r="KXC70" s="1201"/>
      <c r="KXE70" s="1200"/>
      <c r="KXF70" s="1201"/>
      <c r="KXR70" s="1201"/>
      <c r="KYD70" s="1201"/>
      <c r="KYF70" s="1201"/>
      <c r="KYI70" s="1201"/>
      <c r="KYK70" s="1200"/>
      <c r="KYL70" s="1201"/>
      <c r="KYX70" s="1201"/>
      <c r="KZJ70" s="1201"/>
      <c r="KZL70" s="1201"/>
      <c r="KZO70" s="1201"/>
      <c r="KZQ70" s="1200"/>
      <c r="KZR70" s="1201"/>
      <c r="LAD70" s="1201"/>
      <c r="LAP70" s="1201"/>
      <c r="LAR70" s="1201"/>
      <c r="LAU70" s="1201"/>
      <c r="LAW70" s="1200"/>
      <c r="LAX70" s="1201"/>
      <c r="LBJ70" s="1201"/>
      <c r="LBV70" s="1201"/>
      <c r="LBX70" s="1201"/>
      <c r="LCA70" s="1201"/>
      <c r="LCC70" s="1200"/>
      <c r="LCD70" s="1201"/>
      <c r="LCP70" s="1201"/>
      <c r="LDB70" s="1201"/>
      <c r="LDD70" s="1201"/>
      <c r="LDG70" s="1201"/>
      <c r="LDI70" s="1200"/>
      <c r="LDJ70" s="1201"/>
      <c r="LDV70" s="1201"/>
      <c r="LEH70" s="1201"/>
      <c r="LEJ70" s="1201"/>
      <c r="LEM70" s="1201"/>
      <c r="LEO70" s="1200"/>
      <c r="LEP70" s="1201"/>
      <c r="LFB70" s="1201"/>
      <c r="LFN70" s="1201"/>
      <c r="LFP70" s="1201"/>
      <c r="LFS70" s="1201"/>
      <c r="LFU70" s="1200"/>
      <c r="LFV70" s="1201"/>
      <c r="LGH70" s="1201"/>
      <c r="LGT70" s="1201"/>
      <c r="LGV70" s="1201"/>
      <c r="LGY70" s="1201"/>
      <c r="LHA70" s="1200"/>
      <c r="LHB70" s="1201"/>
      <c r="LHN70" s="1201"/>
      <c r="LHZ70" s="1201"/>
      <c r="LIB70" s="1201"/>
      <c r="LIE70" s="1201"/>
      <c r="LIG70" s="1200"/>
      <c r="LIH70" s="1201"/>
      <c r="LIT70" s="1201"/>
      <c r="LJF70" s="1201"/>
      <c r="LJH70" s="1201"/>
      <c r="LJK70" s="1201"/>
      <c r="LJM70" s="1200"/>
      <c r="LJN70" s="1201"/>
      <c r="LJZ70" s="1201"/>
      <c r="LKL70" s="1201"/>
      <c r="LKN70" s="1201"/>
      <c r="LKQ70" s="1201"/>
      <c r="LKS70" s="1200"/>
      <c r="LKT70" s="1201"/>
      <c r="LLF70" s="1201"/>
      <c r="LLR70" s="1201"/>
      <c r="LLT70" s="1201"/>
      <c r="LLW70" s="1201"/>
      <c r="LLY70" s="1200"/>
      <c r="LLZ70" s="1201"/>
      <c r="LML70" s="1201"/>
      <c r="LMX70" s="1201"/>
      <c r="LMZ70" s="1201"/>
      <c r="LNC70" s="1201"/>
      <c r="LNE70" s="1200"/>
      <c r="LNF70" s="1201"/>
      <c r="LNR70" s="1201"/>
      <c r="LOD70" s="1201"/>
      <c r="LOF70" s="1201"/>
      <c r="LOI70" s="1201"/>
      <c r="LOK70" s="1200"/>
      <c r="LOL70" s="1201"/>
      <c r="LOX70" s="1201"/>
      <c r="LPJ70" s="1201"/>
      <c r="LPL70" s="1201"/>
      <c r="LPO70" s="1201"/>
      <c r="LPQ70" s="1200"/>
      <c r="LPR70" s="1201"/>
      <c r="LQD70" s="1201"/>
      <c r="LQP70" s="1201"/>
      <c r="LQR70" s="1201"/>
      <c r="LQU70" s="1201"/>
      <c r="LQW70" s="1200"/>
      <c r="LQX70" s="1201"/>
      <c r="LRJ70" s="1201"/>
      <c r="LRV70" s="1201"/>
      <c r="LRX70" s="1201"/>
      <c r="LSA70" s="1201"/>
      <c r="LSC70" s="1200"/>
      <c r="LSD70" s="1201"/>
      <c r="LSP70" s="1201"/>
      <c r="LTB70" s="1201"/>
      <c r="LTD70" s="1201"/>
      <c r="LTG70" s="1201"/>
      <c r="LTI70" s="1200"/>
      <c r="LTJ70" s="1201"/>
      <c r="LTV70" s="1201"/>
      <c r="LUH70" s="1201"/>
      <c r="LUJ70" s="1201"/>
      <c r="LUM70" s="1201"/>
      <c r="LUO70" s="1200"/>
      <c r="LUP70" s="1201"/>
      <c r="LVB70" s="1201"/>
      <c r="LVN70" s="1201"/>
      <c r="LVP70" s="1201"/>
      <c r="LVS70" s="1201"/>
      <c r="LVU70" s="1200"/>
      <c r="LVV70" s="1201"/>
      <c r="LWH70" s="1201"/>
      <c r="LWT70" s="1201"/>
      <c r="LWV70" s="1201"/>
      <c r="LWY70" s="1201"/>
      <c r="LXA70" s="1200"/>
      <c r="LXB70" s="1201"/>
      <c r="LXN70" s="1201"/>
      <c r="LXZ70" s="1201"/>
      <c r="LYB70" s="1201"/>
      <c r="LYE70" s="1201"/>
      <c r="LYG70" s="1200"/>
      <c r="LYH70" s="1201"/>
      <c r="LYT70" s="1201"/>
      <c r="LZF70" s="1201"/>
      <c r="LZH70" s="1201"/>
      <c r="LZK70" s="1201"/>
      <c r="LZM70" s="1200"/>
      <c r="LZN70" s="1201"/>
      <c r="LZZ70" s="1201"/>
      <c r="MAL70" s="1201"/>
      <c r="MAN70" s="1201"/>
      <c r="MAQ70" s="1201"/>
      <c r="MAS70" s="1200"/>
      <c r="MAT70" s="1201"/>
      <c r="MBF70" s="1201"/>
      <c r="MBR70" s="1201"/>
      <c r="MBT70" s="1201"/>
      <c r="MBW70" s="1201"/>
      <c r="MBY70" s="1200"/>
      <c r="MBZ70" s="1201"/>
      <c r="MCL70" s="1201"/>
      <c r="MCX70" s="1201"/>
      <c r="MCZ70" s="1201"/>
      <c r="MDC70" s="1201"/>
      <c r="MDE70" s="1200"/>
      <c r="MDF70" s="1201"/>
      <c r="MDR70" s="1201"/>
      <c r="MED70" s="1201"/>
      <c r="MEF70" s="1201"/>
      <c r="MEI70" s="1201"/>
      <c r="MEK70" s="1200"/>
      <c r="MEL70" s="1201"/>
      <c r="MEX70" s="1201"/>
      <c r="MFJ70" s="1201"/>
      <c r="MFL70" s="1201"/>
      <c r="MFO70" s="1201"/>
      <c r="MFQ70" s="1200"/>
      <c r="MFR70" s="1201"/>
      <c r="MGD70" s="1201"/>
      <c r="MGP70" s="1201"/>
      <c r="MGR70" s="1201"/>
      <c r="MGU70" s="1201"/>
      <c r="MGW70" s="1200"/>
      <c r="MGX70" s="1201"/>
      <c r="MHJ70" s="1201"/>
      <c r="MHV70" s="1201"/>
      <c r="MHX70" s="1201"/>
      <c r="MIA70" s="1201"/>
      <c r="MIC70" s="1200"/>
      <c r="MID70" s="1201"/>
      <c r="MIP70" s="1201"/>
      <c r="MJB70" s="1201"/>
      <c r="MJD70" s="1201"/>
      <c r="MJG70" s="1201"/>
      <c r="MJI70" s="1200"/>
      <c r="MJJ70" s="1201"/>
      <c r="MJV70" s="1201"/>
      <c r="MKH70" s="1201"/>
      <c r="MKJ70" s="1201"/>
      <c r="MKM70" s="1201"/>
      <c r="MKO70" s="1200"/>
      <c r="MKP70" s="1201"/>
      <c r="MLB70" s="1201"/>
      <c r="MLN70" s="1201"/>
      <c r="MLP70" s="1201"/>
      <c r="MLS70" s="1201"/>
      <c r="MLU70" s="1200"/>
      <c r="MLV70" s="1201"/>
      <c r="MMH70" s="1201"/>
      <c r="MMT70" s="1201"/>
      <c r="MMV70" s="1201"/>
      <c r="MMY70" s="1201"/>
      <c r="MNA70" s="1200"/>
      <c r="MNB70" s="1201"/>
      <c r="MNN70" s="1201"/>
      <c r="MNZ70" s="1201"/>
      <c r="MOB70" s="1201"/>
      <c r="MOE70" s="1201"/>
      <c r="MOG70" s="1200"/>
      <c r="MOH70" s="1201"/>
      <c r="MOT70" s="1201"/>
      <c r="MPF70" s="1201"/>
      <c r="MPH70" s="1201"/>
      <c r="MPK70" s="1201"/>
      <c r="MPM70" s="1200"/>
      <c r="MPN70" s="1201"/>
      <c r="MPZ70" s="1201"/>
      <c r="MQL70" s="1201"/>
      <c r="MQN70" s="1201"/>
      <c r="MQQ70" s="1201"/>
      <c r="MQS70" s="1200"/>
      <c r="MQT70" s="1201"/>
      <c r="MRF70" s="1201"/>
      <c r="MRR70" s="1201"/>
      <c r="MRT70" s="1201"/>
      <c r="MRW70" s="1201"/>
      <c r="MRY70" s="1200"/>
      <c r="MRZ70" s="1201"/>
      <c r="MSL70" s="1201"/>
      <c r="MSX70" s="1201"/>
      <c r="MSZ70" s="1201"/>
      <c r="MTC70" s="1201"/>
      <c r="MTE70" s="1200"/>
      <c r="MTF70" s="1201"/>
      <c r="MTR70" s="1201"/>
      <c r="MUD70" s="1201"/>
      <c r="MUF70" s="1201"/>
      <c r="MUI70" s="1201"/>
      <c r="MUK70" s="1200"/>
      <c r="MUL70" s="1201"/>
      <c r="MUX70" s="1201"/>
      <c r="MVJ70" s="1201"/>
      <c r="MVL70" s="1201"/>
      <c r="MVO70" s="1201"/>
      <c r="MVQ70" s="1200"/>
      <c r="MVR70" s="1201"/>
      <c r="MWD70" s="1201"/>
      <c r="MWP70" s="1201"/>
      <c r="MWR70" s="1201"/>
      <c r="MWU70" s="1201"/>
      <c r="MWW70" s="1200"/>
      <c r="MWX70" s="1201"/>
      <c r="MXJ70" s="1201"/>
      <c r="MXV70" s="1201"/>
      <c r="MXX70" s="1201"/>
      <c r="MYA70" s="1201"/>
      <c r="MYC70" s="1200"/>
      <c r="MYD70" s="1201"/>
      <c r="MYP70" s="1201"/>
      <c r="MZB70" s="1201"/>
      <c r="MZD70" s="1201"/>
      <c r="MZG70" s="1201"/>
      <c r="MZI70" s="1200"/>
      <c r="MZJ70" s="1201"/>
      <c r="MZV70" s="1201"/>
      <c r="NAH70" s="1201"/>
      <c r="NAJ70" s="1201"/>
      <c r="NAM70" s="1201"/>
      <c r="NAO70" s="1200"/>
      <c r="NAP70" s="1201"/>
      <c r="NBB70" s="1201"/>
      <c r="NBN70" s="1201"/>
      <c r="NBP70" s="1201"/>
      <c r="NBS70" s="1201"/>
      <c r="NBU70" s="1200"/>
      <c r="NBV70" s="1201"/>
      <c r="NCH70" s="1201"/>
      <c r="NCT70" s="1201"/>
      <c r="NCV70" s="1201"/>
      <c r="NCY70" s="1201"/>
      <c r="NDA70" s="1200"/>
      <c r="NDB70" s="1201"/>
      <c r="NDN70" s="1201"/>
      <c r="NDZ70" s="1201"/>
      <c r="NEB70" s="1201"/>
      <c r="NEE70" s="1201"/>
      <c r="NEG70" s="1200"/>
      <c r="NEH70" s="1201"/>
      <c r="NET70" s="1201"/>
      <c r="NFF70" s="1201"/>
      <c r="NFH70" s="1201"/>
      <c r="NFK70" s="1201"/>
      <c r="NFM70" s="1200"/>
      <c r="NFN70" s="1201"/>
      <c r="NFZ70" s="1201"/>
      <c r="NGL70" s="1201"/>
      <c r="NGN70" s="1201"/>
      <c r="NGQ70" s="1201"/>
      <c r="NGS70" s="1200"/>
      <c r="NGT70" s="1201"/>
      <c r="NHF70" s="1201"/>
      <c r="NHR70" s="1201"/>
      <c r="NHT70" s="1201"/>
      <c r="NHW70" s="1201"/>
      <c r="NHY70" s="1200"/>
      <c r="NHZ70" s="1201"/>
      <c r="NIL70" s="1201"/>
      <c r="NIX70" s="1201"/>
      <c r="NIZ70" s="1201"/>
      <c r="NJC70" s="1201"/>
      <c r="NJE70" s="1200"/>
      <c r="NJF70" s="1201"/>
      <c r="NJR70" s="1201"/>
      <c r="NKD70" s="1201"/>
      <c r="NKF70" s="1201"/>
      <c r="NKI70" s="1201"/>
      <c r="NKK70" s="1200"/>
      <c r="NKL70" s="1201"/>
      <c r="NKX70" s="1201"/>
      <c r="NLJ70" s="1201"/>
      <c r="NLL70" s="1201"/>
      <c r="NLO70" s="1201"/>
      <c r="NLQ70" s="1200"/>
      <c r="NLR70" s="1201"/>
      <c r="NMD70" s="1201"/>
      <c r="NMP70" s="1201"/>
      <c r="NMR70" s="1201"/>
      <c r="NMU70" s="1201"/>
      <c r="NMW70" s="1200"/>
      <c r="NMX70" s="1201"/>
      <c r="NNJ70" s="1201"/>
      <c r="NNV70" s="1201"/>
      <c r="NNX70" s="1201"/>
      <c r="NOA70" s="1201"/>
      <c r="NOC70" s="1200"/>
      <c r="NOD70" s="1201"/>
      <c r="NOP70" s="1201"/>
      <c r="NPB70" s="1201"/>
      <c r="NPD70" s="1201"/>
      <c r="NPG70" s="1201"/>
      <c r="NPI70" s="1200"/>
      <c r="NPJ70" s="1201"/>
      <c r="NPV70" s="1201"/>
      <c r="NQH70" s="1201"/>
      <c r="NQJ70" s="1201"/>
      <c r="NQM70" s="1201"/>
      <c r="NQO70" s="1200"/>
      <c r="NQP70" s="1201"/>
      <c r="NRB70" s="1201"/>
      <c r="NRN70" s="1201"/>
      <c r="NRP70" s="1201"/>
      <c r="NRS70" s="1201"/>
      <c r="NRU70" s="1200"/>
      <c r="NRV70" s="1201"/>
      <c r="NSH70" s="1201"/>
      <c r="NST70" s="1201"/>
      <c r="NSV70" s="1201"/>
      <c r="NSY70" s="1201"/>
      <c r="NTA70" s="1200"/>
      <c r="NTB70" s="1201"/>
      <c r="NTN70" s="1201"/>
      <c r="NTZ70" s="1201"/>
      <c r="NUB70" s="1201"/>
      <c r="NUE70" s="1201"/>
      <c r="NUG70" s="1200"/>
      <c r="NUH70" s="1201"/>
      <c r="NUT70" s="1201"/>
      <c r="NVF70" s="1201"/>
      <c r="NVH70" s="1201"/>
      <c r="NVK70" s="1201"/>
      <c r="NVM70" s="1200"/>
      <c r="NVN70" s="1201"/>
      <c r="NVZ70" s="1201"/>
      <c r="NWL70" s="1201"/>
      <c r="NWN70" s="1201"/>
      <c r="NWQ70" s="1201"/>
      <c r="NWS70" s="1200"/>
      <c r="NWT70" s="1201"/>
      <c r="NXF70" s="1201"/>
      <c r="NXR70" s="1201"/>
      <c r="NXT70" s="1201"/>
      <c r="NXW70" s="1201"/>
      <c r="NXY70" s="1200"/>
      <c r="NXZ70" s="1201"/>
      <c r="NYL70" s="1201"/>
      <c r="NYX70" s="1201"/>
      <c r="NYZ70" s="1201"/>
      <c r="NZC70" s="1201"/>
      <c r="NZE70" s="1200"/>
      <c r="NZF70" s="1201"/>
      <c r="NZR70" s="1201"/>
      <c r="OAD70" s="1201"/>
      <c r="OAF70" s="1201"/>
      <c r="OAI70" s="1201"/>
      <c r="OAK70" s="1200"/>
      <c r="OAL70" s="1201"/>
      <c r="OAX70" s="1201"/>
      <c r="OBJ70" s="1201"/>
      <c r="OBL70" s="1201"/>
      <c r="OBO70" s="1201"/>
      <c r="OBQ70" s="1200"/>
      <c r="OBR70" s="1201"/>
      <c r="OCD70" s="1201"/>
      <c r="OCP70" s="1201"/>
      <c r="OCR70" s="1201"/>
      <c r="OCU70" s="1201"/>
      <c r="OCW70" s="1200"/>
      <c r="OCX70" s="1201"/>
      <c r="ODJ70" s="1201"/>
      <c r="ODV70" s="1201"/>
      <c r="ODX70" s="1201"/>
      <c r="OEA70" s="1201"/>
      <c r="OEC70" s="1200"/>
      <c r="OED70" s="1201"/>
      <c r="OEP70" s="1201"/>
      <c r="OFB70" s="1201"/>
      <c r="OFD70" s="1201"/>
      <c r="OFG70" s="1201"/>
      <c r="OFI70" s="1200"/>
      <c r="OFJ70" s="1201"/>
      <c r="OFV70" s="1201"/>
      <c r="OGH70" s="1201"/>
      <c r="OGJ70" s="1201"/>
      <c r="OGM70" s="1201"/>
      <c r="OGO70" s="1200"/>
      <c r="OGP70" s="1201"/>
      <c r="OHB70" s="1201"/>
      <c r="OHN70" s="1201"/>
      <c r="OHP70" s="1201"/>
      <c r="OHS70" s="1201"/>
      <c r="OHU70" s="1200"/>
      <c r="OHV70" s="1201"/>
      <c r="OIH70" s="1201"/>
      <c r="OIT70" s="1201"/>
      <c r="OIV70" s="1201"/>
      <c r="OIY70" s="1201"/>
      <c r="OJA70" s="1200"/>
      <c r="OJB70" s="1201"/>
      <c r="OJN70" s="1201"/>
      <c r="OJZ70" s="1201"/>
      <c r="OKB70" s="1201"/>
      <c r="OKE70" s="1201"/>
      <c r="OKG70" s="1200"/>
      <c r="OKH70" s="1201"/>
      <c r="OKT70" s="1201"/>
      <c r="OLF70" s="1201"/>
      <c r="OLH70" s="1201"/>
      <c r="OLK70" s="1201"/>
      <c r="OLM70" s="1200"/>
      <c r="OLN70" s="1201"/>
      <c r="OLZ70" s="1201"/>
      <c r="OML70" s="1201"/>
      <c r="OMN70" s="1201"/>
      <c r="OMQ70" s="1201"/>
      <c r="OMS70" s="1200"/>
      <c r="OMT70" s="1201"/>
      <c r="ONF70" s="1201"/>
      <c r="ONR70" s="1201"/>
      <c r="ONT70" s="1201"/>
      <c r="ONW70" s="1201"/>
      <c r="ONY70" s="1200"/>
      <c r="ONZ70" s="1201"/>
      <c r="OOL70" s="1201"/>
      <c r="OOX70" s="1201"/>
      <c r="OOZ70" s="1201"/>
      <c r="OPC70" s="1201"/>
      <c r="OPE70" s="1200"/>
      <c r="OPF70" s="1201"/>
      <c r="OPR70" s="1201"/>
      <c r="OQD70" s="1201"/>
      <c r="OQF70" s="1201"/>
      <c r="OQI70" s="1201"/>
      <c r="OQK70" s="1200"/>
      <c r="OQL70" s="1201"/>
      <c r="OQX70" s="1201"/>
      <c r="ORJ70" s="1201"/>
      <c r="ORL70" s="1201"/>
      <c r="ORO70" s="1201"/>
      <c r="ORQ70" s="1200"/>
      <c r="ORR70" s="1201"/>
      <c r="OSD70" s="1201"/>
      <c r="OSP70" s="1201"/>
      <c r="OSR70" s="1201"/>
      <c r="OSU70" s="1201"/>
      <c r="OSW70" s="1200"/>
      <c r="OSX70" s="1201"/>
      <c r="OTJ70" s="1201"/>
      <c r="OTV70" s="1201"/>
      <c r="OTX70" s="1201"/>
      <c r="OUA70" s="1201"/>
      <c r="OUC70" s="1200"/>
      <c r="OUD70" s="1201"/>
      <c r="OUP70" s="1201"/>
      <c r="OVB70" s="1201"/>
      <c r="OVD70" s="1201"/>
      <c r="OVG70" s="1201"/>
      <c r="OVI70" s="1200"/>
      <c r="OVJ70" s="1201"/>
      <c r="OVV70" s="1201"/>
      <c r="OWH70" s="1201"/>
      <c r="OWJ70" s="1201"/>
      <c r="OWM70" s="1201"/>
      <c r="OWO70" s="1200"/>
      <c r="OWP70" s="1201"/>
      <c r="OXB70" s="1201"/>
      <c r="OXN70" s="1201"/>
      <c r="OXP70" s="1201"/>
      <c r="OXS70" s="1201"/>
      <c r="OXU70" s="1200"/>
      <c r="OXV70" s="1201"/>
      <c r="OYH70" s="1201"/>
      <c r="OYT70" s="1201"/>
      <c r="OYV70" s="1201"/>
      <c r="OYY70" s="1201"/>
      <c r="OZA70" s="1200"/>
      <c r="OZB70" s="1201"/>
      <c r="OZN70" s="1201"/>
      <c r="OZZ70" s="1201"/>
      <c r="PAB70" s="1201"/>
      <c r="PAE70" s="1201"/>
      <c r="PAG70" s="1200"/>
      <c r="PAH70" s="1201"/>
      <c r="PAT70" s="1201"/>
      <c r="PBF70" s="1201"/>
      <c r="PBH70" s="1201"/>
      <c r="PBK70" s="1201"/>
      <c r="PBM70" s="1200"/>
      <c r="PBN70" s="1201"/>
      <c r="PBZ70" s="1201"/>
      <c r="PCL70" s="1201"/>
      <c r="PCN70" s="1201"/>
      <c r="PCQ70" s="1201"/>
      <c r="PCS70" s="1200"/>
      <c r="PCT70" s="1201"/>
      <c r="PDF70" s="1201"/>
      <c r="PDR70" s="1201"/>
      <c r="PDT70" s="1201"/>
      <c r="PDW70" s="1201"/>
      <c r="PDY70" s="1200"/>
      <c r="PDZ70" s="1201"/>
      <c r="PEL70" s="1201"/>
      <c r="PEX70" s="1201"/>
      <c r="PEZ70" s="1201"/>
      <c r="PFC70" s="1201"/>
      <c r="PFE70" s="1200"/>
      <c r="PFF70" s="1201"/>
      <c r="PFR70" s="1201"/>
      <c r="PGD70" s="1201"/>
      <c r="PGF70" s="1201"/>
      <c r="PGI70" s="1201"/>
      <c r="PGK70" s="1200"/>
      <c r="PGL70" s="1201"/>
      <c r="PGX70" s="1201"/>
      <c r="PHJ70" s="1201"/>
      <c r="PHL70" s="1201"/>
      <c r="PHO70" s="1201"/>
      <c r="PHQ70" s="1200"/>
      <c r="PHR70" s="1201"/>
      <c r="PID70" s="1201"/>
      <c r="PIP70" s="1201"/>
      <c r="PIR70" s="1201"/>
      <c r="PIU70" s="1201"/>
      <c r="PIW70" s="1200"/>
      <c r="PIX70" s="1201"/>
      <c r="PJJ70" s="1201"/>
      <c r="PJV70" s="1201"/>
      <c r="PJX70" s="1201"/>
      <c r="PKA70" s="1201"/>
      <c r="PKC70" s="1200"/>
      <c r="PKD70" s="1201"/>
      <c r="PKP70" s="1201"/>
      <c r="PLB70" s="1201"/>
      <c r="PLD70" s="1201"/>
      <c r="PLG70" s="1201"/>
      <c r="PLI70" s="1200"/>
      <c r="PLJ70" s="1201"/>
      <c r="PLV70" s="1201"/>
      <c r="PMH70" s="1201"/>
      <c r="PMJ70" s="1201"/>
      <c r="PMM70" s="1201"/>
      <c r="PMO70" s="1200"/>
      <c r="PMP70" s="1201"/>
      <c r="PNB70" s="1201"/>
      <c r="PNN70" s="1201"/>
      <c r="PNP70" s="1201"/>
      <c r="PNS70" s="1201"/>
      <c r="PNU70" s="1200"/>
      <c r="PNV70" s="1201"/>
      <c r="POH70" s="1201"/>
      <c r="POT70" s="1201"/>
      <c r="POV70" s="1201"/>
      <c r="POY70" s="1201"/>
      <c r="PPA70" s="1200"/>
      <c r="PPB70" s="1201"/>
      <c r="PPN70" s="1201"/>
      <c r="PPZ70" s="1201"/>
      <c r="PQB70" s="1201"/>
      <c r="PQE70" s="1201"/>
      <c r="PQG70" s="1200"/>
      <c r="PQH70" s="1201"/>
      <c r="PQT70" s="1201"/>
      <c r="PRF70" s="1201"/>
      <c r="PRH70" s="1201"/>
      <c r="PRK70" s="1201"/>
      <c r="PRM70" s="1200"/>
      <c r="PRN70" s="1201"/>
      <c r="PRZ70" s="1201"/>
      <c r="PSL70" s="1201"/>
      <c r="PSN70" s="1201"/>
      <c r="PSQ70" s="1201"/>
      <c r="PSS70" s="1200"/>
      <c r="PST70" s="1201"/>
      <c r="PTF70" s="1201"/>
      <c r="PTR70" s="1201"/>
      <c r="PTT70" s="1201"/>
      <c r="PTW70" s="1201"/>
      <c r="PTY70" s="1200"/>
      <c r="PTZ70" s="1201"/>
      <c r="PUL70" s="1201"/>
      <c r="PUX70" s="1201"/>
      <c r="PUZ70" s="1201"/>
      <c r="PVC70" s="1201"/>
      <c r="PVE70" s="1200"/>
      <c r="PVF70" s="1201"/>
      <c r="PVR70" s="1201"/>
      <c r="PWD70" s="1201"/>
      <c r="PWF70" s="1201"/>
      <c r="PWI70" s="1201"/>
      <c r="PWK70" s="1200"/>
      <c r="PWL70" s="1201"/>
      <c r="PWX70" s="1201"/>
      <c r="PXJ70" s="1201"/>
      <c r="PXL70" s="1201"/>
      <c r="PXO70" s="1201"/>
      <c r="PXQ70" s="1200"/>
      <c r="PXR70" s="1201"/>
      <c r="PYD70" s="1201"/>
      <c r="PYP70" s="1201"/>
      <c r="PYR70" s="1201"/>
      <c r="PYU70" s="1201"/>
      <c r="PYW70" s="1200"/>
      <c r="PYX70" s="1201"/>
      <c r="PZJ70" s="1201"/>
      <c r="PZV70" s="1201"/>
      <c r="PZX70" s="1201"/>
      <c r="QAA70" s="1201"/>
      <c r="QAC70" s="1200"/>
      <c r="QAD70" s="1201"/>
      <c r="QAP70" s="1201"/>
      <c r="QBB70" s="1201"/>
      <c r="QBD70" s="1201"/>
      <c r="QBG70" s="1201"/>
      <c r="QBI70" s="1200"/>
      <c r="QBJ70" s="1201"/>
      <c r="QBV70" s="1201"/>
      <c r="QCH70" s="1201"/>
      <c r="QCJ70" s="1201"/>
      <c r="QCM70" s="1201"/>
      <c r="QCO70" s="1200"/>
      <c r="QCP70" s="1201"/>
      <c r="QDB70" s="1201"/>
      <c r="QDN70" s="1201"/>
      <c r="QDP70" s="1201"/>
      <c r="QDS70" s="1201"/>
      <c r="QDU70" s="1200"/>
      <c r="QDV70" s="1201"/>
      <c r="QEH70" s="1201"/>
      <c r="QET70" s="1201"/>
      <c r="QEV70" s="1201"/>
      <c r="QEY70" s="1201"/>
      <c r="QFA70" s="1200"/>
      <c r="QFB70" s="1201"/>
      <c r="QFN70" s="1201"/>
      <c r="QFZ70" s="1201"/>
      <c r="QGB70" s="1201"/>
      <c r="QGE70" s="1201"/>
      <c r="QGG70" s="1200"/>
      <c r="QGH70" s="1201"/>
      <c r="QGT70" s="1201"/>
      <c r="QHF70" s="1201"/>
      <c r="QHH70" s="1201"/>
      <c r="QHK70" s="1201"/>
      <c r="QHM70" s="1200"/>
      <c r="QHN70" s="1201"/>
      <c r="QHZ70" s="1201"/>
      <c r="QIL70" s="1201"/>
      <c r="QIN70" s="1201"/>
      <c r="QIQ70" s="1201"/>
      <c r="QIS70" s="1200"/>
      <c r="QIT70" s="1201"/>
      <c r="QJF70" s="1201"/>
      <c r="QJR70" s="1201"/>
      <c r="QJT70" s="1201"/>
      <c r="QJW70" s="1201"/>
      <c r="QJY70" s="1200"/>
      <c r="QJZ70" s="1201"/>
      <c r="QKL70" s="1201"/>
      <c r="QKX70" s="1201"/>
      <c r="QKZ70" s="1201"/>
      <c r="QLC70" s="1201"/>
      <c r="QLE70" s="1200"/>
      <c r="QLF70" s="1201"/>
      <c r="QLR70" s="1201"/>
      <c r="QMD70" s="1201"/>
      <c r="QMF70" s="1201"/>
      <c r="QMI70" s="1201"/>
      <c r="QMK70" s="1200"/>
      <c r="QML70" s="1201"/>
      <c r="QMX70" s="1201"/>
      <c r="QNJ70" s="1201"/>
      <c r="QNL70" s="1201"/>
      <c r="QNO70" s="1201"/>
      <c r="QNQ70" s="1200"/>
      <c r="QNR70" s="1201"/>
      <c r="QOD70" s="1201"/>
      <c r="QOP70" s="1201"/>
      <c r="QOR70" s="1201"/>
      <c r="QOU70" s="1201"/>
      <c r="QOW70" s="1200"/>
      <c r="QOX70" s="1201"/>
      <c r="QPJ70" s="1201"/>
      <c r="QPV70" s="1201"/>
      <c r="QPX70" s="1201"/>
      <c r="QQA70" s="1201"/>
      <c r="QQC70" s="1200"/>
      <c r="QQD70" s="1201"/>
      <c r="QQP70" s="1201"/>
      <c r="QRB70" s="1201"/>
      <c r="QRD70" s="1201"/>
      <c r="QRG70" s="1201"/>
      <c r="QRI70" s="1200"/>
      <c r="QRJ70" s="1201"/>
      <c r="QRV70" s="1201"/>
      <c r="QSH70" s="1201"/>
      <c r="QSJ70" s="1201"/>
      <c r="QSM70" s="1201"/>
      <c r="QSO70" s="1200"/>
      <c r="QSP70" s="1201"/>
      <c r="QTB70" s="1201"/>
      <c r="QTN70" s="1201"/>
      <c r="QTP70" s="1201"/>
      <c r="QTS70" s="1201"/>
      <c r="QTU70" s="1200"/>
      <c r="QTV70" s="1201"/>
      <c r="QUH70" s="1201"/>
      <c r="QUT70" s="1201"/>
      <c r="QUV70" s="1201"/>
      <c r="QUY70" s="1201"/>
      <c r="QVA70" s="1200"/>
      <c r="QVB70" s="1201"/>
      <c r="QVN70" s="1201"/>
      <c r="QVZ70" s="1201"/>
      <c r="QWB70" s="1201"/>
      <c r="QWE70" s="1201"/>
      <c r="QWG70" s="1200"/>
      <c r="QWH70" s="1201"/>
      <c r="QWT70" s="1201"/>
      <c r="QXF70" s="1201"/>
      <c r="QXH70" s="1201"/>
      <c r="QXK70" s="1201"/>
      <c r="QXM70" s="1200"/>
      <c r="QXN70" s="1201"/>
      <c r="QXZ70" s="1201"/>
      <c r="QYL70" s="1201"/>
      <c r="QYN70" s="1201"/>
      <c r="QYQ70" s="1201"/>
      <c r="QYS70" s="1200"/>
      <c r="QYT70" s="1201"/>
      <c r="QZF70" s="1201"/>
      <c r="QZR70" s="1201"/>
      <c r="QZT70" s="1201"/>
      <c r="QZW70" s="1201"/>
      <c r="QZY70" s="1200"/>
      <c r="QZZ70" s="1201"/>
      <c r="RAL70" s="1201"/>
      <c r="RAX70" s="1201"/>
      <c r="RAZ70" s="1201"/>
      <c r="RBC70" s="1201"/>
      <c r="RBE70" s="1200"/>
      <c r="RBF70" s="1201"/>
      <c r="RBR70" s="1201"/>
      <c r="RCD70" s="1201"/>
      <c r="RCF70" s="1201"/>
      <c r="RCI70" s="1201"/>
      <c r="RCK70" s="1200"/>
      <c r="RCL70" s="1201"/>
      <c r="RCX70" s="1201"/>
      <c r="RDJ70" s="1201"/>
      <c r="RDL70" s="1201"/>
      <c r="RDO70" s="1201"/>
      <c r="RDQ70" s="1200"/>
      <c r="RDR70" s="1201"/>
      <c r="RED70" s="1201"/>
      <c r="REP70" s="1201"/>
      <c r="RER70" s="1201"/>
      <c r="REU70" s="1201"/>
      <c r="REW70" s="1200"/>
      <c r="REX70" s="1201"/>
      <c r="RFJ70" s="1201"/>
      <c r="RFV70" s="1201"/>
      <c r="RFX70" s="1201"/>
      <c r="RGA70" s="1201"/>
      <c r="RGC70" s="1200"/>
      <c r="RGD70" s="1201"/>
      <c r="RGP70" s="1201"/>
      <c r="RHB70" s="1201"/>
      <c r="RHD70" s="1201"/>
      <c r="RHG70" s="1201"/>
      <c r="RHI70" s="1200"/>
      <c r="RHJ70" s="1201"/>
      <c r="RHV70" s="1201"/>
      <c r="RIH70" s="1201"/>
      <c r="RIJ70" s="1201"/>
      <c r="RIM70" s="1201"/>
      <c r="RIO70" s="1200"/>
      <c r="RIP70" s="1201"/>
      <c r="RJB70" s="1201"/>
      <c r="RJN70" s="1201"/>
      <c r="RJP70" s="1201"/>
      <c r="RJS70" s="1201"/>
      <c r="RJU70" s="1200"/>
      <c r="RJV70" s="1201"/>
      <c r="RKH70" s="1201"/>
      <c r="RKT70" s="1201"/>
      <c r="RKV70" s="1201"/>
      <c r="RKY70" s="1201"/>
      <c r="RLA70" s="1200"/>
      <c r="RLB70" s="1201"/>
      <c r="RLN70" s="1201"/>
      <c r="RLZ70" s="1201"/>
      <c r="RMB70" s="1201"/>
      <c r="RME70" s="1201"/>
      <c r="RMG70" s="1200"/>
      <c r="RMH70" s="1201"/>
      <c r="RMT70" s="1201"/>
      <c r="RNF70" s="1201"/>
      <c r="RNH70" s="1201"/>
      <c r="RNK70" s="1201"/>
      <c r="RNM70" s="1200"/>
      <c r="RNN70" s="1201"/>
      <c r="RNZ70" s="1201"/>
      <c r="ROL70" s="1201"/>
      <c r="RON70" s="1201"/>
      <c r="ROQ70" s="1201"/>
      <c r="ROS70" s="1200"/>
      <c r="ROT70" s="1201"/>
      <c r="RPF70" s="1201"/>
      <c r="RPR70" s="1201"/>
      <c r="RPT70" s="1201"/>
      <c r="RPW70" s="1201"/>
      <c r="RPY70" s="1200"/>
      <c r="RPZ70" s="1201"/>
      <c r="RQL70" s="1201"/>
      <c r="RQX70" s="1201"/>
      <c r="RQZ70" s="1201"/>
      <c r="RRC70" s="1201"/>
      <c r="RRE70" s="1200"/>
      <c r="RRF70" s="1201"/>
      <c r="RRR70" s="1201"/>
      <c r="RSD70" s="1201"/>
      <c r="RSF70" s="1201"/>
      <c r="RSI70" s="1201"/>
      <c r="RSK70" s="1200"/>
      <c r="RSL70" s="1201"/>
      <c r="RSX70" s="1201"/>
      <c r="RTJ70" s="1201"/>
      <c r="RTL70" s="1201"/>
      <c r="RTO70" s="1201"/>
      <c r="RTQ70" s="1200"/>
      <c r="RTR70" s="1201"/>
      <c r="RUD70" s="1201"/>
      <c r="RUP70" s="1201"/>
      <c r="RUR70" s="1201"/>
      <c r="RUU70" s="1201"/>
      <c r="RUW70" s="1200"/>
      <c r="RUX70" s="1201"/>
      <c r="RVJ70" s="1201"/>
      <c r="RVV70" s="1201"/>
      <c r="RVX70" s="1201"/>
      <c r="RWA70" s="1201"/>
      <c r="RWC70" s="1200"/>
      <c r="RWD70" s="1201"/>
      <c r="RWP70" s="1201"/>
      <c r="RXB70" s="1201"/>
      <c r="RXD70" s="1201"/>
      <c r="RXG70" s="1201"/>
      <c r="RXI70" s="1200"/>
      <c r="RXJ70" s="1201"/>
      <c r="RXV70" s="1201"/>
      <c r="RYH70" s="1201"/>
      <c r="RYJ70" s="1201"/>
      <c r="RYM70" s="1201"/>
      <c r="RYO70" s="1200"/>
      <c r="RYP70" s="1201"/>
      <c r="RZB70" s="1201"/>
      <c r="RZN70" s="1201"/>
      <c r="RZP70" s="1201"/>
      <c r="RZS70" s="1201"/>
      <c r="RZU70" s="1200"/>
      <c r="RZV70" s="1201"/>
      <c r="SAH70" s="1201"/>
      <c r="SAT70" s="1201"/>
      <c r="SAV70" s="1201"/>
      <c r="SAY70" s="1201"/>
      <c r="SBA70" s="1200"/>
      <c r="SBB70" s="1201"/>
      <c r="SBN70" s="1201"/>
      <c r="SBZ70" s="1201"/>
      <c r="SCB70" s="1201"/>
      <c r="SCE70" s="1201"/>
      <c r="SCG70" s="1200"/>
      <c r="SCH70" s="1201"/>
      <c r="SCT70" s="1201"/>
      <c r="SDF70" s="1201"/>
      <c r="SDH70" s="1201"/>
      <c r="SDK70" s="1201"/>
      <c r="SDM70" s="1200"/>
      <c r="SDN70" s="1201"/>
      <c r="SDZ70" s="1201"/>
      <c r="SEL70" s="1201"/>
      <c r="SEN70" s="1201"/>
      <c r="SEQ70" s="1201"/>
      <c r="SES70" s="1200"/>
      <c r="SET70" s="1201"/>
      <c r="SFF70" s="1201"/>
      <c r="SFR70" s="1201"/>
      <c r="SFT70" s="1201"/>
      <c r="SFW70" s="1201"/>
      <c r="SFY70" s="1200"/>
      <c r="SFZ70" s="1201"/>
      <c r="SGL70" s="1201"/>
      <c r="SGX70" s="1201"/>
      <c r="SGZ70" s="1201"/>
      <c r="SHC70" s="1201"/>
      <c r="SHE70" s="1200"/>
      <c r="SHF70" s="1201"/>
      <c r="SHR70" s="1201"/>
      <c r="SID70" s="1201"/>
      <c r="SIF70" s="1201"/>
      <c r="SII70" s="1201"/>
      <c r="SIK70" s="1200"/>
      <c r="SIL70" s="1201"/>
      <c r="SIX70" s="1201"/>
      <c r="SJJ70" s="1201"/>
      <c r="SJL70" s="1201"/>
      <c r="SJO70" s="1201"/>
      <c r="SJQ70" s="1200"/>
      <c r="SJR70" s="1201"/>
      <c r="SKD70" s="1201"/>
      <c r="SKP70" s="1201"/>
      <c r="SKR70" s="1201"/>
      <c r="SKU70" s="1201"/>
      <c r="SKW70" s="1200"/>
      <c r="SKX70" s="1201"/>
      <c r="SLJ70" s="1201"/>
      <c r="SLV70" s="1201"/>
      <c r="SLX70" s="1201"/>
      <c r="SMA70" s="1201"/>
      <c r="SMC70" s="1200"/>
      <c r="SMD70" s="1201"/>
      <c r="SMP70" s="1201"/>
      <c r="SNB70" s="1201"/>
      <c r="SND70" s="1201"/>
      <c r="SNG70" s="1201"/>
      <c r="SNI70" s="1200"/>
      <c r="SNJ70" s="1201"/>
      <c r="SNV70" s="1201"/>
      <c r="SOH70" s="1201"/>
      <c r="SOJ70" s="1201"/>
      <c r="SOM70" s="1201"/>
      <c r="SOO70" s="1200"/>
      <c r="SOP70" s="1201"/>
      <c r="SPB70" s="1201"/>
      <c r="SPN70" s="1201"/>
      <c r="SPP70" s="1201"/>
      <c r="SPS70" s="1201"/>
      <c r="SPU70" s="1200"/>
      <c r="SPV70" s="1201"/>
      <c r="SQH70" s="1201"/>
      <c r="SQT70" s="1201"/>
      <c r="SQV70" s="1201"/>
      <c r="SQY70" s="1201"/>
      <c r="SRA70" s="1200"/>
      <c r="SRB70" s="1201"/>
      <c r="SRN70" s="1201"/>
      <c r="SRZ70" s="1201"/>
      <c r="SSB70" s="1201"/>
      <c r="SSE70" s="1201"/>
      <c r="SSG70" s="1200"/>
      <c r="SSH70" s="1201"/>
      <c r="SST70" s="1201"/>
      <c r="STF70" s="1201"/>
      <c r="STH70" s="1201"/>
      <c r="STK70" s="1201"/>
      <c r="STM70" s="1200"/>
      <c r="STN70" s="1201"/>
      <c r="STZ70" s="1201"/>
      <c r="SUL70" s="1201"/>
      <c r="SUN70" s="1201"/>
      <c r="SUQ70" s="1201"/>
      <c r="SUS70" s="1200"/>
      <c r="SUT70" s="1201"/>
      <c r="SVF70" s="1201"/>
      <c r="SVR70" s="1201"/>
      <c r="SVT70" s="1201"/>
      <c r="SVW70" s="1201"/>
      <c r="SVY70" s="1200"/>
      <c r="SVZ70" s="1201"/>
      <c r="SWL70" s="1201"/>
      <c r="SWX70" s="1201"/>
      <c r="SWZ70" s="1201"/>
      <c r="SXC70" s="1201"/>
      <c r="SXE70" s="1200"/>
      <c r="SXF70" s="1201"/>
      <c r="SXR70" s="1201"/>
      <c r="SYD70" s="1201"/>
      <c r="SYF70" s="1201"/>
      <c r="SYI70" s="1201"/>
      <c r="SYK70" s="1200"/>
      <c r="SYL70" s="1201"/>
      <c r="SYX70" s="1201"/>
      <c r="SZJ70" s="1201"/>
      <c r="SZL70" s="1201"/>
      <c r="SZO70" s="1201"/>
      <c r="SZQ70" s="1200"/>
      <c r="SZR70" s="1201"/>
      <c r="TAD70" s="1201"/>
      <c r="TAP70" s="1201"/>
      <c r="TAR70" s="1201"/>
      <c r="TAU70" s="1201"/>
      <c r="TAW70" s="1200"/>
      <c r="TAX70" s="1201"/>
      <c r="TBJ70" s="1201"/>
      <c r="TBV70" s="1201"/>
      <c r="TBX70" s="1201"/>
      <c r="TCA70" s="1201"/>
      <c r="TCC70" s="1200"/>
      <c r="TCD70" s="1201"/>
      <c r="TCP70" s="1201"/>
      <c r="TDB70" s="1201"/>
      <c r="TDD70" s="1201"/>
      <c r="TDG70" s="1201"/>
      <c r="TDI70" s="1200"/>
      <c r="TDJ70" s="1201"/>
      <c r="TDV70" s="1201"/>
      <c r="TEH70" s="1201"/>
      <c r="TEJ70" s="1201"/>
      <c r="TEM70" s="1201"/>
      <c r="TEO70" s="1200"/>
      <c r="TEP70" s="1201"/>
      <c r="TFB70" s="1201"/>
      <c r="TFN70" s="1201"/>
      <c r="TFP70" s="1201"/>
      <c r="TFS70" s="1201"/>
      <c r="TFU70" s="1200"/>
      <c r="TFV70" s="1201"/>
      <c r="TGH70" s="1201"/>
      <c r="TGT70" s="1201"/>
      <c r="TGV70" s="1201"/>
      <c r="TGY70" s="1201"/>
      <c r="THA70" s="1200"/>
      <c r="THB70" s="1201"/>
      <c r="THN70" s="1201"/>
      <c r="THZ70" s="1201"/>
      <c r="TIB70" s="1201"/>
      <c r="TIE70" s="1201"/>
      <c r="TIG70" s="1200"/>
      <c r="TIH70" s="1201"/>
      <c r="TIT70" s="1201"/>
      <c r="TJF70" s="1201"/>
      <c r="TJH70" s="1201"/>
      <c r="TJK70" s="1201"/>
      <c r="TJM70" s="1200"/>
      <c r="TJN70" s="1201"/>
      <c r="TJZ70" s="1201"/>
      <c r="TKL70" s="1201"/>
      <c r="TKN70" s="1201"/>
      <c r="TKQ70" s="1201"/>
      <c r="TKS70" s="1200"/>
      <c r="TKT70" s="1201"/>
      <c r="TLF70" s="1201"/>
      <c r="TLR70" s="1201"/>
      <c r="TLT70" s="1201"/>
      <c r="TLW70" s="1201"/>
      <c r="TLY70" s="1200"/>
      <c r="TLZ70" s="1201"/>
      <c r="TML70" s="1201"/>
      <c r="TMX70" s="1201"/>
      <c r="TMZ70" s="1201"/>
      <c r="TNC70" s="1201"/>
      <c r="TNE70" s="1200"/>
      <c r="TNF70" s="1201"/>
      <c r="TNR70" s="1201"/>
      <c r="TOD70" s="1201"/>
      <c r="TOF70" s="1201"/>
      <c r="TOI70" s="1201"/>
      <c r="TOK70" s="1200"/>
      <c r="TOL70" s="1201"/>
      <c r="TOX70" s="1201"/>
      <c r="TPJ70" s="1201"/>
      <c r="TPL70" s="1201"/>
      <c r="TPO70" s="1201"/>
      <c r="TPQ70" s="1200"/>
      <c r="TPR70" s="1201"/>
      <c r="TQD70" s="1201"/>
      <c r="TQP70" s="1201"/>
      <c r="TQR70" s="1201"/>
      <c r="TQU70" s="1201"/>
      <c r="TQW70" s="1200"/>
      <c r="TQX70" s="1201"/>
      <c r="TRJ70" s="1201"/>
      <c r="TRV70" s="1201"/>
      <c r="TRX70" s="1201"/>
      <c r="TSA70" s="1201"/>
      <c r="TSC70" s="1200"/>
      <c r="TSD70" s="1201"/>
      <c r="TSP70" s="1201"/>
      <c r="TTB70" s="1201"/>
      <c r="TTD70" s="1201"/>
      <c r="TTG70" s="1201"/>
      <c r="TTI70" s="1200"/>
      <c r="TTJ70" s="1201"/>
      <c r="TTV70" s="1201"/>
      <c r="TUH70" s="1201"/>
      <c r="TUJ70" s="1201"/>
      <c r="TUM70" s="1201"/>
      <c r="TUO70" s="1200"/>
      <c r="TUP70" s="1201"/>
      <c r="TVB70" s="1201"/>
      <c r="TVN70" s="1201"/>
      <c r="TVP70" s="1201"/>
      <c r="TVS70" s="1201"/>
      <c r="TVU70" s="1200"/>
      <c r="TVV70" s="1201"/>
      <c r="TWH70" s="1201"/>
      <c r="TWT70" s="1201"/>
      <c r="TWV70" s="1201"/>
      <c r="TWY70" s="1201"/>
      <c r="TXA70" s="1200"/>
      <c r="TXB70" s="1201"/>
      <c r="TXN70" s="1201"/>
      <c r="TXZ70" s="1201"/>
      <c r="TYB70" s="1201"/>
      <c r="TYE70" s="1201"/>
      <c r="TYG70" s="1200"/>
      <c r="TYH70" s="1201"/>
      <c r="TYT70" s="1201"/>
      <c r="TZF70" s="1201"/>
      <c r="TZH70" s="1201"/>
      <c r="TZK70" s="1201"/>
      <c r="TZM70" s="1200"/>
      <c r="TZN70" s="1201"/>
      <c r="TZZ70" s="1201"/>
      <c r="UAL70" s="1201"/>
      <c r="UAN70" s="1201"/>
      <c r="UAQ70" s="1201"/>
      <c r="UAS70" s="1200"/>
      <c r="UAT70" s="1201"/>
      <c r="UBF70" s="1201"/>
      <c r="UBR70" s="1201"/>
      <c r="UBT70" s="1201"/>
      <c r="UBW70" s="1201"/>
      <c r="UBY70" s="1200"/>
      <c r="UBZ70" s="1201"/>
      <c r="UCL70" s="1201"/>
      <c r="UCX70" s="1201"/>
      <c r="UCZ70" s="1201"/>
      <c r="UDC70" s="1201"/>
      <c r="UDE70" s="1200"/>
      <c r="UDF70" s="1201"/>
      <c r="UDR70" s="1201"/>
      <c r="UED70" s="1201"/>
      <c r="UEF70" s="1201"/>
      <c r="UEI70" s="1201"/>
      <c r="UEK70" s="1200"/>
      <c r="UEL70" s="1201"/>
      <c r="UEX70" s="1201"/>
      <c r="UFJ70" s="1201"/>
      <c r="UFL70" s="1201"/>
      <c r="UFO70" s="1201"/>
      <c r="UFQ70" s="1200"/>
      <c r="UFR70" s="1201"/>
      <c r="UGD70" s="1201"/>
      <c r="UGP70" s="1201"/>
      <c r="UGR70" s="1201"/>
      <c r="UGU70" s="1201"/>
      <c r="UGW70" s="1200"/>
      <c r="UGX70" s="1201"/>
      <c r="UHJ70" s="1201"/>
      <c r="UHV70" s="1201"/>
      <c r="UHX70" s="1201"/>
      <c r="UIA70" s="1201"/>
      <c r="UIC70" s="1200"/>
      <c r="UID70" s="1201"/>
      <c r="UIP70" s="1201"/>
      <c r="UJB70" s="1201"/>
      <c r="UJD70" s="1201"/>
      <c r="UJG70" s="1201"/>
      <c r="UJI70" s="1200"/>
      <c r="UJJ70" s="1201"/>
      <c r="UJV70" s="1201"/>
      <c r="UKH70" s="1201"/>
      <c r="UKJ70" s="1201"/>
      <c r="UKM70" s="1201"/>
      <c r="UKO70" s="1200"/>
      <c r="UKP70" s="1201"/>
      <c r="ULB70" s="1201"/>
      <c r="ULN70" s="1201"/>
      <c r="ULP70" s="1201"/>
      <c r="ULS70" s="1201"/>
      <c r="ULU70" s="1200"/>
      <c r="ULV70" s="1201"/>
      <c r="UMH70" s="1201"/>
      <c r="UMT70" s="1201"/>
      <c r="UMV70" s="1201"/>
      <c r="UMY70" s="1201"/>
      <c r="UNA70" s="1200"/>
      <c r="UNB70" s="1201"/>
      <c r="UNN70" s="1201"/>
      <c r="UNZ70" s="1201"/>
      <c r="UOB70" s="1201"/>
      <c r="UOE70" s="1201"/>
      <c r="UOG70" s="1200"/>
      <c r="UOH70" s="1201"/>
      <c r="UOT70" s="1201"/>
      <c r="UPF70" s="1201"/>
      <c r="UPH70" s="1201"/>
      <c r="UPK70" s="1201"/>
      <c r="UPM70" s="1200"/>
      <c r="UPN70" s="1201"/>
      <c r="UPZ70" s="1201"/>
      <c r="UQL70" s="1201"/>
      <c r="UQN70" s="1201"/>
      <c r="UQQ70" s="1201"/>
      <c r="UQS70" s="1200"/>
      <c r="UQT70" s="1201"/>
      <c r="URF70" s="1201"/>
      <c r="URR70" s="1201"/>
      <c r="URT70" s="1201"/>
      <c r="URW70" s="1201"/>
      <c r="URY70" s="1200"/>
      <c r="URZ70" s="1201"/>
      <c r="USL70" s="1201"/>
      <c r="USX70" s="1201"/>
      <c r="USZ70" s="1201"/>
      <c r="UTC70" s="1201"/>
      <c r="UTE70" s="1200"/>
      <c r="UTF70" s="1201"/>
      <c r="UTR70" s="1201"/>
      <c r="UUD70" s="1201"/>
      <c r="UUF70" s="1201"/>
      <c r="UUI70" s="1201"/>
      <c r="UUK70" s="1200"/>
      <c r="UUL70" s="1201"/>
      <c r="UUX70" s="1201"/>
      <c r="UVJ70" s="1201"/>
      <c r="UVL70" s="1201"/>
      <c r="UVO70" s="1201"/>
      <c r="UVQ70" s="1200"/>
      <c r="UVR70" s="1201"/>
      <c r="UWD70" s="1201"/>
      <c r="UWP70" s="1201"/>
      <c r="UWR70" s="1201"/>
      <c r="UWU70" s="1201"/>
      <c r="UWW70" s="1200"/>
      <c r="UWX70" s="1201"/>
      <c r="UXJ70" s="1201"/>
      <c r="UXV70" s="1201"/>
      <c r="UXX70" s="1201"/>
      <c r="UYA70" s="1201"/>
      <c r="UYC70" s="1200"/>
      <c r="UYD70" s="1201"/>
      <c r="UYP70" s="1201"/>
      <c r="UZB70" s="1201"/>
      <c r="UZD70" s="1201"/>
      <c r="UZG70" s="1201"/>
      <c r="UZI70" s="1200"/>
      <c r="UZJ70" s="1201"/>
      <c r="UZV70" s="1201"/>
      <c r="VAH70" s="1201"/>
      <c r="VAJ70" s="1201"/>
      <c r="VAM70" s="1201"/>
      <c r="VAO70" s="1200"/>
      <c r="VAP70" s="1201"/>
      <c r="VBB70" s="1201"/>
      <c r="VBN70" s="1201"/>
      <c r="VBP70" s="1201"/>
      <c r="VBS70" s="1201"/>
      <c r="VBU70" s="1200"/>
      <c r="VBV70" s="1201"/>
      <c r="VCH70" s="1201"/>
      <c r="VCT70" s="1201"/>
      <c r="VCV70" s="1201"/>
      <c r="VCY70" s="1201"/>
      <c r="VDA70" s="1200"/>
      <c r="VDB70" s="1201"/>
      <c r="VDN70" s="1201"/>
      <c r="VDZ70" s="1201"/>
      <c r="VEB70" s="1201"/>
      <c r="VEE70" s="1201"/>
      <c r="VEG70" s="1200"/>
      <c r="VEH70" s="1201"/>
      <c r="VET70" s="1201"/>
      <c r="VFF70" s="1201"/>
      <c r="VFH70" s="1201"/>
      <c r="VFK70" s="1201"/>
      <c r="VFM70" s="1200"/>
      <c r="VFN70" s="1201"/>
      <c r="VFZ70" s="1201"/>
      <c r="VGL70" s="1201"/>
      <c r="VGN70" s="1201"/>
      <c r="VGQ70" s="1201"/>
      <c r="VGS70" s="1200"/>
      <c r="VGT70" s="1201"/>
      <c r="VHF70" s="1201"/>
      <c r="VHR70" s="1201"/>
      <c r="VHT70" s="1201"/>
      <c r="VHW70" s="1201"/>
      <c r="VHY70" s="1200"/>
      <c r="VHZ70" s="1201"/>
      <c r="VIL70" s="1201"/>
      <c r="VIX70" s="1201"/>
      <c r="VIZ70" s="1201"/>
      <c r="VJC70" s="1201"/>
      <c r="VJE70" s="1200"/>
      <c r="VJF70" s="1201"/>
      <c r="VJR70" s="1201"/>
      <c r="VKD70" s="1201"/>
      <c r="VKF70" s="1201"/>
      <c r="VKI70" s="1201"/>
      <c r="VKK70" s="1200"/>
      <c r="VKL70" s="1201"/>
      <c r="VKX70" s="1201"/>
      <c r="VLJ70" s="1201"/>
      <c r="VLL70" s="1201"/>
      <c r="VLO70" s="1201"/>
      <c r="VLQ70" s="1200"/>
      <c r="VLR70" s="1201"/>
      <c r="VMD70" s="1201"/>
      <c r="VMP70" s="1201"/>
      <c r="VMR70" s="1201"/>
      <c r="VMU70" s="1201"/>
      <c r="VMW70" s="1200"/>
      <c r="VMX70" s="1201"/>
      <c r="VNJ70" s="1201"/>
      <c r="VNV70" s="1201"/>
      <c r="VNX70" s="1201"/>
      <c r="VOA70" s="1201"/>
      <c r="VOC70" s="1200"/>
      <c r="VOD70" s="1201"/>
      <c r="VOP70" s="1201"/>
      <c r="VPB70" s="1201"/>
      <c r="VPD70" s="1201"/>
      <c r="VPG70" s="1201"/>
      <c r="VPI70" s="1200"/>
      <c r="VPJ70" s="1201"/>
      <c r="VPV70" s="1201"/>
      <c r="VQH70" s="1201"/>
      <c r="VQJ70" s="1201"/>
      <c r="VQM70" s="1201"/>
      <c r="VQO70" s="1200"/>
      <c r="VQP70" s="1201"/>
      <c r="VRB70" s="1201"/>
      <c r="VRN70" s="1201"/>
      <c r="VRP70" s="1201"/>
      <c r="VRS70" s="1201"/>
      <c r="VRU70" s="1200"/>
      <c r="VRV70" s="1201"/>
      <c r="VSH70" s="1201"/>
      <c r="VST70" s="1201"/>
      <c r="VSV70" s="1201"/>
      <c r="VSY70" s="1201"/>
      <c r="VTA70" s="1200"/>
      <c r="VTB70" s="1201"/>
      <c r="VTN70" s="1201"/>
      <c r="VTZ70" s="1201"/>
      <c r="VUB70" s="1201"/>
      <c r="VUE70" s="1201"/>
      <c r="VUG70" s="1200"/>
      <c r="VUH70" s="1201"/>
      <c r="VUT70" s="1201"/>
      <c r="VVF70" s="1201"/>
      <c r="VVH70" s="1201"/>
      <c r="VVK70" s="1201"/>
      <c r="VVM70" s="1200"/>
      <c r="VVN70" s="1201"/>
      <c r="VVZ70" s="1201"/>
      <c r="VWL70" s="1201"/>
      <c r="VWN70" s="1201"/>
      <c r="VWQ70" s="1201"/>
      <c r="VWS70" s="1200"/>
      <c r="VWT70" s="1201"/>
      <c r="VXF70" s="1201"/>
      <c r="VXR70" s="1201"/>
      <c r="VXT70" s="1201"/>
      <c r="VXW70" s="1201"/>
      <c r="VXY70" s="1200"/>
      <c r="VXZ70" s="1201"/>
      <c r="VYL70" s="1201"/>
      <c r="VYX70" s="1201"/>
      <c r="VYZ70" s="1201"/>
      <c r="VZC70" s="1201"/>
      <c r="VZE70" s="1200"/>
      <c r="VZF70" s="1201"/>
      <c r="VZR70" s="1201"/>
      <c r="WAD70" s="1201"/>
      <c r="WAF70" s="1201"/>
      <c r="WAI70" s="1201"/>
      <c r="WAK70" s="1200"/>
      <c r="WAL70" s="1201"/>
      <c r="WAX70" s="1201"/>
      <c r="WBJ70" s="1201"/>
      <c r="WBL70" s="1201"/>
      <c r="WBO70" s="1201"/>
      <c r="WBQ70" s="1200"/>
      <c r="WBR70" s="1201"/>
      <c r="WCD70" s="1201"/>
      <c r="WCP70" s="1201"/>
      <c r="WCR70" s="1201"/>
      <c r="WCU70" s="1201"/>
      <c r="WCW70" s="1200"/>
      <c r="WCX70" s="1201"/>
      <c r="WDJ70" s="1201"/>
      <c r="WDV70" s="1201"/>
      <c r="WDX70" s="1201"/>
      <c r="WEA70" s="1201"/>
      <c r="WEC70" s="1200"/>
      <c r="WED70" s="1201"/>
      <c r="WEP70" s="1201"/>
      <c r="WFB70" s="1201"/>
      <c r="WFD70" s="1201"/>
      <c r="WFG70" s="1201"/>
      <c r="WFI70" s="1200"/>
      <c r="WFJ70" s="1201"/>
      <c r="WFV70" s="1201"/>
      <c r="WGH70" s="1201"/>
      <c r="WGJ70" s="1201"/>
      <c r="WGM70" s="1201"/>
      <c r="WGO70" s="1200"/>
      <c r="WGP70" s="1201"/>
      <c r="WHB70" s="1201"/>
      <c r="WHN70" s="1201"/>
      <c r="WHP70" s="1201"/>
      <c r="WHS70" s="1201"/>
      <c r="WHU70" s="1200"/>
      <c r="WHV70" s="1201"/>
      <c r="WIH70" s="1201"/>
      <c r="WIT70" s="1201"/>
      <c r="WIV70" s="1201"/>
      <c r="WIY70" s="1201"/>
      <c r="WJA70" s="1200"/>
      <c r="WJB70" s="1201"/>
      <c r="WJN70" s="1201"/>
      <c r="WJZ70" s="1201"/>
      <c r="WKB70" s="1201"/>
      <c r="WKE70" s="1201"/>
      <c r="WKG70" s="1200"/>
      <c r="WKH70" s="1201"/>
      <c r="WKT70" s="1201"/>
      <c r="WLF70" s="1201"/>
      <c r="WLH70" s="1201"/>
      <c r="WLK70" s="1201"/>
      <c r="WLM70" s="1200"/>
      <c r="WLN70" s="1201"/>
      <c r="WLZ70" s="1201"/>
      <c r="WML70" s="1201"/>
      <c r="WMN70" s="1201"/>
      <c r="WMQ70" s="1201"/>
      <c r="WMS70" s="1200"/>
      <c r="WMT70" s="1201"/>
      <c r="WNF70" s="1201"/>
      <c r="WNR70" s="1201"/>
      <c r="WNT70" s="1201"/>
      <c r="WNW70" s="1201"/>
      <c r="WNY70" s="1200"/>
      <c r="WNZ70" s="1201"/>
      <c r="WOL70" s="1201"/>
      <c r="WOX70" s="1201"/>
      <c r="WOZ70" s="1201"/>
      <c r="WPC70" s="1201"/>
      <c r="WPE70" s="1200"/>
      <c r="WPF70" s="1201"/>
      <c r="WPR70" s="1201"/>
      <c r="WQD70" s="1201"/>
      <c r="WQF70" s="1201"/>
      <c r="WQI70" s="1201"/>
      <c r="WQK70" s="1200"/>
      <c r="WQL70" s="1201"/>
      <c r="WQX70" s="1201"/>
      <c r="WRJ70" s="1201"/>
      <c r="WRL70" s="1201"/>
      <c r="WRO70" s="1201"/>
      <c r="WRQ70" s="1200"/>
      <c r="WRR70" s="1201"/>
      <c r="WSD70" s="1201"/>
      <c r="WSP70" s="1201"/>
      <c r="WSR70" s="1201"/>
      <c r="WSU70" s="1201"/>
      <c r="WSW70" s="1200"/>
      <c r="WSX70" s="1201"/>
      <c r="WTJ70" s="1201"/>
      <c r="WTV70" s="1201"/>
      <c r="WTX70" s="1201"/>
      <c r="WUA70" s="1201"/>
      <c r="WUC70" s="1200"/>
      <c r="WUD70" s="1201"/>
      <c r="WUP70" s="1201"/>
      <c r="WVB70" s="1201"/>
      <c r="WVD70" s="1201"/>
      <c r="WVG70" s="1201"/>
      <c r="WVI70" s="1200"/>
      <c r="WVJ70" s="1201"/>
      <c r="WVV70" s="1201"/>
      <c r="WWH70" s="1201"/>
      <c r="WWJ70" s="1201"/>
      <c r="WWM70" s="1201"/>
      <c r="WWO70" s="1200"/>
      <c r="WWP70" s="1201"/>
      <c r="WXB70" s="1201"/>
      <c r="WXN70" s="1201"/>
      <c r="WXP70" s="1201"/>
      <c r="WXS70" s="1201"/>
      <c r="WXU70" s="1200"/>
      <c r="WXV70" s="1201"/>
      <c r="WYH70" s="1201"/>
      <c r="WYT70" s="1201"/>
      <c r="WYV70" s="1201"/>
      <c r="WYY70" s="1201"/>
      <c r="WZA70" s="1200"/>
      <c r="WZB70" s="1201"/>
      <c r="WZN70" s="1201"/>
      <c r="WZZ70" s="1201"/>
      <c r="XAB70" s="1201"/>
      <c r="XAE70" s="1201"/>
      <c r="XAG70" s="1200"/>
      <c r="XAH70" s="1201"/>
      <c r="XAT70" s="1201"/>
      <c r="XBF70" s="1201"/>
      <c r="XBH70" s="1201"/>
      <c r="XBK70" s="1201"/>
      <c r="XBM70" s="1200"/>
      <c r="XBN70" s="1201"/>
      <c r="XBZ70" s="1201"/>
      <c r="XCL70" s="1201"/>
      <c r="XCN70" s="1201"/>
      <c r="XCQ70" s="1201"/>
      <c r="XCS70" s="1200"/>
      <c r="XCT70" s="1201"/>
      <c r="XDF70" s="1201"/>
      <c r="XDR70" s="1201"/>
      <c r="XDT70" s="1201"/>
      <c r="XDW70" s="1201"/>
      <c r="XDY70" s="1200"/>
      <c r="XDZ70" s="1201"/>
      <c r="XEL70" s="1201"/>
      <c r="XEX70" s="1201"/>
      <c r="XEZ70" s="1201"/>
      <c r="XFC70" s="1201"/>
    </row>
    <row r="71" spans="1:16384" s="1358" customFormat="1" ht="48.65" customHeight="1" x14ac:dyDescent="0.35">
      <c r="A71" s="57"/>
      <c r="B71" s="1459"/>
      <c r="C71" s="1423"/>
      <c r="D71" s="1423"/>
      <c r="E71" s="1423"/>
      <c r="F71" s="1423"/>
      <c r="G71" s="1423"/>
      <c r="H71" s="1423"/>
      <c r="I71" s="1423"/>
      <c r="J71" s="1423"/>
      <c r="K71" s="1423"/>
      <c r="L71" s="1423"/>
      <c r="M71" s="1423"/>
      <c r="N71" s="1459"/>
      <c r="O71" s="1423"/>
      <c r="P71" s="1423"/>
      <c r="Q71" s="1423"/>
      <c r="R71" s="1423"/>
      <c r="S71" s="1423"/>
      <c r="T71" s="1423"/>
      <c r="U71" s="1423"/>
      <c r="V71" s="1423"/>
      <c r="W71" s="1423"/>
      <c r="X71" s="1423"/>
      <c r="Y71" s="1423"/>
      <c r="Z71" s="1459"/>
      <c r="AA71" s="1423"/>
      <c r="AB71" s="1459"/>
      <c r="AC71" s="1423"/>
      <c r="AD71" s="1423"/>
      <c r="AE71" s="1459"/>
      <c r="AF71" s="1423"/>
      <c r="AG71" s="1200"/>
      <c r="AH71" s="1201"/>
      <c r="AT71" s="1201"/>
      <c r="BF71" s="1201"/>
      <c r="BH71" s="1201"/>
      <c r="BK71" s="1201"/>
      <c r="BM71" s="1200"/>
      <c r="BN71" s="1201"/>
      <c r="BZ71" s="1201"/>
      <c r="CL71" s="1201"/>
      <c r="CN71" s="1201"/>
      <c r="CQ71" s="1201"/>
      <c r="CS71" s="1200"/>
      <c r="CT71" s="1201"/>
      <c r="DF71" s="1201"/>
      <c r="DR71" s="1201"/>
      <c r="DT71" s="1201"/>
      <c r="DW71" s="1201"/>
      <c r="DY71" s="1200"/>
      <c r="DZ71" s="1201"/>
      <c r="EL71" s="1201"/>
      <c r="EX71" s="1201"/>
      <c r="EZ71" s="1201"/>
      <c r="FC71" s="1201"/>
      <c r="FE71" s="1200"/>
      <c r="FF71" s="1201"/>
      <c r="FR71" s="1201"/>
      <c r="GD71" s="1201"/>
      <c r="GF71" s="1201"/>
      <c r="GI71" s="1201"/>
      <c r="GK71" s="1200"/>
      <c r="GL71" s="1201"/>
      <c r="GX71" s="1201"/>
      <c r="HJ71" s="1201"/>
      <c r="HL71" s="1201"/>
      <c r="HO71" s="1201"/>
      <c r="HQ71" s="1200"/>
      <c r="HR71" s="1201"/>
      <c r="ID71" s="1201"/>
      <c r="IP71" s="1201"/>
      <c r="IR71" s="1201"/>
      <c r="IU71" s="1201"/>
      <c r="IW71" s="1200"/>
      <c r="IX71" s="1201"/>
      <c r="JJ71" s="1201"/>
      <c r="JV71" s="1201"/>
      <c r="JX71" s="1201"/>
      <c r="KA71" s="1201"/>
      <c r="KC71" s="1200"/>
      <c r="KD71" s="1201"/>
      <c r="KP71" s="1201"/>
      <c r="LB71" s="1201"/>
      <c r="LD71" s="1201"/>
      <c r="LG71" s="1201"/>
      <c r="LI71" s="1200"/>
      <c r="LJ71" s="1201"/>
      <c r="LV71" s="1201"/>
      <c r="MH71" s="1201"/>
      <c r="MJ71" s="1201"/>
      <c r="MM71" s="1201"/>
      <c r="MO71" s="1200"/>
      <c r="MP71" s="1201"/>
      <c r="NB71" s="1201"/>
      <c r="NN71" s="1201"/>
      <c r="NP71" s="1201"/>
      <c r="NS71" s="1201"/>
      <c r="NU71" s="1200"/>
      <c r="NV71" s="1201"/>
      <c r="OH71" s="1201"/>
      <c r="OT71" s="1201"/>
      <c r="OV71" s="1201"/>
      <c r="OY71" s="1201"/>
      <c r="PA71" s="1200"/>
      <c r="PB71" s="1201"/>
      <c r="PN71" s="1201"/>
      <c r="PZ71" s="1201"/>
      <c r="QB71" s="1201"/>
      <c r="QE71" s="1201"/>
      <c r="QG71" s="1200"/>
      <c r="QH71" s="1201"/>
      <c r="QT71" s="1201"/>
      <c r="RF71" s="1201"/>
      <c r="RH71" s="1201"/>
      <c r="RK71" s="1201"/>
      <c r="RM71" s="1200"/>
      <c r="RN71" s="1201"/>
      <c r="RZ71" s="1201"/>
      <c r="SL71" s="1201"/>
      <c r="SN71" s="1201"/>
      <c r="SQ71" s="1201"/>
      <c r="SS71" s="1200"/>
      <c r="ST71" s="1201"/>
      <c r="TF71" s="1201"/>
      <c r="TR71" s="1201"/>
      <c r="TT71" s="1201"/>
      <c r="TW71" s="1201"/>
      <c r="TY71" s="1200"/>
      <c r="TZ71" s="1201"/>
      <c r="UL71" s="1201"/>
      <c r="UX71" s="1201"/>
      <c r="UZ71" s="1201"/>
      <c r="VC71" s="1201"/>
      <c r="VE71" s="1200"/>
      <c r="VF71" s="1201"/>
      <c r="VR71" s="1201"/>
      <c r="WD71" s="1201"/>
      <c r="WF71" s="1201"/>
      <c r="WI71" s="1201"/>
      <c r="WK71" s="1200"/>
      <c r="WL71" s="1201"/>
      <c r="WX71" s="1201"/>
      <c r="XJ71" s="1201"/>
      <c r="XL71" s="1201"/>
      <c r="XO71" s="1201"/>
      <c r="XQ71" s="1200"/>
      <c r="XR71" s="1201"/>
      <c r="YD71" s="1201"/>
      <c r="YP71" s="1201"/>
      <c r="YR71" s="1201"/>
      <c r="YU71" s="1201"/>
      <c r="YW71" s="1200"/>
      <c r="YX71" s="1201"/>
      <c r="ZJ71" s="1201"/>
      <c r="ZV71" s="1201"/>
      <c r="ZX71" s="1201"/>
      <c r="AAA71" s="1201"/>
      <c r="AAC71" s="1200"/>
      <c r="AAD71" s="1201"/>
      <c r="AAP71" s="1201"/>
      <c r="ABB71" s="1201"/>
      <c r="ABD71" s="1201"/>
      <c r="ABG71" s="1201"/>
      <c r="ABI71" s="1200"/>
      <c r="ABJ71" s="1201"/>
      <c r="ABV71" s="1201"/>
      <c r="ACH71" s="1201"/>
      <c r="ACJ71" s="1201"/>
      <c r="ACM71" s="1201"/>
      <c r="ACO71" s="1200"/>
      <c r="ACP71" s="1201"/>
      <c r="ADB71" s="1201"/>
      <c r="ADN71" s="1201"/>
      <c r="ADP71" s="1201"/>
      <c r="ADS71" s="1201"/>
      <c r="ADU71" s="1200"/>
      <c r="ADV71" s="1201"/>
      <c r="AEH71" s="1201"/>
      <c r="AET71" s="1201"/>
      <c r="AEV71" s="1201"/>
      <c r="AEY71" s="1201"/>
      <c r="AFA71" s="1200"/>
      <c r="AFB71" s="1201"/>
      <c r="AFN71" s="1201"/>
      <c r="AFZ71" s="1201"/>
      <c r="AGB71" s="1201"/>
      <c r="AGE71" s="1201"/>
      <c r="AGG71" s="1200"/>
      <c r="AGH71" s="1201"/>
      <c r="AGT71" s="1201"/>
      <c r="AHF71" s="1201"/>
      <c r="AHH71" s="1201"/>
      <c r="AHK71" s="1201"/>
      <c r="AHM71" s="1200"/>
      <c r="AHN71" s="1201"/>
      <c r="AHZ71" s="1201"/>
      <c r="AIL71" s="1201"/>
      <c r="AIN71" s="1201"/>
      <c r="AIQ71" s="1201"/>
      <c r="AIS71" s="1200"/>
      <c r="AIT71" s="1201"/>
      <c r="AJF71" s="1201"/>
      <c r="AJR71" s="1201"/>
      <c r="AJT71" s="1201"/>
      <c r="AJW71" s="1201"/>
      <c r="AJY71" s="1200"/>
      <c r="AJZ71" s="1201"/>
      <c r="AKL71" s="1201"/>
      <c r="AKX71" s="1201"/>
      <c r="AKZ71" s="1201"/>
      <c r="ALC71" s="1201"/>
      <c r="ALE71" s="1200"/>
      <c r="ALF71" s="1201"/>
      <c r="ALR71" s="1201"/>
      <c r="AMD71" s="1201"/>
      <c r="AMF71" s="1201"/>
      <c r="AMI71" s="1201"/>
      <c r="AMK71" s="1200"/>
      <c r="AML71" s="1201"/>
      <c r="AMX71" s="1201"/>
      <c r="ANJ71" s="1201"/>
      <c r="ANL71" s="1201"/>
      <c r="ANO71" s="1201"/>
      <c r="ANQ71" s="1200"/>
      <c r="ANR71" s="1201"/>
      <c r="AOD71" s="1201"/>
      <c r="AOP71" s="1201"/>
      <c r="AOR71" s="1201"/>
      <c r="AOU71" s="1201"/>
      <c r="AOW71" s="1200"/>
      <c r="AOX71" s="1201"/>
      <c r="APJ71" s="1201"/>
      <c r="APV71" s="1201"/>
      <c r="APX71" s="1201"/>
      <c r="AQA71" s="1201"/>
      <c r="AQC71" s="1200"/>
      <c r="AQD71" s="1201"/>
      <c r="AQP71" s="1201"/>
      <c r="ARB71" s="1201"/>
      <c r="ARD71" s="1201"/>
      <c r="ARG71" s="1201"/>
      <c r="ARI71" s="1200"/>
      <c r="ARJ71" s="1201"/>
      <c r="ARV71" s="1201"/>
      <c r="ASH71" s="1201"/>
      <c r="ASJ71" s="1201"/>
      <c r="ASM71" s="1201"/>
      <c r="ASO71" s="1200"/>
      <c r="ASP71" s="1201"/>
      <c r="ATB71" s="1201"/>
      <c r="ATN71" s="1201"/>
      <c r="ATP71" s="1201"/>
      <c r="ATS71" s="1201"/>
      <c r="ATU71" s="1200"/>
      <c r="ATV71" s="1201"/>
      <c r="AUH71" s="1201"/>
      <c r="AUT71" s="1201"/>
      <c r="AUV71" s="1201"/>
      <c r="AUY71" s="1201"/>
      <c r="AVA71" s="1200"/>
      <c r="AVB71" s="1201"/>
      <c r="AVN71" s="1201"/>
      <c r="AVZ71" s="1201"/>
      <c r="AWB71" s="1201"/>
      <c r="AWE71" s="1201"/>
      <c r="AWG71" s="1200"/>
      <c r="AWH71" s="1201"/>
      <c r="AWT71" s="1201"/>
      <c r="AXF71" s="1201"/>
      <c r="AXH71" s="1201"/>
      <c r="AXK71" s="1201"/>
      <c r="AXM71" s="1200"/>
      <c r="AXN71" s="1201"/>
      <c r="AXZ71" s="1201"/>
      <c r="AYL71" s="1201"/>
      <c r="AYN71" s="1201"/>
      <c r="AYQ71" s="1201"/>
      <c r="AYS71" s="1200"/>
      <c r="AYT71" s="1201"/>
      <c r="AZF71" s="1201"/>
      <c r="AZR71" s="1201"/>
      <c r="AZT71" s="1201"/>
      <c r="AZW71" s="1201"/>
      <c r="AZY71" s="1200"/>
      <c r="AZZ71" s="1201"/>
      <c r="BAL71" s="1201"/>
      <c r="BAX71" s="1201"/>
      <c r="BAZ71" s="1201"/>
      <c r="BBC71" s="1201"/>
      <c r="BBE71" s="1200"/>
      <c r="BBF71" s="1201"/>
      <c r="BBR71" s="1201"/>
      <c r="BCD71" s="1201"/>
      <c r="BCF71" s="1201"/>
      <c r="BCI71" s="1201"/>
      <c r="BCK71" s="1200"/>
      <c r="BCL71" s="1201"/>
      <c r="BCX71" s="1201"/>
      <c r="BDJ71" s="1201"/>
      <c r="BDL71" s="1201"/>
      <c r="BDO71" s="1201"/>
      <c r="BDQ71" s="1200"/>
      <c r="BDR71" s="1201"/>
      <c r="BED71" s="1201"/>
      <c r="BEP71" s="1201"/>
      <c r="BER71" s="1201"/>
      <c r="BEU71" s="1201"/>
      <c r="BEW71" s="1200"/>
      <c r="BEX71" s="1201"/>
      <c r="BFJ71" s="1201"/>
      <c r="BFV71" s="1201"/>
      <c r="BFX71" s="1201"/>
      <c r="BGA71" s="1201"/>
      <c r="BGC71" s="1200"/>
      <c r="BGD71" s="1201"/>
      <c r="BGP71" s="1201"/>
      <c r="BHB71" s="1201"/>
      <c r="BHD71" s="1201"/>
      <c r="BHG71" s="1201"/>
      <c r="BHI71" s="1200"/>
      <c r="BHJ71" s="1201"/>
      <c r="BHV71" s="1201"/>
      <c r="BIH71" s="1201"/>
      <c r="BIJ71" s="1201"/>
      <c r="BIM71" s="1201"/>
      <c r="BIO71" s="1200"/>
      <c r="BIP71" s="1201"/>
      <c r="BJB71" s="1201"/>
      <c r="BJN71" s="1201"/>
      <c r="BJP71" s="1201"/>
      <c r="BJS71" s="1201"/>
      <c r="BJU71" s="1200"/>
      <c r="BJV71" s="1201"/>
      <c r="BKH71" s="1201"/>
      <c r="BKT71" s="1201"/>
      <c r="BKV71" s="1201"/>
      <c r="BKY71" s="1201"/>
      <c r="BLA71" s="1200"/>
      <c r="BLB71" s="1201"/>
      <c r="BLN71" s="1201"/>
      <c r="BLZ71" s="1201"/>
      <c r="BMB71" s="1201"/>
      <c r="BME71" s="1201"/>
      <c r="BMG71" s="1200"/>
      <c r="BMH71" s="1201"/>
      <c r="BMT71" s="1201"/>
      <c r="BNF71" s="1201"/>
      <c r="BNH71" s="1201"/>
      <c r="BNK71" s="1201"/>
      <c r="BNM71" s="1200"/>
      <c r="BNN71" s="1201"/>
      <c r="BNZ71" s="1201"/>
      <c r="BOL71" s="1201"/>
      <c r="BON71" s="1201"/>
      <c r="BOQ71" s="1201"/>
      <c r="BOS71" s="1200"/>
      <c r="BOT71" s="1201"/>
      <c r="BPF71" s="1201"/>
      <c r="BPR71" s="1201"/>
      <c r="BPT71" s="1201"/>
      <c r="BPW71" s="1201"/>
      <c r="BPY71" s="1200"/>
      <c r="BPZ71" s="1201"/>
      <c r="BQL71" s="1201"/>
      <c r="BQX71" s="1201"/>
      <c r="BQZ71" s="1201"/>
      <c r="BRC71" s="1201"/>
      <c r="BRE71" s="1200"/>
      <c r="BRF71" s="1201"/>
      <c r="BRR71" s="1201"/>
      <c r="BSD71" s="1201"/>
      <c r="BSF71" s="1201"/>
      <c r="BSI71" s="1201"/>
      <c r="BSK71" s="1200"/>
      <c r="BSL71" s="1201"/>
      <c r="BSX71" s="1201"/>
      <c r="BTJ71" s="1201"/>
      <c r="BTL71" s="1201"/>
      <c r="BTO71" s="1201"/>
      <c r="BTQ71" s="1200"/>
      <c r="BTR71" s="1201"/>
      <c r="BUD71" s="1201"/>
      <c r="BUP71" s="1201"/>
      <c r="BUR71" s="1201"/>
      <c r="BUU71" s="1201"/>
      <c r="BUW71" s="1200"/>
      <c r="BUX71" s="1201"/>
      <c r="BVJ71" s="1201"/>
      <c r="BVV71" s="1201"/>
      <c r="BVX71" s="1201"/>
      <c r="BWA71" s="1201"/>
      <c r="BWC71" s="1200"/>
      <c r="BWD71" s="1201"/>
      <c r="BWP71" s="1201"/>
      <c r="BXB71" s="1201"/>
      <c r="BXD71" s="1201"/>
      <c r="BXG71" s="1201"/>
      <c r="BXI71" s="1200"/>
      <c r="BXJ71" s="1201"/>
      <c r="BXV71" s="1201"/>
      <c r="BYH71" s="1201"/>
      <c r="BYJ71" s="1201"/>
      <c r="BYM71" s="1201"/>
      <c r="BYO71" s="1200"/>
      <c r="BYP71" s="1201"/>
      <c r="BZB71" s="1201"/>
      <c r="BZN71" s="1201"/>
      <c r="BZP71" s="1201"/>
      <c r="BZS71" s="1201"/>
      <c r="BZU71" s="1200"/>
      <c r="BZV71" s="1201"/>
      <c r="CAH71" s="1201"/>
      <c r="CAT71" s="1201"/>
      <c r="CAV71" s="1201"/>
      <c r="CAY71" s="1201"/>
      <c r="CBA71" s="1200"/>
      <c r="CBB71" s="1201"/>
      <c r="CBN71" s="1201"/>
      <c r="CBZ71" s="1201"/>
      <c r="CCB71" s="1201"/>
      <c r="CCE71" s="1201"/>
      <c r="CCG71" s="1200"/>
      <c r="CCH71" s="1201"/>
      <c r="CCT71" s="1201"/>
      <c r="CDF71" s="1201"/>
      <c r="CDH71" s="1201"/>
      <c r="CDK71" s="1201"/>
      <c r="CDM71" s="1200"/>
      <c r="CDN71" s="1201"/>
      <c r="CDZ71" s="1201"/>
      <c r="CEL71" s="1201"/>
      <c r="CEN71" s="1201"/>
      <c r="CEQ71" s="1201"/>
      <c r="CES71" s="1200"/>
      <c r="CET71" s="1201"/>
      <c r="CFF71" s="1201"/>
      <c r="CFR71" s="1201"/>
      <c r="CFT71" s="1201"/>
      <c r="CFW71" s="1201"/>
      <c r="CFY71" s="1200"/>
      <c r="CFZ71" s="1201"/>
      <c r="CGL71" s="1201"/>
      <c r="CGX71" s="1201"/>
      <c r="CGZ71" s="1201"/>
      <c r="CHC71" s="1201"/>
      <c r="CHE71" s="1200"/>
      <c r="CHF71" s="1201"/>
      <c r="CHR71" s="1201"/>
      <c r="CID71" s="1201"/>
      <c r="CIF71" s="1201"/>
      <c r="CII71" s="1201"/>
      <c r="CIK71" s="1200"/>
      <c r="CIL71" s="1201"/>
      <c r="CIX71" s="1201"/>
      <c r="CJJ71" s="1201"/>
      <c r="CJL71" s="1201"/>
      <c r="CJO71" s="1201"/>
      <c r="CJQ71" s="1200"/>
      <c r="CJR71" s="1201"/>
      <c r="CKD71" s="1201"/>
      <c r="CKP71" s="1201"/>
      <c r="CKR71" s="1201"/>
      <c r="CKU71" s="1201"/>
      <c r="CKW71" s="1200"/>
      <c r="CKX71" s="1201"/>
      <c r="CLJ71" s="1201"/>
      <c r="CLV71" s="1201"/>
      <c r="CLX71" s="1201"/>
      <c r="CMA71" s="1201"/>
      <c r="CMC71" s="1200"/>
      <c r="CMD71" s="1201"/>
      <c r="CMP71" s="1201"/>
      <c r="CNB71" s="1201"/>
      <c r="CND71" s="1201"/>
      <c r="CNG71" s="1201"/>
      <c r="CNI71" s="1200"/>
      <c r="CNJ71" s="1201"/>
      <c r="CNV71" s="1201"/>
      <c r="COH71" s="1201"/>
      <c r="COJ71" s="1201"/>
      <c r="COM71" s="1201"/>
      <c r="COO71" s="1200"/>
      <c r="COP71" s="1201"/>
      <c r="CPB71" s="1201"/>
      <c r="CPN71" s="1201"/>
      <c r="CPP71" s="1201"/>
      <c r="CPS71" s="1201"/>
      <c r="CPU71" s="1200"/>
      <c r="CPV71" s="1201"/>
      <c r="CQH71" s="1201"/>
      <c r="CQT71" s="1201"/>
      <c r="CQV71" s="1201"/>
      <c r="CQY71" s="1201"/>
      <c r="CRA71" s="1200"/>
      <c r="CRB71" s="1201"/>
      <c r="CRN71" s="1201"/>
      <c r="CRZ71" s="1201"/>
      <c r="CSB71" s="1201"/>
      <c r="CSE71" s="1201"/>
      <c r="CSG71" s="1200"/>
      <c r="CSH71" s="1201"/>
      <c r="CST71" s="1201"/>
      <c r="CTF71" s="1201"/>
      <c r="CTH71" s="1201"/>
      <c r="CTK71" s="1201"/>
      <c r="CTM71" s="1200"/>
      <c r="CTN71" s="1201"/>
      <c r="CTZ71" s="1201"/>
      <c r="CUL71" s="1201"/>
      <c r="CUN71" s="1201"/>
      <c r="CUQ71" s="1201"/>
      <c r="CUS71" s="1200"/>
      <c r="CUT71" s="1201"/>
      <c r="CVF71" s="1201"/>
      <c r="CVR71" s="1201"/>
      <c r="CVT71" s="1201"/>
      <c r="CVW71" s="1201"/>
      <c r="CVY71" s="1200"/>
      <c r="CVZ71" s="1201"/>
      <c r="CWL71" s="1201"/>
      <c r="CWX71" s="1201"/>
      <c r="CWZ71" s="1201"/>
      <c r="CXC71" s="1201"/>
      <c r="CXE71" s="1200"/>
      <c r="CXF71" s="1201"/>
      <c r="CXR71" s="1201"/>
      <c r="CYD71" s="1201"/>
      <c r="CYF71" s="1201"/>
      <c r="CYI71" s="1201"/>
      <c r="CYK71" s="1200"/>
      <c r="CYL71" s="1201"/>
      <c r="CYX71" s="1201"/>
      <c r="CZJ71" s="1201"/>
      <c r="CZL71" s="1201"/>
      <c r="CZO71" s="1201"/>
      <c r="CZQ71" s="1200"/>
      <c r="CZR71" s="1201"/>
      <c r="DAD71" s="1201"/>
      <c r="DAP71" s="1201"/>
      <c r="DAR71" s="1201"/>
      <c r="DAU71" s="1201"/>
      <c r="DAW71" s="1200"/>
      <c r="DAX71" s="1201"/>
      <c r="DBJ71" s="1201"/>
      <c r="DBV71" s="1201"/>
      <c r="DBX71" s="1201"/>
      <c r="DCA71" s="1201"/>
      <c r="DCC71" s="1200"/>
      <c r="DCD71" s="1201"/>
      <c r="DCP71" s="1201"/>
      <c r="DDB71" s="1201"/>
      <c r="DDD71" s="1201"/>
      <c r="DDG71" s="1201"/>
      <c r="DDI71" s="1200"/>
      <c r="DDJ71" s="1201"/>
      <c r="DDV71" s="1201"/>
      <c r="DEH71" s="1201"/>
      <c r="DEJ71" s="1201"/>
      <c r="DEM71" s="1201"/>
      <c r="DEO71" s="1200"/>
      <c r="DEP71" s="1201"/>
      <c r="DFB71" s="1201"/>
      <c r="DFN71" s="1201"/>
      <c r="DFP71" s="1201"/>
      <c r="DFS71" s="1201"/>
      <c r="DFU71" s="1200"/>
      <c r="DFV71" s="1201"/>
      <c r="DGH71" s="1201"/>
      <c r="DGT71" s="1201"/>
      <c r="DGV71" s="1201"/>
      <c r="DGY71" s="1201"/>
      <c r="DHA71" s="1200"/>
      <c r="DHB71" s="1201"/>
      <c r="DHN71" s="1201"/>
      <c r="DHZ71" s="1201"/>
      <c r="DIB71" s="1201"/>
      <c r="DIE71" s="1201"/>
      <c r="DIG71" s="1200"/>
      <c r="DIH71" s="1201"/>
      <c r="DIT71" s="1201"/>
      <c r="DJF71" s="1201"/>
      <c r="DJH71" s="1201"/>
      <c r="DJK71" s="1201"/>
      <c r="DJM71" s="1200"/>
      <c r="DJN71" s="1201"/>
      <c r="DJZ71" s="1201"/>
      <c r="DKL71" s="1201"/>
      <c r="DKN71" s="1201"/>
      <c r="DKQ71" s="1201"/>
      <c r="DKS71" s="1200"/>
      <c r="DKT71" s="1201"/>
      <c r="DLF71" s="1201"/>
      <c r="DLR71" s="1201"/>
      <c r="DLT71" s="1201"/>
      <c r="DLW71" s="1201"/>
      <c r="DLY71" s="1200"/>
      <c r="DLZ71" s="1201"/>
      <c r="DML71" s="1201"/>
      <c r="DMX71" s="1201"/>
      <c r="DMZ71" s="1201"/>
      <c r="DNC71" s="1201"/>
      <c r="DNE71" s="1200"/>
      <c r="DNF71" s="1201"/>
      <c r="DNR71" s="1201"/>
      <c r="DOD71" s="1201"/>
      <c r="DOF71" s="1201"/>
      <c r="DOI71" s="1201"/>
      <c r="DOK71" s="1200"/>
      <c r="DOL71" s="1201"/>
      <c r="DOX71" s="1201"/>
      <c r="DPJ71" s="1201"/>
      <c r="DPL71" s="1201"/>
      <c r="DPO71" s="1201"/>
      <c r="DPQ71" s="1200"/>
      <c r="DPR71" s="1201"/>
      <c r="DQD71" s="1201"/>
      <c r="DQP71" s="1201"/>
      <c r="DQR71" s="1201"/>
      <c r="DQU71" s="1201"/>
      <c r="DQW71" s="1200"/>
      <c r="DQX71" s="1201"/>
      <c r="DRJ71" s="1201"/>
      <c r="DRV71" s="1201"/>
      <c r="DRX71" s="1201"/>
      <c r="DSA71" s="1201"/>
      <c r="DSC71" s="1200"/>
      <c r="DSD71" s="1201"/>
      <c r="DSP71" s="1201"/>
      <c r="DTB71" s="1201"/>
      <c r="DTD71" s="1201"/>
      <c r="DTG71" s="1201"/>
      <c r="DTI71" s="1200"/>
      <c r="DTJ71" s="1201"/>
      <c r="DTV71" s="1201"/>
      <c r="DUH71" s="1201"/>
      <c r="DUJ71" s="1201"/>
      <c r="DUM71" s="1201"/>
      <c r="DUO71" s="1200"/>
      <c r="DUP71" s="1201"/>
      <c r="DVB71" s="1201"/>
      <c r="DVN71" s="1201"/>
      <c r="DVP71" s="1201"/>
      <c r="DVS71" s="1201"/>
      <c r="DVU71" s="1200"/>
      <c r="DVV71" s="1201"/>
      <c r="DWH71" s="1201"/>
      <c r="DWT71" s="1201"/>
      <c r="DWV71" s="1201"/>
      <c r="DWY71" s="1201"/>
      <c r="DXA71" s="1200"/>
      <c r="DXB71" s="1201"/>
      <c r="DXN71" s="1201"/>
      <c r="DXZ71" s="1201"/>
      <c r="DYB71" s="1201"/>
      <c r="DYE71" s="1201"/>
      <c r="DYG71" s="1200"/>
      <c r="DYH71" s="1201"/>
      <c r="DYT71" s="1201"/>
      <c r="DZF71" s="1201"/>
      <c r="DZH71" s="1201"/>
      <c r="DZK71" s="1201"/>
      <c r="DZM71" s="1200"/>
      <c r="DZN71" s="1201"/>
      <c r="DZZ71" s="1201"/>
      <c r="EAL71" s="1201"/>
      <c r="EAN71" s="1201"/>
      <c r="EAQ71" s="1201"/>
      <c r="EAS71" s="1200"/>
      <c r="EAT71" s="1201"/>
      <c r="EBF71" s="1201"/>
      <c r="EBR71" s="1201"/>
      <c r="EBT71" s="1201"/>
      <c r="EBW71" s="1201"/>
      <c r="EBY71" s="1200"/>
      <c r="EBZ71" s="1201"/>
      <c r="ECL71" s="1201"/>
      <c r="ECX71" s="1201"/>
      <c r="ECZ71" s="1201"/>
      <c r="EDC71" s="1201"/>
      <c r="EDE71" s="1200"/>
      <c r="EDF71" s="1201"/>
      <c r="EDR71" s="1201"/>
      <c r="EED71" s="1201"/>
      <c r="EEF71" s="1201"/>
      <c r="EEI71" s="1201"/>
      <c r="EEK71" s="1200"/>
      <c r="EEL71" s="1201"/>
      <c r="EEX71" s="1201"/>
      <c r="EFJ71" s="1201"/>
      <c r="EFL71" s="1201"/>
      <c r="EFO71" s="1201"/>
      <c r="EFQ71" s="1200"/>
      <c r="EFR71" s="1201"/>
      <c r="EGD71" s="1201"/>
      <c r="EGP71" s="1201"/>
      <c r="EGR71" s="1201"/>
      <c r="EGU71" s="1201"/>
      <c r="EGW71" s="1200"/>
      <c r="EGX71" s="1201"/>
      <c r="EHJ71" s="1201"/>
      <c r="EHV71" s="1201"/>
      <c r="EHX71" s="1201"/>
      <c r="EIA71" s="1201"/>
      <c r="EIC71" s="1200"/>
      <c r="EID71" s="1201"/>
      <c r="EIP71" s="1201"/>
      <c r="EJB71" s="1201"/>
      <c r="EJD71" s="1201"/>
      <c r="EJG71" s="1201"/>
      <c r="EJI71" s="1200"/>
      <c r="EJJ71" s="1201"/>
      <c r="EJV71" s="1201"/>
      <c r="EKH71" s="1201"/>
      <c r="EKJ71" s="1201"/>
      <c r="EKM71" s="1201"/>
      <c r="EKO71" s="1200"/>
      <c r="EKP71" s="1201"/>
      <c r="ELB71" s="1201"/>
      <c r="ELN71" s="1201"/>
      <c r="ELP71" s="1201"/>
      <c r="ELS71" s="1201"/>
      <c r="ELU71" s="1200"/>
      <c r="ELV71" s="1201"/>
      <c r="EMH71" s="1201"/>
      <c r="EMT71" s="1201"/>
      <c r="EMV71" s="1201"/>
      <c r="EMY71" s="1201"/>
      <c r="ENA71" s="1200"/>
      <c r="ENB71" s="1201"/>
      <c r="ENN71" s="1201"/>
      <c r="ENZ71" s="1201"/>
      <c r="EOB71" s="1201"/>
      <c r="EOE71" s="1201"/>
      <c r="EOG71" s="1200"/>
      <c r="EOH71" s="1201"/>
      <c r="EOT71" s="1201"/>
      <c r="EPF71" s="1201"/>
      <c r="EPH71" s="1201"/>
      <c r="EPK71" s="1201"/>
      <c r="EPM71" s="1200"/>
      <c r="EPN71" s="1201"/>
      <c r="EPZ71" s="1201"/>
      <c r="EQL71" s="1201"/>
      <c r="EQN71" s="1201"/>
      <c r="EQQ71" s="1201"/>
      <c r="EQS71" s="1200"/>
      <c r="EQT71" s="1201"/>
      <c r="ERF71" s="1201"/>
      <c r="ERR71" s="1201"/>
      <c r="ERT71" s="1201"/>
      <c r="ERW71" s="1201"/>
      <c r="ERY71" s="1200"/>
      <c r="ERZ71" s="1201"/>
      <c r="ESL71" s="1201"/>
      <c r="ESX71" s="1201"/>
      <c r="ESZ71" s="1201"/>
      <c r="ETC71" s="1201"/>
      <c r="ETE71" s="1200"/>
      <c r="ETF71" s="1201"/>
      <c r="ETR71" s="1201"/>
      <c r="EUD71" s="1201"/>
      <c r="EUF71" s="1201"/>
      <c r="EUI71" s="1201"/>
      <c r="EUK71" s="1200"/>
      <c r="EUL71" s="1201"/>
      <c r="EUX71" s="1201"/>
      <c r="EVJ71" s="1201"/>
      <c r="EVL71" s="1201"/>
      <c r="EVO71" s="1201"/>
      <c r="EVQ71" s="1200"/>
      <c r="EVR71" s="1201"/>
      <c r="EWD71" s="1201"/>
      <c r="EWP71" s="1201"/>
      <c r="EWR71" s="1201"/>
      <c r="EWU71" s="1201"/>
      <c r="EWW71" s="1200"/>
      <c r="EWX71" s="1201"/>
      <c r="EXJ71" s="1201"/>
      <c r="EXV71" s="1201"/>
      <c r="EXX71" s="1201"/>
      <c r="EYA71" s="1201"/>
      <c r="EYC71" s="1200"/>
      <c r="EYD71" s="1201"/>
      <c r="EYP71" s="1201"/>
      <c r="EZB71" s="1201"/>
      <c r="EZD71" s="1201"/>
      <c r="EZG71" s="1201"/>
      <c r="EZI71" s="1200"/>
      <c r="EZJ71" s="1201"/>
      <c r="EZV71" s="1201"/>
      <c r="FAH71" s="1201"/>
      <c r="FAJ71" s="1201"/>
      <c r="FAM71" s="1201"/>
      <c r="FAO71" s="1200"/>
      <c r="FAP71" s="1201"/>
      <c r="FBB71" s="1201"/>
      <c r="FBN71" s="1201"/>
      <c r="FBP71" s="1201"/>
      <c r="FBS71" s="1201"/>
      <c r="FBU71" s="1200"/>
      <c r="FBV71" s="1201"/>
      <c r="FCH71" s="1201"/>
      <c r="FCT71" s="1201"/>
      <c r="FCV71" s="1201"/>
      <c r="FCY71" s="1201"/>
      <c r="FDA71" s="1200"/>
      <c r="FDB71" s="1201"/>
      <c r="FDN71" s="1201"/>
      <c r="FDZ71" s="1201"/>
      <c r="FEB71" s="1201"/>
      <c r="FEE71" s="1201"/>
      <c r="FEG71" s="1200"/>
      <c r="FEH71" s="1201"/>
      <c r="FET71" s="1201"/>
      <c r="FFF71" s="1201"/>
      <c r="FFH71" s="1201"/>
      <c r="FFK71" s="1201"/>
      <c r="FFM71" s="1200"/>
      <c r="FFN71" s="1201"/>
      <c r="FFZ71" s="1201"/>
      <c r="FGL71" s="1201"/>
      <c r="FGN71" s="1201"/>
      <c r="FGQ71" s="1201"/>
      <c r="FGS71" s="1200"/>
      <c r="FGT71" s="1201"/>
      <c r="FHF71" s="1201"/>
      <c r="FHR71" s="1201"/>
      <c r="FHT71" s="1201"/>
      <c r="FHW71" s="1201"/>
      <c r="FHY71" s="1200"/>
      <c r="FHZ71" s="1201"/>
      <c r="FIL71" s="1201"/>
      <c r="FIX71" s="1201"/>
      <c r="FIZ71" s="1201"/>
      <c r="FJC71" s="1201"/>
      <c r="FJE71" s="1200"/>
      <c r="FJF71" s="1201"/>
      <c r="FJR71" s="1201"/>
      <c r="FKD71" s="1201"/>
      <c r="FKF71" s="1201"/>
      <c r="FKI71" s="1201"/>
      <c r="FKK71" s="1200"/>
      <c r="FKL71" s="1201"/>
      <c r="FKX71" s="1201"/>
      <c r="FLJ71" s="1201"/>
      <c r="FLL71" s="1201"/>
      <c r="FLO71" s="1201"/>
      <c r="FLQ71" s="1200"/>
      <c r="FLR71" s="1201"/>
      <c r="FMD71" s="1201"/>
      <c r="FMP71" s="1201"/>
      <c r="FMR71" s="1201"/>
      <c r="FMU71" s="1201"/>
      <c r="FMW71" s="1200"/>
      <c r="FMX71" s="1201"/>
      <c r="FNJ71" s="1201"/>
      <c r="FNV71" s="1201"/>
      <c r="FNX71" s="1201"/>
      <c r="FOA71" s="1201"/>
      <c r="FOC71" s="1200"/>
      <c r="FOD71" s="1201"/>
      <c r="FOP71" s="1201"/>
      <c r="FPB71" s="1201"/>
      <c r="FPD71" s="1201"/>
      <c r="FPG71" s="1201"/>
      <c r="FPI71" s="1200"/>
      <c r="FPJ71" s="1201"/>
      <c r="FPV71" s="1201"/>
      <c r="FQH71" s="1201"/>
      <c r="FQJ71" s="1201"/>
      <c r="FQM71" s="1201"/>
      <c r="FQO71" s="1200"/>
      <c r="FQP71" s="1201"/>
      <c r="FRB71" s="1201"/>
      <c r="FRN71" s="1201"/>
      <c r="FRP71" s="1201"/>
      <c r="FRS71" s="1201"/>
      <c r="FRU71" s="1200"/>
      <c r="FRV71" s="1201"/>
      <c r="FSH71" s="1201"/>
      <c r="FST71" s="1201"/>
      <c r="FSV71" s="1201"/>
      <c r="FSY71" s="1201"/>
      <c r="FTA71" s="1200"/>
      <c r="FTB71" s="1201"/>
      <c r="FTN71" s="1201"/>
      <c r="FTZ71" s="1201"/>
      <c r="FUB71" s="1201"/>
      <c r="FUE71" s="1201"/>
      <c r="FUG71" s="1200"/>
      <c r="FUH71" s="1201"/>
      <c r="FUT71" s="1201"/>
      <c r="FVF71" s="1201"/>
      <c r="FVH71" s="1201"/>
      <c r="FVK71" s="1201"/>
      <c r="FVM71" s="1200"/>
      <c r="FVN71" s="1201"/>
      <c r="FVZ71" s="1201"/>
      <c r="FWL71" s="1201"/>
      <c r="FWN71" s="1201"/>
      <c r="FWQ71" s="1201"/>
      <c r="FWS71" s="1200"/>
      <c r="FWT71" s="1201"/>
      <c r="FXF71" s="1201"/>
      <c r="FXR71" s="1201"/>
      <c r="FXT71" s="1201"/>
      <c r="FXW71" s="1201"/>
      <c r="FXY71" s="1200"/>
      <c r="FXZ71" s="1201"/>
      <c r="FYL71" s="1201"/>
      <c r="FYX71" s="1201"/>
      <c r="FYZ71" s="1201"/>
      <c r="FZC71" s="1201"/>
      <c r="FZE71" s="1200"/>
      <c r="FZF71" s="1201"/>
      <c r="FZR71" s="1201"/>
      <c r="GAD71" s="1201"/>
      <c r="GAF71" s="1201"/>
      <c r="GAI71" s="1201"/>
      <c r="GAK71" s="1200"/>
      <c r="GAL71" s="1201"/>
      <c r="GAX71" s="1201"/>
      <c r="GBJ71" s="1201"/>
      <c r="GBL71" s="1201"/>
      <c r="GBO71" s="1201"/>
      <c r="GBQ71" s="1200"/>
      <c r="GBR71" s="1201"/>
      <c r="GCD71" s="1201"/>
      <c r="GCP71" s="1201"/>
      <c r="GCR71" s="1201"/>
      <c r="GCU71" s="1201"/>
      <c r="GCW71" s="1200"/>
      <c r="GCX71" s="1201"/>
      <c r="GDJ71" s="1201"/>
      <c r="GDV71" s="1201"/>
      <c r="GDX71" s="1201"/>
      <c r="GEA71" s="1201"/>
      <c r="GEC71" s="1200"/>
      <c r="GED71" s="1201"/>
      <c r="GEP71" s="1201"/>
      <c r="GFB71" s="1201"/>
      <c r="GFD71" s="1201"/>
      <c r="GFG71" s="1201"/>
      <c r="GFI71" s="1200"/>
      <c r="GFJ71" s="1201"/>
      <c r="GFV71" s="1201"/>
      <c r="GGH71" s="1201"/>
      <c r="GGJ71" s="1201"/>
      <c r="GGM71" s="1201"/>
      <c r="GGO71" s="1200"/>
      <c r="GGP71" s="1201"/>
      <c r="GHB71" s="1201"/>
      <c r="GHN71" s="1201"/>
      <c r="GHP71" s="1201"/>
      <c r="GHS71" s="1201"/>
      <c r="GHU71" s="1200"/>
      <c r="GHV71" s="1201"/>
      <c r="GIH71" s="1201"/>
      <c r="GIT71" s="1201"/>
      <c r="GIV71" s="1201"/>
      <c r="GIY71" s="1201"/>
      <c r="GJA71" s="1200"/>
      <c r="GJB71" s="1201"/>
      <c r="GJN71" s="1201"/>
      <c r="GJZ71" s="1201"/>
      <c r="GKB71" s="1201"/>
      <c r="GKE71" s="1201"/>
      <c r="GKG71" s="1200"/>
      <c r="GKH71" s="1201"/>
      <c r="GKT71" s="1201"/>
      <c r="GLF71" s="1201"/>
      <c r="GLH71" s="1201"/>
      <c r="GLK71" s="1201"/>
      <c r="GLM71" s="1200"/>
      <c r="GLN71" s="1201"/>
      <c r="GLZ71" s="1201"/>
      <c r="GML71" s="1201"/>
      <c r="GMN71" s="1201"/>
      <c r="GMQ71" s="1201"/>
      <c r="GMS71" s="1200"/>
      <c r="GMT71" s="1201"/>
      <c r="GNF71" s="1201"/>
      <c r="GNR71" s="1201"/>
      <c r="GNT71" s="1201"/>
      <c r="GNW71" s="1201"/>
      <c r="GNY71" s="1200"/>
      <c r="GNZ71" s="1201"/>
      <c r="GOL71" s="1201"/>
      <c r="GOX71" s="1201"/>
      <c r="GOZ71" s="1201"/>
      <c r="GPC71" s="1201"/>
      <c r="GPE71" s="1200"/>
      <c r="GPF71" s="1201"/>
      <c r="GPR71" s="1201"/>
      <c r="GQD71" s="1201"/>
      <c r="GQF71" s="1201"/>
      <c r="GQI71" s="1201"/>
      <c r="GQK71" s="1200"/>
      <c r="GQL71" s="1201"/>
      <c r="GQX71" s="1201"/>
      <c r="GRJ71" s="1201"/>
      <c r="GRL71" s="1201"/>
      <c r="GRO71" s="1201"/>
      <c r="GRQ71" s="1200"/>
      <c r="GRR71" s="1201"/>
      <c r="GSD71" s="1201"/>
      <c r="GSP71" s="1201"/>
      <c r="GSR71" s="1201"/>
      <c r="GSU71" s="1201"/>
      <c r="GSW71" s="1200"/>
      <c r="GSX71" s="1201"/>
      <c r="GTJ71" s="1201"/>
      <c r="GTV71" s="1201"/>
      <c r="GTX71" s="1201"/>
      <c r="GUA71" s="1201"/>
      <c r="GUC71" s="1200"/>
      <c r="GUD71" s="1201"/>
      <c r="GUP71" s="1201"/>
      <c r="GVB71" s="1201"/>
      <c r="GVD71" s="1201"/>
      <c r="GVG71" s="1201"/>
      <c r="GVI71" s="1200"/>
      <c r="GVJ71" s="1201"/>
      <c r="GVV71" s="1201"/>
      <c r="GWH71" s="1201"/>
      <c r="GWJ71" s="1201"/>
      <c r="GWM71" s="1201"/>
      <c r="GWO71" s="1200"/>
      <c r="GWP71" s="1201"/>
      <c r="GXB71" s="1201"/>
      <c r="GXN71" s="1201"/>
      <c r="GXP71" s="1201"/>
      <c r="GXS71" s="1201"/>
      <c r="GXU71" s="1200"/>
      <c r="GXV71" s="1201"/>
      <c r="GYH71" s="1201"/>
      <c r="GYT71" s="1201"/>
      <c r="GYV71" s="1201"/>
      <c r="GYY71" s="1201"/>
      <c r="GZA71" s="1200"/>
      <c r="GZB71" s="1201"/>
      <c r="GZN71" s="1201"/>
      <c r="GZZ71" s="1201"/>
      <c r="HAB71" s="1201"/>
      <c r="HAE71" s="1201"/>
      <c r="HAG71" s="1200"/>
      <c r="HAH71" s="1201"/>
      <c r="HAT71" s="1201"/>
      <c r="HBF71" s="1201"/>
      <c r="HBH71" s="1201"/>
      <c r="HBK71" s="1201"/>
      <c r="HBM71" s="1200"/>
      <c r="HBN71" s="1201"/>
      <c r="HBZ71" s="1201"/>
      <c r="HCL71" s="1201"/>
      <c r="HCN71" s="1201"/>
      <c r="HCQ71" s="1201"/>
      <c r="HCS71" s="1200"/>
      <c r="HCT71" s="1201"/>
      <c r="HDF71" s="1201"/>
      <c r="HDR71" s="1201"/>
      <c r="HDT71" s="1201"/>
      <c r="HDW71" s="1201"/>
      <c r="HDY71" s="1200"/>
      <c r="HDZ71" s="1201"/>
      <c r="HEL71" s="1201"/>
      <c r="HEX71" s="1201"/>
      <c r="HEZ71" s="1201"/>
      <c r="HFC71" s="1201"/>
      <c r="HFE71" s="1200"/>
      <c r="HFF71" s="1201"/>
      <c r="HFR71" s="1201"/>
      <c r="HGD71" s="1201"/>
      <c r="HGF71" s="1201"/>
      <c r="HGI71" s="1201"/>
      <c r="HGK71" s="1200"/>
      <c r="HGL71" s="1201"/>
      <c r="HGX71" s="1201"/>
      <c r="HHJ71" s="1201"/>
      <c r="HHL71" s="1201"/>
      <c r="HHO71" s="1201"/>
      <c r="HHQ71" s="1200"/>
      <c r="HHR71" s="1201"/>
      <c r="HID71" s="1201"/>
      <c r="HIP71" s="1201"/>
      <c r="HIR71" s="1201"/>
      <c r="HIU71" s="1201"/>
      <c r="HIW71" s="1200"/>
      <c r="HIX71" s="1201"/>
      <c r="HJJ71" s="1201"/>
      <c r="HJV71" s="1201"/>
      <c r="HJX71" s="1201"/>
      <c r="HKA71" s="1201"/>
      <c r="HKC71" s="1200"/>
      <c r="HKD71" s="1201"/>
      <c r="HKP71" s="1201"/>
      <c r="HLB71" s="1201"/>
      <c r="HLD71" s="1201"/>
      <c r="HLG71" s="1201"/>
      <c r="HLI71" s="1200"/>
      <c r="HLJ71" s="1201"/>
      <c r="HLV71" s="1201"/>
      <c r="HMH71" s="1201"/>
      <c r="HMJ71" s="1201"/>
      <c r="HMM71" s="1201"/>
      <c r="HMO71" s="1200"/>
      <c r="HMP71" s="1201"/>
      <c r="HNB71" s="1201"/>
      <c r="HNN71" s="1201"/>
      <c r="HNP71" s="1201"/>
      <c r="HNS71" s="1201"/>
      <c r="HNU71" s="1200"/>
      <c r="HNV71" s="1201"/>
      <c r="HOH71" s="1201"/>
      <c r="HOT71" s="1201"/>
      <c r="HOV71" s="1201"/>
      <c r="HOY71" s="1201"/>
      <c r="HPA71" s="1200"/>
      <c r="HPB71" s="1201"/>
      <c r="HPN71" s="1201"/>
      <c r="HPZ71" s="1201"/>
      <c r="HQB71" s="1201"/>
      <c r="HQE71" s="1201"/>
      <c r="HQG71" s="1200"/>
      <c r="HQH71" s="1201"/>
      <c r="HQT71" s="1201"/>
      <c r="HRF71" s="1201"/>
      <c r="HRH71" s="1201"/>
      <c r="HRK71" s="1201"/>
      <c r="HRM71" s="1200"/>
      <c r="HRN71" s="1201"/>
      <c r="HRZ71" s="1201"/>
      <c r="HSL71" s="1201"/>
      <c r="HSN71" s="1201"/>
      <c r="HSQ71" s="1201"/>
      <c r="HSS71" s="1200"/>
      <c r="HST71" s="1201"/>
      <c r="HTF71" s="1201"/>
      <c r="HTR71" s="1201"/>
      <c r="HTT71" s="1201"/>
      <c r="HTW71" s="1201"/>
      <c r="HTY71" s="1200"/>
      <c r="HTZ71" s="1201"/>
      <c r="HUL71" s="1201"/>
      <c r="HUX71" s="1201"/>
      <c r="HUZ71" s="1201"/>
      <c r="HVC71" s="1201"/>
      <c r="HVE71" s="1200"/>
      <c r="HVF71" s="1201"/>
      <c r="HVR71" s="1201"/>
      <c r="HWD71" s="1201"/>
      <c r="HWF71" s="1201"/>
      <c r="HWI71" s="1201"/>
      <c r="HWK71" s="1200"/>
      <c r="HWL71" s="1201"/>
      <c r="HWX71" s="1201"/>
      <c r="HXJ71" s="1201"/>
      <c r="HXL71" s="1201"/>
      <c r="HXO71" s="1201"/>
      <c r="HXQ71" s="1200"/>
      <c r="HXR71" s="1201"/>
      <c r="HYD71" s="1201"/>
      <c r="HYP71" s="1201"/>
      <c r="HYR71" s="1201"/>
      <c r="HYU71" s="1201"/>
      <c r="HYW71" s="1200"/>
      <c r="HYX71" s="1201"/>
      <c r="HZJ71" s="1201"/>
      <c r="HZV71" s="1201"/>
      <c r="HZX71" s="1201"/>
      <c r="IAA71" s="1201"/>
      <c r="IAC71" s="1200"/>
      <c r="IAD71" s="1201"/>
      <c r="IAP71" s="1201"/>
      <c r="IBB71" s="1201"/>
      <c r="IBD71" s="1201"/>
      <c r="IBG71" s="1201"/>
      <c r="IBI71" s="1200"/>
      <c r="IBJ71" s="1201"/>
      <c r="IBV71" s="1201"/>
      <c r="ICH71" s="1201"/>
      <c r="ICJ71" s="1201"/>
      <c r="ICM71" s="1201"/>
      <c r="ICO71" s="1200"/>
      <c r="ICP71" s="1201"/>
      <c r="IDB71" s="1201"/>
      <c r="IDN71" s="1201"/>
      <c r="IDP71" s="1201"/>
      <c r="IDS71" s="1201"/>
      <c r="IDU71" s="1200"/>
      <c r="IDV71" s="1201"/>
      <c r="IEH71" s="1201"/>
      <c r="IET71" s="1201"/>
      <c r="IEV71" s="1201"/>
      <c r="IEY71" s="1201"/>
      <c r="IFA71" s="1200"/>
      <c r="IFB71" s="1201"/>
      <c r="IFN71" s="1201"/>
      <c r="IFZ71" s="1201"/>
      <c r="IGB71" s="1201"/>
      <c r="IGE71" s="1201"/>
      <c r="IGG71" s="1200"/>
      <c r="IGH71" s="1201"/>
      <c r="IGT71" s="1201"/>
      <c r="IHF71" s="1201"/>
      <c r="IHH71" s="1201"/>
      <c r="IHK71" s="1201"/>
      <c r="IHM71" s="1200"/>
      <c r="IHN71" s="1201"/>
      <c r="IHZ71" s="1201"/>
      <c r="IIL71" s="1201"/>
      <c r="IIN71" s="1201"/>
      <c r="IIQ71" s="1201"/>
      <c r="IIS71" s="1200"/>
      <c r="IIT71" s="1201"/>
      <c r="IJF71" s="1201"/>
      <c r="IJR71" s="1201"/>
      <c r="IJT71" s="1201"/>
      <c r="IJW71" s="1201"/>
      <c r="IJY71" s="1200"/>
      <c r="IJZ71" s="1201"/>
      <c r="IKL71" s="1201"/>
      <c r="IKX71" s="1201"/>
      <c r="IKZ71" s="1201"/>
      <c r="ILC71" s="1201"/>
      <c r="ILE71" s="1200"/>
      <c r="ILF71" s="1201"/>
      <c r="ILR71" s="1201"/>
      <c r="IMD71" s="1201"/>
      <c r="IMF71" s="1201"/>
      <c r="IMI71" s="1201"/>
      <c r="IMK71" s="1200"/>
      <c r="IML71" s="1201"/>
      <c r="IMX71" s="1201"/>
      <c r="INJ71" s="1201"/>
      <c r="INL71" s="1201"/>
      <c r="INO71" s="1201"/>
      <c r="INQ71" s="1200"/>
      <c r="INR71" s="1201"/>
      <c r="IOD71" s="1201"/>
      <c r="IOP71" s="1201"/>
      <c r="IOR71" s="1201"/>
      <c r="IOU71" s="1201"/>
      <c r="IOW71" s="1200"/>
      <c r="IOX71" s="1201"/>
      <c r="IPJ71" s="1201"/>
      <c r="IPV71" s="1201"/>
      <c r="IPX71" s="1201"/>
      <c r="IQA71" s="1201"/>
      <c r="IQC71" s="1200"/>
      <c r="IQD71" s="1201"/>
      <c r="IQP71" s="1201"/>
      <c r="IRB71" s="1201"/>
      <c r="IRD71" s="1201"/>
      <c r="IRG71" s="1201"/>
      <c r="IRI71" s="1200"/>
      <c r="IRJ71" s="1201"/>
      <c r="IRV71" s="1201"/>
      <c r="ISH71" s="1201"/>
      <c r="ISJ71" s="1201"/>
      <c r="ISM71" s="1201"/>
      <c r="ISO71" s="1200"/>
      <c r="ISP71" s="1201"/>
      <c r="ITB71" s="1201"/>
      <c r="ITN71" s="1201"/>
      <c r="ITP71" s="1201"/>
      <c r="ITS71" s="1201"/>
      <c r="ITU71" s="1200"/>
      <c r="ITV71" s="1201"/>
      <c r="IUH71" s="1201"/>
      <c r="IUT71" s="1201"/>
      <c r="IUV71" s="1201"/>
      <c r="IUY71" s="1201"/>
      <c r="IVA71" s="1200"/>
      <c r="IVB71" s="1201"/>
      <c r="IVN71" s="1201"/>
      <c r="IVZ71" s="1201"/>
      <c r="IWB71" s="1201"/>
      <c r="IWE71" s="1201"/>
      <c r="IWG71" s="1200"/>
      <c r="IWH71" s="1201"/>
      <c r="IWT71" s="1201"/>
      <c r="IXF71" s="1201"/>
      <c r="IXH71" s="1201"/>
      <c r="IXK71" s="1201"/>
      <c r="IXM71" s="1200"/>
      <c r="IXN71" s="1201"/>
      <c r="IXZ71" s="1201"/>
      <c r="IYL71" s="1201"/>
      <c r="IYN71" s="1201"/>
      <c r="IYQ71" s="1201"/>
      <c r="IYS71" s="1200"/>
      <c r="IYT71" s="1201"/>
      <c r="IZF71" s="1201"/>
      <c r="IZR71" s="1201"/>
      <c r="IZT71" s="1201"/>
      <c r="IZW71" s="1201"/>
      <c r="IZY71" s="1200"/>
      <c r="IZZ71" s="1201"/>
      <c r="JAL71" s="1201"/>
      <c r="JAX71" s="1201"/>
      <c r="JAZ71" s="1201"/>
      <c r="JBC71" s="1201"/>
      <c r="JBE71" s="1200"/>
      <c r="JBF71" s="1201"/>
      <c r="JBR71" s="1201"/>
      <c r="JCD71" s="1201"/>
      <c r="JCF71" s="1201"/>
      <c r="JCI71" s="1201"/>
      <c r="JCK71" s="1200"/>
      <c r="JCL71" s="1201"/>
      <c r="JCX71" s="1201"/>
      <c r="JDJ71" s="1201"/>
      <c r="JDL71" s="1201"/>
      <c r="JDO71" s="1201"/>
      <c r="JDQ71" s="1200"/>
      <c r="JDR71" s="1201"/>
      <c r="JED71" s="1201"/>
      <c r="JEP71" s="1201"/>
      <c r="JER71" s="1201"/>
      <c r="JEU71" s="1201"/>
      <c r="JEW71" s="1200"/>
      <c r="JEX71" s="1201"/>
      <c r="JFJ71" s="1201"/>
      <c r="JFV71" s="1201"/>
      <c r="JFX71" s="1201"/>
      <c r="JGA71" s="1201"/>
      <c r="JGC71" s="1200"/>
      <c r="JGD71" s="1201"/>
      <c r="JGP71" s="1201"/>
      <c r="JHB71" s="1201"/>
      <c r="JHD71" s="1201"/>
      <c r="JHG71" s="1201"/>
      <c r="JHI71" s="1200"/>
      <c r="JHJ71" s="1201"/>
      <c r="JHV71" s="1201"/>
      <c r="JIH71" s="1201"/>
      <c r="JIJ71" s="1201"/>
      <c r="JIM71" s="1201"/>
      <c r="JIO71" s="1200"/>
      <c r="JIP71" s="1201"/>
      <c r="JJB71" s="1201"/>
      <c r="JJN71" s="1201"/>
      <c r="JJP71" s="1201"/>
      <c r="JJS71" s="1201"/>
      <c r="JJU71" s="1200"/>
      <c r="JJV71" s="1201"/>
      <c r="JKH71" s="1201"/>
      <c r="JKT71" s="1201"/>
      <c r="JKV71" s="1201"/>
      <c r="JKY71" s="1201"/>
      <c r="JLA71" s="1200"/>
      <c r="JLB71" s="1201"/>
      <c r="JLN71" s="1201"/>
      <c r="JLZ71" s="1201"/>
      <c r="JMB71" s="1201"/>
      <c r="JME71" s="1201"/>
      <c r="JMG71" s="1200"/>
      <c r="JMH71" s="1201"/>
      <c r="JMT71" s="1201"/>
      <c r="JNF71" s="1201"/>
      <c r="JNH71" s="1201"/>
      <c r="JNK71" s="1201"/>
      <c r="JNM71" s="1200"/>
      <c r="JNN71" s="1201"/>
      <c r="JNZ71" s="1201"/>
      <c r="JOL71" s="1201"/>
      <c r="JON71" s="1201"/>
      <c r="JOQ71" s="1201"/>
      <c r="JOS71" s="1200"/>
      <c r="JOT71" s="1201"/>
      <c r="JPF71" s="1201"/>
      <c r="JPR71" s="1201"/>
      <c r="JPT71" s="1201"/>
      <c r="JPW71" s="1201"/>
      <c r="JPY71" s="1200"/>
      <c r="JPZ71" s="1201"/>
      <c r="JQL71" s="1201"/>
      <c r="JQX71" s="1201"/>
      <c r="JQZ71" s="1201"/>
      <c r="JRC71" s="1201"/>
      <c r="JRE71" s="1200"/>
      <c r="JRF71" s="1201"/>
      <c r="JRR71" s="1201"/>
      <c r="JSD71" s="1201"/>
      <c r="JSF71" s="1201"/>
      <c r="JSI71" s="1201"/>
      <c r="JSK71" s="1200"/>
      <c r="JSL71" s="1201"/>
      <c r="JSX71" s="1201"/>
      <c r="JTJ71" s="1201"/>
      <c r="JTL71" s="1201"/>
      <c r="JTO71" s="1201"/>
      <c r="JTQ71" s="1200"/>
      <c r="JTR71" s="1201"/>
      <c r="JUD71" s="1201"/>
      <c r="JUP71" s="1201"/>
      <c r="JUR71" s="1201"/>
      <c r="JUU71" s="1201"/>
      <c r="JUW71" s="1200"/>
      <c r="JUX71" s="1201"/>
      <c r="JVJ71" s="1201"/>
      <c r="JVV71" s="1201"/>
      <c r="JVX71" s="1201"/>
      <c r="JWA71" s="1201"/>
      <c r="JWC71" s="1200"/>
      <c r="JWD71" s="1201"/>
      <c r="JWP71" s="1201"/>
      <c r="JXB71" s="1201"/>
      <c r="JXD71" s="1201"/>
      <c r="JXG71" s="1201"/>
      <c r="JXI71" s="1200"/>
      <c r="JXJ71" s="1201"/>
      <c r="JXV71" s="1201"/>
      <c r="JYH71" s="1201"/>
      <c r="JYJ71" s="1201"/>
      <c r="JYM71" s="1201"/>
      <c r="JYO71" s="1200"/>
      <c r="JYP71" s="1201"/>
      <c r="JZB71" s="1201"/>
      <c r="JZN71" s="1201"/>
      <c r="JZP71" s="1201"/>
      <c r="JZS71" s="1201"/>
      <c r="JZU71" s="1200"/>
      <c r="JZV71" s="1201"/>
      <c r="KAH71" s="1201"/>
      <c r="KAT71" s="1201"/>
      <c r="KAV71" s="1201"/>
      <c r="KAY71" s="1201"/>
      <c r="KBA71" s="1200"/>
      <c r="KBB71" s="1201"/>
      <c r="KBN71" s="1201"/>
      <c r="KBZ71" s="1201"/>
      <c r="KCB71" s="1201"/>
      <c r="KCE71" s="1201"/>
      <c r="KCG71" s="1200"/>
      <c r="KCH71" s="1201"/>
      <c r="KCT71" s="1201"/>
      <c r="KDF71" s="1201"/>
      <c r="KDH71" s="1201"/>
      <c r="KDK71" s="1201"/>
      <c r="KDM71" s="1200"/>
      <c r="KDN71" s="1201"/>
      <c r="KDZ71" s="1201"/>
      <c r="KEL71" s="1201"/>
      <c r="KEN71" s="1201"/>
      <c r="KEQ71" s="1201"/>
      <c r="KES71" s="1200"/>
      <c r="KET71" s="1201"/>
      <c r="KFF71" s="1201"/>
      <c r="KFR71" s="1201"/>
      <c r="KFT71" s="1201"/>
      <c r="KFW71" s="1201"/>
      <c r="KFY71" s="1200"/>
      <c r="KFZ71" s="1201"/>
      <c r="KGL71" s="1201"/>
      <c r="KGX71" s="1201"/>
      <c r="KGZ71" s="1201"/>
      <c r="KHC71" s="1201"/>
      <c r="KHE71" s="1200"/>
      <c r="KHF71" s="1201"/>
      <c r="KHR71" s="1201"/>
      <c r="KID71" s="1201"/>
      <c r="KIF71" s="1201"/>
      <c r="KII71" s="1201"/>
      <c r="KIK71" s="1200"/>
      <c r="KIL71" s="1201"/>
      <c r="KIX71" s="1201"/>
      <c r="KJJ71" s="1201"/>
      <c r="KJL71" s="1201"/>
      <c r="KJO71" s="1201"/>
      <c r="KJQ71" s="1200"/>
      <c r="KJR71" s="1201"/>
      <c r="KKD71" s="1201"/>
      <c r="KKP71" s="1201"/>
      <c r="KKR71" s="1201"/>
      <c r="KKU71" s="1201"/>
      <c r="KKW71" s="1200"/>
      <c r="KKX71" s="1201"/>
      <c r="KLJ71" s="1201"/>
      <c r="KLV71" s="1201"/>
      <c r="KLX71" s="1201"/>
      <c r="KMA71" s="1201"/>
      <c r="KMC71" s="1200"/>
      <c r="KMD71" s="1201"/>
      <c r="KMP71" s="1201"/>
      <c r="KNB71" s="1201"/>
      <c r="KND71" s="1201"/>
      <c r="KNG71" s="1201"/>
      <c r="KNI71" s="1200"/>
      <c r="KNJ71" s="1201"/>
      <c r="KNV71" s="1201"/>
      <c r="KOH71" s="1201"/>
      <c r="KOJ71" s="1201"/>
      <c r="KOM71" s="1201"/>
      <c r="KOO71" s="1200"/>
      <c r="KOP71" s="1201"/>
      <c r="KPB71" s="1201"/>
      <c r="KPN71" s="1201"/>
      <c r="KPP71" s="1201"/>
      <c r="KPS71" s="1201"/>
      <c r="KPU71" s="1200"/>
      <c r="KPV71" s="1201"/>
      <c r="KQH71" s="1201"/>
      <c r="KQT71" s="1201"/>
      <c r="KQV71" s="1201"/>
      <c r="KQY71" s="1201"/>
      <c r="KRA71" s="1200"/>
      <c r="KRB71" s="1201"/>
      <c r="KRN71" s="1201"/>
      <c r="KRZ71" s="1201"/>
      <c r="KSB71" s="1201"/>
      <c r="KSE71" s="1201"/>
      <c r="KSG71" s="1200"/>
      <c r="KSH71" s="1201"/>
      <c r="KST71" s="1201"/>
      <c r="KTF71" s="1201"/>
      <c r="KTH71" s="1201"/>
      <c r="KTK71" s="1201"/>
      <c r="KTM71" s="1200"/>
      <c r="KTN71" s="1201"/>
      <c r="KTZ71" s="1201"/>
      <c r="KUL71" s="1201"/>
      <c r="KUN71" s="1201"/>
      <c r="KUQ71" s="1201"/>
      <c r="KUS71" s="1200"/>
      <c r="KUT71" s="1201"/>
      <c r="KVF71" s="1201"/>
      <c r="KVR71" s="1201"/>
      <c r="KVT71" s="1201"/>
      <c r="KVW71" s="1201"/>
      <c r="KVY71" s="1200"/>
      <c r="KVZ71" s="1201"/>
      <c r="KWL71" s="1201"/>
      <c r="KWX71" s="1201"/>
      <c r="KWZ71" s="1201"/>
      <c r="KXC71" s="1201"/>
      <c r="KXE71" s="1200"/>
      <c r="KXF71" s="1201"/>
      <c r="KXR71" s="1201"/>
      <c r="KYD71" s="1201"/>
      <c r="KYF71" s="1201"/>
      <c r="KYI71" s="1201"/>
      <c r="KYK71" s="1200"/>
      <c r="KYL71" s="1201"/>
      <c r="KYX71" s="1201"/>
      <c r="KZJ71" s="1201"/>
      <c r="KZL71" s="1201"/>
      <c r="KZO71" s="1201"/>
      <c r="KZQ71" s="1200"/>
      <c r="KZR71" s="1201"/>
      <c r="LAD71" s="1201"/>
      <c r="LAP71" s="1201"/>
      <c r="LAR71" s="1201"/>
      <c r="LAU71" s="1201"/>
      <c r="LAW71" s="1200"/>
      <c r="LAX71" s="1201"/>
      <c r="LBJ71" s="1201"/>
      <c r="LBV71" s="1201"/>
      <c r="LBX71" s="1201"/>
      <c r="LCA71" s="1201"/>
      <c r="LCC71" s="1200"/>
      <c r="LCD71" s="1201"/>
      <c r="LCP71" s="1201"/>
      <c r="LDB71" s="1201"/>
      <c r="LDD71" s="1201"/>
      <c r="LDG71" s="1201"/>
      <c r="LDI71" s="1200"/>
      <c r="LDJ71" s="1201"/>
      <c r="LDV71" s="1201"/>
      <c r="LEH71" s="1201"/>
      <c r="LEJ71" s="1201"/>
      <c r="LEM71" s="1201"/>
      <c r="LEO71" s="1200"/>
      <c r="LEP71" s="1201"/>
      <c r="LFB71" s="1201"/>
      <c r="LFN71" s="1201"/>
      <c r="LFP71" s="1201"/>
      <c r="LFS71" s="1201"/>
      <c r="LFU71" s="1200"/>
      <c r="LFV71" s="1201"/>
      <c r="LGH71" s="1201"/>
      <c r="LGT71" s="1201"/>
      <c r="LGV71" s="1201"/>
      <c r="LGY71" s="1201"/>
      <c r="LHA71" s="1200"/>
      <c r="LHB71" s="1201"/>
      <c r="LHN71" s="1201"/>
      <c r="LHZ71" s="1201"/>
      <c r="LIB71" s="1201"/>
      <c r="LIE71" s="1201"/>
      <c r="LIG71" s="1200"/>
      <c r="LIH71" s="1201"/>
      <c r="LIT71" s="1201"/>
      <c r="LJF71" s="1201"/>
      <c r="LJH71" s="1201"/>
      <c r="LJK71" s="1201"/>
      <c r="LJM71" s="1200"/>
      <c r="LJN71" s="1201"/>
      <c r="LJZ71" s="1201"/>
      <c r="LKL71" s="1201"/>
      <c r="LKN71" s="1201"/>
      <c r="LKQ71" s="1201"/>
      <c r="LKS71" s="1200"/>
      <c r="LKT71" s="1201"/>
      <c r="LLF71" s="1201"/>
      <c r="LLR71" s="1201"/>
      <c r="LLT71" s="1201"/>
      <c r="LLW71" s="1201"/>
      <c r="LLY71" s="1200"/>
      <c r="LLZ71" s="1201"/>
      <c r="LML71" s="1201"/>
      <c r="LMX71" s="1201"/>
      <c r="LMZ71" s="1201"/>
      <c r="LNC71" s="1201"/>
      <c r="LNE71" s="1200"/>
      <c r="LNF71" s="1201"/>
      <c r="LNR71" s="1201"/>
      <c r="LOD71" s="1201"/>
      <c r="LOF71" s="1201"/>
      <c r="LOI71" s="1201"/>
      <c r="LOK71" s="1200"/>
      <c r="LOL71" s="1201"/>
      <c r="LOX71" s="1201"/>
      <c r="LPJ71" s="1201"/>
      <c r="LPL71" s="1201"/>
      <c r="LPO71" s="1201"/>
      <c r="LPQ71" s="1200"/>
      <c r="LPR71" s="1201"/>
      <c r="LQD71" s="1201"/>
      <c r="LQP71" s="1201"/>
      <c r="LQR71" s="1201"/>
      <c r="LQU71" s="1201"/>
      <c r="LQW71" s="1200"/>
      <c r="LQX71" s="1201"/>
      <c r="LRJ71" s="1201"/>
      <c r="LRV71" s="1201"/>
      <c r="LRX71" s="1201"/>
      <c r="LSA71" s="1201"/>
      <c r="LSC71" s="1200"/>
      <c r="LSD71" s="1201"/>
      <c r="LSP71" s="1201"/>
      <c r="LTB71" s="1201"/>
      <c r="LTD71" s="1201"/>
      <c r="LTG71" s="1201"/>
      <c r="LTI71" s="1200"/>
      <c r="LTJ71" s="1201"/>
      <c r="LTV71" s="1201"/>
      <c r="LUH71" s="1201"/>
      <c r="LUJ71" s="1201"/>
      <c r="LUM71" s="1201"/>
      <c r="LUO71" s="1200"/>
      <c r="LUP71" s="1201"/>
      <c r="LVB71" s="1201"/>
      <c r="LVN71" s="1201"/>
      <c r="LVP71" s="1201"/>
      <c r="LVS71" s="1201"/>
      <c r="LVU71" s="1200"/>
      <c r="LVV71" s="1201"/>
      <c r="LWH71" s="1201"/>
      <c r="LWT71" s="1201"/>
      <c r="LWV71" s="1201"/>
      <c r="LWY71" s="1201"/>
      <c r="LXA71" s="1200"/>
      <c r="LXB71" s="1201"/>
      <c r="LXN71" s="1201"/>
      <c r="LXZ71" s="1201"/>
      <c r="LYB71" s="1201"/>
      <c r="LYE71" s="1201"/>
      <c r="LYG71" s="1200"/>
      <c r="LYH71" s="1201"/>
      <c r="LYT71" s="1201"/>
      <c r="LZF71" s="1201"/>
      <c r="LZH71" s="1201"/>
      <c r="LZK71" s="1201"/>
      <c r="LZM71" s="1200"/>
      <c r="LZN71" s="1201"/>
      <c r="LZZ71" s="1201"/>
      <c r="MAL71" s="1201"/>
      <c r="MAN71" s="1201"/>
      <c r="MAQ71" s="1201"/>
      <c r="MAS71" s="1200"/>
      <c r="MAT71" s="1201"/>
      <c r="MBF71" s="1201"/>
      <c r="MBR71" s="1201"/>
      <c r="MBT71" s="1201"/>
      <c r="MBW71" s="1201"/>
      <c r="MBY71" s="1200"/>
      <c r="MBZ71" s="1201"/>
      <c r="MCL71" s="1201"/>
      <c r="MCX71" s="1201"/>
      <c r="MCZ71" s="1201"/>
      <c r="MDC71" s="1201"/>
      <c r="MDE71" s="1200"/>
      <c r="MDF71" s="1201"/>
      <c r="MDR71" s="1201"/>
      <c r="MED71" s="1201"/>
      <c r="MEF71" s="1201"/>
      <c r="MEI71" s="1201"/>
      <c r="MEK71" s="1200"/>
      <c r="MEL71" s="1201"/>
      <c r="MEX71" s="1201"/>
      <c r="MFJ71" s="1201"/>
      <c r="MFL71" s="1201"/>
      <c r="MFO71" s="1201"/>
      <c r="MFQ71" s="1200"/>
      <c r="MFR71" s="1201"/>
      <c r="MGD71" s="1201"/>
      <c r="MGP71" s="1201"/>
      <c r="MGR71" s="1201"/>
      <c r="MGU71" s="1201"/>
      <c r="MGW71" s="1200"/>
      <c r="MGX71" s="1201"/>
      <c r="MHJ71" s="1201"/>
      <c r="MHV71" s="1201"/>
      <c r="MHX71" s="1201"/>
      <c r="MIA71" s="1201"/>
      <c r="MIC71" s="1200"/>
      <c r="MID71" s="1201"/>
      <c r="MIP71" s="1201"/>
      <c r="MJB71" s="1201"/>
      <c r="MJD71" s="1201"/>
      <c r="MJG71" s="1201"/>
      <c r="MJI71" s="1200"/>
      <c r="MJJ71" s="1201"/>
      <c r="MJV71" s="1201"/>
      <c r="MKH71" s="1201"/>
      <c r="MKJ71" s="1201"/>
      <c r="MKM71" s="1201"/>
      <c r="MKO71" s="1200"/>
      <c r="MKP71" s="1201"/>
      <c r="MLB71" s="1201"/>
      <c r="MLN71" s="1201"/>
      <c r="MLP71" s="1201"/>
      <c r="MLS71" s="1201"/>
      <c r="MLU71" s="1200"/>
      <c r="MLV71" s="1201"/>
      <c r="MMH71" s="1201"/>
      <c r="MMT71" s="1201"/>
      <c r="MMV71" s="1201"/>
      <c r="MMY71" s="1201"/>
      <c r="MNA71" s="1200"/>
      <c r="MNB71" s="1201"/>
      <c r="MNN71" s="1201"/>
      <c r="MNZ71" s="1201"/>
      <c r="MOB71" s="1201"/>
      <c r="MOE71" s="1201"/>
      <c r="MOG71" s="1200"/>
      <c r="MOH71" s="1201"/>
      <c r="MOT71" s="1201"/>
      <c r="MPF71" s="1201"/>
      <c r="MPH71" s="1201"/>
      <c r="MPK71" s="1201"/>
      <c r="MPM71" s="1200"/>
      <c r="MPN71" s="1201"/>
      <c r="MPZ71" s="1201"/>
      <c r="MQL71" s="1201"/>
      <c r="MQN71" s="1201"/>
      <c r="MQQ71" s="1201"/>
      <c r="MQS71" s="1200"/>
      <c r="MQT71" s="1201"/>
      <c r="MRF71" s="1201"/>
      <c r="MRR71" s="1201"/>
      <c r="MRT71" s="1201"/>
      <c r="MRW71" s="1201"/>
      <c r="MRY71" s="1200"/>
      <c r="MRZ71" s="1201"/>
      <c r="MSL71" s="1201"/>
      <c r="MSX71" s="1201"/>
      <c r="MSZ71" s="1201"/>
      <c r="MTC71" s="1201"/>
      <c r="MTE71" s="1200"/>
      <c r="MTF71" s="1201"/>
      <c r="MTR71" s="1201"/>
      <c r="MUD71" s="1201"/>
      <c r="MUF71" s="1201"/>
      <c r="MUI71" s="1201"/>
      <c r="MUK71" s="1200"/>
      <c r="MUL71" s="1201"/>
      <c r="MUX71" s="1201"/>
      <c r="MVJ71" s="1201"/>
      <c r="MVL71" s="1201"/>
      <c r="MVO71" s="1201"/>
      <c r="MVQ71" s="1200"/>
      <c r="MVR71" s="1201"/>
      <c r="MWD71" s="1201"/>
      <c r="MWP71" s="1201"/>
      <c r="MWR71" s="1201"/>
      <c r="MWU71" s="1201"/>
      <c r="MWW71" s="1200"/>
      <c r="MWX71" s="1201"/>
      <c r="MXJ71" s="1201"/>
      <c r="MXV71" s="1201"/>
      <c r="MXX71" s="1201"/>
      <c r="MYA71" s="1201"/>
      <c r="MYC71" s="1200"/>
      <c r="MYD71" s="1201"/>
      <c r="MYP71" s="1201"/>
      <c r="MZB71" s="1201"/>
      <c r="MZD71" s="1201"/>
      <c r="MZG71" s="1201"/>
      <c r="MZI71" s="1200"/>
      <c r="MZJ71" s="1201"/>
      <c r="MZV71" s="1201"/>
      <c r="NAH71" s="1201"/>
      <c r="NAJ71" s="1201"/>
      <c r="NAM71" s="1201"/>
      <c r="NAO71" s="1200"/>
      <c r="NAP71" s="1201"/>
      <c r="NBB71" s="1201"/>
      <c r="NBN71" s="1201"/>
      <c r="NBP71" s="1201"/>
      <c r="NBS71" s="1201"/>
      <c r="NBU71" s="1200"/>
      <c r="NBV71" s="1201"/>
      <c r="NCH71" s="1201"/>
      <c r="NCT71" s="1201"/>
      <c r="NCV71" s="1201"/>
      <c r="NCY71" s="1201"/>
      <c r="NDA71" s="1200"/>
      <c r="NDB71" s="1201"/>
      <c r="NDN71" s="1201"/>
      <c r="NDZ71" s="1201"/>
      <c r="NEB71" s="1201"/>
      <c r="NEE71" s="1201"/>
      <c r="NEG71" s="1200"/>
      <c r="NEH71" s="1201"/>
      <c r="NET71" s="1201"/>
      <c r="NFF71" s="1201"/>
      <c r="NFH71" s="1201"/>
      <c r="NFK71" s="1201"/>
      <c r="NFM71" s="1200"/>
      <c r="NFN71" s="1201"/>
      <c r="NFZ71" s="1201"/>
      <c r="NGL71" s="1201"/>
      <c r="NGN71" s="1201"/>
      <c r="NGQ71" s="1201"/>
      <c r="NGS71" s="1200"/>
      <c r="NGT71" s="1201"/>
      <c r="NHF71" s="1201"/>
      <c r="NHR71" s="1201"/>
      <c r="NHT71" s="1201"/>
      <c r="NHW71" s="1201"/>
      <c r="NHY71" s="1200"/>
      <c r="NHZ71" s="1201"/>
      <c r="NIL71" s="1201"/>
      <c r="NIX71" s="1201"/>
      <c r="NIZ71" s="1201"/>
      <c r="NJC71" s="1201"/>
      <c r="NJE71" s="1200"/>
      <c r="NJF71" s="1201"/>
      <c r="NJR71" s="1201"/>
      <c r="NKD71" s="1201"/>
      <c r="NKF71" s="1201"/>
      <c r="NKI71" s="1201"/>
      <c r="NKK71" s="1200"/>
      <c r="NKL71" s="1201"/>
      <c r="NKX71" s="1201"/>
      <c r="NLJ71" s="1201"/>
      <c r="NLL71" s="1201"/>
      <c r="NLO71" s="1201"/>
      <c r="NLQ71" s="1200"/>
      <c r="NLR71" s="1201"/>
      <c r="NMD71" s="1201"/>
      <c r="NMP71" s="1201"/>
      <c r="NMR71" s="1201"/>
      <c r="NMU71" s="1201"/>
      <c r="NMW71" s="1200"/>
      <c r="NMX71" s="1201"/>
      <c r="NNJ71" s="1201"/>
      <c r="NNV71" s="1201"/>
      <c r="NNX71" s="1201"/>
      <c r="NOA71" s="1201"/>
      <c r="NOC71" s="1200"/>
      <c r="NOD71" s="1201"/>
      <c r="NOP71" s="1201"/>
      <c r="NPB71" s="1201"/>
      <c r="NPD71" s="1201"/>
      <c r="NPG71" s="1201"/>
      <c r="NPI71" s="1200"/>
      <c r="NPJ71" s="1201"/>
      <c r="NPV71" s="1201"/>
      <c r="NQH71" s="1201"/>
      <c r="NQJ71" s="1201"/>
      <c r="NQM71" s="1201"/>
      <c r="NQO71" s="1200"/>
      <c r="NQP71" s="1201"/>
      <c r="NRB71" s="1201"/>
      <c r="NRN71" s="1201"/>
      <c r="NRP71" s="1201"/>
      <c r="NRS71" s="1201"/>
      <c r="NRU71" s="1200"/>
      <c r="NRV71" s="1201"/>
      <c r="NSH71" s="1201"/>
      <c r="NST71" s="1201"/>
      <c r="NSV71" s="1201"/>
      <c r="NSY71" s="1201"/>
      <c r="NTA71" s="1200"/>
      <c r="NTB71" s="1201"/>
      <c r="NTN71" s="1201"/>
      <c r="NTZ71" s="1201"/>
      <c r="NUB71" s="1201"/>
      <c r="NUE71" s="1201"/>
      <c r="NUG71" s="1200"/>
      <c r="NUH71" s="1201"/>
      <c r="NUT71" s="1201"/>
      <c r="NVF71" s="1201"/>
      <c r="NVH71" s="1201"/>
      <c r="NVK71" s="1201"/>
      <c r="NVM71" s="1200"/>
      <c r="NVN71" s="1201"/>
      <c r="NVZ71" s="1201"/>
      <c r="NWL71" s="1201"/>
      <c r="NWN71" s="1201"/>
      <c r="NWQ71" s="1201"/>
      <c r="NWS71" s="1200"/>
      <c r="NWT71" s="1201"/>
      <c r="NXF71" s="1201"/>
      <c r="NXR71" s="1201"/>
      <c r="NXT71" s="1201"/>
      <c r="NXW71" s="1201"/>
      <c r="NXY71" s="1200"/>
      <c r="NXZ71" s="1201"/>
      <c r="NYL71" s="1201"/>
      <c r="NYX71" s="1201"/>
      <c r="NYZ71" s="1201"/>
      <c r="NZC71" s="1201"/>
      <c r="NZE71" s="1200"/>
      <c r="NZF71" s="1201"/>
      <c r="NZR71" s="1201"/>
      <c r="OAD71" s="1201"/>
      <c r="OAF71" s="1201"/>
      <c r="OAI71" s="1201"/>
      <c r="OAK71" s="1200"/>
      <c r="OAL71" s="1201"/>
      <c r="OAX71" s="1201"/>
      <c r="OBJ71" s="1201"/>
      <c r="OBL71" s="1201"/>
      <c r="OBO71" s="1201"/>
      <c r="OBQ71" s="1200"/>
      <c r="OBR71" s="1201"/>
      <c r="OCD71" s="1201"/>
      <c r="OCP71" s="1201"/>
      <c r="OCR71" s="1201"/>
      <c r="OCU71" s="1201"/>
      <c r="OCW71" s="1200"/>
      <c r="OCX71" s="1201"/>
      <c r="ODJ71" s="1201"/>
      <c r="ODV71" s="1201"/>
      <c r="ODX71" s="1201"/>
      <c r="OEA71" s="1201"/>
      <c r="OEC71" s="1200"/>
      <c r="OED71" s="1201"/>
      <c r="OEP71" s="1201"/>
      <c r="OFB71" s="1201"/>
      <c r="OFD71" s="1201"/>
      <c r="OFG71" s="1201"/>
      <c r="OFI71" s="1200"/>
      <c r="OFJ71" s="1201"/>
      <c r="OFV71" s="1201"/>
      <c r="OGH71" s="1201"/>
      <c r="OGJ71" s="1201"/>
      <c r="OGM71" s="1201"/>
      <c r="OGO71" s="1200"/>
      <c r="OGP71" s="1201"/>
      <c r="OHB71" s="1201"/>
      <c r="OHN71" s="1201"/>
      <c r="OHP71" s="1201"/>
      <c r="OHS71" s="1201"/>
      <c r="OHU71" s="1200"/>
      <c r="OHV71" s="1201"/>
      <c r="OIH71" s="1201"/>
      <c r="OIT71" s="1201"/>
      <c r="OIV71" s="1201"/>
      <c r="OIY71" s="1201"/>
      <c r="OJA71" s="1200"/>
      <c r="OJB71" s="1201"/>
      <c r="OJN71" s="1201"/>
      <c r="OJZ71" s="1201"/>
      <c r="OKB71" s="1201"/>
      <c r="OKE71" s="1201"/>
      <c r="OKG71" s="1200"/>
      <c r="OKH71" s="1201"/>
      <c r="OKT71" s="1201"/>
      <c r="OLF71" s="1201"/>
      <c r="OLH71" s="1201"/>
      <c r="OLK71" s="1201"/>
      <c r="OLM71" s="1200"/>
      <c r="OLN71" s="1201"/>
      <c r="OLZ71" s="1201"/>
      <c r="OML71" s="1201"/>
      <c r="OMN71" s="1201"/>
      <c r="OMQ71" s="1201"/>
      <c r="OMS71" s="1200"/>
      <c r="OMT71" s="1201"/>
      <c r="ONF71" s="1201"/>
      <c r="ONR71" s="1201"/>
      <c r="ONT71" s="1201"/>
      <c r="ONW71" s="1201"/>
      <c r="ONY71" s="1200"/>
      <c r="ONZ71" s="1201"/>
      <c r="OOL71" s="1201"/>
      <c r="OOX71" s="1201"/>
      <c r="OOZ71" s="1201"/>
      <c r="OPC71" s="1201"/>
      <c r="OPE71" s="1200"/>
      <c r="OPF71" s="1201"/>
      <c r="OPR71" s="1201"/>
      <c r="OQD71" s="1201"/>
      <c r="OQF71" s="1201"/>
      <c r="OQI71" s="1201"/>
      <c r="OQK71" s="1200"/>
      <c r="OQL71" s="1201"/>
      <c r="OQX71" s="1201"/>
      <c r="ORJ71" s="1201"/>
      <c r="ORL71" s="1201"/>
      <c r="ORO71" s="1201"/>
      <c r="ORQ71" s="1200"/>
      <c r="ORR71" s="1201"/>
      <c r="OSD71" s="1201"/>
      <c r="OSP71" s="1201"/>
      <c r="OSR71" s="1201"/>
      <c r="OSU71" s="1201"/>
      <c r="OSW71" s="1200"/>
      <c r="OSX71" s="1201"/>
      <c r="OTJ71" s="1201"/>
      <c r="OTV71" s="1201"/>
      <c r="OTX71" s="1201"/>
      <c r="OUA71" s="1201"/>
      <c r="OUC71" s="1200"/>
      <c r="OUD71" s="1201"/>
      <c r="OUP71" s="1201"/>
      <c r="OVB71" s="1201"/>
      <c r="OVD71" s="1201"/>
      <c r="OVG71" s="1201"/>
      <c r="OVI71" s="1200"/>
      <c r="OVJ71" s="1201"/>
      <c r="OVV71" s="1201"/>
      <c r="OWH71" s="1201"/>
      <c r="OWJ71" s="1201"/>
      <c r="OWM71" s="1201"/>
      <c r="OWO71" s="1200"/>
      <c r="OWP71" s="1201"/>
      <c r="OXB71" s="1201"/>
      <c r="OXN71" s="1201"/>
      <c r="OXP71" s="1201"/>
      <c r="OXS71" s="1201"/>
      <c r="OXU71" s="1200"/>
      <c r="OXV71" s="1201"/>
      <c r="OYH71" s="1201"/>
      <c r="OYT71" s="1201"/>
      <c r="OYV71" s="1201"/>
      <c r="OYY71" s="1201"/>
      <c r="OZA71" s="1200"/>
      <c r="OZB71" s="1201"/>
      <c r="OZN71" s="1201"/>
      <c r="OZZ71" s="1201"/>
      <c r="PAB71" s="1201"/>
      <c r="PAE71" s="1201"/>
      <c r="PAG71" s="1200"/>
      <c r="PAH71" s="1201"/>
      <c r="PAT71" s="1201"/>
      <c r="PBF71" s="1201"/>
      <c r="PBH71" s="1201"/>
      <c r="PBK71" s="1201"/>
      <c r="PBM71" s="1200"/>
      <c r="PBN71" s="1201"/>
      <c r="PBZ71" s="1201"/>
      <c r="PCL71" s="1201"/>
      <c r="PCN71" s="1201"/>
      <c r="PCQ71" s="1201"/>
      <c r="PCS71" s="1200"/>
      <c r="PCT71" s="1201"/>
      <c r="PDF71" s="1201"/>
      <c r="PDR71" s="1201"/>
      <c r="PDT71" s="1201"/>
      <c r="PDW71" s="1201"/>
      <c r="PDY71" s="1200"/>
      <c r="PDZ71" s="1201"/>
      <c r="PEL71" s="1201"/>
      <c r="PEX71" s="1201"/>
      <c r="PEZ71" s="1201"/>
      <c r="PFC71" s="1201"/>
      <c r="PFE71" s="1200"/>
      <c r="PFF71" s="1201"/>
      <c r="PFR71" s="1201"/>
      <c r="PGD71" s="1201"/>
      <c r="PGF71" s="1201"/>
      <c r="PGI71" s="1201"/>
      <c r="PGK71" s="1200"/>
      <c r="PGL71" s="1201"/>
      <c r="PGX71" s="1201"/>
      <c r="PHJ71" s="1201"/>
      <c r="PHL71" s="1201"/>
      <c r="PHO71" s="1201"/>
      <c r="PHQ71" s="1200"/>
      <c r="PHR71" s="1201"/>
      <c r="PID71" s="1201"/>
      <c r="PIP71" s="1201"/>
      <c r="PIR71" s="1201"/>
      <c r="PIU71" s="1201"/>
      <c r="PIW71" s="1200"/>
      <c r="PIX71" s="1201"/>
      <c r="PJJ71" s="1201"/>
      <c r="PJV71" s="1201"/>
      <c r="PJX71" s="1201"/>
      <c r="PKA71" s="1201"/>
      <c r="PKC71" s="1200"/>
      <c r="PKD71" s="1201"/>
      <c r="PKP71" s="1201"/>
      <c r="PLB71" s="1201"/>
      <c r="PLD71" s="1201"/>
      <c r="PLG71" s="1201"/>
      <c r="PLI71" s="1200"/>
      <c r="PLJ71" s="1201"/>
      <c r="PLV71" s="1201"/>
      <c r="PMH71" s="1201"/>
      <c r="PMJ71" s="1201"/>
      <c r="PMM71" s="1201"/>
      <c r="PMO71" s="1200"/>
      <c r="PMP71" s="1201"/>
      <c r="PNB71" s="1201"/>
      <c r="PNN71" s="1201"/>
      <c r="PNP71" s="1201"/>
      <c r="PNS71" s="1201"/>
      <c r="PNU71" s="1200"/>
      <c r="PNV71" s="1201"/>
      <c r="POH71" s="1201"/>
      <c r="POT71" s="1201"/>
      <c r="POV71" s="1201"/>
      <c r="POY71" s="1201"/>
      <c r="PPA71" s="1200"/>
      <c r="PPB71" s="1201"/>
      <c r="PPN71" s="1201"/>
      <c r="PPZ71" s="1201"/>
      <c r="PQB71" s="1201"/>
      <c r="PQE71" s="1201"/>
      <c r="PQG71" s="1200"/>
      <c r="PQH71" s="1201"/>
      <c r="PQT71" s="1201"/>
      <c r="PRF71" s="1201"/>
      <c r="PRH71" s="1201"/>
      <c r="PRK71" s="1201"/>
      <c r="PRM71" s="1200"/>
      <c r="PRN71" s="1201"/>
      <c r="PRZ71" s="1201"/>
      <c r="PSL71" s="1201"/>
      <c r="PSN71" s="1201"/>
      <c r="PSQ71" s="1201"/>
      <c r="PSS71" s="1200"/>
      <c r="PST71" s="1201"/>
      <c r="PTF71" s="1201"/>
      <c r="PTR71" s="1201"/>
      <c r="PTT71" s="1201"/>
      <c r="PTW71" s="1201"/>
      <c r="PTY71" s="1200"/>
      <c r="PTZ71" s="1201"/>
      <c r="PUL71" s="1201"/>
      <c r="PUX71" s="1201"/>
      <c r="PUZ71" s="1201"/>
      <c r="PVC71" s="1201"/>
      <c r="PVE71" s="1200"/>
      <c r="PVF71" s="1201"/>
      <c r="PVR71" s="1201"/>
      <c r="PWD71" s="1201"/>
      <c r="PWF71" s="1201"/>
      <c r="PWI71" s="1201"/>
      <c r="PWK71" s="1200"/>
      <c r="PWL71" s="1201"/>
      <c r="PWX71" s="1201"/>
      <c r="PXJ71" s="1201"/>
      <c r="PXL71" s="1201"/>
      <c r="PXO71" s="1201"/>
      <c r="PXQ71" s="1200"/>
      <c r="PXR71" s="1201"/>
      <c r="PYD71" s="1201"/>
      <c r="PYP71" s="1201"/>
      <c r="PYR71" s="1201"/>
      <c r="PYU71" s="1201"/>
      <c r="PYW71" s="1200"/>
      <c r="PYX71" s="1201"/>
      <c r="PZJ71" s="1201"/>
      <c r="PZV71" s="1201"/>
      <c r="PZX71" s="1201"/>
      <c r="QAA71" s="1201"/>
      <c r="QAC71" s="1200"/>
      <c r="QAD71" s="1201"/>
      <c r="QAP71" s="1201"/>
      <c r="QBB71" s="1201"/>
      <c r="QBD71" s="1201"/>
      <c r="QBG71" s="1201"/>
      <c r="QBI71" s="1200"/>
      <c r="QBJ71" s="1201"/>
      <c r="QBV71" s="1201"/>
      <c r="QCH71" s="1201"/>
      <c r="QCJ71" s="1201"/>
      <c r="QCM71" s="1201"/>
      <c r="QCO71" s="1200"/>
      <c r="QCP71" s="1201"/>
      <c r="QDB71" s="1201"/>
      <c r="QDN71" s="1201"/>
      <c r="QDP71" s="1201"/>
      <c r="QDS71" s="1201"/>
      <c r="QDU71" s="1200"/>
      <c r="QDV71" s="1201"/>
      <c r="QEH71" s="1201"/>
      <c r="QET71" s="1201"/>
      <c r="QEV71" s="1201"/>
      <c r="QEY71" s="1201"/>
      <c r="QFA71" s="1200"/>
      <c r="QFB71" s="1201"/>
      <c r="QFN71" s="1201"/>
      <c r="QFZ71" s="1201"/>
      <c r="QGB71" s="1201"/>
      <c r="QGE71" s="1201"/>
      <c r="QGG71" s="1200"/>
      <c r="QGH71" s="1201"/>
      <c r="QGT71" s="1201"/>
      <c r="QHF71" s="1201"/>
      <c r="QHH71" s="1201"/>
      <c r="QHK71" s="1201"/>
      <c r="QHM71" s="1200"/>
      <c r="QHN71" s="1201"/>
      <c r="QHZ71" s="1201"/>
      <c r="QIL71" s="1201"/>
      <c r="QIN71" s="1201"/>
      <c r="QIQ71" s="1201"/>
      <c r="QIS71" s="1200"/>
      <c r="QIT71" s="1201"/>
      <c r="QJF71" s="1201"/>
      <c r="QJR71" s="1201"/>
      <c r="QJT71" s="1201"/>
      <c r="QJW71" s="1201"/>
      <c r="QJY71" s="1200"/>
      <c r="QJZ71" s="1201"/>
      <c r="QKL71" s="1201"/>
      <c r="QKX71" s="1201"/>
      <c r="QKZ71" s="1201"/>
      <c r="QLC71" s="1201"/>
      <c r="QLE71" s="1200"/>
      <c r="QLF71" s="1201"/>
      <c r="QLR71" s="1201"/>
      <c r="QMD71" s="1201"/>
      <c r="QMF71" s="1201"/>
      <c r="QMI71" s="1201"/>
      <c r="QMK71" s="1200"/>
      <c r="QML71" s="1201"/>
      <c r="QMX71" s="1201"/>
      <c r="QNJ71" s="1201"/>
      <c r="QNL71" s="1201"/>
      <c r="QNO71" s="1201"/>
      <c r="QNQ71" s="1200"/>
      <c r="QNR71" s="1201"/>
      <c r="QOD71" s="1201"/>
      <c r="QOP71" s="1201"/>
      <c r="QOR71" s="1201"/>
      <c r="QOU71" s="1201"/>
      <c r="QOW71" s="1200"/>
      <c r="QOX71" s="1201"/>
      <c r="QPJ71" s="1201"/>
      <c r="QPV71" s="1201"/>
      <c r="QPX71" s="1201"/>
      <c r="QQA71" s="1201"/>
      <c r="QQC71" s="1200"/>
      <c r="QQD71" s="1201"/>
      <c r="QQP71" s="1201"/>
      <c r="QRB71" s="1201"/>
      <c r="QRD71" s="1201"/>
      <c r="QRG71" s="1201"/>
      <c r="QRI71" s="1200"/>
      <c r="QRJ71" s="1201"/>
      <c r="QRV71" s="1201"/>
      <c r="QSH71" s="1201"/>
      <c r="QSJ71" s="1201"/>
      <c r="QSM71" s="1201"/>
      <c r="QSO71" s="1200"/>
      <c r="QSP71" s="1201"/>
      <c r="QTB71" s="1201"/>
      <c r="QTN71" s="1201"/>
      <c r="QTP71" s="1201"/>
      <c r="QTS71" s="1201"/>
      <c r="QTU71" s="1200"/>
      <c r="QTV71" s="1201"/>
      <c r="QUH71" s="1201"/>
      <c r="QUT71" s="1201"/>
      <c r="QUV71" s="1201"/>
      <c r="QUY71" s="1201"/>
      <c r="QVA71" s="1200"/>
      <c r="QVB71" s="1201"/>
      <c r="QVN71" s="1201"/>
      <c r="QVZ71" s="1201"/>
      <c r="QWB71" s="1201"/>
      <c r="QWE71" s="1201"/>
      <c r="QWG71" s="1200"/>
      <c r="QWH71" s="1201"/>
      <c r="QWT71" s="1201"/>
      <c r="QXF71" s="1201"/>
      <c r="QXH71" s="1201"/>
      <c r="QXK71" s="1201"/>
      <c r="QXM71" s="1200"/>
      <c r="QXN71" s="1201"/>
      <c r="QXZ71" s="1201"/>
      <c r="QYL71" s="1201"/>
      <c r="QYN71" s="1201"/>
      <c r="QYQ71" s="1201"/>
      <c r="QYS71" s="1200"/>
      <c r="QYT71" s="1201"/>
      <c r="QZF71" s="1201"/>
      <c r="QZR71" s="1201"/>
      <c r="QZT71" s="1201"/>
      <c r="QZW71" s="1201"/>
      <c r="QZY71" s="1200"/>
      <c r="QZZ71" s="1201"/>
      <c r="RAL71" s="1201"/>
      <c r="RAX71" s="1201"/>
      <c r="RAZ71" s="1201"/>
      <c r="RBC71" s="1201"/>
      <c r="RBE71" s="1200"/>
      <c r="RBF71" s="1201"/>
      <c r="RBR71" s="1201"/>
      <c r="RCD71" s="1201"/>
      <c r="RCF71" s="1201"/>
      <c r="RCI71" s="1201"/>
      <c r="RCK71" s="1200"/>
      <c r="RCL71" s="1201"/>
      <c r="RCX71" s="1201"/>
      <c r="RDJ71" s="1201"/>
      <c r="RDL71" s="1201"/>
      <c r="RDO71" s="1201"/>
      <c r="RDQ71" s="1200"/>
      <c r="RDR71" s="1201"/>
      <c r="RED71" s="1201"/>
      <c r="REP71" s="1201"/>
      <c r="RER71" s="1201"/>
      <c r="REU71" s="1201"/>
      <c r="REW71" s="1200"/>
      <c r="REX71" s="1201"/>
      <c r="RFJ71" s="1201"/>
      <c r="RFV71" s="1201"/>
      <c r="RFX71" s="1201"/>
      <c r="RGA71" s="1201"/>
      <c r="RGC71" s="1200"/>
      <c r="RGD71" s="1201"/>
      <c r="RGP71" s="1201"/>
      <c r="RHB71" s="1201"/>
      <c r="RHD71" s="1201"/>
      <c r="RHG71" s="1201"/>
      <c r="RHI71" s="1200"/>
      <c r="RHJ71" s="1201"/>
      <c r="RHV71" s="1201"/>
      <c r="RIH71" s="1201"/>
      <c r="RIJ71" s="1201"/>
      <c r="RIM71" s="1201"/>
      <c r="RIO71" s="1200"/>
      <c r="RIP71" s="1201"/>
      <c r="RJB71" s="1201"/>
      <c r="RJN71" s="1201"/>
      <c r="RJP71" s="1201"/>
      <c r="RJS71" s="1201"/>
      <c r="RJU71" s="1200"/>
      <c r="RJV71" s="1201"/>
      <c r="RKH71" s="1201"/>
      <c r="RKT71" s="1201"/>
      <c r="RKV71" s="1201"/>
      <c r="RKY71" s="1201"/>
      <c r="RLA71" s="1200"/>
      <c r="RLB71" s="1201"/>
      <c r="RLN71" s="1201"/>
      <c r="RLZ71" s="1201"/>
      <c r="RMB71" s="1201"/>
      <c r="RME71" s="1201"/>
      <c r="RMG71" s="1200"/>
      <c r="RMH71" s="1201"/>
      <c r="RMT71" s="1201"/>
      <c r="RNF71" s="1201"/>
      <c r="RNH71" s="1201"/>
      <c r="RNK71" s="1201"/>
      <c r="RNM71" s="1200"/>
      <c r="RNN71" s="1201"/>
      <c r="RNZ71" s="1201"/>
      <c r="ROL71" s="1201"/>
      <c r="RON71" s="1201"/>
      <c r="ROQ71" s="1201"/>
      <c r="ROS71" s="1200"/>
      <c r="ROT71" s="1201"/>
      <c r="RPF71" s="1201"/>
      <c r="RPR71" s="1201"/>
      <c r="RPT71" s="1201"/>
      <c r="RPW71" s="1201"/>
      <c r="RPY71" s="1200"/>
      <c r="RPZ71" s="1201"/>
      <c r="RQL71" s="1201"/>
      <c r="RQX71" s="1201"/>
      <c r="RQZ71" s="1201"/>
      <c r="RRC71" s="1201"/>
      <c r="RRE71" s="1200"/>
      <c r="RRF71" s="1201"/>
      <c r="RRR71" s="1201"/>
      <c r="RSD71" s="1201"/>
      <c r="RSF71" s="1201"/>
      <c r="RSI71" s="1201"/>
      <c r="RSK71" s="1200"/>
      <c r="RSL71" s="1201"/>
      <c r="RSX71" s="1201"/>
      <c r="RTJ71" s="1201"/>
      <c r="RTL71" s="1201"/>
      <c r="RTO71" s="1201"/>
      <c r="RTQ71" s="1200"/>
      <c r="RTR71" s="1201"/>
      <c r="RUD71" s="1201"/>
      <c r="RUP71" s="1201"/>
      <c r="RUR71" s="1201"/>
      <c r="RUU71" s="1201"/>
      <c r="RUW71" s="1200"/>
      <c r="RUX71" s="1201"/>
      <c r="RVJ71" s="1201"/>
      <c r="RVV71" s="1201"/>
      <c r="RVX71" s="1201"/>
      <c r="RWA71" s="1201"/>
      <c r="RWC71" s="1200"/>
      <c r="RWD71" s="1201"/>
      <c r="RWP71" s="1201"/>
      <c r="RXB71" s="1201"/>
      <c r="RXD71" s="1201"/>
      <c r="RXG71" s="1201"/>
      <c r="RXI71" s="1200"/>
      <c r="RXJ71" s="1201"/>
      <c r="RXV71" s="1201"/>
      <c r="RYH71" s="1201"/>
      <c r="RYJ71" s="1201"/>
      <c r="RYM71" s="1201"/>
      <c r="RYO71" s="1200"/>
      <c r="RYP71" s="1201"/>
      <c r="RZB71" s="1201"/>
      <c r="RZN71" s="1201"/>
      <c r="RZP71" s="1201"/>
      <c r="RZS71" s="1201"/>
      <c r="RZU71" s="1200"/>
      <c r="RZV71" s="1201"/>
      <c r="SAH71" s="1201"/>
      <c r="SAT71" s="1201"/>
      <c r="SAV71" s="1201"/>
      <c r="SAY71" s="1201"/>
      <c r="SBA71" s="1200"/>
      <c r="SBB71" s="1201"/>
      <c r="SBN71" s="1201"/>
      <c r="SBZ71" s="1201"/>
      <c r="SCB71" s="1201"/>
      <c r="SCE71" s="1201"/>
      <c r="SCG71" s="1200"/>
      <c r="SCH71" s="1201"/>
      <c r="SCT71" s="1201"/>
      <c r="SDF71" s="1201"/>
      <c r="SDH71" s="1201"/>
      <c r="SDK71" s="1201"/>
      <c r="SDM71" s="1200"/>
      <c r="SDN71" s="1201"/>
      <c r="SDZ71" s="1201"/>
      <c r="SEL71" s="1201"/>
      <c r="SEN71" s="1201"/>
      <c r="SEQ71" s="1201"/>
      <c r="SES71" s="1200"/>
      <c r="SET71" s="1201"/>
      <c r="SFF71" s="1201"/>
      <c r="SFR71" s="1201"/>
      <c r="SFT71" s="1201"/>
      <c r="SFW71" s="1201"/>
      <c r="SFY71" s="1200"/>
      <c r="SFZ71" s="1201"/>
      <c r="SGL71" s="1201"/>
      <c r="SGX71" s="1201"/>
      <c r="SGZ71" s="1201"/>
      <c r="SHC71" s="1201"/>
      <c r="SHE71" s="1200"/>
      <c r="SHF71" s="1201"/>
      <c r="SHR71" s="1201"/>
      <c r="SID71" s="1201"/>
      <c r="SIF71" s="1201"/>
      <c r="SII71" s="1201"/>
      <c r="SIK71" s="1200"/>
      <c r="SIL71" s="1201"/>
      <c r="SIX71" s="1201"/>
      <c r="SJJ71" s="1201"/>
      <c r="SJL71" s="1201"/>
      <c r="SJO71" s="1201"/>
      <c r="SJQ71" s="1200"/>
      <c r="SJR71" s="1201"/>
      <c r="SKD71" s="1201"/>
      <c r="SKP71" s="1201"/>
      <c r="SKR71" s="1201"/>
      <c r="SKU71" s="1201"/>
      <c r="SKW71" s="1200"/>
      <c r="SKX71" s="1201"/>
      <c r="SLJ71" s="1201"/>
      <c r="SLV71" s="1201"/>
      <c r="SLX71" s="1201"/>
      <c r="SMA71" s="1201"/>
      <c r="SMC71" s="1200"/>
      <c r="SMD71" s="1201"/>
      <c r="SMP71" s="1201"/>
      <c r="SNB71" s="1201"/>
      <c r="SND71" s="1201"/>
      <c r="SNG71" s="1201"/>
      <c r="SNI71" s="1200"/>
      <c r="SNJ71" s="1201"/>
      <c r="SNV71" s="1201"/>
      <c r="SOH71" s="1201"/>
      <c r="SOJ71" s="1201"/>
      <c r="SOM71" s="1201"/>
      <c r="SOO71" s="1200"/>
      <c r="SOP71" s="1201"/>
      <c r="SPB71" s="1201"/>
      <c r="SPN71" s="1201"/>
      <c r="SPP71" s="1201"/>
      <c r="SPS71" s="1201"/>
      <c r="SPU71" s="1200"/>
      <c r="SPV71" s="1201"/>
      <c r="SQH71" s="1201"/>
      <c r="SQT71" s="1201"/>
      <c r="SQV71" s="1201"/>
      <c r="SQY71" s="1201"/>
      <c r="SRA71" s="1200"/>
      <c r="SRB71" s="1201"/>
      <c r="SRN71" s="1201"/>
      <c r="SRZ71" s="1201"/>
      <c r="SSB71" s="1201"/>
      <c r="SSE71" s="1201"/>
      <c r="SSG71" s="1200"/>
      <c r="SSH71" s="1201"/>
      <c r="SST71" s="1201"/>
      <c r="STF71" s="1201"/>
      <c r="STH71" s="1201"/>
      <c r="STK71" s="1201"/>
      <c r="STM71" s="1200"/>
      <c r="STN71" s="1201"/>
      <c r="STZ71" s="1201"/>
      <c r="SUL71" s="1201"/>
      <c r="SUN71" s="1201"/>
      <c r="SUQ71" s="1201"/>
      <c r="SUS71" s="1200"/>
      <c r="SUT71" s="1201"/>
      <c r="SVF71" s="1201"/>
      <c r="SVR71" s="1201"/>
      <c r="SVT71" s="1201"/>
      <c r="SVW71" s="1201"/>
      <c r="SVY71" s="1200"/>
      <c r="SVZ71" s="1201"/>
      <c r="SWL71" s="1201"/>
      <c r="SWX71" s="1201"/>
      <c r="SWZ71" s="1201"/>
      <c r="SXC71" s="1201"/>
      <c r="SXE71" s="1200"/>
      <c r="SXF71" s="1201"/>
      <c r="SXR71" s="1201"/>
      <c r="SYD71" s="1201"/>
      <c r="SYF71" s="1201"/>
      <c r="SYI71" s="1201"/>
      <c r="SYK71" s="1200"/>
      <c r="SYL71" s="1201"/>
      <c r="SYX71" s="1201"/>
      <c r="SZJ71" s="1201"/>
      <c r="SZL71" s="1201"/>
      <c r="SZO71" s="1201"/>
      <c r="SZQ71" s="1200"/>
      <c r="SZR71" s="1201"/>
      <c r="TAD71" s="1201"/>
      <c r="TAP71" s="1201"/>
      <c r="TAR71" s="1201"/>
      <c r="TAU71" s="1201"/>
      <c r="TAW71" s="1200"/>
      <c r="TAX71" s="1201"/>
      <c r="TBJ71" s="1201"/>
      <c r="TBV71" s="1201"/>
      <c r="TBX71" s="1201"/>
      <c r="TCA71" s="1201"/>
      <c r="TCC71" s="1200"/>
      <c r="TCD71" s="1201"/>
      <c r="TCP71" s="1201"/>
      <c r="TDB71" s="1201"/>
      <c r="TDD71" s="1201"/>
      <c r="TDG71" s="1201"/>
      <c r="TDI71" s="1200"/>
      <c r="TDJ71" s="1201"/>
      <c r="TDV71" s="1201"/>
      <c r="TEH71" s="1201"/>
      <c r="TEJ71" s="1201"/>
      <c r="TEM71" s="1201"/>
      <c r="TEO71" s="1200"/>
      <c r="TEP71" s="1201"/>
      <c r="TFB71" s="1201"/>
      <c r="TFN71" s="1201"/>
      <c r="TFP71" s="1201"/>
      <c r="TFS71" s="1201"/>
      <c r="TFU71" s="1200"/>
      <c r="TFV71" s="1201"/>
      <c r="TGH71" s="1201"/>
      <c r="TGT71" s="1201"/>
      <c r="TGV71" s="1201"/>
      <c r="TGY71" s="1201"/>
      <c r="THA71" s="1200"/>
      <c r="THB71" s="1201"/>
      <c r="THN71" s="1201"/>
      <c r="THZ71" s="1201"/>
      <c r="TIB71" s="1201"/>
      <c r="TIE71" s="1201"/>
      <c r="TIG71" s="1200"/>
      <c r="TIH71" s="1201"/>
      <c r="TIT71" s="1201"/>
      <c r="TJF71" s="1201"/>
      <c r="TJH71" s="1201"/>
      <c r="TJK71" s="1201"/>
      <c r="TJM71" s="1200"/>
      <c r="TJN71" s="1201"/>
      <c r="TJZ71" s="1201"/>
      <c r="TKL71" s="1201"/>
      <c r="TKN71" s="1201"/>
      <c r="TKQ71" s="1201"/>
      <c r="TKS71" s="1200"/>
      <c r="TKT71" s="1201"/>
      <c r="TLF71" s="1201"/>
      <c r="TLR71" s="1201"/>
      <c r="TLT71" s="1201"/>
      <c r="TLW71" s="1201"/>
      <c r="TLY71" s="1200"/>
      <c r="TLZ71" s="1201"/>
      <c r="TML71" s="1201"/>
      <c r="TMX71" s="1201"/>
      <c r="TMZ71" s="1201"/>
      <c r="TNC71" s="1201"/>
      <c r="TNE71" s="1200"/>
      <c r="TNF71" s="1201"/>
      <c r="TNR71" s="1201"/>
      <c r="TOD71" s="1201"/>
      <c r="TOF71" s="1201"/>
      <c r="TOI71" s="1201"/>
      <c r="TOK71" s="1200"/>
      <c r="TOL71" s="1201"/>
      <c r="TOX71" s="1201"/>
      <c r="TPJ71" s="1201"/>
      <c r="TPL71" s="1201"/>
      <c r="TPO71" s="1201"/>
      <c r="TPQ71" s="1200"/>
      <c r="TPR71" s="1201"/>
      <c r="TQD71" s="1201"/>
      <c r="TQP71" s="1201"/>
      <c r="TQR71" s="1201"/>
      <c r="TQU71" s="1201"/>
      <c r="TQW71" s="1200"/>
      <c r="TQX71" s="1201"/>
      <c r="TRJ71" s="1201"/>
      <c r="TRV71" s="1201"/>
      <c r="TRX71" s="1201"/>
      <c r="TSA71" s="1201"/>
      <c r="TSC71" s="1200"/>
      <c r="TSD71" s="1201"/>
      <c r="TSP71" s="1201"/>
      <c r="TTB71" s="1201"/>
      <c r="TTD71" s="1201"/>
      <c r="TTG71" s="1201"/>
      <c r="TTI71" s="1200"/>
      <c r="TTJ71" s="1201"/>
      <c r="TTV71" s="1201"/>
      <c r="TUH71" s="1201"/>
      <c r="TUJ71" s="1201"/>
      <c r="TUM71" s="1201"/>
      <c r="TUO71" s="1200"/>
      <c r="TUP71" s="1201"/>
      <c r="TVB71" s="1201"/>
      <c r="TVN71" s="1201"/>
      <c r="TVP71" s="1201"/>
      <c r="TVS71" s="1201"/>
      <c r="TVU71" s="1200"/>
      <c r="TVV71" s="1201"/>
      <c r="TWH71" s="1201"/>
      <c r="TWT71" s="1201"/>
      <c r="TWV71" s="1201"/>
      <c r="TWY71" s="1201"/>
      <c r="TXA71" s="1200"/>
      <c r="TXB71" s="1201"/>
      <c r="TXN71" s="1201"/>
      <c r="TXZ71" s="1201"/>
      <c r="TYB71" s="1201"/>
      <c r="TYE71" s="1201"/>
      <c r="TYG71" s="1200"/>
      <c r="TYH71" s="1201"/>
      <c r="TYT71" s="1201"/>
      <c r="TZF71" s="1201"/>
      <c r="TZH71" s="1201"/>
      <c r="TZK71" s="1201"/>
      <c r="TZM71" s="1200"/>
      <c r="TZN71" s="1201"/>
      <c r="TZZ71" s="1201"/>
      <c r="UAL71" s="1201"/>
      <c r="UAN71" s="1201"/>
      <c r="UAQ71" s="1201"/>
      <c r="UAS71" s="1200"/>
      <c r="UAT71" s="1201"/>
      <c r="UBF71" s="1201"/>
      <c r="UBR71" s="1201"/>
      <c r="UBT71" s="1201"/>
      <c r="UBW71" s="1201"/>
      <c r="UBY71" s="1200"/>
      <c r="UBZ71" s="1201"/>
      <c r="UCL71" s="1201"/>
      <c r="UCX71" s="1201"/>
      <c r="UCZ71" s="1201"/>
      <c r="UDC71" s="1201"/>
      <c r="UDE71" s="1200"/>
      <c r="UDF71" s="1201"/>
      <c r="UDR71" s="1201"/>
      <c r="UED71" s="1201"/>
      <c r="UEF71" s="1201"/>
      <c r="UEI71" s="1201"/>
      <c r="UEK71" s="1200"/>
      <c r="UEL71" s="1201"/>
      <c r="UEX71" s="1201"/>
      <c r="UFJ71" s="1201"/>
      <c r="UFL71" s="1201"/>
      <c r="UFO71" s="1201"/>
      <c r="UFQ71" s="1200"/>
      <c r="UFR71" s="1201"/>
      <c r="UGD71" s="1201"/>
      <c r="UGP71" s="1201"/>
      <c r="UGR71" s="1201"/>
      <c r="UGU71" s="1201"/>
      <c r="UGW71" s="1200"/>
      <c r="UGX71" s="1201"/>
      <c r="UHJ71" s="1201"/>
      <c r="UHV71" s="1201"/>
      <c r="UHX71" s="1201"/>
      <c r="UIA71" s="1201"/>
      <c r="UIC71" s="1200"/>
      <c r="UID71" s="1201"/>
      <c r="UIP71" s="1201"/>
      <c r="UJB71" s="1201"/>
      <c r="UJD71" s="1201"/>
      <c r="UJG71" s="1201"/>
      <c r="UJI71" s="1200"/>
      <c r="UJJ71" s="1201"/>
      <c r="UJV71" s="1201"/>
      <c r="UKH71" s="1201"/>
      <c r="UKJ71" s="1201"/>
      <c r="UKM71" s="1201"/>
      <c r="UKO71" s="1200"/>
      <c r="UKP71" s="1201"/>
      <c r="ULB71" s="1201"/>
      <c r="ULN71" s="1201"/>
      <c r="ULP71" s="1201"/>
      <c r="ULS71" s="1201"/>
      <c r="ULU71" s="1200"/>
      <c r="ULV71" s="1201"/>
      <c r="UMH71" s="1201"/>
      <c r="UMT71" s="1201"/>
      <c r="UMV71" s="1201"/>
      <c r="UMY71" s="1201"/>
      <c r="UNA71" s="1200"/>
      <c r="UNB71" s="1201"/>
      <c r="UNN71" s="1201"/>
      <c r="UNZ71" s="1201"/>
      <c r="UOB71" s="1201"/>
      <c r="UOE71" s="1201"/>
      <c r="UOG71" s="1200"/>
      <c r="UOH71" s="1201"/>
      <c r="UOT71" s="1201"/>
      <c r="UPF71" s="1201"/>
      <c r="UPH71" s="1201"/>
      <c r="UPK71" s="1201"/>
      <c r="UPM71" s="1200"/>
      <c r="UPN71" s="1201"/>
      <c r="UPZ71" s="1201"/>
      <c r="UQL71" s="1201"/>
      <c r="UQN71" s="1201"/>
      <c r="UQQ71" s="1201"/>
      <c r="UQS71" s="1200"/>
      <c r="UQT71" s="1201"/>
      <c r="URF71" s="1201"/>
      <c r="URR71" s="1201"/>
      <c r="URT71" s="1201"/>
      <c r="URW71" s="1201"/>
      <c r="URY71" s="1200"/>
      <c r="URZ71" s="1201"/>
      <c r="USL71" s="1201"/>
      <c r="USX71" s="1201"/>
      <c r="USZ71" s="1201"/>
      <c r="UTC71" s="1201"/>
      <c r="UTE71" s="1200"/>
      <c r="UTF71" s="1201"/>
      <c r="UTR71" s="1201"/>
      <c r="UUD71" s="1201"/>
      <c r="UUF71" s="1201"/>
      <c r="UUI71" s="1201"/>
      <c r="UUK71" s="1200"/>
      <c r="UUL71" s="1201"/>
      <c r="UUX71" s="1201"/>
      <c r="UVJ71" s="1201"/>
      <c r="UVL71" s="1201"/>
      <c r="UVO71" s="1201"/>
      <c r="UVQ71" s="1200"/>
      <c r="UVR71" s="1201"/>
      <c r="UWD71" s="1201"/>
      <c r="UWP71" s="1201"/>
      <c r="UWR71" s="1201"/>
      <c r="UWU71" s="1201"/>
      <c r="UWW71" s="1200"/>
      <c r="UWX71" s="1201"/>
      <c r="UXJ71" s="1201"/>
      <c r="UXV71" s="1201"/>
      <c r="UXX71" s="1201"/>
      <c r="UYA71" s="1201"/>
      <c r="UYC71" s="1200"/>
      <c r="UYD71" s="1201"/>
      <c r="UYP71" s="1201"/>
      <c r="UZB71" s="1201"/>
      <c r="UZD71" s="1201"/>
      <c r="UZG71" s="1201"/>
      <c r="UZI71" s="1200"/>
      <c r="UZJ71" s="1201"/>
      <c r="UZV71" s="1201"/>
      <c r="VAH71" s="1201"/>
      <c r="VAJ71" s="1201"/>
      <c r="VAM71" s="1201"/>
      <c r="VAO71" s="1200"/>
      <c r="VAP71" s="1201"/>
      <c r="VBB71" s="1201"/>
      <c r="VBN71" s="1201"/>
      <c r="VBP71" s="1201"/>
      <c r="VBS71" s="1201"/>
      <c r="VBU71" s="1200"/>
      <c r="VBV71" s="1201"/>
      <c r="VCH71" s="1201"/>
      <c r="VCT71" s="1201"/>
      <c r="VCV71" s="1201"/>
      <c r="VCY71" s="1201"/>
      <c r="VDA71" s="1200"/>
      <c r="VDB71" s="1201"/>
      <c r="VDN71" s="1201"/>
      <c r="VDZ71" s="1201"/>
      <c r="VEB71" s="1201"/>
      <c r="VEE71" s="1201"/>
      <c r="VEG71" s="1200"/>
      <c r="VEH71" s="1201"/>
      <c r="VET71" s="1201"/>
      <c r="VFF71" s="1201"/>
      <c r="VFH71" s="1201"/>
      <c r="VFK71" s="1201"/>
      <c r="VFM71" s="1200"/>
      <c r="VFN71" s="1201"/>
      <c r="VFZ71" s="1201"/>
      <c r="VGL71" s="1201"/>
      <c r="VGN71" s="1201"/>
      <c r="VGQ71" s="1201"/>
      <c r="VGS71" s="1200"/>
      <c r="VGT71" s="1201"/>
      <c r="VHF71" s="1201"/>
      <c r="VHR71" s="1201"/>
      <c r="VHT71" s="1201"/>
      <c r="VHW71" s="1201"/>
      <c r="VHY71" s="1200"/>
      <c r="VHZ71" s="1201"/>
      <c r="VIL71" s="1201"/>
      <c r="VIX71" s="1201"/>
      <c r="VIZ71" s="1201"/>
      <c r="VJC71" s="1201"/>
      <c r="VJE71" s="1200"/>
      <c r="VJF71" s="1201"/>
      <c r="VJR71" s="1201"/>
      <c r="VKD71" s="1201"/>
      <c r="VKF71" s="1201"/>
      <c r="VKI71" s="1201"/>
      <c r="VKK71" s="1200"/>
      <c r="VKL71" s="1201"/>
      <c r="VKX71" s="1201"/>
      <c r="VLJ71" s="1201"/>
      <c r="VLL71" s="1201"/>
      <c r="VLO71" s="1201"/>
      <c r="VLQ71" s="1200"/>
      <c r="VLR71" s="1201"/>
      <c r="VMD71" s="1201"/>
      <c r="VMP71" s="1201"/>
      <c r="VMR71" s="1201"/>
      <c r="VMU71" s="1201"/>
      <c r="VMW71" s="1200"/>
      <c r="VMX71" s="1201"/>
      <c r="VNJ71" s="1201"/>
      <c r="VNV71" s="1201"/>
      <c r="VNX71" s="1201"/>
      <c r="VOA71" s="1201"/>
      <c r="VOC71" s="1200"/>
      <c r="VOD71" s="1201"/>
      <c r="VOP71" s="1201"/>
      <c r="VPB71" s="1201"/>
      <c r="VPD71" s="1201"/>
      <c r="VPG71" s="1201"/>
      <c r="VPI71" s="1200"/>
      <c r="VPJ71" s="1201"/>
      <c r="VPV71" s="1201"/>
      <c r="VQH71" s="1201"/>
      <c r="VQJ71" s="1201"/>
      <c r="VQM71" s="1201"/>
      <c r="VQO71" s="1200"/>
      <c r="VQP71" s="1201"/>
      <c r="VRB71" s="1201"/>
      <c r="VRN71" s="1201"/>
      <c r="VRP71" s="1201"/>
      <c r="VRS71" s="1201"/>
      <c r="VRU71" s="1200"/>
      <c r="VRV71" s="1201"/>
      <c r="VSH71" s="1201"/>
      <c r="VST71" s="1201"/>
      <c r="VSV71" s="1201"/>
      <c r="VSY71" s="1201"/>
      <c r="VTA71" s="1200"/>
      <c r="VTB71" s="1201"/>
      <c r="VTN71" s="1201"/>
      <c r="VTZ71" s="1201"/>
      <c r="VUB71" s="1201"/>
      <c r="VUE71" s="1201"/>
      <c r="VUG71" s="1200"/>
      <c r="VUH71" s="1201"/>
      <c r="VUT71" s="1201"/>
      <c r="VVF71" s="1201"/>
      <c r="VVH71" s="1201"/>
      <c r="VVK71" s="1201"/>
      <c r="VVM71" s="1200"/>
      <c r="VVN71" s="1201"/>
      <c r="VVZ71" s="1201"/>
      <c r="VWL71" s="1201"/>
      <c r="VWN71" s="1201"/>
      <c r="VWQ71" s="1201"/>
      <c r="VWS71" s="1200"/>
      <c r="VWT71" s="1201"/>
      <c r="VXF71" s="1201"/>
      <c r="VXR71" s="1201"/>
      <c r="VXT71" s="1201"/>
      <c r="VXW71" s="1201"/>
      <c r="VXY71" s="1200"/>
      <c r="VXZ71" s="1201"/>
      <c r="VYL71" s="1201"/>
      <c r="VYX71" s="1201"/>
      <c r="VYZ71" s="1201"/>
      <c r="VZC71" s="1201"/>
      <c r="VZE71" s="1200"/>
      <c r="VZF71" s="1201"/>
      <c r="VZR71" s="1201"/>
      <c r="WAD71" s="1201"/>
      <c r="WAF71" s="1201"/>
      <c r="WAI71" s="1201"/>
      <c r="WAK71" s="1200"/>
      <c r="WAL71" s="1201"/>
      <c r="WAX71" s="1201"/>
      <c r="WBJ71" s="1201"/>
      <c r="WBL71" s="1201"/>
      <c r="WBO71" s="1201"/>
      <c r="WBQ71" s="1200"/>
      <c r="WBR71" s="1201"/>
      <c r="WCD71" s="1201"/>
      <c r="WCP71" s="1201"/>
      <c r="WCR71" s="1201"/>
      <c r="WCU71" s="1201"/>
      <c r="WCW71" s="1200"/>
      <c r="WCX71" s="1201"/>
      <c r="WDJ71" s="1201"/>
      <c r="WDV71" s="1201"/>
      <c r="WDX71" s="1201"/>
      <c r="WEA71" s="1201"/>
      <c r="WEC71" s="1200"/>
      <c r="WED71" s="1201"/>
      <c r="WEP71" s="1201"/>
      <c r="WFB71" s="1201"/>
      <c r="WFD71" s="1201"/>
      <c r="WFG71" s="1201"/>
      <c r="WFI71" s="1200"/>
      <c r="WFJ71" s="1201"/>
      <c r="WFV71" s="1201"/>
      <c r="WGH71" s="1201"/>
      <c r="WGJ71" s="1201"/>
      <c r="WGM71" s="1201"/>
      <c r="WGO71" s="1200"/>
      <c r="WGP71" s="1201"/>
      <c r="WHB71" s="1201"/>
      <c r="WHN71" s="1201"/>
      <c r="WHP71" s="1201"/>
      <c r="WHS71" s="1201"/>
      <c r="WHU71" s="1200"/>
      <c r="WHV71" s="1201"/>
      <c r="WIH71" s="1201"/>
      <c r="WIT71" s="1201"/>
      <c r="WIV71" s="1201"/>
      <c r="WIY71" s="1201"/>
      <c r="WJA71" s="1200"/>
      <c r="WJB71" s="1201"/>
      <c r="WJN71" s="1201"/>
      <c r="WJZ71" s="1201"/>
      <c r="WKB71" s="1201"/>
      <c r="WKE71" s="1201"/>
      <c r="WKG71" s="1200"/>
      <c r="WKH71" s="1201"/>
      <c r="WKT71" s="1201"/>
      <c r="WLF71" s="1201"/>
      <c r="WLH71" s="1201"/>
      <c r="WLK71" s="1201"/>
      <c r="WLM71" s="1200"/>
      <c r="WLN71" s="1201"/>
      <c r="WLZ71" s="1201"/>
      <c r="WML71" s="1201"/>
      <c r="WMN71" s="1201"/>
      <c r="WMQ71" s="1201"/>
      <c r="WMS71" s="1200"/>
      <c r="WMT71" s="1201"/>
      <c r="WNF71" s="1201"/>
      <c r="WNR71" s="1201"/>
      <c r="WNT71" s="1201"/>
      <c r="WNW71" s="1201"/>
      <c r="WNY71" s="1200"/>
      <c r="WNZ71" s="1201"/>
      <c r="WOL71" s="1201"/>
      <c r="WOX71" s="1201"/>
      <c r="WOZ71" s="1201"/>
      <c r="WPC71" s="1201"/>
      <c r="WPE71" s="1200"/>
      <c r="WPF71" s="1201"/>
      <c r="WPR71" s="1201"/>
      <c r="WQD71" s="1201"/>
      <c r="WQF71" s="1201"/>
      <c r="WQI71" s="1201"/>
      <c r="WQK71" s="1200"/>
      <c r="WQL71" s="1201"/>
      <c r="WQX71" s="1201"/>
      <c r="WRJ71" s="1201"/>
      <c r="WRL71" s="1201"/>
      <c r="WRO71" s="1201"/>
      <c r="WRQ71" s="1200"/>
      <c r="WRR71" s="1201"/>
      <c r="WSD71" s="1201"/>
      <c r="WSP71" s="1201"/>
      <c r="WSR71" s="1201"/>
      <c r="WSU71" s="1201"/>
      <c r="WSW71" s="1200"/>
      <c r="WSX71" s="1201"/>
      <c r="WTJ71" s="1201"/>
      <c r="WTV71" s="1201"/>
      <c r="WTX71" s="1201"/>
      <c r="WUA71" s="1201"/>
      <c r="WUC71" s="1200"/>
      <c r="WUD71" s="1201"/>
      <c r="WUP71" s="1201"/>
      <c r="WVB71" s="1201"/>
      <c r="WVD71" s="1201"/>
      <c r="WVG71" s="1201"/>
      <c r="WVI71" s="1200"/>
      <c r="WVJ71" s="1201"/>
      <c r="WVV71" s="1201"/>
      <c r="WWH71" s="1201"/>
      <c r="WWJ71" s="1201"/>
      <c r="WWM71" s="1201"/>
      <c r="WWO71" s="1200"/>
      <c r="WWP71" s="1201"/>
      <c r="WXB71" s="1201"/>
      <c r="WXN71" s="1201"/>
      <c r="WXP71" s="1201"/>
      <c r="WXS71" s="1201"/>
      <c r="WXU71" s="1200"/>
      <c r="WXV71" s="1201"/>
      <c r="WYH71" s="1201"/>
      <c r="WYT71" s="1201"/>
      <c r="WYV71" s="1201"/>
      <c r="WYY71" s="1201"/>
      <c r="WZA71" s="1200"/>
      <c r="WZB71" s="1201"/>
      <c r="WZN71" s="1201"/>
      <c r="WZZ71" s="1201"/>
      <c r="XAB71" s="1201"/>
      <c r="XAE71" s="1201"/>
      <c r="XAG71" s="1200"/>
      <c r="XAH71" s="1201"/>
      <c r="XAT71" s="1201"/>
      <c r="XBF71" s="1201"/>
      <c r="XBH71" s="1201"/>
      <c r="XBK71" s="1201"/>
      <c r="XBM71" s="1200"/>
      <c r="XBN71" s="1201"/>
      <c r="XBZ71" s="1201"/>
      <c r="XCL71" s="1201"/>
      <c r="XCN71" s="1201"/>
      <c r="XCQ71" s="1201"/>
      <c r="XCS71" s="1200"/>
      <c r="XCT71" s="1201"/>
      <c r="XDF71" s="1201"/>
      <c r="XDR71" s="1201"/>
      <c r="XDT71" s="1201"/>
      <c r="XDW71" s="1201"/>
      <c r="XDY71" s="1200"/>
      <c r="XDZ71" s="1201"/>
      <c r="XEL71" s="1201"/>
      <c r="XEX71" s="1201"/>
      <c r="XEZ71" s="1201"/>
      <c r="XFC71" s="1201"/>
    </row>
    <row r="72" spans="1:16384" s="1358" customFormat="1" ht="48.65" customHeight="1" x14ac:dyDescent="0.35">
      <c r="A72" s="57"/>
      <c r="B72" s="1459"/>
      <c r="C72" s="1423"/>
      <c r="D72" s="1423"/>
      <c r="E72" s="1423"/>
      <c r="F72" s="1423"/>
      <c r="G72" s="1423"/>
      <c r="H72" s="1423"/>
      <c r="I72" s="1423"/>
      <c r="J72" s="1423"/>
      <c r="K72" s="1423"/>
      <c r="L72" s="1423"/>
      <c r="M72" s="1423"/>
      <c r="N72" s="1459"/>
      <c r="O72" s="1423"/>
      <c r="P72" s="1423"/>
      <c r="Q72" s="1423"/>
      <c r="R72" s="1423"/>
      <c r="S72" s="1423"/>
      <c r="T72" s="1423"/>
      <c r="U72" s="1423"/>
      <c r="V72" s="1423"/>
      <c r="W72" s="1423"/>
      <c r="X72" s="1423"/>
      <c r="Y72" s="1423"/>
      <c r="Z72" s="1459"/>
      <c r="AA72" s="1423"/>
      <c r="AB72" s="1459"/>
      <c r="AC72" s="1423"/>
      <c r="AD72" s="1423"/>
      <c r="AE72" s="1459"/>
      <c r="AF72" s="1423"/>
      <c r="AG72" s="1200"/>
      <c r="AH72" s="1201"/>
      <c r="AT72" s="1201"/>
      <c r="BF72" s="1201"/>
      <c r="BH72" s="1201"/>
      <c r="BK72" s="1201"/>
      <c r="BM72" s="1200"/>
      <c r="BN72" s="1201"/>
      <c r="BZ72" s="1201"/>
      <c r="CL72" s="1201"/>
      <c r="CN72" s="1201"/>
      <c r="CQ72" s="1201"/>
      <c r="CS72" s="1200"/>
      <c r="CT72" s="1201"/>
      <c r="DF72" s="1201"/>
      <c r="DR72" s="1201"/>
      <c r="DT72" s="1201"/>
      <c r="DW72" s="1201"/>
      <c r="DY72" s="1200"/>
      <c r="DZ72" s="1201"/>
      <c r="EL72" s="1201"/>
      <c r="EX72" s="1201"/>
      <c r="EZ72" s="1201"/>
      <c r="FC72" s="1201"/>
      <c r="FE72" s="1200"/>
      <c r="FF72" s="1201"/>
      <c r="FR72" s="1201"/>
      <c r="GD72" s="1201"/>
      <c r="GF72" s="1201"/>
      <c r="GI72" s="1201"/>
      <c r="GK72" s="1200"/>
      <c r="GL72" s="1201"/>
      <c r="GX72" s="1201"/>
      <c r="HJ72" s="1201"/>
      <c r="HL72" s="1201"/>
      <c r="HO72" s="1201"/>
      <c r="HQ72" s="1200"/>
      <c r="HR72" s="1201"/>
      <c r="ID72" s="1201"/>
      <c r="IP72" s="1201"/>
      <c r="IR72" s="1201"/>
      <c r="IU72" s="1201"/>
      <c r="IW72" s="1200"/>
      <c r="IX72" s="1201"/>
      <c r="JJ72" s="1201"/>
      <c r="JV72" s="1201"/>
      <c r="JX72" s="1201"/>
      <c r="KA72" s="1201"/>
      <c r="KC72" s="1200"/>
      <c r="KD72" s="1201"/>
      <c r="KP72" s="1201"/>
      <c r="LB72" s="1201"/>
      <c r="LD72" s="1201"/>
      <c r="LG72" s="1201"/>
      <c r="LI72" s="1200"/>
      <c r="LJ72" s="1201"/>
      <c r="LV72" s="1201"/>
      <c r="MH72" s="1201"/>
      <c r="MJ72" s="1201"/>
      <c r="MM72" s="1201"/>
      <c r="MO72" s="1200"/>
      <c r="MP72" s="1201"/>
      <c r="NB72" s="1201"/>
      <c r="NN72" s="1201"/>
      <c r="NP72" s="1201"/>
      <c r="NS72" s="1201"/>
      <c r="NU72" s="1200"/>
      <c r="NV72" s="1201"/>
      <c r="OH72" s="1201"/>
      <c r="OT72" s="1201"/>
      <c r="OV72" s="1201"/>
      <c r="OY72" s="1201"/>
      <c r="PA72" s="1200"/>
      <c r="PB72" s="1201"/>
      <c r="PN72" s="1201"/>
      <c r="PZ72" s="1201"/>
      <c r="QB72" s="1201"/>
      <c r="QE72" s="1201"/>
      <c r="QG72" s="1200"/>
      <c r="QH72" s="1201"/>
      <c r="QT72" s="1201"/>
      <c r="RF72" s="1201"/>
      <c r="RH72" s="1201"/>
      <c r="RK72" s="1201"/>
      <c r="RM72" s="1200"/>
      <c r="RN72" s="1201"/>
      <c r="RZ72" s="1201"/>
      <c r="SL72" s="1201"/>
      <c r="SN72" s="1201"/>
      <c r="SQ72" s="1201"/>
      <c r="SS72" s="1200"/>
      <c r="ST72" s="1201"/>
      <c r="TF72" s="1201"/>
      <c r="TR72" s="1201"/>
      <c r="TT72" s="1201"/>
      <c r="TW72" s="1201"/>
      <c r="TY72" s="1200"/>
      <c r="TZ72" s="1201"/>
      <c r="UL72" s="1201"/>
      <c r="UX72" s="1201"/>
      <c r="UZ72" s="1201"/>
      <c r="VC72" s="1201"/>
      <c r="VE72" s="1200"/>
      <c r="VF72" s="1201"/>
      <c r="VR72" s="1201"/>
      <c r="WD72" s="1201"/>
      <c r="WF72" s="1201"/>
      <c r="WI72" s="1201"/>
      <c r="WK72" s="1200"/>
      <c r="WL72" s="1201"/>
      <c r="WX72" s="1201"/>
      <c r="XJ72" s="1201"/>
      <c r="XL72" s="1201"/>
      <c r="XO72" s="1201"/>
      <c r="XQ72" s="1200"/>
      <c r="XR72" s="1201"/>
      <c r="YD72" s="1201"/>
      <c r="YP72" s="1201"/>
      <c r="YR72" s="1201"/>
      <c r="YU72" s="1201"/>
      <c r="YW72" s="1200"/>
      <c r="YX72" s="1201"/>
      <c r="ZJ72" s="1201"/>
      <c r="ZV72" s="1201"/>
      <c r="ZX72" s="1201"/>
      <c r="AAA72" s="1201"/>
      <c r="AAC72" s="1200"/>
      <c r="AAD72" s="1201"/>
      <c r="AAP72" s="1201"/>
      <c r="ABB72" s="1201"/>
      <c r="ABD72" s="1201"/>
      <c r="ABG72" s="1201"/>
      <c r="ABI72" s="1200"/>
      <c r="ABJ72" s="1201"/>
      <c r="ABV72" s="1201"/>
      <c r="ACH72" s="1201"/>
      <c r="ACJ72" s="1201"/>
      <c r="ACM72" s="1201"/>
      <c r="ACO72" s="1200"/>
      <c r="ACP72" s="1201"/>
      <c r="ADB72" s="1201"/>
      <c r="ADN72" s="1201"/>
      <c r="ADP72" s="1201"/>
      <c r="ADS72" s="1201"/>
      <c r="ADU72" s="1200"/>
      <c r="ADV72" s="1201"/>
      <c r="AEH72" s="1201"/>
      <c r="AET72" s="1201"/>
      <c r="AEV72" s="1201"/>
      <c r="AEY72" s="1201"/>
      <c r="AFA72" s="1200"/>
      <c r="AFB72" s="1201"/>
      <c r="AFN72" s="1201"/>
      <c r="AFZ72" s="1201"/>
      <c r="AGB72" s="1201"/>
      <c r="AGE72" s="1201"/>
      <c r="AGG72" s="1200"/>
      <c r="AGH72" s="1201"/>
      <c r="AGT72" s="1201"/>
      <c r="AHF72" s="1201"/>
      <c r="AHH72" s="1201"/>
      <c r="AHK72" s="1201"/>
      <c r="AHM72" s="1200"/>
      <c r="AHN72" s="1201"/>
      <c r="AHZ72" s="1201"/>
      <c r="AIL72" s="1201"/>
      <c r="AIN72" s="1201"/>
      <c r="AIQ72" s="1201"/>
      <c r="AIS72" s="1200"/>
      <c r="AIT72" s="1201"/>
      <c r="AJF72" s="1201"/>
      <c r="AJR72" s="1201"/>
      <c r="AJT72" s="1201"/>
      <c r="AJW72" s="1201"/>
      <c r="AJY72" s="1200"/>
      <c r="AJZ72" s="1201"/>
      <c r="AKL72" s="1201"/>
      <c r="AKX72" s="1201"/>
      <c r="AKZ72" s="1201"/>
      <c r="ALC72" s="1201"/>
      <c r="ALE72" s="1200"/>
      <c r="ALF72" s="1201"/>
      <c r="ALR72" s="1201"/>
      <c r="AMD72" s="1201"/>
      <c r="AMF72" s="1201"/>
      <c r="AMI72" s="1201"/>
      <c r="AMK72" s="1200"/>
      <c r="AML72" s="1201"/>
      <c r="AMX72" s="1201"/>
      <c r="ANJ72" s="1201"/>
      <c r="ANL72" s="1201"/>
      <c r="ANO72" s="1201"/>
      <c r="ANQ72" s="1200"/>
      <c r="ANR72" s="1201"/>
      <c r="AOD72" s="1201"/>
      <c r="AOP72" s="1201"/>
      <c r="AOR72" s="1201"/>
      <c r="AOU72" s="1201"/>
      <c r="AOW72" s="1200"/>
      <c r="AOX72" s="1201"/>
      <c r="APJ72" s="1201"/>
      <c r="APV72" s="1201"/>
      <c r="APX72" s="1201"/>
      <c r="AQA72" s="1201"/>
      <c r="AQC72" s="1200"/>
      <c r="AQD72" s="1201"/>
      <c r="AQP72" s="1201"/>
      <c r="ARB72" s="1201"/>
      <c r="ARD72" s="1201"/>
      <c r="ARG72" s="1201"/>
      <c r="ARI72" s="1200"/>
      <c r="ARJ72" s="1201"/>
      <c r="ARV72" s="1201"/>
      <c r="ASH72" s="1201"/>
      <c r="ASJ72" s="1201"/>
      <c r="ASM72" s="1201"/>
      <c r="ASO72" s="1200"/>
      <c r="ASP72" s="1201"/>
      <c r="ATB72" s="1201"/>
      <c r="ATN72" s="1201"/>
      <c r="ATP72" s="1201"/>
      <c r="ATS72" s="1201"/>
      <c r="ATU72" s="1200"/>
      <c r="ATV72" s="1201"/>
      <c r="AUH72" s="1201"/>
      <c r="AUT72" s="1201"/>
      <c r="AUV72" s="1201"/>
      <c r="AUY72" s="1201"/>
      <c r="AVA72" s="1200"/>
      <c r="AVB72" s="1201"/>
      <c r="AVN72" s="1201"/>
      <c r="AVZ72" s="1201"/>
      <c r="AWB72" s="1201"/>
      <c r="AWE72" s="1201"/>
      <c r="AWG72" s="1200"/>
      <c r="AWH72" s="1201"/>
      <c r="AWT72" s="1201"/>
      <c r="AXF72" s="1201"/>
      <c r="AXH72" s="1201"/>
      <c r="AXK72" s="1201"/>
      <c r="AXM72" s="1200"/>
      <c r="AXN72" s="1201"/>
      <c r="AXZ72" s="1201"/>
      <c r="AYL72" s="1201"/>
      <c r="AYN72" s="1201"/>
      <c r="AYQ72" s="1201"/>
      <c r="AYS72" s="1200"/>
      <c r="AYT72" s="1201"/>
      <c r="AZF72" s="1201"/>
      <c r="AZR72" s="1201"/>
      <c r="AZT72" s="1201"/>
      <c r="AZW72" s="1201"/>
      <c r="AZY72" s="1200"/>
      <c r="AZZ72" s="1201"/>
      <c r="BAL72" s="1201"/>
      <c r="BAX72" s="1201"/>
      <c r="BAZ72" s="1201"/>
      <c r="BBC72" s="1201"/>
      <c r="BBE72" s="1200"/>
      <c r="BBF72" s="1201"/>
      <c r="BBR72" s="1201"/>
      <c r="BCD72" s="1201"/>
      <c r="BCF72" s="1201"/>
      <c r="BCI72" s="1201"/>
      <c r="BCK72" s="1200"/>
      <c r="BCL72" s="1201"/>
      <c r="BCX72" s="1201"/>
      <c r="BDJ72" s="1201"/>
      <c r="BDL72" s="1201"/>
      <c r="BDO72" s="1201"/>
      <c r="BDQ72" s="1200"/>
      <c r="BDR72" s="1201"/>
      <c r="BED72" s="1201"/>
      <c r="BEP72" s="1201"/>
      <c r="BER72" s="1201"/>
      <c r="BEU72" s="1201"/>
      <c r="BEW72" s="1200"/>
      <c r="BEX72" s="1201"/>
      <c r="BFJ72" s="1201"/>
      <c r="BFV72" s="1201"/>
      <c r="BFX72" s="1201"/>
      <c r="BGA72" s="1201"/>
      <c r="BGC72" s="1200"/>
      <c r="BGD72" s="1201"/>
      <c r="BGP72" s="1201"/>
      <c r="BHB72" s="1201"/>
      <c r="BHD72" s="1201"/>
      <c r="BHG72" s="1201"/>
      <c r="BHI72" s="1200"/>
      <c r="BHJ72" s="1201"/>
      <c r="BHV72" s="1201"/>
      <c r="BIH72" s="1201"/>
      <c r="BIJ72" s="1201"/>
      <c r="BIM72" s="1201"/>
      <c r="BIO72" s="1200"/>
      <c r="BIP72" s="1201"/>
      <c r="BJB72" s="1201"/>
      <c r="BJN72" s="1201"/>
      <c r="BJP72" s="1201"/>
      <c r="BJS72" s="1201"/>
      <c r="BJU72" s="1200"/>
      <c r="BJV72" s="1201"/>
      <c r="BKH72" s="1201"/>
      <c r="BKT72" s="1201"/>
      <c r="BKV72" s="1201"/>
      <c r="BKY72" s="1201"/>
      <c r="BLA72" s="1200"/>
      <c r="BLB72" s="1201"/>
      <c r="BLN72" s="1201"/>
      <c r="BLZ72" s="1201"/>
      <c r="BMB72" s="1201"/>
      <c r="BME72" s="1201"/>
      <c r="BMG72" s="1200"/>
      <c r="BMH72" s="1201"/>
      <c r="BMT72" s="1201"/>
      <c r="BNF72" s="1201"/>
      <c r="BNH72" s="1201"/>
      <c r="BNK72" s="1201"/>
      <c r="BNM72" s="1200"/>
      <c r="BNN72" s="1201"/>
      <c r="BNZ72" s="1201"/>
      <c r="BOL72" s="1201"/>
      <c r="BON72" s="1201"/>
      <c r="BOQ72" s="1201"/>
      <c r="BOS72" s="1200"/>
      <c r="BOT72" s="1201"/>
      <c r="BPF72" s="1201"/>
      <c r="BPR72" s="1201"/>
      <c r="BPT72" s="1201"/>
      <c r="BPW72" s="1201"/>
      <c r="BPY72" s="1200"/>
      <c r="BPZ72" s="1201"/>
      <c r="BQL72" s="1201"/>
      <c r="BQX72" s="1201"/>
      <c r="BQZ72" s="1201"/>
      <c r="BRC72" s="1201"/>
      <c r="BRE72" s="1200"/>
      <c r="BRF72" s="1201"/>
      <c r="BRR72" s="1201"/>
      <c r="BSD72" s="1201"/>
      <c r="BSF72" s="1201"/>
      <c r="BSI72" s="1201"/>
      <c r="BSK72" s="1200"/>
      <c r="BSL72" s="1201"/>
      <c r="BSX72" s="1201"/>
      <c r="BTJ72" s="1201"/>
      <c r="BTL72" s="1201"/>
      <c r="BTO72" s="1201"/>
      <c r="BTQ72" s="1200"/>
      <c r="BTR72" s="1201"/>
      <c r="BUD72" s="1201"/>
      <c r="BUP72" s="1201"/>
      <c r="BUR72" s="1201"/>
      <c r="BUU72" s="1201"/>
      <c r="BUW72" s="1200"/>
      <c r="BUX72" s="1201"/>
      <c r="BVJ72" s="1201"/>
      <c r="BVV72" s="1201"/>
      <c r="BVX72" s="1201"/>
      <c r="BWA72" s="1201"/>
      <c r="BWC72" s="1200"/>
      <c r="BWD72" s="1201"/>
      <c r="BWP72" s="1201"/>
      <c r="BXB72" s="1201"/>
      <c r="BXD72" s="1201"/>
      <c r="BXG72" s="1201"/>
      <c r="BXI72" s="1200"/>
      <c r="BXJ72" s="1201"/>
      <c r="BXV72" s="1201"/>
      <c r="BYH72" s="1201"/>
      <c r="BYJ72" s="1201"/>
      <c r="BYM72" s="1201"/>
      <c r="BYO72" s="1200"/>
      <c r="BYP72" s="1201"/>
      <c r="BZB72" s="1201"/>
      <c r="BZN72" s="1201"/>
      <c r="BZP72" s="1201"/>
      <c r="BZS72" s="1201"/>
      <c r="BZU72" s="1200"/>
      <c r="BZV72" s="1201"/>
      <c r="CAH72" s="1201"/>
      <c r="CAT72" s="1201"/>
      <c r="CAV72" s="1201"/>
      <c r="CAY72" s="1201"/>
      <c r="CBA72" s="1200"/>
      <c r="CBB72" s="1201"/>
      <c r="CBN72" s="1201"/>
      <c r="CBZ72" s="1201"/>
      <c r="CCB72" s="1201"/>
      <c r="CCE72" s="1201"/>
      <c r="CCG72" s="1200"/>
      <c r="CCH72" s="1201"/>
      <c r="CCT72" s="1201"/>
      <c r="CDF72" s="1201"/>
      <c r="CDH72" s="1201"/>
      <c r="CDK72" s="1201"/>
      <c r="CDM72" s="1200"/>
      <c r="CDN72" s="1201"/>
      <c r="CDZ72" s="1201"/>
      <c r="CEL72" s="1201"/>
      <c r="CEN72" s="1201"/>
      <c r="CEQ72" s="1201"/>
      <c r="CES72" s="1200"/>
      <c r="CET72" s="1201"/>
      <c r="CFF72" s="1201"/>
      <c r="CFR72" s="1201"/>
      <c r="CFT72" s="1201"/>
      <c r="CFW72" s="1201"/>
      <c r="CFY72" s="1200"/>
      <c r="CFZ72" s="1201"/>
      <c r="CGL72" s="1201"/>
      <c r="CGX72" s="1201"/>
      <c r="CGZ72" s="1201"/>
      <c r="CHC72" s="1201"/>
      <c r="CHE72" s="1200"/>
      <c r="CHF72" s="1201"/>
      <c r="CHR72" s="1201"/>
      <c r="CID72" s="1201"/>
      <c r="CIF72" s="1201"/>
      <c r="CII72" s="1201"/>
      <c r="CIK72" s="1200"/>
      <c r="CIL72" s="1201"/>
      <c r="CIX72" s="1201"/>
      <c r="CJJ72" s="1201"/>
      <c r="CJL72" s="1201"/>
      <c r="CJO72" s="1201"/>
      <c r="CJQ72" s="1200"/>
      <c r="CJR72" s="1201"/>
      <c r="CKD72" s="1201"/>
      <c r="CKP72" s="1201"/>
      <c r="CKR72" s="1201"/>
      <c r="CKU72" s="1201"/>
      <c r="CKW72" s="1200"/>
      <c r="CKX72" s="1201"/>
      <c r="CLJ72" s="1201"/>
      <c r="CLV72" s="1201"/>
      <c r="CLX72" s="1201"/>
      <c r="CMA72" s="1201"/>
      <c r="CMC72" s="1200"/>
      <c r="CMD72" s="1201"/>
      <c r="CMP72" s="1201"/>
      <c r="CNB72" s="1201"/>
      <c r="CND72" s="1201"/>
      <c r="CNG72" s="1201"/>
      <c r="CNI72" s="1200"/>
      <c r="CNJ72" s="1201"/>
      <c r="CNV72" s="1201"/>
      <c r="COH72" s="1201"/>
      <c r="COJ72" s="1201"/>
      <c r="COM72" s="1201"/>
      <c r="COO72" s="1200"/>
      <c r="COP72" s="1201"/>
      <c r="CPB72" s="1201"/>
      <c r="CPN72" s="1201"/>
      <c r="CPP72" s="1201"/>
      <c r="CPS72" s="1201"/>
      <c r="CPU72" s="1200"/>
      <c r="CPV72" s="1201"/>
      <c r="CQH72" s="1201"/>
      <c r="CQT72" s="1201"/>
      <c r="CQV72" s="1201"/>
      <c r="CQY72" s="1201"/>
      <c r="CRA72" s="1200"/>
      <c r="CRB72" s="1201"/>
      <c r="CRN72" s="1201"/>
      <c r="CRZ72" s="1201"/>
      <c r="CSB72" s="1201"/>
      <c r="CSE72" s="1201"/>
      <c r="CSG72" s="1200"/>
      <c r="CSH72" s="1201"/>
      <c r="CST72" s="1201"/>
      <c r="CTF72" s="1201"/>
      <c r="CTH72" s="1201"/>
      <c r="CTK72" s="1201"/>
      <c r="CTM72" s="1200"/>
      <c r="CTN72" s="1201"/>
      <c r="CTZ72" s="1201"/>
      <c r="CUL72" s="1201"/>
      <c r="CUN72" s="1201"/>
      <c r="CUQ72" s="1201"/>
      <c r="CUS72" s="1200"/>
      <c r="CUT72" s="1201"/>
      <c r="CVF72" s="1201"/>
      <c r="CVR72" s="1201"/>
      <c r="CVT72" s="1201"/>
      <c r="CVW72" s="1201"/>
      <c r="CVY72" s="1200"/>
      <c r="CVZ72" s="1201"/>
      <c r="CWL72" s="1201"/>
      <c r="CWX72" s="1201"/>
      <c r="CWZ72" s="1201"/>
      <c r="CXC72" s="1201"/>
      <c r="CXE72" s="1200"/>
      <c r="CXF72" s="1201"/>
      <c r="CXR72" s="1201"/>
      <c r="CYD72" s="1201"/>
      <c r="CYF72" s="1201"/>
      <c r="CYI72" s="1201"/>
      <c r="CYK72" s="1200"/>
      <c r="CYL72" s="1201"/>
      <c r="CYX72" s="1201"/>
      <c r="CZJ72" s="1201"/>
      <c r="CZL72" s="1201"/>
      <c r="CZO72" s="1201"/>
      <c r="CZQ72" s="1200"/>
      <c r="CZR72" s="1201"/>
      <c r="DAD72" s="1201"/>
      <c r="DAP72" s="1201"/>
      <c r="DAR72" s="1201"/>
      <c r="DAU72" s="1201"/>
      <c r="DAW72" s="1200"/>
      <c r="DAX72" s="1201"/>
      <c r="DBJ72" s="1201"/>
      <c r="DBV72" s="1201"/>
      <c r="DBX72" s="1201"/>
      <c r="DCA72" s="1201"/>
      <c r="DCC72" s="1200"/>
      <c r="DCD72" s="1201"/>
      <c r="DCP72" s="1201"/>
      <c r="DDB72" s="1201"/>
      <c r="DDD72" s="1201"/>
      <c r="DDG72" s="1201"/>
      <c r="DDI72" s="1200"/>
      <c r="DDJ72" s="1201"/>
      <c r="DDV72" s="1201"/>
      <c r="DEH72" s="1201"/>
      <c r="DEJ72" s="1201"/>
      <c r="DEM72" s="1201"/>
      <c r="DEO72" s="1200"/>
      <c r="DEP72" s="1201"/>
      <c r="DFB72" s="1201"/>
      <c r="DFN72" s="1201"/>
      <c r="DFP72" s="1201"/>
      <c r="DFS72" s="1201"/>
      <c r="DFU72" s="1200"/>
      <c r="DFV72" s="1201"/>
      <c r="DGH72" s="1201"/>
      <c r="DGT72" s="1201"/>
      <c r="DGV72" s="1201"/>
      <c r="DGY72" s="1201"/>
      <c r="DHA72" s="1200"/>
      <c r="DHB72" s="1201"/>
      <c r="DHN72" s="1201"/>
      <c r="DHZ72" s="1201"/>
      <c r="DIB72" s="1201"/>
      <c r="DIE72" s="1201"/>
      <c r="DIG72" s="1200"/>
      <c r="DIH72" s="1201"/>
      <c r="DIT72" s="1201"/>
      <c r="DJF72" s="1201"/>
      <c r="DJH72" s="1201"/>
      <c r="DJK72" s="1201"/>
      <c r="DJM72" s="1200"/>
      <c r="DJN72" s="1201"/>
      <c r="DJZ72" s="1201"/>
      <c r="DKL72" s="1201"/>
      <c r="DKN72" s="1201"/>
      <c r="DKQ72" s="1201"/>
      <c r="DKS72" s="1200"/>
      <c r="DKT72" s="1201"/>
      <c r="DLF72" s="1201"/>
      <c r="DLR72" s="1201"/>
      <c r="DLT72" s="1201"/>
      <c r="DLW72" s="1201"/>
      <c r="DLY72" s="1200"/>
      <c r="DLZ72" s="1201"/>
      <c r="DML72" s="1201"/>
      <c r="DMX72" s="1201"/>
      <c r="DMZ72" s="1201"/>
      <c r="DNC72" s="1201"/>
      <c r="DNE72" s="1200"/>
      <c r="DNF72" s="1201"/>
      <c r="DNR72" s="1201"/>
      <c r="DOD72" s="1201"/>
      <c r="DOF72" s="1201"/>
      <c r="DOI72" s="1201"/>
      <c r="DOK72" s="1200"/>
      <c r="DOL72" s="1201"/>
      <c r="DOX72" s="1201"/>
      <c r="DPJ72" s="1201"/>
      <c r="DPL72" s="1201"/>
      <c r="DPO72" s="1201"/>
      <c r="DPQ72" s="1200"/>
      <c r="DPR72" s="1201"/>
      <c r="DQD72" s="1201"/>
      <c r="DQP72" s="1201"/>
      <c r="DQR72" s="1201"/>
      <c r="DQU72" s="1201"/>
      <c r="DQW72" s="1200"/>
      <c r="DQX72" s="1201"/>
      <c r="DRJ72" s="1201"/>
      <c r="DRV72" s="1201"/>
      <c r="DRX72" s="1201"/>
      <c r="DSA72" s="1201"/>
      <c r="DSC72" s="1200"/>
      <c r="DSD72" s="1201"/>
      <c r="DSP72" s="1201"/>
      <c r="DTB72" s="1201"/>
      <c r="DTD72" s="1201"/>
      <c r="DTG72" s="1201"/>
      <c r="DTI72" s="1200"/>
      <c r="DTJ72" s="1201"/>
      <c r="DTV72" s="1201"/>
      <c r="DUH72" s="1201"/>
      <c r="DUJ72" s="1201"/>
      <c r="DUM72" s="1201"/>
      <c r="DUO72" s="1200"/>
      <c r="DUP72" s="1201"/>
      <c r="DVB72" s="1201"/>
      <c r="DVN72" s="1201"/>
      <c r="DVP72" s="1201"/>
      <c r="DVS72" s="1201"/>
      <c r="DVU72" s="1200"/>
      <c r="DVV72" s="1201"/>
      <c r="DWH72" s="1201"/>
      <c r="DWT72" s="1201"/>
      <c r="DWV72" s="1201"/>
      <c r="DWY72" s="1201"/>
      <c r="DXA72" s="1200"/>
      <c r="DXB72" s="1201"/>
      <c r="DXN72" s="1201"/>
      <c r="DXZ72" s="1201"/>
      <c r="DYB72" s="1201"/>
      <c r="DYE72" s="1201"/>
      <c r="DYG72" s="1200"/>
      <c r="DYH72" s="1201"/>
      <c r="DYT72" s="1201"/>
      <c r="DZF72" s="1201"/>
      <c r="DZH72" s="1201"/>
      <c r="DZK72" s="1201"/>
      <c r="DZM72" s="1200"/>
      <c r="DZN72" s="1201"/>
      <c r="DZZ72" s="1201"/>
      <c r="EAL72" s="1201"/>
      <c r="EAN72" s="1201"/>
      <c r="EAQ72" s="1201"/>
      <c r="EAS72" s="1200"/>
      <c r="EAT72" s="1201"/>
      <c r="EBF72" s="1201"/>
      <c r="EBR72" s="1201"/>
      <c r="EBT72" s="1201"/>
      <c r="EBW72" s="1201"/>
      <c r="EBY72" s="1200"/>
      <c r="EBZ72" s="1201"/>
      <c r="ECL72" s="1201"/>
      <c r="ECX72" s="1201"/>
      <c r="ECZ72" s="1201"/>
      <c r="EDC72" s="1201"/>
      <c r="EDE72" s="1200"/>
      <c r="EDF72" s="1201"/>
      <c r="EDR72" s="1201"/>
      <c r="EED72" s="1201"/>
      <c r="EEF72" s="1201"/>
      <c r="EEI72" s="1201"/>
      <c r="EEK72" s="1200"/>
      <c r="EEL72" s="1201"/>
      <c r="EEX72" s="1201"/>
      <c r="EFJ72" s="1201"/>
      <c r="EFL72" s="1201"/>
      <c r="EFO72" s="1201"/>
      <c r="EFQ72" s="1200"/>
      <c r="EFR72" s="1201"/>
      <c r="EGD72" s="1201"/>
      <c r="EGP72" s="1201"/>
      <c r="EGR72" s="1201"/>
      <c r="EGU72" s="1201"/>
      <c r="EGW72" s="1200"/>
      <c r="EGX72" s="1201"/>
      <c r="EHJ72" s="1201"/>
      <c r="EHV72" s="1201"/>
      <c r="EHX72" s="1201"/>
      <c r="EIA72" s="1201"/>
      <c r="EIC72" s="1200"/>
      <c r="EID72" s="1201"/>
      <c r="EIP72" s="1201"/>
      <c r="EJB72" s="1201"/>
      <c r="EJD72" s="1201"/>
      <c r="EJG72" s="1201"/>
      <c r="EJI72" s="1200"/>
      <c r="EJJ72" s="1201"/>
      <c r="EJV72" s="1201"/>
      <c r="EKH72" s="1201"/>
      <c r="EKJ72" s="1201"/>
      <c r="EKM72" s="1201"/>
      <c r="EKO72" s="1200"/>
      <c r="EKP72" s="1201"/>
      <c r="ELB72" s="1201"/>
      <c r="ELN72" s="1201"/>
      <c r="ELP72" s="1201"/>
      <c r="ELS72" s="1201"/>
      <c r="ELU72" s="1200"/>
      <c r="ELV72" s="1201"/>
      <c r="EMH72" s="1201"/>
      <c r="EMT72" s="1201"/>
      <c r="EMV72" s="1201"/>
      <c r="EMY72" s="1201"/>
      <c r="ENA72" s="1200"/>
      <c r="ENB72" s="1201"/>
      <c r="ENN72" s="1201"/>
      <c r="ENZ72" s="1201"/>
      <c r="EOB72" s="1201"/>
      <c r="EOE72" s="1201"/>
      <c r="EOG72" s="1200"/>
      <c r="EOH72" s="1201"/>
      <c r="EOT72" s="1201"/>
      <c r="EPF72" s="1201"/>
      <c r="EPH72" s="1201"/>
      <c r="EPK72" s="1201"/>
      <c r="EPM72" s="1200"/>
      <c r="EPN72" s="1201"/>
      <c r="EPZ72" s="1201"/>
      <c r="EQL72" s="1201"/>
      <c r="EQN72" s="1201"/>
      <c r="EQQ72" s="1201"/>
      <c r="EQS72" s="1200"/>
      <c r="EQT72" s="1201"/>
      <c r="ERF72" s="1201"/>
      <c r="ERR72" s="1201"/>
      <c r="ERT72" s="1201"/>
      <c r="ERW72" s="1201"/>
      <c r="ERY72" s="1200"/>
      <c r="ERZ72" s="1201"/>
      <c r="ESL72" s="1201"/>
      <c r="ESX72" s="1201"/>
      <c r="ESZ72" s="1201"/>
      <c r="ETC72" s="1201"/>
      <c r="ETE72" s="1200"/>
      <c r="ETF72" s="1201"/>
      <c r="ETR72" s="1201"/>
      <c r="EUD72" s="1201"/>
      <c r="EUF72" s="1201"/>
      <c r="EUI72" s="1201"/>
      <c r="EUK72" s="1200"/>
      <c r="EUL72" s="1201"/>
      <c r="EUX72" s="1201"/>
      <c r="EVJ72" s="1201"/>
      <c r="EVL72" s="1201"/>
      <c r="EVO72" s="1201"/>
      <c r="EVQ72" s="1200"/>
      <c r="EVR72" s="1201"/>
      <c r="EWD72" s="1201"/>
      <c r="EWP72" s="1201"/>
      <c r="EWR72" s="1201"/>
      <c r="EWU72" s="1201"/>
      <c r="EWW72" s="1200"/>
      <c r="EWX72" s="1201"/>
      <c r="EXJ72" s="1201"/>
      <c r="EXV72" s="1201"/>
      <c r="EXX72" s="1201"/>
      <c r="EYA72" s="1201"/>
      <c r="EYC72" s="1200"/>
      <c r="EYD72" s="1201"/>
      <c r="EYP72" s="1201"/>
      <c r="EZB72" s="1201"/>
      <c r="EZD72" s="1201"/>
      <c r="EZG72" s="1201"/>
      <c r="EZI72" s="1200"/>
      <c r="EZJ72" s="1201"/>
      <c r="EZV72" s="1201"/>
      <c r="FAH72" s="1201"/>
      <c r="FAJ72" s="1201"/>
      <c r="FAM72" s="1201"/>
      <c r="FAO72" s="1200"/>
      <c r="FAP72" s="1201"/>
      <c r="FBB72" s="1201"/>
      <c r="FBN72" s="1201"/>
      <c r="FBP72" s="1201"/>
      <c r="FBS72" s="1201"/>
      <c r="FBU72" s="1200"/>
      <c r="FBV72" s="1201"/>
      <c r="FCH72" s="1201"/>
      <c r="FCT72" s="1201"/>
      <c r="FCV72" s="1201"/>
      <c r="FCY72" s="1201"/>
      <c r="FDA72" s="1200"/>
      <c r="FDB72" s="1201"/>
      <c r="FDN72" s="1201"/>
      <c r="FDZ72" s="1201"/>
      <c r="FEB72" s="1201"/>
      <c r="FEE72" s="1201"/>
      <c r="FEG72" s="1200"/>
      <c r="FEH72" s="1201"/>
      <c r="FET72" s="1201"/>
      <c r="FFF72" s="1201"/>
      <c r="FFH72" s="1201"/>
      <c r="FFK72" s="1201"/>
      <c r="FFM72" s="1200"/>
      <c r="FFN72" s="1201"/>
      <c r="FFZ72" s="1201"/>
      <c r="FGL72" s="1201"/>
      <c r="FGN72" s="1201"/>
      <c r="FGQ72" s="1201"/>
      <c r="FGS72" s="1200"/>
      <c r="FGT72" s="1201"/>
      <c r="FHF72" s="1201"/>
      <c r="FHR72" s="1201"/>
      <c r="FHT72" s="1201"/>
      <c r="FHW72" s="1201"/>
      <c r="FHY72" s="1200"/>
      <c r="FHZ72" s="1201"/>
      <c r="FIL72" s="1201"/>
      <c r="FIX72" s="1201"/>
      <c r="FIZ72" s="1201"/>
      <c r="FJC72" s="1201"/>
      <c r="FJE72" s="1200"/>
      <c r="FJF72" s="1201"/>
      <c r="FJR72" s="1201"/>
      <c r="FKD72" s="1201"/>
      <c r="FKF72" s="1201"/>
      <c r="FKI72" s="1201"/>
      <c r="FKK72" s="1200"/>
      <c r="FKL72" s="1201"/>
      <c r="FKX72" s="1201"/>
      <c r="FLJ72" s="1201"/>
      <c r="FLL72" s="1201"/>
      <c r="FLO72" s="1201"/>
      <c r="FLQ72" s="1200"/>
      <c r="FLR72" s="1201"/>
      <c r="FMD72" s="1201"/>
      <c r="FMP72" s="1201"/>
      <c r="FMR72" s="1201"/>
      <c r="FMU72" s="1201"/>
      <c r="FMW72" s="1200"/>
      <c r="FMX72" s="1201"/>
      <c r="FNJ72" s="1201"/>
      <c r="FNV72" s="1201"/>
      <c r="FNX72" s="1201"/>
      <c r="FOA72" s="1201"/>
      <c r="FOC72" s="1200"/>
      <c r="FOD72" s="1201"/>
      <c r="FOP72" s="1201"/>
      <c r="FPB72" s="1201"/>
      <c r="FPD72" s="1201"/>
      <c r="FPG72" s="1201"/>
      <c r="FPI72" s="1200"/>
      <c r="FPJ72" s="1201"/>
      <c r="FPV72" s="1201"/>
      <c r="FQH72" s="1201"/>
      <c r="FQJ72" s="1201"/>
      <c r="FQM72" s="1201"/>
      <c r="FQO72" s="1200"/>
      <c r="FQP72" s="1201"/>
      <c r="FRB72" s="1201"/>
      <c r="FRN72" s="1201"/>
      <c r="FRP72" s="1201"/>
      <c r="FRS72" s="1201"/>
      <c r="FRU72" s="1200"/>
      <c r="FRV72" s="1201"/>
      <c r="FSH72" s="1201"/>
      <c r="FST72" s="1201"/>
      <c r="FSV72" s="1201"/>
      <c r="FSY72" s="1201"/>
      <c r="FTA72" s="1200"/>
      <c r="FTB72" s="1201"/>
      <c r="FTN72" s="1201"/>
      <c r="FTZ72" s="1201"/>
      <c r="FUB72" s="1201"/>
      <c r="FUE72" s="1201"/>
      <c r="FUG72" s="1200"/>
      <c r="FUH72" s="1201"/>
      <c r="FUT72" s="1201"/>
      <c r="FVF72" s="1201"/>
      <c r="FVH72" s="1201"/>
      <c r="FVK72" s="1201"/>
      <c r="FVM72" s="1200"/>
      <c r="FVN72" s="1201"/>
      <c r="FVZ72" s="1201"/>
      <c r="FWL72" s="1201"/>
      <c r="FWN72" s="1201"/>
      <c r="FWQ72" s="1201"/>
      <c r="FWS72" s="1200"/>
      <c r="FWT72" s="1201"/>
      <c r="FXF72" s="1201"/>
      <c r="FXR72" s="1201"/>
      <c r="FXT72" s="1201"/>
      <c r="FXW72" s="1201"/>
      <c r="FXY72" s="1200"/>
      <c r="FXZ72" s="1201"/>
      <c r="FYL72" s="1201"/>
      <c r="FYX72" s="1201"/>
      <c r="FYZ72" s="1201"/>
      <c r="FZC72" s="1201"/>
      <c r="FZE72" s="1200"/>
      <c r="FZF72" s="1201"/>
      <c r="FZR72" s="1201"/>
      <c r="GAD72" s="1201"/>
      <c r="GAF72" s="1201"/>
      <c r="GAI72" s="1201"/>
      <c r="GAK72" s="1200"/>
      <c r="GAL72" s="1201"/>
      <c r="GAX72" s="1201"/>
      <c r="GBJ72" s="1201"/>
      <c r="GBL72" s="1201"/>
      <c r="GBO72" s="1201"/>
      <c r="GBQ72" s="1200"/>
      <c r="GBR72" s="1201"/>
      <c r="GCD72" s="1201"/>
      <c r="GCP72" s="1201"/>
      <c r="GCR72" s="1201"/>
      <c r="GCU72" s="1201"/>
      <c r="GCW72" s="1200"/>
      <c r="GCX72" s="1201"/>
      <c r="GDJ72" s="1201"/>
      <c r="GDV72" s="1201"/>
      <c r="GDX72" s="1201"/>
      <c r="GEA72" s="1201"/>
      <c r="GEC72" s="1200"/>
      <c r="GED72" s="1201"/>
      <c r="GEP72" s="1201"/>
      <c r="GFB72" s="1201"/>
      <c r="GFD72" s="1201"/>
      <c r="GFG72" s="1201"/>
      <c r="GFI72" s="1200"/>
      <c r="GFJ72" s="1201"/>
      <c r="GFV72" s="1201"/>
      <c r="GGH72" s="1201"/>
      <c r="GGJ72" s="1201"/>
      <c r="GGM72" s="1201"/>
      <c r="GGO72" s="1200"/>
      <c r="GGP72" s="1201"/>
      <c r="GHB72" s="1201"/>
      <c r="GHN72" s="1201"/>
      <c r="GHP72" s="1201"/>
      <c r="GHS72" s="1201"/>
      <c r="GHU72" s="1200"/>
      <c r="GHV72" s="1201"/>
      <c r="GIH72" s="1201"/>
      <c r="GIT72" s="1201"/>
      <c r="GIV72" s="1201"/>
      <c r="GIY72" s="1201"/>
      <c r="GJA72" s="1200"/>
      <c r="GJB72" s="1201"/>
      <c r="GJN72" s="1201"/>
      <c r="GJZ72" s="1201"/>
      <c r="GKB72" s="1201"/>
      <c r="GKE72" s="1201"/>
      <c r="GKG72" s="1200"/>
      <c r="GKH72" s="1201"/>
      <c r="GKT72" s="1201"/>
      <c r="GLF72" s="1201"/>
      <c r="GLH72" s="1201"/>
      <c r="GLK72" s="1201"/>
      <c r="GLM72" s="1200"/>
      <c r="GLN72" s="1201"/>
      <c r="GLZ72" s="1201"/>
      <c r="GML72" s="1201"/>
      <c r="GMN72" s="1201"/>
      <c r="GMQ72" s="1201"/>
      <c r="GMS72" s="1200"/>
      <c r="GMT72" s="1201"/>
      <c r="GNF72" s="1201"/>
      <c r="GNR72" s="1201"/>
      <c r="GNT72" s="1201"/>
      <c r="GNW72" s="1201"/>
      <c r="GNY72" s="1200"/>
      <c r="GNZ72" s="1201"/>
      <c r="GOL72" s="1201"/>
      <c r="GOX72" s="1201"/>
      <c r="GOZ72" s="1201"/>
      <c r="GPC72" s="1201"/>
      <c r="GPE72" s="1200"/>
      <c r="GPF72" s="1201"/>
      <c r="GPR72" s="1201"/>
      <c r="GQD72" s="1201"/>
      <c r="GQF72" s="1201"/>
      <c r="GQI72" s="1201"/>
      <c r="GQK72" s="1200"/>
      <c r="GQL72" s="1201"/>
      <c r="GQX72" s="1201"/>
      <c r="GRJ72" s="1201"/>
      <c r="GRL72" s="1201"/>
      <c r="GRO72" s="1201"/>
      <c r="GRQ72" s="1200"/>
      <c r="GRR72" s="1201"/>
      <c r="GSD72" s="1201"/>
      <c r="GSP72" s="1201"/>
      <c r="GSR72" s="1201"/>
      <c r="GSU72" s="1201"/>
      <c r="GSW72" s="1200"/>
      <c r="GSX72" s="1201"/>
      <c r="GTJ72" s="1201"/>
      <c r="GTV72" s="1201"/>
      <c r="GTX72" s="1201"/>
      <c r="GUA72" s="1201"/>
      <c r="GUC72" s="1200"/>
      <c r="GUD72" s="1201"/>
      <c r="GUP72" s="1201"/>
      <c r="GVB72" s="1201"/>
      <c r="GVD72" s="1201"/>
      <c r="GVG72" s="1201"/>
      <c r="GVI72" s="1200"/>
      <c r="GVJ72" s="1201"/>
      <c r="GVV72" s="1201"/>
      <c r="GWH72" s="1201"/>
      <c r="GWJ72" s="1201"/>
      <c r="GWM72" s="1201"/>
      <c r="GWO72" s="1200"/>
      <c r="GWP72" s="1201"/>
      <c r="GXB72" s="1201"/>
      <c r="GXN72" s="1201"/>
      <c r="GXP72" s="1201"/>
      <c r="GXS72" s="1201"/>
      <c r="GXU72" s="1200"/>
      <c r="GXV72" s="1201"/>
      <c r="GYH72" s="1201"/>
      <c r="GYT72" s="1201"/>
      <c r="GYV72" s="1201"/>
      <c r="GYY72" s="1201"/>
      <c r="GZA72" s="1200"/>
      <c r="GZB72" s="1201"/>
      <c r="GZN72" s="1201"/>
      <c r="GZZ72" s="1201"/>
      <c r="HAB72" s="1201"/>
      <c r="HAE72" s="1201"/>
      <c r="HAG72" s="1200"/>
      <c r="HAH72" s="1201"/>
      <c r="HAT72" s="1201"/>
      <c r="HBF72" s="1201"/>
      <c r="HBH72" s="1201"/>
      <c r="HBK72" s="1201"/>
      <c r="HBM72" s="1200"/>
      <c r="HBN72" s="1201"/>
      <c r="HBZ72" s="1201"/>
      <c r="HCL72" s="1201"/>
      <c r="HCN72" s="1201"/>
      <c r="HCQ72" s="1201"/>
      <c r="HCS72" s="1200"/>
      <c r="HCT72" s="1201"/>
      <c r="HDF72" s="1201"/>
      <c r="HDR72" s="1201"/>
      <c r="HDT72" s="1201"/>
      <c r="HDW72" s="1201"/>
      <c r="HDY72" s="1200"/>
      <c r="HDZ72" s="1201"/>
      <c r="HEL72" s="1201"/>
      <c r="HEX72" s="1201"/>
      <c r="HEZ72" s="1201"/>
      <c r="HFC72" s="1201"/>
      <c r="HFE72" s="1200"/>
      <c r="HFF72" s="1201"/>
      <c r="HFR72" s="1201"/>
      <c r="HGD72" s="1201"/>
      <c r="HGF72" s="1201"/>
      <c r="HGI72" s="1201"/>
      <c r="HGK72" s="1200"/>
      <c r="HGL72" s="1201"/>
      <c r="HGX72" s="1201"/>
      <c r="HHJ72" s="1201"/>
      <c r="HHL72" s="1201"/>
      <c r="HHO72" s="1201"/>
      <c r="HHQ72" s="1200"/>
      <c r="HHR72" s="1201"/>
      <c r="HID72" s="1201"/>
      <c r="HIP72" s="1201"/>
      <c r="HIR72" s="1201"/>
      <c r="HIU72" s="1201"/>
      <c r="HIW72" s="1200"/>
      <c r="HIX72" s="1201"/>
      <c r="HJJ72" s="1201"/>
      <c r="HJV72" s="1201"/>
      <c r="HJX72" s="1201"/>
      <c r="HKA72" s="1201"/>
      <c r="HKC72" s="1200"/>
      <c r="HKD72" s="1201"/>
      <c r="HKP72" s="1201"/>
      <c r="HLB72" s="1201"/>
      <c r="HLD72" s="1201"/>
      <c r="HLG72" s="1201"/>
      <c r="HLI72" s="1200"/>
      <c r="HLJ72" s="1201"/>
      <c r="HLV72" s="1201"/>
      <c r="HMH72" s="1201"/>
      <c r="HMJ72" s="1201"/>
      <c r="HMM72" s="1201"/>
      <c r="HMO72" s="1200"/>
      <c r="HMP72" s="1201"/>
      <c r="HNB72" s="1201"/>
      <c r="HNN72" s="1201"/>
      <c r="HNP72" s="1201"/>
      <c r="HNS72" s="1201"/>
      <c r="HNU72" s="1200"/>
      <c r="HNV72" s="1201"/>
      <c r="HOH72" s="1201"/>
      <c r="HOT72" s="1201"/>
      <c r="HOV72" s="1201"/>
      <c r="HOY72" s="1201"/>
      <c r="HPA72" s="1200"/>
      <c r="HPB72" s="1201"/>
      <c r="HPN72" s="1201"/>
      <c r="HPZ72" s="1201"/>
      <c r="HQB72" s="1201"/>
      <c r="HQE72" s="1201"/>
      <c r="HQG72" s="1200"/>
      <c r="HQH72" s="1201"/>
      <c r="HQT72" s="1201"/>
      <c r="HRF72" s="1201"/>
      <c r="HRH72" s="1201"/>
      <c r="HRK72" s="1201"/>
      <c r="HRM72" s="1200"/>
      <c r="HRN72" s="1201"/>
      <c r="HRZ72" s="1201"/>
      <c r="HSL72" s="1201"/>
      <c r="HSN72" s="1201"/>
      <c r="HSQ72" s="1201"/>
      <c r="HSS72" s="1200"/>
      <c r="HST72" s="1201"/>
      <c r="HTF72" s="1201"/>
      <c r="HTR72" s="1201"/>
      <c r="HTT72" s="1201"/>
      <c r="HTW72" s="1201"/>
      <c r="HTY72" s="1200"/>
      <c r="HTZ72" s="1201"/>
      <c r="HUL72" s="1201"/>
      <c r="HUX72" s="1201"/>
      <c r="HUZ72" s="1201"/>
      <c r="HVC72" s="1201"/>
      <c r="HVE72" s="1200"/>
      <c r="HVF72" s="1201"/>
      <c r="HVR72" s="1201"/>
      <c r="HWD72" s="1201"/>
      <c r="HWF72" s="1201"/>
      <c r="HWI72" s="1201"/>
      <c r="HWK72" s="1200"/>
      <c r="HWL72" s="1201"/>
      <c r="HWX72" s="1201"/>
      <c r="HXJ72" s="1201"/>
      <c r="HXL72" s="1201"/>
      <c r="HXO72" s="1201"/>
      <c r="HXQ72" s="1200"/>
      <c r="HXR72" s="1201"/>
      <c r="HYD72" s="1201"/>
      <c r="HYP72" s="1201"/>
      <c r="HYR72" s="1201"/>
      <c r="HYU72" s="1201"/>
      <c r="HYW72" s="1200"/>
      <c r="HYX72" s="1201"/>
      <c r="HZJ72" s="1201"/>
      <c r="HZV72" s="1201"/>
      <c r="HZX72" s="1201"/>
      <c r="IAA72" s="1201"/>
      <c r="IAC72" s="1200"/>
      <c r="IAD72" s="1201"/>
      <c r="IAP72" s="1201"/>
      <c r="IBB72" s="1201"/>
      <c r="IBD72" s="1201"/>
      <c r="IBG72" s="1201"/>
      <c r="IBI72" s="1200"/>
      <c r="IBJ72" s="1201"/>
      <c r="IBV72" s="1201"/>
      <c r="ICH72" s="1201"/>
      <c r="ICJ72" s="1201"/>
      <c r="ICM72" s="1201"/>
      <c r="ICO72" s="1200"/>
      <c r="ICP72" s="1201"/>
      <c r="IDB72" s="1201"/>
      <c r="IDN72" s="1201"/>
      <c r="IDP72" s="1201"/>
      <c r="IDS72" s="1201"/>
      <c r="IDU72" s="1200"/>
      <c r="IDV72" s="1201"/>
      <c r="IEH72" s="1201"/>
      <c r="IET72" s="1201"/>
      <c r="IEV72" s="1201"/>
      <c r="IEY72" s="1201"/>
      <c r="IFA72" s="1200"/>
      <c r="IFB72" s="1201"/>
      <c r="IFN72" s="1201"/>
      <c r="IFZ72" s="1201"/>
      <c r="IGB72" s="1201"/>
      <c r="IGE72" s="1201"/>
      <c r="IGG72" s="1200"/>
      <c r="IGH72" s="1201"/>
      <c r="IGT72" s="1201"/>
      <c r="IHF72" s="1201"/>
      <c r="IHH72" s="1201"/>
      <c r="IHK72" s="1201"/>
      <c r="IHM72" s="1200"/>
      <c r="IHN72" s="1201"/>
      <c r="IHZ72" s="1201"/>
      <c r="IIL72" s="1201"/>
      <c r="IIN72" s="1201"/>
      <c r="IIQ72" s="1201"/>
      <c r="IIS72" s="1200"/>
      <c r="IIT72" s="1201"/>
      <c r="IJF72" s="1201"/>
      <c r="IJR72" s="1201"/>
      <c r="IJT72" s="1201"/>
      <c r="IJW72" s="1201"/>
      <c r="IJY72" s="1200"/>
      <c r="IJZ72" s="1201"/>
      <c r="IKL72" s="1201"/>
      <c r="IKX72" s="1201"/>
      <c r="IKZ72" s="1201"/>
      <c r="ILC72" s="1201"/>
      <c r="ILE72" s="1200"/>
      <c r="ILF72" s="1201"/>
      <c r="ILR72" s="1201"/>
      <c r="IMD72" s="1201"/>
      <c r="IMF72" s="1201"/>
      <c r="IMI72" s="1201"/>
      <c r="IMK72" s="1200"/>
      <c r="IML72" s="1201"/>
      <c r="IMX72" s="1201"/>
      <c r="INJ72" s="1201"/>
      <c r="INL72" s="1201"/>
      <c r="INO72" s="1201"/>
      <c r="INQ72" s="1200"/>
      <c r="INR72" s="1201"/>
      <c r="IOD72" s="1201"/>
      <c r="IOP72" s="1201"/>
      <c r="IOR72" s="1201"/>
      <c r="IOU72" s="1201"/>
      <c r="IOW72" s="1200"/>
      <c r="IOX72" s="1201"/>
      <c r="IPJ72" s="1201"/>
      <c r="IPV72" s="1201"/>
      <c r="IPX72" s="1201"/>
      <c r="IQA72" s="1201"/>
      <c r="IQC72" s="1200"/>
      <c r="IQD72" s="1201"/>
      <c r="IQP72" s="1201"/>
      <c r="IRB72" s="1201"/>
      <c r="IRD72" s="1201"/>
      <c r="IRG72" s="1201"/>
      <c r="IRI72" s="1200"/>
      <c r="IRJ72" s="1201"/>
      <c r="IRV72" s="1201"/>
      <c r="ISH72" s="1201"/>
      <c r="ISJ72" s="1201"/>
      <c r="ISM72" s="1201"/>
      <c r="ISO72" s="1200"/>
      <c r="ISP72" s="1201"/>
      <c r="ITB72" s="1201"/>
      <c r="ITN72" s="1201"/>
      <c r="ITP72" s="1201"/>
      <c r="ITS72" s="1201"/>
      <c r="ITU72" s="1200"/>
      <c r="ITV72" s="1201"/>
      <c r="IUH72" s="1201"/>
      <c r="IUT72" s="1201"/>
      <c r="IUV72" s="1201"/>
      <c r="IUY72" s="1201"/>
      <c r="IVA72" s="1200"/>
      <c r="IVB72" s="1201"/>
      <c r="IVN72" s="1201"/>
      <c r="IVZ72" s="1201"/>
      <c r="IWB72" s="1201"/>
      <c r="IWE72" s="1201"/>
      <c r="IWG72" s="1200"/>
      <c r="IWH72" s="1201"/>
      <c r="IWT72" s="1201"/>
      <c r="IXF72" s="1201"/>
      <c r="IXH72" s="1201"/>
      <c r="IXK72" s="1201"/>
      <c r="IXM72" s="1200"/>
      <c r="IXN72" s="1201"/>
      <c r="IXZ72" s="1201"/>
      <c r="IYL72" s="1201"/>
      <c r="IYN72" s="1201"/>
      <c r="IYQ72" s="1201"/>
      <c r="IYS72" s="1200"/>
      <c r="IYT72" s="1201"/>
      <c r="IZF72" s="1201"/>
      <c r="IZR72" s="1201"/>
      <c r="IZT72" s="1201"/>
      <c r="IZW72" s="1201"/>
      <c r="IZY72" s="1200"/>
      <c r="IZZ72" s="1201"/>
      <c r="JAL72" s="1201"/>
      <c r="JAX72" s="1201"/>
      <c r="JAZ72" s="1201"/>
      <c r="JBC72" s="1201"/>
      <c r="JBE72" s="1200"/>
      <c r="JBF72" s="1201"/>
      <c r="JBR72" s="1201"/>
      <c r="JCD72" s="1201"/>
      <c r="JCF72" s="1201"/>
      <c r="JCI72" s="1201"/>
      <c r="JCK72" s="1200"/>
      <c r="JCL72" s="1201"/>
      <c r="JCX72" s="1201"/>
      <c r="JDJ72" s="1201"/>
      <c r="JDL72" s="1201"/>
      <c r="JDO72" s="1201"/>
      <c r="JDQ72" s="1200"/>
      <c r="JDR72" s="1201"/>
      <c r="JED72" s="1201"/>
      <c r="JEP72" s="1201"/>
      <c r="JER72" s="1201"/>
      <c r="JEU72" s="1201"/>
      <c r="JEW72" s="1200"/>
      <c r="JEX72" s="1201"/>
      <c r="JFJ72" s="1201"/>
      <c r="JFV72" s="1201"/>
      <c r="JFX72" s="1201"/>
      <c r="JGA72" s="1201"/>
      <c r="JGC72" s="1200"/>
      <c r="JGD72" s="1201"/>
      <c r="JGP72" s="1201"/>
      <c r="JHB72" s="1201"/>
      <c r="JHD72" s="1201"/>
      <c r="JHG72" s="1201"/>
      <c r="JHI72" s="1200"/>
      <c r="JHJ72" s="1201"/>
      <c r="JHV72" s="1201"/>
      <c r="JIH72" s="1201"/>
      <c r="JIJ72" s="1201"/>
      <c r="JIM72" s="1201"/>
      <c r="JIO72" s="1200"/>
      <c r="JIP72" s="1201"/>
      <c r="JJB72" s="1201"/>
      <c r="JJN72" s="1201"/>
      <c r="JJP72" s="1201"/>
      <c r="JJS72" s="1201"/>
      <c r="JJU72" s="1200"/>
      <c r="JJV72" s="1201"/>
      <c r="JKH72" s="1201"/>
      <c r="JKT72" s="1201"/>
      <c r="JKV72" s="1201"/>
      <c r="JKY72" s="1201"/>
      <c r="JLA72" s="1200"/>
      <c r="JLB72" s="1201"/>
      <c r="JLN72" s="1201"/>
      <c r="JLZ72" s="1201"/>
      <c r="JMB72" s="1201"/>
      <c r="JME72" s="1201"/>
      <c r="JMG72" s="1200"/>
      <c r="JMH72" s="1201"/>
      <c r="JMT72" s="1201"/>
      <c r="JNF72" s="1201"/>
      <c r="JNH72" s="1201"/>
      <c r="JNK72" s="1201"/>
      <c r="JNM72" s="1200"/>
      <c r="JNN72" s="1201"/>
      <c r="JNZ72" s="1201"/>
      <c r="JOL72" s="1201"/>
      <c r="JON72" s="1201"/>
      <c r="JOQ72" s="1201"/>
      <c r="JOS72" s="1200"/>
      <c r="JOT72" s="1201"/>
      <c r="JPF72" s="1201"/>
      <c r="JPR72" s="1201"/>
      <c r="JPT72" s="1201"/>
      <c r="JPW72" s="1201"/>
      <c r="JPY72" s="1200"/>
      <c r="JPZ72" s="1201"/>
      <c r="JQL72" s="1201"/>
      <c r="JQX72" s="1201"/>
      <c r="JQZ72" s="1201"/>
      <c r="JRC72" s="1201"/>
      <c r="JRE72" s="1200"/>
      <c r="JRF72" s="1201"/>
      <c r="JRR72" s="1201"/>
      <c r="JSD72" s="1201"/>
      <c r="JSF72" s="1201"/>
      <c r="JSI72" s="1201"/>
      <c r="JSK72" s="1200"/>
      <c r="JSL72" s="1201"/>
      <c r="JSX72" s="1201"/>
      <c r="JTJ72" s="1201"/>
      <c r="JTL72" s="1201"/>
      <c r="JTO72" s="1201"/>
      <c r="JTQ72" s="1200"/>
      <c r="JTR72" s="1201"/>
      <c r="JUD72" s="1201"/>
      <c r="JUP72" s="1201"/>
      <c r="JUR72" s="1201"/>
      <c r="JUU72" s="1201"/>
      <c r="JUW72" s="1200"/>
      <c r="JUX72" s="1201"/>
      <c r="JVJ72" s="1201"/>
      <c r="JVV72" s="1201"/>
      <c r="JVX72" s="1201"/>
      <c r="JWA72" s="1201"/>
      <c r="JWC72" s="1200"/>
      <c r="JWD72" s="1201"/>
      <c r="JWP72" s="1201"/>
      <c r="JXB72" s="1201"/>
      <c r="JXD72" s="1201"/>
      <c r="JXG72" s="1201"/>
      <c r="JXI72" s="1200"/>
      <c r="JXJ72" s="1201"/>
      <c r="JXV72" s="1201"/>
      <c r="JYH72" s="1201"/>
      <c r="JYJ72" s="1201"/>
      <c r="JYM72" s="1201"/>
      <c r="JYO72" s="1200"/>
      <c r="JYP72" s="1201"/>
      <c r="JZB72" s="1201"/>
      <c r="JZN72" s="1201"/>
      <c r="JZP72" s="1201"/>
      <c r="JZS72" s="1201"/>
      <c r="JZU72" s="1200"/>
      <c r="JZV72" s="1201"/>
      <c r="KAH72" s="1201"/>
      <c r="KAT72" s="1201"/>
      <c r="KAV72" s="1201"/>
      <c r="KAY72" s="1201"/>
      <c r="KBA72" s="1200"/>
      <c r="KBB72" s="1201"/>
      <c r="KBN72" s="1201"/>
      <c r="KBZ72" s="1201"/>
      <c r="KCB72" s="1201"/>
      <c r="KCE72" s="1201"/>
      <c r="KCG72" s="1200"/>
      <c r="KCH72" s="1201"/>
      <c r="KCT72" s="1201"/>
      <c r="KDF72" s="1201"/>
      <c r="KDH72" s="1201"/>
      <c r="KDK72" s="1201"/>
      <c r="KDM72" s="1200"/>
      <c r="KDN72" s="1201"/>
      <c r="KDZ72" s="1201"/>
      <c r="KEL72" s="1201"/>
      <c r="KEN72" s="1201"/>
      <c r="KEQ72" s="1201"/>
      <c r="KES72" s="1200"/>
      <c r="KET72" s="1201"/>
      <c r="KFF72" s="1201"/>
      <c r="KFR72" s="1201"/>
      <c r="KFT72" s="1201"/>
      <c r="KFW72" s="1201"/>
      <c r="KFY72" s="1200"/>
      <c r="KFZ72" s="1201"/>
      <c r="KGL72" s="1201"/>
      <c r="KGX72" s="1201"/>
      <c r="KGZ72" s="1201"/>
      <c r="KHC72" s="1201"/>
      <c r="KHE72" s="1200"/>
      <c r="KHF72" s="1201"/>
      <c r="KHR72" s="1201"/>
      <c r="KID72" s="1201"/>
      <c r="KIF72" s="1201"/>
      <c r="KII72" s="1201"/>
      <c r="KIK72" s="1200"/>
      <c r="KIL72" s="1201"/>
      <c r="KIX72" s="1201"/>
      <c r="KJJ72" s="1201"/>
      <c r="KJL72" s="1201"/>
      <c r="KJO72" s="1201"/>
      <c r="KJQ72" s="1200"/>
      <c r="KJR72" s="1201"/>
      <c r="KKD72" s="1201"/>
      <c r="KKP72" s="1201"/>
      <c r="KKR72" s="1201"/>
      <c r="KKU72" s="1201"/>
      <c r="KKW72" s="1200"/>
      <c r="KKX72" s="1201"/>
      <c r="KLJ72" s="1201"/>
      <c r="KLV72" s="1201"/>
      <c r="KLX72" s="1201"/>
      <c r="KMA72" s="1201"/>
      <c r="KMC72" s="1200"/>
      <c r="KMD72" s="1201"/>
      <c r="KMP72" s="1201"/>
      <c r="KNB72" s="1201"/>
      <c r="KND72" s="1201"/>
      <c r="KNG72" s="1201"/>
      <c r="KNI72" s="1200"/>
      <c r="KNJ72" s="1201"/>
      <c r="KNV72" s="1201"/>
      <c r="KOH72" s="1201"/>
      <c r="KOJ72" s="1201"/>
      <c r="KOM72" s="1201"/>
      <c r="KOO72" s="1200"/>
      <c r="KOP72" s="1201"/>
      <c r="KPB72" s="1201"/>
      <c r="KPN72" s="1201"/>
      <c r="KPP72" s="1201"/>
      <c r="KPS72" s="1201"/>
      <c r="KPU72" s="1200"/>
      <c r="KPV72" s="1201"/>
      <c r="KQH72" s="1201"/>
      <c r="KQT72" s="1201"/>
      <c r="KQV72" s="1201"/>
      <c r="KQY72" s="1201"/>
      <c r="KRA72" s="1200"/>
      <c r="KRB72" s="1201"/>
      <c r="KRN72" s="1201"/>
      <c r="KRZ72" s="1201"/>
      <c r="KSB72" s="1201"/>
      <c r="KSE72" s="1201"/>
      <c r="KSG72" s="1200"/>
      <c r="KSH72" s="1201"/>
      <c r="KST72" s="1201"/>
      <c r="KTF72" s="1201"/>
      <c r="KTH72" s="1201"/>
      <c r="KTK72" s="1201"/>
      <c r="KTM72" s="1200"/>
      <c r="KTN72" s="1201"/>
      <c r="KTZ72" s="1201"/>
      <c r="KUL72" s="1201"/>
      <c r="KUN72" s="1201"/>
      <c r="KUQ72" s="1201"/>
      <c r="KUS72" s="1200"/>
      <c r="KUT72" s="1201"/>
      <c r="KVF72" s="1201"/>
      <c r="KVR72" s="1201"/>
      <c r="KVT72" s="1201"/>
      <c r="KVW72" s="1201"/>
      <c r="KVY72" s="1200"/>
      <c r="KVZ72" s="1201"/>
      <c r="KWL72" s="1201"/>
      <c r="KWX72" s="1201"/>
      <c r="KWZ72" s="1201"/>
      <c r="KXC72" s="1201"/>
      <c r="KXE72" s="1200"/>
      <c r="KXF72" s="1201"/>
      <c r="KXR72" s="1201"/>
      <c r="KYD72" s="1201"/>
      <c r="KYF72" s="1201"/>
      <c r="KYI72" s="1201"/>
      <c r="KYK72" s="1200"/>
      <c r="KYL72" s="1201"/>
      <c r="KYX72" s="1201"/>
      <c r="KZJ72" s="1201"/>
      <c r="KZL72" s="1201"/>
      <c r="KZO72" s="1201"/>
      <c r="KZQ72" s="1200"/>
      <c r="KZR72" s="1201"/>
      <c r="LAD72" s="1201"/>
      <c r="LAP72" s="1201"/>
      <c r="LAR72" s="1201"/>
      <c r="LAU72" s="1201"/>
      <c r="LAW72" s="1200"/>
      <c r="LAX72" s="1201"/>
      <c r="LBJ72" s="1201"/>
      <c r="LBV72" s="1201"/>
      <c r="LBX72" s="1201"/>
      <c r="LCA72" s="1201"/>
      <c r="LCC72" s="1200"/>
      <c r="LCD72" s="1201"/>
      <c r="LCP72" s="1201"/>
      <c r="LDB72" s="1201"/>
      <c r="LDD72" s="1201"/>
      <c r="LDG72" s="1201"/>
      <c r="LDI72" s="1200"/>
      <c r="LDJ72" s="1201"/>
      <c r="LDV72" s="1201"/>
      <c r="LEH72" s="1201"/>
      <c r="LEJ72" s="1201"/>
      <c r="LEM72" s="1201"/>
      <c r="LEO72" s="1200"/>
      <c r="LEP72" s="1201"/>
      <c r="LFB72" s="1201"/>
      <c r="LFN72" s="1201"/>
      <c r="LFP72" s="1201"/>
      <c r="LFS72" s="1201"/>
      <c r="LFU72" s="1200"/>
      <c r="LFV72" s="1201"/>
      <c r="LGH72" s="1201"/>
      <c r="LGT72" s="1201"/>
      <c r="LGV72" s="1201"/>
      <c r="LGY72" s="1201"/>
      <c r="LHA72" s="1200"/>
      <c r="LHB72" s="1201"/>
      <c r="LHN72" s="1201"/>
      <c r="LHZ72" s="1201"/>
      <c r="LIB72" s="1201"/>
      <c r="LIE72" s="1201"/>
      <c r="LIG72" s="1200"/>
      <c r="LIH72" s="1201"/>
      <c r="LIT72" s="1201"/>
      <c r="LJF72" s="1201"/>
      <c r="LJH72" s="1201"/>
      <c r="LJK72" s="1201"/>
      <c r="LJM72" s="1200"/>
      <c r="LJN72" s="1201"/>
      <c r="LJZ72" s="1201"/>
      <c r="LKL72" s="1201"/>
      <c r="LKN72" s="1201"/>
      <c r="LKQ72" s="1201"/>
      <c r="LKS72" s="1200"/>
      <c r="LKT72" s="1201"/>
      <c r="LLF72" s="1201"/>
      <c r="LLR72" s="1201"/>
      <c r="LLT72" s="1201"/>
      <c r="LLW72" s="1201"/>
      <c r="LLY72" s="1200"/>
      <c r="LLZ72" s="1201"/>
      <c r="LML72" s="1201"/>
      <c r="LMX72" s="1201"/>
      <c r="LMZ72" s="1201"/>
      <c r="LNC72" s="1201"/>
      <c r="LNE72" s="1200"/>
      <c r="LNF72" s="1201"/>
      <c r="LNR72" s="1201"/>
      <c r="LOD72" s="1201"/>
      <c r="LOF72" s="1201"/>
      <c r="LOI72" s="1201"/>
      <c r="LOK72" s="1200"/>
      <c r="LOL72" s="1201"/>
      <c r="LOX72" s="1201"/>
      <c r="LPJ72" s="1201"/>
      <c r="LPL72" s="1201"/>
      <c r="LPO72" s="1201"/>
      <c r="LPQ72" s="1200"/>
      <c r="LPR72" s="1201"/>
      <c r="LQD72" s="1201"/>
      <c r="LQP72" s="1201"/>
      <c r="LQR72" s="1201"/>
      <c r="LQU72" s="1201"/>
      <c r="LQW72" s="1200"/>
      <c r="LQX72" s="1201"/>
      <c r="LRJ72" s="1201"/>
      <c r="LRV72" s="1201"/>
      <c r="LRX72" s="1201"/>
      <c r="LSA72" s="1201"/>
      <c r="LSC72" s="1200"/>
      <c r="LSD72" s="1201"/>
      <c r="LSP72" s="1201"/>
      <c r="LTB72" s="1201"/>
      <c r="LTD72" s="1201"/>
      <c r="LTG72" s="1201"/>
      <c r="LTI72" s="1200"/>
      <c r="LTJ72" s="1201"/>
      <c r="LTV72" s="1201"/>
      <c r="LUH72" s="1201"/>
      <c r="LUJ72" s="1201"/>
      <c r="LUM72" s="1201"/>
      <c r="LUO72" s="1200"/>
      <c r="LUP72" s="1201"/>
      <c r="LVB72" s="1201"/>
      <c r="LVN72" s="1201"/>
      <c r="LVP72" s="1201"/>
      <c r="LVS72" s="1201"/>
      <c r="LVU72" s="1200"/>
      <c r="LVV72" s="1201"/>
      <c r="LWH72" s="1201"/>
      <c r="LWT72" s="1201"/>
      <c r="LWV72" s="1201"/>
      <c r="LWY72" s="1201"/>
      <c r="LXA72" s="1200"/>
      <c r="LXB72" s="1201"/>
      <c r="LXN72" s="1201"/>
      <c r="LXZ72" s="1201"/>
      <c r="LYB72" s="1201"/>
      <c r="LYE72" s="1201"/>
      <c r="LYG72" s="1200"/>
      <c r="LYH72" s="1201"/>
      <c r="LYT72" s="1201"/>
      <c r="LZF72" s="1201"/>
      <c r="LZH72" s="1201"/>
      <c r="LZK72" s="1201"/>
      <c r="LZM72" s="1200"/>
      <c r="LZN72" s="1201"/>
      <c r="LZZ72" s="1201"/>
      <c r="MAL72" s="1201"/>
      <c r="MAN72" s="1201"/>
      <c r="MAQ72" s="1201"/>
      <c r="MAS72" s="1200"/>
      <c r="MAT72" s="1201"/>
      <c r="MBF72" s="1201"/>
      <c r="MBR72" s="1201"/>
      <c r="MBT72" s="1201"/>
      <c r="MBW72" s="1201"/>
      <c r="MBY72" s="1200"/>
      <c r="MBZ72" s="1201"/>
      <c r="MCL72" s="1201"/>
      <c r="MCX72" s="1201"/>
      <c r="MCZ72" s="1201"/>
      <c r="MDC72" s="1201"/>
      <c r="MDE72" s="1200"/>
      <c r="MDF72" s="1201"/>
      <c r="MDR72" s="1201"/>
      <c r="MED72" s="1201"/>
      <c r="MEF72" s="1201"/>
      <c r="MEI72" s="1201"/>
      <c r="MEK72" s="1200"/>
      <c r="MEL72" s="1201"/>
      <c r="MEX72" s="1201"/>
      <c r="MFJ72" s="1201"/>
      <c r="MFL72" s="1201"/>
      <c r="MFO72" s="1201"/>
      <c r="MFQ72" s="1200"/>
      <c r="MFR72" s="1201"/>
      <c r="MGD72" s="1201"/>
      <c r="MGP72" s="1201"/>
      <c r="MGR72" s="1201"/>
      <c r="MGU72" s="1201"/>
      <c r="MGW72" s="1200"/>
      <c r="MGX72" s="1201"/>
      <c r="MHJ72" s="1201"/>
      <c r="MHV72" s="1201"/>
      <c r="MHX72" s="1201"/>
      <c r="MIA72" s="1201"/>
      <c r="MIC72" s="1200"/>
      <c r="MID72" s="1201"/>
      <c r="MIP72" s="1201"/>
      <c r="MJB72" s="1201"/>
      <c r="MJD72" s="1201"/>
      <c r="MJG72" s="1201"/>
      <c r="MJI72" s="1200"/>
      <c r="MJJ72" s="1201"/>
      <c r="MJV72" s="1201"/>
      <c r="MKH72" s="1201"/>
      <c r="MKJ72" s="1201"/>
      <c r="MKM72" s="1201"/>
      <c r="MKO72" s="1200"/>
      <c r="MKP72" s="1201"/>
      <c r="MLB72" s="1201"/>
      <c r="MLN72" s="1201"/>
      <c r="MLP72" s="1201"/>
      <c r="MLS72" s="1201"/>
      <c r="MLU72" s="1200"/>
      <c r="MLV72" s="1201"/>
      <c r="MMH72" s="1201"/>
      <c r="MMT72" s="1201"/>
      <c r="MMV72" s="1201"/>
      <c r="MMY72" s="1201"/>
      <c r="MNA72" s="1200"/>
      <c r="MNB72" s="1201"/>
      <c r="MNN72" s="1201"/>
      <c r="MNZ72" s="1201"/>
      <c r="MOB72" s="1201"/>
      <c r="MOE72" s="1201"/>
      <c r="MOG72" s="1200"/>
      <c r="MOH72" s="1201"/>
      <c r="MOT72" s="1201"/>
      <c r="MPF72" s="1201"/>
      <c r="MPH72" s="1201"/>
      <c r="MPK72" s="1201"/>
      <c r="MPM72" s="1200"/>
      <c r="MPN72" s="1201"/>
      <c r="MPZ72" s="1201"/>
      <c r="MQL72" s="1201"/>
      <c r="MQN72" s="1201"/>
      <c r="MQQ72" s="1201"/>
      <c r="MQS72" s="1200"/>
      <c r="MQT72" s="1201"/>
      <c r="MRF72" s="1201"/>
      <c r="MRR72" s="1201"/>
      <c r="MRT72" s="1201"/>
      <c r="MRW72" s="1201"/>
      <c r="MRY72" s="1200"/>
      <c r="MRZ72" s="1201"/>
      <c r="MSL72" s="1201"/>
      <c r="MSX72" s="1201"/>
      <c r="MSZ72" s="1201"/>
      <c r="MTC72" s="1201"/>
      <c r="MTE72" s="1200"/>
      <c r="MTF72" s="1201"/>
      <c r="MTR72" s="1201"/>
      <c r="MUD72" s="1201"/>
      <c r="MUF72" s="1201"/>
      <c r="MUI72" s="1201"/>
      <c r="MUK72" s="1200"/>
      <c r="MUL72" s="1201"/>
      <c r="MUX72" s="1201"/>
      <c r="MVJ72" s="1201"/>
      <c r="MVL72" s="1201"/>
      <c r="MVO72" s="1201"/>
      <c r="MVQ72" s="1200"/>
      <c r="MVR72" s="1201"/>
      <c r="MWD72" s="1201"/>
      <c r="MWP72" s="1201"/>
      <c r="MWR72" s="1201"/>
      <c r="MWU72" s="1201"/>
      <c r="MWW72" s="1200"/>
      <c r="MWX72" s="1201"/>
      <c r="MXJ72" s="1201"/>
      <c r="MXV72" s="1201"/>
      <c r="MXX72" s="1201"/>
      <c r="MYA72" s="1201"/>
      <c r="MYC72" s="1200"/>
      <c r="MYD72" s="1201"/>
      <c r="MYP72" s="1201"/>
      <c r="MZB72" s="1201"/>
      <c r="MZD72" s="1201"/>
      <c r="MZG72" s="1201"/>
      <c r="MZI72" s="1200"/>
      <c r="MZJ72" s="1201"/>
      <c r="MZV72" s="1201"/>
      <c r="NAH72" s="1201"/>
      <c r="NAJ72" s="1201"/>
      <c r="NAM72" s="1201"/>
      <c r="NAO72" s="1200"/>
      <c r="NAP72" s="1201"/>
      <c r="NBB72" s="1201"/>
      <c r="NBN72" s="1201"/>
      <c r="NBP72" s="1201"/>
      <c r="NBS72" s="1201"/>
      <c r="NBU72" s="1200"/>
      <c r="NBV72" s="1201"/>
      <c r="NCH72" s="1201"/>
      <c r="NCT72" s="1201"/>
      <c r="NCV72" s="1201"/>
      <c r="NCY72" s="1201"/>
      <c r="NDA72" s="1200"/>
      <c r="NDB72" s="1201"/>
      <c r="NDN72" s="1201"/>
      <c r="NDZ72" s="1201"/>
      <c r="NEB72" s="1201"/>
      <c r="NEE72" s="1201"/>
      <c r="NEG72" s="1200"/>
      <c r="NEH72" s="1201"/>
      <c r="NET72" s="1201"/>
      <c r="NFF72" s="1201"/>
      <c r="NFH72" s="1201"/>
      <c r="NFK72" s="1201"/>
      <c r="NFM72" s="1200"/>
      <c r="NFN72" s="1201"/>
      <c r="NFZ72" s="1201"/>
      <c r="NGL72" s="1201"/>
      <c r="NGN72" s="1201"/>
      <c r="NGQ72" s="1201"/>
      <c r="NGS72" s="1200"/>
      <c r="NGT72" s="1201"/>
      <c r="NHF72" s="1201"/>
      <c r="NHR72" s="1201"/>
      <c r="NHT72" s="1201"/>
      <c r="NHW72" s="1201"/>
      <c r="NHY72" s="1200"/>
      <c r="NHZ72" s="1201"/>
      <c r="NIL72" s="1201"/>
      <c r="NIX72" s="1201"/>
      <c r="NIZ72" s="1201"/>
      <c r="NJC72" s="1201"/>
      <c r="NJE72" s="1200"/>
      <c r="NJF72" s="1201"/>
      <c r="NJR72" s="1201"/>
      <c r="NKD72" s="1201"/>
      <c r="NKF72" s="1201"/>
      <c r="NKI72" s="1201"/>
      <c r="NKK72" s="1200"/>
      <c r="NKL72" s="1201"/>
      <c r="NKX72" s="1201"/>
      <c r="NLJ72" s="1201"/>
      <c r="NLL72" s="1201"/>
      <c r="NLO72" s="1201"/>
      <c r="NLQ72" s="1200"/>
      <c r="NLR72" s="1201"/>
      <c r="NMD72" s="1201"/>
      <c r="NMP72" s="1201"/>
      <c r="NMR72" s="1201"/>
      <c r="NMU72" s="1201"/>
      <c r="NMW72" s="1200"/>
      <c r="NMX72" s="1201"/>
      <c r="NNJ72" s="1201"/>
      <c r="NNV72" s="1201"/>
      <c r="NNX72" s="1201"/>
      <c r="NOA72" s="1201"/>
      <c r="NOC72" s="1200"/>
      <c r="NOD72" s="1201"/>
      <c r="NOP72" s="1201"/>
      <c r="NPB72" s="1201"/>
      <c r="NPD72" s="1201"/>
      <c r="NPG72" s="1201"/>
      <c r="NPI72" s="1200"/>
      <c r="NPJ72" s="1201"/>
      <c r="NPV72" s="1201"/>
      <c r="NQH72" s="1201"/>
      <c r="NQJ72" s="1201"/>
      <c r="NQM72" s="1201"/>
      <c r="NQO72" s="1200"/>
      <c r="NQP72" s="1201"/>
      <c r="NRB72" s="1201"/>
      <c r="NRN72" s="1201"/>
      <c r="NRP72" s="1201"/>
      <c r="NRS72" s="1201"/>
      <c r="NRU72" s="1200"/>
      <c r="NRV72" s="1201"/>
      <c r="NSH72" s="1201"/>
      <c r="NST72" s="1201"/>
      <c r="NSV72" s="1201"/>
      <c r="NSY72" s="1201"/>
      <c r="NTA72" s="1200"/>
      <c r="NTB72" s="1201"/>
      <c r="NTN72" s="1201"/>
      <c r="NTZ72" s="1201"/>
      <c r="NUB72" s="1201"/>
      <c r="NUE72" s="1201"/>
      <c r="NUG72" s="1200"/>
      <c r="NUH72" s="1201"/>
      <c r="NUT72" s="1201"/>
      <c r="NVF72" s="1201"/>
      <c r="NVH72" s="1201"/>
      <c r="NVK72" s="1201"/>
      <c r="NVM72" s="1200"/>
      <c r="NVN72" s="1201"/>
      <c r="NVZ72" s="1201"/>
      <c r="NWL72" s="1201"/>
      <c r="NWN72" s="1201"/>
      <c r="NWQ72" s="1201"/>
      <c r="NWS72" s="1200"/>
      <c r="NWT72" s="1201"/>
      <c r="NXF72" s="1201"/>
      <c r="NXR72" s="1201"/>
      <c r="NXT72" s="1201"/>
      <c r="NXW72" s="1201"/>
      <c r="NXY72" s="1200"/>
      <c r="NXZ72" s="1201"/>
      <c r="NYL72" s="1201"/>
      <c r="NYX72" s="1201"/>
      <c r="NYZ72" s="1201"/>
      <c r="NZC72" s="1201"/>
      <c r="NZE72" s="1200"/>
      <c r="NZF72" s="1201"/>
      <c r="NZR72" s="1201"/>
      <c r="OAD72" s="1201"/>
      <c r="OAF72" s="1201"/>
      <c r="OAI72" s="1201"/>
      <c r="OAK72" s="1200"/>
      <c r="OAL72" s="1201"/>
      <c r="OAX72" s="1201"/>
      <c r="OBJ72" s="1201"/>
      <c r="OBL72" s="1201"/>
      <c r="OBO72" s="1201"/>
      <c r="OBQ72" s="1200"/>
      <c r="OBR72" s="1201"/>
      <c r="OCD72" s="1201"/>
      <c r="OCP72" s="1201"/>
      <c r="OCR72" s="1201"/>
      <c r="OCU72" s="1201"/>
      <c r="OCW72" s="1200"/>
      <c r="OCX72" s="1201"/>
      <c r="ODJ72" s="1201"/>
      <c r="ODV72" s="1201"/>
      <c r="ODX72" s="1201"/>
      <c r="OEA72" s="1201"/>
      <c r="OEC72" s="1200"/>
      <c r="OED72" s="1201"/>
      <c r="OEP72" s="1201"/>
      <c r="OFB72" s="1201"/>
      <c r="OFD72" s="1201"/>
      <c r="OFG72" s="1201"/>
      <c r="OFI72" s="1200"/>
      <c r="OFJ72" s="1201"/>
      <c r="OFV72" s="1201"/>
      <c r="OGH72" s="1201"/>
      <c r="OGJ72" s="1201"/>
      <c r="OGM72" s="1201"/>
      <c r="OGO72" s="1200"/>
      <c r="OGP72" s="1201"/>
      <c r="OHB72" s="1201"/>
      <c r="OHN72" s="1201"/>
      <c r="OHP72" s="1201"/>
      <c r="OHS72" s="1201"/>
      <c r="OHU72" s="1200"/>
      <c r="OHV72" s="1201"/>
      <c r="OIH72" s="1201"/>
      <c r="OIT72" s="1201"/>
      <c r="OIV72" s="1201"/>
      <c r="OIY72" s="1201"/>
      <c r="OJA72" s="1200"/>
      <c r="OJB72" s="1201"/>
      <c r="OJN72" s="1201"/>
      <c r="OJZ72" s="1201"/>
      <c r="OKB72" s="1201"/>
      <c r="OKE72" s="1201"/>
      <c r="OKG72" s="1200"/>
      <c r="OKH72" s="1201"/>
      <c r="OKT72" s="1201"/>
      <c r="OLF72" s="1201"/>
      <c r="OLH72" s="1201"/>
      <c r="OLK72" s="1201"/>
      <c r="OLM72" s="1200"/>
      <c r="OLN72" s="1201"/>
      <c r="OLZ72" s="1201"/>
      <c r="OML72" s="1201"/>
      <c r="OMN72" s="1201"/>
      <c r="OMQ72" s="1201"/>
      <c r="OMS72" s="1200"/>
      <c r="OMT72" s="1201"/>
      <c r="ONF72" s="1201"/>
      <c r="ONR72" s="1201"/>
      <c r="ONT72" s="1201"/>
      <c r="ONW72" s="1201"/>
      <c r="ONY72" s="1200"/>
      <c r="ONZ72" s="1201"/>
      <c r="OOL72" s="1201"/>
      <c r="OOX72" s="1201"/>
      <c r="OOZ72" s="1201"/>
      <c r="OPC72" s="1201"/>
      <c r="OPE72" s="1200"/>
      <c r="OPF72" s="1201"/>
      <c r="OPR72" s="1201"/>
      <c r="OQD72" s="1201"/>
      <c r="OQF72" s="1201"/>
      <c r="OQI72" s="1201"/>
      <c r="OQK72" s="1200"/>
      <c r="OQL72" s="1201"/>
      <c r="OQX72" s="1201"/>
      <c r="ORJ72" s="1201"/>
      <c r="ORL72" s="1201"/>
      <c r="ORO72" s="1201"/>
      <c r="ORQ72" s="1200"/>
      <c r="ORR72" s="1201"/>
      <c r="OSD72" s="1201"/>
      <c r="OSP72" s="1201"/>
      <c r="OSR72" s="1201"/>
      <c r="OSU72" s="1201"/>
      <c r="OSW72" s="1200"/>
      <c r="OSX72" s="1201"/>
      <c r="OTJ72" s="1201"/>
      <c r="OTV72" s="1201"/>
      <c r="OTX72" s="1201"/>
      <c r="OUA72" s="1201"/>
      <c r="OUC72" s="1200"/>
      <c r="OUD72" s="1201"/>
      <c r="OUP72" s="1201"/>
      <c r="OVB72" s="1201"/>
      <c r="OVD72" s="1201"/>
      <c r="OVG72" s="1201"/>
      <c r="OVI72" s="1200"/>
      <c r="OVJ72" s="1201"/>
      <c r="OVV72" s="1201"/>
      <c r="OWH72" s="1201"/>
      <c r="OWJ72" s="1201"/>
      <c r="OWM72" s="1201"/>
      <c r="OWO72" s="1200"/>
      <c r="OWP72" s="1201"/>
      <c r="OXB72" s="1201"/>
      <c r="OXN72" s="1201"/>
      <c r="OXP72" s="1201"/>
      <c r="OXS72" s="1201"/>
      <c r="OXU72" s="1200"/>
      <c r="OXV72" s="1201"/>
      <c r="OYH72" s="1201"/>
      <c r="OYT72" s="1201"/>
      <c r="OYV72" s="1201"/>
      <c r="OYY72" s="1201"/>
      <c r="OZA72" s="1200"/>
      <c r="OZB72" s="1201"/>
      <c r="OZN72" s="1201"/>
      <c r="OZZ72" s="1201"/>
      <c r="PAB72" s="1201"/>
      <c r="PAE72" s="1201"/>
      <c r="PAG72" s="1200"/>
      <c r="PAH72" s="1201"/>
      <c r="PAT72" s="1201"/>
      <c r="PBF72" s="1201"/>
      <c r="PBH72" s="1201"/>
      <c r="PBK72" s="1201"/>
      <c r="PBM72" s="1200"/>
      <c r="PBN72" s="1201"/>
      <c r="PBZ72" s="1201"/>
      <c r="PCL72" s="1201"/>
      <c r="PCN72" s="1201"/>
      <c r="PCQ72" s="1201"/>
      <c r="PCS72" s="1200"/>
      <c r="PCT72" s="1201"/>
      <c r="PDF72" s="1201"/>
      <c r="PDR72" s="1201"/>
      <c r="PDT72" s="1201"/>
      <c r="PDW72" s="1201"/>
      <c r="PDY72" s="1200"/>
      <c r="PDZ72" s="1201"/>
      <c r="PEL72" s="1201"/>
      <c r="PEX72" s="1201"/>
      <c r="PEZ72" s="1201"/>
      <c r="PFC72" s="1201"/>
      <c r="PFE72" s="1200"/>
      <c r="PFF72" s="1201"/>
      <c r="PFR72" s="1201"/>
      <c r="PGD72" s="1201"/>
      <c r="PGF72" s="1201"/>
      <c r="PGI72" s="1201"/>
      <c r="PGK72" s="1200"/>
      <c r="PGL72" s="1201"/>
      <c r="PGX72" s="1201"/>
      <c r="PHJ72" s="1201"/>
      <c r="PHL72" s="1201"/>
      <c r="PHO72" s="1201"/>
      <c r="PHQ72" s="1200"/>
      <c r="PHR72" s="1201"/>
      <c r="PID72" s="1201"/>
      <c r="PIP72" s="1201"/>
      <c r="PIR72" s="1201"/>
      <c r="PIU72" s="1201"/>
      <c r="PIW72" s="1200"/>
      <c r="PIX72" s="1201"/>
      <c r="PJJ72" s="1201"/>
      <c r="PJV72" s="1201"/>
      <c r="PJX72" s="1201"/>
      <c r="PKA72" s="1201"/>
      <c r="PKC72" s="1200"/>
      <c r="PKD72" s="1201"/>
      <c r="PKP72" s="1201"/>
      <c r="PLB72" s="1201"/>
      <c r="PLD72" s="1201"/>
      <c r="PLG72" s="1201"/>
      <c r="PLI72" s="1200"/>
      <c r="PLJ72" s="1201"/>
      <c r="PLV72" s="1201"/>
      <c r="PMH72" s="1201"/>
      <c r="PMJ72" s="1201"/>
      <c r="PMM72" s="1201"/>
      <c r="PMO72" s="1200"/>
      <c r="PMP72" s="1201"/>
      <c r="PNB72" s="1201"/>
      <c r="PNN72" s="1201"/>
      <c r="PNP72" s="1201"/>
      <c r="PNS72" s="1201"/>
      <c r="PNU72" s="1200"/>
      <c r="PNV72" s="1201"/>
      <c r="POH72" s="1201"/>
      <c r="POT72" s="1201"/>
      <c r="POV72" s="1201"/>
      <c r="POY72" s="1201"/>
      <c r="PPA72" s="1200"/>
      <c r="PPB72" s="1201"/>
      <c r="PPN72" s="1201"/>
      <c r="PPZ72" s="1201"/>
      <c r="PQB72" s="1201"/>
      <c r="PQE72" s="1201"/>
      <c r="PQG72" s="1200"/>
      <c r="PQH72" s="1201"/>
      <c r="PQT72" s="1201"/>
      <c r="PRF72" s="1201"/>
      <c r="PRH72" s="1201"/>
      <c r="PRK72" s="1201"/>
      <c r="PRM72" s="1200"/>
      <c r="PRN72" s="1201"/>
      <c r="PRZ72" s="1201"/>
      <c r="PSL72" s="1201"/>
      <c r="PSN72" s="1201"/>
      <c r="PSQ72" s="1201"/>
      <c r="PSS72" s="1200"/>
      <c r="PST72" s="1201"/>
      <c r="PTF72" s="1201"/>
      <c r="PTR72" s="1201"/>
      <c r="PTT72" s="1201"/>
      <c r="PTW72" s="1201"/>
      <c r="PTY72" s="1200"/>
      <c r="PTZ72" s="1201"/>
      <c r="PUL72" s="1201"/>
      <c r="PUX72" s="1201"/>
      <c r="PUZ72" s="1201"/>
      <c r="PVC72" s="1201"/>
      <c r="PVE72" s="1200"/>
      <c r="PVF72" s="1201"/>
      <c r="PVR72" s="1201"/>
      <c r="PWD72" s="1201"/>
      <c r="PWF72" s="1201"/>
      <c r="PWI72" s="1201"/>
      <c r="PWK72" s="1200"/>
      <c r="PWL72" s="1201"/>
      <c r="PWX72" s="1201"/>
      <c r="PXJ72" s="1201"/>
      <c r="PXL72" s="1201"/>
      <c r="PXO72" s="1201"/>
      <c r="PXQ72" s="1200"/>
      <c r="PXR72" s="1201"/>
      <c r="PYD72" s="1201"/>
      <c r="PYP72" s="1201"/>
      <c r="PYR72" s="1201"/>
      <c r="PYU72" s="1201"/>
      <c r="PYW72" s="1200"/>
      <c r="PYX72" s="1201"/>
      <c r="PZJ72" s="1201"/>
      <c r="PZV72" s="1201"/>
      <c r="PZX72" s="1201"/>
      <c r="QAA72" s="1201"/>
      <c r="QAC72" s="1200"/>
      <c r="QAD72" s="1201"/>
      <c r="QAP72" s="1201"/>
      <c r="QBB72" s="1201"/>
      <c r="QBD72" s="1201"/>
      <c r="QBG72" s="1201"/>
      <c r="QBI72" s="1200"/>
      <c r="QBJ72" s="1201"/>
      <c r="QBV72" s="1201"/>
      <c r="QCH72" s="1201"/>
      <c r="QCJ72" s="1201"/>
      <c r="QCM72" s="1201"/>
      <c r="QCO72" s="1200"/>
      <c r="QCP72" s="1201"/>
      <c r="QDB72" s="1201"/>
      <c r="QDN72" s="1201"/>
      <c r="QDP72" s="1201"/>
      <c r="QDS72" s="1201"/>
      <c r="QDU72" s="1200"/>
      <c r="QDV72" s="1201"/>
      <c r="QEH72" s="1201"/>
      <c r="QET72" s="1201"/>
      <c r="QEV72" s="1201"/>
      <c r="QEY72" s="1201"/>
      <c r="QFA72" s="1200"/>
      <c r="QFB72" s="1201"/>
      <c r="QFN72" s="1201"/>
      <c r="QFZ72" s="1201"/>
      <c r="QGB72" s="1201"/>
      <c r="QGE72" s="1201"/>
      <c r="QGG72" s="1200"/>
      <c r="QGH72" s="1201"/>
      <c r="QGT72" s="1201"/>
      <c r="QHF72" s="1201"/>
      <c r="QHH72" s="1201"/>
      <c r="QHK72" s="1201"/>
      <c r="QHM72" s="1200"/>
      <c r="QHN72" s="1201"/>
      <c r="QHZ72" s="1201"/>
      <c r="QIL72" s="1201"/>
      <c r="QIN72" s="1201"/>
      <c r="QIQ72" s="1201"/>
      <c r="QIS72" s="1200"/>
      <c r="QIT72" s="1201"/>
      <c r="QJF72" s="1201"/>
      <c r="QJR72" s="1201"/>
      <c r="QJT72" s="1201"/>
      <c r="QJW72" s="1201"/>
      <c r="QJY72" s="1200"/>
      <c r="QJZ72" s="1201"/>
      <c r="QKL72" s="1201"/>
      <c r="QKX72" s="1201"/>
      <c r="QKZ72" s="1201"/>
      <c r="QLC72" s="1201"/>
      <c r="QLE72" s="1200"/>
      <c r="QLF72" s="1201"/>
      <c r="QLR72" s="1201"/>
      <c r="QMD72" s="1201"/>
      <c r="QMF72" s="1201"/>
      <c r="QMI72" s="1201"/>
      <c r="QMK72" s="1200"/>
      <c r="QML72" s="1201"/>
      <c r="QMX72" s="1201"/>
      <c r="QNJ72" s="1201"/>
      <c r="QNL72" s="1201"/>
      <c r="QNO72" s="1201"/>
      <c r="QNQ72" s="1200"/>
      <c r="QNR72" s="1201"/>
      <c r="QOD72" s="1201"/>
      <c r="QOP72" s="1201"/>
      <c r="QOR72" s="1201"/>
      <c r="QOU72" s="1201"/>
      <c r="QOW72" s="1200"/>
      <c r="QOX72" s="1201"/>
      <c r="QPJ72" s="1201"/>
      <c r="QPV72" s="1201"/>
      <c r="QPX72" s="1201"/>
      <c r="QQA72" s="1201"/>
      <c r="QQC72" s="1200"/>
      <c r="QQD72" s="1201"/>
      <c r="QQP72" s="1201"/>
      <c r="QRB72" s="1201"/>
      <c r="QRD72" s="1201"/>
      <c r="QRG72" s="1201"/>
      <c r="QRI72" s="1200"/>
      <c r="QRJ72" s="1201"/>
      <c r="QRV72" s="1201"/>
      <c r="QSH72" s="1201"/>
      <c r="QSJ72" s="1201"/>
      <c r="QSM72" s="1201"/>
      <c r="QSO72" s="1200"/>
      <c r="QSP72" s="1201"/>
      <c r="QTB72" s="1201"/>
      <c r="QTN72" s="1201"/>
      <c r="QTP72" s="1201"/>
      <c r="QTS72" s="1201"/>
      <c r="QTU72" s="1200"/>
      <c r="QTV72" s="1201"/>
      <c r="QUH72" s="1201"/>
      <c r="QUT72" s="1201"/>
      <c r="QUV72" s="1201"/>
      <c r="QUY72" s="1201"/>
      <c r="QVA72" s="1200"/>
      <c r="QVB72" s="1201"/>
      <c r="QVN72" s="1201"/>
      <c r="QVZ72" s="1201"/>
      <c r="QWB72" s="1201"/>
      <c r="QWE72" s="1201"/>
      <c r="QWG72" s="1200"/>
      <c r="QWH72" s="1201"/>
      <c r="QWT72" s="1201"/>
      <c r="QXF72" s="1201"/>
      <c r="QXH72" s="1201"/>
      <c r="QXK72" s="1201"/>
      <c r="QXM72" s="1200"/>
      <c r="QXN72" s="1201"/>
      <c r="QXZ72" s="1201"/>
      <c r="QYL72" s="1201"/>
      <c r="QYN72" s="1201"/>
      <c r="QYQ72" s="1201"/>
      <c r="QYS72" s="1200"/>
      <c r="QYT72" s="1201"/>
      <c r="QZF72" s="1201"/>
      <c r="QZR72" s="1201"/>
      <c r="QZT72" s="1201"/>
      <c r="QZW72" s="1201"/>
      <c r="QZY72" s="1200"/>
      <c r="QZZ72" s="1201"/>
      <c r="RAL72" s="1201"/>
      <c r="RAX72" s="1201"/>
      <c r="RAZ72" s="1201"/>
      <c r="RBC72" s="1201"/>
      <c r="RBE72" s="1200"/>
      <c r="RBF72" s="1201"/>
      <c r="RBR72" s="1201"/>
      <c r="RCD72" s="1201"/>
      <c r="RCF72" s="1201"/>
      <c r="RCI72" s="1201"/>
      <c r="RCK72" s="1200"/>
      <c r="RCL72" s="1201"/>
      <c r="RCX72" s="1201"/>
      <c r="RDJ72" s="1201"/>
      <c r="RDL72" s="1201"/>
      <c r="RDO72" s="1201"/>
      <c r="RDQ72" s="1200"/>
      <c r="RDR72" s="1201"/>
      <c r="RED72" s="1201"/>
      <c r="REP72" s="1201"/>
      <c r="RER72" s="1201"/>
      <c r="REU72" s="1201"/>
      <c r="REW72" s="1200"/>
      <c r="REX72" s="1201"/>
      <c r="RFJ72" s="1201"/>
      <c r="RFV72" s="1201"/>
      <c r="RFX72" s="1201"/>
      <c r="RGA72" s="1201"/>
      <c r="RGC72" s="1200"/>
      <c r="RGD72" s="1201"/>
      <c r="RGP72" s="1201"/>
      <c r="RHB72" s="1201"/>
      <c r="RHD72" s="1201"/>
      <c r="RHG72" s="1201"/>
      <c r="RHI72" s="1200"/>
      <c r="RHJ72" s="1201"/>
      <c r="RHV72" s="1201"/>
      <c r="RIH72" s="1201"/>
      <c r="RIJ72" s="1201"/>
      <c r="RIM72" s="1201"/>
      <c r="RIO72" s="1200"/>
      <c r="RIP72" s="1201"/>
      <c r="RJB72" s="1201"/>
      <c r="RJN72" s="1201"/>
      <c r="RJP72" s="1201"/>
      <c r="RJS72" s="1201"/>
      <c r="RJU72" s="1200"/>
      <c r="RJV72" s="1201"/>
      <c r="RKH72" s="1201"/>
      <c r="RKT72" s="1201"/>
      <c r="RKV72" s="1201"/>
      <c r="RKY72" s="1201"/>
      <c r="RLA72" s="1200"/>
      <c r="RLB72" s="1201"/>
      <c r="RLN72" s="1201"/>
      <c r="RLZ72" s="1201"/>
      <c r="RMB72" s="1201"/>
      <c r="RME72" s="1201"/>
      <c r="RMG72" s="1200"/>
      <c r="RMH72" s="1201"/>
      <c r="RMT72" s="1201"/>
      <c r="RNF72" s="1201"/>
      <c r="RNH72" s="1201"/>
      <c r="RNK72" s="1201"/>
      <c r="RNM72" s="1200"/>
      <c r="RNN72" s="1201"/>
      <c r="RNZ72" s="1201"/>
      <c r="ROL72" s="1201"/>
      <c r="RON72" s="1201"/>
      <c r="ROQ72" s="1201"/>
      <c r="ROS72" s="1200"/>
      <c r="ROT72" s="1201"/>
      <c r="RPF72" s="1201"/>
      <c r="RPR72" s="1201"/>
      <c r="RPT72" s="1201"/>
      <c r="RPW72" s="1201"/>
      <c r="RPY72" s="1200"/>
      <c r="RPZ72" s="1201"/>
      <c r="RQL72" s="1201"/>
      <c r="RQX72" s="1201"/>
      <c r="RQZ72" s="1201"/>
      <c r="RRC72" s="1201"/>
      <c r="RRE72" s="1200"/>
      <c r="RRF72" s="1201"/>
      <c r="RRR72" s="1201"/>
      <c r="RSD72" s="1201"/>
      <c r="RSF72" s="1201"/>
      <c r="RSI72" s="1201"/>
      <c r="RSK72" s="1200"/>
      <c r="RSL72" s="1201"/>
      <c r="RSX72" s="1201"/>
      <c r="RTJ72" s="1201"/>
      <c r="RTL72" s="1201"/>
      <c r="RTO72" s="1201"/>
      <c r="RTQ72" s="1200"/>
      <c r="RTR72" s="1201"/>
      <c r="RUD72" s="1201"/>
      <c r="RUP72" s="1201"/>
      <c r="RUR72" s="1201"/>
      <c r="RUU72" s="1201"/>
      <c r="RUW72" s="1200"/>
      <c r="RUX72" s="1201"/>
      <c r="RVJ72" s="1201"/>
      <c r="RVV72" s="1201"/>
      <c r="RVX72" s="1201"/>
      <c r="RWA72" s="1201"/>
      <c r="RWC72" s="1200"/>
      <c r="RWD72" s="1201"/>
      <c r="RWP72" s="1201"/>
      <c r="RXB72" s="1201"/>
      <c r="RXD72" s="1201"/>
      <c r="RXG72" s="1201"/>
      <c r="RXI72" s="1200"/>
      <c r="RXJ72" s="1201"/>
      <c r="RXV72" s="1201"/>
      <c r="RYH72" s="1201"/>
      <c r="RYJ72" s="1201"/>
      <c r="RYM72" s="1201"/>
      <c r="RYO72" s="1200"/>
      <c r="RYP72" s="1201"/>
      <c r="RZB72" s="1201"/>
      <c r="RZN72" s="1201"/>
      <c r="RZP72" s="1201"/>
      <c r="RZS72" s="1201"/>
      <c r="RZU72" s="1200"/>
      <c r="RZV72" s="1201"/>
      <c r="SAH72" s="1201"/>
      <c r="SAT72" s="1201"/>
      <c r="SAV72" s="1201"/>
      <c r="SAY72" s="1201"/>
      <c r="SBA72" s="1200"/>
      <c r="SBB72" s="1201"/>
      <c r="SBN72" s="1201"/>
      <c r="SBZ72" s="1201"/>
      <c r="SCB72" s="1201"/>
      <c r="SCE72" s="1201"/>
      <c r="SCG72" s="1200"/>
      <c r="SCH72" s="1201"/>
      <c r="SCT72" s="1201"/>
      <c r="SDF72" s="1201"/>
      <c r="SDH72" s="1201"/>
      <c r="SDK72" s="1201"/>
      <c r="SDM72" s="1200"/>
      <c r="SDN72" s="1201"/>
      <c r="SDZ72" s="1201"/>
      <c r="SEL72" s="1201"/>
      <c r="SEN72" s="1201"/>
      <c r="SEQ72" s="1201"/>
      <c r="SES72" s="1200"/>
      <c r="SET72" s="1201"/>
      <c r="SFF72" s="1201"/>
      <c r="SFR72" s="1201"/>
      <c r="SFT72" s="1201"/>
      <c r="SFW72" s="1201"/>
      <c r="SFY72" s="1200"/>
      <c r="SFZ72" s="1201"/>
      <c r="SGL72" s="1201"/>
      <c r="SGX72" s="1201"/>
      <c r="SGZ72" s="1201"/>
      <c r="SHC72" s="1201"/>
      <c r="SHE72" s="1200"/>
      <c r="SHF72" s="1201"/>
      <c r="SHR72" s="1201"/>
      <c r="SID72" s="1201"/>
      <c r="SIF72" s="1201"/>
      <c r="SII72" s="1201"/>
      <c r="SIK72" s="1200"/>
      <c r="SIL72" s="1201"/>
      <c r="SIX72" s="1201"/>
      <c r="SJJ72" s="1201"/>
      <c r="SJL72" s="1201"/>
      <c r="SJO72" s="1201"/>
      <c r="SJQ72" s="1200"/>
      <c r="SJR72" s="1201"/>
      <c r="SKD72" s="1201"/>
      <c r="SKP72" s="1201"/>
      <c r="SKR72" s="1201"/>
      <c r="SKU72" s="1201"/>
      <c r="SKW72" s="1200"/>
      <c r="SKX72" s="1201"/>
      <c r="SLJ72" s="1201"/>
      <c r="SLV72" s="1201"/>
      <c r="SLX72" s="1201"/>
      <c r="SMA72" s="1201"/>
      <c r="SMC72" s="1200"/>
      <c r="SMD72" s="1201"/>
      <c r="SMP72" s="1201"/>
      <c r="SNB72" s="1201"/>
      <c r="SND72" s="1201"/>
      <c r="SNG72" s="1201"/>
      <c r="SNI72" s="1200"/>
      <c r="SNJ72" s="1201"/>
      <c r="SNV72" s="1201"/>
      <c r="SOH72" s="1201"/>
      <c r="SOJ72" s="1201"/>
      <c r="SOM72" s="1201"/>
      <c r="SOO72" s="1200"/>
      <c r="SOP72" s="1201"/>
      <c r="SPB72" s="1201"/>
      <c r="SPN72" s="1201"/>
      <c r="SPP72" s="1201"/>
      <c r="SPS72" s="1201"/>
      <c r="SPU72" s="1200"/>
      <c r="SPV72" s="1201"/>
      <c r="SQH72" s="1201"/>
      <c r="SQT72" s="1201"/>
      <c r="SQV72" s="1201"/>
      <c r="SQY72" s="1201"/>
      <c r="SRA72" s="1200"/>
      <c r="SRB72" s="1201"/>
      <c r="SRN72" s="1201"/>
      <c r="SRZ72" s="1201"/>
      <c r="SSB72" s="1201"/>
      <c r="SSE72" s="1201"/>
      <c r="SSG72" s="1200"/>
      <c r="SSH72" s="1201"/>
      <c r="SST72" s="1201"/>
      <c r="STF72" s="1201"/>
      <c r="STH72" s="1201"/>
      <c r="STK72" s="1201"/>
      <c r="STM72" s="1200"/>
      <c r="STN72" s="1201"/>
      <c r="STZ72" s="1201"/>
      <c r="SUL72" s="1201"/>
      <c r="SUN72" s="1201"/>
      <c r="SUQ72" s="1201"/>
      <c r="SUS72" s="1200"/>
      <c r="SUT72" s="1201"/>
      <c r="SVF72" s="1201"/>
      <c r="SVR72" s="1201"/>
      <c r="SVT72" s="1201"/>
      <c r="SVW72" s="1201"/>
      <c r="SVY72" s="1200"/>
      <c r="SVZ72" s="1201"/>
      <c r="SWL72" s="1201"/>
      <c r="SWX72" s="1201"/>
      <c r="SWZ72" s="1201"/>
      <c r="SXC72" s="1201"/>
      <c r="SXE72" s="1200"/>
      <c r="SXF72" s="1201"/>
      <c r="SXR72" s="1201"/>
      <c r="SYD72" s="1201"/>
      <c r="SYF72" s="1201"/>
      <c r="SYI72" s="1201"/>
      <c r="SYK72" s="1200"/>
      <c r="SYL72" s="1201"/>
      <c r="SYX72" s="1201"/>
      <c r="SZJ72" s="1201"/>
      <c r="SZL72" s="1201"/>
      <c r="SZO72" s="1201"/>
      <c r="SZQ72" s="1200"/>
      <c r="SZR72" s="1201"/>
      <c r="TAD72" s="1201"/>
      <c r="TAP72" s="1201"/>
      <c r="TAR72" s="1201"/>
      <c r="TAU72" s="1201"/>
      <c r="TAW72" s="1200"/>
      <c r="TAX72" s="1201"/>
      <c r="TBJ72" s="1201"/>
      <c r="TBV72" s="1201"/>
      <c r="TBX72" s="1201"/>
      <c r="TCA72" s="1201"/>
      <c r="TCC72" s="1200"/>
      <c r="TCD72" s="1201"/>
      <c r="TCP72" s="1201"/>
      <c r="TDB72" s="1201"/>
      <c r="TDD72" s="1201"/>
      <c r="TDG72" s="1201"/>
      <c r="TDI72" s="1200"/>
      <c r="TDJ72" s="1201"/>
      <c r="TDV72" s="1201"/>
      <c r="TEH72" s="1201"/>
      <c r="TEJ72" s="1201"/>
      <c r="TEM72" s="1201"/>
      <c r="TEO72" s="1200"/>
      <c r="TEP72" s="1201"/>
      <c r="TFB72" s="1201"/>
      <c r="TFN72" s="1201"/>
      <c r="TFP72" s="1201"/>
      <c r="TFS72" s="1201"/>
      <c r="TFU72" s="1200"/>
      <c r="TFV72" s="1201"/>
      <c r="TGH72" s="1201"/>
      <c r="TGT72" s="1201"/>
      <c r="TGV72" s="1201"/>
      <c r="TGY72" s="1201"/>
      <c r="THA72" s="1200"/>
      <c r="THB72" s="1201"/>
      <c r="THN72" s="1201"/>
      <c r="THZ72" s="1201"/>
      <c r="TIB72" s="1201"/>
      <c r="TIE72" s="1201"/>
      <c r="TIG72" s="1200"/>
      <c r="TIH72" s="1201"/>
      <c r="TIT72" s="1201"/>
      <c r="TJF72" s="1201"/>
      <c r="TJH72" s="1201"/>
      <c r="TJK72" s="1201"/>
      <c r="TJM72" s="1200"/>
      <c r="TJN72" s="1201"/>
      <c r="TJZ72" s="1201"/>
      <c r="TKL72" s="1201"/>
      <c r="TKN72" s="1201"/>
      <c r="TKQ72" s="1201"/>
      <c r="TKS72" s="1200"/>
      <c r="TKT72" s="1201"/>
      <c r="TLF72" s="1201"/>
      <c r="TLR72" s="1201"/>
      <c r="TLT72" s="1201"/>
      <c r="TLW72" s="1201"/>
      <c r="TLY72" s="1200"/>
      <c r="TLZ72" s="1201"/>
      <c r="TML72" s="1201"/>
      <c r="TMX72" s="1201"/>
      <c r="TMZ72" s="1201"/>
      <c r="TNC72" s="1201"/>
      <c r="TNE72" s="1200"/>
      <c r="TNF72" s="1201"/>
      <c r="TNR72" s="1201"/>
      <c r="TOD72" s="1201"/>
      <c r="TOF72" s="1201"/>
      <c r="TOI72" s="1201"/>
      <c r="TOK72" s="1200"/>
      <c r="TOL72" s="1201"/>
      <c r="TOX72" s="1201"/>
      <c r="TPJ72" s="1201"/>
      <c r="TPL72" s="1201"/>
      <c r="TPO72" s="1201"/>
      <c r="TPQ72" s="1200"/>
      <c r="TPR72" s="1201"/>
      <c r="TQD72" s="1201"/>
      <c r="TQP72" s="1201"/>
      <c r="TQR72" s="1201"/>
      <c r="TQU72" s="1201"/>
      <c r="TQW72" s="1200"/>
      <c r="TQX72" s="1201"/>
      <c r="TRJ72" s="1201"/>
      <c r="TRV72" s="1201"/>
      <c r="TRX72" s="1201"/>
      <c r="TSA72" s="1201"/>
      <c r="TSC72" s="1200"/>
      <c r="TSD72" s="1201"/>
      <c r="TSP72" s="1201"/>
      <c r="TTB72" s="1201"/>
      <c r="TTD72" s="1201"/>
      <c r="TTG72" s="1201"/>
      <c r="TTI72" s="1200"/>
      <c r="TTJ72" s="1201"/>
      <c r="TTV72" s="1201"/>
      <c r="TUH72" s="1201"/>
      <c r="TUJ72" s="1201"/>
      <c r="TUM72" s="1201"/>
      <c r="TUO72" s="1200"/>
      <c r="TUP72" s="1201"/>
      <c r="TVB72" s="1201"/>
      <c r="TVN72" s="1201"/>
      <c r="TVP72" s="1201"/>
      <c r="TVS72" s="1201"/>
      <c r="TVU72" s="1200"/>
      <c r="TVV72" s="1201"/>
      <c r="TWH72" s="1201"/>
      <c r="TWT72" s="1201"/>
      <c r="TWV72" s="1201"/>
      <c r="TWY72" s="1201"/>
      <c r="TXA72" s="1200"/>
      <c r="TXB72" s="1201"/>
      <c r="TXN72" s="1201"/>
      <c r="TXZ72" s="1201"/>
      <c r="TYB72" s="1201"/>
      <c r="TYE72" s="1201"/>
      <c r="TYG72" s="1200"/>
      <c r="TYH72" s="1201"/>
      <c r="TYT72" s="1201"/>
      <c r="TZF72" s="1201"/>
      <c r="TZH72" s="1201"/>
      <c r="TZK72" s="1201"/>
      <c r="TZM72" s="1200"/>
      <c r="TZN72" s="1201"/>
      <c r="TZZ72" s="1201"/>
      <c r="UAL72" s="1201"/>
      <c r="UAN72" s="1201"/>
      <c r="UAQ72" s="1201"/>
      <c r="UAS72" s="1200"/>
      <c r="UAT72" s="1201"/>
      <c r="UBF72" s="1201"/>
      <c r="UBR72" s="1201"/>
      <c r="UBT72" s="1201"/>
      <c r="UBW72" s="1201"/>
      <c r="UBY72" s="1200"/>
      <c r="UBZ72" s="1201"/>
      <c r="UCL72" s="1201"/>
      <c r="UCX72" s="1201"/>
      <c r="UCZ72" s="1201"/>
      <c r="UDC72" s="1201"/>
      <c r="UDE72" s="1200"/>
      <c r="UDF72" s="1201"/>
      <c r="UDR72" s="1201"/>
      <c r="UED72" s="1201"/>
      <c r="UEF72" s="1201"/>
      <c r="UEI72" s="1201"/>
      <c r="UEK72" s="1200"/>
      <c r="UEL72" s="1201"/>
      <c r="UEX72" s="1201"/>
      <c r="UFJ72" s="1201"/>
      <c r="UFL72" s="1201"/>
      <c r="UFO72" s="1201"/>
      <c r="UFQ72" s="1200"/>
      <c r="UFR72" s="1201"/>
      <c r="UGD72" s="1201"/>
      <c r="UGP72" s="1201"/>
      <c r="UGR72" s="1201"/>
      <c r="UGU72" s="1201"/>
      <c r="UGW72" s="1200"/>
      <c r="UGX72" s="1201"/>
      <c r="UHJ72" s="1201"/>
      <c r="UHV72" s="1201"/>
      <c r="UHX72" s="1201"/>
      <c r="UIA72" s="1201"/>
      <c r="UIC72" s="1200"/>
      <c r="UID72" s="1201"/>
      <c r="UIP72" s="1201"/>
      <c r="UJB72" s="1201"/>
      <c r="UJD72" s="1201"/>
      <c r="UJG72" s="1201"/>
      <c r="UJI72" s="1200"/>
      <c r="UJJ72" s="1201"/>
      <c r="UJV72" s="1201"/>
      <c r="UKH72" s="1201"/>
      <c r="UKJ72" s="1201"/>
      <c r="UKM72" s="1201"/>
      <c r="UKO72" s="1200"/>
      <c r="UKP72" s="1201"/>
      <c r="ULB72" s="1201"/>
      <c r="ULN72" s="1201"/>
      <c r="ULP72" s="1201"/>
      <c r="ULS72" s="1201"/>
      <c r="ULU72" s="1200"/>
      <c r="ULV72" s="1201"/>
      <c r="UMH72" s="1201"/>
      <c r="UMT72" s="1201"/>
      <c r="UMV72" s="1201"/>
      <c r="UMY72" s="1201"/>
      <c r="UNA72" s="1200"/>
      <c r="UNB72" s="1201"/>
      <c r="UNN72" s="1201"/>
      <c r="UNZ72" s="1201"/>
      <c r="UOB72" s="1201"/>
      <c r="UOE72" s="1201"/>
      <c r="UOG72" s="1200"/>
      <c r="UOH72" s="1201"/>
      <c r="UOT72" s="1201"/>
      <c r="UPF72" s="1201"/>
      <c r="UPH72" s="1201"/>
      <c r="UPK72" s="1201"/>
      <c r="UPM72" s="1200"/>
      <c r="UPN72" s="1201"/>
      <c r="UPZ72" s="1201"/>
      <c r="UQL72" s="1201"/>
      <c r="UQN72" s="1201"/>
      <c r="UQQ72" s="1201"/>
      <c r="UQS72" s="1200"/>
      <c r="UQT72" s="1201"/>
      <c r="URF72" s="1201"/>
      <c r="URR72" s="1201"/>
      <c r="URT72" s="1201"/>
      <c r="URW72" s="1201"/>
      <c r="URY72" s="1200"/>
      <c r="URZ72" s="1201"/>
      <c r="USL72" s="1201"/>
      <c r="USX72" s="1201"/>
      <c r="USZ72" s="1201"/>
      <c r="UTC72" s="1201"/>
      <c r="UTE72" s="1200"/>
      <c r="UTF72" s="1201"/>
      <c r="UTR72" s="1201"/>
      <c r="UUD72" s="1201"/>
      <c r="UUF72" s="1201"/>
      <c r="UUI72" s="1201"/>
      <c r="UUK72" s="1200"/>
      <c r="UUL72" s="1201"/>
      <c r="UUX72" s="1201"/>
      <c r="UVJ72" s="1201"/>
      <c r="UVL72" s="1201"/>
      <c r="UVO72" s="1201"/>
      <c r="UVQ72" s="1200"/>
      <c r="UVR72" s="1201"/>
      <c r="UWD72" s="1201"/>
      <c r="UWP72" s="1201"/>
      <c r="UWR72" s="1201"/>
      <c r="UWU72" s="1201"/>
      <c r="UWW72" s="1200"/>
      <c r="UWX72" s="1201"/>
      <c r="UXJ72" s="1201"/>
      <c r="UXV72" s="1201"/>
      <c r="UXX72" s="1201"/>
      <c r="UYA72" s="1201"/>
      <c r="UYC72" s="1200"/>
      <c r="UYD72" s="1201"/>
      <c r="UYP72" s="1201"/>
      <c r="UZB72" s="1201"/>
      <c r="UZD72" s="1201"/>
      <c r="UZG72" s="1201"/>
      <c r="UZI72" s="1200"/>
      <c r="UZJ72" s="1201"/>
      <c r="UZV72" s="1201"/>
      <c r="VAH72" s="1201"/>
      <c r="VAJ72" s="1201"/>
      <c r="VAM72" s="1201"/>
      <c r="VAO72" s="1200"/>
      <c r="VAP72" s="1201"/>
      <c r="VBB72" s="1201"/>
      <c r="VBN72" s="1201"/>
      <c r="VBP72" s="1201"/>
      <c r="VBS72" s="1201"/>
      <c r="VBU72" s="1200"/>
      <c r="VBV72" s="1201"/>
      <c r="VCH72" s="1201"/>
      <c r="VCT72" s="1201"/>
      <c r="VCV72" s="1201"/>
      <c r="VCY72" s="1201"/>
      <c r="VDA72" s="1200"/>
      <c r="VDB72" s="1201"/>
      <c r="VDN72" s="1201"/>
      <c r="VDZ72" s="1201"/>
      <c r="VEB72" s="1201"/>
      <c r="VEE72" s="1201"/>
      <c r="VEG72" s="1200"/>
      <c r="VEH72" s="1201"/>
      <c r="VET72" s="1201"/>
      <c r="VFF72" s="1201"/>
      <c r="VFH72" s="1201"/>
      <c r="VFK72" s="1201"/>
      <c r="VFM72" s="1200"/>
      <c r="VFN72" s="1201"/>
      <c r="VFZ72" s="1201"/>
      <c r="VGL72" s="1201"/>
      <c r="VGN72" s="1201"/>
      <c r="VGQ72" s="1201"/>
      <c r="VGS72" s="1200"/>
      <c r="VGT72" s="1201"/>
      <c r="VHF72" s="1201"/>
      <c r="VHR72" s="1201"/>
      <c r="VHT72" s="1201"/>
      <c r="VHW72" s="1201"/>
      <c r="VHY72" s="1200"/>
      <c r="VHZ72" s="1201"/>
      <c r="VIL72" s="1201"/>
      <c r="VIX72" s="1201"/>
      <c r="VIZ72" s="1201"/>
      <c r="VJC72" s="1201"/>
      <c r="VJE72" s="1200"/>
      <c r="VJF72" s="1201"/>
      <c r="VJR72" s="1201"/>
      <c r="VKD72" s="1201"/>
      <c r="VKF72" s="1201"/>
      <c r="VKI72" s="1201"/>
      <c r="VKK72" s="1200"/>
      <c r="VKL72" s="1201"/>
      <c r="VKX72" s="1201"/>
      <c r="VLJ72" s="1201"/>
      <c r="VLL72" s="1201"/>
      <c r="VLO72" s="1201"/>
      <c r="VLQ72" s="1200"/>
      <c r="VLR72" s="1201"/>
      <c r="VMD72" s="1201"/>
      <c r="VMP72" s="1201"/>
      <c r="VMR72" s="1201"/>
      <c r="VMU72" s="1201"/>
      <c r="VMW72" s="1200"/>
      <c r="VMX72" s="1201"/>
      <c r="VNJ72" s="1201"/>
      <c r="VNV72" s="1201"/>
      <c r="VNX72" s="1201"/>
      <c r="VOA72" s="1201"/>
      <c r="VOC72" s="1200"/>
      <c r="VOD72" s="1201"/>
      <c r="VOP72" s="1201"/>
      <c r="VPB72" s="1201"/>
      <c r="VPD72" s="1201"/>
      <c r="VPG72" s="1201"/>
      <c r="VPI72" s="1200"/>
      <c r="VPJ72" s="1201"/>
      <c r="VPV72" s="1201"/>
      <c r="VQH72" s="1201"/>
      <c r="VQJ72" s="1201"/>
      <c r="VQM72" s="1201"/>
      <c r="VQO72" s="1200"/>
      <c r="VQP72" s="1201"/>
      <c r="VRB72" s="1201"/>
      <c r="VRN72" s="1201"/>
      <c r="VRP72" s="1201"/>
      <c r="VRS72" s="1201"/>
      <c r="VRU72" s="1200"/>
      <c r="VRV72" s="1201"/>
      <c r="VSH72" s="1201"/>
      <c r="VST72" s="1201"/>
      <c r="VSV72" s="1201"/>
      <c r="VSY72" s="1201"/>
      <c r="VTA72" s="1200"/>
      <c r="VTB72" s="1201"/>
      <c r="VTN72" s="1201"/>
      <c r="VTZ72" s="1201"/>
      <c r="VUB72" s="1201"/>
      <c r="VUE72" s="1201"/>
      <c r="VUG72" s="1200"/>
      <c r="VUH72" s="1201"/>
      <c r="VUT72" s="1201"/>
      <c r="VVF72" s="1201"/>
      <c r="VVH72" s="1201"/>
      <c r="VVK72" s="1201"/>
      <c r="VVM72" s="1200"/>
      <c r="VVN72" s="1201"/>
      <c r="VVZ72" s="1201"/>
      <c r="VWL72" s="1201"/>
      <c r="VWN72" s="1201"/>
      <c r="VWQ72" s="1201"/>
      <c r="VWS72" s="1200"/>
      <c r="VWT72" s="1201"/>
      <c r="VXF72" s="1201"/>
      <c r="VXR72" s="1201"/>
      <c r="VXT72" s="1201"/>
      <c r="VXW72" s="1201"/>
      <c r="VXY72" s="1200"/>
      <c r="VXZ72" s="1201"/>
      <c r="VYL72" s="1201"/>
      <c r="VYX72" s="1201"/>
      <c r="VYZ72" s="1201"/>
      <c r="VZC72" s="1201"/>
      <c r="VZE72" s="1200"/>
      <c r="VZF72" s="1201"/>
      <c r="VZR72" s="1201"/>
      <c r="WAD72" s="1201"/>
      <c r="WAF72" s="1201"/>
      <c r="WAI72" s="1201"/>
      <c r="WAK72" s="1200"/>
      <c r="WAL72" s="1201"/>
      <c r="WAX72" s="1201"/>
      <c r="WBJ72" s="1201"/>
      <c r="WBL72" s="1201"/>
      <c r="WBO72" s="1201"/>
      <c r="WBQ72" s="1200"/>
      <c r="WBR72" s="1201"/>
      <c r="WCD72" s="1201"/>
      <c r="WCP72" s="1201"/>
      <c r="WCR72" s="1201"/>
      <c r="WCU72" s="1201"/>
      <c r="WCW72" s="1200"/>
      <c r="WCX72" s="1201"/>
      <c r="WDJ72" s="1201"/>
      <c r="WDV72" s="1201"/>
      <c r="WDX72" s="1201"/>
      <c r="WEA72" s="1201"/>
      <c r="WEC72" s="1200"/>
      <c r="WED72" s="1201"/>
      <c r="WEP72" s="1201"/>
      <c r="WFB72" s="1201"/>
      <c r="WFD72" s="1201"/>
      <c r="WFG72" s="1201"/>
      <c r="WFI72" s="1200"/>
      <c r="WFJ72" s="1201"/>
      <c r="WFV72" s="1201"/>
      <c r="WGH72" s="1201"/>
      <c r="WGJ72" s="1201"/>
      <c r="WGM72" s="1201"/>
      <c r="WGO72" s="1200"/>
      <c r="WGP72" s="1201"/>
      <c r="WHB72" s="1201"/>
      <c r="WHN72" s="1201"/>
      <c r="WHP72" s="1201"/>
      <c r="WHS72" s="1201"/>
      <c r="WHU72" s="1200"/>
      <c r="WHV72" s="1201"/>
      <c r="WIH72" s="1201"/>
      <c r="WIT72" s="1201"/>
      <c r="WIV72" s="1201"/>
      <c r="WIY72" s="1201"/>
      <c r="WJA72" s="1200"/>
      <c r="WJB72" s="1201"/>
      <c r="WJN72" s="1201"/>
      <c r="WJZ72" s="1201"/>
      <c r="WKB72" s="1201"/>
      <c r="WKE72" s="1201"/>
      <c r="WKG72" s="1200"/>
      <c r="WKH72" s="1201"/>
      <c r="WKT72" s="1201"/>
      <c r="WLF72" s="1201"/>
      <c r="WLH72" s="1201"/>
      <c r="WLK72" s="1201"/>
      <c r="WLM72" s="1200"/>
      <c r="WLN72" s="1201"/>
      <c r="WLZ72" s="1201"/>
      <c r="WML72" s="1201"/>
      <c r="WMN72" s="1201"/>
      <c r="WMQ72" s="1201"/>
      <c r="WMS72" s="1200"/>
      <c r="WMT72" s="1201"/>
      <c r="WNF72" s="1201"/>
      <c r="WNR72" s="1201"/>
      <c r="WNT72" s="1201"/>
      <c r="WNW72" s="1201"/>
      <c r="WNY72" s="1200"/>
      <c r="WNZ72" s="1201"/>
      <c r="WOL72" s="1201"/>
      <c r="WOX72" s="1201"/>
      <c r="WOZ72" s="1201"/>
      <c r="WPC72" s="1201"/>
      <c r="WPE72" s="1200"/>
      <c r="WPF72" s="1201"/>
      <c r="WPR72" s="1201"/>
      <c r="WQD72" s="1201"/>
      <c r="WQF72" s="1201"/>
      <c r="WQI72" s="1201"/>
      <c r="WQK72" s="1200"/>
      <c r="WQL72" s="1201"/>
      <c r="WQX72" s="1201"/>
      <c r="WRJ72" s="1201"/>
      <c r="WRL72" s="1201"/>
      <c r="WRO72" s="1201"/>
      <c r="WRQ72" s="1200"/>
      <c r="WRR72" s="1201"/>
      <c r="WSD72" s="1201"/>
      <c r="WSP72" s="1201"/>
      <c r="WSR72" s="1201"/>
      <c r="WSU72" s="1201"/>
      <c r="WSW72" s="1200"/>
      <c r="WSX72" s="1201"/>
      <c r="WTJ72" s="1201"/>
      <c r="WTV72" s="1201"/>
      <c r="WTX72" s="1201"/>
      <c r="WUA72" s="1201"/>
      <c r="WUC72" s="1200"/>
      <c r="WUD72" s="1201"/>
      <c r="WUP72" s="1201"/>
      <c r="WVB72" s="1201"/>
      <c r="WVD72" s="1201"/>
      <c r="WVG72" s="1201"/>
      <c r="WVI72" s="1200"/>
      <c r="WVJ72" s="1201"/>
      <c r="WVV72" s="1201"/>
      <c r="WWH72" s="1201"/>
      <c r="WWJ72" s="1201"/>
      <c r="WWM72" s="1201"/>
      <c r="WWO72" s="1200"/>
      <c r="WWP72" s="1201"/>
      <c r="WXB72" s="1201"/>
      <c r="WXN72" s="1201"/>
      <c r="WXP72" s="1201"/>
      <c r="WXS72" s="1201"/>
      <c r="WXU72" s="1200"/>
      <c r="WXV72" s="1201"/>
      <c r="WYH72" s="1201"/>
      <c r="WYT72" s="1201"/>
      <c r="WYV72" s="1201"/>
      <c r="WYY72" s="1201"/>
      <c r="WZA72" s="1200"/>
      <c r="WZB72" s="1201"/>
      <c r="WZN72" s="1201"/>
      <c r="WZZ72" s="1201"/>
      <c r="XAB72" s="1201"/>
      <c r="XAE72" s="1201"/>
      <c r="XAG72" s="1200"/>
      <c r="XAH72" s="1201"/>
      <c r="XAT72" s="1201"/>
      <c r="XBF72" s="1201"/>
      <c r="XBH72" s="1201"/>
      <c r="XBK72" s="1201"/>
      <c r="XBM72" s="1200"/>
      <c r="XBN72" s="1201"/>
      <c r="XBZ72" s="1201"/>
      <c r="XCL72" s="1201"/>
      <c r="XCN72" s="1201"/>
      <c r="XCQ72" s="1201"/>
      <c r="XCS72" s="1200"/>
      <c r="XCT72" s="1201"/>
      <c r="XDF72" s="1201"/>
      <c r="XDR72" s="1201"/>
      <c r="XDT72" s="1201"/>
      <c r="XDW72" s="1201"/>
      <c r="XDY72" s="1200"/>
      <c r="XDZ72" s="1201"/>
      <c r="XEL72" s="1201"/>
      <c r="XEX72" s="1201"/>
      <c r="XEZ72" s="1201"/>
      <c r="XFC72" s="1201"/>
    </row>
    <row r="73" spans="1:16384" ht="48.65" customHeight="1" x14ac:dyDescent="0.35">
      <c r="A73" s="57"/>
      <c r="B73" s="1459"/>
      <c r="C73" s="1423"/>
      <c r="D73" s="1423"/>
      <c r="E73" s="1423"/>
      <c r="F73" s="1423"/>
      <c r="G73" s="1423"/>
      <c r="H73" s="1423"/>
      <c r="I73" s="1423"/>
      <c r="J73" s="1423"/>
      <c r="K73" s="1423"/>
      <c r="L73" s="1423"/>
      <c r="M73" s="1423"/>
      <c r="N73" s="1486"/>
      <c r="O73" s="1487"/>
      <c r="P73" s="1487"/>
      <c r="Q73" s="1487"/>
      <c r="R73" s="1487"/>
      <c r="S73" s="1487"/>
      <c r="T73" s="1487"/>
      <c r="U73" s="1487"/>
      <c r="V73" s="1487"/>
      <c r="W73" s="1487"/>
      <c r="X73" s="1487"/>
      <c r="Y73" s="1487"/>
      <c r="Z73" s="1486"/>
      <c r="AA73" s="1487"/>
      <c r="AB73" s="1486"/>
      <c r="AC73" s="1487"/>
      <c r="AD73" s="1487"/>
      <c r="AE73" s="1486"/>
      <c r="AF73" s="1487"/>
      <c r="AG73" s="761"/>
      <c r="AH73" s="761"/>
      <c r="AI73" s="761"/>
      <c r="AJ73" s="761"/>
      <c r="AK73" s="761"/>
      <c r="AL73" s="761"/>
      <c r="AM73" s="761"/>
      <c r="AN73" s="761"/>
      <c r="AO73" s="761"/>
      <c r="AP73" s="761"/>
      <c r="AQ73" s="761"/>
      <c r="AR73" s="761"/>
      <c r="AS73" s="761"/>
    </row>
    <row r="74" spans="1:16384" ht="48.65" customHeight="1" x14ac:dyDescent="0.35">
      <c r="A74" s="57"/>
      <c r="B74" s="1459"/>
      <c r="C74" s="1423"/>
      <c r="D74" s="1423"/>
      <c r="E74" s="1423"/>
      <c r="F74" s="1423"/>
      <c r="G74" s="1423"/>
      <c r="H74" s="1423"/>
      <c r="I74" s="1423"/>
      <c r="J74" s="1423"/>
      <c r="K74" s="1423"/>
      <c r="L74" s="1423"/>
      <c r="M74" s="1423"/>
      <c r="N74" s="1459"/>
      <c r="O74" s="1423"/>
      <c r="P74" s="1423"/>
      <c r="Q74" s="1423"/>
      <c r="R74" s="1423"/>
      <c r="S74" s="1423"/>
      <c r="T74" s="1423"/>
      <c r="U74" s="1423"/>
      <c r="V74" s="1423"/>
      <c r="W74" s="1423"/>
      <c r="X74" s="1423"/>
      <c r="Y74" s="1423"/>
      <c r="Z74" s="1459"/>
      <c r="AA74" s="1423"/>
      <c r="AB74" s="1459"/>
      <c r="AC74" s="1423"/>
      <c r="AD74" s="1423"/>
      <c r="AE74" s="1459"/>
      <c r="AF74" s="1423"/>
      <c r="AG74" s="761"/>
    </row>
    <row r="75" spans="1:16384" ht="48.65" customHeight="1" x14ac:dyDescent="0.35">
      <c r="A75" s="57"/>
      <c r="B75" s="1459"/>
      <c r="C75" s="1423"/>
      <c r="D75" s="1423"/>
      <c r="E75" s="1423"/>
      <c r="F75" s="1423"/>
      <c r="G75" s="1423"/>
      <c r="H75" s="1423"/>
      <c r="I75" s="1423"/>
      <c r="J75" s="1423"/>
      <c r="K75" s="1423"/>
      <c r="L75" s="1423"/>
      <c r="M75" s="1423"/>
      <c r="N75" s="1459"/>
      <c r="O75" s="1423"/>
      <c r="P75" s="1423"/>
      <c r="Q75" s="1423"/>
      <c r="R75" s="1423"/>
      <c r="S75" s="1423"/>
      <c r="T75" s="1423"/>
      <c r="U75" s="1423"/>
      <c r="V75" s="1423"/>
      <c r="W75" s="1423"/>
      <c r="X75" s="1423"/>
      <c r="Y75" s="1423"/>
      <c r="Z75" s="1459"/>
      <c r="AA75" s="1423"/>
      <c r="AB75" s="1459"/>
      <c r="AC75" s="1423"/>
      <c r="AD75" s="1423"/>
      <c r="AE75" s="1459"/>
      <c r="AF75" s="1423"/>
      <c r="AG75" s="761"/>
    </row>
    <row r="76" spans="1:16384" ht="48.65" customHeight="1" x14ac:dyDescent="0.35">
      <c r="A76" s="57"/>
      <c r="B76" s="1459"/>
      <c r="C76" s="1423"/>
      <c r="D76" s="1423"/>
      <c r="E76" s="1423"/>
      <c r="F76" s="1423"/>
      <c r="G76" s="1423"/>
      <c r="H76" s="1423"/>
      <c r="I76" s="1423"/>
      <c r="J76" s="1423"/>
      <c r="K76" s="1423"/>
      <c r="L76" s="1423"/>
      <c r="M76" s="1423"/>
      <c r="N76" s="1459"/>
      <c r="O76" s="1423"/>
      <c r="P76" s="1423"/>
      <c r="Q76" s="1423"/>
      <c r="R76" s="1423"/>
      <c r="S76" s="1423"/>
      <c r="T76" s="1423"/>
      <c r="U76" s="1423"/>
      <c r="V76" s="1423"/>
      <c r="W76" s="1423"/>
      <c r="X76" s="1423"/>
      <c r="Y76" s="1423"/>
      <c r="Z76" s="1459"/>
      <c r="AA76" s="1423"/>
      <c r="AB76" s="1459"/>
      <c r="AC76" s="1423"/>
      <c r="AD76" s="1423"/>
      <c r="AE76" s="1459"/>
      <c r="AF76" s="1423"/>
      <c r="AG76" s="761"/>
    </row>
    <row r="77" spans="1:16384" ht="48.65" customHeight="1" x14ac:dyDescent="0.35">
      <c r="A77" s="57"/>
      <c r="B77" s="1459"/>
      <c r="C77" s="1423"/>
      <c r="D77" s="1423"/>
      <c r="E77" s="1423"/>
      <c r="F77" s="1423"/>
      <c r="G77" s="1423"/>
      <c r="H77" s="1423"/>
      <c r="I77" s="1423"/>
      <c r="J77" s="1423"/>
      <c r="K77" s="1423"/>
      <c r="L77" s="1423"/>
      <c r="M77" s="1423"/>
      <c r="N77" s="1459"/>
      <c r="O77" s="1423"/>
      <c r="P77" s="1423"/>
      <c r="Q77" s="1423"/>
      <c r="R77" s="1423"/>
      <c r="S77" s="1423"/>
      <c r="T77" s="1423"/>
      <c r="U77" s="1423"/>
      <c r="V77" s="1423"/>
      <c r="W77" s="1423"/>
      <c r="X77" s="1423"/>
      <c r="Y77" s="1423"/>
      <c r="Z77" s="1459"/>
      <c r="AA77" s="1423"/>
      <c r="AB77" s="1459"/>
      <c r="AC77" s="1423"/>
      <c r="AD77" s="1423"/>
      <c r="AE77" s="1459"/>
      <c r="AF77" s="1423"/>
      <c r="AG77" s="761"/>
    </row>
    <row r="78" spans="1:16384" ht="48.65" customHeight="1" x14ac:dyDescent="0.35">
      <c r="A78" s="57"/>
      <c r="B78" s="1459"/>
      <c r="C78" s="1423"/>
      <c r="D78" s="1423"/>
      <c r="E78" s="1423"/>
      <c r="F78" s="1423"/>
      <c r="G78" s="1423"/>
      <c r="H78" s="1423"/>
      <c r="I78" s="1423"/>
      <c r="J78" s="1423"/>
      <c r="K78" s="1423"/>
      <c r="L78" s="1423"/>
      <c r="M78" s="1423"/>
      <c r="N78" s="1459"/>
      <c r="O78" s="1423"/>
      <c r="P78" s="1423"/>
      <c r="Q78" s="1423"/>
      <c r="R78" s="1423"/>
      <c r="S78" s="1423"/>
      <c r="T78" s="1423"/>
      <c r="U78" s="1423"/>
      <c r="V78" s="1423"/>
      <c r="W78" s="1423"/>
      <c r="X78" s="1423"/>
      <c r="Y78" s="1423"/>
      <c r="Z78" s="1459"/>
      <c r="AA78" s="1423"/>
      <c r="AB78" s="1459"/>
      <c r="AC78" s="1423"/>
      <c r="AD78" s="1423"/>
      <c r="AE78" s="1459"/>
      <c r="AF78" s="1423"/>
      <c r="AG78" s="761"/>
    </row>
    <row r="79" spans="1:16384" ht="48.65" customHeight="1" x14ac:dyDescent="0.35">
      <c r="A79" s="57"/>
      <c r="B79" s="1459"/>
      <c r="C79" s="1423"/>
      <c r="D79" s="1423"/>
      <c r="E79" s="1423"/>
      <c r="F79" s="1423"/>
      <c r="G79" s="1423"/>
      <c r="H79" s="1423"/>
      <c r="I79" s="1423"/>
      <c r="J79" s="1423"/>
      <c r="K79" s="1423"/>
      <c r="L79" s="1423"/>
      <c r="M79" s="1423"/>
      <c r="N79" s="1459"/>
      <c r="O79" s="1423"/>
      <c r="P79" s="1423"/>
      <c r="Q79" s="1423"/>
      <c r="R79" s="1423"/>
      <c r="S79" s="1423"/>
      <c r="T79" s="1423"/>
      <c r="U79" s="1423"/>
      <c r="V79" s="1423"/>
      <c r="W79" s="1423"/>
      <c r="X79" s="1423"/>
      <c r="Y79" s="1423"/>
      <c r="Z79" s="1459"/>
      <c r="AA79" s="1423"/>
      <c r="AB79" s="1459"/>
      <c r="AC79" s="1423"/>
      <c r="AD79" s="1423"/>
      <c r="AE79" s="1459"/>
      <c r="AF79" s="1423"/>
      <c r="AG79" s="761"/>
    </row>
    <row r="80" spans="1:16384" ht="48.65" customHeight="1" x14ac:dyDescent="0.35">
      <c r="A80" s="57"/>
      <c r="B80" s="1459"/>
      <c r="C80" s="1423"/>
      <c r="D80" s="1423"/>
      <c r="E80" s="1423"/>
      <c r="F80" s="1423"/>
      <c r="G80" s="1423"/>
      <c r="H80" s="1423"/>
      <c r="I80" s="1423"/>
      <c r="J80" s="1423"/>
      <c r="K80" s="1423"/>
      <c r="L80" s="1423"/>
      <c r="M80" s="1423"/>
      <c r="N80" s="1459"/>
      <c r="O80" s="1423"/>
      <c r="P80" s="1423"/>
      <c r="Q80" s="1423"/>
      <c r="R80" s="1423"/>
      <c r="S80" s="1423"/>
      <c r="T80" s="1423"/>
      <c r="U80" s="1423"/>
      <c r="V80" s="1423"/>
      <c r="W80" s="1423"/>
      <c r="X80" s="1423"/>
      <c r="Y80" s="1423"/>
      <c r="Z80" s="1459"/>
      <c r="AA80" s="1423"/>
      <c r="AB80" s="1459"/>
      <c r="AC80" s="1423"/>
      <c r="AD80" s="1423"/>
      <c r="AE80" s="1459"/>
      <c r="AF80" s="1423"/>
      <c r="AG80" s="761"/>
    </row>
    <row r="81" spans="1:33" ht="48.65" customHeight="1" x14ac:dyDescent="0.35">
      <c r="A81" s="57"/>
      <c r="B81" s="1459"/>
      <c r="C81" s="1423"/>
      <c r="D81" s="1423"/>
      <c r="E81" s="1423"/>
      <c r="F81" s="1423"/>
      <c r="G81" s="1423"/>
      <c r="H81" s="1423"/>
      <c r="I81" s="1423"/>
      <c r="J81" s="1423"/>
      <c r="K81" s="1423"/>
      <c r="L81" s="1423"/>
      <c r="M81" s="1423"/>
      <c r="N81" s="1459"/>
      <c r="O81" s="1423"/>
      <c r="P81" s="1423"/>
      <c r="Q81" s="1423"/>
      <c r="R81" s="1423"/>
      <c r="S81" s="1423"/>
      <c r="T81" s="1423"/>
      <c r="U81" s="1423"/>
      <c r="V81" s="1423"/>
      <c r="W81" s="1423"/>
      <c r="X81" s="1423"/>
      <c r="Y81" s="1423"/>
      <c r="Z81" s="1459"/>
      <c r="AA81" s="1423"/>
      <c r="AB81" s="1459"/>
      <c r="AC81" s="1423"/>
      <c r="AD81" s="1423"/>
      <c r="AE81" s="1459"/>
      <c r="AF81" s="1423"/>
      <c r="AG81" s="761"/>
    </row>
    <row r="82" spans="1:33" ht="46.4" customHeight="1" x14ac:dyDescent="0.35">
      <c r="A82" s="57"/>
      <c r="B82" s="1459"/>
      <c r="C82" s="1423"/>
      <c r="D82" s="1423"/>
      <c r="E82" s="1423"/>
      <c r="F82" s="1423"/>
      <c r="G82" s="1423"/>
      <c r="H82" s="1423"/>
      <c r="I82" s="1423"/>
      <c r="J82" s="1423"/>
      <c r="K82" s="1423"/>
      <c r="L82" s="1423"/>
      <c r="M82" s="1423"/>
      <c r="N82" s="1459"/>
      <c r="O82" s="1423"/>
      <c r="P82" s="1423"/>
      <c r="Q82" s="1423"/>
      <c r="R82" s="1423"/>
      <c r="S82" s="1423"/>
      <c r="T82" s="1423"/>
      <c r="U82" s="1423"/>
      <c r="V82" s="1423"/>
      <c r="W82" s="1423"/>
      <c r="X82" s="1423"/>
      <c r="Y82" s="1423"/>
      <c r="Z82" s="1459"/>
      <c r="AA82" s="1423"/>
      <c r="AB82" s="1459"/>
      <c r="AC82" s="1423"/>
      <c r="AD82" s="1423"/>
      <c r="AE82" s="1459"/>
      <c r="AF82" s="1423"/>
      <c r="AG82" s="761"/>
    </row>
    <row r="83" spans="1:33" ht="27" customHeight="1" x14ac:dyDescent="0.35">
      <c r="A83" s="1458" t="s">
        <v>566</v>
      </c>
      <c r="B83" s="1458"/>
      <c r="C83" s="1458"/>
      <c r="D83" s="1458"/>
      <c r="E83" s="1458"/>
      <c r="F83" s="1458"/>
      <c r="G83" s="1458"/>
      <c r="H83" s="1458"/>
      <c r="I83" s="1458"/>
      <c r="J83" s="1458"/>
      <c r="K83" s="1458"/>
      <c r="L83" s="1458"/>
      <c r="M83" s="1458"/>
      <c r="N83" s="1458"/>
      <c r="O83" s="1458"/>
      <c r="P83" s="1458"/>
      <c r="Q83" s="1458"/>
      <c r="R83" s="1458"/>
      <c r="S83" s="1458"/>
      <c r="T83" s="1458"/>
      <c r="U83" s="1458"/>
      <c r="V83" s="1458"/>
      <c r="W83" s="1458"/>
      <c r="X83" s="1458"/>
      <c r="Y83" s="1458"/>
      <c r="Z83" s="1458"/>
      <c r="AA83" s="1458"/>
      <c r="AB83" s="1458"/>
      <c r="AC83" s="1458"/>
      <c r="AD83" s="1458"/>
      <c r="AE83" s="1458"/>
      <c r="AF83" s="1458"/>
      <c r="AG83" s="761"/>
    </row>
    <row r="84" spans="1:33" ht="65.5" customHeight="1" x14ac:dyDescent="0.35">
      <c r="A84" s="1458" t="s">
        <v>736</v>
      </c>
      <c r="B84" s="1458"/>
      <c r="C84" s="1458"/>
      <c r="D84" s="1458"/>
      <c r="E84" s="1458"/>
      <c r="F84" s="1458"/>
      <c r="G84" s="1458"/>
      <c r="H84" s="1458"/>
      <c r="I84" s="1458"/>
      <c r="J84" s="1458"/>
      <c r="K84" s="1458"/>
      <c r="L84" s="1458"/>
      <c r="M84" s="1458"/>
      <c r="N84" s="1458"/>
      <c r="O84" s="1458"/>
      <c r="P84" s="1458"/>
      <c r="Q84" s="1458"/>
      <c r="R84" s="1458"/>
      <c r="S84" s="1458"/>
      <c r="T84" s="1458"/>
      <c r="U84" s="1458"/>
      <c r="V84" s="1458"/>
      <c r="W84" s="1458"/>
      <c r="X84" s="1458"/>
      <c r="Y84" s="1458"/>
      <c r="Z84" s="1458"/>
      <c r="AA84" s="1458"/>
      <c r="AB84" s="1458"/>
      <c r="AC84" s="1458"/>
      <c r="AD84" s="1458"/>
      <c r="AE84" s="1458"/>
      <c r="AF84" s="1458"/>
      <c r="AG84" s="761"/>
    </row>
    <row r="85" spans="1:33" ht="15.75" customHeight="1" x14ac:dyDescent="0.35">
      <c r="A85" s="761"/>
      <c r="B85" s="761"/>
      <c r="C85" s="761"/>
      <c r="D85" s="761"/>
      <c r="E85" s="761"/>
      <c r="F85" s="761"/>
      <c r="G85" s="761"/>
      <c r="H85" s="761"/>
      <c r="I85" s="761"/>
      <c r="J85" s="761"/>
      <c r="K85" s="761"/>
      <c r="L85" s="761"/>
      <c r="M85" s="761"/>
      <c r="N85" s="761"/>
      <c r="O85" s="761"/>
      <c r="P85" s="761"/>
      <c r="Q85" s="761"/>
      <c r="R85" s="761"/>
      <c r="S85" s="761"/>
      <c r="T85" s="761"/>
      <c r="U85" s="761"/>
      <c r="V85" s="761"/>
      <c r="W85" s="761"/>
      <c r="X85" s="761"/>
      <c r="Y85" s="761"/>
      <c r="Z85" s="761"/>
      <c r="AA85" s="761"/>
      <c r="AB85" s="761"/>
      <c r="AC85" s="761"/>
      <c r="AD85" s="761"/>
      <c r="AE85" s="761"/>
      <c r="AF85" s="761"/>
    </row>
    <row r="86" spans="1:33" ht="15.75" customHeight="1" x14ac:dyDescent="0.35"/>
    <row r="87" spans="1:33" ht="15.75" customHeight="1" x14ac:dyDescent="0.35"/>
    <row r="88" spans="1:33" ht="15.75" customHeight="1" x14ac:dyDescent="0.35"/>
    <row r="89" spans="1:33" ht="15.75" customHeight="1" x14ac:dyDescent="0.35"/>
    <row r="90" spans="1:33" ht="15.75" customHeight="1" x14ac:dyDescent="0.35"/>
    <row r="91" spans="1:33" ht="15.75" customHeight="1" x14ac:dyDescent="0.35"/>
    <row r="92" spans="1:33" ht="15.75" customHeight="1" x14ac:dyDescent="0.35"/>
    <row r="93" spans="1:33" ht="15.75" customHeight="1" x14ac:dyDescent="0.35"/>
    <row r="94" spans="1:33" ht="15.75" customHeight="1" x14ac:dyDescent="0.35"/>
    <row r="95" spans="1:33" ht="15.75" customHeight="1" x14ac:dyDescent="0.35"/>
    <row r="96" spans="1:33"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sheetData>
  <mergeCells count="15523">
    <mergeCell ref="B72:M72"/>
    <mergeCell ref="N72:Y72"/>
    <mergeCell ref="Z72:AA72"/>
    <mergeCell ref="AB72:AD72"/>
    <mergeCell ref="AE72:AF72"/>
    <mergeCell ref="B71:M71"/>
    <mergeCell ref="N71:Y71"/>
    <mergeCell ref="Z71:AA71"/>
    <mergeCell ref="AB71:AD71"/>
    <mergeCell ref="AE71:AF71"/>
    <mergeCell ref="B70:M70"/>
    <mergeCell ref="N70:Y70"/>
    <mergeCell ref="Z70:AA70"/>
    <mergeCell ref="AB70:AD70"/>
    <mergeCell ref="AE70:AF70"/>
    <mergeCell ref="B69:M69"/>
    <mergeCell ref="N69:Y69"/>
    <mergeCell ref="Z69:AA69"/>
    <mergeCell ref="AB69:AD69"/>
    <mergeCell ref="AE69:AF69"/>
    <mergeCell ref="B68:M68"/>
    <mergeCell ref="N68:Y68"/>
    <mergeCell ref="Z68:AA68"/>
    <mergeCell ref="AB68:AD68"/>
    <mergeCell ref="AE68:AF68"/>
    <mergeCell ref="B67:M67"/>
    <mergeCell ref="N67:Y67"/>
    <mergeCell ref="Z67:AA67"/>
    <mergeCell ref="AB67:AD67"/>
    <mergeCell ref="AE67:AF67"/>
    <mergeCell ref="B66:M66"/>
    <mergeCell ref="N66:Y66"/>
    <mergeCell ref="Z66:AA66"/>
    <mergeCell ref="AB66:AD66"/>
    <mergeCell ref="AE66:AF66"/>
    <mergeCell ref="XDZ65:XEK65"/>
    <mergeCell ref="XEL65:XEW65"/>
    <mergeCell ref="XEX65:XEY65"/>
    <mergeCell ref="XEZ65:XFB65"/>
    <mergeCell ref="XFC65:XFD65"/>
    <mergeCell ref="XCT65:XDE65"/>
    <mergeCell ref="XDF65:XDQ65"/>
    <mergeCell ref="XDR65:XDS65"/>
    <mergeCell ref="XDT65:XDV65"/>
    <mergeCell ref="XDW65:XDX65"/>
    <mergeCell ref="XBN65:XBY65"/>
    <mergeCell ref="XBZ65:XCK65"/>
    <mergeCell ref="XCL65:XCM65"/>
    <mergeCell ref="XCN65:XCP65"/>
    <mergeCell ref="XCQ65:XCR65"/>
    <mergeCell ref="XAH65:XAS65"/>
    <mergeCell ref="XAT65:XBE65"/>
    <mergeCell ref="XBF65:XBG65"/>
    <mergeCell ref="XBH65:XBJ65"/>
    <mergeCell ref="XBK65:XBL65"/>
    <mergeCell ref="WZB65:WZM65"/>
    <mergeCell ref="WZN65:WZY65"/>
    <mergeCell ref="WZZ65:XAA65"/>
    <mergeCell ref="XAB65:XAD65"/>
    <mergeCell ref="XAE65:XAF65"/>
    <mergeCell ref="WXV65:WYG65"/>
    <mergeCell ref="WYH65:WYS65"/>
    <mergeCell ref="WYT65:WYU65"/>
    <mergeCell ref="WYV65:WYX65"/>
    <mergeCell ref="WYY65:WYZ65"/>
    <mergeCell ref="WWP65:WXA65"/>
    <mergeCell ref="WXB65:WXM65"/>
    <mergeCell ref="WXN65:WXO65"/>
    <mergeCell ref="WXP65:WXR65"/>
    <mergeCell ref="WXS65:WXT65"/>
    <mergeCell ref="WVJ65:WVU65"/>
    <mergeCell ref="WVV65:WWG65"/>
    <mergeCell ref="WWH65:WWI65"/>
    <mergeCell ref="WWJ65:WWL65"/>
    <mergeCell ref="WWM65:WWN65"/>
    <mergeCell ref="WUD65:WUO65"/>
    <mergeCell ref="WUP65:WVA65"/>
    <mergeCell ref="WVB65:WVC65"/>
    <mergeCell ref="WVD65:WVF65"/>
    <mergeCell ref="WVG65:WVH65"/>
    <mergeCell ref="WSX65:WTI65"/>
    <mergeCell ref="WTJ65:WTU65"/>
    <mergeCell ref="WTV65:WTW65"/>
    <mergeCell ref="WTX65:WTZ65"/>
    <mergeCell ref="WUA65:WUB65"/>
    <mergeCell ref="WRR65:WSC65"/>
    <mergeCell ref="WSD65:WSO65"/>
    <mergeCell ref="WSP65:WSQ65"/>
    <mergeCell ref="WSR65:WST65"/>
    <mergeCell ref="WSU65:WSV65"/>
    <mergeCell ref="WQL65:WQW65"/>
    <mergeCell ref="WQX65:WRI65"/>
    <mergeCell ref="WRJ65:WRK65"/>
    <mergeCell ref="WRL65:WRN65"/>
    <mergeCell ref="WRO65:WRP65"/>
    <mergeCell ref="WPF65:WPQ65"/>
    <mergeCell ref="WPR65:WQC65"/>
    <mergeCell ref="WQD65:WQE65"/>
    <mergeCell ref="WQF65:WQH65"/>
    <mergeCell ref="WQI65:WQJ65"/>
    <mergeCell ref="WNZ65:WOK65"/>
    <mergeCell ref="WOL65:WOW65"/>
    <mergeCell ref="WOX65:WOY65"/>
    <mergeCell ref="WOZ65:WPB65"/>
    <mergeCell ref="WPC65:WPD65"/>
    <mergeCell ref="WMT65:WNE65"/>
    <mergeCell ref="WNF65:WNQ65"/>
    <mergeCell ref="WNR65:WNS65"/>
    <mergeCell ref="WNT65:WNV65"/>
    <mergeCell ref="WNW65:WNX65"/>
    <mergeCell ref="WLN65:WLY65"/>
    <mergeCell ref="WLZ65:WMK65"/>
    <mergeCell ref="WML65:WMM65"/>
    <mergeCell ref="WMN65:WMP65"/>
    <mergeCell ref="WMQ65:WMR65"/>
    <mergeCell ref="WKH65:WKS65"/>
    <mergeCell ref="WKT65:WLE65"/>
    <mergeCell ref="WLF65:WLG65"/>
    <mergeCell ref="WLH65:WLJ65"/>
    <mergeCell ref="WLK65:WLL65"/>
    <mergeCell ref="WJB65:WJM65"/>
    <mergeCell ref="WJN65:WJY65"/>
    <mergeCell ref="WJZ65:WKA65"/>
    <mergeCell ref="WKB65:WKD65"/>
    <mergeCell ref="WKE65:WKF65"/>
    <mergeCell ref="WHV65:WIG65"/>
    <mergeCell ref="WIH65:WIS65"/>
    <mergeCell ref="WIT65:WIU65"/>
    <mergeCell ref="WIV65:WIX65"/>
    <mergeCell ref="WIY65:WIZ65"/>
    <mergeCell ref="WGP65:WHA65"/>
    <mergeCell ref="WHB65:WHM65"/>
    <mergeCell ref="WHN65:WHO65"/>
    <mergeCell ref="WHP65:WHR65"/>
    <mergeCell ref="WHS65:WHT65"/>
    <mergeCell ref="WFJ65:WFU65"/>
    <mergeCell ref="WFV65:WGG65"/>
    <mergeCell ref="WGH65:WGI65"/>
    <mergeCell ref="WGJ65:WGL65"/>
    <mergeCell ref="WGM65:WGN65"/>
    <mergeCell ref="WED65:WEO65"/>
    <mergeCell ref="WEP65:WFA65"/>
    <mergeCell ref="WFB65:WFC65"/>
    <mergeCell ref="WFD65:WFF65"/>
    <mergeCell ref="WFG65:WFH65"/>
    <mergeCell ref="WCX65:WDI65"/>
    <mergeCell ref="WDJ65:WDU65"/>
    <mergeCell ref="WDV65:WDW65"/>
    <mergeCell ref="WDX65:WDZ65"/>
    <mergeCell ref="WEA65:WEB65"/>
    <mergeCell ref="WBR65:WCC65"/>
    <mergeCell ref="WCD65:WCO65"/>
    <mergeCell ref="WCP65:WCQ65"/>
    <mergeCell ref="WCR65:WCT65"/>
    <mergeCell ref="WCU65:WCV65"/>
    <mergeCell ref="WAL65:WAW65"/>
    <mergeCell ref="WAX65:WBI65"/>
    <mergeCell ref="WBJ65:WBK65"/>
    <mergeCell ref="WBL65:WBN65"/>
    <mergeCell ref="WBO65:WBP65"/>
    <mergeCell ref="VZF65:VZQ65"/>
    <mergeCell ref="VZR65:WAC65"/>
    <mergeCell ref="WAD65:WAE65"/>
    <mergeCell ref="WAF65:WAH65"/>
    <mergeCell ref="WAI65:WAJ65"/>
    <mergeCell ref="VXZ65:VYK65"/>
    <mergeCell ref="VYL65:VYW65"/>
    <mergeCell ref="VYX65:VYY65"/>
    <mergeCell ref="VYZ65:VZB65"/>
    <mergeCell ref="VZC65:VZD65"/>
    <mergeCell ref="VWT65:VXE65"/>
    <mergeCell ref="VXF65:VXQ65"/>
    <mergeCell ref="VXR65:VXS65"/>
    <mergeCell ref="VXT65:VXV65"/>
    <mergeCell ref="VXW65:VXX65"/>
    <mergeCell ref="VVN65:VVY65"/>
    <mergeCell ref="VVZ65:VWK65"/>
    <mergeCell ref="VWL65:VWM65"/>
    <mergeCell ref="VWN65:VWP65"/>
    <mergeCell ref="VWQ65:VWR65"/>
    <mergeCell ref="VUH65:VUS65"/>
    <mergeCell ref="VUT65:VVE65"/>
    <mergeCell ref="VVF65:VVG65"/>
    <mergeCell ref="VVH65:VVJ65"/>
    <mergeCell ref="VVK65:VVL65"/>
    <mergeCell ref="VTB65:VTM65"/>
    <mergeCell ref="VTN65:VTY65"/>
    <mergeCell ref="VTZ65:VUA65"/>
    <mergeCell ref="VUB65:VUD65"/>
    <mergeCell ref="VUE65:VUF65"/>
    <mergeCell ref="VRV65:VSG65"/>
    <mergeCell ref="VSH65:VSS65"/>
    <mergeCell ref="VST65:VSU65"/>
    <mergeCell ref="VSV65:VSX65"/>
    <mergeCell ref="VSY65:VSZ65"/>
    <mergeCell ref="VQP65:VRA65"/>
    <mergeCell ref="VRB65:VRM65"/>
    <mergeCell ref="VRN65:VRO65"/>
    <mergeCell ref="VRP65:VRR65"/>
    <mergeCell ref="VRS65:VRT65"/>
    <mergeCell ref="VPJ65:VPU65"/>
    <mergeCell ref="VPV65:VQG65"/>
    <mergeCell ref="VQH65:VQI65"/>
    <mergeCell ref="VQJ65:VQL65"/>
    <mergeCell ref="VQM65:VQN65"/>
    <mergeCell ref="VOD65:VOO65"/>
    <mergeCell ref="VOP65:VPA65"/>
    <mergeCell ref="VPB65:VPC65"/>
    <mergeCell ref="VPD65:VPF65"/>
    <mergeCell ref="VPG65:VPH65"/>
    <mergeCell ref="VMX65:VNI65"/>
    <mergeCell ref="VNJ65:VNU65"/>
    <mergeCell ref="VNV65:VNW65"/>
    <mergeCell ref="VNX65:VNZ65"/>
    <mergeCell ref="VOA65:VOB65"/>
    <mergeCell ref="VLR65:VMC65"/>
    <mergeCell ref="VMD65:VMO65"/>
    <mergeCell ref="VMP65:VMQ65"/>
    <mergeCell ref="VMR65:VMT65"/>
    <mergeCell ref="VMU65:VMV65"/>
    <mergeCell ref="VKL65:VKW65"/>
    <mergeCell ref="VKX65:VLI65"/>
    <mergeCell ref="VLJ65:VLK65"/>
    <mergeCell ref="VLL65:VLN65"/>
    <mergeCell ref="VLO65:VLP65"/>
    <mergeCell ref="VJF65:VJQ65"/>
    <mergeCell ref="VJR65:VKC65"/>
    <mergeCell ref="VKD65:VKE65"/>
    <mergeCell ref="VKF65:VKH65"/>
    <mergeCell ref="VKI65:VKJ65"/>
    <mergeCell ref="VHZ65:VIK65"/>
    <mergeCell ref="VIL65:VIW65"/>
    <mergeCell ref="VIX65:VIY65"/>
    <mergeCell ref="VIZ65:VJB65"/>
    <mergeCell ref="VJC65:VJD65"/>
    <mergeCell ref="VGT65:VHE65"/>
    <mergeCell ref="VHF65:VHQ65"/>
    <mergeCell ref="VHR65:VHS65"/>
    <mergeCell ref="VHT65:VHV65"/>
    <mergeCell ref="VHW65:VHX65"/>
    <mergeCell ref="VFN65:VFY65"/>
    <mergeCell ref="VFZ65:VGK65"/>
    <mergeCell ref="VGL65:VGM65"/>
    <mergeCell ref="VGN65:VGP65"/>
    <mergeCell ref="VGQ65:VGR65"/>
    <mergeCell ref="VEH65:VES65"/>
    <mergeCell ref="VET65:VFE65"/>
    <mergeCell ref="VFF65:VFG65"/>
    <mergeCell ref="VFH65:VFJ65"/>
    <mergeCell ref="VFK65:VFL65"/>
    <mergeCell ref="VDB65:VDM65"/>
    <mergeCell ref="VDN65:VDY65"/>
    <mergeCell ref="VDZ65:VEA65"/>
    <mergeCell ref="VEB65:VED65"/>
    <mergeCell ref="VEE65:VEF65"/>
    <mergeCell ref="VBV65:VCG65"/>
    <mergeCell ref="VCH65:VCS65"/>
    <mergeCell ref="VCT65:VCU65"/>
    <mergeCell ref="VCV65:VCX65"/>
    <mergeCell ref="VCY65:VCZ65"/>
    <mergeCell ref="VAP65:VBA65"/>
    <mergeCell ref="VBB65:VBM65"/>
    <mergeCell ref="VBN65:VBO65"/>
    <mergeCell ref="VBP65:VBR65"/>
    <mergeCell ref="VBS65:VBT65"/>
    <mergeCell ref="UZJ65:UZU65"/>
    <mergeCell ref="UZV65:VAG65"/>
    <mergeCell ref="VAH65:VAI65"/>
    <mergeCell ref="VAJ65:VAL65"/>
    <mergeCell ref="VAM65:VAN65"/>
    <mergeCell ref="UYD65:UYO65"/>
    <mergeCell ref="UYP65:UZA65"/>
    <mergeCell ref="UZB65:UZC65"/>
    <mergeCell ref="UZD65:UZF65"/>
    <mergeCell ref="UZG65:UZH65"/>
    <mergeCell ref="UWX65:UXI65"/>
    <mergeCell ref="UXJ65:UXU65"/>
    <mergeCell ref="UXV65:UXW65"/>
    <mergeCell ref="UXX65:UXZ65"/>
    <mergeCell ref="UYA65:UYB65"/>
    <mergeCell ref="UVR65:UWC65"/>
    <mergeCell ref="UWD65:UWO65"/>
    <mergeCell ref="UWP65:UWQ65"/>
    <mergeCell ref="UWR65:UWT65"/>
    <mergeCell ref="UWU65:UWV65"/>
    <mergeCell ref="UUL65:UUW65"/>
    <mergeCell ref="UUX65:UVI65"/>
    <mergeCell ref="UVJ65:UVK65"/>
    <mergeCell ref="UVL65:UVN65"/>
    <mergeCell ref="UVO65:UVP65"/>
    <mergeCell ref="UTF65:UTQ65"/>
    <mergeCell ref="UTR65:UUC65"/>
    <mergeCell ref="UUD65:UUE65"/>
    <mergeCell ref="UUF65:UUH65"/>
    <mergeCell ref="UUI65:UUJ65"/>
    <mergeCell ref="URZ65:USK65"/>
    <mergeCell ref="USL65:USW65"/>
    <mergeCell ref="USX65:USY65"/>
    <mergeCell ref="USZ65:UTB65"/>
    <mergeCell ref="UTC65:UTD65"/>
    <mergeCell ref="UQT65:URE65"/>
    <mergeCell ref="URF65:URQ65"/>
    <mergeCell ref="URR65:URS65"/>
    <mergeCell ref="URT65:URV65"/>
    <mergeCell ref="URW65:URX65"/>
    <mergeCell ref="UPN65:UPY65"/>
    <mergeCell ref="UPZ65:UQK65"/>
    <mergeCell ref="UQL65:UQM65"/>
    <mergeCell ref="UQN65:UQP65"/>
    <mergeCell ref="UQQ65:UQR65"/>
    <mergeCell ref="UOH65:UOS65"/>
    <mergeCell ref="UOT65:UPE65"/>
    <mergeCell ref="UPF65:UPG65"/>
    <mergeCell ref="UPH65:UPJ65"/>
    <mergeCell ref="UPK65:UPL65"/>
    <mergeCell ref="UNB65:UNM65"/>
    <mergeCell ref="UNN65:UNY65"/>
    <mergeCell ref="UNZ65:UOA65"/>
    <mergeCell ref="UOB65:UOD65"/>
    <mergeCell ref="UOE65:UOF65"/>
    <mergeCell ref="ULV65:UMG65"/>
    <mergeCell ref="UMH65:UMS65"/>
    <mergeCell ref="UMT65:UMU65"/>
    <mergeCell ref="UMV65:UMX65"/>
    <mergeCell ref="UMY65:UMZ65"/>
    <mergeCell ref="UKP65:ULA65"/>
    <mergeCell ref="ULB65:ULM65"/>
    <mergeCell ref="ULN65:ULO65"/>
    <mergeCell ref="ULP65:ULR65"/>
    <mergeCell ref="ULS65:ULT65"/>
    <mergeCell ref="UJJ65:UJU65"/>
    <mergeCell ref="UJV65:UKG65"/>
    <mergeCell ref="UKH65:UKI65"/>
    <mergeCell ref="UKJ65:UKL65"/>
    <mergeCell ref="UKM65:UKN65"/>
    <mergeCell ref="UID65:UIO65"/>
    <mergeCell ref="UIP65:UJA65"/>
    <mergeCell ref="UJB65:UJC65"/>
    <mergeCell ref="UJD65:UJF65"/>
    <mergeCell ref="UJG65:UJH65"/>
    <mergeCell ref="UGX65:UHI65"/>
    <mergeCell ref="UHJ65:UHU65"/>
    <mergeCell ref="UHV65:UHW65"/>
    <mergeCell ref="UHX65:UHZ65"/>
    <mergeCell ref="UIA65:UIB65"/>
    <mergeCell ref="UFR65:UGC65"/>
    <mergeCell ref="UGD65:UGO65"/>
    <mergeCell ref="UGP65:UGQ65"/>
    <mergeCell ref="UGR65:UGT65"/>
    <mergeCell ref="UGU65:UGV65"/>
    <mergeCell ref="UEL65:UEW65"/>
    <mergeCell ref="UEX65:UFI65"/>
    <mergeCell ref="UFJ65:UFK65"/>
    <mergeCell ref="UFL65:UFN65"/>
    <mergeCell ref="UFO65:UFP65"/>
    <mergeCell ref="UDF65:UDQ65"/>
    <mergeCell ref="UDR65:UEC65"/>
    <mergeCell ref="UED65:UEE65"/>
    <mergeCell ref="UEF65:UEH65"/>
    <mergeCell ref="UEI65:UEJ65"/>
    <mergeCell ref="UBZ65:UCK65"/>
    <mergeCell ref="UCL65:UCW65"/>
    <mergeCell ref="UCX65:UCY65"/>
    <mergeCell ref="UCZ65:UDB65"/>
    <mergeCell ref="UDC65:UDD65"/>
    <mergeCell ref="UAT65:UBE65"/>
    <mergeCell ref="UBF65:UBQ65"/>
    <mergeCell ref="UBR65:UBS65"/>
    <mergeCell ref="UBT65:UBV65"/>
    <mergeCell ref="UBW65:UBX65"/>
    <mergeCell ref="TZN65:TZY65"/>
    <mergeCell ref="TZZ65:UAK65"/>
    <mergeCell ref="UAL65:UAM65"/>
    <mergeCell ref="UAN65:UAP65"/>
    <mergeCell ref="UAQ65:UAR65"/>
    <mergeCell ref="TYH65:TYS65"/>
    <mergeCell ref="TYT65:TZE65"/>
    <mergeCell ref="TZF65:TZG65"/>
    <mergeCell ref="TZH65:TZJ65"/>
    <mergeCell ref="TZK65:TZL65"/>
    <mergeCell ref="TXB65:TXM65"/>
    <mergeCell ref="TXN65:TXY65"/>
    <mergeCell ref="TXZ65:TYA65"/>
    <mergeCell ref="TYB65:TYD65"/>
    <mergeCell ref="TYE65:TYF65"/>
    <mergeCell ref="TVV65:TWG65"/>
    <mergeCell ref="TWH65:TWS65"/>
    <mergeCell ref="TWT65:TWU65"/>
    <mergeCell ref="TWV65:TWX65"/>
    <mergeCell ref="TWY65:TWZ65"/>
    <mergeCell ref="TUP65:TVA65"/>
    <mergeCell ref="TVB65:TVM65"/>
    <mergeCell ref="TVN65:TVO65"/>
    <mergeCell ref="TVP65:TVR65"/>
    <mergeCell ref="TVS65:TVT65"/>
    <mergeCell ref="TTJ65:TTU65"/>
    <mergeCell ref="TTV65:TUG65"/>
    <mergeCell ref="TUH65:TUI65"/>
    <mergeCell ref="TUJ65:TUL65"/>
    <mergeCell ref="TUM65:TUN65"/>
    <mergeCell ref="TSD65:TSO65"/>
    <mergeCell ref="TSP65:TTA65"/>
    <mergeCell ref="TTB65:TTC65"/>
    <mergeCell ref="TTD65:TTF65"/>
    <mergeCell ref="TTG65:TTH65"/>
    <mergeCell ref="TQX65:TRI65"/>
    <mergeCell ref="TRJ65:TRU65"/>
    <mergeCell ref="TRV65:TRW65"/>
    <mergeCell ref="TRX65:TRZ65"/>
    <mergeCell ref="TSA65:TSB65"/>
    <mergeCell ref="TPR65:TQC65"/>
    <mergeCell ref="TQD65:TQO65"/>
    <mergeCell ref="TQP65:TQQ65"/>
    <mergeCell ref="TQR65:TQT65"/>
    <mergeCell ref="TQU65:TQV65"/>
    <mergeCell ref="TOL65:TOW65"/>
    <mergeCell ref="TOX65:TPI65"/>
    <mergeCell ref="TPJ65:TPK65"/>
    <mergeCell ref="TPL65:TPN65"/>
    <mergeCell ref="TPO65:TPP65"/>
    <mergeCell ref="TNF65:TNQ65"/>
    <mergeCell ref="TNR65:TOC65"/>
    <mergeCell ref="TOD65:TOE65"/>
    <mergeCell ref="TOF65:TOH65"/>
    <mergeCell ref="TOI65:TOJ65"/>
    <mergeCell ref="TLZ65:TMK65"/>
    <mergeCell ref="TML65:TMW65"/>
    <mergeCell ref="TMX65:TMY65"/>
    <mergeCell ref="TMZ65:TNB65"/>
    <mergeCell ref="TNC65:TND65"/>
    <mergeCell ref="TKT65:TLE65"/>
    <mergeCell ref="TLF65:TLQ65"/>
    <mergeCell ref="TLR65:TLS65"/>
    <mergeCell ref="TLT65:TLV65"/>
    <mergeCell ref="TLW65:TLX65"/>
    <mergeCell ref="TJN65:TJY65"/>
    <mergeCell ref="TJZ65:TKK65"/>
    <mergeCell ref="TKL65:TKM65"/>
    <mergeCell ref="TKN65:TKP65"/>
    <mergeCell ref="TKQ65:TKR65"/>
    <mergeCell ref="TIH65:TIS65"/>
    <mergeCell ref="TIT65:TJE65"/>
    <mergeCell ref="TJF65:TJG65"/>
    <mergeCell ref="TJH65:TJJ65"/>
    <mergeCell ref="TJK65:TJL65"/>
    <mergeCell ref="THB65:THM65"/>
    <mergeCell ref="THN65:THY65"/>
    <mergeCell ref="THZ65:TIA65"/>
    <mergeCell ref="TIB65:TID65"/>
    <mergeCell ref="TIE65:TIF65"/>
    <mergeCell ref="TFV65:TGG65"/>
    <mergeCell ref="TGH65:TGS65"/>
    <mergeCell ref="TGT65:TGU65"/>
    <mergeCell ref="TGV65:TGX65"/>
    <mergeCell ref="TGY65:TGZ65"/>
    <mergeCell ref="TEP65:TFA65"/>
    <mergeCell ref="TFB65:TFM65"/>
    <mergeCell ref="TFN65:TFO65"/>
    <mergeCell ref="TFP65:TFR65"/>
    <mergeCell ref="TFS65:TFT65"/>
    <mergeCell ref="TDJ65:TDU65"/>
    <mergeCell ref="TDV65:TEG65"/>
    <mergeCell ref="TEH65:TEI65"/>
    <mergeCell ref="TEJ65:TEL65"/>
    <mergeCell ref="TEM65:TEN65"/>
    <mergeCell ref="TCD65:TCO65"/>
    <mergeCell ref="TCP65:TDA65"/>
    <mergeCell ref="TDB65:TDC65"/>
    <mergeCell ref="TDD65:TDF65"/>
    <mergeCell ref="TDG65:TDH65"/>
    <mergeCell ref="TAX65:TBI65"/>
    <mergeCell ref="TBJ65:TBU65"/>
    <mergeCell ref="TBV65:TBW65"/>
    <mergeCell ref="TBX65:TBZ65"/>
    <mergeCell ref="TCA65:TCB65"/>
    <mergeCell ref="SZR65:TAC65"/>
    <mergeCell ref="TAD65:TAO65"/>
    <mergeCell ref="TAP65:TAQ65"/>
    <mergeCell ref="TAR65:TAT65"/>
    <mergeCell ref="TAU65:TAV65"/>
    <mergeCell ref="SYL65:SYW65"/>
    <mergeCell ref="SYX65:SZI65"/>
    <mergeCell ref="SZJ65:SZK65"/>
    <mergeCell ref="SZL65:SZN65"/>
    <mergeCell ref="SZO65:SZP65"/>
    <mergeCell ref="SXF65:SXQ65"/>
    <mergeCell ref="SXR65:SYC65"/>
    <mergeCell ref="SYD65:SYE65"/>
    <mergeCell ref="SYF65:SYH65"/>
    <mergeCell ref="SYI65:SYJ65"/>
    <mergeCell ref="SVZ65:SWK65"/>
    <mergeCell ref="SWL65:SWW65"/>
    <mergeCell ref="SWX65:SWY65"/>
    <mergeCell ref="SWZ65:SXB65"/>
    <mergeCell ref="SXC65:SXD65"/>
    <mergeCell ref="SUT65:SVE65"/>
    <mergeCell ref="SVF65:SVQ65"/>
    <mergeCell ref="SVR65:SVS65"/>
    <mergeCell ref="SVT65:SVV65"/>
    <mergeCell ref="SVW65:SVX65"/>
    <mergeCell ref="STN65:STY65"/>
    <mergeCell ref="STZ65:SUK65"/>
    <mergeCell ref="SUL65:SUM65"/>
    <mergeCell ref="SUN65:SUP65"/>
    <mergeCell ref="SUQ65:SUR65"/>
    <mergeCell ref="SSH65:SSS65"/>
    <mergeCell ref="SST65:STE65"/>
    <mergeCell ref="STF65:STG65"/>
    <mergeCell ref="STH65:STJ65"/>
    <mergeCell ref="STK65:STL65"/>
    <mergeCell ref="SRB65:SRM65"/>
    <mergeCell ref="SRN65:SRY65"/>
    <mergeCell ref="SRZ65:SSA65"/>
    <mergeCell ref="SSB65:SSD65"/>
    <mergeCell ref="SSE65:SSF65"/>
    <mergeCell ref="SPV65:SQG65"/>
    <mergeCell ref="SQH65:SQS65"/>
    <mergeCell ref="SQT65:SQU65"/>
    <mergeCell ref="SQV65:SQX65"/>
    <mergeCell ref="SQY65:SQZ65"/>
    <mergeCell ref="SOP65:SPA65"/>
    <mergeCell ref="SPB65:SPM65"/>
    <mergeCell ref="SPN65:SPO65"/>
    <mergeCell ref="SPP65:SPR65"/>
    <mergeCell ref="SPS65:SPT65"/>
    <mergeCell ref="SNJ65:SNU65"/>
    <mergeCell ref="SNV65:SOG65"/>
    <mergeCell ref="SOH65:SOI65"/>
    <mergeCell ref="SOJ65:SOL65"/>
    <mergeCell ref="SOM65:SON65"/>
    <mergeCell ref="SMD65:SMO65"/>
    <mergeCell ref="SMP65:SNA65"/>
    <mergeCell ref="SNB65:SNC65"/>
    <mergeCell ref="SND65:SNF65"/>
    <mergeCell ref="SNG65:SNH65"/>
    <mergeCell ref="SKX65:SLI65"/>
    <mergeCell ref="SLJ65:SLU65"/>
    <mergeCell ref="SLV65:SLW65"/>
    <mergeCell ref="SLX65:SLZ65"/>
    <mergeCell ref="SMA65:SMB65"/>
    <mergeCell ref="SJR65:SKC65"/>
    <mergeCell ref="SKD65:SKO65"/>
    <mergeCell ref="SKP65:SKQ65"/>
    <mergeCell ref="SKR65:SKT65"/>
    <mergeCell ref="SKU65:SKV65"/>
    <mergeCell ref="SIL65:SIW65"/>
    <mergeCell ref="SIX65:SJI65"/>
    <mergeCell ref="SJJ65:SJK65"/>
    <mergeCell ref="SJL65:SJN65"/>
    <mergeCell ref="SJO65:SJP65"/>
    <mergeCell ref="SHF65:SHQ65"/>
    <mergeCell ref="SHR65:SIC65"/>
    <mergeCell ref="SID65:SIE65"/>
    <mergeCell ref="SIF65:SIH65"/>
    <mergeCell ref="SII65:SIJ65"/>
    <mergeCell ref="SFZ65:SGK65"/>
    <mergeCell ref="SGL65:SGW65"/>
    <mergeCell ref="SGX65:SGY65"/>
    <mergeCell ref="SGZ65:SHB65"/>
    <mergeCell ref="SHC65:SHD65"/>
    <mergeCell ref="SET65:SFE65"/>
    <mergeCell ref="SFF65:SFQ65"/>
    <mergeCell ref="SFR65:SFS65"/>
    <mergeCell ref="SFT65:SFV65"/>
    <mergeCell ref="SFW65:SFX65"/>
    <mergeCell ref="SDN65:SDY65"/>
    <mergeCell ref="SDZ65:SEK65"/>
    <mergeCell ref="SEL65:SEM65"/>
    <mergeCell ref="SEN65:SEP65"/>
    <mergeCell ref="SEQ65:SER65"/>
    <mergeCell ref="SCH65:SCS65"/>
    <mergeCell ref="SCT65:SDE65"/>
    <mergeCell ref="SDF65:SDG65"/>
    <mergeCell ref="SDH65:SDJ65"/>
    <mergeCell ref="SDK65:SDL65"/>
    <mergeCell ref="SBB65:SBM65"/>
    <mergeCell ref="SBN65:SBY65"/>
    <mergeCell ref="SBZ65:SCA65"/>
    <mergeCell ref="SCB65:SCD65"/>
    <mergeCell ref="SCE65:SCF65"/>
    <mergeCell ref="RZV65:SAG65"/>
    <mergeCell ref="SAH65:SAS65"/>
    <mergeCell ref="SAT65:SAU65"/>
    <mergeCell ref="SAV65:SAX65"/>
    <mergeCell ref="SAY65:SAZ65"/>
    <mergeCell ref="RYP65:RZA65"/>
    <mergeCell ref="RZB65:RZM65"/>
    <mergeCell ref="RZN65:RZO65"/>
    <mergeCell ref="RZP65:RZR65"/>
    <mergeCell ref="RZS65:RZT65"/>
    <mergeCell ref="RXJ65:RXU65"/>
    <mergeCell ref="RXV65:RYG65"/>
    <mergeCell ref="RYH65:RYI65"/>
    <mergeCell ref="RYJ65:RYL65"/>
    <mergeCell ref="RYM65:RYN65"/>
    <mergeCell ref="RWD65:RWO65"/>
    <mergeCell ref="RWP65:RXA65"/>
    <mergeCell ref="RXB65:RXC65"/>
    <mergeCell ref="RXD65:RXF65"/>
    <mergeCell ref="RXG65:RXH65"/>
    <mergeCell ref="RUX65:RVI65"/>
    <mergeCell ref="RVJ65:RVU65"/>
    <mergeCell ref="RVV65:RVW65"/>
    <mergeCell ref="RVX65:RVZ65"/>
    <mergeCell ref="RWA65:RWB65"/>
    <mergeCell ref="RTR65:RUC65"/>
    <mergeCell ref="RUD65:RUO65"/>
    <mergeCell ref="RUP65:RUQ65"/>
    <mergeCell ref="RUR65:RUT65"/>
    <mergeCell ref="RUU65:RUV65"/>
    <mergeCell ref="RSL65:RSW65"/>
    <mergeCell ref="RSX65:RTI65"/>
    <mergeCell ref="RTJ65:RTK65"/>
    <mergeCell ref="RTL65:RTN65"/>
    <mergeCell ref="RTO65:RTP65"/>
    <mergeCell ref="RRF65:RRQ65"/>
    <mergeCell ref="RRR65:RSC65"/>
    <mergeCell ref="RSD65:RSE65"/>
    <mergeCell ref="RSF65:RSH65"/>
    <mergeCell ref="RSI65:RSJ65"/>
    <mergeCell ref="RPZ65:RQK65"/>
    <mergeCell ref="RQL65:RQW65"/>
    <mergeCell ref="RQX65:RQY65"/>
    <mergeCell ref="RQZ65:RRB65"/>
    <mergeCell ref="RRC65:RRD65"/>
    <mergeCell ref="ROT65:RPE65"/>
    <mergeCell ref="RPF65:RPQ65"/>
    <mergeCell ref="RPR65:RPS65"/>
    <mergeCell ref="RPT65:RPV65"/>
    <mergeCell ref="RPW65:RPX65"/>
    <mergeCell ref="RNN65:RNY65"/>
    <mergeCell ref="RNZ65:ROK65"/>
    <mergeCell ref="ROL65:ROM65"/>
    <mergeCell ref="RON65:ROP65"/>
    <mergeCell ref="ROQ65:ROR65"/>
    <mergeCell ref="RMH65:RMS65"/>
    <mergeCell ref="RMT65:RNE65"/>
    <mergeCell ref="RNF65:RNG65"/>
    <mergeCell ref="RNH65:RNJ65"/>
    <mergeCell ref="RNK65:RNL65"/>
    <mergeCell ref="RLB65:RLM65"/>
    <mergeCell ref="RLN65:RLY65"/>
    <mergeCell ref="RLZ65:RMA65"/>
    <mergeCell ref="RMB65:RMD65"/>
    <mergeCell ref="RME65:RMF65"/>
    <mergeCell ref="RJV65:RKG65"/>
    <mergeCell ref="RKH65:RKS65"/>
    <mergeCell ref="RKT65:RKU65"/>
    <mergeCell ref="RKV65:RKX65"/>
    <mergeCell ref="RKY65:RKZ65"/>
    <mergeCell ref="RIP65:RJA65"/>
    <mergeCell ref="RJB65:RJM65"/>
    <mergeCell ref="RJN65:RJO65"/>
    <mergeCell ref="RJP65:RJR65"/>
    <mergeCell ref="RJS65:RJT65"/>
    <mergeCell ref="RHJ65:RHU65"/>
    <mergeCell ref="RHV65:RIG65"/>
    <mergeCell ref="RIH65:RII65"/>
    <mergeCell ref="RIJ65:RIL65"/>
    <mergeCell ref="RIM65:RIN65"/>
    <mergeCell ref="RGD65:RGO65"/>
    <mergeCell ref="RGP65:RHA65"/>
    <mergeCell ref="RHB65:RHC65"/>
    <mergeCell ref="RHD65:RHF65"/>
    <mergeCell ref="RHG65:RHH65"/>
    <mergeCell ref="REX65:RFI65"/>
    <mergeCell ref="RFJ65:RFU65"/>
    <mergeCell ref="RFV65:RFW65"/>
    <mergeCell ref="RFX65:RFZ65"/>
    <mergeCell ref="RGA65:RGB65"/>
    <mergeCell ref="RDR65:REC65"/>
    <mergeCell ref="RED65:REO65"/>
    <mergeCell ref="REP65:REQ65"/>
    <mergeCell ref="RER65:RET65"/>
    <mergeCell ref="REU65:REV65"/>
    <mergeCell ref="RCL65:RCW65"/>
    <mergeCell ref="RCX65:RDI65"/>
    <mergeCell ref="RDJ65:RDK65"/>
    <mergeCell ref="RDL65:RDN65"/>
    <mergeCell ref="RDO65:RDP65"/>
    <mergeCell ref="RBF65:RBQ65"/>
    <mergeCell ref="RBR65:RCC65"/>
    <mergeCell ref="RCD65:RCE65"/>
    <mergeCell ref="RCF65:RCH65"/>
    <mergeCell ref="RCI65:RCJ65"/>
    <mergeCell ref="QZZ65:RAK65"/>
    <mergeCell ref="RAL65:RAW65"/>
    <mergeCell ref="RAX65:RAY65"/>
    <mergeCell ref="RAZ65:RBB65"/>
    <mergeCell ref="RBC65:RBD65"/>
    <mergeCell ref="QYT65:QZE65"/>
    <mergeCell ref="QZF65:QZQ65"/>
    <mergeCell ref="QZR65:QZS65"/>
    <mergeCell ref="QZT65:QZV65"/>
    <mergeCell ref="QZW65:QZX65"/>
    <mergeCell ref="QXN65:QXY65"/>
    <mergeCell ref="QXZ65:QYK65"/>
    <mergeCell ref="QYL65:QYM65"/>
    <mergeCell ref="QYN65:QYP65"/>
    <mergeCell ref="QYQ65:QYR65"/>
    <mergeCell ref="QWH65:QWS65"/>
    <mergeCell ref="QWT65:QXE65"/>
    <mergeCell ref="QXF65:QXG65"/>
    <mergeCell ref="QXH65:QXJ65"/>
    <mergeCell ref="QXK65:QXL65"/>
    <mergeCell ref="QVB65:QVM65"/>
    <mergeCell ref="QVN65:QVY65"/>
    <mergeCell ref="QVZ65:QWA65"/>
    <mergeCell ref="QWB65:QWD65"/>
    <mergeCell ref="QWE65:QWF65"/>
    <mergeCell ref="QTV65:QUG65"/>
    <mergeCell ref="QUH65:QUS65"/>
    <mergeCell ref="QUT65:QUU65"/>
    <mergeCell ref="QUV65:QUX65"/>
    <mergeCell ref="QUY65:QUZ65"/>
    <mergeCell ref="QSP65:QTA65"/>
    <mergeCell ref="QTB65:QTM65"/>
    <mergeCell ref="QTN65:QTO65"/>
    <mergeCell ref="QTP65:QTR65"/>
    <mergeCell ref="QTS65:QTT65"/>
    <mergeCell ref="QRJ65:QRU65"/>
    <mergeCell ref="QRV65:QSG65"/>
    <mergeCell ref="QSH65:QSI65"/>
    <mergeCell ref="QSJ65:QSL65"/>
    <mergeCell ref="QSM65:QSN65"/>
    <mergeCell ref="QQD65:QQO65"/>
    <mergeCell ref="QQP65:QRA65"/>
    <mergeCell ref="QRB65:QRC65"/>
    <mergeCell ref="QRD65:QRF65"/>
    <mergeCell ref="QRG65:QRH65"/>
    <mergeCell ref="QOX65:QPI65"/>
    <mergeCell ref="QPJ65:QPU65"/>
    <mergeCell ref="QPV65:QPW65"/>
    <mergeCell ref="QPX65:QPZ65"/>
    <mergeCell ref="QQA65:QQB65"/>
    <mergeCell ref="QNR65:QOC65"/>
    <mergeCell ref="QOD65:QOO65"/>
    <mergeCell ref="QOP65:QOQ65"/>
    <mergeCell ref="QOR65:QOT65"/>
    <mergeCell ref="QOU65:QOV65"/>
    <mergeCell ref="QML65:QMW65"/>
    <mergeCell ref="QMX65:QNI65"/>
    <mergeCell ref="QNJ65:QNK65"/>
    <mergeCell ref="QNL65:QNN65"/>
    <mergeCell ref="QNO65:QNP65"/>
    <mergeCell ref="QLF65:QLQ65"/>
    <mergeCell ref="QLR65:QMC65"/>
    <mergeCell ref="QMD65:QME65"/>
    <mergeCell ref="QMF65:QMH65"/>
    <mergeCell ref="QMI65:QMJ65"/>
    <mergeCell ref="QJZ65:QKK65"/>
    <mergeCell ref="QKL65:QKW65"/>
    <mergeCell ref="QKX65:QKY65"/>
    <mergeCell ref="QKZ65:QLB65"/>
    <mergeCell ref="QLC65:QLD65"/>
    <mergeCell ref="QIT65:QJE65"/>
    <mergeCell ref="QJF65:QJQ65"/>
    <mergeCell ref="QJR65:QJS65"/>
    <mergeCell ref="QJT65:QJV65"/>
    <mergeCell ref="QJW65:QJX65"/>
    <mergeCell ref="QHN65:QHY65"/>
    <mergeCell ref="QHZ65:QIK65"/>
    <mergeCell ref="QIL65:QIM65"/>
    <mergeCell ref="QIN65:QIP65"/>
    <mergeCell ref="QIQ65:QIR65"/>
    <mergeCell ref="QGH65:QGS65"/>
    <mergeCell ref="QGT65:QHE65"/>
    <mergeCell ref="QHF65:QHG65"/>
    <mergeCell ref="QHH65:QHJ65"/>
    <mergeCell ref="QHK65:QHL65"/>
    <mergeCell ref="QFB65:QFM65"/>
    <mergeCell ref="QFN65:QFY65"/>
    <mergeCell ref="QFZ65:QGA65"/>
    <mergeCell ref="QGB65:QGD65"/>
    <mergeCell ref="QGE65:QGF65"/>
    <mergeCell ref="QDV65:QEG65"/>
    <mergeCell ref="QEH65:QES65"/>
    <mergeCell ref="QET65:QEU65"/>
    <mergeCell ref="QEV65:QEX65"/>
    <mergeCell ref="QEY65:QEZ65"/>
    <mergeCell ref="QCP65:QDA65"/>
    <mergeCell ref="QDB65:QDM65"/>
    <mergeCell ref="QDN65:QDO65"/>
    <mergeCell ref="QDP65:QDR65"/>
    <mergeCell ref="QDS65:QDT65"/>
    <mergeCell ref="QBJ65:QBU65"/>
    <mergeCell ref="QBV65:QCG65"/>
    <mergeCell ref="QCH65:QCI65"/>
    <mergeCell ref="QCJ65:QCL65"/>
    <mergeCell ref="QCM65:QCN65"/>
    <mergeCell ref="QAD65:QAO65"/>
    <mergeCell ref="QAP65:QBA65"/>
    <mergeCell ref="QBB65:QBC65"/>
    <mergeCell ref="QBD65:QBF65"/>
    <mergeCell ref="QBG65:QBH65"/>
    <mergeCell ref="PYX65:PZI65"/>
    <mergeCell ref="PZJ65:PZU65"/>
    <mergeCell ref="PZV65:PZW65"/>
    <mergeCell ref="PZX65:PZZ65"/>
    <mergeCell ref="QAA65:QAB65"/>
    <mergeCell ref="PXR65:PYC65"/>
    <mergeCell ref="PYD65:PYO65"/>
    <mergeCell ref="PYP65:PYQ65"/>
    <mergeCell ref="PYR65:PYT65"/>
    <mergeCell ref="PYU65:PYV65"/>
    <mergeCell ref="PWL65:PWW65"/>
    <mergeCell ref="PWX65:PXI65"/>
    <mergeCell ref="PXJ65:PXK65"/>
    <mergeCell ref="PXL65:PXN65"/>
    <mergeCell ref="PXO65:PXP65"/>
    <mergeCell ref="PVF65:PVQ65"/>
    <mergeCell ref="PVR65:PWC65"/>
    <mergeCell ref="PWD65:PWE65"/>
    <mergeCell ref="PWF65:PWH65"/>
    <mergeCell ref="PWI65:PWJ65"/>
    <mergeCell ref="PTZ65:PUK65"/>
    <mergeCell ref="PUL65:PUW65"/>
    <mergeCell ref="PUX65:PUY65"/>
    <mergeCell ref="PUZ65:PVB65"/>
    <mergeCell ref="PVC65:PVD65"/>
    <mergeCell ref="PST65:PTE65"/>
    <mergeCell ref="PTF65:PTQ65"/>
    <mergeCell ref="PTR65:PTS65"/>
    <mergeCell ref="PTT65:PTV65"/>
    <mergeCell ref="PTW65:PTX65"/>
    <mergeCell ref="PRN65:PRY65"/>
    <mergeCell ref="PRZ65:PSK65"/>
    <mergeCell ref="PSL65:PSM65"/>
    <mergeCell ref="PSN65:PSP65"/>
    <mergeCell ref="PSQ65:PSR65"/>
    <mergeCell ref="PQH65:PQS65"/>
    <mergeCell ref="PQT65:PRE65"/>
    <mergeCell ref="PRF65:PRG65"/>
    <mergeCell ref="PRH65:PRJ65"/>
    <mergeCell ref="PRK65:PRL65"/>
    <mergeCell ref="PPB65:PPM65"/>
    <mergeCell ref="PPN65:PPY65"/>
    <mergeCell ref="PPZ65:PQA65"/>
    <mergeCell ref="PQB65:PQD65"/>
    <mergeCell ref="PQE65:PQF65"/>
    <mergeCell ref="PNV65:POG65"/>
    <mergeCell ref="POH65:POS65"/>
    <mergeCell ref="POT65:POU65"/>
    <mergeCell ref="POV65:POX65"/>
    <mergeCell ref="POY65:POZ65"/>
    <mergeCell ref="PMP65:PNA65"/>
    <mergeCell ref="PNB65:PNM65"/>
    <mergeCell ref="PNN65:PNO65"/>
    <mergeCell ref="PNP65:PNR65"/>
    <mergeCell ref="PNS65:PNT65"/>
    <mergeCell ref="PLJ65:PLU65"/>
    <mergeCell ref="PLV65:PMG65"/>
    <mergeCell ref="PMH65:PMI65"/>
    <mergeCell ref="PMJ65:PML65"/>
    <mergeCell ref="PMM65:PMN65"/>
    <mergeCell ref="PKD65:PKO65"/>
    <mergeCell ref="PKP65:PLA65"/>
    <mergeCell ref="PLB65:PLC65"/>
    <mergeCell ref="PLD65:PLF65"/>
    <mergeCell ref="PLG65:PLH65"/>
    <mergeCell ref="PIX65:PJI65"/>
    <mergeCell ref="PJJ65:PJU65"/>
    <mergeCell ref="PJV65:PJW65"/>
    <mergeCell ref="PJX65:PJZ65"/>
    <mergeCell ref="PKA65:PKB65"/>
    <mergeCell ref="PHR65:PIC65"/>
    <mergeCell ref="PID65:PIO65"/>
    <mergeCell ref="PIP65:PIQ65"/>
    <mergeCell ref="PIR65:PIT65"/>
    <mergeCell ref="PIU65:PIV65"/>
    <mergeCell ref="PGL65:PGW65"/>
    <mergeCell ref="PGX65:PHI65"/>
    <mergeCell ref="PHJ65:PHK65"/>
    <mergeCell ref="PHL65:PHN65"/>
    <mergeCell ref="PHO65:PHP65"/>
    <mergeCell ref="PFF65:PFQ65"/>
    <mergeCell ref="PFR65:PGC65"/>
    <mergeCell ref="PGD65:PGE65"/>
    <mergeCell ref="PGF65:PGH65"/>
    <mergeCell ref="PGI65:PGJ65"/>
    <mergeCell ref="PDZ65:PEK65"/>
    <mergeCell ref="PEL65:PEW65"/>
    <mergeCell ref="PEX65:PEY65"/>
    <mergeCell ref="PEZ65:PFB65"/>
    <mergeCell ref="PFC65:PFD65"/>
    <mergeCell ref="PCT65:PDE65"/>
    <mergeCell ref="PDF65:PDQ65"/>
    <mergeCell ref="PDR65:PDS65"/>
    <mergeCell ref="PDT65:PDV65"/>
    <mergeCell ref="PDW65:PDX65"/>
    <mergeCell ref="PBN65:PBY65"/>
    <mergeCell ref="PBZ65:PCK65"/>
    <mergeCell ref="PCL65:PCM65"/>
    <mergeCell ref="PCN65:PCP65"/>
    <mergeCell ref="PCQ65:PCR65"/>
    <mergeCell ref="PAH65:PAS65"/>
    <mergeCell ref="PAT65:PBE65"/>
    <mergeCell ref="PBF65:PBG65"/>
    <mergeCell ref="PBH65:PBJ65"/>
    <mergeCell ref="PBK65:PBL65"/>
    <mergeCell ref="OZB65:OZM65"/>
    <mergeCell ref="OZN65:OZY65"/>
    <mergeCell ref="OZZ65:PAA65"/>
    <mergeCell ref="PAB65:PAD65"/>
    <mergeCell ref="PAE65:PAF65"/>
    <mergeCell ref="OXV65:OYG65"/>
    <mergeCell ref="OYH65:OYS65"/>
    <mergeCell ref="OYT65:OYU65"/>
    <mergeCell ref="OYV65:OYX65"/>
    <mergeCell ref="OYY65:OYZ65"/>
    <mergeCell ref="OWP65:OXA65"/>
    <mergeCell ref="OXB65:OXM65"/>
    <mergeCell ref="OXN65:OXO65"/>
    <mergeCell ref="OXP65:OXR65"/>
    <mergeCell ref="OXS65:OXT65"/>
    <mergeCell ref="OVJ65:OVU65"/>
    <mergeCell ref="OVV65:OWG65"/>
    <mergeCell ref="OWH65:OWI65"/>
    <mergeCell ref="OWJ65:OWL65"/>
    <mergeCell ref="OWM65:OWN65"/>
    <mergeCell ref="OUD65:OUO65"/>
    <mergeCell ref="OUP65:OVA65"/>
    <mergeCell ref="OVB65:OVC65"/>
    <mergeCell ref="OVD65:OVF65"/>
    <mergeCell ref="OVG65:OVH65"/>
    <mergeCell ref="OSX65:OTI65"/>
    <mergeCell ref="OTJ65:OTU65"/>
    <mergeCell ref="OTV65:OTW65"/>
    <mergeCell ref="OTX65:OTZ65"/>
    <mergeCell ref="OUA65:OUB65"/>
    <mergeCell ref="ORR65:OSC65"/>
    <mergeCell ref="OSD65:OSO65"/>
    <mergeCell ref="OSP65:OSQ65"/>
    <mergeCell ref="OSR65:OST65"/>
    <mergeCell ref="OSU65:OSV65"/>
    <mergeCell ref="OQL65:OQW65"/>
    <mergeCell ref="OQX65:ORI65"/>
    <mergeCell ref="ORJ65:ORK65"/>
    <mergeCell ref="ORL65:ORN65"/>
    <mergeCell ref="ORO65:ORP65"/>
    <mergeCell ref="OPF65:OPQ65"/>
    <mergeCell ref="OPR65:OQC65"/>
    <mergeCell ref="OQD65:OQE65"/>
    <mergeCell ref="OQF65:OQH65"/>
    <mergeCell ref="OQI65:OQJ65"/>
    <mergeCell ref="ONZ65:OOK65"/>
    <mergeCell ref="OOL65:OOW65"/>
    <mergeCell ref="OOX65:OOY65"/>
    <mergeCell ref="OOZ65:OPB65"/>
    <mergeCell ref="OPC65:OPD65"/>
    <mergeCell ref="OMT65:ONE65"/>
    <mergeCell ref="ONF65:ONQ65"/>
    <mergeCell ref="ONR65:ONS65"/>
    <mergeCell ref="ONT65:ONV65"/>
    <mergeCell ref="ONW65:ONX65"/>
    <mergeCell ref="OLN65:OLY65"/>
    <mergeCell ref="OLZ65:OMK65"/>
    <mergeCell ref="OML65:OMM65"/>
    <mergeCell ref="OMN65:OMP65"/>
    <mergeCell ref="OMQ65:OMR65"/>
    <mergeCell ref="OKH65:OKS65"/>
    <mergeCell ref="OKT65:OLE65"/>
    <mergeCell ref="OLF65:OLG65"/>
    <mergeCell ref="OLH65:OLJ65"/>
    <mergeCell ref="OLK65:OLL65"/>
    <mergeCell ref="OJB65:OJM65"/>
    <mergeCell ref="OJN65:OJY65"/>
    <mergeCell ref="OJZ65:OKA65"/>
    <mergeCell ref="OKB65:OKD65"/>
    <mergeCell ref="OKE65:OKF65"/>
    <mergeCell ref="OHV65:OIG65"/>
    <mergeCell ref="OIH65:OIS65"/>
    <mergeCell ref="OIT65:OIU65"/>
    <mergeCell ref="OIV65:OIX65"/>
    <mergeCell ref="OIY65:OIZ65"/>
    <mergeCell ref="OGP65:OHA65"/>
    <mergeCell ref="OHB65:OHM65"/>
    <mergeCell ref="OHN65:OHO65"/>
    <mergeCell ref="OHP65:OHR65"/>
    <mergeCell ref="OHS65:OHT65"/>
    <mergeCell ref="OFJ65:OFU65"/>
    <mergeCell ref="OFV65:OGG65"/>
    <mergeCell ref="OGH65:OGI65"/>
    <mergeCell ref="OGJ65:OGL65"/>
    <mergeCell ref="OGM65:OGN65"/>
    <mergeCell ref="OED65:OEO65"/>
    <mergeCell ref="OEP65:OFA65"/>
    <mergeCell ref="OFB65:OFC65"/>
    <mergeCell ref="OFD65:OFF65"/>
    <mergeCell ref="OFG65:OFH65"/>
    <mergeCell ref="OCX65:ODI65"/>
    <mergeCell ref="ODJ65:ODU65"/>
    <mergeCell ref="ODV65:ODW65"/>
    <mergeCell ref="ODX65:ODZ65"/>
    <mergeCell ref="OEA65:OEB65"/>
    <mergeCell ref="OBR65:OCC65"/>
    <mergeCell ref="OCD65:OCO65"/>
    <mergeCell ref="OCP65:OCQ65"/>
    <mergeCell ref="OCR65:OCT65"/>
    <mergeCell ref="OCU65:OCV65"/>
    <mergeCell ref="OAL65:OAW65"/>
    <mergeCell ref="OAX65:OBI65"/>
    <mergeCell ref="OBJ65:OBK65"/>
    <mergeCell ref="OBL65:OBN65"/>
    <mergeCell ref="OBO65:OBP65"/>
    <mergeCell ref="NZF65:NZQ65"/>
    <mergeCell ref="NZR65:OAC65"/>
    <mergeCell ref="OAD65:OAE65"/>
    <mergeCell ref="OAF65:OAH65"/>
    <mergeCell ref="OAI65:OAJ65"/>
    <mergeCell ref="NXZ65:NYK65"/>
    <mergeCell ref="NYL65:NYW65"/>
    <mergeCell ref="NYX65:NYY65"/>
    <mergeCell ref="NYZ65:NZB65"/>
    <mergeCell ref="NZC65:NZD65"/>
    <mergeCell ref="NWT65:NXE65"/>
    <mergeCell ref="NXF65:NXQ65"/>
    <mergeCell ref="NXR65:NXS65"/>
    <mergeCell ref="NXT65:NXV65"/>
    <mergeCell ref="NXW65:NXX65"/>
    <mergeCell ref="NVN65:NVY65"/>
    <mergeCell ref="NVZ65:NWK65"/>
    <mergeCell ref="NWL65:NWM65"/>
    <mergeCell ref="NWN65:NWP65"/>
    <mergeCell ref="NWQ65:NWR65"/>
    <mergeCell ref="NUH65:NUS65"/>
    <mergeCell ref="NUT65:NVE65"/>
    <mergeCell ref="NVF65:NVG65"/>
    <mergeCell ref="NVH65:NVJ65"/>
    <mergeCell ref="NVK65:NVL65"/>
    <mergeCell ref="NTB65:NTM65"/>
    <mergeCell ref="NTN65:NTY65"/>
    <mergeCell ref="NTZ65:NUA65"/>
    <mergeCell ref="NUB65:NUD65"/>
    <mergeCell ref="NUE65:NUF65"/>
    <mergeCell ref="NRV65:NSG65"/>
    <mergeCell ref="NSH65:NSS65"/>
    <mergeCell ref="NST65:NSU65"/>
    <mergeCell ref="NSV65:NSX65"/>
    <mergeCell ref="NSY65:NSZ65"/>
    <mergeCell ref="NQP65:NRA65"/>
    <mergeCell ref="NRB65:NRM65"/>
    <mergeCell ref="NRN65:NRO65"/>
    <mergeCell ref="NRP65:NRR65"/>
    <mergeCell ref="NRS65:NRT65"/>
    <mergeCell ref="NPJ65:NPU65"/>
    <mergeCell ref="NPV65:NQG65"/>
    <mergeCell ref="NQH65:NQI65"/>
    <mergeCell ref="NQJ65:NQL65"/>
    <mergeCell ref="NQM65:NQN65"/>
    <mergeCell ref="NOD65:NOO65"/>
    <mergeCell ref="NOP65:NPA65"/>
    <mergeCell ref="NPB65:NPC65"/>
    <mergeCell ref="NPD65:NPF65"/>
    <mergeCell ref="NPG65:NPH65"/>
    <mergeCell ref="NMX65:NNI65"/>
    <mergeCell ref="NNJ65:NNU65"/>
    <mergeCell ref="NNV65:NNW65"/>
    <mergeCell ref="NNX65:NNZ65"/>
    <mergeCell ref="NOA65:NOB65"/>
    <mergeCell ref="NLR65:NMC65"/>
    <mergeCell ref="NMD65:NMO65"/>
    <mergeCell ref="NMP65:NMQ65"/>
    <mergeCell ref="NMR65:NMT65"/>
    <mergeCell ref="NMU65:NMV65"/>
    <mergeCell ref="NKL65:NKW65"/>
    <mergeCell ref="NKX65:NLI65"/>
    <mergeCell ref="NLJ65:NLK65"/>
    <mergeCell ref="NLL65:NLN65"/>
    <mergeCell ref="NLO65:NLP65"/>
    <mergeCell ref="NJF65:NJQ65"/>
    <mergeCell ref="NJR65:NKC65"/>
    <mergeCell ref="NKD65:NKE65"/>
    <mergeCell ref="NKF65:NKH65"/>
    <mergeCell ref="NKI65:NKJ65"/>
    <mergeCell ref="NHZ65:NIK65"/>
    <mergeCell ref="NIL65:NIW65"/>
    <mergeCell ref="NIX65:NIY65"/>
    <mergeCell ref="NIZ65:NJB65"/>
    <mergeCell ref="NJC65:NJD65"/>
    <mergeCell ref="NGT65:NHE65"/>
    <mergeCell ref="NHF65:NHQ65"/>
    <mergeCell ref="NHR65:NHS65"/>
    <mergeCell ref="NHT65:NHV65"/>
    <mergeCell ref="NHW65:NHX65"/>
    <mergeCell ref="NFN65:NFY65"/>
    <mergeCell ref="NFZ65:NGK65"/>
    <mergeCell ref="NGL65:NGM65"/>
    <mergeCell ref="NGN65:NGP65"/>
    <mergeCell ref="NGQ65:NGR65"/>
    <mergeCell ref="NEH65:NES65"/>
    <mergeCell ref="NET65:NFE65"/>
    <mergeCell ref="NFF65:NFG65"/>
    <mergeCell ref="NFH65:NFJ65"/>
    <mergeCell ref="NFK65:NFL65"/>
    <mergeCell ref="NDB65:NDM65"/>
    <mergeCell ref="NDN65:NDY65"/>
    <mergeCell ref="NDZ65:NEA65"/>
    <mergeCell ref="NEB65:NED65"/>
    <mergeCell ref="NEE65:NEF65"/>
    <mergeCell ref="NBV65:NCG65"/>
    <mergeCell ref="NCH65:NCS65"/>
    <mergeCell ref="NCT65:NCU65"/>
    <mergeCell ref="NCV65:NCX65"/>
    <mergeCell ref="NCY65:NCZ65"/>
    <mergeCell ref="NAP65:NBA65"/>
    <mergeCell ref="NBB65:NBM65"/>
    <mergeCell ref="NBN65:NBO65"/>
    <mergeCell ref="NBP65:NBR65"/>
    <mergeCell ref="NBS65:NBT65"/>
    <mergeCell ref="MZJ65:MZU65"/>
    <mergeCell ref="MZV65:NAG65"/>
    <mergeCell ref="NAH65:NAI65"/>
    <mergeCell ref="NAJ65:NAL65"/>
    <mergeCell ref="NAM65:NAN65"/>
    <mergeCell ref="MYD65:MYO65"/>
    <mergeCell ref="MYP65:MZA65"/>
    <mergeCell ref="MZB65:MZC65"/>
    <mergeCell ref="MZD65:MZF65"/>
    <mergeCell ref="MZG65:MZH65"/>
    <mergeCell ref="MWX65:MXI65"/>
    <mergeCell ref="MXJ65:MXU65"/>
    <mergeCell ref="MXV65:MXW65"/>
    <mergeCell ref="MXX65:MXZ65"/>
    <mergeCell ref="MYA65:MYB65"/>
    <mergeCell ref="MVR65:MWC65"/>
    <mergeCell ref="MWD65:MWO65"/>
    <mergeCell ref="MWP65:MWQ65"/>
    <mergeCell ref="MWR65:MWT65"/>
    <mergeCell ref="MWU65:MWV65"/>
    <mergeCell ref="MUL65:MUW65"/>
    <mergeCell ref="MUX65:MVI65"/>
    <mergeCell ref="MVJ65:MVK65"/>
    <mergeCell ref="MVL65:MVN65"/>
    <mergeCell ref="MVO65:MVP65"/>
    <mergeCell ref="MTF65:MTQ65"/>
    <mergeCell ref="MTR65:MUC65"/>
    <mergeCell ref="MUD65:MUE65"/>
    <mergeCell ref="MUF65:MUH65"/>
    <mergeCell ref="MUI65:MUJ65"/>
    <mergeCell ref="MRZ65:MSK65"/>
    <mergeCell ref="MSL65:MSW65"/>
    <mergeCell ref="MSX65:MSY65"/>
    <mergeCell ref="MSZ65:MTB65"/>
    <mergeCell ref="MTC65:MTD65"/>
    <mergeCell ref="MQT65:MRE65"/>
    <mergeCell ref="MRF65:MRQ65"/>
    <mergeCell ref="MRR65:MRS65"/>
    <mergeCell ref="MRT65:MRV65"/>
    <mergeCell ref="MRW65:MRX65"/>
    <mergeCell ref="MPN65:MPY65"/>
    <mergeCell ref="MPZ65:MQK65"/>
    <mergeCell ref="MQL65:MQM65"/>
    <mergeCell ref="MQN65:MQP65"/>
    <mergeCell ref="MQQ65:MQR65"/>
    <mergeCell ref="MOH65:MOS65"/>
    <mergeCell ref="MOT65:MPE65"/>
    <mergeCell ref="MPF65:MPG65"/>
    <mergeCell ref="MPH65:MPJ65"/>
    <mergeCell ref="MPK65:MPL65"/>
    <mergeCell ref="MNB65:MNM65"/>
    <mergeCell ref="MNN65:MNY65"/>
    <mergeCell ref="MNZ65:MOA65"/>
    <mergeCell ref="MOB65:MOD65"/>
    <mergeCell ref="MOE65:MOF65"/>
    <mergeCell ref="MLV65:MMG65"/>
    <mergeCell ref="MMH65:MMS65"/>
    <mergeCell ref="MMT65:MMU65"/>
    <mergeCell ref="MMV65:MMX65"/>
    <mergeCell ref="MMY65:MMZ65"/>
    <mergeCell ref="MKP65:MLA65"/>
    <mergeCell ref="MLB65:MLM65"/>
    <mergeCell ref="MLN65:MLO65"/>
    <mergeCell ref="MLP65:MLR65"/>
    <mergeCell ref="MLS65:MLT65"/>
    <mergeCell ref="MJJ65:MJU65"/>
    <mergeCell ref="MJV65:MKG65"/>
    <mergeCell ref="MKH65:MKI65"/>
    <mergeCell ref="MKJ65:MKL65"/>
    <mergeCell ref="MKM65:MKN65"/>
    <mergeCell ref="MID65:MIO65"/>
    <mergeCell ref="MIP65:MJA65"/>
    <mergeCell ref="MJB65:MJC65"/>
    <mergeCell ref="MJD65:MJF65"/>
    <mergeCell ref="MJG65:MJH65"/>
    <mergeCell ref="MGX65:MHI65"/>
    <mergeCell ref="MHJ65:MHU65"/>
    <mergeCell ref="MHV65:MHW65"/>
    <mergeCell ref="MHX65:MHZ65"/>
    <mergeCell ref="MIA65:MIB65"/>
    <mergeCell ref="MFR65:MGC65"/>
    <mergeCell ref="MGD65:MGO65"/>
    <mergeCell ref="MGP65:MGQ65"/>
    <mergeCell ref="MGR65:MGT65"/>
    <mergeCell ref="MGU65:MGV65"/>
    <mergeCell ref="MEL65:MEW65"/>
    <mergeCell ref="MEX65:MFI65"/>
    <mergeCell ref="MFJ65:MFK65"/>
    <mergeCell ref="MFL65:MFN65"/>
    <mergeCell ref="MFO65:MFP65"/>
    <mergeCell ref="MDF65:MDQ65"/>
    <mergeCell ref="MDR65:MEC65"/>
    <mergeCell ref="MED65:MEE65"/>
    <mergeCell ref="MEF65:MEH65"/>
    <mergeCell ref="MEI65:MEJ65"/>
    <mergeCell ref="MBZ65:MCK65"/>
    <mergeCell ref="MCL65:MCW65"/>
    <mergeCell ref="MCX65:MCY65"/>
    <mergeCell ref="MCZ65:MDB65"/>
    <mergeCell ref="MDC65:MDD65"/>
    <mergeCell ref="MAT65:MBE65"/>
    <mergeCell ref="MBF65:MBQ65"/>
    <mergeCell ref="MBR65:MBS65"/>
    <mergeCell ref="MBT65:MBV65"/>
    <mergeCell ref="MBW65:MBX65"/>
    <mergeCell ref="LZN65:LZY65"/>
    <mergeCell ref="LZZ65:MAK65"/>
    <mergeCell ref="MAL65:MAM65"/>
    <mergeCell ref="MAN65:MAP65"/>
    <mergeCell ref="MAQ65:MAR65"/>
    <mergeCell ref="LYH65:LYS65"/>
    <mergeCell ref="LYT65:LZE65"/>
    <mergeCell ref="LZF65:LZG65"/>
    <mergeCell ref="LZH65:LZJ65"/>
    <mergeCell ref="LZK65:LZL65"/>
    <mergeCell ref="LXB65:LXM65"/>
    <mergeCell ref="LXN65:LXY65"/>
    <mergeCell ref="LXZ65:LYA65"/>
    <mergeCell ref="LYB65:LYD65"/>
    <mergeCell ref="LYE65:LYF65"/>
    <mergeCell ref="LVV65:LWG65"/>
    <mergeCell ref="LWH65:LWS65"/>
    <mergeCell ref="LWT65:LWU65"/>
    <mergeCell ref="LWV65:LWX65"/>
    <mergeCell ref="LWY65:LWZ65"/>
    <mergeCell ref="LUP65:LVA65"/>
    <mergeCell ref="LVB65:LVM65"/>
    <mergeCell ref="LVN65:LVO65"/>
    <mergeCell ref="LVP65:LVR65"/>
    <mergeCell ref="LVS65:LVT65"/>
    <mergeCell ref="LTJ65:LTU65"/>
    <mergeCell ref="LTV65:LUG65"/>
    <mergeCell ref="LUH65:LUI65"/>
    <mergeCell ref="LUJ65:LUL65"/>
    <mergeCell ref="LUM65:LUN65"/>
    <mergeCell ref="LSD65:LSO65"/>
    <mergeCell ref="LSP65:LTA65"/>
    <mergeCell ref="LTB65:LTC65"/>
    <mergeCell ref="LTD65:LTF65"/>
    <mergeCell ref="LTG65:LTH65"/>
    <mergeCell ref="LQX65:LRI65"/>
    <mergeCell ref="LRJ65:LRU65"/>
    <mergeCell ref="LRV65:LRW65"/>
    <mergeCell ref="LRX65:LRZ65"/>
    <mergeCell ref="LSA65:LSB65"/>
    <mergeCell ref="LPR65:LQC65"/>
    <mergeCell ref="LQD65:LQO65"/>
    <mergeCell ref="LQP65:LQQ65"/>
    <mergeCell ref="LQR65:LQT65"/>
    <mergeCell ref="LQU65:LQV65"/>
    <mergeCell ref="LOL65:LOW65"/>
    <mergeCell ref="LOX65:LPI65"/>
    <mergeCell ref="LPJ65:LPK65"/>
    <mergeCell ref="LPL65:LPN65"/>
    <mergeCell ref="LPO65:LPP65"/>
    <mergeCell ref="LNF65:LNQ65"/>
    <mergeCell ref="LNR65:LOC65"/>
    <mergeCell ref="LOD65:LOE65"/>
    <mergeCell ref="LOF65:LOH65"/>
    <mergeCell ref="LOI65:LOJ65"/>
    <mergeCell ref="LLZ65:LMK65"/>
    <mergeCell ref="LML65:LMW65"/>
    <mergeCell ref="LMX65:LMY65"/>
    <mergeCell ref="LMZ65:LNB65"/>
    <mergeCell ref="LNC65:LND65"/>
    <mergeCell ref="LKT65:LLE65"/>
    <mergeCell ref="LLF65:LLQ65"/>
    <mergeCell ref="LLR65:LLS65"/>
    <mergeCell ref="LLT65:LLV65"/>
    <mergeCell ref="LLW65:LLX65"/>
    <mergeCell ref="LJN65:LJY65"/>
    <mergeCell ref="LJZ65:LKK65"/>
    <mergeCell ref="LKL65:LKM65"/>
    <mergeCell ref="LKN65:LKP65"/>
    <mergeCell ref="LKQ65:LKR65"/>
    <mergeCell ref="LIH65:LIS65"/>
    <mergeCell ref="LIT65:LJE65"/>
    <mergeCell ref="LJF65:LJG65"/>
    <mergeCell ref="LJH65:LJJ65"/>
    <mergeCell ref="LJK65:LJL65"/>
    <mergeCell ref="LHB65:LHM65"/>
    <mergeCell ref="LHN65:LHY65"/>
    <mergeCell ref="LHZ65:LIA65"/>
    <mergeCell ref="LIB65:LID65"/>
    <mergeCell ref="LIE65:LIF65"/>
    <mergeCell ref="LFV65:LGG65"/>
    <mergeCell ref="LGH65:LGS65"/>
    <mergeCell ref="LGT65:LGU65"/>
    <mergeCell ref="LGV65:LGX65"/>
    <mergeCell ref="LGY65:LGZ65"/>
    <mergeCell ref="LEP65:LFA65"/>
    <mergeCell ref="LFB65:LFM65"/>
    <mergeCell ref="LFN65:LFO65"/>
    <mergeCell ref="LFP65:LFR65"/>
    <mergeCell ref="LFS65:LFT65"/>
    <mergeCell ref="LDJ65:LDU65"/>
    <mergeCell ref="LDV65:LEG65"/>
    <mergeCell ref="LEH65:LEI65"/>
    <mergeCell ref="LEJ65:LEL65"/>
    <mergeCell ref="LEM65:LEN65"/>
    <mergeCell ref="LCD65:LCO65"/>
    <mergeCell ref="LCP65:LDA65"/>
    <mergeCell ref="LDB65:LDC65"/>
    <mergeCell ref="LDD65:LDF65"/>
    <mergeCell ref="LDG65:LDH65"/>
    <mergeCell ref="LAX65:LBI65"/>
    <mergeCell ref="LBJ65:LBU65"/>
    <mergeCell ref="LBV65:LBW65"/>
    <mergeCell ref="LBX65:LBZ65"/>
    <mergeCell ref="LCA65:LCB65"/>
    <mergeCell ref="KZR65:LAC65"/>
    <mergeCell ref="LAD65:LAO65"/>
    <mergeCell ref="LAP65:LAQ65"/>
    <mergeCell ref="LAR65:LAT65"/>
    <mergeCell ref="LAU65:LAV65"/>
    <mergeCell ref="KYL65:KYW65"/>
    <mergeCell ref="KYX65:KZI65"/>
    <mergeCell ref="KZJ65:KZK65"/>
    <mergeCell ref="KZL65:KZN65"/>
    <mergeCell ref="KZO65:KZP65"/>
    <mergeCell ref="KXF65:KXQ65"/>
    <mergeCell ref="KXR65:KYC65"/>
    <mergeCell ref="KYD65:KYE65"/>
    <mergeCell ref="KYF65:KYH65"/>
    <mergeCell ref="KYI65:KYJ65"/>
    <mergeCell ref="KVZ65:KWK65"/>
    <mergeCell ref="KWL65:KWW65"/>
    <mergeCell ref="KWX65:KWY65"/>
    <mergeCell ref="KWZ65:KXB65"/>
    <mergeCell ref="KXC65:KXD65"/>
    <mergeCell ref="KUT65:KVE65"/>
    <mergeCell ref="KVF65:KVQ65"/>
    <mergeCell ref="KVR65:KVS65"/>
    <mergeCell ref="KVT65:KVV65"/>
    <mergeCell ref="KVW65:KVX65"/>
    <mergeCell ref="KTN65:KTY65"/>
    <mergeCell ref="KTZ65:KUK65"/>
    <mergeCell ref="KUL65:KUM65"/>
    <mergeCell ref="KUN65:KUP65"/>
    <mergeCell ref="KUQ65:KUR65"/>
    <mergeCell ref="KSH65:KSS65"/>
    <mergeCell ref="KST65:KTE65"/>
    <mergeCell ref="KTF65:KTG65"/>
    <mergeCell ref="KTH65:KTJ65"/>
    <mergeCell ref="KTK65:KTL65"/>
    <mergeCell ref="KRB65:KRM65"/>
    <mergeCell ref="KRN65:KRY65"/>
    <mergeCell ref="KRZ65:KSA65"/>
    <mergeCell ref="KSB65:KSD65"/>
    <mergeCell ref="KSE65:KSF65"/>
    <mergeCell ref="KPV65:KQG65"/>
    <mergeCell ref="KQH65:KQS65"/>
    <mergeCell ref="KQT65:KQU65"/>
    <mergeCell ref="KQV65:KQX65"/>
    <mergeCell ref="KQY65:KQZ65"/>
    <mergeCell ref="KOP65:KPA65"/>
    <mergeCell ref="KPB65:KPM65"/>
    <mergeCell ref="KPN65:KPO65"/>
    <mergeCell ref="KPP65:KPR65"/>
    <mergeCell ref="KPS65:KPT65"/>
    <mergeCell ref="KNJ65:KNU65"/>
    <mergeCell ref="KNV65:KOG65"/>
    <mergeCell ref="KOH65:KOI65"/>
    <mergeCell ref="KOJ65:KOL65"/>
    <mergeCell ref="KOM65:KON65"/>
    <mergeCell ref="KMD65:KMO65"/>
    <mergeCell ref="KMP65:KNA65"/>
    <mergeCell ref="KNB65:KNC65"/>
    <mergeCell ref="KND65:KNF65"/>
    <mergeCell ref="KNG65:KNH65"/>
    <mergeCell ref="KKX65:KLI65"/>
    <mergeCell ref="KLJ65:KLU65"/>
    <mergeCell ref="KLV65:KLW65"/>
    <mergeCell ref="KLX65:KLZ65"/>
    <mergeCell ref="KMA65:KMB65"/>
    <mergeCell ref="KJR65:KKC65"/>
    <mergeCell ref="KKD65:KKO65"/>
    <mergeCell ref="KKP65:KKQ65"/>
    <mergeCell ref="KKR65:KKT65"/>
    <mergeCell ref="KKU65:KKV65"/>
    <mergeCell ref="KIL65:KIW65"/>
    <mergeCell ref="KIX65:KJI65"/>
    <mergeCell ref="KJJ65:KJK65"/>
    <mergeCell ref="KJL65:KJN65"/>
    <mergeCell ref="KJO65:KJP65"/>
    <mergeCell ref="KHF65:KHQ65"/>
    <mergeCell ref="KHR65:KIC65"/>
    <mergeCell ref="KID65:KIE65"/>
    <mergeCell ref="KIF65:KIH65"/>
    <mergeCell ref="KII65:KIJ65"/>
    <mergeCell ref="KFZ65:KGK65"/>
    <mergeCell ref="KGL65:KGW65"/>
    <mergeCell ref="KGX65:KGY65"/>
    <mergeCell ref="KGZ65:KHB65"/>
    <mergeCell ref="KHC65:KHD65"/>
    <mergeCell ref="KET65:KFE65"/>
    <mergeCell ref="KFF65:KFQ65"/>
    <mergeCell ref="KFR65:KFS65"/>
    <mergeCell ref="KFT65:KFV65"/>
    <mergeCell ref="KFW65:KFX65"/>
    <mergeCell ref="KDN65:KDY65"/>
    <mergeCell ref="KDZ65:KEK65"/>
    <mergeCell ref="KEL65:KEM65"/>
    <mergeCell ref="KEN65:KEP65"/>
    <mergeCell ref="KEQ65:KER65"/>
    <mergeCell ref="KCH65:KCS65"/>
    <mergeCell ref="KCT65:KDE65"/>
    <mergeCell ref="KDF65:KDG65"/>
    <mergeCell ref="KDH65:KDJ65"/>
    <mergeCell ref="KDK65:KDL65"/>
    <mergeCell ref="KBB65:KBM65"/>
    <mergeCell ref="KBN65:KBY65"/>
    <mergeCell ref="KBZ65:KCA65"/>
    <mergeCell ref="KCB65:KCD65"/>
    <mergeCell ref="KCE65:KCF65"/>
    <mergeCell ref="JZV65:KAG65"/>
    <mergeCell ref="KAH65:KAS65"/>
    <mergeCell ref="KAT65:KAU65"/>
    <mergeCell ref="KAV65:KAX65"/>
    <mergeCell ref="KAY65:KAZ65"/>
    <mergeCell ref="JYP65:JZA65"/>
    <mergeCell ref="JZB65:JZM65"/>
    <mergeCell ref="JZN65:JZO65"/>
    <mergeCell ref="JZP65:JZR65"/>
    <mergeCell ref="JZS65:JZT65"/>
    <mergeCell ref="JXJ65:JXU65"/>
    <mergeCell ref="JXV65:JYG65"/>
    <mergeCell ref="JYH65:JYI65"/>
    <mergeCell ref="JYJ65:JYL65"/>
    <mergeCell ref="JYM65:JYN65"/>
    <mergeCell ref="JWD65:JWO65"/>
    <mergeCell ref="JWP65:JXA65"/>
    <mergeCell ref="JXB65:JXC65"/>
    <mergeCell ref="JXD65:JXF65"/>
    <mergeCell ref="JXG65:JXH65"/>
    <mergeCell ref="JUX65:JVI65"/>
    <mergeCell ref="JVJ65:JVU65"/>
    <mergeCell ref="JVV65:JVW65"/>
    <mergeCell ref="JVX65:JVZ65"/>
    <mergeCell ref="JWA65:JWB65"/>
    <mergeCell ref="JTR65:JUC65"/>
    <mergeCell ref="JUD65:JUO65"/>
    <mergeCell ref="JUP65:JUQ65"/>
    <mergeCell ref="JUR65:JUT65"/>
    <mergeCell ref="JUU65:JUV65"/>
    <mergeCell ref="JSL65:JSW65"/>
    <mergeCell ref="JSX65:JTI65"/>
    <mergeCell ref="JTJ65:JTK65"/>
    <mergeCell ref="JTL65:JTN65"/>
    <mergeCell ref="JTO65:JTP65"/>
    <mergeCell ref="JRF65:JRQ65"/>
    <mergeCell ref="JRR65:JSC65"/>
    <mergeCell ref="JSD65:JSE65"/>
    <mergeCell ref="JSF65:JSH65"/>
    <mergeCell ref="JSI65:JSJ65"/>
    <mergeCell ref="JPZ65:JQK65"/>
    <mergeCell ref="JQL65:JQW65"/>
    <mergeCell ref="JQX65:JQY65"/>
    <mergeCell ref="JQZ65:JRB65"/>
    <mergeCell ref="JRC65:JRD65"/>
    <mergeCell ref="JOT65:JPE65"/>
    <mergeCell ref="JPF65:JPQ65"/>
    <mergeCell ref="JPR65:JPS65"/>
    <mergeCell ref="JPT65:JPV65"/>
    <mergeCell ref="JPW65:JPX65"/>
    <mergeCell ref="JNN65:JNY65"/>
    <mergeCell ref="JNZ65:JOK65"/>
    <mergeCell ref="JOL65:JOM65"/>
    <mergeCell ref="JON65:JOP65"/>
    <mergeCell ref="JOQ65:JOR65"/>
    <mergeCell ref="JMH65:JMS65"/>
    <mergeCell ref="JMT65:JNE65"/>
    <mergeCell ref="JNF65:JNG65"/>
    <mergeCell ref="JNH65:JNJ65"/>
    <mergeCell ref="JNK65:JNL65"/>
    <mergeCell ref="JLB65:JLM65"/>
    <mergeCell ref="JLN65:JLY65"/>
    <mergeCell ref="JLZ65:JMA65"/>
    <mergeCell ref="JMB65:JMD65"/>
    <mergeCell ref="JME65:JMF65"/>
    <mergeCell ref="JJV65:JKG65"/>
    <mergeCell ref="JKH65:JKS65"/>
    <mergeCell ref="JKT65:JKU65"/>
    <mergeCell ref="JKV65:JKX65"/>
    <mergeCell ref="JKY65:JKZ65"/>
    <mergeCell ref="JIP65:JJA65"/>
    <mergeCell ref="JJB65:JJM65"/>
    <mergeCell ref="JJN65:JJO65"/>
    <mergeCell ref="JJP65:JJR65"/>
    <mergeCell ref="JJS65:JJT65"/>
    <mergeCell ref="JHJ65:JHU65"/>
    <mergeCell ref="JHV65:JIG65"/>
    <mergeCell ref="JIH65:JII65"/>
    <mergeCell ref="JIJ65:JIL65"/>
    <mergeCell ref="JIM65:JIN65"/>
    <mergeCell ref="JGD65:JGO65"/>
    <mergeCell ref="JGP65:JHA65"/>
    <mergeCell ref="JHB65:JHC65"/>
    <mergeCell ref="JHD65:JHF65"/>
    <mergeCell ref="JHG65:JHH65"/>
    <mergeCell ref="JEX65:JFI65"/>
    <mergeCell ref="JFJ65:JFU65"/>
    <mergeCell ref="JFV65:JFW65"/>
    <mergeCell ref="JFX65:JFZ65"/>
    <mergeCell ref="JGA65:JGB65"/>
    <mergeCell ref="JDR65:JEC65"/>
    <mergeCell ref="JED65:JEO65"/>
    <mergeCell ref="JEP65:JEQ65"/>
    <mergeCell ref="JER65:JET65"/>
    <mergeCell ref="JEU65:JEV65"/>
    <mergeCell ref="JCL65:JCW65"/>
    <mergeCell ref="JCX65:JDI65"/>
    <mergeCell ref="JDJ65:JDK65"/>
    <mergeCell ref="JDL65:JDN65"/>
    <mergeCell ref="JDO65:JDP65"/>
    <mergeCell ref="JBF65:JBQ65"/>
    <mergeCell ref="JBR65:JCC65"/>
    <mergeCell ref="JCD65:JCE65"/>
    <mergeCell ref="JCF65:JCH65"/>
    <mergeCell ref="JCI65:JCJ65"/>
    <mergeCell ref="IZZ65:JAK65"/>
    <mergeCell ref="JAL65:JAW65"/>
    <mergeCell ref="JAX65:JAY65"/>
    <mergeCell ref="JAZ65:JBB65"/>
    <mergeCell ref="JBC65:JBD65"/>
    <mergeCell ref="IYT65:IZE65"/>
    <mergeCell ref="IZF65:IZQ65"/>
    <mergeCell ref="IZR65:IZS65"/>
    <mergeCell ref="IZT65:IZV65"/>
    <mergeCell ref="IZW65:IZX65"/>
    <mergeCell ref="IXN65:IXY65"/>
    <mergeCell ref="IXZ65:IYK65"/>
    <mergeCell ref="IYL65:IYM65"/>
    <mergeCell ref="IYN65:IYP65"/>
    <mergeCell ref="IYQ65:IYR65"/>
    <mergeCell ref="IWH65:IWS65"/>
    <mergeCell ref="IWT65:IXE65"/>
    <mergeCell ref="IXF65:IXG65"/>
    <mergeCell ref="IXH65:IXJ65"/>
    <mergeCell ref="IXK65:IXL65"/>
    <mergeCell ref="IVB65:IVM65"/>
    <mergeCell ref="IVN65:IVY65"/>
    <mergeCell ref="IVZ65:IWA65"/>
    <mergeCell ref="IWB65:IWD65"/>
    <mergeCell ref="IWE65:IWF65"/>
    <mergeCell ref="ITV65:IUG65"/>
    <mergeCell ref="IUH65:IUS65"/>
    <mergeCell ref="IUT65:IUU65"/>
    <mergeCell ref="IUV65:IUX65"/>
    <mergeCell ref="IUY65:IUZ65"/>
    <mergeCell ref="ISP65:ITA65"/>
    <mergeCell ref="ITB65:ITM65"/>
    <mergeCell ref="ITN65:ITO65"/>
    <mergeCell ref="ITP65:ITR65"/>
    <mergeCell ref="ITS65:ITT65"/>
    <mergeCell ref="IRJ65:IRU65"/>
    <mergeCell ref="IRV65:ISG65"/>
    <mergeCell ref="ISH65:ISI65"/>
    <mergeCell ref="ISJ65:ISL65"/>
    <mergeCell ref="ISM65:ISN65"/>
    <mergeCell ref="IQD65:IQO65"/>
    <mergeCell ref="IQP65:IRA65"/>
    <mergeCell ref="IRB65:IRC65"/>
    <mergeCell ref="IRD65:IRF65"/>
    <mergeCell ref="IRG65:IRH65"/>
    <mergeCell ref="IOX65:IPI65"/>
    <mergeCell ref="IPJ65:IPU65"/>
    <mergeCell ref="IPV65:IPW65"/>
    <mergeCell ref="IPX65:IPZ65"/>
    <mergeCell ref="IQA65:IQB65"/>
    <mergeCell ref="INR65:IOC65"/>
    <mergeCell ref="IOD65:IOO65"/>
    <mergeCell ref="IOP65:IOQ65"/>
    <mergeCell ref="IOR65:IOT65"/>
    <mergeCell ref="IOU65:IOV65"/>
    <mergeCell ref="IML65:IMW65"/>
    <mergeCell ref="IMX65:INI65"/>
    <mergeCell ref="INJ65:INK65"/>
    <mergeCell ref="INL65:INN65"/>
    <mergeCell ref="INO65:INP65"/>
    <mergeCell ref="ILF65:ILQ65"/>
    <mergeCell ref="ILR65:IMC65"/>
    <mergeCell ref="IMD65:IME65"/>
    <mergeCell ref="IMF65:IMH65"/>
    <mergeCell ref="IMI65:IMJ65"/>
    <mergeCell ref="IJZ65:IKK65"/>
    <mergeCell ref="IKL65:IKW65"/>
    <mergeCell ref="IKX65:IKY65"/>
    <mergeCell ref="IKZ65:ILB65"/>
    <mergeCell ref="ILC65:ILD65"/>
    <mergeCell ref="IIT65:IJE65"/>
    <mergeCell ref="IJF65:IJQ65"/>
    <mergeCell ref="IJR65:IJS65"/>
    <mergeCell ref="IJT65:IJV65"/>
    <mergeCell ref="IJW65:IJX65"/>
    <mergeCell ref="IHN65:IHY65"/>
    <mergeCell ref="IHZ65:IIK65"/>
    <mergeCell ref="IIL65:IIM65"/>
    <mergeCell ref="IIN65:IIP65"/>
    <mergeCell ref="IIQ65:IIR65"/>
    <mergeCell ref="IGH65:IGS65"/>
    <mergeCell ref="IGT65:IHE65"/>
    <mergeCell ref="IHF65:IHG65"/>
    <mergeCell ref="IHH65:IHJ65"/>
    <mergeCell ref="IHK65:IHL65"/>
    <mergeCell ref="IFB65:IFM65"/>
    <mergeCell ref="IFN65:IFY65"/>
    <mergeCell ref="IFZ65:IGA65"/>
    <mergeCell ref="IGB65:IGD65"/>
    <mergeCell ref="IGE65:IGF65"/>
    <mergeCell ref="IDV65:IEG65"/>
    <mergeCell ref="IEH65:IES65"/>
    <mergeCell ref="IET65:IEU65"/>
    <mergeCell ref="IEV65:IEX65"/>
    <mergeCell ref="IEY65:IEZ65"/>
    <mergeCell ref="ICP65:IDA65"/>
    <mergeCell ref="IDB65:IDM65"/>
    <mergeCell ref="IDN65:IDO65"/>
    <mergeCell ref="IDP65:IDR65"/>
    <mergeCell ref="IDS65:IDT65"/>
    <mergeCell ref="IBJ65:IBU65"/>
    <mergeCell ref="IBV65:ICG65"/>
    <mergeCell ref="ICH65:ICI65"/>
    <mergeCell ref="ICJ65:ICL65"/>
    <mergeCell ref="ICM65:ICN65"/>
    <mergeCell ref="IAD65:IAO65"/>
    <mergeCell ref="IAP65:IBA65"/>
    <mergeCell ref="IBB65:IBC65"/>
    <mergeCell ref="IBD65:IBF65"/>
    <mergeCell ref="IBG65:IBH65"/>
    <mergeCell ref="HYX65:HZI65"/>
    <mergeCell ref="HZJ65:HZU65"/>
    <mergeCell ref="HZV65:HZW65"/>
    <mergeCell ref="HZX65:HZZ65"/>
    <mergeCell ref="IAA65:IAB65"/>
    <mergeCell ref="HXR65:HYC65"/>
    <mergeCell ref="HYD65:HYO65"/>
    <mergeCell ref="HYP65:HYQ65"/>
    <mergeCell ref="HYR65:HYT65"/>
    <mergeCell ref="HYU65:HYV65"/>
    <mergeCell ref="HWL65:HWW65"/>
    <mergeCell ref="HWX65:HXI65"/>
    <mergeCell ref="HXJ65:HXK65"/>
    <mergeCell ref="HXL65:HXN65"/>
    <mergeCell ref="HXO65:HXP65"/>
    <mergeCell ref="HVF65:HVQ65"/>
    <mergeCell ref="HVR65:HWC65"/>
    <mergeCell ref="HWD65:HWE65"/>
    <mergeCell ref="HWF65:HWH65"/>
    <mergeCell ref="HWI65:HWJ65"/>
    <mergeCell ref="HTZ65:HUK65"/>
    <mergeCell ref="HUL65:HUW65"/>
    <mergeCell ref="HUX65:HUY65"/>
    <mergeCell ref="HUZ65:HVB65"/>
    <mergeCell ref="HVC65:HVD65"/>
    <mergeCell ref="HST65:HTE65"/>
    <mergeCell ref="HTF65:HTQ65"/>
    <mergeCell ref="HTR65:HTS65"/>
    <mergeCell ref="HTT65:HTV65"/>
    <mergeCell ref="HTW65:HTX65"/>
    <mergeCell ref="HRN65:HRY65"/>
    <mergeCell ref="HRZ65:HSK65"/>
    <mergeCell ref="HSL65:HSM65"/>
    <mergeCell ref="HSN65:HSP65"/>
    <mergeCell ref="HSQ65:HSR65"/>
    <mergeCell ref="HQH65:HQS65"/>
    <mergeCell ref="HQT65:HRE65"/>
    <mergeCell ref="HRF65:HRG65"/>
    <mergeCell ref="HRH65:HRJ65"/>
    <mergeCell ref="HRK65:HRL65"/>
    <mergeCell ref="HPB65:HPM65"/>
    <mergeCell ref="HPN65:HPY65"/>
    <mergeCell ref="HPZ65:HQA65"/>
    <mergeCell ref="HQB65:HQD65"/>
    <mergeCell ref="HQE65:HQF65"/>
    <mergeCell ref="HNV65:HOG65"/>
    <mergeCell ref="HOH65:HOS65"/>
    <mergeCell ref="HOT65:HOU65"/>
    <mergeCell ref="HOV65:HOX65"/>
    <mergeCell ref="HOY65:HOZ65"/>
    <mergeCell ref="HMP65:HNA65"/>
    <mergeCell ref="HNB65:HNM65"/>
    <mergeCell ref="HNN65:HNO65"/>
    <mergeCell ref="HNP65:HNR65"/>
    <mergeCell ref="HNS65:HNT65"/>
    <mergeCell ref="HLJ65:HLU65"/>
    <mergeCell ref="HLV65:HMG65"/>
    <mergeCell ref="HMH65:HMI65"/>
    <mergeCell ref="HMJ65:HML65"/>
    <mergeCell ref="HMM65:HMN65"/>
    <mergeCell ref="HKD65:HKO65"/>
    <mergeCell ref="HKP65:HLA65"/>
    <mergeCell ref="HLB65:HLC65"/>
    <mergeCell ref="HLD65:HLF65"/>
    <mergeCell ref="HLG65:HLH65"/>
    <mergeCell ref="HIX65:HJI65"/>
    <mergeCell ref="HJJ65:HJU65"/>
    <mergeCell ref="HJV65:HJW65"/>
    <mergeCell ref="HJX65:HJZ65"/>
    <mergeCell ref="HKA65:HKB65"/>
    <mergeCell ref="HHR65:HIC65"/>
    <mergeCell ref="HID65:HIO65"/>
    <mergeCell ref="HIP65:HIQ65"/>
    <mergeCell ref="HIR65:HIT65"/>
    <mergeCell ref="HIU65:HIV65"/>
    <mergeCell ref="HGL65:HGW65"/>
    <mergeCell ref="HGX65:HHI65"/>
    <mergeCell ref="HHJ65:HHK65"/>
    <mergeCell ref="HHL65:HHN65"/>
    <mergeCell ref="HHO65:HHP65"/>
    <mergeCell ref="HFF65:HFQ65"/>
    <mergeCell ref="HFR65:HGC65"/>
    <mergeCell ref="HGD65:HGE65"/>
    <mergeCell ref="HGF65:HGH65"/>
    <mergeCell ref="HGI65:HGJ65"/>
    <mergeCell ref="HDZ65:HEK65"/>
    <mergeCell ref="HEL65:HEW65"/>
    <mergeCell ref="HEX65:HEY65"/>
    <mergeCell ref="HEZ65:HFB65"/>
    <mergeCell ref="HFC65:HFD65"/>
    <mergeCell ref="HCT65:HDE65"/>
    <mergeCell ref="HDF65:HDQ65"/>
    <mergeCell ref="HDR65:HDS65"/>
    <mergeCell ref="HDT65:HDV65"/>
    <mergeCell ref="HDW65:HDX65"/>
    <mergeCell ref="HBN65:HBY65"/>
    <mergeCell ref="HBZ65:HCK65"/>
    <mergeCell ref="HCL65:HCM65"/>
    <mergeCell ref="HCN65:HCP65"/>
    <mergeCell ref="HCQ65:HCR65"/>
    <mergeCell ref="HAH65:HAS65"/>
    <mergeCell ref="HAT65:HBE65"/>
    <mergeCell ref="HBF65:HBG65"/>
    <mergeCell ref="HBH65:HBJ65"/>
    <mergeCell ref="HBK65:HBL65"/>
    <mergeCell ref="GZB65:GZM65"/>
    <mergeCell ref="GZN65:GZY65"/>
    <mergeCell ref="GZZ65:HAA65"/>
    <mergeCell ref="HAB65:HAD65"/>
    <mergeCell ref="HAE65:HAF65"/>
    <mergeCell ref="GXV65:GYG65"/>
    <mergeCell ref="GYH65:GYS65"/>
    <mergeCell ref="GYT65:GYU65"/>
    <mergeCell ref="GYV65:GYX65"/>
    <mergeCell ref="GYY65:GYZ65"/>
    <mergeCell ref="GWP65:GXA65"/>
    <mergeCell ref="GXB65:GXM65"/>
    <mergeCell ref="GXN65:GXO65"/>
    <mergeCell ref="GXP65:GXR65"/>
    <mergeCell ref="GXS65:GXT65"/>
    <mergeCell ref="GVJ65:GVU65"/>
    <mergeCell ref="GVV65:GWG65"/>
    <mergeCell ref="GWH65:GWI65"/>
    <mergeCell ref="GWJ65:GWL65"/>
    <mergeCell ref="GWM65:GWN65"/>
    <mergeCell ref="GUD65:GUO65"/>
    <mergeCell ref="GUP65:GVA65"/>
    <mergeCell ref="GVB65:GVC65"/>
    <mergeCell ref="GVD65:GVF65"/>
    <mergeCell ref="GVG65:GVH65"/>
    <mergeCell ref="GSX65:GTI65"/>
    <mergeCell ref="GTJ65:GTU65"/>
    <mergeCell ref="GTV65:GTW65"/>
    <mergeCell ref="GTX65:GTZ65"/>
    <mergeCell ref="GUA65:GUB65"/>
    <mergeCell ref="GRR65:GSC65"/>
    <mergeCell ref="GSD65:GSO65"/>
    <mergeCell ref="GSP65:GSQ65"/>
    <mergeCell ref="GSR65:GST65"/>
    <mergeCell ref="GSU65:GSV65"/>
    <mergeCell ref="GQL65:GQW65"/>
    <mergeCell ref="GQX65:GRI65"/>
    <mergeCell ref="GRJ65:GRK65"/>
    <mergeCell ref="GRL65:GRN65"/>
    <mergeCell ref="GRO65:GRP65"/>
    <mergeCell ref="GPF65:GPQ65"/>
    <mergeCell ref="GPR65:GQC65"/>
    <mergeCell ref="GQD65:GQE65"/>
    <mergeCell ref="GQF65:GQH65"/>
    <mergeCell ref="GQI65:GQJ65"/>
    <mergeCell ref="GNZ65:GOK65"/>
    <mergeCell ref="GOL65:GOW65"/>
    <mergeCell ref="GOX65:GOY65"/>
    <mergeCell ref="GOZ65:GPB65"/>
    <mergeCell ref="GPC65:GPD65"/>
    <mergeCell ref="GMT65:GNE65"/>
    <mergeCell ref="GNF65:GNQ65"/>
    <mergeCell ref="GNR65:GNS65"/>
    <mergeCell ref="GNT65:GNV65"/>
    <mergeCell ref="GNW65:GNX65"/>
    <mergeCell ref="GLN65:GLY65"/>
    <mergeCell ref="GLZ65:GMK65"/>
    <mergeCell ref="GML65:GMM65"/>
    <mergeCell ref="GMN65:GMP65"/>
    <mergeCell ref="GMQ65:GMR65"/>
    <mergeCell ref="GKH65:GKS65"/>
    <mergeCell ref="GKT65:GLE65"/>
    <mergeCell ref="GLF65:GLG65"/>
    <mergeCell ref="GLH65:GLJ65"/>
    <mergeCell ref="GLK65:GLL65"/>
    <mergeCell ref="GJB65:GJM65"/>
    <mergeCell ref="GJN65:GJY65"/>
    <mergeCell ref="GJZ65:GKA65"/>
    <mergeCell ref="GKB65:GKD65"/>
    <mergeCell ref="GKE65:GKF65"/>
    <mergeCell ref="GHV65:GIG65"/>
    <mergeCell ref="GIH65:GIS65"/>
    <mergeCell ref="GIT65:GIU65"/>
    <mergeCell ref="GIV65:GIX65"/>
    <mergeCell ref="GIY65:GIZ65"/>
    <mergeCell ref="GGP65:GHA65"/>
    <mergeCell ref="GHB65:GHM65"/>
    <mergeCell ref="GHN65:GHO65"/>
    <mergeCell ref="GHP65:GHR65"/>
    <mergeCell ref="GHS65:GHT65"/>
    <mergeCell ref="GFJ65:GFU65"/>
    <mergeCell ref="GFV65:GGG65"/>
    <mergeCell ref="GGH65:GGI65"/>
    <mergeCell ref="GGJ65:GGL65"/>
    <mergeCell ref="GGM65:GGN65"/>
    <mergeCell ref="GED65:GEO65"/>
    <mergeCell ref="GEP65:GFA65"/>
    <mergeCell ref="GFB65:GFC65"/>
    <mergeCell ref="GFD65:GFF65"/>
    <mergeCell ref="GFG65:GFH65"/>
    <mergeCell ref="GCX65:GDI65"/>
    <mergeCell ref="GDJ65:GDU65"/>
    <mergeCell ref="GDV65:GDW65"/>
    <mergeCell ref="GDX65:GDZ65"/>
    <mergeCell ref="GEA65:GEB65"/>
    <mergeCell ref="GBR65:GCC65"/>
    <mergeCell ref="GCD65:GCO65"/>
    <mergeCell ref="GCP65:GCQ65"/>
    <mergeCell ref="GCR65:GCT65"/>
    <mergeCell ref="GCU65:GCV65"/>
    <mergeCell ref="GAL65:GAW65"/>
    <mergeCell ref="GAX65:GBI65"/>
    <mergeCell ref="GBJ65:GBK65"/>
    <mergeCell ref="GBL65:GBN65"/>
    <mergeCell ref="GBO65:GBP65"/>
    <mergeCell ref="FZF65:FZQ65"/>
    <mergeCell ref="FZR65:GAC65"/>
    <mergeCell ref="GAD65:GAE65"/>
    <mergeCell ref="GAF65:GAH65"/>
    <mergeCell ref="GAI65:GAJ65"/>
    <mergeCell ref="FXZ65:FYK65"/>
    <mergeCell ref="FYL65:FYW65"/>
    <mergeCell ref="FYX65:FYY65"/>
    <mergeCell ref="FYZ65:FZB65"/>
    <mergeCell ref="FZC65:FZD65"/>
    <mergeCell ref="FWT65:FXE65"/>
    <mergeCell ref="FXF65:FXQ65"/>
    <mergeCell ref="FXR65:FXS65"/>
    <mergeCell ref="FXT65:FXV65"/>
    <mergeCell ref="FXW65:FXX65"/>
    <mergeCell ref="FVN65:FVY65"/>
    <mergeCell ref="FVZ65:FWK65"/>
    <mergeCell ref="FWL65:FWM65"/>
    <mergeCell ref="FWN65:FWP65"/>
    <mergeCell ref="FWQ65:FWR65"/>
    <mergeCell ref="FUH65:FUS65"/>
    <mergeCell ref="FUT65:FVE65"/>
    <mergeCell ref="FVF65:FVG65"/>
    <mergeCell ref="FVH65:FVJ65"/>
    <mergeCell ref="FVK65:FVL65"/>
    <mergeCell ref="FTB65:FTM65"/>
    <mergeCell ref="FTN65:FTY65"/>
    <mergeCell ref="FTZ65:FUA65"/>
    <mergeCell ref="FUB65:FUD65"/>
    <mergeCell ref="FUE65:FUF65"/>
    <mergeCell ref="FRV65:FSG65"/>
    <mergeCell ref="FSH65:FSS65"/>
    <mergeCell ref="FST65:FSU65"/>
    <mergeCell ref="FSV65:FSX65"/>
    <mergeCell ref="FSY65:FSZ65"/>
    <mergeCell ref="FQP65:FRA65"/>
    <mergeCell ref="FRB65:FRM65"/>
    <mergeCell ref="FRN65:FRO65"/>
    <mergeCell ref="FRP65:FRR65"/>
    <mergeCell ref="FRS65:FRT65"/>
    <mergeCell ref="FPJ65:FPU65"/>
    <mergeCell ref="FPV65:FQG65"/>
    <mergeCell ref="FQH65:FQI65"/>
    <mergeCell ref="FQJ65:FQL65"/>
    <mergeCell ref="FQM65:FQN65"/>
    <mergeCell ref="FOD65:FOO65"/>
    <mergeCell ref="FOP65:FPA65"/>
    <mergeCell ref="FPB65:FPC65"/>
    <mergeCell ref="FPD65:FPF65"/>
    <mergeCell ref="FPG65:FPH65"/>
    <mergeCell ref="FMX65:FNI65"/>
    <mergeCell ref="FNJ65:FNU65"/>
    <mergeCell ref="FNV65:FNW65"/>
    <mergeCell ref="FNX65:FNZ65"/>
    <mergeCell ref="FOA65:FOB65"/>
    <mergeCell ref="FLR65:FMC65"/>
    <mergeCell ref="FMD65:FMO65"/>
    <mergeCell ref="FMP65:FMQ65"/>
    <mergeCell ref="FMR65:FMT65"/>
    <mergeCell ref="FMU65:FMV65"/>
    <mergeCell ref="FKL65:FKW65"/>
    <mergeCell ref="FKX65:FLI65"/>
    <mergeCell ref="FLJ65:FLK65"/>
    <mergeCell ref="FLL65:FLN65"/>
    <mergeCell ref="FLO65:FLP65"/>
    <mergeCell ref="FJF65:FJQ65"/>
    <mergeCell ref="FJR65:FKC65"/>
    <mergeCell ref="FKD65:FKE65"/>
    <mergeCell ref="FKF65:FKH65"/>
    <mergeCell ref="FKI65:FKJ65"/>
    <mergeCell ref="FHZ65:FIK65"/>
    <mergeCell ref="FIL65:FIW65"/>
    <mergeCell ref="FIX65:FIY65"/>
    <mergeCell ref="FIZ65:FJB65"/>
    <mergeCell ref="FJC65:FJD65"/>
    <mergeCell ref="FGT65:FHE65"/>
    <mergeCell ref="FHF65:FHQ65"/>
    <mergeCell ref="FHR65:FHS65"/>
    <mergeCell ref="FHT65:FHV65"/>
    <mergeCell ref="FHW65:FHX65"/>
    <mergeCell ref="FFN65:FFY65"/>
    <mergeCell ref="FFZ65:FGK65"/>
    <mergeCell ref="FGL65:FGM65"/>
    <mergeCell ref="FGN65:FGP65"/>
    <mergeCell ref="FGQ65:FGR65"/>
    <mergeCell ref="FEH65:FES65"/>
    <mergeCell ref="FET65:FFE65"/>
    <mergeCell ref="FFF65:FFG65"/>
    <mergeCell ref="FFH65:FFJ65"/>
    <mergeCell ref="FFK65:FFL65"/>
    <mergeCell ref="FDB65:FDM65"/>
    <mergeCell ref="FDN65:FDY65"/>
    <mergeCell ref="FDZ65:FEA65"/>
    <mergeCell ref="FEB65:FED65"/>
    <mergeCell ref="FEE65:FEF65"/>
    <mergeCell ref="FBV65:FCG65"/>
    <mergeCell ref="FCH65:FCS65"/>
    <mergeCell ref="FCT65:FCU65"/>
    <mergeCell ref="FCV65:FCX65"/>
    <mergeCell ref="FCY65:FCZ65"/>
    <mergeCell ref="FAP65:FBA65"/>
    <mergeCell ref="FBB65:FBM65"/>
    <mergeCell ref="FBN65:FBO65"/>
    <mergeCell ref="FBP65:FBR65"/>
    <mergeCell ref="FBS65:FBT65"/>
    <mergeCell ref="EZJ65:EZU65"/>
    <mergeCell ref="EZV65:FAG65"/>
    <mergeCell ref="FAH65:FAI65"/>
    <mergeCell ref="FAJ65:FAL65"/>
    <mergeCell ref="FAM65:FAN65"/>
    <mergeCell ref="EYD65:EYO65"/>
    <mergeCell ref="EYP65:EZA65"/>
    <mergeCell ref="EZB65:EZC65"/>
    <mergeCell ref="EZD65:EZF65"/>
    <mergeCell ref="EZG65:EZH65"/>
    <mergeCell ref="EWX65:EXI65"/>
    <mergeCell ref="EXJ65:EXU65"/>
    <mergeCell ref="EXV65:EXW65"/>
    <mergeCell ref="EXX65:EXZ65"/>
    <mergeCell ref="EYA65:EYB65"/>
    <mergeCell ref="EVR65:EWC65"/>
    <mergeCell ref="EWD65:EWO65"/>
    <mergeCell ref="EWP65:EWQ65"/>
    <mergeCell ref="EWR65:EWT65"/>
    <mergeCell ref="EWU65:EWV65"/>
    <mergeCell ref="EUL65:EUW65"/>
    <mergeCell ref="EUX65:EVI65"/>
    <mergeCell ref="EVJ65:EVK65"/>
    <mergeCell ref="EVL65:EVN65"/>
    <mergeCell ref="EVO65:EVP65"/>
    <mergeCell ref="ETF65:ETQ65"/>
    <mergeCell ref="ETR65:EUC65"/>
    <mergeCell ref="EUD65:EUE65"/>
    <mergeCell ref="EUF65:EUH65"/>
    <mergeCell ref="EUI65:EUJ65"/>
    <mergeCell ref="ERZ65:ESK65"/>
    <mergeCell ref="ESL65:ESW65"/>
    <mergeCell ref="ESX65:ESY65"/>
    <mergeCell ref="ESZ65:ETB65"/>
    <mergeCell ref="ETC65:ETD65"/>
    <mergeCell ref="EQT65:ERE65"/>
    <mergeCell ref="ERF65:ERQ65"/>
    <mergeCell ref="ERR65:ERS65"/>
    <mergeCell ref="ERT65:ERV65"/>
    <mergeCell ref="ERW65:ERX65"/>
    <mergeCell ref="EPN65:EPY65"/>
    <mergeCell ref="EPZ65:EQK65"/>
    <mergeCell ref="EQL65:EQM65"/>
    <mergeCell ref="EQN65:EQP65"/>
    <mergeCell ref="EQQ65:EQR65"/>
    <mergeCell ref="EOH65:EOS65"/>
    <mergeCell ref="EOT65:EPE65"/>
    <mergeCell ref="EPF65:EPG65"/>
    <mergeCell ref="EPH65:EPJ65"/>
    <mergeCell ref="EPK65:EPL65"/>
    <mergeCell ref="ENB65:ENM65"/>
    <mergeCell ref="ENN65:ENY65"/>
    <mergeCell ref="ENZ65:EOA65"/>
    <mergeCell ref="EOB65:EOD65"/>
    <mergeCell ref="EOE65:EOF65"/>
    <mergeCell ref="ELV65:EMG65"/>
    <mergeCell ref="EMH65:EMS65"/>
    <mergeCell ref="EMT65:EMU65"/>
    <mergeCell ref="EMV65:EMX65"/>
    <mergeCell ref="EMY65:EMZ65"/>
    <mergeCell ref="EKP65:ELA65"/>
    <mergeCell ref="ELB65:ELM65"/>
    <mergeCell ref="ELN65:ELO65"/>
    <mergeCell ref="ELP65:ELR65"/>
    <mergeCell ref="ELS65:ELT65"/>
    <mergeCell ref="EJJ65:EJU65"/>
    <mergeCell ref="EJV65:EKG65"/>
    <mergeCell ref="EKH65:EKI65"/>
    <mergeCell ref="EKJ65:EKL65"/>
    <mergeCell ref="EKM65:EKN65"/>
    <mergeCell ref="EID65:EIO65"/>
    <mergeCell ref="EIP65:EJA65"/>
    <mergeCell ref="EJB65:EJC65"/>
    <mergeCell ref="EJD65:EJF65"/>
    <mergeCell ref="EJG65:EJH65"/>
    <mergeCell ref="EGX65:EHI65"/>
    <mergeCell ref="EHJ65:EHU65"/>
    <mergeCell ref="EHV65:EHW65"/>
    <mergeCell ref="EHX65:EHZ65"/>
    <mergeCell ref="EIA65:EIB65"/>
    <mergeCell ref="EFR65:EGC65"/>
    <mergeCell ref="EGD65:EGO65"/>
    <mergeCell ref="EGP65:EGQ65"/>
    <mergeCell ref="EGR65:EGT65"/>
    <mergeCell ref="EGU65:EGV65"/>
    <mergeCell ref="EEL65:EEW65"/>
    <mergeCell ref="EEX65:EFI65"/>
    <mergeCell ref="EFJ65:EFK65"/>
    <mergeCell ref="EFL65:EFN65"/>
    <mergeCell ref="EFO65:EFP65"/>
    <mergeCell ref="EDF65:EDQ65"/>
    <mergeCell ref="EDR65:EEC65"/>
    <mergeCell ref="EED65:EEE65"/>
    <mergeCell ref="EEF65:EEH65"/>
    <mergeCell ref="EEI65:EEJ65"/>
    <mergeCell ref="EBZ65:ECK65"/>
    <mergeCell ref="ECL65:ECW65"/>
    <mergeCell ref="ECX65:ECY65"/>
    <mergeCell ref="ECZ65:EDB65"/>
    <mergeCell ref="EDC65:EDD65"/>
    <mergeCell ref="EAT65:EBE65"/>
    <mergeCell ref="EBF65:EBQ65"/>
    <mergeCell ref="EBR65:EBS65"/>
    <mergeCell ref="EBT65:EBV65"/>
    <mergeCell ref="EBW65:EBX65"/>
    <mergeCell ref="DZN65:DZY65"/>
    <mergeCell ref="DZZ65:EAK65"/>
    <mergeCell ref="EAL65:EAM65"/>
    <mergeCell ref="EAN65:EAP65"/>
    <mergeCell ref="EAQ65:EAR65"/>
    <mergeCell ref="DYH65:DYS65"/>
    <mergeCell ref="DYT65:DZE65"/>
    <mergeCell ref="DZF65:DZG65"/>
    <mergeCell ref="DZH65:DZJ65"/>
    <mergeCell ref="DZK65:DZL65"/>
    <mergeCell ref="DXB65:DXM65"/>
    <mergeCell ref="DXN65:DXY65"/>
    <mergeCell ref="DXZ65:DYA65"/>
    <mergeCell ref="DYB65:DYD65"/>
    <mergeCell ref="DYE65:DYF65"/>
    <mergeCell ref="DVV65:DWG65"/>
    <mergeCell ref="DWH65:DWS65"/>
    <mergeCell ref="DWT65:DWU65"/>
    <mergeCell ref="DWV65:DWX65"/>
    <mergeCell ref="DWY65:DWZ65"/>
    <mergeCell ref="DUP65:DVA65"/>
    <mergeCell ref="DVB65:DVM65"/>
    <mergeCell ref="DVN65:DVO65"/>
    <mergeCell ref="DVP65:DVR65"/>
    <mergeCell ref="DVS65:DVT65"/>
    <mergeCell ref="DTJ65:DTU65"/>
    <mergeCell ref="DTV65:DUG65"/>
    <mergeCell ref="DUH65:DUI65"/>
    <mergeCell ref="DUJ65:DUL65"/>
    <mergeCell ref="DUM65:DUN65"/>
    <mergeCell ref="DSD65:DSO65"/>
    <mergeCell ref="DSP65:DTA65"/>
    <mergeCell ref="DTB65:DTC65"/>
    <mergeCell ref="DTD65:DTF65"/>
    <mergeCell ref="DTG65:DTH65"/>
    <mergeCell ref="DQX65:DRI65"/>
    <mergeCell ref="DRJ65:DRU65"/>
    <mergeCell ref="DRV65:DRW65"/>
    <mergeCell ref="DRX65:DRZ65"/>
    <mergeCell ref="DSA65:DSB65"/>
    <mergeCell ref="DPR65:DQC65"/>
    <mergeCell ref="DQD65:DQO65"/>
    <mergeCell ref="DQP65:DQQ65"/>
    <mergeCell ref="DQR65:DQT65"/>
    <mergeCell ref="DQU65:DQV65"/>
    <mergeCell ref="DOL65:DOW65"/>
    <mergeCell ref="DOX65:DPI65"/>
    <mergeCell ref="DPJ65:DPK65"/>
    <mergeCell ref="DPL65:DPN65"/>
    <mergeCell ref="DPO65:DPP65"/>
    <mergeCell ref="DNF65:DNQ65"/>
    <mergeCell ref="DNR65:DOC65"/>
    <mergeCell ref="DOD65:DOE65"/>
    <mergeCell ref="DOF65:DOH65"/>
    <mergeCell ref="DOI65:DOJ65"/>
    <mergeCell ref="DLZ65:DMK65"/>
    <mergeCell ref="DML65:DMW65"/>
    <mergeCell ref="DMX65:DMY65"/>
    <mergeCell ref="DMZ65:DNB65"/>
    <mergeCell ref="DNC65:DND65"/>
    <mergeCell ref="DKT65:DLE65"/>
    <mergeCell ref="DLF65:DLQ65"/>
    <mergeCell ref="DLR65:DLS65"/>
    <mergeCell ref="DLT65:DLV65"/>
    <mergeCell ref="DLW65:DLX65"/>
    <mergeCell ref="DJN65:DJY65"/>
    <mergeCell ref="DJZ65:DKK65"/>
    <mergeCell ref="DKL65:DKM65"/>
    <mergeCell ref="DKN65:DKP65"/>
    <mergeCell ref="DKQ65:DKR65"/>
    <mergeCell ref="DIH65:DIS65"/>
    <mergeCell ref="DIT65:DJE65"/>
    <mergeCell ref="DJF65:DJG65"/>
    <mergeCell ref="DJH65:DJJ65"/>
    <mergeCell ref="DJK65:DJL65"/>
    <mergeCell ref="DHB65:DHM65"/>
    <mergeCell ref="DHN65:DHY65"/>
    <mergeCell ref="DHZ65:DIA65"/>
    <mergeCell ref="DIB65:DID65"/>
    <mergeCell ref="DIE65:DIF65"/>
    <mergeCell ref="DFV65:DGG65"/>
    <mergeCell ref="DGH65:DGS65"/>
    <mergeCell ref="DGT65:DGU65"/>
    <mergeCell ref="DGV65:DGX65"/>
    <mergeCell ref="DGY65:DGZ65"/>
    <mergeCell ref="DEP65:DFA65"/>
    <mergeCell ref="DFB65:DFM65"/>
    <mergeCell ref="DFN65:DFO65"/>
    <mergeCell ref="DFP65:DFR65"/>
    <mergeCell ref="DFS65:DFT65"/>
    <mergeCell ref="DDJ65:DDU65"/>
    <mergeCell ref="DDV65:DEG65"/>
    <mergeCell ref="DEH65:DEI65"/>
    <mergeCell ref="DEJ65:DEL65"/>
    <mergeCell ref="DEM65:DEN65"/>
    <mergeCell ref="DCD65:DCO65"/>
    <mergeCell ref="DCP65:DDA65"/>
    <mergeCell ref="DDB65:DDC65"/>
    <mergeCell ref="DDD65:DDF65"/>
    <mergeCell ref="DDG65:DDH65"/>
    <mergeCell ref="DAX65:DBI65"/>
    <mergeCell ref="DBJ65:DBU65"/>
    <mergeCell ref="DBV65:DBW65"/>
    <mergeCell ref="DBX65:DBZ65"/>
    <mergeCell ref="DCA65:DCB65"/>
    <mergeCell ref="CZR65:DAC65"/>
    <mergeCell ref="DAD65:DAO65"/>
    <mergeCell ref="DAP65:DAQ65"/>
    <mergeCell ref="DAR65:DAT65"/>
    <mergeCell ref="DAU65:DAV65"/>
    <mergeCell ref="CYL65:CYW65"/>
    <mergeCell ref="CYX65:CZI65"/>
    <mergeCell ref="CZJ65:CZK65"/>
    <mergeCell ref="CZL65:CZN65"/>
    <mergeCell ref="CZO65:CZP65"/>
    <mergeCell ref="CXF65:CXQ65"/>
    <mergeCell ref="CXR65:CYC65"/>
    <mergeCell ref="CYD65:CYE65"/>
    <mergeCell ref="CYF65:CYH65"/>
    <mergeCell ref="CYI65:CYJ65"/>
    <mergeCell ref="CVZ65:CWK65"/>
    <mergeCell ref="CWL65:CWW65"/>
    <mergeCell ref="CWX65:CWY65"/>
    <mergeCell ref="CWZ65:CXB65"/>
    <mergeCell ref="CXC65:CXD65"/>
    <mergeCell ref="CUT65:CVE65"/>
    <mergeCell ref="CVF65:CVQ65"/>
    <mergeCell ref="CVR65:CVS65"/>
    <mergeCell ref="CVT65:CVV65"/>
    <mergeCell ref="CVW65:CVX65"/>
    <mergeCell ref="CTN65:CTY65"/>
    <mergeCell ref="CTZ65:CUK65"/>
    <mergeCell ref="CUL65:CUM65"/>
    <mergeCell ref="CUN65:CUP65"/>
    <mergeCell ref="CUQ65:CUR65"/>
    <mergeCell ref="CSH65:CSS65"/>
    <mergeCell ref="CST65:CTE65"/>
    <mergeCell ref="CTF65:CTG65"/>
    <mergeCell ref="CTH65:CTJ65"/>
    <mergeCell ref="CTK65:CTL65"/>
    <mergeCell ref="CRB65:CRM65"/>
    <mergeCell ref="CRN65:CRY65"/>
    <mergeCell ref="CRZ65:CSA65"/>
    <mergeCell ref="CSB65:CSD65"/>
    <mergeCell ref="CSE65:CSF65"/>
    <mergeCell ref="CPV65:CQG65"/>
    <mergeCell ref="CQH65:CQS65"/>
    <mergeCell ref="CQT65:CQU65"/>
    <mergeCell ref="CQV65:CQX65"/>
    <mergeCell ref="CQY65:CQZ65"/>
    <mergeCell ref="COP65:CPA65"/>
    <mergeCell ref="CPB65:CPM65"/>
    <mergeCell ref="CPN65:CPO65"/>
    <mergeCell ref="CPP65:CPR65"/>
    <mergeCell ref="CPS65:CPT65"/>
    <mergeCell ref="CNJ65:CNU65"/>
    <mergeCell ref="CNV65:COG65"/>
    <mergeCell ref="COH65:COI65"/>
    <mergeCell ref="COJ65:COL65"/>
    <mergeCell ref="COM65:CON65"/>
    <mergeCell ref="CMD65:CMO65"/>
    <mergeCell ref="CMP65:CNA65"/>
    <mergeCell ref="CNB65:CNC65"/>
    <mergeCell ref="CND65:CNF65"/>
    <mergeCell ref="CNG65:CNH65"/>
    <mergeCell ref="CKX65:CLI65"/>
    <mergeCell ref="CLJ65:CLU65"/>
    <mergeCell ref="CLV65:CLW65"/>
    <mergeCell ref="CLX65:CLZ65"/>
    <mergeCell ref="CMA65:CMB65"/>
    <mergeCell ref="CJR65:CKC65"/>
    <mergeCell ref="CKD65:CKO65"/>
    <mergeCell ref="CKP65:CKQ65"/>
    <mergeCell ref="CKR65:CKT65"/>
    <mergeCell ref="CKU65:CKV65"/>
    <mergeCell ref="CIL65:CIW65"/>
    <mergeCell ref="CIX65:CJI65"/>
    <mergeCell ref="CJJ65:CJK65"/>
    <mergeCell ref="CJL65:CJN65"/>
    <mergeCell ref="CJO65:CJP65"/>
    <mergeCell ref="CHF65:CHQ65"/>
    <mergeCell ref="CHR65:CIC65"/>
    <mergeCell ref="CID65:CIE65"/>
    <mergeCell ref="CIF65:CIH65"/>
    <mergeCell ref="CII65:CIJ65"/>
    <mergeCell ref="CFZ65:CGK65"/>
    <mergeCell ref="CGL65:CGW65"/>
    <mergeCell ref="CGX65:CGY65"/>
    <mergeCell ref="CGZ65:CHB65"/>
    <mergeCell ref="CHC65:CHD65"/>
    <mergeCell ref="CET65:CFE65"/>
    <mergeCell ref="CFF65:CFQ65"/>
    <mergeCell ref="CFR65:CFS65"/>
    <mergeCell ref="CFT65:CFV65"/>
    <mergeCell ref="CFW65:CFX65"/>
    <mergeCell ref="CDN65:CDY65"/>
    <mergeCell ref="CDZ65:CEK65"/>
    <mergeCell ref="CEL65:CEM65"/>
    <mergeCell ref="CEN65:CEP65"/>
    <mergeCell ref="CEQ65:CER65"/>
    <mergeCell ref="CCH65:CCS65"/>
    <mergeCell ref="CCT65:CDE65"/>
    <mergeCell ref="CDF65:CDG65"/>
    <mergeCell ref="CDH65:CDJ65"/>
    <mergeCell ref="CDK65:CDL65"/>
    <mergeCell ref="CBB65:CBM65"/>
    <mergeCell ref="CBN65:CBY65"/>
    <mergeCell ref="CBZ65:CCA65"/>
    <mergeCell ref="CCB65:CCD65"/>
    <mergeCell ref="CCE65:CCF65"/>
    <mergeCell ref="BZV65:CAG65"/>
    <mergeCell ref="CAH65:CAS65"/>
    <mergeCell ref="CAT65:CAU65"/>
    <mergeCell ref="CAV65:CAX65"/>
    <mergeCell ref="CAY65:CAZ65"/>
    <mergeCell ref="BYP65:BZA65"/>
    <mergeCell ref="BZB65:BZM65"/>
    <mergeCell ref="BZN65:BZO65"/>
    <mergeCell ref="BZP65:BZR65"/>
    <mergeCell ref="BZS65:BZT65"/>
    <mergeCell ref="BXJ65:BXU65"/>
    <mergeCell ref="BXV65:BYG65"/>
    <mergeCell ref="BYH65:BYI65"/>
    <mergeCell ref="BYJ65:BYL65"/>
    <mergeCell ref="BYM65:BYN65"/>
    <mergeCell ref="BWD65:BWO65"/>
    <mergeCell ref="BWP65:BXA65"/>
    <mergeCell ref="BXB65:BXC65"/>
    <mergeCell ref="BXD65:BXF65"/>
    <mergeCell ref="BXG65:BXH65"/>
    <mergeCell ref="BUX65:BVI65"/>
    <mergeCell ref="BVJ65:BVU65"/>
    <mergeCell ref="BVV65:BVW65"/>
    <mergeCell ref="BVX65:BVZ65"/>
    <mergeCell ref="BWA65:BWB65"/>
    <mergeCell ref="BTR65:BUC65"/>
    <mergeCell ref="BUD65:BUO65"/>
    <mergeCell ref="BUP65:BUQ65"/>
    <mergeCell ref="BUR65:BUT65"/>
    <mergeCell ref="BUU65:BUV65"/>
    <mergeCell ref="BSL65:BSW65"/>
    <mergeCell ref="BSX65:BTI65"/>
    <mergeCell ref="BTJ65:BTK65"/>
    <mergeCell ref="BTL65:BTN65"/>
    <mergeCell ref="BTO65:BTP65"/>
    <mergeCell ref="BRF65:BRQ65"/>
    <mergeCell ref="BRR65:BSC65"/>
    <mergeCell ref="BSD65:BSE65"/>
    <mergeCell ref="BSF65:BSH65"/>
    <mergeCell ref="BSI65:BSJ65"/>
    <mergeCell ref="BPZ65:BQK65"/>
    <mergeCell ref="BQL65:BQW65"/>
    <mergeCell ref="BQX65:BQY65"/>
    <mergeCell ref="BQZ65:BRB65"/>
    <mergeCell ref="BRC65:BRD65"/>
    <mergeCell ref="BOT65:BPE65"/>
    <mergeCell ref="BPF65:BPQ65"/>
    <mergeCell ref="BPR65:BPS65"/>
    <mergeCell ref="BPT65:BPV65"/>
    <mergeCell ref="BPW65:BPX65"/>
    <mergeCell ref="BNN65:BNY65"/>
    <mergeCell ref="BNZ65:BOK65"/>
    <mergeCell ref="BOL65:BOM65"/>
    <mergeCell ref="BON65:BOP65"/>
    <mergeCell ref="BOQ65:BOR65"/>
    <mergeCell ref="BMH65:BMS65"/>
    <mergeCell ref="BMT65:BNE65"/>
    <mergeCell ref="BNF65:BNG65"/>
    <mergeCell ref="BNH65:BNJ65"/>
    <mergeCell ref="BNK65:BNL65"/>
    <mergeCell ref="BLB65:BLM65"/>
    <mergeCell ref="BLN65:BLY65"/>
    <mergeCell ref="BLZ65:BMA65"/>
    <mergeCell ref="BMB65:BMD65"/>
    <mergeCell ref="BME65:BMF65"/>
    <mergeCell ref="BJV65:BKG65"/>
    <mergeCell ref="BKH65:BKS65"/>
    <mergeCell ref="BKT65:BKU65"/>
    <mergeCell ref="BKV65:BKX65"/>
    <mergeCell ref="BKY65:BKZ65"/>
    <mergeCell ref="BIP65:BJA65"/>
    <mergeCell ref="BJB65:BJM65"/>
    <mergeCell ref="BJN65:BJO65"/>
    <mergeCell ref="BJP65:BJR65"/>
    <mergeCell ref="BJS65:BJT65"/>
    <mergeCell ref="BHJ65:BHU65"/>
    <mergeCell ref="BHV65:BIG65"/>
    <mergeCell ref="BIH65:BII65"/>
    <mergeCell ref="BIJ65:BIL65"/>
    <mergeCell ref="BIM65:BIN65"/>
    <mergeCell ref="BGD65:BGO65"/>
    <mergeCell ref="BGP65:BHA65"/>
    <mergeCell ref="BHB65:BHC65"/>
    <mergeCell ref="BHD65:BHF65"/>
    <mergeCell ref="BHG65:BHH65"/>
    <mergeCell ref="BEX65:BFI65"/>
    <mergeCell ref="BFJ65:BFU65"/>
    <mergeCell ref="BFV65:BFW65"/>
    <mergeCell ref="BFX65:BFZ65"/>
    <mergeCell ref="BGA65:BGB65"/>
    <mergeCell ref="BDR65:BEC65"/>
    <mergeCell ref="BED65:BEO65"/>
    <mergeCell ref="BEP65:BEQ65"/>
    <mergeCell ref="BER65:BET65"/>
    <mergeCell ref="BEU65:BEV65"/>
    <mergeCell ref="BCL65:BCW65"/>
    <mergeCell ref="BCX65:BDI65"/>
    <mergeCell ref="BDJ65:BDK65"/>
    <mergeCell ref="BDL65:BDN65"/>
    <mergeCell ref="BDO65:BDP65"/>
    <mergeCell ref="BBF65:BBQ65"/>
    <mergeCell ref="BBR65:BCC65"/>
    <mergeCell ref="BCD65:BCE65"/>
    <mergeCell ref="BCF65:BCH65"/>
    <mergeCell ref="BCI65:BCJ65"/>
    <mergeCell ref="AZZ65:BAK65"/>
    <mergeCell ref="BAL65:BAW65"/>
    <mergeCell ref="BAX65:BAY65"/>
    <mergeCell ref="BAZ65:BBB65"/>
    <mergeCell ref="BBC65:BBD65"/>
    <mergeCell ref="AYT65:AZE65"/>
    <mergeCell ref="AZF65:AZQ65"/>
    <mergeCell ref="AZR65:AZS65"/>
    <mergeCell ref="AZT65:AZV65"/>
    <mergeCell ref="AZW65:AZX65"/>
    <mergeCell ref="AXN65:AXY65"/>
    <mergeCell ref="AXZ65:AYK65"/>
    <mergeCell ref="AYL65:AYM65"/>
    <mergeCell ref="AYN65:AYP65"/>
    <mergeCell ref="AYQ65:AYR65"/>
    <mergeCell ref="AWH65:AWS65"/>
    <mergeCell ref="AWT65:AXE65"/>
    <mergeCell ref="AXF65:AXG65"/>
    <mergeCell ref="AXH65:AXJ65"/>
    <mergeCell ref="AXK65:AXL65"/>
    <mergeCell ref="AVB65:AVM65"/>
    <mergeCell ref="AVN65:AVY65"/>
    <mergeCell ref="AVZ65:AWA65"/>
    <mergeCell ref="AWB65:AWD65"/>
    <mergeCell ref="AWE65:AWF65"/>
    <mergeCell ref="ATV65:AUG65"/>
    <mergeCell ref="AUH65:AUS65"/>
    <mergeCell ref="AUT65:AUU65"/>
    <mergeCell ref="AUV65:AUX65"/>
    <mergeCell ref="AUY65:AUZ65"/>
    <mergeCell ref="ASP65:ATA65"/>
    <mergeCell ref="ATB65:ATM65"/>
    <mergeCell ref="ATN65:ATO65"/>
    <mergeCell ref="ATP65:ATR65"/>
    <mergeCell ref="ATS65:ATT65"/>
    <mergeCell ref="ARJ65:ARU65"/>
    <mergeCell ref="ARV65:ASG65"/>
    <mergeCell ref="ASH65:ASI65"/>
    <mergeCell ref="ASJ65:ASL65"/>
    <mergeCell ref="ASM65:ASN65"/>
    <mergeCell ref="AQD65:AQO65"/>
    <mergeCell ref="AQP65:ARA65"/>
    <mergeCell ref="ARB65:ARC65"/>
    <mergeCell ref="ARD65:ARF65"/>
    <mergeCell ref="ARG65:ARH65"/>
    <mergeCell ref="AOX65:API65"/>
    <mergeCell ref="APJ65:APU65"/>
    <mergeCell ref="APV65:APW65"/>
    <mergeCell ref="APX65:APZ65"/>
    <mergeCell ref="AQA65:AQB65"/>
    <mergeCell ref="ANR65:AOC65"/>
    <mergeCell ref="AOD65:AOO65"/>
    <mergeCell ref="AOP65:AOQ65"/>
    <mergeCell ref="AOR65:AOT65"/>
    <mergeCell ref="AOU65:AOV65"/>
    <mergeCell ref="AML65:AMW65"/>
    <mergeCell ref="AMX65:ANI65"/>
    <mergeCell ref="ANJ65:ANK65"/>
    <mergeCell ref="ANL65:ANN65"/>
    <mergeCell ref="ANO65:ANP65"/>
    <mergeCell ref="ALF65:ALQ65"/>
    <mergeCell ref="ALR65:AMC65"/>
    <mergeCell ref="AMD65:AME65"/>
    <mergeCell ref="AMF65:AMH65"/>
    <mergeCell ref="AMI65:AMJ65"/>
    <mergeCell ref="AJZ65:AKK65"/>
    <mergeCell ref="AKL65:AKW65"/>
    <mergeCell ref="AKX65:AKY65"/>
    <mergeCell ref="AKZ65:ALB65"/>
    <mergeCell ref="ALC65:ALD65"/>
    <mergeCell ref="AIT65:AJE65"/>
    <mergeCell ref="AJF65:AJQ65"/>
    <mergeCell ref="AJR65:AJS65"/>
    <mergeCell ref="AJT65:AJV65"/>
    <mergeCell ref="AJW65:AJX65"/>
    <mergeCell ref="AHN65:AHY65"/>
    <mergeCell ref="AHZ65:AIK65"/>
    <mergeCell ref="AIL65:AIM65"/>
    <mergeCell ref="AIN65:AIP65"/>
    <mergeCell ref="AIQ65:AIR65"/>
    <mergeCell ref="AGH65:AGS65"/>
    <mergeCell ref="AGT65:AHE65"/>
    <mergeCell ref="AHF65:AHG65"/>
    <mergeCell ref="AHH65:AHJ65"/>
    <mergeCell ref="AHK65:AHL65"/>
    <mergeCell ref="AFB65:AFM65"/>
    <mergeCell ref="AFN65:AFY65"/>
    <mergeCell ref="AFZ65:AGA65"/>
    <mergeCell ref="AGB65:AGD65"/>
    <mergeCell ref="AGE65:AGF65"/>
    <mergeCell ref="ADV65:AEG65"/>
    <mergeCell ref="AEH65:AES65"/>
    <mergeCell ref="AET65:AEU65"/>
    <mergeCell ref="AEV65:AEX65"/>
    <mergeCell ref="AEY65:AEZ65"/>
    <mergeCell ref="ACP65:ADA65"/>
    <mergeCell ref="ADB65:ADM65"/>
    <mergeCell ref="ADN65:ADO65"/>
    <mergeCell ref="ADP65:ADR65"/>
    <mergeCell ref="ADS65:ADT65"/>
    <mergeCell ref="ABJ65:ABU65"/>
    <mergeCell ref="ABV65:ACG65"/>
    <mergeCell ref="ACH65:ACI65"/>
    <mergeCell ref="ACJ65:ACL65"/>
    <mergeCell ref="ACM65:ACN65"/>
    <mergeCell ref="AAD65:AAO65"/>
    <mergeCell ref="AAP65:ABA65"/>
    <mergeCell ref="ABB65:ABC65"/>
    <mergeCell ref="ABD65:ABF65"/>
    <mergeCell ref="ABG65:ABH65"/>
    <mergeCell ref="YX65:ZI65"/>
    <mergeCell ref="ZJ65:ZU65"/>
    <mergeCell ref="ZV65:ZW65"/>
    <mergeCell ref="ZX65:ZZ65"/>
    <mergeCell ref="AAA65:AAB65"/>
    <mergeCell ref="XR65:YC65"/>
    <mergeCell ref="YD65:YO65"/>
    <mergeCell ref="YP65:YQ65"/>
    <mergeCell ref="YR65:YT65"/>
    <mergeCell ref="YU65:YV65"/>
    <mergeCell ref="WL65:WW65"/>
    <mergeCell ref="WX65:XI65"/>
    <mergeCell ref="XJ65:XK65"/>
    <mergeCell ref="XL65:XN65"/>
    <mergeCell ref="XO65:XP65"/>
    <mergeCell ref="VF65:VQ65"/>
    <mergeCell ref="VR65:WC65"/>
    <mergeCell ref="WD65:WE65"/>
    <mergeCell ref="WF65:WH65"/>
    <mergeCell ref="WI65:WJ65"/>
    <mergeCell ref="TZ65:UK65"/>
    <mergeCell ref="UL65:UW65"/>
    <mergeCell ref="UX65:UY65"/>
    <mergeCell ref="UZ65:VB65"/>
    <mergeCell ref="VC65:VD65"/>
    <mergeCell ref="ST65:TE65"/>
    <mergeCell ref="TF65:TQ65"/>
    <mergeCell ref="TR65:TS65"/>
    <mergeCell ref="TT65:TV65"/>
    <mergeCell ref="TW65:TX65"/>
    <mergeCell ref="RN65:RY65"/>
    <mergeCell ref="RZ65:SK65"/>
    <mergeCell ref="SL65:SM65"/>
    <mergeCell ref="SN65:SP65"/>
    <mergeCell ref="SQ65:SR65"/>
    <mergeCell ref="QH65:QS65"/>
    <mergeCell ref="QT65:RE65"/>
    <mergeCell ref="RF65:RG65"/>
    <mergeCell ref="RH65:RJ65"/>
    <mergeCell ref="RK65:RL65"/>
    <mergeCell ref="PB65:PM65"/>
    <mergeCell ref="PN65:PY65"/>
    <mergeCell ref="PZ65:QA65"/>
    <mergeCell ref="QB65:QD65"/>
    <mergeCell ref="QE65:QF65"/>
    <mergeCell ref="NV65:OG65"/>
    <mergeCell ref="OH65:OS65"/>
    <mergeCell ref="OT65:OU65"/>
    <mergeCell ref="OV65:OX65"/>
    <mergeCell ref="OY65:OZ65"/>
    <mergeCell ref="MP65:NA65"/>
    <mergeCell ref="NB65:NM65"/>
    <mergeCell ref="NN65:NO65"/>
    <mergeCell ref="NP65:NR65"/>
    <mergeCell ref="NS65:NT65"/>
    <mergeCell ref="LJ65:LU65"/>
    <mergeCell ref="LV65:MG65"/>
    <mergeCell ref="MH65:MI65"/>
    <mergeCell ref="MJ65:ML65"/>
    <mergeCell ref="MM65:MN65"/>
    <mergeCell ref="KD65:KO65"/>
    <mergeCell ref="KP65:LA65"/>
    <mergeCell ref="LB65:LC65"/>
    <mergeCell ref="LD65:LF65"/>
    <mergeCell ref="LG65:LH65"/>
    <mergeCell ref="IX65:JI65"/>
    <mergeCell ref="JJ65:JU65"/>
    <mergeCell ref="JV65:JW65"/>
    <mergeCell ref="JX65:JZ65"/>
    <mergeCell ref="KA65:KB65"/>
    <mergeCell ref="HR65:IC65"/>
    <mergeCell ref="ID65:IO65"/>
    <mergeCell ref="IP65:IQ65"/>
    <mergeCell ref="IR65:IT65"/>
    <mergeCell ref="IU65:IV65"/>
    <mergeCell ref="GL65:GW65"/>
    <mergeCell ref="GX65:HI65"/>
    <mergeCell ref="HJ65:HK65"/>
    <mergeCell ref="HL65:HN65"/>
    <mergeCell ref="HO65:HP65"/>
    <mergeCell ref="FF65:FQ65"/>
    <mergeCell ref="FR65:GC65"/>
    <mergeCell ref="GD65:GE65"/>
    <mergeCell ref="GF65:GH65"/>
    <mergeCell ref="GI65:GJ65"/>
    <mergeCell ref="DZ65:EK65"/>
    <mergeCell ref="EL65:EW65"/>
    <mergeCell ref="EX65:EY65"/>
    <mergeCell ref="EZ65:FB65"/>
    <mergeCell ref="FC65:FD65"/>
    <mergeCell ref="CT65:DE65"/>
    <mergeCell ref="DF65:DQ65"/>
    <mergeCell ref="DR65:DS65"/>
    <mergeCell ref="DT65:DV65"/>
    <mergeCell ref="DW65:DX65"/>
    <mergeCell ref="BN65:BY65"/>
    <mergeCell ref="BZ65:CK65"/>
    <mergeCell ref="CL65:CM65"/>
    <mergeCell ref="CN65:CP65"/>
    <mergeCell ref="CQ65:CR65"/>
    <mergeCell ref="AH65:AS65"/>
    <mergeCell ref="AT65:BE65"/>
    <mergeCell ref="BF65:BG65"/>
    <mergeCell ref="BH65:BJ65"/>
    <mergeCell ref="BK65:BL65"/>
    <mergeCell ref="B65:M65"/>
    <mergeCell ref="N65:Y65"/>
    <mergeCell ref="Z65:AA65"/>
    <mergeCell ref="AB65:AD65"/>
    <mergeCell ref="AE65:AF65"/>
    <mergeCell ref="XDZ64:XEK64"/>
    <mergeCell ref="XEL64:XEW64"/>
    <mergeCell ref="XEX64:XEY64"/>
    <mergeCell ref="XEZ64:XFB64"/>
    <mergeCell ref="XFC64:XFD64"/>
    <mergeCell ref="XCT64:XDE64"/>
    <mergeCell ref="XDF64:XDQ64"/>
    <mergeCell ref="XDR64:XDS64"/>
    <mergeCell ref="XDT64:XDV64"/>
    <mergeCell ref="XDW64:XDX64"/>
    <mergeCell ref="XBN64:XBY64"/>
    <mergeCell ref="XBZ64:XCK64"/>
    <mergeCell ref="XCL64:XCM64"/>
    <mergeCell ref="XCN64:XCP64"/>
    <mergeCell ref="XCQ64:XCR64"/>
    <mergeCell ref="XAH64:XAS64"/>
    <mergeCell ref="XAT64:XBE64"/>
    <mergeCell ref="XBF64:XBG64"/>
    <mergeCell ref="XBH64:XBJ64"/>
    <mergeCell ref="XBK64:XBL64"/>
    <mergeCell ref="WZB64:WZM64"/>
    <mergeCell ref="WZN64:WZY64"/>
    <mergeCell ref="WZZ64:XAA64"/>
    <mergeCell ref="XAB64:XAD64"/>
    <mergeCell ref="XAE64:XAF64"/>
    <mergeCell ref="WXV64:WYG64"/>
    <mergeCell ref="WYH64:WYS64"/>
    <mergeCell ref="WYT64:WYU64"/>
    <mergeCell ref="WYV64:WYX64"/>
    <mergeCell ref="WYY64:WYZ64"/>
    <mergeCell ref="WWP64:WXA64"/>
    <mergeCell ref="WXB64:WXM64"/>
    <mergeCell ref="WXN64:WXO64"/>
    <mergeCell ref="WXP64:WXR64"/>
    <mergeCell ref="WXS64:WXT64"/>
    <mergeCell ref="WVJ64:WVU64"/>
    <mergeCell ref="WVV64:WWG64"/>
    <mergeCell ref="WWH64:WWI64"/>
    <mergeCell ref="WWJ64:WWL64"/>
    <mergeCell ref="WWM64:WWN64"/>
    <mergeCell ref="WUD64:WUO64"/>
    <mergeCell ref="WUP64:WVA64"/>
    <mergeCell ref="WVB64:WVC64"/>
    <mergeCell ref="WVD64:WVF64"/>
    <mergeCell ref="WVG64:WVH64"/>
    <mergeCell ref="WSX64:WTI64"/>
    <mergeCell ref="WTJ64:WTU64"/>
    <mergeCell ref="WTV64:WTW64"/>
    <mergeCell ref="WTX64:WTZ64"/>
    <mergeCell ref="WUA64:WUB64"/>
    <mergeCell ref="WRR64:WSC64"/>
    <mergeCell ref="WSD64:WSO64"/>
    <mergeCell ref="WSP64:WSQ64"/>
    <mergeCell ref="WSR64:WST64"/>
    <mergeCell ref="WSU64:WSV64"/>
    <mergeCell ref="WQL64:WQW64"/>
    <mergeCell ref="WQX64:WRI64"/>
    <mergeCell ref="WRJ64:WRK64"/>
    <mergeCell ref="WRL64:WRN64"/>
    <mergeCell ref="WRO64:WRP64"/>
    <mergeCell ref="WPF64:WPQ64"/>
    <mergeCell ref="WPR64:WQC64"/>
    <mergeCell ref="WQD64:WQE64"/>
    <mergeCell ref="WQF64:WQH64"/>
    <mergeCell ref="WQI64:WQJ64"/>
    <mergeCell ref="WNZ64:WOK64"/>
    <mergeCell ref="WOL64:WOW64"/>
    <mergeCell ref="WOX64:WOY64"/>
    <mergeCell ref="WOZ64:WPB64"/>
    <mergeCell ref="WPC64:WPD64"/>
    <mergeCell ref="WMT64:WNE64"/>
    <mergeCell ref="WNF64:WNQ64"/>
    <mergeCell ref="WNR64:WNS64"/>
    <mergeCell ref="WNT64:WNV64"/>
    <mergeCell ref="WNW64:WNX64"/>
    <mergeCell ref="WLN64:WLY64"/>
    <mergeCell ref="WLZ64:WMK64"/>
    <mergeCell ref="WML64:WMM64"/>
    <mergeCell ref="WMN64:WMP64"/>
    <mergeCell ref="WMQ64:WMR64"/>
    <mergeCell ref="WKH64:WKS64"/>
    <mergeCell ref="WKT64:WLE64"/>
    <mergeCell ref="WLF64:WLG64"/>
    <mergeCell ref="WLH64:WLJ64"/>
    <mergeCell ref="WLK64:WLL64"/>
    <mergeCell ref="WJB64:WJM64"/>
    <mergeCell ref="WJN64:WJY64"/>
    <mergeCell ref="WJZ64:WKA64"/>
    <mergeCell ref="WKB64:WKD64"/>
    <mergeCell ref="WKE64:WKF64"/>
    <mergeCell ref="WHV64:WIG64"/>
    <mergeCell ref="WIH64:WIS64"/>
    <mergeCell ref="WIT64:WIU64"/>
    <mergeCell ref="WIV64:WIX64"/>
    <mergeCell ref="WIY64:WIZ64"/>
    <mergeCell ref="WGP64:WHA64"/>
    <mergeCell ref="WHB64:WHM64"/>
    <mergeCell ref="WHN64:WHO64"/>
    <mergeCell ref="WHP64:WHR64"/>
    <mergeCell ref="WHS64:WHT64"/>
    <mergeCell ref="WFJ64:WFU64"/>
    <mergeCell ref="WFV64:WGG64"/>
    <mergeCell ref="WGH64:WGI64"/>
    <mergeCell ref="WGJ64:WGL64"/>
    <mergeCell ref="WGM64:WGN64"/>
    <mergeCell ref="WED64:WEO64"/>
    <mergeCell ref="WEP64:WFA64"/>
    <mergeCell ref="WFB64:WFC64"/>
    <mergeCell ref="WFD64:WFF64"/>
    <mergeCell ref="WFG64:WFH64"/>
    <mergeCell ref="WCX64:WDI64"/>
    <mergeCell ref="WDJ64:WDU64"/>
    <mergeCell ref="WDV64:WDW64"/>
    <mergeCell ref="WDX64:WDZ64"/>
    <mergeCell ref="WEA64:WEB64"/>
    <mergeCell ref="WBR64:WCC64"/>
    <mergeCell ref="WCD64:WCO64"/>
    <mergeCell ref="WCP64:WCQ64"/>
    <mergeCell ref="WCR64:WCT64"/>
    <mergeCell ref="WCU64:WCV64"/>
    <mergeCell ref="WAL64:WAW64"/>
    <mergeCell ref="WAX64:WBI64"/>
    <mergeCell ref="WBJ64:WBK64"/>
    <mergeCell ref="WBL64:WBN64"/>
    <mergeCell ref="WBO64:WBP64"/>
    <mergeCell ref="VZF64:VZQ64"/>
    <mergeCell ref="VZR64:WAC64"/>
    <mergeCell ref="WAD64:WAE64"/>
    <mergeCell ref="WAF64:WAH64"/>
    <mergeCell ref="WAI64:WAJ64"/>
    <mergeCell ref="VXZ64:VYK64"/>
    <mergeCell ref="VYL64:VYW64"/>
    <mergeCell ref="VYX64:VYY64"/>
    <mergeCell ref="VYZ64:VZB64"/>
    <mergeCell ref="VZC64:VZD64"/>
    <mergeCell ref="VWT64:VXE64"/>
    <mergeCell ref="VXF64:VXQ64"/>
    <mergeCell ref="VXR64:VXS64"/>
    <mergeCell ref="VXT64:VXV64"/>
    <mergeCell ref="VXW64:VXX64"/>
    <mergeCell ref="VVN64:VVY64"/>
    <mergeCell ref="VVZ64:VWK64"/>
    <mergeCell ref="VWL64:VWM64"/>
    <mergeCell ref="VWN64:VWP64"/>
    <mergeCell ref="VWQ64:VWR64"/>
    <mergeCell ref="VUH64:VUS64"/>
    <mergeCell ref="VUT64:VVE64"/>
    <mergeCell ref="VVF64:VVG64"/>
    <mergeCell ref="VVH64:VVJ64"/>
    <mergeCell ref="VVK64:VVL64"/>
    <mergeCell ref="VTB64:VTM64"/>
    <mergeCell ref="VTN64:VTY64"/>
    <mergeCell ref="VTZ64:VUA64"/>
    <mergeCell ref="VUB64:VUD64"/>
    <mergeCell ref="VUE64:VUF64"/>
    <mergeCell ref="VRV64:VSG64"/>
    <mergeCell ref="VSH64:VSS64"/>
    <mergeCell ref="VST64:VSU64"/>
    <mergeCell ref="VSV64:VSX64"/>
    <mergeCell ref="VSY64:VSZ64"/>
    <mergeCell ref="VQP64:VRA64"/>
    <mergeCell ref="VRB64:VRM64"/>
    <mergeCell ref="VRN64:VRO64"/>
    <mergeCell ref="VRP64:VRR64"/>
    <mergeCell ref="VRS64:VRT64"/>
    <mergeCell ref="VPJ64:VPU64"/>
    <mergeCell ref="VPV64:VQG64"/>
    <mergeCell ref="VQH64:VQI64"/>
    <mergeCell ref="VQJ64:VQL64"/>
    <mergeCell ref="VQM64:VQN64"/>
    <mergeCell ref="VOD64:VOO64"/>
    <mergeCell ref="VOP64:VPA64"/>
    <mergeCell ref="VPB64:VPC64"/>
    <mergeCell ref="VPD64:VPF64"/>
    <mergeCell ref="VPG64:VPH64"/>
    <mergeCell ref="VMX64:VNI64"/>
    <mergeCell ref="VNJ64:VNU64"/>
    <mergeCell ref="VNV64:VNW64"/>
    <mergeCell ref="VNX64:VNZ64"/>
    <mergeCell ref="VOA64:VOB64"/>
    <mergeCell ref="VLR64:VMC64"/>
    <mergeCell ref="VMD64:VMO64"/>
    <mergeCell ref="VMP64:VMQ64"/>
    <mergeCell ref="VMR64:VMT64"/>
    <mergeCell ref="VMU64:VMV64"/>
    <mergeCell ref="VKL64:VKW64"/>
    <mergeCell ref="VKX64:VLI64"/>
    <mergeCell ref="VLJ64:VLK64"/>
    <mergeCell ref="VLL64:VLN64"/>
    <mergeCell ref="VLO64:VLP64"/>
    <mergeCell ref="VJF64:VJQ64"/>
    <mergeCell ref="VJR64:VKC64"/>
    <mergeCell ref="VKD64:VKE64"/>
    <mergeCell ref="VKF64:VKH64"/>
    <mergeCell ref="VKI64:VKJ64"/>
    <mergeCell ref="VHZ64:VIK64"/>
    <mergeCell ref="VIL64:VIW64"/>
    <mergeCell ref="VIX64:VIY64"/>
    <mergeCell ref="VIZ64:VJB64"/>
    <mergeCell ref="VJC64:VJD64"/>
    <mergeCell ref="VGT64:VHE64"/>
    <mergeCell ref="VHF64:VHQ64"/>
    <mergeCell ref="VHR64:VHS64"/>
    <mergeCell ref="VHT64:VHV64"/>
    <mergeCell ref="VHW64:VHX64"/>
    <mergeCell ref="VFN64:VFY64"/>
    <mergeCell ref="VFZ64:VGK64"/>
    <mergeCell ref="VGL64:VGM64"/>
    <mergeCell ref="VGN64:VGP64"/>
    <mergeCell ref="VGQ64:VGR64"/>
    <mergeCell ref="VEH64:VES64"/>
    <mergeCell ref="VET64:VFE64"/>
    <mergeCell ref="VFF64:VFG64"/>
    <mergeCell ref="VFH64:VFJ64"/>
    <mergeCell ref="VFK64:VFL64"/>
    <mergeCell ref="VDB64:VDM64"/>
    <mergeCell ref="VDN64:VDY64"/>
    <mergeCell ref="VDZ64:VEA64"/>
    <mergeCell ref="VEB64:VED64"/>
    <mergeCell ref="VEE64:VEF64"/>
    <mergeCell ref="VBV64:VCG64"/>
    <mergeCell ref="VCH64:VCS64"/>
    <mergeCell ref="VCT64:VCU64"/>
    <mergeCell ref="VCV64:VCX64"/>
    <mergeCell ref="VCY64:VCZ64"/>
    <mergeCell ref="VAP64:VBA64"/>
    <mergeCell ref="VBB64:VBM64"/>
    <mergeCell ref="VBN64:VBO64"/>
    <mergeCell ref="VBP64:VBR64"/>
    <mergeCell ref="VBS64:VBT64"/>
    <mergeCell ref="UZJ64:UZU64"/>
    <mergeCell ref="UZV64:VAG64"/>
    <mergeCell ref="VAH64:VAI64"/>
    <mergeCell ref="VAJ64:VAL64"/>
    <mergeCell ref="VAM64:VAN64"/>
    <mergeCell ref="UYD64:UYO64"/>
    <mergeCell ref="UYP64:UZA64"/>
    <mergeCell ref="UZB64:UZC64"/>
    <mergeCell ref="UZD64:UZF64"/>
    <mergeCell ref="UZG64:UZH64"/>
    <mergeCell ref="UWX64:UXI64"/>
    <mergeCell ref="UXJ64:UXU64"/>
    <mergeCell ref="UXV64:UXW64"/>
    <mergeCell ref="UXX64:UXZ64"/>
    <mergeCell ref="UYA64:UYB64"/>
    <mergeCell ref="UVR64:UWC64"/>
    <mergeCell ref="UWD64:UWO64"/>
    <mergeCell ref="UWP64:UWQ64"/>
    <mergeCell ref="UWR64:UWT64"/>
    <mergeCell ref="UWU64:UWV64"/>
    <mergeCell ref="UUL64:UUW64"/>
    <mergeCell ref="UUX64:UVI64"/>
    <mergeCell ref="UVJ64:UVK64"/>
    <mergeCell ref="UVL64:UVN64"/>
    <mergeCell ref="UVO64:UVP64"/>
    <mergeCell ref="UTF64:UTQ64"/>
    <mergeCell ref="UTR64:UUC64"/>
    <mergeCell ref="UUD64:UUE64"/>
    <mergeCell ref="UUF64:UUH64"/>
    <mergeCell ref="UUI64:UUJ64"/>
    <mergeCell ref="URZ64:USK64"/>
    <mergeCell ref="USL64:USW64"/>
    <mergeCell ref="USX64:USY64"/>
    <mergeCell ref="USZ64:UTB64"/>
    <mergeCell ref="UTC64:UTD64"/>
    <mergeCell ref="UQT64:URE64"/>
    <mergeCell ref="URF64:URQ64"/>
    <mergeCell ref="URR64:URS64"/>
    <mergeCell ref="URT64:URV64"/>
    <mergeCell ref="URW64:URX64"/>
    <mergeCell ref="UPN64:UPY64"/>
    <mergeCell ref="UPZ64:UQK64"/>
    <mergeCell ref="UQL64:UQM64"/>
    <mergeCell ref="UQN64:UQP64"/>
    <mergeCell ref="UQQ64:UQR64"/>
    <mergeCell ref="UOH64:UOS64"/>
    <mergeCell ref="UOT64:UPE64"/>
    <mergeCell ref="UPF64:UPG64"/>
    <mergeCell ref="UPH64:UPJ64"/>
    <mergeCell ref="UPK64:UPL64"/>
    <mergeCell ref="UNB64:UNM64"/>
    <mergeCell ref="UNN64:UNY64"/>
    <mergeCell ref="UNZ64:UOA64"/>
    <mergeCell ref="UOB64:UOD64"/>
    <mergeCell ref="UOE64:UOF64"/>
    <mergeCell ref="ULV64:UMG64"/>
    <mergeCell ref="UMH64:UMS64"/>
    <mergeCell ref="UMT64:UMU64"/>
    <mergeCell ref="UMV64:UMX64"/>
    <mergeCell ref="UMY64:UMZ64"/>
    <mergeCell ref="UKP64:ULA64"/>
    <mergeCell ref="ULB64:ULM64"/>
    <mergeCell ref="ULN64:ULO64"/>
    <mergeCell ref="ULP64:ULR64"/>
    <mergeCell ref="ULS64:ULT64"/>
    <mergeCell ref="UJJ64:UJU64"/>
    <mergeCell ref="UJV64:UKG64"/>
    <mergeCell ref="UKH64:UKI64"/>
    <mergeCell ref="UKJ64:UKL64"/>
    <mergeCell ref="UKM64:UKN64"/>
    <mergeCell ref="UID64:UIO64"/>
    <mergeCell ref="UIP64:UJA64"/>
    <mergeCell ref="UJB64:UJC64"/>
    <mergeCell ref="UJD64:UJF64"/>
    <mergeCell ref="UJG64:UJH64"/>
    <mergeCell ref="UGX64:UHI64"/>
    <mergeCell ref="UHJ64:UHU64"/>
    <mergeCell ref="UHV64:UHW64"/>
    <mergeCell ref="UHX64:UHZ64"/>
    <mergeCell ref="UIA64:UIB64"/>
    <mergeCell ref="UFR64:UGC64"/>
    <mergeCell ref="UGD64:UGO64"/>
    <mergeCell ref="UGP64:UGQ64"/>
    <mergeCell ref="UGR64:UGT64"/>
    <mergeCell ref="UGU64:UGV64"/>
    <mergeCell ref="UEL64:UEW64"/>
    <mergeCell ref="UEX64:UFI64"/>
    <mergeCell ref="UFJ64:UFK64"/>
    <mergeCell ref="UFL64:UFN64"/>
    <mergeCell ref="UFO64:UFP64"/>
    <mergeCell ref="UDF64:UDQ64"/>
    <mergeCell ref="UDR64:UEC64"/>
    <mergeCell ref="UED64:UEE64"/>
    <mergeCell ref="UEF64:UEH64"/>
    <mergeCell ref="UEI64:UEJ64"/>
    <mergeCell ref="UBZ64:UCK64"/>
    <mergeCell ref="UCL64:UCW64"/>
    <mergeCell ref="UCX64:UCY64"/>
    <mergeCell ref="UCZ64:UDB64"/>
    <mergeCell ref="UDC64:UDD64"/>
    <mergeCell ref="UAT64:UBE64"/>
    <mergeCell ref="UBF64:UBQ64"/>
    <mergeCell ref="UBR64:UBS64"/>
    <mergeCell ref="UBT64:UBV64"/>
    <mergeCell ref="UBW64:UBX64"/>
    <mergeCell ref="TZN64:TZY64"/>
    <mergeCell ref="TZZ64:UAK64"/>
    <mergeCell ref="UAL64:UAM64"/>
    <mergeCell ref="UAN64:UAP64"/>
    <mergeCell ref="UAQ64:UAR64"/>
    <mergeCell ref="TYH64:TYS64"/>
    <mergeCell ref="TYT64:TZE64"/>
    <mergeCell ref="TZF64:TZG64"/>
    <mergeCell ref="TZH64:TZJ64"/>
    <mergeCell ref="TZK64:TZL64"/>
    <mergeCell ref="TXB64:TXM64"/>
    <mergeCell ref="TXN64:TXY64"/>
    <mergeCell ref="TXZ64:TYA64"/>
    <mergeCell ref="TYB64:TYD64"/>
    <mergeCell ref="TYE64:TYF64"/>
    <mergeCell ref="TVV64:TWG64"/>
    <mergeCell ref="TWH64:TWS64"/>
    <mergeCell ref="TWT64:TWU64"/>
    <mergeCell ref="TWV64:TWX64"/>
    <mergeCell ref="TWY64:TWZ64"/>
    <mergeCell ref="TUP64:TVA64"/>
    <mergeCell ref="TVB64:TVM64"/>
    <mergeCell ref="TVN64:TVO64"/>
    <mergeCell ref="TVP64:TVR64"/>
    <mergeCell ref="TVS64:TVT64"/>
    <mergeCell ref="TTJ64:TTU64"/>
    <mergeCell ref="TTV64:TUG64"/>
    <mergeCell ref="TUH64:TUI64"/>
    <mergeCell ref="TUJ64:TUL64"/>
    <mergeCell ref="TUM64:TUN64"/>
    <mergeCell ref="TSD64:TSO64"/>
    <mergeCell ref="TSP64:TTA64"/>
    <mergeCell ref="TTB64:TTC64"/>
    <mergeCell ref="TTD64:TTF64"/>
    <mergeCell ref="TTG64:TTH64"/>
    <mergeCell ref="TQX64:TRI64"/>
    <mergeCell ref="TRJ64:TRU64"/>
    <mergeCell ref="TRV64:TRW64"/>
    <mergeCell ref="TRX64:TRZ64"/>
    <mergeCell ref="TSA64:TSB64"/>
    <mergeCell ref="TPR64:TQC64"/>
    <mergeCell ref="TQD64:TQO64"/>
    <mergeCell ref="TQP64:TQQ64"/>
    <mergeCell ref="TQR64:TQT64"/>
    <mergeCell ref="TQU64:TQV64"/>
    <mergeCell ref="TOL64:TOW64"/>
    <mergeCell ref="TOX64:TPI64"/>
    <mergeCell ref="TPJ64:TPK64"/>
    <mergeCell ref="TPL64:TPN64"/>
    <mergeCell ref="TPO64:TPP64"/>
    <mergeCell ref="TNF64:TNQ64"/>
    <mergeCell ref="TNR64:TOC64"/>
    <mergeCell ref="TOD64:TOE64"/>
    <mergeCell ref="TOF64:TOH64"/>
    <mergeCell ref="TOI64:TOJ64"/>
    <mergeCell ref="TLZ64:TMK64"/>
    <mergeCell ref="TML64:TMW64"/>
    <mergeCell ref="TMX64:TMY64"/>
    <mergeCell ref="TMZ64:TNB64"/>
    <mergeCell ref="TNC64:TND64"/>
    <mergeCell ref="TKT64:TLE64"/>
    <mergeCell ref="TLF64:TLQ64"/>
    <mergeCell ref="TLR64:TLS64"/>
    <mergeCell ref="TLT64:TLV64"/>
    <mergeCell ref="TLW64:TLX64"/>
    <mergeCell ref="TJN64:TJY64"/>
    <mergeCell ref="TJZ64:TKK64"/>
    <mergeCell ref="TKL64:TKM64"/>
    <mergeCell ref="TKN64:TKP64"/>
    <mergeCell ref="TKQ64:TKR64"/>
    <mergeCell ref="TIH64:TIS64"/>
    <mergeCell ref="TIT64:TJE64"/>
    <mergeCell ref="TJF64:TJG64"/>
    <mergeCell ref="TJH64:TJJ64"/>
    <mergeCell ref="TJK64:TJL64"/>
    <mergeCell ref="THB64:THM64"/>
    <mergeCell ref="THN64:THY64"/>
    <mergeCell ref="THZ64:TIA64"/>
    <mergeCell ref="TIB64:TID64"/>
    <mergeCell ref="TIE64:TIF64"/>
    <mergeCell ref="TFV64:TGG64"/>
    <mergeCell ref="TGH64:TGS64"/>
    <mergeCell ref="TGT64:TGU64"/>
    <mergeCell ref="TGV64:TGX64"/>
    <mergeCell ref="TGY64:TGZ64"/>
    <mergeCell ref="TEP64:TFA64"/>
    <mergeCell ref="TFB64:TFM64"/>
    <mergeCell ref="TFN64:TFO64"/>
    <mergeCell ref="TFP64:TFR64"/>
    <mergeCell ref="TFS64:TFT64"/>
    <mergeCell ref="TDJ64:TDU64"/>
    <mergeCell ref="TDV64:TEG64"/>
    <mergeCell ref="TEH64:TEI64"/>
    <mergeCell ref="TEJ64:TEL64"/>
    <mergeCell ref="TEM64:TEN64"/>
    <mergeCell ref="TCD64:TCO64"/>
    <mergeCell ref="TCP64:TDA64"/>
    <mergeCell ref="TDB64:TDC64"/>
    <mergeCell ref="TDD64:TDF64"/>
    <mergeCell ref="TDG64:TDH64"/>
    <mergeCell ref="TAX64:TBI64"/>
    <mergeCell ref="TBJ64:TBU64"/>
    <mergeCell ref="TBV64:TBW64"/>
    <mergeCell ref="TBX64:TBZ64"/>
    <mergeCell ref="TCA64:TCB64"/>
    <mergeCell ref="SZR64:TAC64"/>
    <mergeCell ref="TAD64:TAO64"/>
    <mergeCell ref="TAP64:TAQ64"/>
    <mergeCell ref="TAR64:TAT64"/>
    <mergeCell ref="TAU64:TAV64"/>
    <mergeCell ref="SYL64:SYW64"/>
    <mergeCell ref="SYX64:SZI64"/>
    <mergeCell ref="SZJ64:SZK64"/>
    <mergeCell ref="SZL64:SZN64"/>
    <mergeCell ref="SZO64:SZP64"/>
    <mergeCell ref="SXF64:SXQ64"/>
    <mergeCell ref="SXR64:SYC64"/>
    <mergeCell ref="SYD64:SYE64"/>
    <mergeCell ref="SYF64:SYH64"/>
    <mergeCell ref="SYI64:SYJ64"/>
    <mergeCell ref="SVZ64:SWK64"/>
    <mergeCell ref="SWL64:SWW64"/>
    <mergeCell ref="SWX64:SWY64"/>
    <mergeCell ref="SWZ64:SXB64"/>
    <mergeCell ref="SXC64:SXD64"/>
    <mergeCell ref="SUT64:SVE64"/>
    <mergeCell ref="SVF64:SVQ64"/>
    <mergeCell ref="SVR64:SVS64"/>
    <mergeCell ref="SVT64:SVV64"/>
    <mergeCell ref="SVW64:SVX64"/>
    <mergeCell ref="STN64:STY64"/>
    <mergeCell ref="STZ64:SUK64"/>
    <mergeCell ref="SUL64:SUM64"/>
    <mergeCell ref="SUN64:SUP64"/>
    <mergeCell ref="SUQ64:SUR64"/>
    <mergeCell ref="SSH64:SSS64"/>
    <mergeCell ref="SST64:STE64"/>
    <mergeCell ref="STF64:STG64"/>
    <mergeCell ref="STH64:STJ64"/>
    <mergeCell ref="STK64:STL64"/>
    <mergeCell ref="SRB64:SRM64"/>
    <mergeCell ref="SRN64:SRY64"/>
    <mergeCell ref="SRZ64:SSA64"/>
    <mergeCell ref="SSB64:SSD64"/>
    <mergeCell ref="SSE64:SSF64"/>
    <mergeCell ref="SPV64:SQG64"/>
    <mergeCell ref="SQH64:SQS64"/>
    <mergeCell ref="SQT64:SQU64"/>
    <mergeCell ref="SQV64:SQX64"/>
    <mergeCell ref="SQY64:SQZ64"/>
    <mergeCell ref="SOP64:SPA64"/>
    <mergeCell ref="SPB64:SPM64"/>
    <mergeCell ref="SPN64:SPO64"/>
    <mergeCell ref="SPP64:SPR64"/>
    <mergeCell ref="SPS64:SPT64"/>
    <mergeCell ref="SNJ64:SNU64"/>
    <mergeCell ref="SNV64:SOG64"/>
    <mergeCell ref="SOH64:SOI64"/>
    <mergeCell ref="SOJ64:SOL64"/>
    <mergeCell ref="SOM64:SON64"/>
    <mergeCell ref="SMD64:SMO64"/>
    <mergeCell ref="SMP64:SNA64"/>
    <mergeCell ref="SNB64:SNC64"/>
    <mergeCell ref="SND64:SNF64"/>
    <mergeCell ref="SNG64:SNH64"/>
    <mergeCell ref="SKX64:SLI64"/>
    <mergeCell ref="SLJ64:SLU64"/>
    <mergeCell ref="SLV64:SLW64"/>
    <mergeCell ref="SLX64:SLZ64"/>
    <mergeCell ref="SMA64:SMB64"/>
    <mergeCell ref="SJR64:SKC64"/>
    <mergeCell ref="SKD64:SKO64"/>
    <mergeCell ref="SKP64:SKQ64"/>
    <mergeCell ref="SKR64:SKT64"/>
    <mergeCell ref="SKU64:SKV64"/>
    <mergeCell ref="SIL64:SIW64"/>
    <mergeCell ref="SIX64:SJI64"/>
    <mergeCell ref="SJJ64:SJK64"/>
    <mergeCell ref="SJL64:SJN64"/>
    <mergeCell ref="SJO64:SJP64"/>
    <mergeCell ref="SHF64:SHQ64"/>
    <mergeCell ref="SHR64:SIC64"/>
    <mergeCell ref="SID64:SIE64"/>
    <mergeCell ref="SIF64:SIH64"/>
    <mergeCell ref="SII64:SIJ64"/>
    <mergeCell ref="SFZ64:SGK64"/>
    <mergeCell ref="SGL64:SGW64"/>
    <mergeCell ref="SGX64:SGY64"/>
    <mergeCell ref="SGZ64:SHB64"/>
    <mergeCell ref="SHC64:SHD64"/>
    <mergeCell ref="SET64:SFE64"/>
    <mergeCell ref="SFF64:SFQ64"/>
    <mergeCell ref="SFR64:SFS64"/>
    <mergeCell ref="SFT64:SFV64"/>
    <mergeCell ref="SFW64:SFX64"/>
    <mergeCell ref="SDN64:SDY64"/>
    <mergeCell ref="SDZ64:SEK64"/>
    <mergeCell ref="SEL64:SEM64"/>
    <mergeCell ref="SEN64:SEP64"/>
    <mergeCell ref="SEQ64:SER64"/>
    <mergeCell ref="SCH64:SCS64"/>
    <mergeCell ref="SCT64:SDE64"/>
    <mergeCell ref="SDF64:SDG64"/>
    <mergeCell ref="SDH64:SDJ64"/>
    <mergeCell ref="SDK64:SDL64"/>
    <mergeCell ref="SBB64:SBM64"/>
    <mergeCell ref="SBN64:SBY64"/>
    <mergeCell ref="SBZ64:SCA64"/>
    <mergeCell ref="SCB64:SCD64"/>
    <mergeCell ref="SCE64:SCF64"/>
    <mergeCell ref="RZV64:SAG64"/>
    <mergeCell ref="SAH64:SAS64"/>
    <mergeCell ref="SAT64:SAU64"/>
    <mergeCell ref="SAV64:SAX64"/>
    <mergeCell ref="SAY64:SAZ64"/>
    <mergeCell ref="RYP64:RZA64"/>
    <mergeCell ref="RZB64:RZM64"/>
    <mergeCell ref="RZN64:RZO64"/>
    <mergeCell ref="RZP64:RZR64"/>
    <mergeCell ref="RZS64:RZT64"/>
    <mergeCell ref="RXJ64:RXU64"/>
    <mergeCell ref="RXV64:RYG64"/>
    <mergeCell ref="RYH64:RYI64"/>
    <mergeCell ref="RYJ64:RYL64"/>
    <mergeCell ref="RYM64:RYN64"/>
    <mergeCell ref="RWD64:RWO64"/>
    <mergeCell ref="RWP64:RXA64"/>
    <mergeCell ref="RXB64:RXC64"/>
    <mergeCell ref="RXD64:RXF64"/>
    <mergeCell ref="RXG64:RXH64"/>
    <mergeCell ref="RUX64:RVI64"/>
    <mergeCell ref="RVJ64:RVU64"/>
    <mergeCell ref="RVV64:RVW64"/>
    <mergeCell ref="RVX64:RVZ64"/>
    <mergeCell ref="RWA64:RWB64"/>
    <mergeCell ref="RTR64:RUC64"/>
    <mergeCell ref="RUD64:RUO64"/>
    <mergeCell ref="RUP64:RUQ64"/>
    <mergeCell ref="RUR64:RUT64"/>
    <mergeCell ref="RUU64:RUV64"/>
    <mergeCell ref="RSL64:RSW64"/>
    <mergeCell ref="RSX64:RTI64"/>
    <mergeCell ref="RTJ64:RTK64"/>
    <mergeCell ref="RTL64:RTN64"/>
    <mergeCell ref="RTO64:RTP64"/>
    <mergeCell ref="RRF64:RRQ64"/>
    <mergeCell ref="RRR64:RSC64"/>
    <mergeCell ref="RSD64:RSE64"/>
    <mergeCell ref="RSF64:RSH64"/>
    <mergeCell ref="RSI64:RSJ64"/>
    <mergeCell ref="RPZ64:RQK64"/>
    <mergeCell ref="RQL64:RQW64"/>
    <mergeCell ref="RQX64:RQY64"/>
    <mergeCell ref="RQZ64:RRB64"/>
    <mergeCell ref="RRC64:RRD64"/>
    <mergeCell ref="ROT64:RPE64"/>
    <mergeCell ref="RPF64:RPQ64"/>
    <mergeCell ref="RPR64:RPS64"/>
    <mergeCell ref="RPT64:RPV64"/>
    <mergeCell ref="RPW64:RPX64"/>
    <mergeCell ref="RNN64:RNY64"/>
    <mergeCell ref="RNZ64:ROK64"/>
    <mergeCell ref="ROL64:ROM64"/>
    <mergeCell ref="RON64:ROP64"/>
    <mergeCell ref="ROQ64:ROR64"/>
    <mergeCell ref="RMH64:RMS64"/>
    <mergeCell ref="RMT64:RNE64"/>
    <mergeCell ref="RNF64:RNG64"/>
    <mergeCell ref="RNH64:RNJ64"/>
    <mergeCell ref="RNK64:RNL64"/>
    <mergeCell ref="RLB64:RLM64"/>
    <mergeCell ref="RLN64:RLY64"/>
    <mergeCell ref="RLZ64:RMA64"/>
    <mergeCell ref="RMB64:RMD64"/>
    <mergeCell ref="RME64:RMF64"/>
    <mergeCell ref="RJV64:RKG64"/>
    <mergeCell ref="RKH64:RKS64"/>
    <mergeCell ref="RKT64:RKU64"/>
    <mergeCell ref="RKV64:RKX64"/>
    <mergeCell ref="RKY64:RKZ64"/>
    <mergeCell ref="RIP64:RJA64"/>
    <mergeCell ref="RJB64:RJM64"/>
    <mergeCell ref="RJN64:RJO64"/>
    <mergeCell ref="RJP64:RJR64"/>
    <mergeCell ref="RJS64:RJT64"/>
    <mergeCell ref="RHJ64:RHU64"/>
    <mergeCell ref="RHV64:RIG64"/>
    <mergeCell ref="RIH64:RII64"/>
    <mergeCell ref="RIJ64:RIL64"/>
    <mergeCell ref="RIM64:RIN64"/>
    <mergeCell ref="RGD64:RGO64"/>
    <mergeCell ref="RGP64:RHA64"/>
    <mergeCell ref="RHB64:RHC64"/>
    <mergeCell ref="RHD64:RHF64"/>
    <mergeCell ref="RHG64:RHH64"/>
    <mergeCell ref="REX64:RFI64"/>
    <mergeCell ref="RFJ64:RFU64"/>
    <mergeCell ref="RFV64:RFW64"/>
    <mergeCell ref="RFX64:RFZ64"/>
    <mergeCell ref="RGA64:RGB64"/>
    <mergeCell ref="RDR64:REC64"/>
    <mergeCell ref="RED64:REO64"/>
    <mergeCell ref="REP64:REQ64"/>
    <mergeCell ref="RER64:RET64"/>
    <mergeCell ref="REU64:REV64"/>
    <mergeCell ref="RCL64:RCW64"/>
    <mergeCell ref="RCX64:RDI64"/>
    <mergeCell ref="RDJ64:RDK64"/>
    <mergeCell ref="RDL64:RDN64"/>
    <mergeCell ref="RDO64:RDP64"/>
    <mergeCell ref="RBF64:RBQ64"/>
    <mergeCell ref="RBR64:RCC64"/>
    <mergeCell ref="RCD64:RCE64"/>
    <mergeCell ref="RCF64:RCH64"/>
    <mergeCell ref="RCI64:RCJ64"/>
    <mergeCell ref="QZZ64:RAK64"/>
    <mergeCell ref="RAL64:RAW64"/>
    <mergeCell ref="RAX64:RAY64"/>
    <mergeCell ref="RAZ64:RBB64"/>
    <mergeCell ref="RBC64:RBD64"/>
    <mergeCell ref="QYT64:QZE64"/>
    <mergeCell ref="QZF64:QZQ64"/>
    <mergeCell ref="QZR64:QZS64"/>
    <mergeCell ref="QZT64:QZV64"/>
    <mergeCell ref="QZW64:QZX64"/>
    <mergeCell ref="QXN64:QXY64"/>
    <mergeCell ref="QXZ64:QYK64"/>
    <mergeCell ref="QYL64:QYM64"/>
    <mergeCell ref="QYN64:QYP64"/>
    <mergeCell ref="QYQ64:QYR64"/>
    <mergeCell ref="QWH64:QWS64"/>
    <mergeCell ref="QWT64:QXE64"/>
    <mergeCell ref="QXF64:QXG64"/>
    <mergeCell ref="QXH64:QXJ64"/>
    <mergeCell ref="QXK64:QXL64"/>
    <mergeCell ref="QVB64:QVM64"/>
    <mergeCell ref="QVN64:QVY64"/>
    <mergeCell ref="QVZ64:QWA64"/>
    <mergeCell ref="QWB64:QWD64"/>
    <mergeCell ref="QWE64:QWF64"/>
    <mergeCell ref="QTV64:QUG64"/>
    <mergeCell ref="QUH64:QUS64"/>
    <mergeCell ref="QUT64:QUU64"/>
    <mergeCell ref="QUV64:QUX64"/>
    <mergeCell ref="QUY64:QUZ64"/>
    <mergeCell ref="QSP64:QTA64"/>
    <mergeCell ref="QTB64:QTM64"/>
    <mergeCell ref="QTN64:QTO64"/>
    <mergeCell ref="QTP64:QTR64"/>
    <mergeCell ref="QTS64:QTT64"/>
    <mergeCell ref="QRJ64:QRU64"/>
    <mergeCell ref="QRV64:QSG64"/>
    <mergeCell ref="QSH64:QSI64"/>
    <mergeCell ref="QSJ64:QSL64"/>
    <mergeCell ref="QSM64:QSN64"/>
    <mergeCell ref="QQD64:QQO64"/>
    <mergeCell ref="QQP64:QRA64"/>
    <mergeCell ref="QRB64:QRC64"/>
    <mergeCell ref="QRD64:QRF64"/>
    <mergeCell ref="QRG64:QRH64"/>
    <mergeCell ref="QOX64:QPI64"/>
    <mergeCell ref="QPJ64:QPU64"/>
    <mergeCell ref="QPV64:QPW64"/>
    <mergeCell ref="QPX64:QPZ64"/>
    <mergeCell ref="QQA64:QQB64"/>
    <mergeCell ref="QNR64:QOC64"/>
    <mergeCell ref="QOD64:QOO64"/>
    <mergeCell ref="QOP64:QOQ64"/>
    <mergeCell ref="QOR64:QOT64"/>
    <mergeCell ref="QOU64:QOV64"/>
    <mergeCell ref="QML64:QMW64"/>
    <mergeCell ref="QMX64:QNI64"/>
    <mergeCell ref="QNJ64:QNK64"/>
    <mergeCell ref="QNL64:QNN64"/>
    <mergeCell ref="QNO64:QNP64"/>
    <mergeCell ref="QLF64:QLQ64"/>
    <mergeCell ref="QLR64:QMC64"/>
    <mergeCell ref="QMD64:QME64"/>
    <mergeCell ref="QMF64:QMH64"/>
    <mergeCell ref="QMI64:QMJ64"/>
    <mergeCell ref="QJZ64:QKK64"/>
    <mergeCell ref="QKL64:QKW64"/>
    <mergeCell ref="QKX64:QKY64"/>
    <mergeCell ref="QKZ64:QLB64"/>
    <mergeCell ref="QLC64:QLD64"/>
    <mergeCell ref="QIT64:QJE64"/>
    <mergeCell ref="QJF64:QJQ64"/>
    <mergeCell ref="QJR64:QJS64"/>
    <mergeCell ref="QJT64:QJV64"/>
    <mergeCell ref="QJW64:QJX64"/>
    <mergeCell ref="QHN64:QHY64"/>
    <mergeCell ref="QHZ64:QIK64"/>
    <mergeCell ref="QIL64:QIM64"/>
    <mergeCell ref="QIN64:QIP64"/>
    <mergeCell ref="QIQ64:QIR64"/>
    <mergeCell ref="QGH64:QGS64"/>
    <mergeCell ref="QGT64:QHE64"/>
    <mergeCell ref="QHF64:QHG64"/>
    <mergeCell ref="QHH64:QHJ64"/>
    <mergeCell ref="QHK64:QHL64"/>
    <mergeCell ref="QFB64:QFM64"/>
    <mergeCell ref="QFN64:QFY64"/>
    <mergeCell ref="QFZ64:QGA64"/>
    <mergeCell ref="QGB64:QGD64"/>
    <mergeCell ref="QGE64:QGF64"/>
    <mergeCell ref="QDV64:QEG64"/>
    <mergeCell ref="QEH64:QES64"/>
    <mergeCell ref="QET64:QEU64"/>
    <mergeCell ref="QEV64:QEX64"/>
    <mergeCell ref="QEY64:QEZ64"/>
    <mergeCell ref="QCP64:QDA64"/>
    <mergeCell ref="QDB64:QDM64"/>
    <mergeCell ref="QDN64:QDO64"/>
    <mergeCell ref="QDP64:QDR64"/>
    <mergeCell ref="QDS64:QDT64"/>
    <mergeCell ref="QBJ64:QBU64"/>
    <mergeCell ref="QBV64:QCG64"/>
    <mergeCell ref="QCH64:QCI64"/>
    <mergeCell ref="QCJ64:QCL64"/>
    <mergeCell ref="QCM64:QCN64"/>
    <mergeCell ref="QAD64:QAO64"/>
    <mergeCell ref="QAP64:QBA64"/>
    <mergeCell ref="QBB64:QBC64"/>
    <mergeCell ref="QBD64:QBF64"/>
    <mergeCell ref="QBG64:QBH64"/>
    <mergeCell ref="PYX64:PZI64"/>
    <mergeCell ref="PZJ64:PZU64"/>
    <mergeCell ref="PZV64:PZW64"/>
    <mergeCell ref="PZX64:PZZ64"/>
    <mergeCell ref="QAA64:QAB64"/>
    <mergeCell ref="PXR64:PYC64"/>
    <mergeCell ref="PYD64:PYO64"/>
    <mergeCell ref="PYP64:PYQ64"/>
    <mergeCell ref="PYR64:PYT64"/>
    <mergeCell ref="PYU64:PYV64"/>
    <mergeCell ref="PWL64:PWW64"/>
    <mergeCell ref="PWX64:PXI64"/>
    <mergeCell ref="PXJ64:PXK64"/>
    <mergeCell ref="PXL64:PXN64"/>
    <mergeCell ref="PXO64:PXP64"/>
    <mergeCell ref="PVF64:PVQ64"/>
    <mergeCell ref="PVR64:PWC64"/>
    <mergeCell ref="PWD64:PWE64"/>
    <mergeCell ref="PWF64:PWH64"/>
    <mergeCell ref="PWI64:PWJ64"/>
    <mergeCell ref="PTZ64:PUK64"/>
    <mergeCell ref="PUL64:PUW64"/>
    <mergeCell ref="PUX64:PUY64"/>
    <mergeCell ref="PUZ64:PVB64"/>
    <mergeCell ref="PVC64:PVD64"/>
    <mergeCell ref="PST64:PTE64"/>
    <mergeCell ref="PTF64:PTQ64"/>
    <mergeCell ref="PTR64:PTS64"/>
    <mergeCell ref="PTT64:PTV64"/>
    <mergeCell ref="PTW64:PTX64"/>
    <mergeCell ref="PRN64:PRY64"/>
    <mergeCell ref="PRZ64:PSK64"/>
    <mergeCell ref="PSL64:PSM64"/>
    <mergeCell ref="PSN64:PSP64"/>
    <mergeCell ref="PSQ64:PSR64"/>
    <mergeCell ref="PQH64:PQS64"/>
    <mergeCell ref="PQT64:PRE64"/>
    <mergeCell ref="PRF64:PRG64"/>
    <mergeCell ref="PRH64:PRJ64"/>
    <mergeCell ref="PRK64:PRL64"/>
    <mergeCell ref="PPB64:PPM64"/>
    <mergeCell ref="PPN64:PPY64"/>
    <mergeCell ref="PPZ64:PQA64"/>
    <mergeCell ref="PQB64:PQD64"/>
    <mergeCell ref="PQE64:PQF64"/>
    <mergeCell ref="PNV64:POG64"/>
    <mergeCell ref="POH64:POS64"/>
    <mergeCell ref="POT64:POU64"/>
    <mergeCell ref="POV64:POX64"/>
    <mergeCell ref="POY64:POZ64"/>
    <mergeCell ref="PMP64:PNA64"/>
    <mergeCell ref="PNB64:PNM64"/>
    <mergeCell ref="PNN64:PNO64"/>
    <mergeCell ref="PNP64:PNR64"/>
    <mergeCell ref="PNS64:PNT64"/>
    <mergeCell ref="PLJ64:PLU64"/>
    <mergeCell ref="PLV64:PMG64"/>
    <mergeCell ref="PMH64:PMI64"/>
    <mergeCell ref="PMJ64:PML64"/>
    <mergeCell ref="PMM64:PMN64"/>
    <mergeCell ref="PKD64:PKO64"/>
    <mergeCell ref="PKP64:PLA64"/>
    <mergeCell ref="PLB64:PLC64"/>
    <mergeCell ref="PLD64:PLF64"/>
    <mergeCell ref="PLG64:PLH64"/>
    <mergeCell ref="PIX64:PJI64"/>
    <mergeCell ref="PJJ64:PJU64"/>
    <mergeCell ref="PJV64:PJW64"/>
    <mergeCell ref="PJX64:PJZ64"/>
    <mergeCell ref="PKA64:PKB64"/>
    <mergeCell ref="PHR64:PIC64"/>
    <mergeCell ref="PID64:PIO64"/>
    <mergeCell ref="PIP64:PIQ64"/>
    <mergeCell ref="PIR64:PIT64"/>
    <mergeCell ref="PIU64:PIV64"/>
    <mergeCell ref="PGL64:PGW64"/>
    <mergeCell ref="PGX64:PHI64"/>
    <mergeCell ref="PHJ64:PHK64"/>
    <mergeCell ref="PHL64:PHN64"/>
    <mergeCell ref="PHO64:PHP64"/>
    <mergeCell ref="PFF64:PFQ64"/>
    <mergeCell ref="PFR64:PGC64"/>
    <mergeCell ref="PGD64:PGE64"/>
    <mergeCell ref="PGF64:PGH64"/>
    <mergeCell ref="PGI64:PGJ64"/>
    <mergeCell ref="PDZ64:PEK64"/>
    <mergeCell ref="PEL64:PEW64"/>
    <mergeCell ref="PEX64:PEY64"/>
    <mergeCell ref="PEZ64:PFB64"/>
    <mergeCell ref="PFC64:PFD64"/>
    <mergeCell ref="PCT64:PDE64"/>
    <mergeCell ref="PDF64:PDQ64"/>
    <mergeCell ref="PDR64:PDS64"/>
    <mergeCell ref="PDT64:PDV64"/>
    <mergeCell ref="PDW64:PDX64"/>
    <mergeCell ref="PBN64:PBY64"/>
    <mergeCell ref="PBZ64:PCK64"/>
    <mergeCell ref="PCL64:PCM64"/>
    <mergeCell ref="PCN64:PCP64"/>
    <mergeCell ref="PCQ64:PCR64"/>
    <mergeCell ref="PAH64:PAS64"/>
    <mergeCell ref="PAT64:PBE64"/>
    <mergeCell ref="PBF64:PBG64"/>
    <mergeCell ref="PBH64:PBJ64"/>
    <mergeCell ref="PBK64:PBL64"/>
    <mergeCell ref="OZB64:OZM64"/>
    <mergeCell ref="OZN64:OZY64"/>
    <mergeCell ref="OZZ64:PAA64"/>
    <mergeCell ref="PAB64:PAD64"/>
    <mergeCell ref="PAE64:PAF64"/>
    <mergeCell ref="OXV64:OYG64"/>
    <mergeCell ref="OYH64:OYS64"/>
    <mergeCell ref="OYT64:OYU64"/>
    <mergeCell ref="OYV64:OYX64"/>
    <mergeCell ref="OYY64:OYZ64"/>
    <mergeCell ref="OWP64:OXA64"/>
    <mergeCell ref="OXB64:OXM64"/>
    <mergeCell ref="OXN64:OXO64"/>
    <mergeCell ref="OXP64:OXR64"/>
    <mergeCell ref="OXS64:OXT64"/>
    <mergeCell ref="OVJ64:OVU64"/>
    <mergeCell ref="OVV64:OWG64"/>
    <mergeCell ref="OWH64:OWI64"/>
    <mergeCell ref="OWJ64:OWL64"/>
    <mergeCell ref="OWM64:OWN64"/>
    <mergeCell ref="OUD64:OUO64"/>
    <mergeCell ref="OUP64:OVA64"/>
    <mergeCell ref="OVB64:OVC64"/>
    <mergeCell ref="OVD64:OVF64"/>
    <mergeCell ref="OVG64:OVH64"/>
    <mergeCell ref="OSX64:OTI64"/>
    <mergeCell ref="OTJ64:OTU64"/>
    <mergeCell ref="OTV64:OTW64"/>
    <mergeCell ref="OTX64:OTZ64"/>
    <mergeCell ref="OUA64:OUB64"/>
    <mergeCell ref="ORR64:OSC64"/>
    <mergeCell ref="OSD64:OSO64"/>
    <mergeCell ref="OSP64:OSQ64"/>
    <mergeCell ref="OSR64:OST64"/>
    <mergeCell ref="OSU64:OSV64"/>
    <mergeCell ref="OQL64:OQW64"/>
    <mergeCell ref="OQX64:ORI64"/>
    <mergeCell ref="ORJ64:ORK64"/>
    <mergeCell ref="ORL64:ORN64"/>
    <mergeCell ref="ORO64:ORP64"/>
    <mergeCell ref="OPF64:OPQ64"/>
    <mergeCell ref="OPR64:OQC64"/>
    <mergeCell ref="OQD64:OQE64"/>
    <mergeCell ref="OQF64:OQH64"/>
    <mergeCell ref="OQI64:OQJ64"/>
    <mergeCell ref="ONZ64:OOK64"/>
    <mergeCell ref="OOL64:OOW64"/>
    <mergeCell ref="OOX64:OOY64"/>
    <mergeCell ref="OOZ64:OPB64"/>
    <mergeCell ref="OPC64:OPD64"/>
    <mergeCell ref="OMT64:ONE64"/>
    <mergeCell ref="ONF64:ONQ64"/>
    <mergeCell ref="ONR64:ONS64"/>
    <mergeCell ref="ONT64:ONV64"/>
    <mergeCell ref="ONW64:ONX64"/>
    <mergeCell ref="OLN64:OLY64"/>
    <mergeCell ref="OLZ64:OMK64"/>
    <mergeCell ref="OML64:OMM64"/>
    <mergeCell ref="OMN64:OMP64"/>
    <mergeCell ref="OMQ64:OMR64"/>
    <mergeCell ref="OKH64:OKS64"/>
    <mergeCell ref="OKT64:OLE64"/>
    <mergeCell ref="OLF64:OLG64"/>
    <mergeCell ref="OLH64:OLJ64"/>
    <mergeCell ref="OLK64:OLL64"/>
    <mergeCell ref="OJB64:OJM64"/>
    <mergeCell ref="OJN64:OJY64"/>
    <mergeCell ref="OJZ64:OKA64"/>
    <mergeCell ref="OKB64:OKD64"/>
    <mergeCell ref="OKE64:OKF64"/>
    <mergeCell ref="OHV64:OIG64"/>
    <mergeCell ref="OIH64:OIS64"/>
    <mergeCell ref="OIT64:OIU64"/>
    <mergeCell ref="OIV64:OIX64"/>
    <mergeCell ref="OIY64:OIZ64"/>
    <mergeCell ref="OGP64:OHA64"/>
    <mergeCell ref="OHB64:OHM64"/>
    <mergeCell ref="OHN64:OHO64"/>
    <mergeCell ref="OHP64:OHR64"/>
    <mergeCell ref="OHS64:OHT64"/>
    <mergeCell ref="OFJ64:OFU64"/>
    <mergeCell ref="OFV64:OGG64"/>
    <mergeCell ref="OGH64:OGI64"/>
    <mergeCell ref="OGJ64:OGL64"/>
    <mergeCell ref="OGM64:OGN64"/>
    <mergeCell ref="OED64:OEO64"/>
    <mergeCell ref="OEP64:OFA64"/>
    <mergeCell ref="OFB64:OFC64"/>
    <mergeCell ref="OFD64:OFF64"/>
    <mergeCell ref="OFG64:OFH64"/>
    <mergeCell ref="OCX64:ODI64"/>
    <mergeCell ref="ODJ64:ODU64"/>
    <mergeCell ref="ODV64:ODW64"/>
    <mergeCell ref="ODX64:ODZ64"/>
    <mergeCell ref="OEA64:OEB64"/>
    <mergeCell ref="OBR64:OCC64"/>
    <mergeCell ref="OCD64:OCO64"/>
    <mergeCell ref="OCP64:OCQ64"/>
    <mergeCell ref="OCR64:OCT64"/>
    <mergeCell ref="OCU64:OCV64"/>
    <mergeCell ref="OAL64:OAW64"/>
    <mergeCell ref="OAX64:OBI64"/>
    <mergeCell ref="OBJ64:OBK64"/>
    <mergeCell ref="OBL64:OBN64"/>
    <mergeCell ref="OBO64:OBP64"/>
    <mergeCell ref="NZF64:NZQ64"/>
    <mergeCell ref="NZR64:OAC64"/>
    <mergeCell ref="OAD64:OAE64"/>
    <mergeCell ref="OAF64:OAH64"/>
    <mergeCell ref="OAI64:OAJ64"/>
    <mergeCell ref="NXZ64:NYK64"/>
    <mergeCell ref="NYL64:NYW64"/>
    <mergeCell ref="NYX64:NYY64"/>
    <mergeCell ref="NYZ64:NZB64"/>
    <mergeCell ref="NZC64:NZD64"/>
    <mergeCell ref="NWT64:NXE64"/>
    <mergeCell ref="NXF64:NXQ64"/>
    <mergeCell ref="NXR64:NXS64"/>
    <mergeCell ref="NXT64:NXV64"/>
    <mergeCell ref="NXW64:NXX64"/>
    <mergeCell ref="NVN64:NVY64"/>
    <mergeCell ref="NVZ64:NWK64"/>
    <mergeCell ref="NWL64:NWM64"/>
    <mergeCell ref="NWN64:NWP64"/>
    <mergeCell ref="NWQ64:NWR64"/>
    <mergeCell ref="NUH64:NUS64"/>
    <mergeCell ref="NUT64:NVE64"/>
    <mergeCell ref="NVF64:NVG64"/>
    <mergeCell ref="NVH64:NVJ64"/>
    <mergeCell ref="NVK64:NVL64"/>
    <mergeCell ref="NTB64:NTM64"/>
    <mergeCell ref="NTN64:NTY64"/>
    <mergeCell ref="NTZ64:NUA64"/>
    <mergeCell ref="NUB64:NUD64"/>
    <mergeCell ref="NUE64:NUF64"/>
    <mergeCell ref="NRV64:NSG64"/>
    <mergeCell ref="NSH64:NSS64"/>
    <mergeCell ref="NST64:NSU64"/>
    <mergeCell ref="NSV64:NSX64"/>
    <mergeCell ref="NSY64:NSZ64"/>
    <mergeCell ref="NQP64:NRA64"/>
    <mergeCell ref="NRB64:NRM64"/>
    <mergeCell ref="NRN64:NRO64"/>
    <mergeCell ref="NRP64:NRR64"/>
    <mergeCell ref="NRS64:NRT64"/>
    <mergeCell ref="NPJ64:NPU64"/>
    <mergeCell ref="NPV64:NQG64"/>
    <mergeCell ref="NQH64:NQI64"/>
    <mergeCell ref="NQJ64:NQL64"/>
    <mergeCell ref="NQM64:NQN64"/>
    <mergeCell ref="NOD64:NOO64"/>
    <mergeCell ref="NOP64:NPA64"/>
    <mergeCell ref="NPB64:NPC64"/>
    <mergeCell ref="NPD64:NPF64"/>
    <mergeCell ref="NPG64:NPH64"/>
    <mergeCell ref="NMX64:NNI64"/>
    <mergeCell ref="NNJ64:NNU64"/>
    <mergeCell ref="NNV64:NNW64"/>
    <mergeCell ref="NNX64:NNZ64"/>
    <mergeCell ref="NOA64:NOB64"/>
    <mergeCell ref="NLR64:NMC64"/>
    <mergeCell ref="NMD64:NMO64"/>
    <mergeCell ref="NMP64:NMQ64"/>
    <mergeCell ref="NMR64:NMT64"/>
    <mergeCell ref="NMU64:NMV64"/>
    <mergeCell ref="NKL64:NKW64"/>
    <mergeCell ref="NKX64:NLI64"/>
    <mergeCell ref="NLJ64:NLK64"/>
    <mergeCell ref="NLL64:NLN64"/>
    <mergeCell ref="NLO64:NLP64"/>
    <mergeCell ref="NJF64:NJQ64"/>
    <mergeCell ref="NJR64:NKC64"/>
    <mergeCell ref="NKD64:NKE64"/>
    <mergeCell ref="NKF64:NKH64"/>
    <mergeCell ref="NKI64:NKJ64"/>
    <mergeCell ref="NHZ64:NIK64"/>
    <mergeCell ref="NIL64:NIW64"/>
    <mergeCell ref="NIX64:NIY64"/>
    <mergeCell ref="NIZ64:NJB64"/>
    <mergeCell ref="NJC64:NJD64"/>
    <mergeCell ref="NGT64:NHE64"/>
    <mergeCell ref="NHF64:NHQ64"/>
    <mergeCell ref="NHR64:NHS64"/>
    <mergeCell ref="NHT64:NHV64"/>
    <mergeCell ref="NHW64:NHX64"/>
    <mergeCell ref="NFN64:NFY64"/>
    <mergeCell ref="NFZ64:NGK64"/>
    <mergeCell ref="NGL64:NGM64"/>
    <mergeCell ref="NGN64:NGP64"/>
    <mergeCell ref="NGQ64:NGR64"/>
    <mergeCell ref="NEH64:NES64"/>
    <mergeCell ref="NET64:NFE64"/>
    <mergeCell ref="NFF64:NFG64"/>
    <mergeCell ref="NFH64:NFJ64"/>
    <mergeCell ref="NFK64:NFL64"/>
    <mergeCell ref="NDB64:NDM64"/>
    <mergeCell ref="NDN64:NDY64"/>
    <mergeCell ref="NDZ64:NEA64"/>
    <mergeCell ref="NEB64:NED64"/>
    <mergeCell ref="NEE64:NEF64"/>
    <mergeCell ref="NBV64:NCG64"/>
    <mergeCell ref="NCH64:NCS64"/>
    <mergeCell ref="NCT64:NCU64"/>
    <mergeCell ref="NCV64:NCX64"/>
    <mergeCell ref="NCY64:NCZ64"/>
    <mergeCell ref="NAP64:NBA64"/>
    <mergeCell ref="NBB64:NBM64"/>
    <mergeCell ref="NBN64:NBO64"/>
    <mergeCell ref="NBP64:NBR64"/>
    <mergeCell ref="NBS64:NBT64"/>
    <mergeCell ref="MZJ64:MZU64"/>
    <mergeCell ref="MZV64:NAG64"/>
    <mergeCell ref="NAH64:NAI64"/>
    <mergeCell ref="NAJ64:NAL64"/>
    <mergeCell ref="NAM64:NAN64"/>
    <mergeCell ref="MYD64:MYO64"/>
    <mergeCell ref="MYP64:MZA64"/>
    <mergeCell ref="MZB64:MZC64"/>
    <mergeCell ref="MZD64:MZF64"/>
    <mergeCell ref="MZG64:MZH64"/>
    <mergeCell ref="MWX64:MXI64"/>
    <mergeCell ref="MXJ64:MXU64"/>
    <mergeCell ref="MXV64:MXW64"/>
    <mergeCell ref="MXX64:MXZ64"/>
    <mergeCell ref="MYA64:MYB64"/>
    <mergeCell ref="MVR64:MWC64"/>
    <mergeCell ref="MWD64:MWO64"/>
    <mergeCell ref="MWP64:MWQ64"/>
    <mergeCell ref="MWR64:MWT64"/>
    <mergeCell ref="MWU64:MWV64"/>
    <mergeCell ref="MUL64:MUW64"/>
    <mergeCell ref="MUX64:MVI64"/>
    <mergeCell ref="MVJ64:MVK64"/>
    <mergeCell ref="MVL64:MVN64"/>
    <mergeCell ref="MVO64:MVP64"/>
    <mergeCell ref="MTF64:MTQ64"/>
    <mergeCell ref="MTR64:MUC64"/>
    <mergeCell ref="MUD64:MUE64"/>
    <mergeCell ref="MUF64:MUH64"/>
    <mergeCell ref="MUI64:MUJ64"/>
    <mergeCell ref="MRZ64:MSK64"/>
    <mergeCell ref="MSL64:MSW64"/>
    <mergeCell ref="MSX64:MSY64"/>
    <mergeCell ref="MSZ64:MTB64"/>
    <mergeCell ref="MTC64:MTD64"/>
    <mergeCell ref="MQT64:MRE64"/>
    <mergeCell ref="MRF64:MRQ64"/>
    <mergeCell ref="MRR64:MRS64"/>
    <mergeCell ref="MRT64:MRV64"/>
    <mergeCell ref="MRW64:MRX64"/>
    <mergeCell ref="MPN64:MPY64"/>
    <mergeCell ref="MPZ64:MQK64"/>
    <mergeCell ref="MQL64:MQM64"/>
    <mergeCell ref="MQN64:MQP64"/>
    <mergeCell ref="MQQ64:MQR64"/>
    <mergeCell ref="MOH64:MOS64"/>
    <mergeCell ref="MOT64:MPE64"/>
    <mergeCell ref="MPF64:MPG64"/>
    <mergeCell ref="MPH64:MPJ64"/>
    <mergeCell ref="MPK64:MPL64"/>
    <mergeCell ref="MNB64:MNM64"/>
    <mergeCell ref="MNN64:MNY64"/>
    <mergeCell ref="MNZ64:MOA64"/>
    <mergeCell ref="MOB64:MOD64"/>
    <mergeCell ref="MOE64:MOF64"/>
    <mergeCell ref="MLV64:MMG64"/>
    <mergeCell ref="MMH64:MMS64"/>
    <mergeCell ref="MMT64:MMU64"/>
    <mergeCell ref="MMV64:MMX64"/>
    <mergeCell ref="MMY64:MMZ64"/>
    <mergeCell ref="MKP64:MLA64"/>
    <mergeCell ref="MLB64:MLM64"/>
    <mergeCell ref="MLN64:MLO64"/>
    <mergeCell ref="MLP64:MLR64"/>
    <mergeCell ref="MLS64:MLT64"/>
    <mergeCell ref="MJJ64:MJU64"/>
    <mergeCell ref="MJV64:MKG64"/>
    <mergeCell ref="MKH64:MKI64"/>
    <mergeCell ref="MKJ64:MKL64"/>
    <mergeCell ref="MKM64:MKN64"/>
    <mergeCell ref="MID64:MIO64"/>
    <mergeCell ref="MIP64:MJA64"/>
    <mergeCell ref="MJB64:MJC64"/>
    <mergeCell ref="MJD64:MJF64"/>
    <mergeCell ref="MJG64:MJH64"/>
    <mergeCell ref="MGX64:MHI64"/>
    <mergeCell ref="MHJ64:MHU64"/>
    <mergeCell ref="MHV64:MHW64"/>
    <mergeCell ref="MHX64:MHZ64"/>
    <mergeCell ref="MIA64:MIB64"/>
    <mergeCell ref="MFR64:MGC64"/>
    <mergeCell ref="MGD64:MGO64"/>
    <mergeCell ref="MGP64:MGQ64"/>
    <mergeCell ref="MGR64:MGT64"/>
    <mergeCell ref="MGU64:MGV64"/>
    <mergeCell ref="MEL64:MEW64"/>
    <mergeCell ref="MEX64:MFI64"/>
    <mergeCell ref="MFJ64:MFK64"/>
    <mergeCell ref="MFL64:MFN64"/>
    <mergeCell ref="MFO64:MFP64"/>
    <mergeCell ref="MDF64:MDQ64"/>
    <mergeCell ref="MDR64:MEC64"/>
    <mergeCell ref="MED64:MEE64"/>
    <mergeCell ref="MEF64:MEH64"/>
    <mergeCell ref="MEI64:MEJ64"/>
    <mergeCell ref="MBZ64:MCK64"/>
    <mergeCell ref="MCL64:MCW64"/>
    <mergeCell ref="MCX64:MCY64"/>
    <mergeCell ref="MCZ64:MDB64"/>
    <mergeCell ref="MDC64:MDD64"/>
    <mergeCell ref="MAT64:MBE64"/>
    <mergeCell ref="MBF64:MBQ64"/>
    <mergeCell ref="MBR64:MBS64"/>
    <mergeCell ref="MBT64:MBV64"/>
    <mergeCell ref="MBW64:MBX64"/>
    <mergeCell ref="LZN64:LZY64"/>
    <mergeCell ref="LZZ64:MAK64"/>
    <mergeCell ref="MAL64:MAM64"/>
    <mergeCell ref="MAN64:MAP64"/>
    <mergeCell ref="MAQ64:MAR64"/>
    <mergeCell ref="LYH64:LYS64"/>
    <mergeCell ref="LYT64:LZE64"/>
    <mergeCell ref="LZF64:LZG64"/>
    <mergeCell ref="LZH64:LZJ64"/>
    <mergeCell ref="LZK64:LZL64"/>
    <mergeCell ref="LXB64:LXM64"/>
    <mergeCell ref="LXN64:LXY64"/>
    <mergeCell ref="LXZ64:LYA64"/>
    <mergeCell ref="LYB64:LYD64"/>
    <mergeCell ref="LYE64:LYF64"/>
    <mergeCell ref="LVV64:LWG64"/>
    <mergeCell ref="LWH64:LWS64"/>
    <mergeCell ref="LWT64:LWU64"/>
    <mergeCell ref="LWV64:LWX64"/>
    <mergeCell ref="LWY64:LWZ64"/>
    <mergeCell ref="LUP64:LVA64"/>
    <mergeCell ref="LVB64:LVM64"/>
    <mergeCell ref="LVN64:LVO64"/>
    <mergeCell ref="LVP64:LVR64"/>
    <mergeCell ref="LVS64:LVT64"/>
    <mergeCell ref="LTJ64:LTU64"/>
    <mergeCell ref="LTV64:LUG64"/>
    <mergeCell ref="LUH64:LUI64"/>
    <mergeCell ref="LUJ64:LUL64"/>
    <mergeCell ref="LUM64:LUN64"/>
    <mergeCell ref="LSD64:LSO64"/>
    <mergeCell ref="LSP64:LTA64"/>
    <mergeCell ref="LTB64:LTC64"/>
    <mergeCell ref="LTD64:LTF64"/>
    <mergeCell ref="LTG64:LTH64"/>
    <mergeCell ref="LQX64:LRI64"/>
    <mergeCell ref="LRJ64:LRU64"/>
    <mergeCell ref="LRV64:LRW64"/>
    <mergeCell ref="LRX64:LRZ64"/>
    <mergeCell ref="LSA64:LSB64"/>
    <mergeCell ref="LPR64:LQC64"/>
    <mergeCell ref="LQD64:LQO64"/>
    <mergeCell ref="LQP64:LQQ64"/>
    <mergeCell ref="LQR64:LQT64"/>
    <mergeCell ref="LQU64:LQV64"/>
    <mergeCell ref="LOL64:LOW64"/>
    <mergeCell ref="LOX64:LPI64"/>
    <mergeCell ref="LPJ64:LPK64"/>
    <mergeCell ref="LPL64:LPN64"/>
    <mergeCell ref="LPO64:LPP64"/>
    <mergeCell ref="LNF64:LNQ64"/>
    <mergeCell ref="LNR64:LOC64"/>
    <mergeCell ref="LOD64:LOE64"/>
    <mergeCell ref="LOF64:LOH64"/>
    <mergeCell ref="LOI64:LOJ64"/>
    <mergeCell ref="LLZ64:LMK64"/>
    <mergeCell ref="LML64:LMW64"/>
    <mergeCell ref="LMX64:LMY64"/>
    <mergeCell ref="LMZ64:LNB64"/>
    <mergeCell ref="LNC64:LND64"/>
    <mergeCell ref="LKT64:LLE64"/>
    <mergeCell ref="LLF64:LLQ64"/>
    <mergeCell ref="LLR64:LLS64"/>
    <mergeCell ref="LLT64:LLV64"/>
    <mergeCell ref="LLW64:LLX64"/>
    <mergeCell ref="LJN64:LJY64"/>
    <mergeCell ref="LJZ64:LKK64"/>
    <mergeCell ref="LKL64:LKM64"/>
    <mergeCell ref="LKN64:LKP64"/>
    <mergeCell ref="LKQ64:LKR64"/>
    <mergeCell ref="LIH64:LIS64"/>
    <mergeCell ref="LIT64:LJE64"/>
    <mergeCell ref="LJF64:LJG64"/>
    <mergeCell ref="LJH64:LJJ64"/>
    <mergeCell ref="LJK64:LJL64"/>
    <mergeCell ref="LHB64:LHM64"/>
    <mergeCell ref="LHN64:LHY64"/>
    <mergeCell ref="LHZ64:LIA64"/>
    <mergeCell ref="LIB64:LID64"/>
    <mergeCell ref="LIE64:LIF64"/>
    <mergeCell ref="LFV64:LGG64"/>
    <mergeCell ref="LGH64:LGS64"/>
    <mergeCell ref="LGT64:LGU64"/>
    <mergeCell ref="LGV64:LGX64"/>
    <mergeCell ref="LGY64:LGZ64"/>
    <mergeCell ref="LEP64:LFA64"/>
    <mergeCell ref="LFB64:LFM64"/>
    <mergeCell ref="LFN64:LFO64"/>
    <mergeCell ref="LFP64:LFR64"/>
    <mergeCell ref="LFS64:LFT64"/>
    <mergeCell ref="LDJ64:LDU64"/>
    <mergeCell ref="LDV64:LEG64"/>
    <mergeCell ref="LEH64:LEI64"/>
    <mergeCell ref="LEJ64:LEL64"/>
    <mergeCell ref="LEM64:LEN64"/>
    <mergeCell ref="LCD64:LCO64"/>
    <mergeCell ref="LCP64:LDA64"/>
    <mergeCell ref="LDB64:LDC64"/>
    <mergeCell ref="LDD64:LDF64"/>
    <mergeCell ref="LDG64:LDH64"/>
    <mergeCell ref="LAX64:LBI64"/>
    <mergeCell ref="LBJ64:LBU64"/>
    <mergeCell ref="LBV64:LBW64"/>
    <mergeCell ref="LBX64:LBZ64"/>
    <mergeCell ref="LCA64:LCB64"/>
    <mergeCell ref="KZR64:LAC64"/>
    <mergeCell ref="LAD64:LAO64"/>
    <mergeCell ref="LAP64:LAQ64"/>
    <mergeCell ref="LAR64:LAT64"/>
    <mergeCell ref="LAU64:LAV64"/>
    <mergeCell ref="KYL64:KYW64"/>
    <mergeCell ref="KYX64:KZI64"/>
    <mergeCell ref="KZJ64:KZK64"/>
    <mergeCell ref="KZL64:KZN64"/>
    <mergeCell ref="KZO64:KZP64"/>
    <mergeCell ref="KXF64:KXQ64"/>
    <mergeCell ref="KXR64:KYC64"/>
    <mergeCell ref="KYD64:KYE64"/>
    <mergeCell ref="KYF64:KYH64"/>
    <mergeCell ref="KYI64:KYJ64"/>
    <mergeCell ref="KVZ64:KWK64"/>
    <mergeCell ref="KWL64:KWW64"/>
    <mergeCell ref="KWX64:KWY64"/>
    <mergeCell ref="KWZ64:KXB64"/>
    <mergeCell ref="KXC64:KXD64"/>
    <mergeCell ref="KUT64:KVE64"/>
    <mergeCell ref="KVF64:KVQ64"/>
    <mergeCell ref="KVR64:KVS64"/>
    <mergeCell ref="KVT64:KVV64"/>
    <mergeCell ref="KVW64:KVX64"/>
    <mergeCell ref="KTN64:KTY64"/>
    <mergeCell ref="KTZ64:KUK64"/>
    <mergeCell ref="KUL64:KUM64"/>
    <mergeCell ref="KUN64:KUP64"/>
    <mergeCell ref="KUQ64:KUR64"/>
    <mergeCell ref="KSH64:KSS64"/>
    <mergeCell ref="KST64:KTE64"/>
    <mergeCell ref="KTF64:KTG64"/>
    <mergeCell ref="KTH64:KTJ64"/>
    <mergeCell ref="KTK64:KTL64"/>
    <mergeCell ref="KRB64:KRM64"/>
    <mergeCell ref="KRN64:KRY64"/>
    <mergeCell ref="KRZ64:KSA64"/>
    <mergeCell ref="KSB64:KSD64"/>
    <mergeCell ref="KSE64:KSF64"/>
    <mergeCell ref="KPV64:KQG64"/>
    <mergeCell ref="KQH64:KQS64"/>
    <mergeCell ref="KQT64:KQU64"/>
    <mergeCell ref="KQV64:KQX64"/>
    <mergeCell ref="KQY64:KQZ64"/>
    <mergeCell ref="KOP64:KPA64"/>
    <mergeCell ref="KPB64:KPM64"/>
    <mergeCell ref="KPN64:KPO64"/>
    <mergeCell ref="KPP64:KPR64"/>
    <mergeCell ref="KPS64:KPT64"/>
    <mergeCell ref="KNJ64:KNU64"/>
    <mergeCell ref="KNV64:KOG64"/>
    <mergeCell ref="KOH64:KOI64"/>
    <mergeCell ref="KOJ64:KOL64"/>
    <mergeCell ref="KOM64:KON64"/>
    <mergeCell ref="KMD64:KMO64"/>
    <mergeCell ref="KMP64:KNA64"/>
    <mergeCell ref="KNB64:KNC64"/>
    <mergeCell ref="KND64:KNF64"/>
    <mergeCell ref="KNG64:KNH64"/>
    <mergeCell ref="KKX64:KLI64"/>
    <mergeCell ref="KLJ64:KLU64"/>
    <mergeCell ref="KLV64:KLW64"/>
    <mergeCell ref="KLX64:KLZ64"/>
    <mergeCell ref="KMA64:KMB64"/>
    <mergeCell ref="KJR64:KKC64"/>
    <mergeCell ref="KKD64:KKO64"/>
    <mergeCell ref="KKP64:KKQ64"/>
    <mergeCell ref="KKR64:KKT64"/>
    <mergeCell ref="KKU64:KKV64"/>
    <mergeCell ref="KIL64:KIW64"/>
    <mergeCell ref="KIX64:KJI64"/>
    <mergeCell ref="KJJ64:KJK64"/>
    <mergeCell ref="KJL64:KJN64"/>
    <mergeCell ref="KJO64:KJP64"/>
    <mergeCell ref="KHF64:KHQ64"/>
    <mergeCell ref="KHR64:KIC64"/>
    <mergeCell ref="KID64:KIE64"/>
    <mergeCell ref="KIF64:KIH64"/>
    <mergeCell ref="KII64:KIJ64"/>
    <mergeCell ref="KFZ64:KGK64"/>
    <mergeCell ref="KGL64:KGW64"/>
    <mergeCell ref="KGX64:KGY64"/>
    <mergeCell ref="KGZ64:KHB64"/>
    <mergeCell ref="KHC64:KHD64"/>
    <mergeCell ref="KET64:KFE64"/>
    <mergeCell ref="KFF64:KFQ64"/>
    <mergeCell ref="KFR64:KFS64"/>
    <mergeCell ref="KFT64:KFV64"/>
    <mergeCell ref="KFW64:KFX64"/>
    <mergeCell ref="KDN64:KDY64"/>
    <mergeCell ref="KDZ64:KEK64"/>
    <mergeCell ref="KEL64:KEM64"/>
    <mergeCell ref="KEN64:KEP64"/>
    <mergeCell ref="KEQ64:KER64"/>
    <mergeCell ref="KCH64:KCS64"/>
    <mergeCell ref="KCT64:KDE64"/>
    <mergeCell ref="KDF64:KDG64"/>
    <mergeCell ref="KDH64:KDJ64"/>
    <mergeCell ref="KDK64:KDL64"/>
    <mergeCell ref="KBB64:KBM64"/>
    <mergeCell ref="KBN64:KBY64"/>
    <mergeCell ref="KBZ64:KCA64"/>
    <mergeCell ref="KCB64:KCD64"/>
    <mergeCell ref="KCE64:KCF64"/>
    <mergeCell ref="JZV64:KAG64"/>
    <mergeCell ref="KAH64:KAS64"/>
    <mergeCell ref="KAT64:KAU64"/>
    <mergeCell ref="KAV64:KAX64"/>
    <mergeCell ref="KAY64:KAZ64"/>
    <mergeCell ref="JYP64:JZA64"/>
    <mergeCell ref="JZB64:JZM64"/>
    <mergeCell ref="JZN64:JZO64"/>
    <mergeCell ref="JZP64:JZR64"/>
    <mergeCell ref="JZS64:JZT64"/>
    <mergeCell ref="JXJ64:JXU64"/>
    <mergeCell ref="JXV64:JYG64"/>
    <mergeCell ref="JYH64:JYI64"/>
    <mergeCell ref="JYJ64:JYL64"/>
    <mergeCell ref="JYM64:JYN64"/>
    <mergeCell ref="JWD64:JWO64"/>
    <mergeCell ref="JWP64:JXA64"/>
    <mergeCell ref="JXB64:JXC64"/>
    <mergeCell ref="JXD64:JXF64"/>
    <mergeCell ref="JXG64:JXH64"/>
    <mergeCell ref="JUX64:JVI64"/>
    <mergeCell ref="JVJ64:JVU64"/>
    <mergeCell ref="JVV64:JVW64"/>
    <mergeCell ref="JVX64:JVZ64"/>
    <mergeCell ref="JWA64:JWB64"/>
    <mergeCell ref="JTR64:JUC64"/>
    <mergeCell ref="JUD64:JUO64"/>
    <mergeCell ref="JUP64:JUQ64"/>
    <mergeCell ref="JUR64:JUT64"/>
    <mergeCell ref="JUU64:JUV64"/>
    <mergeCell ref="JSL64:JSW64"/>
    <mergeCell ref="JSX64:JTI64"/>
    <mergeCell ref="JTJ64:JTK64"/>
    <mergeCell ref="JTL64:JTN64"/>
    <mergeCell ref="JTO64:JTP64"/>
    <mergeCell ref="JRF64:JRQ64"/>
    <mergeCell ref="JRR64:JSC64"/>
    <mergeCell ref="JSD64:JSE64"/>
    <mergeCell ref="JSF64:JSH64"/>
    <mergeCell ref="JSI64:JSJ64"/>
    <mergeCell ref="JPZ64:JQK64"/>
    <mergeCell ref="JQL64:JQW64"/>
    <mergeCell ref="JQX64:JQY64"/>
    <mergeCell ref="JQZ64:JRB64"/>
    <mergeCell ref="JRC64:JRD64"/>
    <mergeCell ref="JOT64:JPE64"/>
    <mergeCell ref="JPF64:JPQ64"/>
    <mergeCell ref="JPR64:JPS64"/>
    <mergeCell ref="JPT64:JPV64"/>
    <mergeCell ref="JPW64:JPX64"/>
    <mergeCell ref="JNN64:JNY64"/>
    <mergeCell ref="JNZ64:JOK64"/>
    <mergeCell ref="JOL64:JOM64"/>
    <mergeCell ref="JON64:JOP64"/>
    <mergeCell ref="JOQ64:JOR64"/>
    <mergeCell ref="JMH64:JMS64"/>
    <mergeCell ref="JMT64:JNE64"/>
    <mergeCell ref="JNF64:JNG64"/>
    <mergeCell ref="JNH64:JNJ64"/>
    <mergeCell ref="JNK64:JNL64"/>
    <mergeCell ref="JLB64:JLM64"/>
    <mergeCell ref="JLN64:JLY64"/>
    <mergeCell ref="JLZ64:JMA64"/>
    <mergeCell ref="JMB64:JMD64"/>
    <mergeCell ref="JME64:JMF64"/>
    <mergeCell ref="JJV64:JKG64"/>
    <mergeCell ref="JKH64:JKS64"/>
    <mergeCell ref="JKT64:JKU64"/>
    <mergeCell ref="JKV64:JKX64"/>
    <mergeCell ref="JKY64:JKZ64"/>
    <mergeCell ref="JIP64:JJA64"/>
    <mergeCell ref="JJB64:JJM64"/>
    <mergeCell ref="JJN64:JJO64"/>
    <mergeCell ref="JJP64:JJR64"/>
    <mergeCell ref="JJS64:JJT64"/>
    <mergeCell ref="JHJ64:JHU64"/>
    <mergeCell ref="JHV64:JIG64"/>
    <mergeCell ref="JIH64:JII64"/>
    <mergeCell ref="JIJ64:JIL64"/>
    <mergeCell ref="JIM64:JIN64"/>
    <mergeCell ref="JGD64:JGO64"/>
    <mergeCell ref="JGP64:JHA64"/>
    <mergeCell ref="JHB64:JHC64"/>
    <mergeCell ref="JHD64:JHF64"/>
    <mergeCell ref="JHG64:JHH64"/>
    <mergeCell ref="JEX64:JFI64"/>
    <mergeCell ref="JFJ64:JFU64"/>
    <mergeCell ref="JFV64:JFW64"/>
    <mergeCell ref="JFX64:JFZ64"/>
    <mergeCell ref="JGA64:JGB64"/>
    <mergeCell ref="JDR64:JEC64"/>
    <mergeCell ref="JED64:JEO64"/>
    <mergeCell ref="JEP64:JEQ64"/>
    <mergeCell ref="JER64:JET64"/>
    <mergeCell ref="JEU64:JEV64"/>
    <mergeCell ref="JCL64:JCW64"/>
    <mergeCell ref="JCX64:JDI64"/>
    <mergeCell ref="JDJ64:JDK64"/>
    <mergeCell ref="JDL64:JDN64"/>
    <mergeCell ref="JDO64:JDP64"/>
    <mergeCell ref="JBF64:JBQ64"/>
    <mergeCell ref="JBR64:JCC64"/>
    <mergeCell ref="JCD64:JCE64"/>
    <mergeCell ref="JCF64:JCH64"/>
    <mergeCell ref="JCI64:JCJ64"/>
    <mergeCell ref="IZZ64:JAK64"/>
    <mergeCell ref="JAL64:JAW64"/>
    <mergeCell ref="JAX64:JAY64"/>
    <mergeCell ref="JAZ64:JBB64"/>
    <mergeCell ref="JBC64:JBD64"/>
    <mergeCell ref="IYT64:IZE64"/>
    <mergeCell ref="IZF64:IZQ64"/>
    <mergeCell ref="IZR64:IZS64"/>
    <mergeCell ref="IZT64:IZV64"/>
    <mergeCell ref="IZW64:IZX64"/>
    <mergeCell ref="IXN64:IXY64"/>
    <mergeCell ref="IXZ64:IYK64"/>
    <mergeCell ref="IYL64:IYM64"/>
    <mergeCell ref="IYN64:IYP64"/>
    <mergeCell ref="IYQ64:IYR64"/>
    <mergeCell ref="IWH64:IWS64"/>
    <mergeCell ref="IWT64:IXE64"/>
    <mergeCell ref="IXF64:IXG64"/>
    <mergeCell ref="IXH64:IXJ64"/>
    <mergeCell ref="IXK64:IXL64"/>
    <mergeCell ref="IVB64:IVM64"/>
    <mergeCell ref="IVN64:IVY64"/>
    <mergeCell ref="IVZ64:IWA64"/>
    <mergeCell ref="IWB64:IWD64"/>
    <mergeCell ref="IWE64:IWF64"/>
    <mergeCell ref="ITV64:IUG64"/>
    <mergeCell ref="IUH64:IUS64"/>
    <mergeCell ref="IUT64:IUU64"/>
    <mergeCell ref="IUV64:IUX64"/>
    <mergeCell ref="IUY64:IUZ64"/>
    <mergeCell ref="ISP64:ITA64"/>
    <mergeCell ref="ITB64:ITM64"/>
    <mergeCell ref="ITN64:ITO64"/>
    <mergeCell ref="ITP64:ITR64"/>
    <mergeCell ref="ITS64:ITT64"/>
    <mergeCell ref="IRJ64:IRU64"/>
    <mergeCell ref="IRV64:ISG64"/>
    <mergeCell ref="ISH64:ISI64"/>
    <mergeCell ref="ISJ64:ISL64"/>
    <mergeCell ref="ISM64:ISN64"/>
    <mergeCell ref="IQD64:IQO64"/>
    <mergeCell ref="IQP64:IRA64"/>
    <mergeCell ref="IRB64:IRC64"/>
    <mergeCell ref="IRD64:IRF64"/>
    <mergeCell ref="IRG64:IRH64"/>
    <mergeCell ref="IOX64:IPI64"/>
    <mergeCell ref="IPJ64:IPU64"/>
    <mergeCell ref="IPV64:IPW64"/>
    <mergeCell ref="IPX64:IPZ64"/>
    <mergeCell ref="IQA64:IQB64"/>
    <mergeCell ref="INR64:IOC64"/>
    <mergeCell ref="IOD64:IOO64"/>
    <mergeCell ref="IOP64:IOQ64"/>
    <mergeCell ref="IOR64:IOT64"/>
    <mergeCell ref="IOU64:IOV64"/>
    <mergeCell ref="IML64:IMW64"/>
    <mergeCell ref="IMX64:INI64"/>
    <mergeCell ref="INJ64:INK64"/>
    <mergeCell ref="INL64:INN64"/>
    <mergeCell ref="INO64:INP64"/>
    <mergeCell ref="ILF64:ILQ64"/>
    <mergeCell ref="ILR64:IMC64"/>
    <mergeCell ref="IMD64:IME64"/>
    <mergeCell ref="IMF64:IMH64"/>
    <mergeCell ref="IMI64:IMJ64"/>
    <mergeCell ref="IJZ64:IKK64"/>
    <mergeCell ref="IKL64:IKW64"/>
    <mergeCell ref="IKX64:IKY64"/>
    <mergeCell ref="IKZ64:ILB64"/>
    <mergeCell ref="ILC64:ILD64"/>
    <mergeCell ref="IIT64:IJE64"/>
    <mergeCell ref="IJF64:IJQ64"/>
    <mergeCell ref="IJR64:IJS64"/>
    <mergeCell ref="IJT64:IJV64"/>
    <mergeCell ref="IJW64:IJX64"/>
    <mergeCell ref="IHN64:IHY64"/>
    <mergeCell ref="IHZ64:IIK64"/>
    <mergeCell ref="IIL64:IIM64"/>
    <mergeCell ref="IIN64:IIP64"/>
    <mergeCell ref="IIQ64:IIR64"/>
    <mergeCell ref="IGH64:IGS64"/>
    <mergeCell ref="IGT64:IHE64"/>
    <mergeCell ref="IHF64:IHG64"/>
    <mergeCell ref="IHH64:IHJ64"/>
    <mergeCell ref="IHK64:IHL64"/>
    <mergeCell ref="IFB64:IFM64"/>
    <mergeCell ref="IFN64:IFY64"/>
    <mergeCell ref="IFZ64:IGA64"/>
    <mergeCell ref="IGB64:IGD64"/>
    <mergeCell ref="IGE64:IGF64"/>
    <mergeCell ref="IDV64:IEG64"/>
    <mergeCell ref="IEH64:IES64"/>
    <mergeCell ref="IET64:IEU64"/>
    <mergeCell ref="IEV64:IEX64"/>
    <mergeCell ref="IEY64:IEZ64"/>
    <mergeCell ref="ICP64:IDA64"/>
    <mergeCell ref="IDB64:IDM64"/>
    <mergeCell ref="IDN64:IDO64"/>
    <mergeCell ref="IDP64:IDR64"/>
    <mergeCell ref="IDS64:IDT64"/>
    <mergeCell ref="IBJ64:IBU64"/>
    <mergeCell ref="IBV64:ICG64"/>
    <mergeCell ref="ICH64:ICI64"/>
    <mergeCell ref="ICJ64:ICL64"/>
    <mergeCell ref="ICM64:ICN64"/>
    <mergeCell ref="IAD64:IAO64"/>
    <mergeCell ref="IAP64:IBA64"/>
    <mergeCell ref="IBB64:IBC64"/>
    <mergeCell ref="IBD64:IBF64"/>
    <mergeCell ref="IBG64:IBH64"/>
    <mergeCell ref="HYX64:HZI64"/>
    <mergeCell ref="HZJ64:HZU64"/>
    <mergeCell ref="HZV64:HZW64"/>
    <mergeCell ref="HZX64:HZZ64"/>
    <mergeCell ref="IAA64:IAB64"/>
    <mergeCell ref="HXR64:HYC64"/>
    <mergeCell ref="HYD64:HYO64"/>
    <mergeCell ref="HYP64:HYQ64"/>
    <mergeCell ref="HYR64:HYT64"/>
    <mergeCell ref="HYU64:HYV64"/>
    <mergeCell ref="HWL64:HWW64"/>
    <mergeCell ref="HWX64:HXI64"/>
    <mergeCell ref="HXJ64:HXK64"/>
    <mergeCell ref="HXL64:HXN64"/>
    <mergeCell ref="HXO64:HXP64"/>
    <mergeCell ref="HVF64:HVQ64"/>
    <mergeCell ref="HVR64:HWC64"/>
    <mergeCell ref="HWD64:HWE64"/>
    <mergeCell ref="HWF64:HWH64"/>
    <mergeCell ref="HWI64:HWJ64"/>
    <mergeCell ref="HTZ64:HUK64"/>
    <mergeCell ref="HUL64:HUW64"/>
    <mergeCell ref="HUX64:HUY64"/>
    <mergeCell ref="HUZ64:HVB64"/>
    <mergeCell ref="HVC64:HVD64"/>
    <mergeCell ref="HST64:HTE64"/>
    <mergeCell ref="HTF64:HTQ64"/>
    <mergeCell ref="HTR64:HTS64"/>
    <mergeCell ref="HTT64:HTV64"/>
    <mergeCell ref="HTW64:HTX64"/>
    <mergeCell ref="HRN64:HRY64"/>
    <mergeCell ref="HRZ64:HSK64"/>
    <mergeCell ref="HSL64:HSM64"/>
    <mergeCell ref="HSN64:HSP64"/>
    <mergeCell ref="HSQ64:HSR64"/>
    <mergeCell ref="HQH64:HQS64"/>
    <mergeCell ref="HQT64:HRE64"/>
    <mergeCell ref="HRF64:HRG64"/>
    <mergeCell ref="HRH64:HRJ64"/>
    <mergeCell ref="HRK64:HRL64"/>
    <mergeCell ref="HPB64:HPM64"/>
    <mergeCell ref="HPN64:HPY64"/>
    <mergeCell ref="HPZ64:HQA64"/>
    <mergeCell ref="HQB64:HQD64"/>
    <mergeCell ref="HQE64:HQF64"/>
    <mergeCell ref="HNV64:HOG64"/>
    <mergeCell ref="HOH64:HOS64"/>
    <mergeCell ref="HOT64:HOU64"/>
    <mergeCell ref="HOV64:HOX64"/>
    <mergeCell ref="HOY64:HOZ64"/>
    <mergeCell ref="HMP64:HNA64"/>
    <mergeCell ref="HNB64:HNM64"/>
    <mergeCell ref="HNN64:HNO64"/>
    <mergeCell ref="HNP64:HNR64"/>
    <mergeCell ref="HNS64:HNT64"/>
    <mergeCell ref="HLJ64:HLU64"/>
    <mergeCell ref="HLV64:HMG64"/>
    <mergeCell ref="HMH64:HMI64"/>
    <mergeCell ref="HMJ64:HML64"/>
    <mergeCell ref="HMM64:HMN64"/>
    <mergeCell ref="HKD64:HKO64"/>
    <mergeCell ref="HKP64:HLA64"/>
    <mergeCell ref="HLB64:HLC64"/>
    <mergeCell ref="HLD64:HLF64"/>
    <mergeCell ref="HLG64:HLH64"/>
    <mergeCell ref="HIX64:HJI64"/>
    <mergeCell ref="HJJ64:HJU64"/>
    <mergeCell ref="HJV64:HJW64"/>
    <mergeCell ref="HJX64:HJZ64"/>
    <mergeCell ref="HKA64:HKB64"/>
    <mergeCell ref="HHR64:HIC64"/>
    <mergeCell ref="HID64:HIO64"/>
    <mergeCell ref="HIP64:HIQ64"/>
    <mergeCell ref="HIR64:HIT64"/>
    <mergeCell ref="HIU64:HIV64"/>
    <mergeCell ref="HGL64:HGW64"/>
    <mergeCell ref="HGX64:HHI64"/>
    <mergeCell ref="HHJ64:HHK64"/>
    <mergeCell ref="HHL64:HHN64"/>
    <mergeCell ref="HHO64:HHP64"/>
    <mergeCell ref="HFF64:HFQ64"/>
    <mergeCell ref="HFR64:HGC64"/>
    <mergeCell ref="HGD64:HGE64"/>
    <mergeCell ref="HGF64:HGH64"/>
    <mergeCell ref="HGI64:HGJ64"/>
    <mergeCell ref="HDZ64:HEK64"/>
    <mergeCell ref="HEL64:HEW64"/>
    <mergeCell ref="HEX64:HEY64"/>
    <mergeCell ref="HEZ64:HFB64"/>
    <mergeCell ref="HFC64:HFD64"/>
    <mergeCell ref="HCT64:HDE64"/>
    <mergeCell ref="HDF64:HDQ64"/>
    <mergeCell ref="HDR64:HDS64"/>
    <mergeCell ref="HDT64:HDV64"/>
    <mergeCell ref="HDW64:HDX64"/>
    <mergeCell ref="HBN64:HBY64"/>
    <mergeCell ref="HBZ64:HCK64"/>
    <mergeCell ref="HCL64:HCM64"/>
    <mergeCell ref="HCN64:HCP64"/>
    <mergeCell ref="HCQ64:HCR64"/>
    <mergeCell ref="HAH64:HAS64"/>
    <mergeCell ref="HAT64:HBE64"/>
    <mergeCell ref="HBF64:HBG64"/>
    <mergeCell ref="HBH64:HBJ64"/>
    <mergeCell ref="HBK64:HBL64"/>
    <mergeCell ref="GZB64:GZM64"/>
    <mergeCell ref="GZN64:GZY64"/>
    <mergeCell ref="GZZ64:HAA64"/>
    <mergeCell ref="HAB64:HAD64"/>
    <mergeCell ref="HAE64:HAF64"/>
    <mergeCell ref="GXV64:GYG64"/>
    <mergeCell ref="GYH64:GYS64"/>
    <mergeCell ref="GYT64:GYU64"/>
    <mergeCell ref="GYV64:GYX64"/>
    <mergeCell ref="GYY64:GYZ64"/>
    <mergeCell ref="GWP64:GXA64"/>
    <mergeCell ref="GXB64:GXM64"/>
    <mergeCell ref="GXN64:GXO64"/>
    <mergeCell ref="GXP64:GXR64"/>
    <mergeCell ref="GXS64:GXT64"/>
    <mergeCell ref="GVJ64:GVU64"/>
    <mergeCell ref="GVV64:GWG64"/>
    <mergeCell ref="GWH64:GWI64"/>
    <mergeCell ref="GWJ64:GWL64"/>
    <mergeCell ref="GWM64:GWN64"/>
    <mergeCell ref="GUD64:GUO64"/>
    <mergeCell ref="GUP64:GVA64"/>
    <mergeCell ref="GVB64:GVC64"/>
    <mergeCell ref="GVD64:GVF64"/>
    <mergeCell ref="GVG64:GVH64"/>
    <mergeCell ref="GSX64:GTI64"/>
    <mergeCell ref="GTJ64:GTU64"/>
    <mergeCell ref="GTV64:GTW64"/>
    <mergeCell ref="GTX64:GTZ64"/>
    <mergeCell ref="GUA64:GUB64"/>
    <mergeCell ref="GRR64:GSC64"/>
    <mergeCell ref="GSD64:GSO64"/>
    <mergeCell ref="GSP64:GSQ64"/>
    <mergeCell ref="GSR64:GST64"/>
    <mergeCell ref="GSU64:GSV64"/>
    <mergeCell ref="GQL64:GQW64"/>
    <mergeCell ref="GQX64:GRI64"/>
    <mergeCell ref="GRJ64:GRK64"/>
    <mergeCell ref="GRL64:GRN64"/>
    <mergeCell ref="GRO64:GRP64"/>
    <mergeCell ref="GPF64:GPQ64"/>
    <mergeCell ref="GPR64:GQC64"/>
    <mergeCell ref="GQD64:GQE64"/>
    <mergeCell ref="GQF64:GQH64"/>
    <mergeCell ref="GQI64:GQJ64"/>
    <mergeCell ref="GNZ64:GOK64"/>
    <mergeCell ref="GOL64:GOW64"/>
    <mergeCell ref="GOX64:GOY64"/>
    <mergeCell ref="GOZ64:GPB64"/>
    <mergeCell ref="GPC64:GPD64"/>
    <mergeCell ref="GMT64:GNE64"/>
    <mergeCell ref="GNF64:GNQ64"/>
    <mergeCell ref="GNR64:GNS64"/>
    <mergeCell ref="GNT64:GNV64"/>
    <mergeCell ref="GNW64:GNX64"/>
    <mergeCell ref="GLN64:GLY64"/>
    <mergeCell ref="GLZ64:GMK64"/>
    <mergeCell ref="GML64:GMM64"/>
    <mergeCell ref="GMN64:GMP64"/>
    <mergeCell ref="GMQ64:GMR64"/>
    <mergeCell ref="GKH64:GKS64"/>
    <mergeCell ref="GKT64:GLE64"/>
    <mergeCell ref="GLF64:GLG64"/>
    <mergeCell ref="GLH64:GLJ64"/>
    <mergeCell ref="GLK64:GLL64"/>
    <mergeCell ref="GJB64:GJM64"/>
    <mergeCell ref="GJN64:GJY64"/>
    <mergeCell ref="GJZ64:GKA64"/>
    <mergeCell ref="GKB64:GKD64"/>
    <mergeCell ref="GKE64:GKF64"/>
    <mergeCell ref="GHV64:GIG64"/>
    <mergeCell ref="GIH64:GIS64"/>
    <mergeCell ref="GIT64:GIU64"/>
    <mergeCell ref="GIV64:GIX64"/>
    <mergeCell ref="GIY64:GIZ64"/>
    <mergeCell ref="GGP64:GHA64"/>
    <mergeCell ref="GHB64:GHM64"/>
    <mergeCell ref="GHN64:GHO64"/>
    <mergeCell ref="GHP64:GHR64"/>
    <mergeCell ref="GHS64:GHT64"/>
    <mergeCell ref="GFJ64:GFU64"/>
    <mergeCell ref="GFV64:GGG64"/>
    <mergeCell ref="GGH64:GGI64"/>
    <mergeCell ref="GGJ64:GGL64"/>
    <mergeCell ref="GGM64:GGN64"/>
    <mergeCell ref="GED64:GEO64"/>
    <mergeCell ref="GEP64:GFA64"/>
    <mergeCell ref="GFB64:GFC64"/>
    <mergeCell ref="GFD64:GFF64"/>
    <mergeCell ref="GFG64:GFH64"/>
    <mergeCell ref="GCX64:GDI64"/>
    <mergeCell ref="GDJ64:GDU64"/>
    <mergeCell ref="GDV64:GDW64"/>
    <mergeCell ref="GDX64:GDZ64"/>
    <mergeCell ref="GEA64:GEB64"/>
    <mergeCell ref="GBR64:GCC64"/>
    <mergeCell ref="GCD64:GCO64"/>
    <mergeCell ref="GCP64:GCQ64"/>
    <mergeCell ref="GCR64:GCT64"/>
    <mergeCell ref="GCU64:GCV64"/>
    <mergeCell ref="GAL64:GAW64"/>
    <mergeCell ref="GAX64:GBI64"/>
    <mergeCell ref="GBJ64:GBK64"/>
    <mergeCell ref="GBL64:GBN64"/>
    <mergeCell ref="GBO64:GBP64"/>
    <mergeCell ref="FZF64:FZQ64"/>
    <mergeCell ref="FZR64:GAC64"/>
    <mergeCell ref="GAD64:GAE64"/>
    <mergeCell ref="GAF64:GAH64"/>
    <mergeCell ref="GAI64:GAJ64"/>
    <mergeCell ref="FXZ64:FYK64"/>
    <mergeCell ref="FYL64:FYW64"/>
    <mergeCell ref="FYX64:FYY64"/>
    <mergeCell ref="FYZ64:FZB64"/>
    <mergeCell ref="FZC64:FZD64"/>
    <mergeCell ref="FWT64:FXE64"/>
    <mergeCell ref="FXF64:FXQ64"/>
    <mergeCell ref="FXR64:FXS64"/>
    <mergeCell ref="FXT64:FXV64"/>
    <mergeCell ref="FXW64:FXX64"/>
    <mergeCell ref="FVN64:FVY64"/>
    <mergeCell ref="FVZ64:FWK64"/>
    <mergeCell ref="FWL64:FWM64"/>
    <mergeCell ref="FWN64:FWP64"/>
    <mergeCell ref="FWQ64:FWR64"/>
    <mergeCell ref="FUH64:FUS64"/>
    <mergeCell ref="FUT64:FVE64"/>
    <mergeCell ref="FVF64:FVG64"/>
    <mergeCell ref="FVH64:FVJ64"/>
    <mergeCell ref="FVK64:FVL64"/>
    <mergeCell ref="FTB64:FTM64"/>
    <mergeCell ref="FTN64:FTY64"/>
    <mergeCell ref="FTZ64:FUA64"/>
    <mergeCell ref="FUB64:FUD64"/>
    <mergeCell ref="FUE64:FUF64"/>
    <mergeCell ref="FRV64:FSG64"/>
    <mergeCell ref="FSH64:FSS64"/>
    <mergeCell ref="FST64:FSU64"/>
    <mergeCell ref="FSV64:FSX64"/>
    <mergeCell ref="FSY64:FSZ64"/>
    <mergeCell ref="FQP64:FRA64"/>
    <mergeCell ref="FRB64:FRM64"/>
    <mergeCell ref="FRN64:FRO64"/>
    <mergeCell ref="FRP64:FRR64"/>
    <mergeCell ref="FRS64:FRT64"/>
    <mergeCell ref="FPJ64:FPU64"/>
    <mergeCell ref="FPV64:FQG64"/>
    <mergeCell ref="FQH64:FQI64"/>
    <mergeCell ref="FQJ64:FQL64"/>
    <mergeCell ref="FQM64:FQN64"/>
    <mergeCell ref="FOD64:FOO64"/>
    <mergeCell ref="FOP64:FPA64"/>
    <mergeCell ref="FPB64:FPC64"/>
    <mergeCell ref="FPD64:FPF64"/>
    <mergeCell ref="FPG64:FPH64"/>
    <mergeCell ref="FMX64:FNI64"/>
    <mergeCell ref="FNJ64:FNU64"/>
    <mergeCell ref="FNV64:FNW64"/>
    <mergeCell ref="FNX64:FNZ64"/>
    <mergeCell ref="FOA64:FOB64"/>
    <mergeCell ref="FLR64:FMC64"/>
    <mergeCell ref="FMD64:FMO64"/>
    <mergeCell ref="FMP64:FMQ64"/>
    <mergeCell ref="FMR64:FMT64"/>
    <mergeCell ref="FMU64:FMV64"/>
    <mergeCell ref="FKL64:FKW64"/>
    <mergeCell ref="FKX64:FLI64"/>
    <mergeCell ref="FLJ64:FLK64"/>
    <mergeCell ref="FLL64:FLN64"/>
    <mergeCell ref="FLO64:FLP64"/>
    <mergeCell ref="FJF64:FJQ64"/>
    <mergeCell ref="FJR64:FKC64"/>
    <mergeCell ref="FKD64:FKE64"/>
    <mergeCell ref="FKF64:FKH64"/>
    <mergeCell ref="FKI64:FKJ64"/>
    <mergeCell ref="FHZ64:FIK64"/>
    <mergeCell ref="FIL64:FIW64"/>
    <mergeCell ref="FIX64:FIY64"/>
    <mergeCell ref="FIZ64:FJB64"/>
    <mergeCell ref="FJC64:FJD64"/>
    <mergeCell ref="FGT64:FHE64"/>
    <mergeCell ref="FHF64:FHQ64"/>
    <mergeCell ref="FHR64:FHS64"/>
    <mergeCell ref="FHT64:FHV64"/>
    <mergeCell ref="FHW64:FHX64"/>
    <mergeCell ref="FFN64:FFY64"/>
    <mergeCell ref="FFZ64:FGK64"/>
    <mergeCell ref="FGL64:FGM64"/>
    <mergeCell ref="FGN64:FGP64"/>
    <mergeCell ref="FGQ64:FGR64"/>
    <mergeCell ref="FEH64:FES64"/>
    <mergeCell ref="FET64:FFE64"/>
    <mergeCell ref="FFF64:FFG64"/>
    <mergeCell ref="FFH64:FFJ64"/>
    <mergeCell ref="FFK64:FFL64"/>
    <mergeCell ref="FDB64:FDM64"/>
    <mergeCell ref="FDN64:FDY64"/>
    <mergeCell ref="FDZ64:FEA64"/>
    <mergeCell ref="FEB64:FED64"/>
    <mergeCell ref="FEE64:FEF64"/>
    <mergeCell ref="FBV64:FCG64"/>
    <mergeCell ref="FCH64:FCS64"/>
    <mergeCell ref="FCT64:FCU64"/>
    <mergeCell ref="FCV64:FCX64"/>
    <mergeCell ref="FCY64:FCZ64"/>
    <mergeCell ref="FAP64:FBA64"/>
    <mergeCell ref="FBB64:FBM64"/>
    <mergeCell ref="FBN64:FBO64"/>
    <mergeCell ref="FBP64:FBR64"/>
    <mergeCell ref="FBS64:FBT64"/>
    <mergeCell ref="EZJ64:EZU64"/>
    <mergeCell ref="EZV64:FAG64"/>
    <mergeCell ref="FAH64:FAI64"/>
    <mergeCell ref="FAJ64:FAL64"/>
    <mergeCell ref="FAM64:FAN64"/>
    <mergeCell ref="EYD64:EYO64"/>
    <mergeCell ref="EYP64:EZA64"/>
    <mergeCell ref="EZB64:EZC64"/>
    <mergeCell ref="EZD64:EZF64"/>
    <mergeCell ref="EZG64:EZH64"/>
    <mergeCell ref="EWX64:EXI64"/>
    <mergeCell ref="EXJ64:EXU64"/>
    <mergeCell ref="EXV64:EXW64"/>
    <mergeCell ref="EXX64:EXZ64"/>
    <mergeCell ref="EYA64:EYB64"/>
    <mergeCell ref="EVR64:EWC64"/>
    <mergeCell ref="EWD64:EWO64"/>
    <mergeCell ref="EWP64:EWQ64"/>
    <mergeCell ref="EWR64:EWT64"/>
    <mergeCell ref="EWU64:EWV64"/>
    <mergeCell ref="EUL64:EUW64"/>
    <mergeCell ref="EUX64:EVI64"/>
    <mergeCell ref="EVJ64:EVK64"/>
    <mergeCell ref="EVL64:EVN64"/>
    <mergeCell ref="EVO64:EVP64"/>
    <mergeCell ref="ETF64:ETQ64"/>
    <mergeCell ref="ETR64:EUC64"/>
    <mergeCell ref="EUD64:EUE64"/>
    <mergeCell ref="EUF64:EUH64"/>
    <mergeCell ref="EUI64:EUJ64"/>
    <mergeCell ref="ERZ64:ESK64"/>
    <mergeCell ref="ESL64:ESW64"/>
    <mergeCell ref="ESX64:ESY64"/>
    <mergeCell ref="ESZ64:ETB64"/>
    <mergeCell ref="ETC64:ETD64"/>
    <mergeCell ref="EQT64:ERE64"/>
    <mergeCell ref="ERF64:ERQ64"/>
    <mergeCell ref="ERR64:ERS64"/>
    <mergeCell ref="ERT64:ERV64"/>
    <mergeCell ref="ERW64:ERX64"/>
    <mergeCell ref="EPN64:EPY64"/>
    <mergeCell ref="EPZ64:EQK64"/>
    <mergeCell ref="EQL64:EQM64"/>
    <mergeCell ref="EQN64:EQP64"/>
    <mergeCell ref="EQQ64:EQR64"/>
    <mergeCell ref="EOH64:EOS64"/>
    <mergeCell ref="EOT64:EPE64"/>
    <mergeCell ref="EPF64:EPG64"/>
    <mergeCell ref="EPH64:EPJ64"/>
    <mergeCell ref="EPK64:EPL64"/>
    <mergeCell ref="ENB64:ENM64"/>
    <mergeCell ref="ENN64:ENY64"/>
    <mergeCell ref="ENZ64:EOA64"/>
    <mergeCell ref="EOB64:EOD64"/>
    <mergeCell ref="EOE64:EOF64"/>
    <mergeCell ref="ELV64:EMG64"/>
    <mergeCell ref="EMH64:EMS64"/>
    <mergeCell ref="EMT64:EMU64"/>
    <mergeCell ref="EMV64:EMX64"/>
    <mergeCell ref="EMY64:EMZ64"/>
    <mergeCell ref="EKP64:ELA64"/>
    <mergeCell ref="ELB64:ELM64"/>
    <mergeCell ref="ELN64:ELO64"/>
    <mergeCell ref="ELP64:ELR64"/>
    <mergeCell ref="ELS64:ELT64"/>
    <mergeCell ref="EJJ64:EJU64"/>
    <mergeCell ref="EJV64:EKG64"/>
    <mergeCell ref="EKH64:EKI64"/>
    <mergeCell ref="EKJ64:EKL64"/>
    <mergeCell ref="EKM64:EKN64"/>
    <mergeCell ref="EID64:EIO64"/>
    <mergeCell ref="EIP64:EJA64"/>
    <mergeCell ref="EJB64:EJC64"/>
    <mergeCell ref="EJD64:EJF64"/>
    <mergeCell ref="EJG64:EJH64"/>
    <mergeCell ref="EGX64:EHI64"/>
    <mergeCell ref="EHJ64:EHU64"/>
    <mergeCell ref="EHV64:EHW64"/>
    <mergeCell ref="EHX64:EHZ64"/>
    <mergeCell ref="EIA64:EIB64"/>
    <mergeCell ref="EFR64:EGC64"/>
    <mergeCell ref="EGD64:EGO64"/>
    <mergeCell ref="EGP64:EGQ64"/>
    <mergeCell ref="EGR64:EGT64"/>
    <mergeCell ref="EGU64:EGV64"/>
    <mergeCell ref="EEL64:EEW64"/>
    <mergeCell ref="EEX64:EFI64"/>
    <mergeCell ref="EFJ64:EFK64"/>
    <mergeCell ref="EFL64:EFN64"/>
    <mergeCell ref="EFO64:EFP64"/>
    <mergeCell ref="EDF64:EDQ64"/>
    <mergeCell ref="EDR64:EEC64"/>
    <mergeCell ref="EED64:EEE64"/>
    <mergeCell ref="EEF64:EEH64"/>
    <mergeCell ref="EEI64:EEJ64"/>
    <mergeCell ref="EBZ64:ECK64"/>
    <mergeCell ref="ECL64:ECW64"/>
    <mergeCell ref="ECX64:ECY64"/>
    <mergeCell ref="ECZ64:EDB64"/>
    <mergeCell ref="EDC64:EDD64"/>
    <mergeCell ref="EAT64:EBE64"/>
    <mergeCell ref="EBF64:EBQ64"/>
    <mergeCell ref="EBR64:EBS64"/>
    <mergeCell ref="EBT64:EBV64"/>
    <mergeCell ref="EBW64:EBX64"/>
    <mergeCell ref="DZN64:DZY64"/>
    <mergeCell ref="DZZ64:EAK64"/>
    <mergeCell ref="EAL64:EAM64"/>
    <mergeCell ref="EAN64:EAP64"/>
    <mergeCell ref="EAQ64:EAR64"/>
    <mergeCell ref="DYH64:DYS64"/>
    <mergeCell ref="DYT64:DZE64"/>
    <mergeCell ref="DZF64:DZG64"/>
    <mergeCell ref="DZH64:DZJ64"/>
    <mergeCell ref="DZK64:DZL64"/>
    <mergeCell ref="DXB64:DXM64"/>
    <mergeCell ref="DXN64:DXY64"/>
    <mergeCell ref="DXZ64:DYA64"/>
    <mergeCell ref="DYB64:DYD64"/>
    <mergeCell ref="DYE64:DYF64"/>
    <mergeCell ref="DVV64:DWG64"/>
    <mergeCell ref="DWH64:DWS64"/>
    <mergeCell ref="DWT64:DWU64"/>
    <mergeCell ref="DWV64:DWX64"/>
    <mergeCell ref="DWY64:DWZ64"/>
    <mergeCell ref="DUP64:DVA64"/>
    <mergeCell ref="DVB64:DVM64"/>
    <mergeCell ref="DVN64:DVO64"/>
    <mergeCell ref="DVP64:DVR64"/>
    <mergeCell ref="DVS64:DVT64"/>
    <mergeCell ref="DTJ64:DTU64"/>
    <mergeCell ref="DTV64:DUG64"/>
    <mergeCell ref="DUH64:DUI64"/>
    <mergeCell ref="DUJ64:DUL64"/>
    <mergeCell ref="DUM64:DUN64"/>
    <mergeCell ref="DSD64:DSO64"/>
    <mergeCell ref="DSP64:DTA64"/>
    <mergeCell ref="DTB64:DTC64"/>
    <mergeCell ref="DTD64:DTF64"/>
    <mergeCell ref="DTG64:DTH64"/>
    <mergeCell ref="DQX64:DRI64"/>
    <mergeCell ref="DRJ64:DRU64"/>
    <mergeCell ref="DRV64:DRW64"/>
    <mergeCell ref="DRX64:DRZ64"/>
    <mergeCell ref="DSA64:DSB64"/>
    <mergeCell ref="DPR64:DQC64"/>
    <mergeCell ref="DQD64:DQO64"/>
    <mergeCell ref="DQP64:DQQ64"/>
    <mergeCell ref="DQR64:DQT64"/>
    <mergeCell ref="DQU64:DQV64"/>
    <mergeCell ref="DOL64:DOW64"/>
    <mergeCell ref="DOX64:DPI64"/>
    <mergeCell ref="DPJ64:DPK64"/>
    <mergeCell ref="DPL64:DPN64"/>
    <mergeCell ref="DPO64:DPP64"/>
    <mergeCell ref="DNF64:DNQ64"/>
    <mergeCell ref="DNR64:DOC64"/>
    <mergeCell ref="DOD64:DOE64"/>
    <mergeCell ref="DOF64:DOH64"/>
    <mergeCell ref="DOI64:DOJ64"/>
    <mergeCell ref="DLZ64:DMK64"/>
    <mergeCell ref="DML64:DMW64"/>
    <mergeCell ref="DMX64:DMY64"/>
    <mergeCell ref="DMZ64:DNB64"/>
    <mergeCell ref="DNC64:DND64"/>
    <mergeCell ref="DKT64:DLE64"/>
    <mergeCell ref="DLF64:DLQ64"/>
    <mergeCell ref="DLR64:DLS64"/>
    <mergeCell ref="DLT64:DLV64"/>
    <mergeCell ref="DLW64:DLX64"/>
    <mergeCell ref="DJN64:DJY64"/>
    <mergeCell ref="DJZ64:DKK64"/>
    <mergeCell ref="DKL64:DKM64"/>
    <mergeCell ref="DKN64:DKP64"/>
    <mergeCell ref="DKQ64:DKR64"/>
    <mergeCell ref="DIH64:DIS64"/>
    <mergeCell ref="DIT64:DJE64"/>
    <mergeCell ref="DJF64:DJG64"/>
    <mergeCell ref="DJH64:DJJ64"/>
    <mergeCell ref="DJK64:DJL64"/>
    <mergeCell ref="DHB64:DHM64"/>
    <mergeCell ref="DHN64:DHY64"/>
    <mergeCell ref="DHZ64:DIA64"/>
    <mergeCell ref="DIB64:DID64"/>
    <mergeCell ref="DIE64:DIF64"/>
    <mergeCell ref="DFV64:DGG64"/>
    <mergeCell ref="DGH64:DGS64"/>
    <mergeCell ref="DGT64:DGU64"/>
    <mergeCell ref="DGV64:DGX64"/>
    <mergeCell ref="DGY64:DGZ64"/>
    <mergeCell ref="DEP64:DFA64"/>
    <mergeCell ref="DFB64:DFM64"/>
    <mergeCell ref="DFN64:DFO64"/>
    <mergeCell ref="DFP64:DFR64"/>
    <mergeCell ref="DFS64:DFT64"/>
    <mergeCell ref="DDJ64:DDU64"/>
    <mergeCell ref="DDV64:DEG64"/>
    <mergeCell ref="DEH64:DEI64"/>
    <mergeCell ref="DEJ64:DEL64"/>
    <mergeCell ref="DEM64:DEN64"/>
    <mergeCell ref="DCD64:DCO64"/>
    <mergeCell ref="DCP64:DDA64"/>
    <mergeCell ref="DDB64:DDC64"/>
    <mergeCell ref="DDD64:DDF64"/>
    <mergeCell ref="DDG64:DDH64"/>
    <mergeCell ref="DAX64:DBI64"/>
    <mergeCell ref="DBJ64:DBU64"/>
    <mergeCell ref="DBV64:DBW64"/>
    <mergeCell ref="DBX64:DBZ64"/>
    <mergeCell ref="DCA64:DCB64"/>
    <mergeCell ref="CZR64:DAC64"/>
    <mergeCell ref="DAD64:DAO64"/>
    <mergeCell ref="DAP64:DAQ64"/>
    <mergeCell ref="DAR64:DAT64"/>
    <mergeCell ref="DAU64:DAV64"/>
    <mergeCell ref="CYL64:CYW64"/>
    <mergeCell ref="CYX64:CZI64"/>
    <mergeCell ref="CZJ64:CZK64"/>
    <mergeCell ref="CZL64:CZN64"/>
    <mergeCell ref="CZO64:CZP64"/>
    <mergeCell ref="CXF64:CXQ64"/>
    <mergeCell ref="CXR64:CYC64"/>
    <mergeCell ref="CYD64:CYE64"/>
    <mergeCell ref="CYF64:CYH64"/>
    <mergeCell ref="CYI64:CYJ64"/>
    <mergeCell ref="CVZ64:CWK64"/>
    <mergeCell ref="CWL64:CWW64"/>
    <mergeCell ref="CWX64:CWY64"/>
    <mergeCell ref="CWZ64:CXB64"/>
    <mergeCell ref="CXC64:CXD64"/>
    <mergeCell ref="CUT64:CVE64"/>
    <mergeCell ref="CVF64:CVQ64"/>
    <mergeCell ref="CVR64:CVS64"/>
    <mergeCell ref="CVT64:CVV64"/>
    <mergeCell ref="CVW64:CVX64"/>
    <mergeCell ref="CTN64:CTY64"/>
    <mergeCell ref="CTZ64:CUK64"/>
    <mergeCell ref="CUL64:CUM64"/>
    <mergeCell ref="CUN64:CUP64"/>
    <mergeCell ref="CUQ64:CUR64"/>
    <mergeCell ref="CSH64:CSS64"/>
    <mergeCell ref="CST64:CTE64"/>
    <mergeCell ref="CTF64:CTG64"/>
    <mergeCell ref="CTH64:CTJ64"/>
    <mergeCell ref="CTK64:CTL64"/>
    <mergeCell ref="CRB64:CRM64"/>
    <mergeCell ref="CRN64:CRY64"/>
    <mergeCell ref="CRZ64:CSA64"/>
    <mergeCell ref="CSB64:CSD64"/>
    <mergeCell ref="CSE64:CSF64"/>
    <mergeCell ref="CPV64:CQG64"/>
    <mergeCell ref="CQH64:CQS64"/>
    <mergeCell ref="CQT64:CQU64"/>
    <mergeCell ref="CQV64:CQX64"/>
    <mergeCell ref="CQY64:CQZ64"/>
    <mergeCell ref="COP64:CPA64"/>
    <mergeCell ref="CPB64:CPM64"/>
    <mergeCell ref="CPN64:CPO64"/>
    <mergeCell ref="CPP64:CPR64"/>
    <mergeCell ref="CPS64:CPT64"/>
    <mergeCell ref="CNJ64:CNU64"/>
    <mergeCell ref="CNV64:COG64"/>
    <mergeCell ref="COH64:COI64"/>
    <mergeCell ref="COJ64:COL64"/>
    <mergeCell ref="COM64:CON64"/>
    <mergeCell ref="CMD64:CMO64"/>
    <mergeCell ref="CMP64:CNA64"/>
    <mergeCell ref="CNB64:CNC64"/>
    <mergeCell ref="CND64:CNF64"/>
    <mergeCell ref="CNG64:CNH64"/>
    <mergeCell ref="CKX64:CLI64"/>
    <mergeCell ref="CLJ64:CLU64"/>
    <mergeCell ref="CLV64:CLW64"/>
    <mergeCell ref="CLX64:CLZ64"/>
    <mergeCell ref="CMA64:CMB64"/>
    <mergeCell ref="CJR64:CKC64"/>
    <mergeCell ref="CKD64:CKO64"/>
    <mergeCell ref="CKP64:CKQ64"/>
    <mergeCell ref="CKR64:CKT64"/>
    <mergeCell ref="CKU64:CKV64"/>
    <mergeCell ref="CIL64:CIW64"/>
    <mergeCell ref="CIX64:CJI64"/>
    <mergeCell ref="CJJ64:CJK64"/>
    <mergeCell ref="CJL64:CJN64"/>
    <mergeCell ref="CJO64:CJP64"/>
    <mergeCell ref="CHF64:CHQ64"/>
    <mergeCell ref="CHR64:CIC64"/>
    <mergeCell ref="CID64:CIE64"/>
    <mergeCell ref="CIF64:CIH64"/>
    <mergeCell ref="CII64:CIJ64"/>
    <mergeCell ref="CFZ64:CGK64"/>
    <mergeCell ref="CGL64:CGW64"/>
    <mergeCell ref="CGX64:CGY64"/>
    <mergeCell ref="CGZ64:CHB64"/>
    <mergeCell ref="CHC64:CHD64"/>
    <mergeCell ref="CET64:CFE64"/>
    <mergeCell ref="CFF64:CFQ64"/>
    <mergeCell ref="CFR64:CFS64"/>
    <mergeCell ref="CFT64:CFV64"/>
    <mergeCell ref="CFW64:CFX64"/>
    <mergeCell ref="CDN64:CDY64"/>
    <mergeCell ref="CDZ64:CEK64"/>
    <mergeCell ref="CEL64:CEM64"/>
    <mergeCell ref="CEN64:CEP64"/>
    <mergeCell ref="CEQ64:CER64"/>
    <mergeCell ref="CCH64:CCS64"/>
    <mergeCell ref="CCT64:CDE64"/>
    <mergeCell ref="CDF64:CDG64"/>
    <mergeCell ref="CDH64:CDJ64"/>
    <mergeCell ref="CDK64:CDL64"/>
    <mergeCell ref="CBB64:CBM64"/>
    <mergeCell ref="CBN64:CBY64"/>
    <mergeCell ref="CBZ64:CCA64"/>
    <mergeCell ref="CCB64:CCD64"/>
    <mergeCell ref="CCE64:CCF64"/>
    <mergeCell ref="BZV64:CAG64"/>
    <mergeCell ref="CAH64:CAS64"/>
    <mergeCell ref="CAT64:CAU64"/>
    <mergeCell ref="CAV64:CAX64"/>
    <mergeCell ref="CAY64:CAZ64"/>
    <mergeCell ref="BYP64:BZA64"/>
    <mergeCell ref="BZB64:BZM64"/>
    <mergeCell ref="BZN64:BZO64"/>
    <mergeCell ref="BZP64:BZR64"/>
    <mergeCell ref="BZS64:BZT64"/>
    <mergeCell ref="BXJ64:BXU64"/>
    <mergeCell ref="BXV64:BYG64"/>
    <mergeCell ref="BYH64:BYI64"/>
    <mergeCell ref="BYJ64:BYL64"/>
    <mergeCell ref="BYM64:BYN64"/>
    <mergeCell ref="BWD64:BWO64"/>
    <mergeCell ref="BWP64:BXA64"/>
    <mergeCell ref="BXB64:BXC64"/>
    <mergeCell ref="BXD64:BXF64"/>
    <mergeCell ref="BXG64:BXH64"/>
    <mergeCell ref="BUX64:BVI64"/>
    <mergeCell ref="BVJ64:BVU64"/>
    <mergeCell ref="BVV64:BVW64"/>
    <mergeCell ref="BVX64:BVZ64"/>
    <mergeCell ref="BWA64:BWB64"/>
    <mergeCell ref="BTR64:BUC64"/>
    <mergeCell ref="BUD64:BUO64"/>
    <mergeCell ref="BUP64:BUQ64"/>
    <mergeCell ref="BUR64:BUT64"/>
    <mergeCell ref="BUU64:BUV64"/>
    <mergeCell ref="BSL64:BSW64"/>
    <mergeCell ref="BSX64:BTI64"/>
    <mergeCell ref="BTJ64:BTK64"/>
    <mergeCell ref="BTL64:BTN64"/>
    <mergeCell ref="BTO64:BTP64"/>
    <mergeCell ref="BRF64:BRQ64"/>
    <mergeCell ref="BRR64:BSC64"/>
    <mergeCell ref="BSD64:BSE64"/>
    <mergeCell ref="BSF64:BSH64"/>
    <mergeCell ref="BSI64:BSJ64"/>
    <mergeCell ref="BPZ64:BQK64"/>
    <mergeCell ref="BQL64:BQW64"/>
    <mergeCell ref="BQX64:BQY64"/>
    <mergeCell ref="BQZ64:BRB64"/>
    <mergeCell ref="BRC64:BRD64"/>
    <mergeCell ref="BOT64:BPE64"/>
    <mergeCell ref="BPF64:BPQ64"/>
    <mergeCell ref="BPR64:BPS64"/>
    <mergeCell ref="BPT64:BPV64"/>
    <mergeCell ref="BPW64:BPX64"/>
    <mergeCell ref="BNN64:BNY64"/>
    <mergeCell ref="BNZ64:BOK64"/>
    <mergeCell ref="BOL64:BOM64"/>
    <mergeCell ref="BON64:BOP64"/>
    <mergeCell ref="BOQ64:BOR64"/>
    <mergeCell ref="BMH64:BMS64"/>
    <mergeCell ref="BMT64:BNE64"/>
    <mergeCell ref="BNF64:BNG64"/>
    <mergeCell ref="BNH64:BNJ64"/>
    <mergeCell ref="BNK64:BNL64"/>
    <mergeCell ref="BLB64:BLM64"/>
    <mergeCell ref="BLN64:BLY64"/>
    <mergeCell ref="BLZ64:BMA64"/>
    <mergeCell ref="BMB64:BMD64"/>
    <mergeCell ref="BME64:BMF64"/>
    <mergeCell ref="BJV64:BKG64"/>
    <mergeCell ref="BKH64:BKS64"/>
    <mergeCell ref="BKT64:BKU64"/>
    <mergeCell ref="BKV64:BKX64"/>
    <mergeCell ref="BKY64:BKZ64"/>
    <mergeCell ref="BIP64:BJA64"/>
    <mergeCell ref="BJB64:BJM64"/>
    <mergeCell ref="BJN64:BJO64"/>
    <mergeCell ref="BJP64:BJR64"/>
    <mergeCell ref="BJS64:BJT64"/>
    <mergeCell ref="BHJ64:BHU64"/>
    <mergeCell ref="BHV64:BIG64"/>
    <mergeCell ref="BIH64:BII64"/>
    <mergeCell ref="BIJ64:BIL64"/>
    <mergeCell ref="BIM64:BIN64"/>
    <mergeCell ref="BGD64:BGO64"/>
    <mergeCell ref="BGP64:BHA64"/>
    <mergeCell ref="BHB64:BHC64"/>
    <mergeCell ref="BHD64:BHF64"/>
    <mergeCell ref="BHG64:BHH64"/>
    <mergeCell ref="BEX64:BFI64"/>
    <mergeCell ref="BFJ64:BFU64"/>
    <mergeCell ref="BFV64:BFW64"/>
    <mergeCell ref="BFX64:BFZ64"/>
    <mergeCell ref="BGA64:BGB64"/>
    <mergeCell ref="BDR64:BEC64"/>
    <mergeCell ref="BED64:BEO64"/>
    <mergeCell ref="BEP64:BEQ64"/>
    <mergeCell ref="BER64:BET64"/>
    <mergeCell ref="BEU64:BEV64"/>
    <mergeCell ref="BCL64:BCW64"/>
    <mergeCell ref="BCX64:BDI64"/>
    <mergeCell ref="BDJ64:BDK64"/>
    <mergeCell ref="BDL64:BDN64"/>
    <mergeCell ref="BDO64:BDP64"/>
    <mergeCell ref="BBF64:BBQ64"/>
    <mergeCell ref="BBR64:BCC64"/>
    <mergeCell ref="BCD64:BCE64"/>
    <mergeCell ref="BCF64:BCH64"/>
    <mergeCell ref="BCI64:BCJ64"/>
    <mergeCell ref="AZZ64:BAK64"/>
    <mergeCell ref="BAL64:BAW64"/>
    <mergeCell ref="BAX64:BAY64"/>
    <mergeCell ref="BAZ64:BBB64"/>
    <mergeCell ref="BBC64:BBD64"/>
    <mergeCell ref="AYT64:AZE64"/>
    <mergeCell ref="AZF64:AZQ64"/>
    <mergeCell ref="AZR64:AZS64"/>
    <mergeCell ref="AZT64:AZV64"/>
    <mergeCell ref="AZW64:AZX64"/>
    <mergeCell ref="AXN64:AXY64"/>
    <mergeCell ref="AXZ64:AYK64"/>
    <mergeCell ref="AYL64:AYM64"/>
    <mergeCell ref="AYN64:AYP64"/>
    <mergeCell ref="AYQ64:AYR64"/>
    <mergeCell ref="AWH64:AWS64"/>
    <mergeCell ref="AWT64:AXE64"/>
    <mergeCell ref="AXF64:AXG64"/>
    <mergeCell ref="AXH64:AXJ64"/>
    <mergeCell ref="AXK64:AXL64"/>
    <mergeCell ref="AVB64:AVM64"/>
    <mergeCell ref="AVN64:AVY64"/>
    <mergeCell ref="AVZ64:AWA64"/>
    <mergeCell ref="AWB64:AWD64"/>
    <mergeCell ref="AWE64:AWF64"/>
    <mergeCell ref="ATV64:AUG64"/>
    <mergeCell ref="AUH64:AUS64"/>
    <mergeCell ref="AUT64:AUU64"/>
    <mergeCell ref="AUV64:AUX64"/>
    <mergeCell ref="AUY64:AUZ64"/>
    <mergeCell ref="ASP64:ATA64"/>
    <mergeCell ref="ATB64:ATM64"/>
    <mergeCell ref="ATN64:ATO64"/>
    <mergeCell ref="ATP64:ATR64"/>
    <mergeCell ref="ATS64:ATT64"/>
    <mergeCell ref="ARJ64:ARU64"/>
    <mergeCell ref="ARV64:ASG64"/>
    <mergeCell ref="ASH64:ASI64"/>
    <mergeCell ref="ASJ64:ASL64"/>
    <mergeCell ref="ASM64:ASN64"/>
    <mergeCell ref="AQD64:AQO64"/>
    <mergeCell ref="AQP64:ARA64"/>
    <mergeCell ref="ARB64:ARC64"/>
    <mergeCell ref="ARD64:ARF64"/>
    <mergeCell ref="ARG64:ARH64"/>
    <mergeCell ref="AOX64:API64"/>
    <mergeCell ref="APJ64:APU64"/>
    <mergeCell ref="APV64:APW64"/>
    <mergeCell ref="APX64:APZ64"/>
    <mergeCell ref="AQA64:AQB64"/>
    <mergeCell ref="ANR64:AOC64"/>
    <mergeCell ref="AOD64:AOO64"/>
    <mergeCell ref="AOP64:AOQ64"/>
    <mergeCell ref="AOR64:AOT64"/>
    <mergeCell ref="AOU64:AOV64"/>
    <mergeCell ref="AML64:AMW64"/>
    <mergeCell ref="AMX64:ANI64"/>
    <mergeCell ref="ANJ64:ANK64"/>
    <mergeCell ref="ANL64:ANN64"/>
    <mergeCell ref="ANO64:ANP64"/>
    <mergeCell ref="ALF64:ALQ64"/>
    <mergeCell ref="ALR64:AMC64"/>
    <mergeCell ref="AMD64:AME64"/>
    <mergeCell ref="AMF64:AMH64"/>
    <mergeCell ref="AMI64:AMJ64"/>
    <mergeCell ref="AJZ64:AKK64"/>
    <mergeCell ref="AKL64:AKW64"/>
    <mergeCell ref="AKX64:AKY64"/>
    <mergeCell ref="AKZ64:ALB64"/>
    <mergeCell ref="ALC64:ALD64"/>
    <mergeCell ref="AIT64:AJE64"/>
    <mergeCell ref="AJF64:AJQ64"/>
    <mergeCell ref="AJR64:AJS64"/>
    <mergeCell ref="AJT64:AJV64"/>
    <mergeCell ref="AJW64:AJX64"/>
    <mergeCell ref="AHN64:AHY64"/>
    <mergeCell ref="AHZ64:AIK64"/>
    <mergeCell ref="AIL64:AIM64"/>
    <mergeCell ref="AIN64:AIP64"/>
    <mergeCell ref="AIQ64:AIR64"/>
    <mergeCell ref="AGH64:AGS64"/>
    <mergeCell ref="AGT64:AHE64"/>
    <mergeCell ref="AHF64:AHG64"/>
    <mergeCell ref="AHH64:AHJ64"/>
    <mergeCell ref="AHK64:AHL64"/>
    <mergeCell ref="AFB64:AFM64"/>
    <mergeCell ref="AFN64:AFY64"/>
    <mergeCell ref="AFZ64:AGA64"/>
    <mergeCell ref="AGB64:AGD64"/>
    <mergeCell ref="AGE64:AGF64"/>
    <mergeCell ref="ADV64:AEG64"/>
    <mergeCell ref="AEH64:AES64"/>
    <mergeCell ref="AET64:AEU64"/>
    <mergeCell ref="AEV64:AEX64"/>
    <mergeCell ref="AEY64:AEZ64"/>
    <mergeCell ref="ACP64:ADA64"/>
    <mergeCell ref="ADB64:ADM64"/>
    <mergeCell ref="ADN64:ADO64"/>
    <mergeCell ref="ADP64:ADR64"/>
    <mergeCell ref="ADS64:ADT64"/>
    <mergeCell ref="ABJ64:ABU64"/>
    <mergeCell ref="ABV64:ACG64"/>
    <mergeCell ref="ACH64:ACI64"/>
    <mergeCell ref="ACJ64:ACL64"/>
    <mergeCell ref="ACM64:ACN64"/>
    <mergeCell ref="AAD64:AAO64"/>
    <mergeCell ref="AAP64:ABA64"/>
    <mergeCell ref="ABB64:ABC64"/>
    <mergeCell ref="ABD64:ABF64"/>
    <mergeCell ref="ABG64:ABH64"/>
    <mergeCell ref="YX64:ZI64"/>
    <mergeCell ref="ZJ64:ZU64"/>
    <mergeCell ref="ZV64:ZW64"/>
    <mergeCell ref="ZX64:ZZ64"/>
    <mergeCell ref="AAA64:AAB64"/>
    <mergeCell ref="XR64:YC64"/>
    <mergeCell ref="YD64:YO64"/>
    <mergeCell ref="YP64:YQ64"/>
    <mergeCell ref="YR64:YT64"/>
    <mergeCell ref="YU64:YV64"/>
    <mergeCell ref="WL64:WW64"/>
    <mergeCell ref="WX64:XI64"/>
    <mergeCell ref="XJ64:XK64"/>
    <mergeCell ref="XL64:XN64"/>
    <mergeCell ref="XO64:XP64"/>
    <mergeCell ref="VF64:VQ64"/>
    <mergeCell ref="VR64:WC64"/>
    <mergeCell ref="WD64:WE64"/>
    <mergeCell ref="WF64:WH64"/>
    <mergeCell ref="WI64:WJ64"/>
    <mergeCell ref="TZ64:UK64"/>
    <mergeCell ref="UL64:UW64"/>
    <mergeCell ref="UX64:UY64"/>
    <mergeCell ref="UZ64:VB64"/>
    <mergeCell ref="VC64:VD64"/>
    <mergeCell ref="KA64:KB64"/>
    <mergeCell ref="HR64:IC64"/>
    <mergeCell ref="ID64:IO64"/>
    <mergeCell ref="IP64:IQ64"/>
    <mergeCell ref="IR64:IT64"/>
    <mergeCell ref="IU64:IV64"/>
    <mergeCell ref="GL64:GW64"/>
    <mergeCell ref="GX64:HI64"/>
    <mergeCell ref="HJ64:HK64"/>
    <mergeCell ref="HL64:HN64"/>
    <mergeCell ref="HO64:HP64"/>
    <mergeCell ref="FF64:FQ64"/>
    <mergeCell ref="FR64:GC64"/>
    <mergeCell ref="GD64:GE64"/>
    <mergeCell ref="GF64:GH64"/>
    <mergeCell ref="GI64:GJ64"/>
    <mergeCell ref="DZ64:EK64"/>
    <mergeCell ref="EL64:EW64"/>
    <mergeCell ref="EX64:EY64"/>
    <mergeCell ref="EZ64:FB64"/>
    <mergeCell ref="FC64:FD64"/>
    <mergeCell ref="CT64:DE64"/>
    <mergeCell ref="DF64:DQ64"/>
    <mergeCell ref="DR64:DS64"/>
    <mergeCell ref="DT64:DV64"/>
    <mergeCell ref="DW64:DX64"/>
    <mergeCell ref="ST64:TE64"/>
    <mergeCell ref="TF64:TQ64"/>
    <mergeCell ref="TR64:TS64"/>
    <mergeCell ref="TT64:TV64"/>
    <mergeCell ref="TW64:TX64"/>
    <mergeCell ref="RN64:RY64"/>
    <mergeCell ref="RZ64:SK64"/>
    <mergeCell ref="SL64:SM64"/>
    <mergeCell ref="SN64:SP64"/>
    <mergeCell ref="SQ64:SR64"/>
    <mergeCell ref="QH64:QS64"/>
    <mergeCell ref="QT64:RE64"/>
    <mergeCell ref="RF64:RG64"/>
    <mergeCell ref="RH64:RJ64"/>
    <mergeCell ref="RK64:RL64"/>
    <mergeCell ref="PB64:PM64"/>
    <mergeCell ref="PN64:PY64"/>
    <mergeCell ref="PZ64:QA64"/>
    <mergeCell ref="QB64:QD64"/>
    <mergeCell ref="QE64:QF64"/>
    <mergeCell ref="NV64:OG64"/>
    <mergeCell ref="OH64:OS64"/>
    <mergeCell ref="OT64:OU64"/>
    <mergeCell ref="OV64:OX64"/>
    <mergeCell ref="OY64:OZ64"/>
    <mergeCell ref="MP64:NA64"/>
    <mergeCell ref="NB64:NM64"/>
    <mergeCell ref="NN64:NO64"/>
    <mergeCell ref="NP64:NR64"/>
    <mergeCell ref="NS64:NT64"/>
    <mergeCell ref="LJ64:LU64"/>
    <mergeCell ref="LV64:MG64"/>
    <mergeCell ref="MH64:MI64"/>
    <mergeCell ref="MJ64:ML64"/>
    <mergeCell ref="MM64:MN64"/>
    <mergeCell ref="BK64:BL64"/>
    <mergeCell ref="B64:M64"/>
    <mergeCell ref="N64:Y64"/>
    <mergeCell ref="Z64:AA64"/>
    <mergeCell ref="AB64:AD64"/>
    <mergeCell ref="AE64:AF64"/>
    <mergeCell ref="XDZ63:XEK63"/>
    <mergeCell ref="XEL63:XEW63"/>
    <mergeCell ref="XEX63:XEY63"/>
    <mergeCell ref="XEZ63:XFB63"/>
    <mergeCell ref="XFC63:XFD63"/>
    <mergeCell ref="XCT63:XDE63"/>
    <mergeCell ref="XDF63:XDQ63"/>
    <mergeCell ref="XDR63:XDS63"/>
    <mergeCell ref="XDT63:XDV63"/>
    <mergeCell ref="XDW63:XDX63"/>
    <mergeCell ref="XBN63:XBY63"/>
    <mergeCell ref="XBZ63:XCK63"/>
    <mergeCell ref="XCL63:XCM63"/>
    <mergeCell ref="XCN63:XCP63"/>
    <mergeCell ref="XCQ63:XCR63"/>
    <mergeCell ref="XAH63:XAS63"/>
    <mergeCell ref="XAT63:XBE63"/>
    <mergeCell ref="XBF63:XBG63"/>
    <mergeCell ref="XBH63:XBJ63"/>
    <mergeCell ref="XBK63:XBL63"/>
    <mergeCell ref="WZB63:WZM63"/>
    <mergeCell ref="WZN63:WZY63"/>
    <mergeCell ref="WZZ63:XAA63"/>
    <mergeCell ref="XAB63:XAD63"/>
    <mergeCell ref="XAE63:XAF63"/>
    <mergeCell ref="WXV63:WYG63"/>
    <mergeCell ref="WYH63:WYS63"/>
    <mergeCell ref="WYT63:WYU63"/>
    <mergeCell ref="WYV63:WYX63"/>
    <mergeCell ref="WYY63:WYZ63"/>
    <mergeCell ref="WWP63:WXA63"/>
    <mergeCell ref="WXB63:WXM63"/>
    <mergeCell ref="WXN63:WXO63"/>
    <mergeCell ref="WXP63:WXR63"/>
    <mergeCell ref="WXS63:WXT63"/>
    <mergeCell ref="WVJ63:WVU63"/>
    <mergeCell ref="WVV63:WWG63"/>
    <mergeCell ref="WWH63:WWI63"/>
    <mergeCell ref="WWJ63:WWL63"/>
    <mergeCell ref="WWM63:WWN63"/>
    <mergeCell ref="WUD63:WUO63"/>
    <mergeCell ref="WUP63:WVA63"/>
    <mergeCell ref="WVB63:WVC63"/>
    <mergeCell ref="WVD63:WVF63"/>
    <mergeCell ref="WVG63:WVH63"/>
    <mergeCell ref="WSX63:WTI63"/>
    <mergeCell ref="WTJ63:WTU63"/>
    <mergeCell ref="WTV63:WTW63"/>
    <mergeCell ref="WTX63:WTZ63"/>
    <mergeCell ref="KD64:KO64"/>
    <mergeCell ref="KP64:LA64"/>
    <mergeCell ref="LB64:LC64"/>
    <mergeCell ref="LD64:LF64"/>
    <mergeCell ref="LG64:LH64"/>
    <mergeCell ref="IX64:JI64"/>
    <mergeCell ref="JJ64:JU64"/>
    <mergeCell ref="JV64:JW64"/>
    <mergeCell ref="JX64:JZ64"/>
    <mergeCell ref="WUA63:WUB63"/>
    <mergeCell ref="WRR63:WSC63"/>
    <mergeCell ref="WSD63:WSO63"/>
    <mergeCell ref="WSP63:WSQ63"/>
    <mergeCell ref="WSR63:WST63"/>
    <mergeCell ref="WSU63:WSV63"/>
    <mergeCell ref="WQL63:WQW63"/>
    <mergeCell ref="WQX63:WRI63"/>
    <mergeCell ref="WRJ63:WRK63"/>
    <mergeCell ref="WRL63:WRN63"/>
    <mergeCell ref="WRO63:WRP63"/>
    <mergeCell ref="WPF63:WPQ63"/>
    <mergeCell ref="WPR63:WQC63"/>
    <mergeCell ref="WQD63:WQE63"/>
    <mergeCell ref="WQF63:WQH63"/>
    <mergeCell ref="WQI63:WQJ63"/>
    <mergeCell ref="WNZ63:WOK63"/>
    <mergeCell ref="WOL63:WOW63"/>
    <mergeCell ref="WOX63:WOY63"/>
    <mergeCell ref="WOZ63:WPB63"/>
    <mergeCell ref="WPC63:WPD63"/>
    <mergeCell ref="WMT63:WNE63"/>
    <mergeCell ref="WNF63:WNQ63"/>
    <mergeCell ref="WNR63:WNS63"/>
    <mergeCell ref="WNT63:WNV63"/>
    <mergeCell ref="WNW63:WNX63"/>
    <mergeCell ref="WLN63:WLY63"/>
    <mergeCell ref="WLZ63:WMK63"/>
    <mergeCell ref="WML63:WMM63"/>
    <mergeCell ref="WMN63:WMP63"/>
    <mergeCell ref="WMQ63:WMR63"/>
    <mergeCell ref="WKH63:WKS63"/>
    <mergeCell ref="WKT63:WLE63"/>
    <mergeCell ref="WLF63:WLG63"/>
    <mergeCell ref="WLH63:WLJ63"/>
    <mergeCell ref="WLK63:WLL63"/>
    <mergeCell ref="WJB63:WJM63"/>
    <mergeCell ref="WJN63:WJY63"/>
    <mergeCell ref="WJZ63:WKA63"/>
    <mergeCell ref="WKB63:WKD63"/>
    <mergeCell ref="WKE63:WKF63"/>
    <mergeCell ref="WHV63:WIG63"/>
    <mergeCell ref="WIH63:WIS63"/>
    <mergeCell ref="WIT63:WIU63"/>
    <mergeCell ref="WIV63:WIX63"/>
    <mergeCell ref="WIY63:WIZ63"/>
    <mergeCell ref="WGP63:WHA63"/>
    <mergeCell ref="WHB63:WHM63"/>
    <mergeCell ref="WHN63:WHO63"/>
    <mergeCell ref="WHP63:WHR63"/>
    <mergeCell ref="WHS63:WHT63"/>
    <mergeCell ref="WFJ63:WFU63"/>
    <mergeCell ref="WFV63:WGG63"/>
    <mergeCell ref="WGH63:WGI63"/>
    <mergeCell ref="WGJ63:WGL63"/>
    <mergeCell ref="WGM63:WGN63"/>
    <mergeCell ref="WED63:WEO63"/>
    <mergeCell ref="WEP63:WFA63"/>
    <mergeCell ref="WFB63:WFC63"/>
    <mergeCell ref="WFD63:WFF63"/>
    <mergeCell ref="WFG63:WFH63"/>
    <mergeCell ref="WCX63:WDI63"/>
    <mergeCell ref="WDJ63:WDU63"/>
    <mergeCell ref="WDV63:WDW63"/>
    <mergeCell ref="WDX63:WDZ63"/>
    <mergeCell ref="WEA63:WEB63"/>
    <mergeCell ref="WBR63:WCC63"/>
    <mergeCell ref="WCD63:WCO63"/>
    <mergeCell ref="WCP63:WCQ63"/>
    <mergeCell ref="WCR63:WCT63"/>
    <mergeCell ref="WCU63:WCV63"/>
    <mergeCell ref="WAL63:WAW63"/>
    <mergeCell ref="WAX63:WBI63"/>
    <mergeCell ref="WBJ63:WBK63"/>
    <mergeCell ref="WBL63:WBN63"/>
    <mergeCell ref="WBO63:WBP63"/>
    <mergeCell ref="VZF63:VZQ63"/>
    <mergeCell ref="VZR63:WAC63"/>
    <mergeCell ref="WAD63:WAE63"/>
    <mergeCell ref="WAF63:WAH63"/>
    <mergeCell ref="WAI63:WAJ63"/>
    <mergeCell ref="VXZ63:VYK63"/>
    <mergeCell ref="VYL63:VYW63"/>
    <mergeCell ref="VYX63:VYY63"/>
    <mergeCell ref="VYZ63:VZB63"/>
    <mergeCell ref="VZC63:VZD63"/>
    <mergeCell ref="VWT63:VXE63"/>
    <mergeCell ref="VXF63:VXQ63"/>
    <mergeCell ref="VXR63:VXS63"/>
    <mergeCell ref="VXT63:VXV63"/>
    <mergeCell ref="VXW63:VXX63"/>
    <mergeCell ref="VVN63:VVY63"/>
    <mergeCell ref="VVZ63:VWK63"/>
    <mergeCell ref="VWL63:VWM63"/>
    <mergeCell ref="VWN63:VWP63"/>
    <mergeCell ref="VWQ63:VWR63"/>
    <mergeCell ref="VUH63:VUS63"/>
    <mergeCell ref="VUT63:VVE63"/>
    <mergeCell ref="VVF63:VVG63"/>
    <mergeCell ref="VVH63:VVJ63"/>
    <mergeCell ref="VVK63:VVL63"/>
    <mergeCell ref="VTB63:VTM63"/>
    <mergeCell ref="VTN63:VTY63"/>
    <mergeCell ref="VTZ63:VUA63"/>
    <mergeCell ref="VUB63:VUD63"/>
    <mergeCell ref="VUE63:VUF63"/>
    <mergeCell ref="VRV63:VSG63"/>
    <mergeCell ref="VSH63:VSS63"/>
    <mergeCell ref="VST63:VSU63"/>
    <mergeCell ref="VSV63:VSX63"/>
    <mergeCell ref="VSY63:VSZ63"/>
    <mergeCell ref="VQP63:VRA63"/>
    <mergeCell ref="VRB63:VRM63"/>
    <mergeCell ref="VRN63:VRO63"/>
    <mergeCell ref="VRP63:VRR63"/>
    <mergeCell ref="VRS63:VRT63"/>
    <mergeCell ref="VPJ63:VPU63"/>
    <mergeCell ref="VPV63:VQG63"/>
    <mergeCell ref="VQH63:VQI63"/>
    <mergeCell ref="VQJ63:VQL63"/>
    <mergeCell ref="VQM63:VQN63"/>
    <mergeCell ref="VOD63:VOO63"/>
    <mergeCell ref="VOP63:VPA63"/>
    <mergeCell ref="VPB63:VPC63"/>
    <mergeCell ref="VPD63:VPF63"/>
    <mergeCell ref="VPG63:VPH63"/>
    <mergeCell ref="VMX63:VNI63"/>
    <mergeCell ref="VNJ63:VNU63"/>
    <mergeCell ref="VNV63:VNW63"/>
    <mergeCell ref="VNX63:VNZ63"/>
    <mergeCell ref="VOA63:VOB63"/>
    <mergeCell ref="VLR63:VMC63"/>
    <mergeCell ref="VMD63:VMO63"/>
    <mergeCell ref="VMP63:VMQ63"/>
    <mergeCell ref="VMR63:VMT63"/>
    <mergeCell ref="VMU63:VMV63"/>
    <mergeCell ref="VKL63:VKW63"/>
    <mergeCell ref="VKX63:VLI63"/>
    <mergeCell ref="VLJ63:VLK63"/>
    <mergeCell ref="VLL63:VLN63"/>
    <mergeCell ref="VLO63:VLP63"/>
    <mergeCell ref="VJF63:VJQ63"/>
    <mergeCell ref="VJR63:VKC63"/>
    <mergeCell ref="VKD63:VKE63"/>
    <mergeCell ref="VKF63:VKH63"/>
    <mergeCell ref="VKI63:VKJ63"/>
    <mergeCell ref="VHZ63:VIK63"/>
    <mergeCell ref="VIL63:VIW63"/>
    <mergeCell ref="VIX63:VIY63"/>
    <mergeCell ref="VIZ63:VJB63"/>
    <mergeCell ref="VJC63:VJD63"/>
    <mergeCell ref="VGT63:VHE63"/>
    <mergeCell ref="VHF63:VHQ63"/>
    <mergeCell ref="VHR63:VHS63"/>
    <mergeCell ref="VHT63:VHV63"/>
    <mergeCell ref="VHW63:VHX63"/>
    <mergeCell ref="VFN63:VFY63"/>
    <mergeCell ref="VFZ63:VGK63"/>
    <mergeCell ref="VGL63:VGM63"/>
    <mergeCell ref="VGN63:VGP63"/>
    <mergeCell ref="VGQ63:VGR63"/>
    <mergeCell ref="VEH63:VES63"/>
    <mergeCell ref="VET63:VFE63"/>
    <mergeCell ref="VFF63:VFG63"/>
    <mergeCell ref="VFH63:VFJ63"/>
    <mergeCell ref="VFK63:VFL63"/>
    <mergeCell ref="VDB63:VDM63"/>
    <mergeCell ref="VDN63:VDY63"/>
    <mergeCell ref="VDZ63:VEA63"/>
    <mergeCell ref="VEB63:VED63"/>
    <mergeCell ref="VEE63:VEF63"/>
    <mergeCell ref="VBV63:VCG63"/>
    <mergeCell ref="VCH63:VCS63"/>
    <mergeCell ref="VCT63:VCU63"/>
    <mergeCell ref="VCV63:VCX63"/>
    <mergeCell ref="VCY63:VCZ63"/>
    <mergeCell ref="VAP63:VBA63"/>
    <mergeCell ref="VBB63:VBM63"/>
    <mergeCell ref="VBN63:VBO63"/>
    <mergeCell ref="VBP63:VBR63"/>
    <mergeCell ref="VBS63:VBT63"/>
    <mergeCell ref="UZJ63:UZU63"/>
    <mergeCell ref="UZV63:VAG63"/>
    <mergeCell ref="VAH63:VAI63"/>
    <mergeCell ref="VAJ63:VAL63"/>
    <mergeCell ref="VAM63:VAN63"/>
    <mergeCell ref="UYD63:UYO63"/>
    <mergeCell ref="UYP63:UZA63"/>
    <mergeCell ref="UZB63:UZC63"/>
    <mergeCell ref="UZD63:UZF63"/>
    <mergeCell ref="UZG63:UZH63"/>
    <mergeCell ref="UWX63:UXI63"/>
    <mergeCell ref="UXJ63:UXU63"/>
    <mergeCell ref="UXV63:UXW63"/>
    <mergeCell ref="UXX63:UXZ63"/>
    <mergeCell ref="UYA63:UYB63"/>
    <mergeCell ref="UVR63:UWC63"/>
    <mergeCell ref="UWD63:UWO63"/>
    <mergeCell ref="UWP63:UWQ63"/>
    <mergeCell ref="UWR63:UWT63"/>
    <mergeCell ref="UWU63:UWV63"/>
    <mergeCell ref="UUL63:UUW63"/>
    <mergeCell ref="UUX63:UVI63"/>
    <mergeCell ref="UVJ63:UVK63"/>
    <mergeCell ref="UVL63:UVN63"/>
    <mergeCell ref="UVO63:UVP63"/>
    <mergeCell ref="UTF63:UTQ63"/>
    <mergeCell ref="UTR63:UUC63"/>
    <mergeCell ref="UUD63:UUE63"/>
    <mergeCell ref="UUF63:UUH63"/>
    <mergeCell ref="UUI63:UUJ63"/>
    <mergeCell ref="URZ63:USK63"/>
    <mergeCell ref="USL63:USW63"/>
    <mergeCell ref="USX63:USY63"/>
    <mergeCell ref="USZ63:UTB63"/>
    <mergeCell ref="UTC63:UTD63"/>
    <mergeCell ref="UQT63:URE63"/>
    <mergeCell ref="URF63:URQ63"/>
    <mergeCell ref="URR63:URS63"/>
    <mergeCell ref="URT63:URV63"/>
    <mergeCell ref="URW63:URX63"/>
    <mergeCell ref="UPN63:UPY63"/>
    <mergeCell ref="UPZ63:UQK63"/>
    <mergeCell ref="UQL63:UQM63"/>
    <mergeCell ref="UQN63:UQP63"/>
    <mergeCell ref="UQQ63:UQR63"/>
    <mergeCell ref="UOH63:UOS63"/>
    <mergeCell ref="UOT63:UPE63"/>
    <mergeCell ref="UPF63:UPG63"/>
    <mergeCell ref="UPH63:UPJ63"/>
    <mergeCell ref="UPK63:UPL63"/>
    <mergeCell ref="UNB63:UNM63"/>
    <mergeCell ref="UNN63:UNY63"/>
    <mergeCell ref="UNZ63:UOA63"/>
    <mergeCell ref="UOB63:UOD63"/>
    <mergeCell ref="UOE63:UOF63"/>
    <mergeCell ref="ULV63:UMG63"/>
    <mergeCell ref="UMH63:UMS63"/>
    <mergeCell ref="UMT63:UMU63"/>
    <mergeCell ref="UMV63:UMX63"/>
    <mergeCell ref="UMY63:UMZ63"/>
    <mergeCell ref="UKP63:ULA63"/>
    <mergeCell ref="ULB63:ULM63"/>
    <mergeCell ref="ULN63:ULO63"/>
    <mergeCell ref="ULP63:ULR63"/>
    <mergeCell ref="ULS63:ULT63"/>
    <mergeCell ref="UJJ63:UJU63"/>
    <mergeCell ref="UJV63:UKG63"/>
    <mergeCell ref="UKH63:UKI63"/>
    <mergeCell ref="UKJ63:UKL63"/>
    <mergeCell ref="UKM63:UKN63"/>
    <mergeCell ref="UID63:UIO63"/>
    <mergeCell ref="UIP63:UJA63"/>
    <mergeCell ref="UJB63:UJC63"/>
    <mergeCell ref="UJD63:UJF63"/>
    <mergeCell ref="UJG63:UJH63"/>
    <mergeCell ref="UGX63:UHI63"/>
    <mergeCell ref="UHJ63:UHU63"/>
    <mergeCell ref="UHV63:UHW63"/>
    <mergeCell ref="UHX63:UHZ63"/>
    <mergeCell ref="UIA63:UIB63"/>
    <mergeCell ref="UFR63:UGC63"/>
    <mergeCell ref="UGD63:UGO63"/>
    <mergeCell ref="UGP63:UGQ63"/>
    <mergeCell ref="UGR63:UGT63"/>
    <mergeCell ref="UGU63:UGV63"/>
    <mergeCell ref="UEL63:UEW63"/>
    <mergeCell ref="UEX63:UFI63"/>
    <mergeCell ref="UFJ63:UFK63"/>
    <mergeCell ref="UFL63:UFN63"/>
    <mergeCell ref="UFO63:UFP63"/>
    <mergeCell ref="UDF63:UDQ63"/>
    <mergeCell ref="UDR63:UEC63"/>
    <mergeCell ref="UED63:UEE63"/>
    <mergeCell ref="UEF63:UEH63"/>
    <mergeCell ref="UEI63:UEJ63"/>
    <mergeCell ref="UBZ63:UCK63"/>
    <mergeCell ref="UCL63:UCW63"/>
    <mergeCell ref="UCX63:UCY63"/>
    <mergeCell ref="UCZ63:UDB63"/>
    <mergeCell ref="UDC63:UDD63"/>
    <mergeCell ref="UAT63:UBE63"/>
    <mergeCell ref="UBF63:UBQ63"/>
    <mergeCell ref="UBR63:UBS63"/>
    <mergeCell ref="UBT63:UBV63"/>
    <mergeCell ref="UBW63:UBX63"/>
    <mergeCell ref="TZN63:TZY63"/>
    <mergeCell ref="TZZ63:UAK63"/>
    <mergeCell ref="UAL63:UAM63"/>
    <mergeCell ref="UAN63:UAP63"/>
    <mergeCell ref="UAQ63:UAR63"/>
    <mergeCell ref="TYH63:TYS63"/>
    <mergeCell ref="TYT63:TZE63"/>
    <mergeCell ref="TZF63:TZG63"/>
    <mergeCell ref="TZH63:TZJ63"/>
    <mergeCell ref="TZK63:TZL63"/>
    <mergeCell ref="TXB63:TXM63"/>
    <mergeCell ref="TXN63:TXY63"/>
    <mergeCell ref="TXZ63:TYA63"/>
    <mergeCell ref="TYB63:TYD63"/>
    <mergeCell ref="TYE63:TYF63"/>
    <mergeCell ref="TVV63:TWG63"/>
    <mergeCell ref="TWH63:TWS63"/>
    <mergeCell ref="TWT63:TWU63"/>
    <mergeCell ref="TWV63:TWX63"/>
    <mergeCell ref="TWY63:TWZ63"/>
    <mergeCell ref="TUP63:TVA63"/>
    <mergeCell ref="TVB63:TVM63"/>
    <mergeCell ref="TVN63:TVO63"/>
    <mergeCell ref="TVP63:TVR63"/>
    <mergeCell ref="TVS63:TVT63"/>
    <mergeCell ref="TTJ63:TTU63"/>
    <mergeCell ref="TTV63:TUG63"/>
    <mergeCell ref="TUH63:TUI63"/>
    <mergeCell ref="TUJ63:TUL63"/>
    <mergeCell ref="TUM63:TUN63"/>
    <mergeCell ref="TSD63:TSO63"/>
    <mergeCell ref="TSP63:TTA63"/>
    <mergeCell ref="TTB63:TTC63"/>
    <mergeCell ref="TTD63:TTF63"/>
    <mergeCell ref="TTG63:TTH63"/>
    <mergeCell ref="TQX63:TRI63"/>
    <mergeCell ref="TRJ63:TRU63"/>
    <mergeCell ref="TRV63:TRW63"/>
    <mergeCell ref="TRX63:TRZ63"/>
    <mergeCell ref="TSA63:TSB63"/>
    <mergeCell ref="TPR63:TQC63"/>
    <mergeCell ref="TQD63:TQO63"/>
    <mergeCell ref="TQP63:TQQ63"/>
    <mergeCell ref="TQR63:TQT63"/>
    <mergeCell ref="TQU63:TQV63"/>
    <mergeCell ref="TOL63:TOW63"/>
    <mergeCell ref="TOX63:TPI63"/>
    <mergeCell ref="TPJ63:TPK63"/>
    <mergeCell ref="TPL63:TPN63"/>
    <mergeCell ref="TPO63:TPP63"/>
    <mergeCell ref="TNF63:TNQ63"/>
    <mergeCell ref="TNR63:TOC63"/>
    <mergeCell ref="TOD63:TOE63"/>
    <mergeCell ref="TOF63:TOH63"/>
    <mergeCell ref="TOI63:TOJ63"/>
    <mergeCell ref="TLZ63:TMK63"/>
    <mergeCell ref="TML63:TMW63"/>
    <mergeCell ref="TMX63:TMY63"/>
    <mergeCell ref="TMZ63:TNB63"/>
    <mergeCell ref="TNC63:TND63"/>
    <mergeCell ref="TKT63:TLE63"/>
    <mergeCell ref="TLF63:TLQ63"/>
    <mergeCell ref="TLR63:TLS63"/>
    <mergeCell ref="TLT63:TLV63"/>
    <mergeCell ref="TLW63:TLX63"/>
    <mergeCell ref="TJN63:TJY63"/>
    <mergeCell ref="TJZ63:TKK63"/>
    <mergeCell ref="TKL63:TKM63"/>
    <mergeCell ref="TKN63:TKP63"/>
    <mergeCell ref="TKQ63:TKR63"/>
    <mergeCell ref="TIH63:TIS63"/>
    <mergeCell ref="TIT63:TJE63"/>
    <mergeCell ref="TJF63:TJG63"/>
    <mergeCell ref="TJH63:TJJ63"/>
    <mergeCell ref="TJK63:TJL63"/>
    <mergeCell ref="THB63:THM63"/>
    <mergeCell ref="THN63:THY63"/>
    <mergeCell ref="THZ63:TIA63"/>
    <mergeCell ref="TIB63:TID63"/>
    <mergeCell ref="TIE63:TIF63"/>
    <mergeCell ref="TFV63:TGG63"/>
    <mergeCell ref="TGH63:TGS63"/>
    <mergeCell ref="TGT63:TGU63"/>
    <mergeCell ref="TGV63:TGX63"/>
    <mergeCell ref="TGY63:TGZ63"/>
    <mergeCell ref="TEP63:TFA63"/>
    <mergeCell ref="TFB63:TFM63"/>
    <mergeCell ref="TFN63:TFO63"/>
    <mergeCell ref="TFP63:TFR63"/>
    <mergeCell ref="TFS63:TFT63"/>
    <mergeCell ref="TDJ63:TDU63"/>
    <mergeCell ref="TDV63:TEG63"/>
    <mergeCell ref="TEH63:TEI63"/>
    <mergeCell ref="TEJ63:TEL63"/>
    <mergeCell ref="TEM63:TEN63"/>
    <mergeCell ref="TCD63:TCO63"/>
    <mergeCell ref="TCP63:TDA63"/>
    <mergeCell ref="TDB63:TDC63"/>
    <mergeCell ref="TDD63:TDF63"/>
    <mergeCell ref="TDG63:TDH63"/>
    <mergeCell ref="TAX63:TBI63"/>
    <mergeCell ref="TBJ63:TBU63"/>
    <mergeCell ref="TBV63:TBW63"/>
    <mergeCell ref="TBX63:TBZ63"/>
    <mergeCell ref="TCA63:TCB63"/>
    <mergeCell ref="SZR63:TAC63"/>
    <mergeCell ref="TAD63:TAO63"/>
    <mergeCell ref="TAP63:TAQ63"/>
    <mergeCell ref="TAR63:TAT63"/>
    <mergeCell ref="TAU63:TAV63"/>
    <mergeCell ref="SYL63:SYW63"/>
    <mergeCell ref="SYX63:SZI63"/>
    <mergeCell ref="SZJ63:SZK63"/>
    <mergeCell ref="SZL63:SZN63"/>
    <mergeCell ref="SZO63:SZP63"/>
    <mergeCell ref="SXF63:SXQ63"/>
    <mergeCell ref="SXR63:SYC63"/>
    <mergeCell ref="SYD63:SYE63"/>
    <mergeCell ref="SYF63:SYH63"/>
    <mergeCell ref="SYI63:SYJ63"/>
    <mergeCell ref="SVZ63:SWK63"/>
    <mergeCell ref="SWL63:SWW63"/>
    <mergeCell ref="SWX63:SWY63"/>
    <mergeCell ref="SWZ63:SXB63"/>
    <mergeCell ref="SXC63:SXD63"/>
    <mergeCell ref="SUT63:SVE63"/>
    <mergeCell ref="SVF63:SVQ63"/>
    <mergeCell ref="SVR63:SVS63"/>
    <mergeCell ref="SVT63:SVV63"/>
    <mergeCell ref="SVW63:SVX63"/>
    <mergeCell ref="STN63:STY63"/>
    <mergeCell ref="STZ63:SUK63"/>
    <mergeCell ref="SUL63:SUM63"/>
    <mergeCell ref="SUN63:SUP63"/>
    <mergeCell ref="SUQ63:SUR63"/>
    <mergeCell ref="SSH63:SSS63"/>
    <mergeCell ref="SST63:STE63"/>
    <mergeCell ref="STF63:STG63"/>
    <mergeCell ref="STH63:STJ63"/>
    <mergeCell ref="STK63:STL63"/>
    <mergeCell ref="SRB63:SRM63"/>
    <mergeCell ref="SRN63:SRY63"/>
    <mergeCell ref="SRZ63:SSA63"/>
    <mergeCell ref="SSB63:SSD63"/>
    <mergeCell ref="SSE63:SSF63"/>
    <mergeCell ref="SPV63:SQG63"/>
    <mergeCell ref="SQH63:SQS63"/>
    <mergeCell ref="SQT63:SQU63"/>
    <mergeCell ref="SQV63:SQX63"/>
    <mergeCell ref="SQY63:SQZ63"/>
    <mergeCell ref="SOP63:SPA63"/>
    <mergeCell ref="SPB63:SPM63"/>
    <mergeCell ref="SPN63:SPO63"/>
    <mergeCell ref="SPP63:SPR63"/>
    <mergeCell ref="SPS63:SPT63"/>
    <mergeCell ref="SNJ63:SNU63"/>
    <mergeCell ref="SNV63:SOG63"/>
    <mergeCell ref="SOH63:SOI63"/>
    <mergeCell ref="SOJ63:SOL63"/>
    <mergeCell ref="SOM63:SON63"/>
    <mergeCell ref="SMD63:SMO63"/>
    <mergeCell ref="SMP63:SNA63"/>
    <mergeCell ref="SNB63:SNC63"/>
    <mergeCell ref="SND63:SNF63"/>
    <mergeCell ref="SNG63:SNH63"/>
    <mergeCell ref="SKX63:SLI63"/>
    <mergeCell ref="SLJ63:SLU63"/>
    <mergeCell ref="SLV63:SLW63"/>
    <mergeCell ref="SLX63:SLZ63"/>
    <mergeCell ref="SMA63:SMB63"/>
    <mergeCell ref="SJR63:SKC63"/>
    <mergeCell ref="SKD63:SKO63"/>
    <mergeCell ref="SKP63:SKQ63"/>
    <mergeCell ref="SKR63:SKT63"/>
    <mergeCell ref="SKU63:SKV63"/>
    <mergeCell ref="SIL63:SIW63"/>
    <mergeCell ref="SIX63:SJI63"/>
    <mergeCell ref="SJJ63:SJK63"/>
    <mergeCell ref="SJL63:SJN63"/>
    <mergeCell ref="SJO63:SJP63"/>
    <mergeCell ref="SHF63:SHQ63"/>
    <mergeCell ref="SHR63:SIC63"/>
    <mergeCell ref="SID63:SIE63"/>
    <mergeCell ref="SIF63:SIH63"/>
    <mergeCell ref="SII63:SIJ63"/>
    <mergeCell ref="SFZ63:SGK63"/>
    <mergeCell ref="SGL63:SGW63"/>
    <mergeCell ref="SGX63:SGY63"/>
    <mergeCell ref="SGZ63:SHB63"/>
    <mergeCell ref="SHC63:SHD63"/>
    <mergeCell ref="SET63:SFE63"/>
    <mergeCell ref="SFF63:SFQ63"/>
    <mergeCell ref="SFR63:SFS63"/>
    <mergeCell ref="SFT63:SFV63"/>
    <mergeCell ref="SFW63:SFX63"/>
    <mergeCell ref="SDN63:SDY63"/>
    <mergeCell ref="SDZ63:SEK63"/>
    <mergeCell ref="SEL63:SEM63"/>
    <mergeCell ref="SEN63:SEP63"/>
    <mergeCell ref="SEQ63:SER63"/>
    <mergeCell ref="SCH63:SCS63"/>
    <mergeCell ref="SCT63:SDE63"/>
    <mergeCell ref="SDF63:SDG63"/>
    <mergeCell ref="SDH63:SDJ63"/>
    <mergeCell ref="SDK63:SDL63"/>
    <mergeCell ref="SBB63:SBM63"/>
    <mergeCell ref="SBN63:SBY63"/>
    <mergeCell ref="SBZ63:SCA63"/>
    <mergeCell ref="SCB63:SCD63"/>
    <mergeCell ref="SCE63:SCF63"/>
    <mergeCell ref="RZV63:SAG63"/>
    <mergeCell ref="SAH63:SAS63"/>
    <mergeCell ref="SAT63:SAU63"/>
    <mergeCell ref="SAV63:SAX63"/>
    <mergeCell ref="SAY63:SAZ63"/>
    <mergeCell ref="RYP63:RZA63"/>
    <mergeCell ref="RZB63:RZM63"/>
    <mergeCell ref="RZN63:RZO63"/>
    <mergeCell ref="RZP63:RZR63"/>
    <mergeCell ref="RZS63:RZT63"/>
    <mergeCell ref="RXJ63:RXU63"/>
    <mergeCell ref="RXV63:RYG63"/>
    <mergeCell ref="RYH63:RYI63"/>
    <mergeCell ref="RYJ63:RYL63"/>
    <mergeCell ref="RYM63:RYN63"/>
    <mergeCell ref="RWD63:RWO63"/>
    <mergeCell ref="RWP63:RXA63"/>
    <mergeCell ref="RXB63:RXC63"/>
    <mergeCell ref="RXD63:RXF63"/>
    <mergeCell ref="RXG63:RXH63"/>
    <mergeCell ref="RUX63:RVI63"/>
    <mergeCell ref="RVJ63:RVU63"/>
    <mergeCell ref="RVV63:RVW63"/>
    <mergeCell ref="RVX63:RVZ63"/>
    <mergeCell ref="RWA63:RWB63"/>
    <mergeCell ref="RTR63:RUC63"/>
    <mergeCell ref="RUD63:RUO63"/>
    <mergeCell ref="RUP63:RUQ63"/>
    <mergeCell ref="RUR63:RUT63"/>
    <mergeCell ref="RUU63:RUV63"/>
    <mergeCell ref="RSL63:RSW63"/>
    <mergeCell ref="RSX63:RTI63"/>
    <mergeCell ref="RTJ63:RTK63"/>
    <mergeCell ref="RTL63:RTN63"/>
    <mergeCell ref="RTO63:RTP63"/>
    <mergeCell ref="RRF63:RRQ63"/>
    <mergeCell ref="RRR63:RSC63"/>
    <mergeCell ref="RSD63:RSE63"/>
    <mergeCell ref="RSF63:RSH63"/>
    <mergeCell ref="RSI63:RSJ63"/>
    <mergeCell ref="RPZ63:RQK63"/>
    <mergeCell ref="RQL63:RQW63"/>
    <mergeCell ref="RQX63:RQY63"/>
    <mergeCell ref="RQZ63:RRB63"/>
    <mergeCell ref="RRC63:RRD63"/>
    <mergeCell ref="ROT63:RPE63"/>
    <mergeCell ref="RPF63:RPQ63"/>
    <mergeCell ref="RPR63:RPS63"/>
    <mergeCell ref="RPT63:RPV63"/>
    <mergeCell ref="RPW63:RPX63"/>
    <mergeCell ref="RNN63:RNY63"/>
    <mergeCell ref="RNZ63:ROK63"/>
    <mergeCell ref="ROL63:ROM63"/>
    <mergeCell ref="RON63:ROP63"/>
    <mergeCell ref="ROQ63:ROR63"/>
    <mergeCell ref="RMH63:RMS63"/>
    <mergeCell ref="RMT63:RNE63"/>
    <mergeCell ref="RNF63:RNG63"/>
    <mergeCell ref="RNH63:RNJ63"/>
    <mergeCell ref="RNK63:RNL63"/>
    <mergeCell ref="RLB63:RLM63"/>
    <mergeCell ref="RLN63:RLY63"/>
    <mergeCell ref="RLZ63:RMA63"/>
    <mergeCell ref="RMB63:RMD63"/>
    <mergeCell ref="RME63:RMF63"/>
    <mergeCell ref="RJV63:RKG63"/>
    <mergeCell ref="RKH63:RKS63"/>
    <mergeCell ref="RKT63:RKU63"/>
    <mergeCell ref="RKV63:RKX63"/>
    <mergeCell ref="RKY63:RKZ63"/>
    <mergeCell ref="RIP63:RJA63"/>
    <mergeCell ref="RJB63:RJM63"/>
    <mergeCell ref="RJN63:RJO63"/>
    <mergeCell ref="RJP63:RJR63"/>
    <mergeCell ref="RJS63:RJT63"/>
    <mergeCell ref="RHJ63:RHU63"/>
    <mergeCell ref="RHV63:RIG63"/>
    <mergeCell ref="RIH63:RII63"/>
    <mergeCell ref="RIJ63:RIL63"/>
    <mergeCell ref="RIM63:RIN63"/>
    <mergeCell ref="RGD63:RGO63"/>
    <mergeCell ref="RGP63:RHA63"/>
    <mergeCell ref="RHB63:RHC63"/>
    <mergeCell ref="RHD63:RHF63"/>
    <mergeCell ref="RHG63:RHH63"/>
    <mergeCell ref="REX63:RFI63"/>
    <mergeCell ref="RFJ63:RFU63"/>
    <mergeCell ref="RFV63:RFW63"/>
    <mergeCell ref="RFX63:RFZ63"/>
    <mergeCell ref="RGA63:RGB63"/>
    <mergeCell ref="RDR63:REC63"/>
    <mergeCell ref="RED63:REO63"/>
    <mergeCell ref="REP63:REQ63"/>
    <mergeCell ref="RER63:RET63"/>
    <mergeCell ref="REU63:REV63"/>
    <mergeCell ref="RCL63:RCW63"/>
    <mergeCell ref="RCX63:RDI63"/>
    <mergeCell ref="RDJ63:RDK63"/>
    <mergeCell ref="RDL63:RDN63"/>
    <mergeCell ref="RDO63:RDP63"/>
    <mergeCell ref="RBF63:RBQ63"/>
    <mergeCell ref="RBR63:RCC63"/>
    <mergeCell ref="RCD63:RCE63"/>
    <mergeCell ref="RCF63:RCH63"/>
    <mergeCell ref="RCI63:RCJ63"/>
    <mergeCell ref="QZZ63:RAK63"/>
    <mergeCell ref="RAL63:RAW63"/>
    <mergeCell ref="RAX63:RAY63"/>
    <mergeCell ref="RAZ63:RBB63"/>
    <mergeCell ref="RBC63:RBD63"/>
    <mergeCell ref="QYT63:QZE63"/>
    <mergeCell ref="QZF63:QZQ63"/>
    <mergeCell ref="QZR63:QZS63"/>
    <mergeCell ref="QZT63:QZV63"/>
    <mergeCell ref="QZW63:QZX63"/>
    <mergeCell ref="QXN63:QXY63"/>
    <mergeCell ref="QXZ63:QYK63"/>
    <mergeCell ref="QYL63:QYM63"/>
    <mergeCell ref="QYN63:QYP63"/>
    <mergeCell ref="QYQ63:QYR63"/>
    <mergeCell ref="QWH63:QWS63"/>
    <mergeCell ref="QWT63:QXE63"/>
    <mergeCell ref="QXF63:QXG63"/>
    <mergeCell ref="QXH63:QXJ63"/>
    <mergeCell ref="QXK63:QXL63"/>
    <mergeCell ref="QVB63:QVM63"/>
    <mergeCell ref="QVN63:QVY63"/>
    <mergeCell ref="QVZ63:QWA63"/>
    <mergeCell ref="QWB63:QWD63"/>
    <mergeCell ref="QWE63:QWF63"/>
    <mergeCell ref="QTV63:QUG63"/>
    <mergeCell ref="QUH63:QUS63"/>
    <mergeCell ref="QUT63:QUU63"/>
    <mergeCell ref="QUV63:QUX63"/>
    <mergeCell ref="QUY63:QUZ63"/>
    <mergeCell ref="QSP63:QTA63"/>
    <mergeCell ref="QTB63:QTM63"/>
    <mergeCell ref="QTN63:QTO63"/>
    <mergeCell ref="QTP63:QTR63"/>
    <mergeCell ref="QTS63:QTT63"/>
    <mergeCell ref="QRJ63:QRU63"/>
    <mergeCell ref="QRV63:QSG63"/>
    <mergeCell ref="QSH63:QSI63"/>
    <mergeCell ref="QSJ63:QSL63"/>
    <mergeCell ref="QSM63:QSN63"/>
    <mergeCell ref="QQD63:QQO63"/>
    <mergeCell ref="QQP63:QRA63"/>
    <mergeCell ref="QRB63:QRC63"/>
    <mergeCell ref="QRD63:QRF63"/>
    <mergeCell ref="QRG63:QRH63"/>
    <mergeCell ref="QOX63:QPI63"/>
    <mergeCell ref="QPJ63:QPU63"/>
    <mergeCell ref="QPV63:QPW63"/>
    <mergeCell ref="QPX63:QPZ63"/>
    <mergeCell ref="QQA63:QQB63"/>
    <mergeCell ref="QNR63:QOC63"/>
    <mergeCell ref="QOD63:QOO63"/>
    <mergeCell ref="QOP63:QOQ63"/>
    <mergeCell ref="QOR63:QOT63"/>
    <mergeCell ref="QOU63:QOV63"/>
    <mergeCell ref="QML63:QMW63"/>
    <mergeCell ref="QMX63:QNI63"/>
    <mergeCell ref="QNJ63:QNK63"/>
    <mergeCell ref="QNL63:QNN63"/>
    <mergeCell ref="QNO63:QNP63"/>
    <mergeCell ref="QLF63:QLQ63"/>
    <mergeCell ref="QLR63:QMC63"/>
    <mergeCell ref="QMD63:QME63"/>
    <mergeCell ref="QMF63:QMH63"/>
    <mergeCell ref="QMI63:QMJ63"/>
    <mergeCell ref="QJZ63:QKK63"/>
    <mergeCell ref="QKL63:QKW63"/>
    <mergeCell ref="QKX63:QKY63"/>
    <mergeCell ref="QKZ63:QLB63"/>
    <mergeCell ref="QLC63:QLD63"/>
    <mergeCell ref="QIT63:QJE63"/>
    <mergeCell ref="QJF63:QJQ63"/>
    <mergeCell ref="QJR63:QJS63"/>
    <mergeCell ref="QJT63:QJV63"/>
    <mergeCell ref="QJW63:QJX63"/>
    <mergeCell ref="QHN63:QHY63"/>
    <mergeCell ref="QHZ63:QIK63"/>
    <mergeCell ref="QIL63:QIM63"/>
    <mergeCell ref="QIN63:QIP63"/>
    <mergeCell ref="QIQ63:QIR63"/>
    <mergeCell ref="QGH63:QGS63"/>
    <mergeCell ref="QGT63:QHE63"/>
    <mergeCell ref="QHF63:QHG63"/>
    <mergeCell ref="QHH63:QHJ63"/>
    <mergeCell ref="QHK63:QHL63"/>
    <mergeCell ref="QFB63:QFM63"/>
    <mergeCell ref="QFN63:QFY63"/>
    <mergeCell ref="QFZ63:QGA63"/>
    <mergeCell ref="QGB63:QGD63"/>
    <mergeCell ref="QGE63:QGF63"/>
    <mergeCell ref="QDV63:QEG63"/>
    <mergeCell ref="QEH63:QES63"/>
    <mergeCell ref="QET63:QEU63"/>
    <mergeCell ref="QEV63:QEX63"/>
    <mergeCell ref="QEY63:QEZ63"/>
    <mergeCell ref="QCP63:QDA63"/>
    <mergeCell ref="QDB63:QDM63"/>
    <mergeCell ref="QDN63:QDO63"/>
    <mergeCell ref="QDP63:QDR63"/>
    <mergeCell ref="QDS63:QDT63"/>
    <mergeCell ref="QBJ63:QBU63"/>
    <mergeCell ref="QBV63:QCG63"/>
    <mergeCell ref="QCH63:QCI63"/>
    <mergeCell ref="QCJ63:QCL63"/>
    <mergeCell ref="QCM63:QCN63"/>
    <mergeCell ref="QAD63:QAO63"/>
    <mergeCell ref="QAP63:QBA63"/>
    <mergeCell ref="QBB63:QBC63"/>
    <mergeCell ref="QBD63:QBF63"/>
    <mergeCell ref="QBG63:QBH63"/>
    <mergeCell ref="PYX63:PZI63"/>
    <mergeCell ref="PZJ63:PZU63"/>
    <mergeCell ref="PZV63:PZW63"/>
    <mergeCell ref="PZX63:PZZ63"/>
    <mergeCell ref="QAA63:QAB63"/>
    <mergeCell ref="PXR63:PYC63"/>
    <mergeCell ref="PYD63:PYO63"/>
    <mergeCell ref="PYP63:PYQ63"/>
    <mergeCell ref="PYR63:PYT63"/>
    <mergeCell ref="PYU63:PYV63"/>
    <mergeCell ref="PWL63:PWW63"/>
    <mergeCell ref="PWX63:PXI63"/>
    <mergeCell ref="PXJ63:PXK63"/>
    <mergeCell ref="PXL63:PXN63"/>
    <mergeCell ref="PXO63:PXP63"/>
    <mergeCell ref="PVF63:PVQ63"/>
    <mergeCell ref="PVR63:PWC63"/>
    <mergeCell ref="PWD63:PWE63"/>
    <mergeCell ref="PWF63:PWH63"/>
    <mergeCell ref="PWI63:PWJ63"/>
    <mergeCell ref="PTZ63:PUK63"/>
    <mergeCell ref="PUL63:PUW63"/>
    <mergeCell ref="PUX63:PUY63"/>
    <mergeCell ref="PUZ63:PVB63"/>
    <mergeCell ref="PVC63:PVD63"/>
    <mergeCell ref="PST63:PTE63"/>
    <mergeCell ref="PTF63:PTQ63"/>
    <mergeCell ref="PTR63:PTS63"/>
    <mergeCell ref="PTT63:PTV63"/>
    <mergeCell ref="PTW63:PTX63"/>
    <mergeCell ref="PRN63:PRY63"/>
    <mergeCell ref="PRZ63:PSK63"/>
    <mergeCell ref="PSL63:PSM63"/>
    <mergeCell ref="PSN63:PSP63"/>
    <mergeCell ref="PSQ63:PSR63"/>
    <mergeCell ref="PQH63:PQS63"/>
    <mergeCell ref="PQT63:PRE63"/>
    <mergeCell ref="PRF63:PRG63"/>
    <mergeCell ref="PRH63:PRJ63"/>
    <mergeCell ref="PRK63:PRL63"/>
    <mergeCell ref="PPB63:PPM63"/>
    <mergeCell ref="PPN63:PPY63"/>
    <mergeCell ref="PPZ63:PQA63"/>
    <mergeCell ref="PQB63:PQD63"/>
    <mergeCell ref="PQE63:PQF63"/>
    <mergeCell ref="PNV63:POG63"/>
    <mergeCell ref="POH63:POS63"/>
    <mergeCell ref="POT63:POU63"/>
    <mergeCell ref="POV63:POX63"/>
    <mergeCell ref="POY63:POZ63"/>
    <mergeCell ref="PMP63:PNA63"/>
    <mergeCell ref="PNB63:PNM63"/>
    <mergeCell ref="PNN63:PNO63"/>
    <mergeCell ref="PNP63:PNR63"/>
    <mergeCell ref="PNS63:PNT63"/>
    <mergeCell ref="PLJ63:PLU63"/>
    <mergeCell ref="PLV63:PMG63"/>
    <mergeCell ref="PMH63:PMI63"/>
    <mergeCell ref="PMJ63:PML63"/>
    <mergeCell ref="PMM63:PMN63"/>
    <mergeCell ref="PKD63:PKO63"/>
    <mergeCell ref="PKP63:PLA63"/>
    <mergeCell ref="PLB63:PLC63"/>
    <mergeCell ref="PLD63:PLF63"/>
    <mergeCell ref="PLG63:PLH63"/>
    <mergeCell ref="PIX63:PJI63"/>
    <mergeCell ref="PJJ63:PJU63"/>
    <mergeCell ref="PJV63:PJW63"/>
    <mergeCell ref="PJX63:PJZ63"/>
    <mergeCell ref="PKA63:PKB63"/>
    <mergeCell ref="PHR63:PIC63"/>
    <mergeCell ref="PID63:PIO63"/>
    <mergeCell ref="PIP63:PIQ63"/>
    <mergeCell ref="PIR63:PIT63"/>
    <mergeCell ref="PIU63:PIV63"/>
    <mergeCell ref="PGL63:PGW63"/>
    <mergeCell ref="PGX63:PHI63"/>
    <mergeCell ref="PHJ63:PHK63"/>
    <mergeCell ref="PHL63:PHN63"/>
    <mergeCell ref="PHO63:PHP63"/>
    <mergeCell ref="PFF63:PFQ63"/>
    <mergeCell ref="PFR63:PGC63"/>
    <mergeCell ref="PGD63:PGE63"/>
    <mergeCell ref="PGF63:PGH63"/>
    <mergeCell ref="PGI63:PGJ63"/>
    <mergeCell ref="PDZ63:PEK63"/>
    <mergeCell ref="PEL63:PEW63"/>
    <mergeCell ref="PEX63:PEY63"/>
    <mergeCell ref="PEZ63:PFB63"/>
    <mergeCell ref="PFC63:PFD63"/>
    <mergeCell ref="PCT63:PDE63"/>
    <mergeCell ref="PDF63:PDQ63"/>
    <mergeCell ref="PDR63:PDS63"/>
    <mergeCell ref="PDT63:PDV63"/>
    <mergeCell ref="PDW63:PDX63"/>
    <mergeCell ref="PBN63:PBY63"/>
    <mergeCell ref="PBZ63:PCK63"/>
    <mergeCell ref="PCL63:PCM63"/>
    <mergeCell ref="PCN63:PCP63"/>
    <mergeCell ref="PCQ63:PCR63"/>
    <mergeCell ref="PAH63:PAS63"/>
    <mergeCell ref="PAT63:PBE63"/>
    <mergeCell ref="PBF63:PBG63"/>
    <mergeCell ref="PBH63:PBJ63"/>
    <mergeCell ref="PBK63:PBL63"/>
    <mergeCell ref="OZB63:OZM63"/>
    <mergeCell ref="OZN63:OZY63"/>
    <mergeCell ref="OZZ63:PAA63"/>
    <mergeCell ref="PAB63:PAD63"/>
    <mergeCell ref="PAE63:PAF63"/>
    <mergeCell ref="OXV63:OYG63"/>
    <mergeCell ref="OYH63:OYS63"/>
    <mergeCell ref="OYT63:OYU63"/>
    <mergeCell ref="OYV63:OYX63"/>
    <mergeCell ref="OYY63:OYZ63"/>
    <mergeCell ref="OWP63:OXA63"/>
    <mergeCell ref="OXB63:OXM63"/>
    <mergeCell ref="OXN63:OXO63"/>
    <mergeCell ref="OXP63:OXR63"/>
    <mergeCell ref="OXS63:OXT63"/>
    <mergeCell ref="OVJ63:OVU63"/>
    <mergeCell ref="OVV63:OWG63"/>
    <mergeCell ref="OWH63:OWI63"/>
    <mergeCell ref="OWJ63:OWL63"/>
    <mergeCell ref="OWM63:OWN63"/>
    <mergeCell ref="OUD63:OUO63"/>
    <mergeCell ref="OUP63:OVA63"/>
    <mergeCell ref="OVB63:OVC63"/>
    <mergeCell ref="OVD63:OVF63"/>
    <mergeCell ref="OVG63:OVH63"/>
    <mergeCell ref="OSX63:OTI63"/>
    <mergeCell ref="OTJ63:OTU63"/>
    <mergeCell ref="OTV63:OTW63"/>
    <mergeCell ref="OTX63:OTZ63"/>
    <mergeCell ref="OUA63:OUB63"/>
    <mergeCell ref="ORR63:OSC63"/>
    <mergeCell ref="OSD63:OSO63"/>
    <mergeCell ref="OSP63:OSQ63"/>
    <mergeCell ref="OSR63:OST63"/>
    <mergeCell ref="OSU63:OSV63"/>
    <mergeCell ref="OQL63:OQW63"/>
    <mergeCell ref="OQX63:ORI63"/>
    <mergeCell ref="ORJ63:ORK63"/>
    <mergeCell ref="ORL63:ORN63"/>
    <mergeCell ref="ORO63:ORP63"/>
    <mergeCell ref="OPF63:OPQ63"/>
    <mergeCell ref="OPR63:OQC63"/>
    <mergeCell ref="OQD63:OQE63"/>
    <mergeCell ref="OQF63:OQH63"/>
    <mergeCell ref="OQI63:OQJ63"/>
    <mergeCell ref="ONZ63:OOK63"/>
    <mergeCell ref="OOL63:OOW63"/>
    <mergeCell ref="OOX63:OOY63"/>
    <mergeCell ref="OOZ63:OPB63"/>
    <mergeCell ref="OPC63:OPD63"/>
    <mergeCell ref="OMT63:ONE63"/>
    <mergeCell ref="ONF63:ONQ63"/>
    <mergeCell ref="ONR63:ONS63"/>
    <mergeCell ref="ONT63:ONV63"/>
    <mergeCell ref="ONW63:ONX63"/>
    <mergeCell ref="OLN63:OLY63"/>
    <mergeCell ref="OLZ63:OMK63"/>
    <mergeCell ref="OML63:OMM63"/>
    <mergeCell ref="OMN63:OMP63"/>
    <mergeCell ref="OMQ63:OMR63"/>
    <mergeCell ref="OKH63:OKS63"/>
    <mergeCell ref="OKT63:OLE63"/>
    <mergeCell ref="OLF63:OLG63"/>
    <mergeCell ref="OLH63:OLJ63"/>
    <mergeCell ref="OLK63:OLL63"/>
    <mergeCell ref="OJB63:OJM63"/>
    <mergeCell ref="OJN63:OJY63"/>
    <mergeCell ref="OJZ63:OKA63"/>
    <mergeCell ref="OKB63:OKD63"/>
    <mergeCell ref="OKE63:OKF63"/>
    <mergeCell ref="OHV63:OIG63"/>
    <mergeCell ref="OIH63:OIS63"/>
    <mergeCell ref="OIT63:OIU63"/>
    <mergeCell ref="OIV63:OIX63"/>
    <mergeCell ref="OIY63:OIZ63"/>
    <mergeCell ref="OGP63:OHA63"/>
    <mergeCell ref="OHB63:OHM63"/>
    <mergeCell ref="OHN63:OHO63"/>
    <mergeCell ref="OHP63:OHR63"/>
    <mergeCell ref="OHS63:OHT63"/>
    <mergeCell ref="OFJ63:OFU63"/>
    <mergeCell ref="OFV63:OGG63"/>
    <mergeCell ref="OGH63:OGI63"/>
    <mergeCell ref="OGJ63:OGL63"/>
    <mergeCell ref="OGM63:OGN63"/>
    <mergeCell ref="OED63:OEO63"/>
    <mergeCell ref="OEP63:OFA63"/>
    <mergeCell ref="OFB63:OFC63"/>
    <mergeCell ref="OFD63:OFF63"/>
    <mergeCell ref="OFG63:OFH63"/>
    <mergeCell ref="OCX63:ODI63"/>
    <mergeCell ref="ODJ63:ODU63"/>
    <mergeCell ref="ODV63:ODW63"/>
    <mergeCell ref="ODX63:ODZ63"/>
    <mergeCell ref="OEA63:OEB63"/>
    <mergeCell ref="OBR63:OCC63"/>
    <mergeCell ref="OCD63:OCO63"/>
    <mergeCell ref="OCP63:OCQ63"/>
    <mergeCell ref="OCR63:OCT63"/>
    <mergeCell ref="OCU63:OCV63"/>
    <mergeCell ref="OAL63:OAW63"/>
    <mergeCell ref="OAX63:OBI63"/>
    <mergeCell ref="OBJ63:OBK63"/>
    <mergeCell ref="OBL63:OBN63"/>
    <mergeCell ref="OBO63:OBP63"/>
    <mergeCell ref="NZF63:NZQ63"/>
    <mergeCell ref="NZR63:OAC63"/>
    <mergeCell ref="OAD63:OAE63"/>
    <mergeCell ref="OAF63:OAH63"/>
    <mergeCell ref="OAI63:OAJ63"/>
    <mergeCell ref="NXZ63:NYK63"/>
    <mergeCell ref="NYL63:NYW63"/>
    <mergeCell ref="NYX63:NYY63"/>
    <mergeCell ref="NYZ63:NZB63"/>
    <mergeCell ref="NZC63:NZD63"/>
    <mergeCell ref="NWT63:NXE63"/>
    <mergeCell ref="NXF63:NXQ63"/>
    <mergeCell ref="NXR63:NXS63"/>
    <mergeCell ref="NXT63:NXV63"/>
    <mergeCell ref="NXW63:NXX63"/>
    <mergeCell ref="NVN63:NVY63"/>
    <mergeCell ref="NVZ63:NWK63"/>
    <mergeCell ref="NWL63:NWM63"/>
    <mergeCell ref="NWN63:NWP63"/>
    <mergeCell ref="NWQ63:NWR63"/>
    <mergeCell ref="NUH63:NUS63"/>
    <mergeCell ref="NUT63:NVE63"/>
    <mergeCell ref="NVF63:NVG63"/>
    <mergeCell ref="NVH63:NVJ63"/>
    <mergeCell ref="NVK63:NVL63"/>
    <mergeCell ref="NTB63:NTM63"/>
    <mergeCell ref="NTN63:NTY63"/>
    <mergeCell ref="NTZ63:NUA63"/>
    <mergeCell ref="NUB63:NUD63"/>
    <mergeCell ref="NUE63:NUF63"/>
    <mergeCell ref="NRV63:NSG63"/>
    <mergeCell ref="NSH63:NSS63"/>
    <mergeCell ref="NST63:NSU63"/>
    <mergeCell ref="NSV63:NSX63"/>
    <mergeCell ref="NSY63:NSZ63"/>
    <mergeCell ref="NQP63:NRA63"/>
    <mergeCell ref="NRB63:NRM63"/>
    <mergeCell ref="NRN63:NRO63"/>
    <mergeCell ref="NRP63:NRR63"/>
    <mergeCell ref="NRS63:NRT63"/>
    <mergeCell ref="NPJ63:NPU63"/>
    <mergeCell ref="NPV63:NQG63"/>
    <mergeCell ref="NQH63:NQI63"/>
    <mergeCell ref="NQJ63:NQL63"/>
    <mergeCell ref="NQM63:NQN63"/>
    <mergeCell ref="NOD63:NOO63"/>
    <mergeCell ref="NOP63:NPA63"/>
    <mergeCell ref="NPB63:NPC63"/>
    <mergeCell ref="NPD63:NPF63"/>
    <mergeCell ref="NPG63:NPH63"/>
    <mergeCell ref="NMX63:NNI63"/>
    <mergeCell ref="NNJ63:NNU63"/>
    <mergeCell ref="NNV63:NNW63"/>
    <mergeCell ref="NNX63:NNZ63"/>
    <mergeCell ref="NOA63:NOB63"/>
    <mergeCell ref="NLR63:NMC63"/>
    <mergeCell ref="NMD63:NMO63"/>
    <mergeCell ref="NMP63:NMQ63"/>
    <mergeCell ref="NMR63:NMT63"/>
    <mergeCell ref="NMU63:NMV63"/>
    <mergeCell ref="NKL63:NKW63"/>
    <mergeCell ref="NKX63:NLI63"/>
    <mergeCell ref="NLJ63:NLK63"/>
    <mergeCell ref="NLL63:NLN63"/>
    <mergeCell ref="NLO63:NLP63"/>
    <mergeCell ref="NJF63:NJQ63"/>
    <mergeCell ref="NJR63:NKC63"/>
    <mergeCell ref="NKD63:NKE63"/>
    <mergeCell ref="NKF63:NKH63"/>
    <mergeCell ref="NKI63:NKJ63"/>
    <mergeCell ref="NHZ63:NIK63"/>
    <mergeCell ref="NIL63:NIW63"/>
    <mergeCell ref="NIX63:NIY63"/>
    <mergeCell ref="NIZ63:NJB63"/>
    <mergeCell ref="NJC63:NJD63"/>
    <mergeCell ref="NGT63:NHE63"/>
    <mergeCell ref="NHF63:NHQ63"/>
    <mergeCell ref="NHR63:NHS63"/>
    <mergeCell ref="NHT63:NHV63"/>
    <mergeCell ref="NHW63:NHX63"/>
    <mergeCell ref="NFN63:NFY63"/>
    <mergeCell ref="NFZ63:NGK63"/>
    <mergeCell ref="NGL63:NGM63"/>
    <mergeCell ref="NGN63:NGP63"/>
    <mergeCell ref="NGQ63:NGR63"/>
    <mergeCell ref="NEH63:NES63"/>
    <mergeCell ref="NET63:NFE63"/>
    <mergeCell ref="NFF63:NFG63"/>
    <mergeCell ref="NFH63:NFJ63"/>
    <mergeCell ref="NFK63:NFL63"/>
    <mergeCell ref="NDB63:NDM63"/>
    <mergeCell ref="NDN63:NDY63"/>
    <mergeCell ref="NDZ63:NEA63"/>
    <mergeCell ref="NEB63:NED63"/>
    <mergeCell ref="NEE63:NEF63"/>
    <mergeCell ref="NBV63:NCG63"/>
    <mergeCell ref="NCH63:NCS63"/>
    <mergeCell ref="NCT63:NCU63"/>
    <mergeCell ref="NCV63:NCX63"/>
    <mergeCell ref="NCY63:NCZ63"/>
    <mergeCell ref="NAP63:NBA63"/>
    <mergeCell ref="NBB63:NBM63"/>
    <mergeCell ref="NBN63:NBO63"/>
    <mergeCell ref="NBP63:NBR63"/>
    <mergeCell ref="NBS63:NBT63"/>
    <mergeCell ref="MZJ63:MZU63"/>
    <mergeCell ref="MZV63:NAG63"/>
    <mergeCell ref="NAH63:NAI63"/>
    <mergeCell ref="NAJ63:NAL63"/>
    <mergeCell ref="NAM63:NAN63"/>
    <mergeCell ref="MYD63:MYO63"/>
    <mergeCell ref="MYP63:MZA63"/>
    <mergeCell ref="MZB63:MZC63"/>
    <mergeCell ref="MZD63:MZF63"/>
    <mergeCell ref="MZG63:MZH63"/>
    <mergeCell ref="MWX63:MXI63"/>
    <mergeCell ref="MXJ63:MXU63"/>
    <mergeCell ref="MXV63:MXW63"/>
    <mergeCell ref="MXX63:MXZ63"/>
    <mergeCell ref="MYA63:MYB63"/>
    <mergeCell ref="MVR63:MWC63"/>
    <mergeCell ref="MWD63:MWO63"/>
    <mergeCell ref="MWP63:MWQ63"/>
    <mergeCell ref="MWR63:MWT63"/>
    <mergeCell ref="MWU63:MWV63"/>
    <mergeCell ref="MUL63:MUW63"/>
    <mergeCell ref="MUX63:MVI63"/>
    <mergeCell ref="MVJ63:MVK63"/>
    <mergeCell ref="MVL63:MVN63"/>
    <mergeCell ref="MVO63:MVP63"/>
    <mergeCell ref="MTF63:MTQ63"/>
    <mergeCell ref="MTR63:MUC63"/>
    <mergeCell ref="MUD63:MUE63"/>
    <mergeCell ref="MUF63:MUH63"/>
    <mergeCell ref="MUI63:MUJ63"/>
    <mergeCell ref="MRZ63:MSK63"/>
    <mergeCell ref="MSL63:MSW63"/>
    <mergeCell ref="MSX63:MSY63"/>
    <mergeCell ref="MSZ63:MTB63"/>
    <mergeCell ref="MTC63:MTD63"/>
    <mergeCell ref="MQT63:MRE63"/>
    <mergeCell ref="MRF63:MRQ63"/>
    <mergeCell ref="MRR63:MRS63"/>
    <mergeCell ref="MRT63:MRV63"/>
    <mergeCell ref="MRW63:MRX63"/>
    <mergeCell ref="MPN63:MPY63"/>
    <mergeCell ref="MPZ63:MQK63"/>
    <mergeCell ref="MQL63:MQM63"/>
    <mergeCell ref="MQN63:MQP63"/>
    <mergeCell ref="MQQ63:MQR63"/>
    <mergeCell ref="MOH63:MOS63"/>
    <mergeCell ref="MOT63:MPE63"/>
    <mergeCell ref="MPF63:MPG63"/>
    <mergeCell ref="MPH63:MPJ63"/>
    <mergeCell ref="MPK63:MPL63"/>
    <mergeCell ref="MNB63:MNM63"/>
    <mergeCell ref="MNN63:MNY63"/>
    <mergeCell ref="MNZ63:MOA63"/>
    <mergeCell ref="MOB63:MOD63"/>
    <mergeCell ref="MOE63:MOF63"/>
    <mergeCell ref="MLV63:MMG63"/>
    <mergeCell ref="MMH63:MMS63"/>
    <mergeCell ref="MMT63:MMU63"/>
    <mergeCell ref="MMV63:MMX63"/>
    <mergeCell ref="MMY63:MMZ63"/>
    <mergeCell ref="MKP63:MLA63"/>
    <mergeCell ref="MLB63:MLM63"/>
    <mergeCell ref="MLN63:MLO63"/>
    <mergeCell ref="MLP63:MLR63"/>
    <mergeCell ref="MLS63:MLT63"/>
    <mergeCell ref="MJJ63:MJU63"/>
    <mergeCell ref="MJV63:MKG63"/>
    <mergeCell ref="MKH63:MKI63"/>
    <mergeCell ref="MKJ63:MKL63"/>
    <mergeCell ref="MKM63:MKN63"/>
    <mergeCell ref="MID63:MIO63"/>
    <mergeCell ref="MIP63:MJA63"/>
    <mergeCell ref="MJB63:MJC63"/>
    <mergeCell ref="MJD63:MJF63"/>
    <mergeCell ref="MJG63:MJH63"/>
    <mergeCell ref="MGX63:MHI63"/>
    <mergeCell ref="MHJ63:MHU63"/>
    <mergeCell ref="MHV63:MHW63"/>
    <mergeCell ref="MHX63:MHZ63"/>
    <mergeCell ref="MIA63:MIB63"/>
    <mergeCell ref="MFR63:MGC63"/>
    <mergeCell ref="MGD63:MGO63"/>
    <mergeCell ref="MGP63:MGQ63"/>
    <mergeCell ref="MGR63:MGT63"/>
    <mergeCell ref="MGU63:MGV63"/>
    <mergeCell ref="MEL63:MEW63"/>
    <mergeCell ref="MEX63:MFI63"/>
    <mergeCell ref="MFJ63:MFK63"/>
    <mergeCell ref="MFL63:MFN63"/>
    <mergeCell ref="MFO63:MFP63"/>
    <mergeCell ref="MDF63:MDQ63"/>
    <mergeCell ref="MDR63:MEC63"/>
    <mergeCell ref="MED63:MEE63"/>
    <mergeCell ref="MEF63:MEH63"/>
    <mergeCell ref="MEI63:MEJ63"/>
    <mergeCell ref="MBZ63:MCK63"/>
    <mergeCell ref="MCL63:MCW63"/>
    <mergeCell ref="MCX63:MCY63"/>
    <mergeCell ref="MCZ63:MDB63"/>
    <mergeCell ref="MDC63:MDD63"/>
    <mergeCell ref="MAT63:MBE63"/>
    <mergeCell ref="MBF63:MBQ63"/>
    <mergeCell ref="MBR63:MBS63"/>
    <mergeCell ref="MBT63:MBV63"/>
    <mergeCell ref="MBW63:MBX63"/>
    <mergeCell ref="LZN63:LZY63"/>
    <mergeCell ref="LZZ63:MAK63"/>
    <mergeCell ref="MAL63:MAM63"/>
    <mergeCell ref="MAN63:MAP63"/>
    <mergeCell ref="MAQ63:MAR63"/>
    <mergeCell ref="LYH63:LYS63"/>
    <mergeCell ref="LYT63:LZE63"/>
    <mergeCell ref="LZF63:LZG63"/>
    <mergeCell ref="LZH63:LZJ63"/>
    <mergeCell ref="LZK63:LZL63"/>
    <mergeCell ref="LXB63:LXM63"/>
    <mergeCell ref="LXN63:LXY63"/>
    <mergeCell ref="LXZ63:LYA63"/>
    <mergeCell ref="LYB63:LYD63"/>
    <mergeCell ref="LYE63:LYF63"/>
    <mergeCell ref="LVV63:LWG63"/>
    <mergeCell ref="LWH63:LWS63"/>
    <mergeCell ref="LWT63:LWU63"/>
    <mergeCell ref="LWV63:LWX63"/>
    <mergeCell ref="LWY63:LWZ63"/>
    <mergeCell ref="LUP63:LVA63"/>
    <mergeCell ref="LVB63:LVM63"/>
    <mergeCell ref="LVN63:LVO63"/>
    <mergeCell ref="LVP63:LVR63"/>
    <mergeCell ref="LVS63:LVT63"/>
    <mergeCell ref="LTJ63:LTU63"/>
    <mergeCell ref="LTV63:LUG63"/>
    <mergeCell ref="LUH63:LUI63"/>
    <mergeCell ref="LUJ63:LUL63"/>
    <mergeCell ref="LUM63:LUN63"/>
    <mergeCell ref="LSD63:LSO63"/>
    <mergeCell ref="LSP63:LTA63"/>
    <mergeCell ref="LTB63:LTC63"/>
    <mergeCell ref="LTD63:LTF63"/>
    <mergeCell ref="LTG63:LTH63"/>
    <mergeCell ref="LQX63:LRI63"/>
    <mergeCell ref="LRJ63:LRU63"/>
    <mergeCell ref="LRV63:LRW63"/>
    <mergeCell ref="LRX63:LRZ63"/>
    <mergeCell ref="LSA63:LSB63"/>
    <mergeCell ref="LPR63:LQC63"/>
    <mergeCell ref="LQD63:LQO63"/>
    <mergeCell ref="LQP63:LQQ63"/>
    <mergeCell ref="LQR63:LQT63"/>
    <mergeCell ref="LQU63:LQV63"/>
    <mergeCell ref="LOL63:LOW63"/>
    <mergeCell ref="LOX63:LPI63"/>
    <mergeCell ref="LPJ63:LPK63"/>
    <mergeCell ref="LPL63:LPN63"/>
    <mergeCell ref="LPO63:LPP63"/>
    <mergeCell ref="LNF63:LNQ63"/>
    <mergeCell ref="LNR63:LOC63"/>
    <mergeCell ref="LOD63:LOE63"/>
    <mergeCell ref="LOF63:LOH63"/>
    <mergeCell ref="LOI63:LOJ63"/>
    <mergeCell ref="LLZ63:LMK63"/>
    <mergeCell ref="LML63:LMW63"/>
    <mergeCell ref="LMX63:LMY63"/>
    <mergeCell ref="LMZ63:LNB63"/>
    <mergeCell ref="LNC63:LND63"/>
    <mergeCell ref="LKT63:LLE63"/>
    <mergeCell ref="LLF63:LLQ63"/>
    <mergeCell ref="LLR63:LLS63"/>
    <mergeCell ref="LLT63:LLV63"/>
    <mergeCell ref="LLW63:LLX63"/>
    <mergeCell ref="LJN63:LJY63"/>
    <mergeCell ref="LJZ63:LKK63"/>
    <mergeCell ref="LKL63:LKM63"/>
    <mergeCell ref="LKN63:LKP63"/>
    <mergeCell ref="LKQ63:LKR63"/>
    <mergeCell ref="LIH63:LIS63"/>
    <mergeCell ref="LIT63:LJE63"/>
    <mergeCell ref="LJF63:LJG63"/>
    <mergeCell ref="LJH63:LJJ63"/>
    <mergeCell ref="LJK63:LJL63"/>
    <mergeCell ref="LHB63:LHM63"/>
    <mergeCell ref="LHN63:LHY63"/>
    <mergeCell ref="LHZ63:LIA63"/>
    <mergeCell ref="LIB63:LID63"/>
    <mergeCell ref="LIE63:LIF63"/>
    <mergeCell ref="LFV63:LGG63"/>
    <mergeCell ref="LGH63:LGS63"/>
    <mergeCell ref="LGT63:LGU63"/>
    <mergeCell ref="LGV63:LGX63"/>
    <mergeCell ref="LGY63:LGZ63"/>
    <mergeCell ref="LEP63:LFA63"/>
    <mergeCell ref="LFB63:LFM63"/>
    <mergeCell ref="LFN63:LFO63"/>
    <mergeCell ref="LFP63:LFR63"/>
    <mergeCell ref="LFS63:LFT63"/>
    <mergeCell ref="LDJ63:LDU63"/>
    <mergeCell ref="LDV63:LEG63"/>
    <mergeCell ref="LEH63:LEI63"/>
    <mergeCell ref="LEJ63:LEL63"/>
    <mergeCell ref="LEM63:LEN63"/>
    <mergeCell ref="LCD63:LCO63"/>
    <mergeCell ref="LCP63:LDA63"/>
    <mergeCell ref="LDB63:LDC63"/>
    <mergeCell ref="LDD63:LDF63"/>
    <mergeCell ref="LDG63:LDH63"/>
    <mergeCell ref="LAX63:LBI63"/>
    <mergeCell ref="LBJ63:LBU63"/>
    <mergeCell ref="LBV63:LBW63"/>
    <mergeCell ref="LBX63:LBZ63"/>
    <mergeCell ref="LCA63:LCB63"/>
    <mergeCell ref="KZR63:LAC63"/>
    <mergeCell ref="LAD63:LAO63"/>
    <mergeCell ref="LAP63:LAQ63"/>
    <mergeCell ref="LAR63:LAT63"/>
    <mergeCell ref="LAU63:LAV63"/>
    <mergeCell ref="KYL63:KYW63"/>
    <mergeCell ref="KYX63:KZI63"/>
    <mergeCell ref="KZJ63:KZK63"/>
    <mergeCell ref="KZL63:KZN63"/>
    <mergeCell ref="KZO63:KZP63"/>
    <mergeCell ref="KXF63:KXQ63"/>
    <mergeCell ref="KXR63:KYC63"/>
    <mergeCell ref="KYD63:KYE63"/>
    <mergeCell ref="KYF63:KYH63"/>
    <mergeCell ref="KYI63:KYJ63"/>
    <mergeCell ref="KVZ63:KWK63"/>
    <mergeCell ref="KWL63:KWW63"/>
    <mergeCell ref="KWX63:KWY63"/>
    <mergeCell ref="KWZ63:KXB63"/>
    <mergeCell ref="KXC63:KXD63"/>
    <mergeCell ref="KUT63:KVE63"/>
    <mergeCell ref="KVF63:KVQ63"/>
    <mergeCell ref="KVR63:KVS63"/>
    <mergeCell ref="KVT63:KVV63"/>
    <mergeCell ref="KVW63:KVX63"/>
    <mergeCell ref="KTN63:KTY63"/>
    <mergeCell ref="KTZ63:KUK63"/>
    <mergeCell ref="KUL63:KUM63"/>
    <mergeCell ref="KUN63:KUP63"/>
    <mergeCell ref="KUQ63:KUR63"/>
    <mergeCell ref="KSH63:KSS63"/>
    <mergeCell ref="KST63:KTE63"/>
    <mergeCell ref="KTF63:KTG63"/>
    <mergeCell ref="KTH63:KTJ63"/>
    <mergeCell ref="KTK63:KTL63"/>
    <mergeCell ref="KRB63:KRM63"/>
    <mergeCell ref="KRN63:KRY63"/>
    <mergeCell ref="KRZ63:KSA63"/>
    <mergeCell ref="KSB63:KSD63"/>
    <mergeCell ref="KSE63:KSF63"/>
    <mergeCell ref="KPV63:KQG63"/>
    <mergeCell ref="KQH63:KQS63"/>
    <mergeCell ref="KQT63:KQU63"/>
    <mergeCell ref="KQV63:KQX63"/>
    <mergeCell ref="KQY63:KQZ63"/>
    <mergeCell ref="KOP63:KPA63"/>
    <mergeCell ref="KPB63:KPM63"/>
    <mergeCell ref="KPN63:KPO63"/>
    <mergeCell ref="KPP63:KPR63"/>
    <mergeCell ref="KPS63:KPT63"/>
    <mergeCell ref="KNJ63:KNU63"/>
    <mergeCell ref="KNV63:KOG63"/>
    <mergeCell ref="KOH63:KOI63"/>
    <mergeCell ref="KOJ63:KOL63"/>
    <mergeCell ref="KOM63:KON63"/>
    <mergeCell ref="KMD63:KMO63"/>
    <mergeCell ref="KMP63:KNA63"/>
    <mergeCell ref="KNB63:KNC63"/>
    <mergeCell ref="KND63:KNF63"/>
    <mergeCell ref="KNG63:KNH63"/>
    <mergeCell ref="KKX63:KLI63"/>
    <mergeCell ref="KLJ63:KLU63"/>
    <mergeCell ref="KLV63:KLW63"/>
    <mergeCell ref="KLX63:KLZ63"/>
    <mergeCell ref="KMA63:KMB63"/>
    <mergeCell ref="KJR63:KKC63"/>
    <mergeCell ref="KKD63:KKO63"/>
    <mergeCell ref="KKP63:KKQ63"/>
    <mergeCell ref="KKR63:KKT63"/>
    <mergeCell ref="KKU63:KKV63"/>
    <mergeCell ref="KIL63:KIW63"/>
    <mergeCell ref="KIX63:KJI63"/>
    <mergeCell ref="KJJ63:KJK63"/>
    <mergeCell ref="KJL63:KJN63"/>
    <mergeCell ref="KJO63:KJP63"/>
    <mergeCell ref="KHF63:KHQ63"/>
    <mergeCell ref="KHR63:KIC63"/>
    <mergeCell ref="KID63:KIE63"/>
    <mergeCell ref="KIF63:KIH63"/>
    <mergeCell ref="KII63:KIJ63"/>
    <mergeCell ref="KFZ63:KGK63"/>
    <mergeCell ref="KGL63:KGW63"/>
    <mergeCell ref="KGX63:KGY63"/>
    <mergeCell ref="KGZ63:KHB63"/>
    <mergeCell ref="KHC63:KHD63"/>
    <mergeCell ref="KET63:KFE63"/>
    <mergeCell ref="KFF63:KFQ63"/>
    <mergeCell ref="KFR63:KFS63"/>
    <mergeCell ref="KFT63:KFV63"/>
    <mergeCell ref="KFW63:KFX63"/>
    <mergeCell ref="KDN63:KDY63"/>
    <mergeCell ref="KDZ63:KEK63"/>
    <mergeCell ref="KEL63:KEM63"/>
    <mergeCell ref="KEN63:KEP63"/>
    <mergeCell ref="KEQ63:KER63"/>
    <mergeCell ref="KCH63:KCS63"/>
    <mergeCell ref="KCT63:KDE63"/>
    <mergeCell ref="KDF63:KDG63"/>
    <mergeCell ref="KDH63:KDJ63"/>
    <mergeCell ref="KDK63:KDL63"/>
    <mergeCell ref="KBB63:KBM63"/>
    <mergeCell ref="KBN63:KBY63"/>
    <mergeCell ref="KBZ63:KCA63"/>
    <mergeCell ref="KCB63:KCD63"/>
    <mergeCell ref="KCE63:KCF63"/>
    <mergeCell ref="JZV63:KAG63"/>
    <mergeCell ref="KAH63:KAS63"/>
    <mergeCell ref="KAT63:KAU63"/>
    <mergeCell ref="KAV63:KAX63"/>
    <mergeCell ref="KAY63:KAZ63"/>
    <mergeCell ref="JYP63:JZA63"/>
    <mergeCell ref="JZB63:JZM63"/>
    <mergeCell ref="JZN63:JZO63"/>
    <mergeCell ref="JZP63:JZR63"/>
    <mergeCell ref="JZS63:JZT63"/>
    <mergeCell ref="JXJ63:JXU63"/>
    <mergeCell ref="JXV63:JYG63"/>
    <mergeCell ref="JYH63:JYI63"/>
    <mergeCell ref="JYJ63:JYL63"/>
    <mergeCell ref="JYM63:JYN63"/>
    <mergeCell ref="JWD63:JWO63"/>
    <mergeCell ref="JWP63:JXA63"/>
    <mergeCell ref="JXB63:JXC63"/>
    <mergeCell ref="JXD63:JXF63"/>
    <mergeCell ref="JXG63:JXH63"/>
    <mergeCell ref="JUX63:JVI63"/>
    <mergeCell ref="JVJ63:JVU63"/>
    <mergeCell ref="JVV63:JVW63"/>
    <mergeCell ref="JVX63:JVZ63"/>
    <mergeCell ref="JWA63:JWB63"/>
    <mergeCell ref="JTR63:JUC63"/>
    <mergeCell ref="JUD63:JUO63"/>
    <mergeCell ref="JUP63:JUQ63"/>
    <mergeCell ref="JUR63:JUT63"/>
    <mergeCell ref="JUU63:JUV63"/>
    <mergeCell ref="JSL63:JSW63"/>
    <mergeCell ref="JSX63:JTI63"/>
    <mergeCell ref="JTJ63:JTK63"/>
    <mergeCell ref="JTL63:JTN63"/>
    <mergeCell ref="JTO63:JTP63"/>
    <mergeCell ref="JRF63:JRQ63"/>
    <mergeCell ref="JRR63:JSC63"/>
    <mergeCell ref="JSD63:JSE63"/>
    <mergeCell ref="JSF63:JSH63"/>
    <mergeCell ref="JSI63:JSJ63"/>
    <mergeCell ref="JPZ63:JQK63"/>
    <mergeCell ref="JQL63:JQW63"/>
    <mergeCell ref="JQX63:JQY63"/>
    <mergeCell ref="JQZ63:JRB63"/>
    <mergeCell ref="JRC63:JRD63"/>
    <mergeCell ref="JOT63:JPE63"/>
    <mergeCell ref="JPF63:JPQ63"/>
    <mergeCell ref="JPR63:JPS63"/>
    <mergeCell ref="JPT63:JPV63"/>
    <mergeCell ref="JPW63:JPX63"/>
    <mergeCell ref="JNN63:JNY63"/>
    <mergeCell ref="JNZ63:JOK63"/>
    <mergeCell ref="JOL63:JOM63"/>
    <mergeCell ref="JON63:JOP63"/>
    <mergeCell ref="JOQ63:JOR63"/>
    <mergeCell ref="JMH63:JMS63"/>
    <mergeCell ref="JMT63:JNE63"/>
    <mergeCell ref="JNF63:JNG63"/>
    <mergeCell ref="JNH63:JNJ63"/>
    <mergeCell ref="JNK63:JNL63"/>
    <mergeCell ref="JLB63:JLM63"/>
    <mergeCell ref="JLN63:JLY63"/>
    <mergeCell ref="JLZ63:JMA63"/>
    <mergeCell ref="JMB63:JMD63"/>
    <mergeCell ref="JME63:JMF63"/>
    <mergeCell ref="JJV63:JKG63"/>
    <mergeCell ref="JKH63:JKS63"/>
    <mergeCell ref="JKT63:JKU63"/>
    <mergeCell ref="JKV63:JKX63"/>
    <mergeCell ref="JKY63:JKZ63"/>
    <mergeCell ref="JIP63:JJA63"/>
    <mergeCell ref="JJB63:JJM63"/>
    <mergeCell ref="JJN63:JJO63"/>
    <mergeCell ref="JJP63:JJR63"/>
    <mergeCell ref="JJS63:JJT63"/>
    <mergeCell ref="JHJ63:JHU63"/>
    <mergeCell ref="JHV63:JIG63"/>
    <mergeCell ref="JIH63:JII63"/>
    <mergeCell ref="JIJ63:JIL63"/>
    <mergeCell ref="JIM63:JIN63"/>
    <mergeCell ref="JGD63:JGO63"/>
    <mergeCell ref="JGP63:JHA63"/>
    <mergeCell ref="JHB63:JHC63"/>
    <mergeCell ref="JHD63:JHF63"/>
    <mergeCell ref="JHG63:JHH63"/>
    <mergeCell ref="JEX63:JFI63"/>
    <mergeCell ref="JFJ63:JFU63"/>
    <mergeCell ref="JFV63:JFW63"/>
    <mergeCell ref="JFX63:JFZ63"/>
    <mergeCell ref="JGA63:JGB63"/>
    <mergeCell ref="JDR63:JEC63"/>
    <mergeCell ref="JED63:JEO63"/>
    <mergeCell ref="JEP63:JEQ63"/>
    <mergeCell ref="JER63:JET63"/>
    <mergeCell ref="JEU63:JEV63"/>
    <mergeCell ref="JCL63:JCW63"/>
    <mergeCell ref="JCX63:JDI63"/>
    <mergeCell ref="JDJ63:JDK63"/>
    <mergeCell ref="JDL63:JDN63"/>
    <mergeCell ref="JDO63:JDP63"/>
    <mergeCell ref="JBF63:JBQ63"/>
    <mergeCell ref="JBR63:JCC63"/>
    <mergeCell ref="JCD63:JCE63"/>
    <mergeCell ref="JCF63:JCH63"/>
    <mergeCell ref="JCI63:JCJ63"/>
    <mergeCell ref="IZZ63:JAK63"/>
    <mergeCell ref="JAL63:JAW63"/>
    <mergeCell ref="JAX63:JAY63"/>
    <mergeCell ref="JAZ63:JBB63"/>
    <mergeCell ref="JBC63:JBD63"/>
    <mergeCell ref="IYT63:IZE63"/>
    <mergeCell ref="IZF63:IZQ63"/>
    <mergeCell ref="IZR63:IZS63"/>
    <mergeCell ref="IZT63:IZV63"/>
    <mergeCell ref="IZW63:IZX63"/>
    <mergeCell ref="IXN63:IXY63"/>
    <mergeCell ref="IXZ63:IYK63"/>
    <mergeCell ref="IYL63:IYM63"/>
    <mergeCell ref="IYN63:IYP63"/>
    <mergeCell ref="IYQ63:IYR63"/>
    <mergeCell ref="IWH63:IWS63"/>
    <mergeCell ref="IWT63:IXE63"/>
    <mergeCell ref="IXF63:IXG63"/>
    <mergeCell ref="IXH63:IXJ63"/>
    <mergeCell ref="IXK63:IXL63"/>
    <mergeCell ref="IVB63:IVM63"/>
    <mergeCell ref="IVN63:IVY63"/>
    <mergeCell ref="IVZ63:IWA63"/>
    <mergeCell ref="IWB63:IWD63"/>
    <mergeCell ref="IWE63:IWF63"/>
    <mergeCell ref="ITV63:IUG63"/>
    <mergeCell ref="IUH63:IUS63"/>
    <mergeCell ref="IUT63:IUU63"/>
    <mergeCell ref="IUV63:IUX63"/>
    <mergeCell ref="IUY63:IUZ63"/>
    <mergeCell ref="ISP63:ITA63"/>
    <mergeCell ref="ITB63:ITM63"/>
    <mergeCell ref="ITN63:ITO63"/>
    <mergeCell ref="ITP63:ITR63"/>
    <mergeCell ref="ITS63:ITT63"/>
    <mergeCell ref="IRJ63:IRU63"/>
    <mergeCell ref="IRV63:ISG63"/>
    <mergeCell ref="ISH63:ISI63"/>
    <mergeCell ref="ISJ63:ISL63"/>
    <mergeCell ref="ISM63:ISN63"/>
    <mergeCell ref="IQD63:IQO63"/>
    <mergeCell ref="IQP63:IRA63"/>
    <mergeCell ref="IRB63:IRC63"/>
    <mergeCell ref="IRD63:IRF63"/>
    <mergeCell ref="IRG63:IRH63"/>
    <mergeCell ref="IOX63:IPI63"/>
    <mergeCell ref="IPJ63:IPU63"/>
    <mergeCell ref="IPV63:IPW63"/>
    <mergeCell ref="IPX63:IPZ63"/>
    <mergeCell ref="IQA63:IQB63"/>
    <mergeCell ref="INR63:IOC63"/>
    <mergeCell ref="IOD63:IOO63"/>
    <mergeCell ref="IOP63:IOQ63"/>
    <mergeCell ref="IOR63:IOT63"/>
    <mergeCell ref="IOU63:IOV63"/>
    <mergeCell ref="IML63:IMW63"/>
    <mergeCell ref="IMX63:INI63"/>
    <mergeCell ref="INJ63:INK63"/>
    <mergeCell ref="INL63:INN63"/>
    <mergeCell ref="INO63:INP63"/>
    <mergeCell ref="ILF63:ILQ63"/>
    <mergeCell ref="ILR63:IMC63"/>
    <mergeCell ref="IMD63:IME63"/>
    <mergeCell ref="IMF63:IMH63"/>
    <mergeCell ref="IMI63:IMJ63"/>
    <mergeCell ref="IJZ63:IKK63"/>
    <mergeCell ref="IKL63:IKW63"/>
    <mergeCell ref="IKX63:IKY63"/>
    <mergeCell ref="IKZ63:ILB63"/>
    <mergeCell ref="ILC63:ILD63"/>
    <mergeCell ref="IIT63:IJE63"/>
    <mergeCell ref="IJF63:IJQ63"/>
    <mergeCell ref="IJR63:IJS63"/>
    <mergeCell ref="IJT63:IJV63"/>
    <mergeCell ref="IJW63:IJX63"/>
    <mergeCell ref="IHN63:IHY63"/>
    <mergeCell ref="IHZ63:IIK63"/>
    <mergeCell ref="IIL63:IIM63"/>
    <mergeCell ref="IIN63:IIP63"/>
    <mergeCell ref="IIQ63:IIR63"/>
    <mergeCell ref="IGH63:IGS63"/>
    <mergeCell ref="IGT63:IHE63"/>
    <mergeCell ref="IHF63:IHG63"/>
    <mergeCell ref="IHH63:IHJ63"/>
    <mergeCell ref="IHK63:IHL63"/>
    <mergeCell ref="IFB63:IFM63"/>
    <mergeCell ref="IFN63:IFY63"/>
    <mergeCell ref="IFZ63:IGA63"/>
    <mergeCell ref="IGB63:IGD63"/>
    <mergeCell ref="IGE63:IGF63"/>
    <mergeCell ref="IDV63:IEG63"/>
    <mergeCell ref="IEH63:IES63"/>
    <mergeCell ref="IET63:IEU63"/>
    <mergeCell ref="IEV63:IEX63"/>
    <mergeCell ref="IEY63:IEZ63"/>
    <mergeCell ref="ICP63:IDA63"/>
    <mergeCell ref="IDB63:IDM63"/>
    <mergeCell ref="IDN63:IDO63"/>
    <mergeCell ref="IDP63:IDR63"/>
    <mergeCell ref="IDS63:IDT63"/>
    <mergeCell ref="IBJ63:IBU63"/>
    <mergeCell ref="IBV63:ICG63"/>
    <mergeCell ref="ICH63:ICI63"/>
    <mergeCell ref="ICJ63:ICL63"/>
    <mergeCell ref="ICM63:ICN63"/>
    <mergeCell ref="IAD63:IAO63"/>
    <mergeCell ref="IAP63:IBA63"/>
    <mergeCell ref="IBB63:IBC63"/>
    <mergeCell ref="IBD63:IBF63"/>
    <mergeCell ref="IBG63:IBH63"/>
    <mergeCell ref="HYX63:HZI63"/>
    <mergeCell ref="HZJ63:HZU63"/>
    <mergeCell ref="HZV63:HZW63"/>
    <mergeCell ref="HZX63:HZZ63"/>
    <mergeCell ref="IAA63:IAB63"/>
    <mergeCell ref="HXR63:HYC63"/>
    <mergeCell ref="HYD63:HYO63"/>
    <mergeCell ref="HYP63:HYQ63"/>
    <mergeCell ref="HYR63:HYT63"/>
    <mergeCell ref="HYU63:HYV63"/>
    <mergeCell ref="HWL63:HWW63"/>
    <mergeCell ref="HWX63:HXI63"/>
    <mergeCell ref="HXJ63:HXK63"/>
    <mergeCell ref="HXL63:HXN63"/>
    <mergeCell ref="HXO63:HXP63"/>
    <mergeCell ref="HVF63:HVQ63"/>
    <mergeCell ref="HVR63:HWC63"/>
    <mergeCell ref="HWD63:HWE63"/>
    <mergeCell ref="HWF63:HWH63"/>
    <mergeCell ref="HWI63:HWJ63"/>
    <mergeCell ref="HTZ63:HUK63"/>
    <mergeCell ref="HUL63:HUW63"/>
    <mergeCell ref="HUX63:HUY63"/>
    <mergeCell ref="HUZ63:HVB63"/>
    <mergeCell ref="HVC63:HVD63"/>
    <mergeCell ref="HST63:HTE63"/>
    <mergeCell ref="HTF63:HTQ63"/>
    <mergeCell ref="HTR63:HTS63"/>
    <mergeCell ref="HTT63:HTV63"/>
    <mergeCell ref="HTW63:HTX63"/>
    <mergeCell ref="HRN63:HRY63"/>
    <mergeCell ref="HRZ63:HSK63"/>
    <mergeCell ref="HSL63:HSM63"/>
    <mergeCell ref="HSN63:HSP63"/>
    <mergeCell ref="HSQ63:HSR63"/>
    <mergeCell ref="HQH63:HQS63"/>
    <mergeCell ref="HQT63:HRE63"/>
    <mergeCell ref="HRF63:HRG63"/>
    <mergeCell ref="HRH63:HRJ63"/>
    <mergeCell ref="HRK63:HRL63"/>
    <mergeCell ref="HPB63:HPM63"/>
    <mergeCell ref="HPN63:HPY63"/>
    <mergeCell ref="HPZ63:HQA63"/>
    <mergeCell ref="HQB63:HQD63"/>
    <mergeCell ref="HQE63:HQF63"/>
    <mergeCell ref="HNV63:HOG63"/>
    <mergeCell ref="HOH63:HOS63"/>
    <mergeCell ref="HOT63:HOU63"/>
    <mergeCell ref="HOV63:HOX63"/>
    <mergeCell ref="HOY63:HOZ63"/>
    <mergeCell ref="HMP63:HNA63"/>
    <mergeCell ref="HNB63:HNM63"/>
    <mergeCell ref="HNN63:HNO63"/>
    <mergeCell ref="HNP63:HNR63"/>
    <mergeCell ref="HNS63:HNT63"/>
    <mergeCell ref="HLJ63:HLU63"/>
    <mergeCell ref="HLV63:HMG63"/>
    <mergeCell ref="HMH63:HMI63"/>
    <mergeCell ref="HMJ63:HML63"/>
    <mergeCell ref="HMM63:HMN63"/>
    <mergeCell ref="HKD63:HKO63"/>
    <mergeCell ref="HKP63:HLA63"/>
    <mergeCell ref="HLB63:HLC63"/>
    <mergeCell ref="HLD63:HLF63"/>
    <mergeCell ref="HLG63:HLH63"/>
    <mergeCell ref="HIX63:HJI63"/>
    <mergeCell ref="HJJ63:HJU63"/>
    <mergeCell ref="HJV63:HJW63"/>
    <mergeCell ref="HJX63:HJZ63"/>
    <mergeCell ref="HKA63:HKB63"/>
    <mergeCell ref="HHR63:HIC63"/>
    <mergeCell ref="HID63:HIO63"/>
    <mergeCell ref="HIP63:HIQ63"/>
    <mergeCell ref="HIR63:HIT63"/>
    <mergeCell ref="HIU63:HIV63"/>
    <mergeCell ref="HGL63:HGW63"/>
    <mergeCell ref="HGX63:HHI63"/>
    <mergeCell ref="HHJ63:HHK63"/>
    <mergeCell ref="HHL63:HHN63"/>
    <mergeCell ref="HHO63:HHP63"/>
    <mergeCell ref="HFF63:HFQ63"/>
    <mergeCell ref="HFR63:HGC63"/>
    <mergeCell ref="HGD63:HGE63"/>
    <mergeCell ref="HGF63:HGH63"/>
    <mergeCell ref="HGI63:HGJ63"/>
    <mergeCell ref="HDZ63:HEK63"/>
    <mergeCell ref="HEL63:HEW63"/>
    <mergeCell ref="HEX63:HEY63"/>
    <mergeCell ref="HEZ63:HFB63"/>
    <mergeCell ref="HFC63:HFD63"/>
    <mergeCell ref="HCT63:HDE63"/>
    <mergeCell ref="HDF63:HDQ63"/>
    <mergeCell ref="HDR63:HDS63"/>
    <mergeCell ref="HDT63:HDV63"/>
    <mergeCell ref="HDW63:HDX63"/>
    <mergeCell ref="HBN63:HBY63"/>
    <mergeCell ref="HBZ63:HCK63"/>
    <mergeCell ref="HCL63:HCM63"/>
    <mergeCell ref="HCN63:HCP63"/>
    <mergeCell ref="HCQ63:HCR63"/>
    <mergeCell ref="HAH63:HAS63"/>
    <mergeCell ref="HAT63:HBE63"/>
    <mergeCell ref="HBF63:HBG63"/>
    <mergeCell ref="HBH63:HBJ63"/>
    <mergeCell ref="HBK63:HBL63"/>
    <mergeCell ref="GZB63:GZM63"/>
    <mergeCell ref="GZN63:GZY63"/>
    <mergeCell ref="GZZ63:HAA63"/>
    <mergeCell ref="HAB63:HAD63"/>
    <mergeCell ref="HAE63:HAF63"/>
    <mergeCell ref="GXV63:GYG63"/>
    <mergeCell ref="GYH63:GYS63"/>
    <mergeCell ref="GYT63:GYU63"/>
    <mergeCell ref="GYV63:GYX63"/>
    <mergeCell ref="GYY63:GYZ63"/>
    <mergeCell ref="GWP63:GXA63"/>
    <mergeCell ref="GXB63:GXM63"/>
    <mergeCell ref="GXN63:GXO63"/>
    <mergeCell ref="GXP63:GXR63"/>
    <mergeCell ref="GXS63:GXT63"/>
    <mergeCell ref="GVJ63:GVU63"/>
    <mergeCell ref="GVV63:GWG63"/>
    <mergeCell ref="GWH63:GWI63"/>
    <mergeCell ref="GWJ63:GWL63"/>
    <mergeCell ref="GWM63:GWN63"/>
    <mergeCell ref="GUD63:GUO63"/>
    <mergeCell ref="GUP63:GVA63"/>
    <mergeCell ref="GVB63:GVC63"/>
    <mergeCell ref="GVD63:GVF63"/>
    <mergeCell ref="GVG63:GVH63"/>
    <mergeCell ref="GSX63:GTI63"/>
    <mergeCell ref="GTJ63:GTU63"/>
    <mergeCell ref="GTV63:GTW63"/>
    <mergeCell ref="GTX63:GTZ63"/>
    <mergeCell ref="GUA63:GUB63"/>
    <mergeCell ref="GRR63:GSC63"/>
    <mergeCell ref="GSD63:GSO63"/>
    <mergeCell ref="GSP63:GSQ63"/>
    <mergeCell ref="GSR63:GST63"/>
    <mergeCell ref="GSU63:GSV63"/>
    <mergeCell ref="GQL63:GQW63"/>
    <mergeCell ref="GQX63:GRI63"/>
    <mergeCell ref="GRJ63:GRK63"/>
    <mergeCell ref="GRL63:GRN63"/>
    <mergeCell ref="GRO63:GRP63"/>
    <mergeCell ref="GPF63:GPQ63"/>
    <mergeCell ref="GPR63:GQC63"/>
    <mergeCell ref="GQD63:GQE63"/>
    <mergeCell ref="GQF63:GQH63"/>
    <mergeCell ref="GQI63:GQJ63"/>
    <mergeCell ref="GNZ63:GOK63"/>
    <mergeCell ref="GOL63:GOW63"/>
    <mergeCell ref="GOX63:GOY63"/>
    <mergeCell ref="GOZ63:GPB63"/>
    <mergeCell ref="GPC63:GPD63"/>
    <mergeCell ref="GMT63:GNE63"/>
    <mergeCell ref="GNF63:GNQ63"/>
    <mergeCell ref="GNR63:GNS63"/>
    <mergeCell ref="GNT63:GNV63"/>
    <mergeCell ref="GNW63:GNX63"/>
    <mergeCell ref="GLN63:GLY63"/>
    <mergeCell ref="GLZ63:GMK63"/>
    <mergeCell ref="GML63:GMM63"/>
    <mergeCell ref="GMN63:GMP63"/>
    <mergeCell ref="GMQ63:GMR63"/>
    <mergeCell ref="GKH63:GKS63"/>
    <mergeCell ref="GKT63:GLE63"/>
    <mergeCell ref="GLF63:GLG63"/>
    <mergeCell ref="GLH63:GLJ63"/>
    <mergeCell ref="GLK63:GLL63"/>
    <mergeCell ref="GJB63:GJM63"/>
    <mergeCell ref="GJN63:GJY63"/>
    <mergeCell ref="GJZ63:GKA63"/>
    <mergeCell ref="GKB63:GKD63"/>
    <mergeCell ref="GKE63:GKF63"/>
    <mergeCell ref="GHV63:GIG63"/>
    <mergeCell ref="GIH63:GIS63"/>
    <mergeCell ref="GIT63:GIU63"/>
    <mergeCell ref="GIV63:GIX63"/>
    <mergeCell ref="GIY63:GIZ63"/>
    <mergeCell ref="GGP63:GHA63"/>
    <mergeCell ref="GHB63:GHM63"/>
    <mergeCell ref="GHN63:GHO63"/>
    <mergeCell ref="GHP63:GHR63"/>
    <mergeCell ref="GHS63:GHT63"/>
    <mergeCell ref="GFJ63:GFU63"/>
    <mergeCell ref="GFV63:GGG63"/>
    <mergeCell ref="GGH63:GGI63"/>
    <mergeCell ref="GGJ63:GGL63"/>
    <mergeCell ref="GGM63:GGN63"/>
    <mergeCell ref="GED63:GEO63"/>
    <mergeCell ref="GEP63:GFA63"/>
    <mergeCell ref="GFB63:GFC63"/>
    <mergeCell ref="GFD63:GFF63"/>
    <mergeCell ref="GFG63:GFH63"/>
    <mergeCell ref="GCX63:GDI63"/>
    <mergeCell ref="GDJ63:GDU63"/>
    <mergeCell ref="GDV63:GDW63"/>
    <mergeCell ref="GDX63:GDZ63"/>
    <mergeCell ref="GEA63:GEB63"/>
    <mergeCell ref="GBR63:GCC63"/>
    <mergeCell ref="GCD63:GCO63"/>
    <mergeCell ref="GCP63:GCQ63"/>
    <mergeCell ref="GCR63:GCT63"/>
    <mergeCell ref="GCU63:GCV63"/>
    <mergeCell ref="GAL63:GAW63"/>
    <mergeCell ref="GAX63:GBI63"/>
    <mergeCell ref="GBJ63:GBK63"/>
    <mergeCell ref="GBL63:GBN63"/>
    <mergeCell ref="GBO63:GBP63"/>
    <mergeCell ref="FZF63:FZQ63"/>
    <mergeCell ref="FZR63:GAC63"/>
    <mergeCell ref="GAD63:GAE63"/>
    <mergeCell ref="GAF63:GAH63"/>
    <mergeCell ref="GAI63:GAJ63"/>
    <mergeCell ref="FXZ63:FYK63"/>
    <mergeCell ref="FYL63:FYW63"/>
    <mergeCell ref="FYX63:FYY63"/>
    <mergeCell ref="FYZ63:FZB63"/>
    <mergeCell ref="FZC63:FZD63"/>
    <mergeCell ref="FWT63:FXE63"/>
    <mergeCell ref="FXF63:FXQ63"/>
    <mergeCell ref="FXR63:FXS63"/>
    <mergeCell ref="FXT63:FXV63"/>
    <mergeCell ref="FXW63:FXX63"/>
    <mergeCell ref="FVN63:FVY63"/>
    <mergeCell ref="FVZ63:FWK63"/>
    <mergeCell ref="FWL63:FWM63"/>
    <mergeCell ref="FWN63:FWP63"/>
    <mergeCell ref="FWQ63:FWR63"/>
    <mergeCell ref="FUH63:FUS63"/>
    <mergeCell ref="FUT63:FVE63"/>
    <mergeCell ref="FVF63:FVG63"/>
    <mergeCell ref="FVH63:FVJ63"/>
    <mergeCell ref="FVK63:FVL63"/>
    <mergeCell ref="FTB63:FTM63"/>
    <mergeCell ref="FTN63:FTY63"/>
    <mergeCell ref="FTZ63:FUA63"/>
    <mergeCell ref="FUB63:FUD63"/>
    <mergeCell ref="FUE63:FUF63"/>
    <mergeCell ref="FRV63:FSG63"/>
    <mergeCell ref="FSH63:FSS63"/>
    <mergeCell ref="FST63:FSU63"/>
    <mergeCell ref="FSV63:FSX63"/>
    <mergeCell ref="FSY63:FSZ63"/>
    <mergeCell ref="FQP63:FRA63"/>
    <mergeCell ref="FRB63:FRM63"/>
    <mergeCell ref="FRN63:FRO63"/>
    <mergeCell ref="FRP63:FRR63"/>
    <mergeCell ref="FRS63:FRT63"/>
    <mergeCell ref="FPJ63:FPU63"/>
    <mergeCell ref="FPV63:FQG63"/>
    <mergeCell ref="FQH63:FQI63"/>
    <mergeCell ref="FQJ63:FQL63"/>
    <mergeCell ref="FQM63:FQN63"/>
    <mergeCell ref="FOD63:FOO63"/>
    <mergeCell ref="FOP63:FPA63"/>
    <mergeCell ref="FPB63:FPC63"/>
    <mergeCell ref="FPD63:FPF63"/>
    <mergeCell ref="FPG63:FPH63"/>
    <mergeCell ref="FMX63:FNI63"/>
    <mergeCell ref="FNJ63:FNU63"/>
    <mergeCell ref="FNV63:FNW63"/>
    <mergeCell ref="FNX63:FNZ63"/>
    <mergeCell ref="FOA63:FOB63"/>
    <mergeCell ref="FLR63:FMC63"/>
    <mergeCell ref="FMD63:FMO63"/>
    <mergeCell ref="FMP63:FMQ63"/>
    <mergeCell ref="FMR63:FMT63"/>
    <mergeCell ref="FMU63:FMV63"/>
    <mergeCell ref="FKL63:FKW63"/>
    <mergeCell ref="FKX63:FLI63"/>
    <mergeCell ref="FLJ63:FLK63"/>
    <mergeCell ref="FLL63:FLN63"/>
    <mergeCell ref="FLO63:FLP63"/>
    <mergeCell ref="FJF63:FJQ63"/>
    <mergeCell ref="FJR63:FKC63"/>
    <mergeCell ref="FKD63:FKE63"/>
    <mergeCell ref="FKF63:FKH63"/>
    <mergeCell ref="FKI63:FKJ63"/>
    <mergeCell ref="FHZ63:FIK63"/>
    <mergeCell ref="FIL63:FIW63"/>
    <mergeCell ref="FIX63:FIY63"/>
    <mergeCell ref="FIZ63:FJB63"/>
    <mergeCell ref="FJC63:FJD63"/>
    <mergeCell ref="FGT63:FHE63"/>
    <mergeCell ref="FHF63:FHQ63"/>
    <mergeCell ref="FHR63:FHS63"/>
    <mergeCell ref="FHT63:FHV63"/>
    <mergeCell ref="FHW63:FHX63"/>
    <mergeCell ref="FFN63:FFY63"/>
    <mergeCell ref="FFZ63:FGK63"/>
    <mergeCell ref="FGL63:FGM63"/>
    <mergeCell ref="FGN63:FGP63"/>
    <mergeCell ref="FGQ63:FGR63"/>
    <mergeCell ref="FEH63:FES63"/>
    <mergeCell ref="FET63:FFE63"/>
    <mergeCell ref="FFF63:FFG63"/>
    <mergeCell ref="FFH63:FFJ63"/>
    <mergeCell ref="FFK63:FFL63"/>
    <mergeCell ref="FDB63:FDM63"/>
    <mergeCell ref="FDN63:FDY63"/>
    <mergeCell ref="FDZ63:FEA63"/>
    <mergeCell ref="FEB63:FED63"/>
    <mergeCell ref="FEE63:FEF63"/>
    <mergeCell ref="FBV63:FCG63"/>
    <mergeCell ref="FCH63:FCS63"/>
    <mergeCell ref="FCT63:FCU63"/>
    <mergeCell ref="FCV63:FCX63"/>
    <mergeCell ref="FCY63:FCZ63"/>
    <mergeCell ref="FAP63:FBA63"/>
    <mergeCell ref="FBB63:FBM63"/>
    <mergeCell ref="FBN63:FBO63"/>
    <mergeCell ref="FBP63:FBR63"/>
    <mergeCell ref="FBS63:FBT63"/>
    <mergeCell ref="EZJ63:EZU63"/>
    <mergeCell ref="EZV63:FAG63"/>
    <mergeCell ref="FAH63:FAI63"/>
    <mergeCell ref="FAJ63:FAL63"/>
    <mergeCell ref="FAM63:FAN63"/>
    <mergeCell ref="EYD63:EYO63"/>
    <mergeCell ref="EYP63:EZA63"/>
    <mergeCell ref="EZB63:EZC63"/>
    <mergeCell ref="EZD63:EZF63"/>
    <mergeCell ref="EZG63:EZH63"/>
    <mergeCell ref="EWX63:EXI63"/>
    <mergeCell ref="EXJ63:EXU63"/>
    <mergeCell ref="EXV63:EXW63"/>
    <mergeCell ref="EXX63:EXZ63"/>
    <mergeCell ref="EYA63:EYB63"/>
    <mergeCell ref="EVR63:EWC63"/>
    <mergeCell ref="EWD63:EWO63"/>
    <mergeCell ref="EWP63:EWQ63"/>
    <mergeCell ref="EWR63:EWT63"/>
    <mergeCell ref="EWU63:EWV63"/>
    <mergeCell ref="EUL63:EUW63"/>
    <mergeCell ref="EUX63:EVI63"/>
    <mergeCell ref="EVJ63:EVK63"/>
    <mergeCell ref="EVL63:EVN63"/>
    <mergeCell ref="EVO63:EVP63"/>
    <mergeCell ref="ETF63:ETQ63"/>
    <mergeCell ref="ETR63:EUC63"/>
    <mergeCell ref="EUD63:EUE63"/>
    <mergeCell ref="EUF63:EUH63"/>
    <mergeCell ref="EUI63:EUJ63"/>
    <mergeCell ref="ERZ63:ESK63"/>
    <mergeCell ref="ESL63:ESW63"/>
    <mergeCell ref="ESX63:ESY63"/>
    <mergeCell ref="ESZ63:ETB63"/>
    <mergeCell ref="ETC63:ETD63"/>
    <mergeCell ref="EQT63:ERE63"/>
    <mergeCell ref="ERF63:ERQ63"/>
    <mergeCell ref="ERR63:ERS63"/>
    <mergeCell ref="ERT63:ERV63"/>
    <mergeCell ref="ERW63:ERX63"/>
    <mergeCell ref="EPN63:EPY63"/>
    <mergeCell ref="EPZ63:EQK63"/>
    <mergeCell ref="EQL63:EQM63"/>
    <mergeCell ref="EQN63:EQP63"/>
    <mergeCell ref="EQQ63:EQR63"/>
    <mergeCell ref="EOH63:EOS63"/>
    <mergeCell ref="EOT63:EPE63"/>
    <mergeCell ref="EPF63:EPG63"/>
    <mergeCell ref="EPH63:EPJ63"/>
    <mergeCell ref="EPK63:EPL63"/>
    <mergeCell ref="ENB63:ENM63"/>
    <mergeCell ref="ENN63:ENY63"/>
    <mergeCell ref="ENZ63:EOA63"/>
    <mergeCell ref="EOB63:EOD63"/>
    <mergeCell ref="EOE63:EOF63"/>
    <mergeCell ref="ELV63:EMG63"/>
    <mergeCell ref="EMH63:EMS63"/>
    <mergeCell ref="EMT63:EMU63"/>
    <mergeCell ref="EMV63:EMX63"/>
    <mergeCell ref="EMY63:EMZ63"/>
    <mergeCell ref="EKP63:ELA63"/>
    <mergeCell ref="ELB63:ELM63"/>
    <mergeCell ref="ELN63:ELO63"/>
    <mergeCell ref="ELP63:ELR63"/>
    <mergeCell ref="ELS63:ELT63"/>
    <mergeCell ref="EJJ63:EJU63"/>
    <mergeCell ref="EJV63:EKG63"/>
    <mergeCell ref="EKH63:EKI63"/>
    <mergeCell ref="EKJ63:EKL63"/>
    <mergeCell ref="EKM63:EKN63"/>
    <mergeCell ref="EID63:EIO63"/>
    <mergeCell ref="EIP63:EJA63"/>
    <mergeCell ref="EJB63:EJC63"/>
    <mergeCell ref="EJD63:EJF63"/>
    <mergeCell ref="EJG63:EJH63"/>
    <mergeCell ref="EGX63:EHI63"/>
    <mergeCell ref="EHJ63:EHU63"/>
    <mergeCell ref="EHV63:EHW63"/>
    <mergeCell ref="EHX63:EHZ63"/>
    <mergeCell ref="EIA63:EIB63"/>
    <mergeCell ref="EFR63:EGC63"/>
    <mergeCell ref="EGD63:EGO63"/>
    <mergeCell ref="EGP63:EGQ63"/>
    <mergeCell ref="EGR63:EGT63"/>
    <mergeCell ref="EGU63:EGV63"/>
    <mergeCell ref="EEL63:EEW63"/>
    <mergeCell ref="EEX63:EFI63"/>
    <mergeCell ref="EFJ63:EFK63"/>
    <mergeCell ref="EFL63:EFN63"/>
    <mergeCell ref="EFO63:EFP63"/>
    <mergeCell ref="EDF63:EDQ63"/>
    <mergeCell ref="EDR63:EEC63"/>
    <mergeCell ref="EED63:EEE63"/>
    <mergeCell ref="EEF63:EEH63"/>
    <mergeCell ref="EEI63:EEJ63"/>
    <mergeCell ref="EBZ63:ECK63"/>
    <mergeCell ref="ECL63:ECW63"/>
    <mergeCell ref="ECX63:ECY63"/>
    <mergeCell ref="ECZ63:EDB63"/>
    <mergeCell ref="EDC63:EDD63"/>
    <mergeCell ref="EAT63:EBE63"/>
    <mergeCell ref="EBF63:EBQ63"/>
    <mergeCell ref="EBR63:EBS63"/>
    <mergeCell ref="EBT63:EBV63"/>
    <mergeCell ref="EBW63:EBX63"/>
    <mergeCell ref="DZN63:DZY63"/>
    <mergeCell ref="DZZ63:EAK63"/>
    <mergeCell ref="EAL63:EAM63"/>
    <mergeCell ref="EAN63:EAP63"/>
    <mergeCell ref="EAQ63:EAR63"/>
    <mergeCell ref="DYH63:DYS63"/>
    <mergeCell ref="DYT63:DZE63"/>
    <mergeCell ref="DZF63:DZG63"/>
    <mergeCell ref="DZH63:DZJ63"/>
    <mergeCell ref="DZK63:DZL63"/>
    <mergeCell ref="DXB63:DXM63"/>
    <mergeCell ref="DXN63:DXY63"/>
    <mergeCell ref="DXZ63:DYA63"/>
    <mergeCell ref="DYB63:DYD63"/>
    <mergeCell ref="DYE63:DYF63"/>
    <mergeCell ref="DVV63:DWG63"/>
    <mergeCell ref="DWH63:DWS63"/>
    <mergeCell ref="DWT63:DWU63"/>
    <mergeCell ref="DWV63:DWX63"/>
    <mergeCell ref="DWY63:DWZ63"/>
    <mergeCell ref="DUP63:DVA63"/>
    <mergeCell ref="DVB63:DVM63"/>
    <mergeCell ref="DVN63:DVO63"/>
    <mergeCell ref="DVP63:DVR63"/>
    <mergeCell ref="DVS63:DVT63"/>
    <mergeCell ref="DTJ63:DTU63"/>
    <mergeCell ref="DTV63:DUG63"/>
    <mergeCell ref="DUH63:DUI63"/>
    <mergeCell ref="DUJ63:DUL63"/>
    <mergeCell ref="DUM63:DUN63"/>
    <mergeCell ref="DSD63:DSO63"/>
    <mergeCell ref="DSP63:DTA63"/>
    <mergeCell ref="DTB63:DTC63"/>
    <mergeCell ref="DTD63:DTF63"/>
    <mergeCell ref="DTG63:DTH63"/>
    <mergeCell ref="DQX63:DRI63"/>
    <mergeCell ref="DRJ63:DRU63"/>
    <mergeCell ref="DRV63:DRW63"/>
    <mergeCell ref="DRX63:DRZ63"/>
    <mergeCell ref="DSA63:DSB63"/>
    <mergeCell ref="DPR63:DQC63"/>
    <mergeCell ref="DQD63:DQO63"/>
    <mergeCell ref="DQP63:DQQ63"/>
    <mergeCell ref="DQR63:DQT63"/>
    <mergeCell ref="DQU63:DQV63"/>
    <mergeCell ref="DOL63:DOW63"/>
    <mergeCell ref="DOX63:DPI63"/>
    <mergeCell ref="DPJ63:DPK63"/>
    <mergeCell ref="DPL63:DPN63"/>
    <mergeCell ref="DPO63:DPP63"/>
    <mergeCell ref="DNF63:DNQ63"/>
    <mergeCell ref="DNR63:DOC63"/>
    <mergeCell ref="DOD63:DOE63"/>
    <mergeCell ref="DOF63:DOH63"/>
    <mergeCell ref="DOI63:DOJ63"/>
    <mergeCell ref="DLZ63:DMK63"/>
    <mergeCell ref="DML63:DMW63"/>
    <mergeCell ref="DMX63:DMY63"/>
    <mergeCell ref="DMZ63:DNB63"/>
    <mergeCell ref="DNC63:DND63"/>
    <mergeCell ref="DKT63:DLE63"/>
    <mergeCell ref="DLF63:DLQ63"/>
    <mergeCell ref="DLR63:DLS63"/>
    <mergeCell ref="DLT63:DLV63"/>
    <mergeCell ref="DLW63:DLX63"/>
    <mergeCell ref="DJN63:DJY63"/>
    <mergeCell ref="DJZ63:DKK63"/>
    <mergeCell ref="DKL63:DKM63"/>
    <mergeCell ref="DKN63:DKP63"/>
    <mergeCell ref="DKQ63:DKR63"/>
    <mergeCell ref="DIH63:DIS63"/>
    <mergeCell ref="DIT63:DJE63"/>
    <mergeCell ref="DJF63:DJG63"/>
    <mergeCell ref="DJH63:DJJ63"/>
    <mergeCell ref="DJK63:DJL63"/>
    <mergeCell ref="DHB63:DHM63"/>
    <mergeCell ref="DHN63:DHY63"/>
    <mergeCell ref="DHZ63:DIA63"/>
    <mergeCell ref="DIB63:DID63"/>
    <mergeCell ref="DIE63:DIF63"/>
    <mergeCell ref="DFV63:DGG63"/>
    <mergeCell ref="DGH63:DGS63"/>
    <mergeCell ref="DGT63:DGU63"/>
    <mergeCell ref="DGV63:DGX63"/>
    <mergeCell ref="DGY63:DGZ63"/>
    <mergeCell ref="DEP63:DFA63"/>
    <mergeCell ref="DFB63:DFM63"/>
    <mergeCell ref="DFN63:DFO63"/>
    <mergeCell ref="DFP63:DFR63"/>
    <mergeCell ref="DFS63:DFT63"/>
    <mergeCell ref="DDJ63:DDU63"/>
    <mergeCell ref="DDV63:DEG63"/>
    <mergeCell ref="DEH63:DEI63"/>
    <mergeCell ref="DEJ63:DEL63"/>
    <mergeCell ref="DEM63:DEN63"/>
    <mergeCell ref="DCD63:DCO63"/>
    <mergeCell ref="DCP63:DDA63"/>
    <mergeCell ref="DDB63:DDC63"/>
    <mergeCell ref="DDD63:DDF63"/>
    <mergeCell ref="DDG63:DDH63"/>
    <mergeCell ref="DAX63:DBI63"/>
    <mergeCell ref="DBJ63:DBU63"/>
    <mergeCell ref="DBV63:DBW63"/>
    <mergeCell ref="DBX63:DBZ63"/>
    <mergeCell ref="DCA63:DCB63"/>
    <mergeCell ref="CZR63:DAC63"/>
    <mergeCell ref="DAD63:DAO63"/>
    <mergeCell ref="DAP63:DAQ63"/>
    <mergeCell ref="DAR63:DAT63"/>
    <mergeCell ref="DAU63:DAV63"/>
    <mergeCell ref="CYL63:CYW63"/>
    <mergeCell ref="CYX63:CZI63"/>
    <mergeCell ref="CZJ63:CZK63"/>
    <mergeCell ref="CZL63:CZN63"/>
    <mergeCell ref="CZO63:CZP63"/>
    <mergeCell ref="CXF63:CXQ63"/>
    <mergeCell ref="CXR63:CYC63"/>
    <mergeCell ref="CYD63:CYE63"/>
    <mergeCell ref="CYF63:CYH63"/>
    <mergeCell ref="CYI63:CYJ63"/>
    <mergeCell ref="CVZ63:CWK63"/>
    <mergeCell ref="CWL63:CWW63"/>
    <mergeCell ref="CWX63:CWY63"/>
    <mergeCell ref="CWZ63:CXB63"/>
    <mergeCell ref="CXC63:CXD63"/>
    <mergeCell ref="CUT63:CVE63"/>
    <mergeCell ref="CVF63:CVQ63"/>
    <mergeCell ref="CVR63:CVS63"/>
    <mergeCell ref="CVT63:CVV63"/>
    <mergeCell ref="CVW63:CVX63"/>
    <mergeCell ref="CTN63:CTY63"/>
    <mergeCell ref="CTZ63:CUK63"/>
    <mergeCell ref="CUL63:CUM63"/>
    <mergeCell ref="CUN63:CUP63"/>
    <mergeCell ref="CUQ63:CUR63"/>
    <mergeCell ref="CSH63:CSS63"/>
    <mergeCell ref="CST63:CTE63"/>
    <mergeCell ref="CTF63:CTG63"/>
    <mergeCell ref="CTH63:CTJ63"/>
    <mergeCell ref="CTK63:CTL63"/>
    <mergeCell ref="CRB63:CRM63"/>
    <mergeCell ref="CRN63:CRY63"/>
    <mergeCell ref="CRZ63:CSA63"/>
    <mergeCell ref="CSB63:CSD63"/>
    <mergeCell ref="CSE63:CSF63"/>
    <mergeCell ref="CPV63:CQG63"/>
    <mergeCell ref="CQH63:CQS63"/>
    <mergeCell ref="CQT63:CQU63"/>
    <mergeCell ref="CQV63:CQX63"/>
    <mergeCell ref="CQY63:CQZ63"/>
    <mergeCell ref="COP63:CPA63"/>
    <mergeCell ref="CPB63:CPM63"/>
    <mergeCell ref="CPN63:CPO63"/>
    <mergeCell ref="CPP63:CPR63"/>
    <mergeCell ref="CPS63:CPT63"/>
    <mergeCell ref="CNJ63:CNU63"/>
    <mergeCell ref="CNV63:COG63"/>
    <mergeCell ref="COH63:COI63"/>
    <mergeCell ref="COJ63:COL63"/>
    <mergeCell ref="COM63:CON63"/>
    <mergeCell ref="CMD63:CMO63"/>
    <mergeCell ref="CMP63:CNA63"/>
    <mergeCell ref="CNB63:CNC63"/>
    <mergeCell ref="CND63:CNF63"/>
    <mergeCell ref="CNG63:CNH63"/>
    <mergeCell ref="CKX63:CLI63"/>
    <mergeCell ref="CLJ63:CLU63"/>
    <mergeCell ref="CLV63:CLW63"/>
    <mergeCell ref="CLX63:CLZ63"/>
    <mergeCell ref="CMA63:CMB63"/>
    <mergeCell ref="CJR63:CKC63"/>
    <mergeCell ref="CKD63:CKO63"/>
    <mergeCell ref="CKP63:CKQ63"/>
    <mergeCell ref="CKR63:CKT63"/>
    <mergeCell ref="CKU63:CKV63"/>
    <mergeCell ref="CIL63:CIW63"/>
    <mergeCell ref="CIX63:CJI63"/>
    <mergeCell ref="CJJ63:CJK63"/>
    <mergeCell ref="CJL63:CJN63"/>
    <mergeCell ref="CJO63:CJP63"/>
    <mergeCell ref="CHF63:CHQ63"/>
    <mergeCell ref="CHR63:CIC63"/>
    <mergeCell ref="CID63:CIE63"/>
    <mergeCell ref="CIF63:CIH63"/>
    <mergeCell ref="CII63:CIJ63"/>
    <mergeCell ref="CFZ63:CGK63"/>
    <mergeCell ref="CGL63:CGW63"/>
    <mergeCell ref="CGX63:CGY63"/>
    <mergeCell ref="CGZ63:CHB63"/>
    <mergeCell ref="CHC63:CHD63"/>
    <mergeCell ref="CET63:CFE63"/>
    <mergeCell ref="CFF63:CFQ63"/>
    <mergeCell ref="CFR63:CFS63"/>
    <mergeCell ref="CFT63:CFV63"/>
    <mergeCell ref="CFW63:CFX63"/>
    <mergeCell ref="CDN63:CDY63"/>
    <mergeCell ref="CDZ63:CEK63"/>
    <mergeCell ref="CEL63:CEM63"/>
    <mergeCell ref="CEN63:CEP63"/>
    <mergeCell ref="CEQ63:CER63"/>
    <mergeCell ref="CCH63:CCS63"/>
    <mergeCell ref="CCT63:CDE63"/>
    <mergeCell ref="CDF63:CDG63"/>
    <mergeCell ref="CDH63:CDJ63"/>
    <mergeCell ref="CDK63:CDL63"/>
    <mergeCell ref="CBB63:CBM63"/>
    <mergeCell ref="CBN63:CBY63"/>
    <mergeCell ref="CBZ63:CCA63"/>
    <mergeCell ref="CCB63:CCD63"/>
    <mergeCell ref="CCE63:CCF63"/>
    <mergeCell ref="BZV63:CAG63"/>
    <mergeCell ref="CAH63:CAS63"/>
    <mergeCell ref="CAT63:CAU63"/>
    <mergeCell ref="CAV63:CAX63"/>
    <mergeCell ref="CAY63:CAZ63"/>
    <mergeCell ref="BYP63:BZA63"/>
    <mergeCell ref="BZB63:BZM63"/>
    <mergeCell ref="BZN63:BZO63"/>
    <mergeCell ref="BZP63:BZR63"/>
    <mergeCell ref="BZS63:BZT63"/>
    <mergeCell ref="BXJ63:BXU63"/>
    <mergeCell ref="BXV63:BYG63"/>
    <mergeCell ref="BYH63:BYI63"/>
    <mergeCell ref="BYJ63:BYL63"/>
    <mergeCell ref="BYM63:BYN63"/>
    <mergeCell ref="BWD63:BWO63"/>
    <mergeCell ref="BWP63:BXA63"/>
    <mergeCell ref="BXB63:BXC63"/>
    <mergeCell ref="BXD63:BXF63"/>
    <mergeCell ref="BXG63:BXH63"/>
    <mergeCell ref="BUX63:BVI63"/>
    <mergeCell ref="BVJ63:BVU63"/>
    <mergeCell ref="BVV63:BVW63"/>
    <mergeCell ref="BVX63:BVZ63"/>
    <mergeCell ref="BWA63:BWB63"/>
    <mergeCell ref="BTR63:BUC63"/>
    <mergeCell ref="BUD63:BUO63"/>
    <mergeCell ref="BUP63:BUQ63"/>
    <mergeCell ref="BUR63:BUT63"/>
    <mergeCell ref="BUU63:BUV63"/>
    <mergeCell ref="BSL63:BSW63"/>
    <mergeCell ref="BSX63:BTI63"/>
    <mergeCell ref="BTJ63:BTK63"/>
    <mergeCell ref="BTL63:BTN63"/>
    <mergeCell ref="BTO63:BTP63"/>
    <mergeCell ref="BRF63:BRQ63"/>
    <mergeCell ref="BRR63:BSC63"/>
    <mergeCell ref="BSD63:BSE63"/>
    <mergeCell ref="BSF63:BSH63"/>
    <mergeCell ref="BSI63:BSJ63"/>
    <mergeCell ref="BPZ63:BQK63"/>
    <mergeCell ref="BQL63:BQW63"/>
    <mergeCell ref="BQX63:BQY63"/>
    <mergeCell ref="BQZ63:BRB63"/>
    <mergeCell ref="BRC63:BRD63"/>
    <mergeCell ref="BOT63:BPE63"/>
    <mergeCell ref="BPF63:BPQ63"/>
    <mergeCell ref="BPR63:BPS63"/>
    <mergeCell ref="BPT63:BPV63"/>
    <mergeCell ref="BPW63:BPX63"/>
    <mergeCell ref="BNN63:BNY63"/>
    <mergeCell ref="BNZ63:BOK63"/>
    <mergeCell ref="BOL63:BOM63"/>
    <mergeCell ref="BON63:BOP63"/>
    <mergeCell ref="BOQ63:BOR63"/>
    <mergeCell ref="BMH63:BMS63"/>
    <mergeCell ref="BMT63:BNE63"/>
    <mergeCell ref="BNF63:BNG63"/>
    <mergeCell ref="BNH63:BNJ63"/>
    <mergeCell ref="BNK63:BNL63"/>
    <mergeCell ref="BLB63:BLM63"/>
    <mergeCell ref="BLN63:BLY63"/>
    <mergeCell ref="BLZ63:BMA63"/>
    <mergeCell ref="BMB63:BMD63"/>
    <mergeCell ref="BME63:BMF63"/>
    <mergeCell ref="BJV63:BKG63"/>
    <mergeCell ref="BKH63:BKS63"/>
    <mergeCell ref="BKT63:BKU63"/>
    <mergeCell ref="BKV63:BKX63"/>
    <mergeCell ref="BKY63:BKZ63"/>
    <mergeCell ref="BIP63:BJA63"/>
    <mergeCell ref="BJB63:BJM63"/>
    <mergeCell ref="BJN63:BJO63"/>
    <mergeCell ref="BJP63:BJR63"/>
    <mergeCell ref="BJS63:BJT63"/>
    <mergeCell ref="BHJ63:BHU63"/>
    <mergeCell ref="BHV63:BIG63"/>
    <mergeCell ref="BIH63:BII63"/>
    <mergeCell ref="BIJ63:BIL63"/>
    <mergeCell ref="BIM63:BIN63"/>
    <mergeCell ref="BGD63:BGO63"/>
    <mergeCell ref="BGP63:BHA63"/>
    <mergeCell ref="BHB63:BHC63"/>
    <mergeCell ref="BHD63:BHF63"/>
    <mergeCell ref="BHG63:BHH63"/>
    <mergeCell ref="BEX63:BFI63"/>
    <mergeCell ref="BFJ63:BFU63"/>
    <mergeCell ref="BFV63:BFW63"/>
    <mergeCell ref="BFX63:BFZ63"/>
    <mergeCell ref="BGA63:BGB63"/>
    <mergeCell ref="BDR63:BEC63"/>
    <mergeCell ref="BED63:BEO63"/>
    <mergeCell ref="BEP63:BEQ63"/>
    <mergeCell ref="BER63:BET63"/>
    <mergeCell ref="BEU63:BEV63"/>
    <mergeCell ref="BCL63:BCW63"/>
    <mergeCell ref="BCX63:BDI63"/>
    <mergeCell ref="BDJ63:BDK63"/>
    <mergeCell ref="BDL63:BDN63"/>
    <mergeCell ref="BDO63:BDP63"/>
    <mergeCell ref="BBF63:BBQ63"/>
    <mergeCell ref="BBR63:BCC63"/>
    <mergeCell ref="BCD63:BCE63"/>
    <mergeCell ref="BCF63:BCH63"/>
    <mergeCell ref="BCI63:BCJ63"/>
    <mergeCell ref="AZZ63:BAK63"/>
    <mergeCell ref="BAL63:BAW63"/>
    <mergeCell ref="BAX63:BAY63"/>
    <mergeCell ref="BAZ63:BBB63"/>
    <mergeCell ref="BBC63:BBD63"/>
    <mergeCell ref="AYT63:AZE63"/>
    <mergeCell ref="AZF63:AZQ63"/>
    <mergeCell ref="AZR63:AZS63"/>
    <mergeCell ref="AZT63:AZV63"/>
    <mergeCell ref="AZW63:AZX63"/>
    <mergeCell ref="AXN63:AXY63"/>
    <mergeCell ref="AXZ63:AYK63"/>
    <mergeCell ref="AYL63:AYM63"/>
    <mergeCell ref="AYN63:AYP63"/>
    <mergeCell ref="AYQ63:AYR63"/>
    <mergeCell ref="AWH63:AWS63"/>
    <mergeCell ref="AWT63:AXE63"/>
    <mergeCell ref="AXF63:AXG63"/>
    <mergeCell ref="AXH63:AXJ63"/>
    <mergeCell ref="AXK63:AXL63"/>
    <mergeCell ref="AVB63:AVM63"/>
    <mergeCell ref="AVN63:AVY63"/>
    <mergeCell ref="AVZ63:AWA63"/>
    <mergeCell ref="AWB63:AWD63"/>
    <mergeCell ref="AWE63:AWF63"/>
    <mergeCell ref="ATV63:AUG63"/>
    <mergeCell ref="AUH63:AUS63"/>
    <mergeCell ref="AUT63:AUU63"/>
    <mergeCell ref="AUV63:AUX63"/>
    <mergeCell ref="AUY63:AUZ63"/>
    <mergeCell ref="ASP63:ATA63"/>
    <mergeCell ref="ATB63:ATM63"/>
    <mergeCell ref="ATN63:ATO63"/>
    <mergeCell ref="ATP63:ATR63"/>
    <mergeCell ref="ATS63:ATT63"/>
    <mergeCell ref="ARJ63:ARU63"/>
    <mergeCell ref="ARV63:ASG63"/>
    <mergeCell ref="ASH63:ASI63"/>
    <mergeCell ref="ASJ63:ASL63"/>
    <mergeCell ref="ASM63:ASN63"/>
    <mergeCell ref="AQD63:AQO63"/>
    <mergeCell ref="AQP63:ARA63"/>
    <mergeCell ref="ARB63:ARC63"/>
    <mergeCell ref="ARD63:ARF63"/>
    <mergeCell ref="ARG63:ARH63"/>
    <mergeCell ref="AOX63:API63"/>
    <mergeCell ref="APJ63:APU63"/>
    <mergeCell ref="APV63:APW63"/>
    <mergeCell ref="APX63:APZ63"/>
    <mergeCell ref="AQA63:AQB63"/>
    <mergeCell ref="ANR63:AOC63"/>
    <mergeCell ref="AOD63:AOO63"/>
    <mergeCell ref="AOP63:AOQ63"/>
    <mergeCell ref="AOR63:AOT63"/>
    <mergeCell ref="AOU63:AOV63"/>
    <mergeCell ref="AML63:AMW63"/>
    <mergeCell ref="AMX63:ANI63"/>
    <mergeCell ref="ANJ63:ANK63"/>
    <mergeCell ref="ANL63:ANN63"/>
    <mergeCell ref="ANO63:ANP63"/>
    <mergeCell ref="ALF63:ALQ63"/>
    <mergeCell ref="ALR63:AMC63"/>
    <mergeCell ref="AMD63:AME63"/>
    <mergeCell ref="AMF63:AMH63"/>
    <mergeCell ref="AMI63:AMJ63"/>
    <mergeCell ref="AJZ63:AKK63"/>
    <mergeCell ref="AKL63:AKW63"/>
    <mergeCell ref="AKX63:AKY63"/>
    <mergeCell ref="AKZ63:ALB63"/>
    <mergeCell ref="ALC63:ALD63"/>
    <mergeCell ref="AIT63:AJE63"/>
    <mergeCell ref="AJF63:AJQ63"/>
    <mergeCell ref="AJR63:AJS63"/>
    <mergeCell ref="AJT63:AJV63"/>
    <mergeCell ref="AJW63:AJX63"/>
    <mergeCell ref="AHN63:AHY63"/>
    <mergeCell ref="AHZ63:AIK63"/>
    <mergeCell ref="AIL63:AIM63"/>
    <mergeCell ref="AIN63:AIP63"/>
    <mergeCell ref="AIQ63:AIR63"/>
    <mergeCell ref="AGH63:AGS63"/>
    <mergeCell ref="AGT63:AHE63"/>
    <mergeCell ref="AHF63:AHG63"/>
    <mergeCell ref="AHH63:AHJ63"/>
    <mergeCell ref="AHK63:AHL63"/>
    <mergeCell ref="AFB63:AFM63"/>
    <mergeCell ref="AFN63:AFY63"/>
    <mergeCell ref="AFZ63:AGA63"/>
    <mergeCell ref="AGB63:AGD63"/>
    <mergeCell ref="AGE63:AGF63"/>
    <mergeCell ref="ADV63:AEG63"/>
    <mergeCell ref="AEH63:AES63"/>
    <mergeCell ref="AET63:AEU63"/>
    <mergeCell ref="AEV63:AEX63"/>
    <mergeCell ref="AEY63:AEZ63"/>
    <mergeCell ref="ACP63:ADA63"/>
    <mergeCell ref="ADB63:ADM63"/>
    <mergeCell ref="ADN63:ADO63"/>
    <mergeCell ref="ADP63:ADR63"/>
    <mergeCell ref="ADS63:ADT63"/>
    <mergeCell ref="ABJ63:ABU63"/>
    <mergeCell ref="ABV63:ACG63"/>
    <mergeCell ref="ACH63:ACI63"/>
    <mergeCell ref="ACJ63:ACL63"/>
    <mergeCell ref="ACM63:ACN63"/>
    <mergeCell ref="AAD63:AAO63"/>
    <mergeCell ref="AAP63:ABA63"/>
    <mergeCell ref="ABB63:ABC63"/>
    <mergeCell ref="ABD63:ABF63"/>
    <mergeCell ref="ABG63:ABH63"/>
    <mergeCell ref="YX63:ZI63"/>
    <mergeCell ref="ZJ63:ZU63"/>
    <mergeCell ref="ZV63:ZW63"/>
    <mergeCell ref="ZX63:ZZ63"/>
    <mergeCell ref="AAA63:AAB63"/>
    <mergeCell ref="XR63:YC63"/>
    <mergeCell ref="YD63:YO63"/>
    <mergeCell ref="YP63:YQ63"/>
    <mergeCell ref="YR63:YT63"/>
    <mergeCell ref="YU63:YV63"/>
    <mergeCell ref="WL63:WW63"/>
    <mergeCell ref="WX63:XI63"/>
    <mergeCell ref="XJ63:XK63"/>
    <mergeCell ref="XL63:XN63"/>
    <mergeCell ref="XO63:XP63"/>
    <mergeCell ref="VF63:VQ63"/>
    <mergeCell ref="VR63:WC63"/>
    <mergeCell ref="WD63:WE63"/>
    <mergeCell ref="WF63:WH63"/>
    <mergeCell ref="WI63:WJ63"/>
    <mergeCell ref="TZ63:UK63"/>
    <mergeCell ref="UL63:UW63"/>
    <mergeCell ref="UX63:UY63"/>
    <mergeCell ref="UZ63:VB63"/>
    <mergeCell ref="VC63:VD63"/>
    <mergeCell ref="ST63:TE63"/>
    <mergeCell ref="TF63:TQ63"/>
    <mergeCell ref="TR63:TS63"/>
    <mergeCell ref="TT63:TV63"/>
    <mergeCell ref="TW63:TX63"/>
    <mergeCell ref="RN63:RY63"/>
    <mergeCell ref="RZ63:SK63"/>
    <mergeCell ref="SL63:SM63"/>
    <mergeCell ref="SN63:SP63"/>
    <mergeCell ref="SQ63:SR63"/>
    <mergeCell ref="QH63:QS63"/>
    <mergeCell ref="QT63:RE63"/>
    <mergeCell ref="RF63:RG63"/>
    <mergeCell ref="RH63:RJ63"/>
    <mergeCell ref="RK63:RL63"/>
    <mergeCell ref="PB63:PM63"/>
    <mergeCell ref="PN63:PY63"/>
    <mergeCell ref="PZ63:QA63"/>
    <mergeCell ref="QB63:QD63"/>
    <mergeCell ref="QE63:QF63"/>
    <mergeCell ref="NV63:OG63"/>
    <mergeCell ref="OH63:OS63"/>
    <mergeCell ref="OT63:OU63"/>
    <mergeCell ref="OV63:OX63"/>
    <mergeCell ref="OY63:OZ63"/>
    <mergeCell ref="MP63:NA63"/>
    <mergeCell ref="NB63:NM63"/>
    <mergeCell ref="NN63:NO63"/>
    <mergeCell ref="NP63:NR63"/>
    <mergeCell ref="NS63:NT63"/>
    <mergeCell ref="LJ63:LU63"/>
    <mergeCell ref="LV63:MG63"/>
    <mergeCell ref="MH63:MI63"/>
    <mergeCell ref="MJ63:ML63"/>
    <mergeCell ref="MM63:MN63"/>
    <mergeCell ref="KD63:KO63"/>
    <mergeCell ref="KP63:LA63"/>
    <mergeCell ref="LB63:LC63"/>
    <mergeCell ref="LD63:LF63"/>
    <mergeCell ref="LG63:LH63"/>
    <mergeCell ref="IX63:JI63"/>
    <mergeCell ref="JJ63:JU63"/>
    <mergeCell ref="JV63:JW63"/>
    <mergeCell ref="JX63:JZ63"/>
    <mergeCell ref="KA63:KB63"/>
    <mergeCell ref="HR63:IC63"/>
    <mergeCell ref="ID63:IO63"/>
    <mergeCell ref="IP63:IQ63"/>
    <mergeCell ref="IR63:IT63"/>
    <mergeCell ref="IU63:IV63"/>
    <mergeCell ref="GL63:GW63"/>
    <mergeCell ref="GX63:HI63"/>
    <mergeCell ref="HJ63:HK63"/>
    <mergeCell ref="HL63:HN63"/>
    <mergeCell ref="HO63:HP63"/>
    <mergeCell ref="FF63:FQ63"/>
    <mergeCell ref="FR63:GC63"/>
    <mergeCell ref="GD63:GE63"/>
    <mergeCell ref="GF63:GH63"/>
    <mergeCell ref="GI63:GJ63"/>
    <mergeCell ref="DZ63:EK63"/>
    <mergeCell ref="EL63:EW63"/>
    <mergeCell ref="EX63:EY63"/>
    <mergeCell ref="EZ63:FB63"/>
    <mergeCell ref="FC63:FD63"/>
    <mergeCell ref="CT63:DE63"/>
    <mergeCell ref="DF63:DQ63"/>
    <mergeCell ref="DR63:DS63"/>
    <mergeCell ref="DT63:DV63"/>
    <mergeCell ref="DW63:DX63"/>
    <mergeCell ref="BN63:BY63"/>
    <mergeCell ref="BZ63:CK63"/>
    <mergeCell ref="CL63:CM63"/>
    <mergeCell ref="CN63:CP63"/>
    <mergeCell ref="CQ63:CR63"/>
    <mergeCell ref="AH63:AS63"/>
    <mergeCell ref="AT63:BE63"/>
    <mergeCell ref="BF63:BG63"/>
    <mergeCell ref="BH63:BJ63"/>
    <mergeCell ref="BK63:BL63"/>
    <mergeCell ref="B63:M63"/>
    <mergeCell ref="N63:Y63"/>
    <mergeCell ref="Z63:AA63"/>
    <mergeCell ref="AB63:AD63"/>
    <mergeCell ref="AE63:AF63"/>
    <mergeCell ref="XDZ62:XEK62"/>
    <mergeCell ref="XEL62:XEW62"/>
    <mergeCell ref="XEX62:XEY62"/>
    <mergeCell ref="XEZ62:XFB62"/>
    <mergeCell ref="XFC62:XFD62"/>
    <mergeCell ref="XCT62:XDE62"/>
    <mergeCell ref="XDF62:XDQ62"/>
    <mergeCell ref="XDR62:XDS62"/>
    <mergeCell ref="XDT62:XDV62"/>
    <mergeCell ref="XDW62:XDX62"/>
    <mergeCell ref="XBN62:XBY62"/>
    <mergeCell ref="XBZ62:XCK62"/>
    <mergeCell ref="XCL62:XCM62"/>
    <mergeCell ref="XCN62:XCP62"/>
    <mergeCell ref="XCQ62:XCR62"/>
    <mergeCell ref="XAH62:XAS62"/>
    <mergeCell ref="XAT62:XBE62"/>
    <mergeCell ref="XBF62:XBG62"/>
    <mergeCell ref="XBH62:XBJ62"/>
    <mergeCell ref="XBK62:XBL62"/>
    <mergeCell ref="WZB62:WZM62"/>
    <mergeCell ref="WZN62:WZY62"/>
    <mergeCell ref="WZZ62:XAA62"/>
    <mergeCell ref="XAB62:XAD62"/>
    <mergeCell ref="XAE62:XAF62"/>
    <mergeCell ref="WXV62:WYG62"/>
    <mergeCell ref="WYH62:WYS62"/>
    <mergeCell ref="WYT62:WYU62"/>
    <mergeCell ref="WYV62:WYX62"/>
    <mergeCell ref="WYY62:WYZ62"/>
    <mergeCell ref="WWP62:WXA62"/>
    <mergeCell ref="WXB62:WXM62"/>
    <mergeCell ref="WXN62:WXO62"/>
    <mergeCell ref="WXP62:WXR62"/>
    <mergeCell ref="WXS62:WXT62"/>
    <mergeCell ref="WVJ62:WVU62"/>
    <mergeCell ref="WVV62:WWG62"/>
    <mergeCell ref="WWH62:WWI62"/>
    <mergeCell ref="WWJ62:WWL62"/>
    <mergeCell ref="WWM62:WWN62"/>
    <mergeCell ref="WUD62:WUO62"/>
    <mergeCell ref="WUP62:WVA62"/>
    <mergeCell ref="WVB62:WVC62"/>
    <mergeCell ref="WVD62:WVF62"/>
    <mergeCell ref="WVG62:WVH62"/>
    <mergeCell ref="WSX62:WTI62"/>
    <mergeCell ref="WTJ62:WTU62"/>
    <mergeCell ref="WTV62:WTW62"/>
    <mergeCell ref="WTX62:WTZ62"/>
    <mergeCell ref="WUA62:WUB62"/>
    <mergeCell ref="WRR62:WSC62"/>
    <mergeCell ref="WSD62:WSO62"/>
    <mergeCell ref="WSP62:WSQ62"/>
    <mergeCell ref="WSR62:WST62"/>
    <mergeCell ref="WSU62:WSV62"/>
    <mergeCell ref="WQL62:WQW62"/>
    <mergeCell ref="WQX62:WRI62"/>
    <mergeCell ref="WRJ62:WRK62"/>
    <mergeCell ref="WRL62:WRN62"/>
    <mergeCell ref="WRO62:WRP62"/>
    <mergeCell ref="WPF62:WPQ62"/>
    <mergeCell ref="WPR62:WQC62"/>
    <mergeCell ref="WQD62:WQE62"/>
    <mergeCell ref="WQF62:WQH62"/>
    <mergeCell ref="WQI62:WQJ62"/>
    <mergeCell ref="WNZ62:WOK62"/>
    <mergeCell ref="WOL62:WOW62"/>
    <mergeCell ref="WOX62:WOY62"/>
    <mergeCell ref="WOZ62:WPB62"/>
    <mergeCell ref="WPC62:WPD62"/>
    <mergeCell ref="WMT62:WNE62"/>
    <mergeCell ref="WNF62:WNQ62"/>
    <mergeCell ref="WNR62:WNS62"/>
    <mergeCell ref="WNT62:WNV62"/>
    <mergeCell ref="WNW62:WNX62"/>
    <mergeCell ref="WLN62:WLY62"/>
    <mergeCell ref="WLZ62:WMK62"/>
    <mergeCell ref="WML62:WMM62"/>
    <mergeCell ref="WMN62:WMP62"/>
    <mergeCell ref="WMQ62:WMR62"/>
    <mergeCell ref="WKH62:WKS62"/>
    <mergeCell ref="WKT62:WLE62"/>
    <mergeCell ref="WLF62:WLG62"/>
    <mergeCell ref="WLH62:WLJ62"/>
    <mergeCell ref="WLK62:WLL62"/>
    <mergeCell ref="WJB62:WJM62"/>
    <mergeCell ref="WJN62:WJY62"/>
    <mergeCell ref="WJZ62:WKA62"/>
    <mergeCell ref="WKB62:WKD62"/>
    <mergeCell ref="WKE62:WKF62"/>
    <mergeCell ref="WHV62:WIG62"/>
    <mergeCell ref="WIH62:WIS62"/>
    <mergeCell ref="WIT62:WIU62"/>
    <mergeCell ref="WIV62:WIX62"/>
    <mergeCell ref="WIY62:WIZ62"/>
    <mergeCell ref="WGP62:WHA62"/>
    <mergeCell ref="WHB62:WHM62"/>
    <mergeCell ref="WHN62:WHO62"/>
    <mergeCell ref="WHP62:WHR62"/>
    <mergeCell ref="WHS62:WHT62"/>
    <mergeCell ref="WFJ62:WFU62"/>
    <mergeCell ref="WFV62:WGG62"/>
    <mergeCell ref="WGH62:WGI62"/>
    <mergeCell ref="WGJ62:WGL62"/>
    <mergeCell ref="WGM62:WGN62"/>
    <mergeCell ref="WED62:WEO62"/>
    <mergeCell ref="WEP62:WFA62"/>
    <mergeCell ref="WFB62:WFC62"/>
    <mergeCell ref="WFD62:WFF62"/>
    <mergeCell ref="WFG62:WFH62"/>
    <mergeCell ref="WCX62:WDI62"/>
    <mergeCell ref="WDJ62:WDU62"/>
    <mergeCell ref="WDV62:WDW62"/>
    <mergeCell ref="WDX62:WDZ62"/>
    <mergeCell ref="WEA62:WEB62"/>
    <mergeCell ref="WBR62:WCC62"/>
    <mergeCell ref="WCD62:WCO62"/>
    <mergeCell ref="WCP62:WCQ62"/>
    <mergeCell ref="WCR62:WCT62"/>
    <mergeCell ref="WCU62:WCV62"/>
    <mergeCell ref="WAL62:WAW62"/>
    <mergeCell ref="WAX62:WBI62"/>
    <mergeCell ref="WBJ62:WBK62"/>
    <mergeCell ref="WBL62:WBN62"/>
    <mergeCell ref="WBO62:WBP62"/>
    <mergeCell ref="VZF62:VZQ62"/>
    <mergeCell ref="VZR62:WAC62"/>
    <mergeCell ref="WAD62:WAE62"/>
    <mergeCell ref="WAF62:WAH62"/>
    <mergeCell ref="WAI62:WAJ62"/>
    <mergeCell ref="VXZ62:VYK62"/>
    <mergeCell ref="VYL62:VYW62"/>
    <mergeCell ref="VYX62:VYY62"/>
    <mergeCell ref="VYZ62:VZB62"/>
    <mergeCell ref="VZC62:VZD62"/>
    <mergeCell ref="VWT62:VXE62"/>
    <mergeCell ref="VXF62:VXQ62"/>
    <mergeCell ref="VXR62:VXS62"/>
    <mergeCell ref="VXT62:VXV62"/>
    <mergeCell ref="VXW62:VXX62"/>
    <mergeCell ref="VVN62:VVY62"/>
    <mergeCell ref="VVZ62:VWK62"/>
    <mergeCell ref="VWL62:VWM62"/>
    <mergeCell ref="VWN62:VWP62"/>
    <mergeCell ref="VWQ62:VWR62"/>
    <mergeCell ref="VUH62:VUS62"/>
    <mergeCell ref="VUT62:VVE62"/>
    <mergeCell ref="VVF62:VVG62"/>
    <mergeCell ref="VVH62:VVJ62"/>
    <mergeCell ref="VVK62:VVL62"/>
    <mergeCell ref="VTB62:VTM62"/>
    <mergeCell ref="VTN62:VTY62"/>
    <mergeCell ref="VTZ62:VUA62"/>
    <mergeCell ref="VUB62:VUD62"/>
    <mergeCell ref="VUE62:VUF62"/>
    <mergeCell ref="VRV62:VSG62"/>
    <mergeCell ref="VSH62:VSS62"/>
    <mergeCell ref="VST62:VSU62"/>
    <mergeCell ref="VSV62:VSX62"/>
    <mergeCell ref="VSY62:VSZ62"/>
    <mergeCell ref="VQP62:VRA62"/>
    <mergeCell ref="VRB62:VRM62"/>
    <mergeCell ref="VRN62:VRO62"/>
    <mergeCell ref="VRP62:VRR62"/>
    <mergeCell ref="VRS62:VRT62"/>
    <mergeCell ref="VPJ62:VPU62"/>
    <mergeCell ref="VPV62:VQG62"/>
    <mergeCell ref="VQH62:VQI62"/>
    <mergeCell ref="VQJ62:VQL62"/>
    <mergeCell ref="VQM62:VQN62"/>
    <mergeCell ref="VOD62:VOO62"/>
    <mergeCell ref="VOP62:VPA62"/>
    <mergeCell ref="VPB62:VPC62"/>
    <mergeCell ref="VPD62:VPF62"/>
    <mergeCell ref="VPG62:VPH62"/>
    <mergeCell ref="VMX62:VNI62"/>
    <mergeCell ref="VNJ62:VNU62"/>
    <mergeCell ref="VNV62:VNW62"/>
    <mergeCell ref="VNX62:VNZ62"/>
    <mergeCell ref="VOA62:VOB62"/>
    <mergeCell ref="VLR62:VMC62"/>
    <mergeCell ref="VMD62:VMO62"/>
    <mergeCell ref="VMP62:VMQ62"/>
    <mergeCell ref="VMR62:VMT62"/>
    <mergeCell ref="VMU62:VMV62"/>
    <mergeCell ref="VKL62:VKW62"/>
    <mergeCell ref="VKX62:VLI62"/>
    <mergeCell ref="VLJ62:VLK62"/>
    <mergeCell ref="VLL62:VLN62"/>
    <mergeCell ref="VLO62:VLP62"/>
    <mergeCell ref="VJF62:VJQ62"/>
    <mergeCell ref="VJR62:VKC62"/>
    <mergeCell ref="VKD62:VKE62"/>
    <mergeCell ref="VKF62:VKH62"/>
    <mergeCell ref="VKI62:VKJ62"/>
    <mergeCell ref="VHZ62:VIK62"/>
    <mergeCell ref="VIL62:VIW62"/>
    <mergeCell ref="VIX62:VIY62"/>
    <mergeCell ref="VIZ62:VJB62"/>
    <mergeCell ref="VJC62:VJD62"/>
    <mergeCell ref="VGT62:VHE62"/>
    <mergeCell ref="VHF62:VHQ62"/>
    <mergeCell ref="VHR62:VHS62"/>
    <mergeCell ref="VHT62:VHV62"/>
    <mergeCell ref="VHW62:VHX62"/>
    <mergeCell ref="VFN62:VFY62"/>
    <mergeCell ref="VFZ62:VGK62"/>
    <mergeCell ref="VGL62:VGM62"/>
    <mergeCell ref="VGN62:VGP62"/>
    <mergeCell ref="VGQ62:VGR62"/>
    <mergeCell ref="VEH62:VES62"/>
    <mergeCell ref="VET62:VFE62"/>
    <mergeCell ref="VFF62:VFG62"/>
    <mergeCell ref="VFH62:VFJ62"/>
    <mergeCell ref="VFK62:VFL62"/>
    <mergeCell ref="VDB62:VDM62"/>
    <mergeCell ref="VDN62:VDY62"/>
    <mergeCell ref="VDZ62:VEA62"/>
    <mergeCell ref="VEB62:VED62"/>
    <mergeCell ref="VEE62:VEF62"/>
    <mergeCell ref="VBV62:VCG62"/>
    <mergeCell ref="VCH62:VCS62"/>
    <mergeCell ref="VCT62:VCU62"/>
    <mergeCell ref="VCV62:VCX62"/>
    <mergeCell ref="VCY62:VCZ62"/>
    <mergeCell ref="VAP62:VBA62"/>
    <mergeCell ref="VBB62:VBM62"/>
    <mergeCell ref="VBN62:VBO62"/>
    <mergeCell ref="VBP62:VBR62"/>
    <mergeCell ref="VBS62:VBT62"/>
    <mergeCell ref="UZJ62:UZU62"/>
    <mergeCell ref="UZV62:VAG62"/>
    <mergeCell ref="VAH62:VAI62"/>
    <mergeCell ref="VAJ62:VAL62"/>
    <mergeCell ref="VAM62:VAN62"/>
    <mergeCell ref="UYD62:UYO62"/>
    <mergeCell ref="UYP62:UZA62"/>
    <mergeCell ref="UZB62:UZC62"/>
    <mergeCell ref="UZD62:UZF62"/>
    <mergeCell ref="UZG62:UZH62"/>
    <mergeCell ref="UWX62:UXI62"/>
    <mergeCell ref="UXJ62:UXU62"/>
    <mergeCell ref="UXV62:UXW62"/>
    <mergeCell ref="UXX62:UXZ62"/>
    <mergeCell ref="UYA62:UYB62"/>
    <mergeCell ref="UVR62:UWC62"/>
    <mergeCell ref="UWD62:UWO62"/>
    <mergeCell ref="UWP62:UWQ62"/>
    <mergeCell ref="UWR62:UWT62"/>
    <mergeCell ref="UWU62:UWV62"/>
    <mergeCell ref="UUL62:UUW62"/>
    <mergeCell ref="UUX62:UVI62"/>
    <mergeCell ref="UVJ62:UVK62"/>
    <mergeCell ref="UVL62:UVN62"/>
    <mergeCell ref="UVO62:UVP62"/>
    <mergeCell ref="UTF62:UTQ62"/>
    <mergeCell ref="UTR62:UUC62"/>
    <mergeCell ref="UUD62:UUE62"/>
    <mergeCell ref="UUF62:UUH62"/>
    <mergeCell ref="UUI62:UUJ62"/>
    <mergeCell ref="URZ62:USK62"/>
    <mergeCell ref="USL62:USW62"/>
    <mergeCell ref="USX62:USY62"/>
    <mergeCell ref="USZ62:UTB62"/>
    <mergeCell ref="UTC62:UTD62"/>
    <mergeCell ref="UQT62:URE62"/>
    <mergeCell ref="URF62:URQ62"/>
    <mergeCell ref="URR62:URS62"/>
    <mergeCell ref="URT62:URV62"/>
    <mergeCell ref="URW62:URX62"/>
    <mergeCell ref="UPN62:UPY62"/>
    <mergeCell ref="UPZ62:UQK62"/>
    <mergeCell ref="UQL62:UQM62"/>
    <mergeCell ref="UQN62:UQP62"/>
    <mergeCell ref="UQQ62:UQR62"/>
    <mergeCell ref="UOH62:UOS62"/>
    <mergeCell ref="UOT62:UPE62"/>
    <mergeCell ref="UPF62:UPG62"/>
    <mergeCell ref="UPH62:UPJ62"/>
    <mergeCell ref="UPK62:UPL62"/>
    <mergeCell ref="UNB62:UNM62"/>
    <mergeCell ref="UNN62:UNY62"/>
    <mergeCell ref="UNZ62:UOA62"/>
    <mergeCell ref="UOB62:UOD62"/>
    <mergeCell ref="UOE62:UOF62"/>
    <mergeCell ref="ULV62:UMG62"/>
    <mergeCell ref="UMH62:UMS62"/>
    <mergeCell ref="UMT62:UMU62"/>
    <mergeCell ref="UMV62:UMX62"/>
    <mergeCell ref="UMY62:UMZ62"/>
    <mergeCell ref="UKP62:ULA62"/>
    <mergeCell ref="ULB62:ULM62"/>
    <mergeCell ref="ULN62:ULO62"/>
    <mergeCell ref="ULP62:ULR62"/>
    <mergeCell ref="ULS62:ULT62"/>
    <mergeCell ref="UJJ62:UJU62"/>
    <mergeCell ref="UJV62:UKG62"/>
    <mergeCell ref="UKH62:UKI62"/>
    <mergeCell ref="UKJ62:UKL62"/>
    <mergeCell ref="UKM62:UKN62"/>
    <mergeCell ref="UID62:UIO62"/>
    <mergeCell ref="UIP62:UJA62"/>
    <mergeCell ref="UJB62:UJC62"/>
    <mergeCell ref="UJD62:UJF62"/>
    <mergeCell ref="UJG62:UJH62"/>
    <mergeCell ref="UGX62:UHI62"/>
    <mergeCell ref="UHJ62:UHU62"/>
    <mergeCell ref="UHV62:UHW62"/>
    <mergeCell ref="UHX62:UHZ62"/>
    <mergeCell ref="UIA62:UIB62"/>
    <mergeCell ref="UFR62:UGC62"/>
    <mergeCell ref="UGD62:UGO62"/>
    <mergeCell ref="UGP62:UGQ62"/>
    <mergeCell ref="UGR62:UGT62"/>
    <mergeCell ref="UGU62:UGV62"/>
    <mergeCell ref="UEL62:UEW62"/>
    <mergeCell ref="UEX62:UFI62"/>
    <mergeCell ref="UFJ62:UFK62"/>
    <mergeCell ref="UFL62:UFN62"/>
    <mergeCell ref="UFO62:UFP62"/>
    <mergeCell ref="UDF62:UDQ62"/>
    <mergeCell ref="UDR62:UEC62"/>
    <mergeCell ref="UED62:UEE62"/>
    <mergeCell ref="UEF62:UEH62"/>
    <mergeCell ref="UEI62:UEJ62"/>
    <mergeCell ref="UBZ62:UCK62"/>
    <mergeCell ref="UCL62:UCW62"/>
    <mergeCell ref="UCX62:UCY62"/>
    <mergeCell ref="UCZ62:UDB62"/>
    <mergeCell ref="UDC62:UDD62"/>
    <mergeCell ref="UAT62:UBE62"/>
    <mergeCell ref="UBF62:UBQ62"/>
    <mergeCell ref="UBR62:UBS62"/>
    <mergeCell ref="UBT62:UBV62"/>
    <mergeCell ref="UBW62:UBX62"/>
    <mergeCell ref="TZN62:TZY62"/>
    <mergeCell ref="TZZ62:UAK62"/>
    <mergeCell ref="UAL62:UAM62"/>
    <mergeCell ref="UAN62:UAP62"/>
    <mergeCell ref="UAQ62:UAR62"/>
    <mergeCell ref="TYH62:TYS62"/>
    <mergeCell ref="TYT62:TZE62"/>
    <mergeCell ref="TZF62:TZG62"/>
    <mergeCell ref="TZH62:TZJ62"/>
    <mergeCell ref="TZK62:TZL62"/>
    <mergeCell ref="TXB62:TXM62"/>
    <mergeCell ref="TXN62:TXY62"/>
    <mergeCell ref="TXZ62:TYA62"/>
    <mergeCell ref="TYB62:TYD62"/>
    <mergeCell ref="TYE62:TYF62"/>
    <mergeCell ref="TVV62:TWG62"/>
    <mergeCell ref="TWH62:TWS62"/>
    <mergeCell ref="TWT62:TWU62"/>
    <mergeCell ref="TWV62:TWX62"/>
    <mergeCell ref="TWY62:TWZ62"/>
    <mergeCell ref="TUP62:TVA62"/>
    <mergeCell ref="TVB62:TVM62"/>
    <mergeCell ref="TVN62:TVO62"/>
    <mergeCell ref="TVP62:TVR62"/>
    <mergeCell ref="TVS62:TVT62"/>
    <mergeCell ref="TTJ62:TTU62"/>
    <mergeCell ref="TTV62:TUG62"/>
    <mergeCell ref="TUH62:TUI62"/>
    <mergeCell ref="TUJ62:TUL62"/>
    <mergeCell ref="TUM62:TUN62"/>
    <mergeCell ref="TSD62:TSO62"/>
    <mergeCell ref="TSP62:TTA62"/>
    <mergeCell ref="TTB62:TTC62"/>
    <mergeCell ref="TTD62:TTF62"/>
    <mergeCell ref="TTG62:TTH62"/>
    <mergeCell ref="TQX62:TRI62"/>
    <mergeCell ref="TRJ62:TRU62"/>
    <mergeCell ref="TRV62:TRW62"/>
    <mergeCell ref="TRX62:TRZ62"/>
    <mergeCell ref="TSA62:TSB62"/>
    <mergeCell ref="TPR62:TQC62"/>
    <mergeCell ref="TQD62:TQO62"/>
    <mergeCell ref="TQP62:TQQ62"/>
    <mergeCell ref="TQR62:TQT62"/>
    <mergeCell ref="TQU62:TQV62"/>
    <mergeCell ref="TOL62:TOW62"/>
    <mergeCell ref="TOX62:TPI62"/>
    <mergeCell ref="TPJ62:TPK62"/>
    <mergeCell ref="TPL62:TPN62"/>
    <mergeCell ref="TPO62:TPP62"/>
    <mergeCell ref="TNF62:TNQ62"/>
    <mergeCell ref="TNR62:TOC62"/>
    <mergeCell ref="TOD62:TOE62"/>
    <mergeCell ref="TOF62:TOH62"/>
    <mergeCell ref="TOI62:TOJ62"/>
    <mergeCell ref="TLZ62:TMK62"/>
    <mergeCell ref="TML62:TMW62"/>
    <mergeCell ref="TMX62:TMY62"/>
    <mergeCell ref="TMZ62:TNB62"/>
    <mergeCell ref="TNC62:TND62"/>
    <mergeCell ref="TKT62:TLE62"/>
    <mergeCell ref="TLF62:TLQ62"/>
    <mergeCell ref="TLR62:TLS62"/>
    <mergeCell ref="TLT62:TLV62"/>
    <mergeCell ref="TLW62:TLX62"/>
    <mergeCell ref="TJN62:TJY62"/>
    <mergeCell ref="TJZ62:TKK62"/>
    <mergeCell ref="TKL62:TKM62"/>
    <mergeCell ref="TKN62:TKP62"/>
    <mergeCell ref="TKQ62:TKR62"/>
    <mergeCell ref="TIH62:TIS62"/>
    <mergeCell ref="TIT62:TJE62"/>
    <mergeCell ref="TJF62:TJG62"/>
    <mergeCell ref="TJH62:TJJ62"/>
    <mergeCell ref="TJK62:TJL62"/>
    <mergeCell ref="THB62:THM62"/>
    <mergeCell ref="THN62:THY62"/>
    <mergeCell ref="THZ62:TIA62"/>
    <mergeCell ref="TIB62:TID62"/>
    <mergeCell ref="TIE62:TIF62"/>
    <mergeCell ref="TFV62:TGG62"/>
    <mergeCell ref="TGH62:TGS62"/>
    <mergeCell ref="TGT62:TGU62"/>
    <mergeCell ref="TGV62:TGX62"/>
    <mergeCell ref="TGY62:TGZ62"/>
    <mergeCell ref="TEP62:TFA62"/>
    <mergeCell ref="TFB62:TFM62"/>
    <mergeCell ref="TFN62:TFO62"/>
    <mergeCell ref="TFP62:TFR62"/>
    <mergeCell ref="TFS62:TFT62"/>
    <mergeCell ref="TDJ62:TDU62"/>
    <mergeCell ref="TDV62:TEG62"/>
    <mergeCell ref="TEH62:TEI62"/>
    <mergeCell ref="TEJ62:TEL62"/>
    <mergeCell ref="TEM62:TEN62"/>
    <mergeCell ref="TCD62:TCO62"/>
    <mergeCell ref="TCP62:TDA62"/>
    <mergeCell ref="TDB62:TDC62"/>
    <mergeCell ref="TDD62:TDF62"/>
    <mergeCell ref="TDG62:TDH62"/>
    <mergeCell ref="TAX62:TBI62"/>
    <mergeCell ref="TBJ62:TBU62"/>
    <mergeCell ref="TBV62:TBW62"/>
    <mergeCell ref="TBX62:TBZ62"/>
    <mergeCell ref="TCA62:TCB62"/>
    <mergeCell ref="SZR62:TAC62"/>
    <mergeCell ref="TAD62:TAO62"/>
    <mergeCell ref="TAP62:TAQ62"/>
    <mergeCell ref="TAR62:TAT62"/>
    <mergeCell ref="TAU62:TAV62"/>
    <mergeCell ref="SYL62:SYW62"/>
    <mergeCell ref="SYX62:SZI62"/>
    <mergeCell ref="SZJ62:SZK62"/>
    <mergeCell ref="SZL62:SZN62"/>
    <mergeCell ref="SZO62:SZP62"/>
    <mergeCell ref="SXF62:SXQ62"/>
    <mergeCell ref="SXR62:SYC62"/>
    <mergeCell ref="SYD62:SYE62"/>
    <mergeCell ref="SYF62:SYH62"/>
    <mergeCell ref="SYI62:SYJ62"/>
    <mergeCell ref="SVZ62:SWK62"/>
    <mergeCell ref="SWL62:SWW62"/>
    <mergeCell ref="SWX62:SWY62"/>
    <mergeCell ref="SWZ62:SXB62"/>
    <mergeCell ref="SXC62:SXD62"/>
    <mergeCell ref="SUT62:SVE62"/>
    <mergeCell ref="SVF62:SVQ62"/>
    <mergeCell ref="SVR62:SVS62"/>
    <mergeCell ref="SVT62:SVV62"/>
    <mergeCell ref="SVW62:SVX62"/>
    <mergeCell ref="STN62:STY62"/>
    <mergeCell ref="STZ62:SUK62"/>
    <mergeCell ref="SUL62:SUM62"/>
    <mergeCell ref="SUN62:SUP62"/>
    <mergeCell ref="SUQ62:SUR62"/>
    <mergeCell ref="SSH62:SSS62"/>
    <mergeCell ref="SST62:STE62"/>
    <mergeCell ref="STF62:STG62"/>
    <mergeCell ref="STH62:STJ62"/>
    <mergeCell ref="STK62:STL62"/>
    <mergeCell ref="SRB62:SRM62"/>
    <mergeCell ref="SRN62:SRY62"/>
    <mergeCell ref="SRZ62:SSA62"/>
    <mergeCell ref="SSB62:SSD62"/>
    <mergeCell ref="SSE62:SSF62"/>
    <mergeCell ref="SPV62:SQG62"/>
    <mergeCell ref="SQH62:SQS62"/>
    <mergeCell ref="SQT62:SQU62"/>
    <mergeCell ref="SQV62:SQX62"/>
    <mergeCell ref="SQY62:SQZ62"/>
    <mergeCell ref="SOP62:SPA62"/>
    <mergeCell ref="SPB62:SPM62"/>
    <mergeCell ref="SPN62:SPO62"/>
    <mergeCell ref="SPP62:SPR62"/>
    <mergeCell ref="SPS62:SPT62"/>
    <mergeCell ref="SNJ62:SNU62"/>
    <mergeCell ref="SNV62:SOG62"/>
    <mergeCell ref="SOH62:SOI62"/>
    <mergeCell ref="SOJ62:SOL62"/>
    <mergeCell ref="SOM62:SON62"/>
    <mergeCell ref="SMD62:SMO62"/>
    <mergeCell ref="SMP62:SNA62"/>
    <mergeCell ref="SNB62:SNC62"/>
    <mergeCell ref="SND62:SNF62"/>
    <mergeCell ref="SNG62:SNH62"/>
    <mergeCell ref="SKX62:SLI62"/>
    <mergeCell ref="SLJ62:SLU62"/>
    <mergeCell ref="SLV62:SLW62"/>
    <mergeCell ref="SLX62:SLZ62"/>
    <mergeCell ref="SMA62:SMB62"/>
    <mergeCell ref="SJR62:SKC62"/>
    <mergeCell ref="SKD62:SKO62"/>
    <mergeCell ref="SKP62:SKQ62"/>
    <mergeCell ref="SKR62:SKT62"/>
    <mergeCell ref="SKU62:SKV62"/>
    <mergeCell ref="SIL62:SIW62"/>
    <mergeCell ref="SIX62:SJI62"/>
    <mergeCell ref="SJJ62:SJK62"/>
    <mergeCell ref="SJL62:SJN62"/>
    <mergeCell ref="SJO62:SJP62"/>
    <mergeCell ref="SHF62:SHQ62"/>
    <mergeCell ref="SHR62:SIC62"/>
    <mergeCell ref="SID62:SIE62"/>
    <mergeCell ref="SIF62:SIH62"/>
    <mergeCell ref="SII62:SIJ62"/>
    <mergeCell ref="SFZ62:SGK62"/>
    <mergeCell ref="SGL62:SGW62"/>
    <mergeCell ref="SGX62:SGY62"/>
    <mergeCell ref="SGZ62:SHB62"/>
    <mergeCell ref="SHC62:SHD62"/>
    <mergeCell ref="SET62:SFE62"/>
    <mergeCell ref="SFF62:SFQ62"/>
    <mergeCell ref="SFR62:SFS62"/>
    <mergeCell ref="SFT62:SFV62"/>
    <mergeCell ref="SFW62:SFX62"/>
    <mergeCell ref="SDN62:SDY62"/>
    <mergeCell ref="SDZ62:SEK62"/>
    <mergeCell ref="SEL62:SEM62"/>
    <mergeCell ref="SEN62:SEP62"/>
    <mergeCell ref="SEQ62:SER62"/>
    <mergeCell ref="SCH62:SCS62"/>
    <mergeCell ref="SCT62:SDE62"/>
    <mergeCell ref="SDF62:SDG62"/>
    <mergeCell ref="SDH62:SDJ62"/>
    <mergeCell ref="SDK62:SDL62"/>
    <mergeCell ref="SBB62:SBM62"/>
    <mergeCell ref="SBN62:SBY62"/>
    <mergeCell ref="SBZ62:SCA62"/>
    <mergeCell ref="SCB62:SCD62"/>
    <mergeCell ref="SCE62:SCF62"/>
    <mergeCell ref="RZV62:SAG62"/>
    <mergeCell ref="SAH62:SAS62"/>
    <mergeCell ref="SAT62:SAU62"/>
    <mergeCell ref="SAV62:SAX62"/>
    <mergeCell ref="SAY62:SAZ62"/>
    <mergeCell ref="RYP62:RZA62"/>
    <mergeCell ref="RZB62:RZM62"/>
    <mergeCell ref="RZN62:RZO62"/>
    <mergeCell ref="RZP62:RZR62"/>
    <mergeCell ref="RZS62:RZT62"/>
    <mergeCell ref="RXJ62:RXU62"/>
    <mergeCell ref="RXV62:RYG62"/>
    <mergeCell ref="RYH62:RYI62"/>
    <mergeCell ref="RYJ62:RYL62"/>
    <mergeCell ref="RYM62:RYN62"/>
    <mergeCell ref="RWD62:RWO62"/>
    <mergeCell ref="RWP62:RXA62"/>
    <mergeCell ref="RXB62:RXC62"/>
    <mergeCell ref="RXD62:RXF62"/>
    <mergeCell ref="RXG62:RXH62"/>
    <mergeCell ref="RUX62:RVI62"/>
    <mergeCell ref="RVJ62:RVU62"/>
    <mergeCell ref="RVV62:RVW62"/>
    <mergeCell ref="RVX62:RVZ62"/>
    <mergeCell ref="RWA62:RWB62"/>
    <mergeCell ref="RTR62:RUC62"/>
    <mergeCell ref="RUD62:RUO62"/>
    <mergeCell ref="RUP62:RUQ62"/>
    <mergeCell ref="RUR62:RUT62"/>
    <mergeCell ref="RUU62:RUV62"/>
    <mergeCell ref="RSL62:RSW62"/>
    <mergeCell ref="RSX62:RTI62"/>
    <mergeCell ref="RTJ62:RTK62"/>
    <mergeCell ref="RTL62:RTN62"/>
    <mergeCell ref="RTO62:RTP62"/>
    <mergeCell ref="RRF62:RRQ62"/>
    <mergeCell ref="RRR62:RSC62"/>
    <mergeCell ref="RSD62:RSE62"/>
    <mergeCell ref="RSF62:RSH62"/>
    <mergeCell ref="RSI62:RSJ62"/>
    <mergeCell ref="RPZ62:RQK62"/>
    <mergeCell ref="RQL62:RQW62"/>
    <mergeCell ref="RQX62:RQY62"/>
    <mergeCell ref="RQZ62:RRB62"/>
    <mergeCell ref="RRC62:RRD62"/>
    <mergeCell ref="ROT62:RPE62"/>
    <mergeCell ref="RPF62:RPQ62"/>
    <mergeCell ref="RPR62:RPS62"/>
    <mergeCell ref="RPT62:RPV62"/>
    <mergeCell ref="RPW62:RPX62"/>
    <mergeCell ref="RNN62:RNY62"/>
    <mergeCell ref="RNZ62:ROK62"/>
    <mergeCell ref="ROL62:ROM62"/>
    <mergeCell ref="RON62:ROP62"/>
    <mergeCell ref="ROQ62:ROR62"/>
    <mergeCell ref="RMH62:RMS62"/>
    <mergeCell ref="RMT62:RNE62"/>
    <mergeCell ref="RNF62:RNG62"/>
    <mergeCell ref="RNH62:RNJ62"/>
    <mergeCell ref="RNK62:RNL62"/>
    <mergeCell ref="RLB62:RLM62"/>
    <mergeCell ref="RLN62:RLY62"/>
    <mergeCell ref="RLZ62:RMA62"/>
    <mergeCell ref="RMB62:RMD62"/>
    <mergeCell ref="RME62:RMF62"/>
    <mergeCell ref="RJV62:RKG62"/>
    <mergeCell ref="RKH62:RKS62"/>
    <mergeCell ref="RKT62:RKU62"/>
    <mergeCell ref="RKV62:RKX62"/>
    <mergeCell ref="RKY62:RKZ62"/>
    <mergeCell ref="RIP62:RJA62"/>
    <mergeCell ref="RJB62:RJM62"/>
    <mergeCell ref="RJN62:RJO62"/>
    <mergeCell ref="RJP62:RJR62"/>
    <mergeCell ref="RJS62:RJT62"/>
    <mergeCell ref="RHJ62:RHU62"/>
    <mergeCell ref="RHV62:RIG62"/>
    <mergeCell ref="RIH62:RII62"/>
    <mergeCell ref="RIJ62:RIL62"/>
    <mergeCell ref="RIM62:RIN62"/>
    <mergeCell ref="RGD62:RGO62"/>
    <mergeCell ref="RGP62:RHA62"/>
    <mergeCell ref="RHB62:RHC62"/>
    <mergeCell ref="RHD62:RHF62"/>
    <mergeCell ref="RHG62:RHH62"/>
    <mergeCell ref="REX62:RFI62"/>
    <mergeCell ref="RFJ62:RFU62"/>
    <mergeCell ref="RFV62:RFW62"/>
    <mergeCell ref="RFX62:RFZ62"/>
    <mergeCell ref="RGA62:RGB62"/>
    <mergeCell ref="RDR62:REC62"/>
    <mergeCell ref="RED62:REO62"/>
    <mergeCell ref="REP62:REQ62"/>
    <mergeCell ref="RER62:RET62"/>
    <mergeCell ref="REU62:REV62"/>
    <mergeCell ref="RCL62:RCW62"/>
    <mergeCell ref="RCX62:RDI62"/>
    <mergeCell ref="RDJ62:RDK62"/>
    <mergeCell ref="RDL62:RDN62"/>
    <mergeCell ref="RDO62:RDP62"/>
    <mergeCell ref="RBF62:RBQ62"/>
    <mergeCell ref="RBR62:RCC62"/>
    <mergeCell ref="RCD62:RCE62"/>
    <mergeCell ref="RCF62:RCH62"/>
    <mergeCell ref="RCI62:RCJ62"/>
    <mergeCell ref="QZZ62:RAK62"/>
    <mergeCell ref="RAL62:RAW62"/>
    <mergeCell ref="RAX62:RAY62"/>
    <mergeCell ref="RAZ62:RBB62"/>
    <mergeCell ref="RBC62:RBD62"/>
    <mergeCell ref="QYT62:QZE62"/>
    <mergeCell ref="QZF62:QZQ62"/>
    <mergeCell ref="QZR62:QZS62"/>
    <mergeCell ref="QZT62:QZV62"/>
    <mergeCell ref="QZW62:QZX62"/>
    <mergeCell ref="QXN62:QXY62"/>
    <mergeCell ref="QXZ62:QYK62"/>
    <mergeCell ref="QYL62:QYM62"/>
    <mergeCell ref="QYN62:QYP62"/>
    <mergeCell ref="QYQ62:QYR62"/>
    <mergeCell ref="QWH62:QWS62"/>
    <mergeCell ref="QWT62:QXE62"/>
    <mergeCell ref="QXF62:QXG62"/>
    <mergeCell ref="QXH62:QXJ62"/>
    <mergeCell ref="QXK62:QXL62"/>
    <mergeCell ref="QVB62:QVM62"/>
    <mergeCell ref="QVN62:QVY62"/>
    <mergeCell ref="QVZ62:QWA62"/>
    <mergeCell ref="QWB62:QWD62"/>
    <mergeCell ref="QWE62:QWF62"/>
    <mergeCell ref="QTV62:QUG62"/>
    <mergeCell ref="QUH62:QUS62"/>
    <mergeCell ref="QUT62:QUU62"/>
    <mergeCell ref="QUV62:QUX62"/>
    <mergeCell ref="QUY62:QUZ62"/>
    <mergeCell ref="QSP62:QTA62"/>
    <mergeCell ref="QTB62:QTM62"/>
    <mergeCell ref="QTN62:QTO62"/>
    <mergeCell ref="QTP62:QTR62"/>
    <mergeCell ref="QTS62:QTT62"/>
    <mergeCell ref="QRJ62:QRU62"/>
    <mergeCell ref="QRV62:QSG62"/>
    <mergeCell ref="QSH62:QSI62"/>
    <mergeCell ref="QSJ62:QSL62"/>
    <mergeCell ref="QSM62:QSN62"/>
    <mergeCell ref="QQD62:QQO62"/>
    <mergeCell ref="QQP62:QRA62"/>
    <mergeCell ref="QRB62:QRC62"/>
    <mergeCell ref="QRD62:QRF62"/>
    <mergeCell ref="QRG62:QRH62"/>
    <mergeCell ref="QOX62:QPI62"/>
    <mergeCell ref="QPJ62:QPU62"/>
    <mergeCell ref="QPV62:QPW62"/>
    <mergeCell ref="QPX62:QPZ62"/>
    <mergeCell ref="QQA62:QQB62"/>
    <mergeCell ref="QNR62:QOC62"/>
    <mergeCell ref="QOD62:QOO62"/>
    <mergeCell ref="QOP62:QOQ62"/>
    <mergeCell ref="QOR62:QOT62"/>
    <mergeCell ref="QOU62:QOV62"/>
    <mergeCell ref="QML62:QMW62"/>
    <mergeCell ref="QMX62:QNI62"/>
    <mergeCell ref="QNJ62:QNK62"/>
    <mergeCell ref="QNL62:QNN62"/>
    <mergeCell ref="QNO62:QNP62"/>
    <mergeCell ref="QLF62:QLQ62"/>
    <mergeCell ref="QLR62:QMC62"/>
    <mergeCell ref="QMD62:QME62"/>
    <mergeCell ref="QMF62:QMH62"/>
    <mergeCell ref="QMI62:QMJ62"/>
    <mergeCell ref="QJZ62:QKK62"/>
    <mergeCell ref="QKL62:QKW62"/>
    <mergeCell ref="QKX62:QKY62"/>
    <mergeCell ref="QKZ62:QLB62"/>
    <mergeCell ref="QLC62:QLD62"/>
    <mergeCell ref="QIT62:QJE62"/>
    <mergeCell ref="QJF62:QJQ62"/>
    <mergeCell ref="QJR62:QJS62"/>
    <mergeCell ref="QJT62:QJV62"/>
    <mergeCell ref="QJW62:QJX62"/>
    <mergeCell ref="QHN62:QHY62"/>
    <mergeCell ref="QHZ62:QIK62"/>
    <mergeCell ref="QIL62:QIM62"/>
    <mergeCell ref="QIN62:QIP62"/>
    <mergeCell ref="QIQ62:QIR62"/>
    <mergeCell ref="QGH62:QGS62"/>
    <mergeCell ref="QGT62:QHE62"/>
    <mergeCell ref="QHF62:QHG62"/>
    <mergeCell ref="QHH62:QHJ62"/>
    <mergeCell ref="QHK62:QHL62"/>
    <mergeCell ref="QFB62:QFM62"/>
    <mergeCell ref="QFN62:QFY62"/>
    <mergeCell ref="QFZ62:QGA62"/>
    <mergeCell ref="QGB62:QGD62"/>
    <mergeCell ref="QGE62:QGF62"/>
    <mergeCell ref="QDV62:QEG62"/>
    <mergeCell ref="QEH62:QES62"/>
    <mergeCell ref="QET62:QEU62"/>
    <mergeCell ref="QEV62:QEX62"/>
    <mergeCell ref="QEY62:QEZ62"/>
    <mergeCell ref="QCP62:QDA62"/>
    <mergeCell ref="QDB62:QDM62"/>
    <mergeCell ref="QDN62:QDO62"/>
    <mergeCell ref="QDP62:QDR62"/>
    <mergeCell ref="QDS62:QDT62"/>
    <mergeCell ref="QBJ62:QBU62"/>
    <mergeCell ref="QBV62:QCG62"/>
    <mergeCell ref="QCH62:QCI62"/>
    <mergeCell ref="QCJ62:QCL62"/>
    <mergeCell ref="QCM62:QCN62"/>
    <mergeCell ref="QAD62:QAO62"/>
    <mergeCell ref="QAP62:QBA62"/>
    <mergeCell ref="QBB62:QBC62"/>
    <mergeCell ref="QBD62:QBF62"/>
    <mergeCell ref="QBG62:QBH62"/>
    <mergeCell ref="PYX62:PZI62"/>
    <mergeCell ref="PZJ62:PZU62"/>
    <mergeCell ref="PZV62:PZW62"/>
    <mergeCell ref="PZX62:PZZ62"/>
    <mergeCell ref="QAA62:QAB62"/>
    <mergeCell ref="PXR62:PYC62"/>
    <mergeCell ref="PYD62:PYO62"/>
    <mergeCell ref="PYP62:PYQ62"/>
    <mergeCell ref="PYR62:PYT62"/>
    <mergeCell ref="PYU62:PYV62"/>
    <mergeCell ref="PWL62:PWW62"/>
    <mergeCell ref="PWX62:PXI62"/>
    <mergeCell ref="PXJ62:PXK62"/>
    <mergeCell ref="PXL62:PXN62"/>
    <mergeCell ref="PXO62:PXP62"/>
    <mergeCell ref="PVF62:PVQ62"/>
    <mergeCell ref="PVR62:PWC62"/>
    <mergeCell ref="PWD62:PWE62"/>
    <mergeCell ref="PWF62:PWH62"/>
    <mergeCell ref="PWI62:PWJ62"/>
    <mergeCell ref="PTZ62:PUK62"/>
    <mergeCell ref="PUL62:PUW62"/>
    <mergeCell ref="PUX62:PUY62"/>
    <mergeCell ref="PUZ62:PVB62"/>
    <mergeCell ref="PVC62:PVD62"/>
    <mergeCell ref="PST62:PTE62"/>
    <mergeCell ref="PTF62:PTQ62"/>
    <mergeCell ref="PTR62:PTS62"/>
    <mergeCell ref="PTT62:PTV62"/>
    <mergeCell ref="PTW62:PTX62"/>
    <mergeCell ref="PRN62:PRY62"/>
    <mergeCell ref="PRZ62:PSK62"/>
    <mergeCell ref="PSL62:PSM62"/>
    <mergeCell ref="PSN62:PSP62"/>
    <mergeCell ref="PSQ62:PSR62"/>
    <mergeCell ref="PQH62:PQS62"/>
    <mergeCell ref="PQT62:PRE62"/>
    <mergeCell ref="PRF62:PRG62"/>
    <mergeCell ref="PRH62:PRJ62"/>
    <mergeCell ref="PRK62:PRL62"/>
    <mergeCell ref="PPB62:PPM62"/>
    <mergeCell ref="PPN62:PPY62"/>
    <mergeCell ref="PPZ62:PQA62"/>
    <mergeCell ref="PQB62:PQD62"/>
    <mergeCell ref="PQE62:PQF62"/>
    <mergeCell ref="PNV62:POG62"/>
    <mergeCell ref="POH62:POS62"/>
    <mergeCell ref="POT62:POU62"/>
    <mergeCell ref="POV62:POX62"/>
    <mergeCell ref="POY62:POZ62"/>
    <mergeCell ref="PMP62:PNA62"/>
    <mergeCell ref="PNB62:PNM62"/>
    <mergeCell ref="PNN62:PNO62"/>
    <mergeCell ref="PNP62:PNR62"/>
    <mergeCell ref="PNS62:PNT62"/>
    <mergeCell ref="PLJ62:PLU62"/>
    <mergeCell ref="PLV62:PMG62"/>
    <mergeCell ref="PMH62:PMI62"/>
    <mergeCell ref="PMJ62:PML62"/>
    <mergeCell ref="PMM62:PMN62"/>
    <mergeCell ref="PKD62:PKO62"/>
    <mergeCell ref="PKP62:PLA62"/>
    <mergeCell ref="PLB62:PLC62"/>
    <mergeCell ref="PLD62:PLF62"/>
    <mergeCell ref="PLG62:PLH62"/>
    <mergeCell ref="PIX62:PJI62"/>
    <mergeCell ref="PJJ62:PJU62"/>
    <mergeCell ref="PJV62:PJW62"/>
    <mergeCell ref="PJX62:PJZ62"/>
    <mergeCell ref="PKA62:PKB62"/>
    <mergeCell ref="PHR62:PIC62"/>
    <mergeCell ref="PID62:PIO62"/>
    <mergeCell ref="PIP62:PIQ62"/>
    <mergeCell ref="PIR62:PIT62"/>
    <mergeCell ref="PIU62:PIV62"/>
    <mergeCell ref="PGL62:PGW62"/>
    <mergeCell ref="PGX62:PHI62"/>
    <mergeCell ref="PHJ62:PHK62"/>
    <mergeCell ref="PHL62:PHN62"/>
    <mergeCell ref="PHO62:PHP62"/>
    <mergeCell ref="PFF62:PFQ62"/>
    <mergeCell ref="PFR62:PGC62"/>
    <mergeCell ref="PGD62:PGE62"/>
    <mergeCell ref="PGF62:PGH62"/>
    <mergeCell ref="PGI62:PGJ62"/>
    <mergeCell ref="PDZ62:PEK62"/>
    <mergeCell ref="PEL62:PEW62"/>
    <mergeCell ref="PEX62:PEY62"/>
    <mergeCell ref="PEZ62:PFB62"/>
    <mergeCell ref="PFC62:PFD62"/>
    <mergeCell ref="PCT62:PDE62"/>
    <mergeCell ref="PDF62:PDQ62"/>
    <mergeCell ref="PDR62:PDS62"/>
    <mergeCell ref="PDT62:PDV62"/>
    <mergeCell ref="PDW62:PDX62"/>
    <mergeCell ref="PBN62:PBY62"/>
    <mergeCell ref="PBZ62:PCK62"/>
    <mergeCell ref="PCL62:PCM62"/>
    <mergeCell ref="PCN62:PCP62"/>
    <mergeCell ref="PCQ62:PCR62"/>
    <mergeCell ref="PAH62:PAS62"/>
    <mergeCell ref="PAT62:PBE62"/>
    <mergeCell ref="PBF62:PBG62"/>
    <mergeCell ref="PBH62:PBJ62"/>
    <mergeCell ref="PBK62:PBL62"/>
    <mergeCell ref="OZB62:OZM62"/>
    <mergeCell ref="OZN62:OZY62"/>
    <mergeCell ref="OZZ62:PAA62"/>
    <mergeCell ref="PAB62:PAD62"/>
    <mergeCell ref="PAE62:PAF62"/>
    <mergeCell ref="OXV62:OYG62"/>
    <mergeCell ref="OYH62:OYS62"/>
    <mergeCell ref="OYT62:OYU62"/>
    <mergeCell ref="OYV62:OYX62"/>
    <mergeCell ref="OYY62:OYZ62"/>
    <mergeCell ref="OWP62:OXA62"/>
    <mergeCell ref="OXB62:OXM62"/>
    <mergeCell ref="OXN62:OXO62"/>
    <mergeCell ref="OXP62:OXR62"/>
    <mergeCell ref="OXS62:OXT62"/>
    <mergeCell ref="OVJ62:OVU62"/>
    <mergeCell ref="OVV62:OWG62"/>
    <mergeCell ref="OWH62:OWI62"/>
    <mergeCell ref="OWJ62:OWL62"/>
    <mergeCell ref="OWM62:OWN62"/>
    <mergeCell ref="OUD62:OUO62"/>
    <mergeCell ref="OUP62:OVA62"/>
    <mergeCell ref="OVB62:OVC62"/>
    <mergeCell ref="OVD62:OVF62"/>
    <mergeCell ref="OVG62:OVH62"/>
    <mergeCell ref="OSX62:OTI62"/>
    <mergeCell ref="OTJ62:OTU62"/>
    <mergeCell ref="OTV62:OTW62"/>
    <mergeCell ref="OTX62:OTZ62"/>
    <mergeCell ref="OUA62:OUB62"/>
    <mergeCell ref="ORR62:OSC62"/>
    <mergeCell ref="OSD62:OSO62"/>
    <mergeCell ref="OSP62:OSQ62"/>
    <mergeCell ref="OSR62:OST62"/>
    <mergeCell ref="OSU62:OSV62"/>
    <mergeCell ref="OQL62:OQW62"/>
    <mergeCell ref="OQX62:ORI62"/>
    <mergeCell ref="ORJ62:ORK62"/>
    <mergeCell ref="ORL62:ORN62"/>
    <mergeCell ref="ORO62:ORP62"/>
    <mergeCell ref="OPF62:OPQ62"/>
    <mergeCell ref="OPR62:OQC62"/>
    <mergeCell ref="OQD62:OQE62"/>
    <mergeCell ref="OQF62:OQH62"/>
    <mergeCell ref="OQI62:OQJ62"/>
    <mergeCell ref="ONZ62:OOK62"/>
    <mergeCell ref="OOL62:OOW62"/>
    <mergeCell ref="OOX62:OOY62"/>
    <mergeCell ref="OOZ62:OPB62"/>
    <mergeCell ref="OPC62:OPD62"/>
    <mergeCell ref="OMT62:ONE62"/>
    <mergeCell ref="ONF62:ONQ62"/>
    <mergeCell ref="ONR62:ONS62"/>
    <mergeCell ref="ONT62:ONV62"/>
    <mergeCell ref="ONW62:ONX62"/>
    <mergeCell ref="OLN62:OLY62"/>
    <mergeCell ref="OLZ62:OMK62"/>
    <mergeCell ref="OML62:OMM62"/>
    <mergeCell ref="OMN62:OMP62"/>
    <mergeCell ref="OMQ62:OMR62"/>
    <mergeCell ref="OKH62:OKS62"/>
    <mergeCell ref="OKT62:OLE62"/>
    <mergeCell ref="OLF62:OLG62"/>
    <mergeCell ref="OLH62:OLJ62"/>
    <mergeCell ref="OLK62:OLL62"/>
    <mergeCell ref="OJB62:OJM62"/>
    <mergeCell ref="OJN62:OJY62"/>
    <mergeCell ref="OJZ62:OKA62"/>
    <mergeCell ref="OKB62:OKD62"/>
    <mergeCell ref="OKE62:OKF62"/>
    <mergeCell ref="OHV62:OIG62"/>
    <mergeCell ref="OIH62:OIS62"/>
    <mergeCell ref="OIT62:OIU62"/>
    <mergeCell ref="OIV62:OIX62"/>
    <mergeCell ref="OIY62:OIZ62"/>
    <mergeCell ref="OGP62:OHA62"/>
    <mergeCell ref="OHB62:OHM62"/>
    <mergeCell ref="OHN62:OHO62"/>
    <mergeCell ref="OHP62:OHR62"/>
    <mergeCell ref="OHS62:OHT62"/>
    <mergeCell ref="OFJ62:OFU62"/>
    <mergeCell ref="OFV62:OGG62"/>
    <mergeCell ref="OGH62:OGI62"/>
    <mergeCell ref="OGJ62:OGL62"/>
    <mergeCell ref="OGM62:OGN62"/>
    <mergeCell ref="OED62:OEO62"/>
    <mergeCell ref="OEP62:OFA62"/>
    <mergeCell ref="OFB62:OFC62"/>
    <mergeCell ref="OFD62:OFF62"/>
    <mergeCell ref="OFG62:OFH62"/>
    <mergeCell ref="OCX62:ODI62"/>
    <mergeCell ref="ODJ62:ODU62"/>
    <mergeCell ref="ODV62:ODW62"/>
    <mergeCell ref="ODX62:ODZ62"/>
    <mergeCell ref="OEA62:OEB62"/>
    <mergeCell ref="OBR62:OCC62"/>
    <mergeCell ref="OCD62:OCO62"/>
    <mergeCell ref="OCP62:OCQ62"/>
    <mergeCell ref="OCR62:OCT62"/>
    <mergeCell ref="OCU62:OCV62"/>
    <mergeCell ref="OAL62:OAW62"/>
    <mergeCell ref="OAX62:OBI62"/>
    <mergeCell ref="OBJ62:OBK62"/>
    <mergeCell ref="OBL62:OBN62"/>
    <mergeCell ref="OBO62:OBP62"/>
    <mergeCell ref="NZF62:NZQ62"/>
    <mergeCell ref="NZR62:OAC62"/>
    <mergeCell ref="OAD62:OAE62"/>
    <mergeCell ref="OAF62:OAH62"/>
    <mergeCell ref="OAI62:OAJ62"/>
    <mergeCell ref="NXZ62:NYK62"/>
    <mergeCell ref="NYL62:NYW62"/>
    <mergeCell ref="NYX62:NYY62"/>
    <mergeCell ref="NYZ62:NZB62"/>
    <mergeCell ref="NZC62:NZD62"/>
    <mergeCell ref="NWT62:NXE62"/>
    <mergeCell ref="NXF62:NXQ62"/>
    <mergeCell ref="NXR62:NXS62"/>
    <mergeCell ref="NXT62:NXV62"/>
    <mergeCell ref="NXW62:NXX62"/>
    <mergeCell ref="NVN62:NVY62"/>
    <mergeCell ref="NVZ62:NWK62"/>
    <mergeCell ref="NWL62:NWM62"/>
    <mergeCell ref="NWN62:NWP62"/>
    <mergeCell ref="NWQ62:NWR62"/>
    <mergeCell ref="NUH62:NUS62"/>
    <mergeCell ref="NUT62:NVE62"/>
    <mergeCell ref="NVF62:NVG62"/>
    <mergeCell ref="NVH62:NVJ62"/>
    <mergeCell ref="NVK62:NVL62"/>
    <mergeCell ref="NTB62:NTM62"/>
    <mergeCell ref="NTN62:NTY62"/>
    <mergeCell ref="NTZ62:NUA62"/>
    <mergeCell ref="NUB62:NUD62"/>
    <mergeCell ref="NUE62:NUF62"/>
    <mergeCell ref="NRV62:NSG62"/>
    <mergeCell ref="NSH62:NSS62"/>
    <mergeCell ref="NST62:NSU62"/>
    <mergeCell ref="NSV62:NSX62"/>
    <mergeCell ref="NSY62:NSZ62"/>
    <mergeCell ref="NQP62:NRA62"/>
    <mergeCell ref="NRB62:NRM62"/>
    <mergeCell ref="NRN62:NRO62"/>
    <mergeCell ref="NRP62:NRR62"/>
    <mergeCell ref="NRS62:NRT62"/>
    <mergeCell ref="NPJ62:NPU62"/>
    <mergeCell ref="NPV62:NQG62"/>
    <mergeCell ref="NQH62:NQI62"/>
    <mergeCell ref="NQJ62:NQL62"/>
    <mergeCell ref="NQM62:NQN62"/>
    <mergeCell ref="NOD62:NOO62"/>
    <mergeCell ref="NOP62:NPA62"/>
    <mergeCell ref="NPB62:NPC62"/>
    <mergeCell ref="NPD62:NPF62"/>
    <mergeCell ref="NPG62:NPH62"/>
    <mergeCell ref="NMX62:NNI62"/>
    <mergeCell ref="NNJ62:NNU62"/>
    <mergeCell ref="NNV62:NNW62"/>
    <mergeCell ref="NNX62:NNZ62"/>
    <mergeCell ref="NOA62:NOB62"/>
    <mergeCell ref="NLR62:NMC62"/>
    <mergeCell ref="NMD62:NMO62"/>
    <mergeCell ref="NMP62:NMQ62"/>
    <mergeCell ref="NMR62:NMT62"/>
    <mergeCell ref="NMU62:NMV62"/>
    <mergeCell ref="NKL62:NKW62"/>
    <mergeCell ref="NKX62:NLI62"/>
    <mergeCell ref="NLJ62:NLK62"/>
    <mergeCell ref="NLL62:NLN62"/>
    <mergeCell ref="NLO62:NLP62"/>
    <mergeCell ref="NJF62:NJQ62"/>
    <mergeCell ref="NJR62:NKC62"/>
    <mergeCell ref="NKD62:NKE62"/>
    <mergeCell ref="NKF62:NKH62"/>
    <mergeCell ref="NKI62:NKJ62"/>
    <mergeCell ref="NHZ62:NIK62"/>
    <mergeCell ref="NIL62:NIW62"/>
    <mergeCell ref="NIX62:NIY62"/>
    <mergeCell ref="NIZ62:NJB62"/>
    <mergeCell ref="NJC62:NJD62"/>
    <mergeCell ref="NGT62:NHE62"/>
    <mergeCell ref="NHF62:NHQ62"/>
    <mergeCell ref="NHR62:NHS62"/>
    <mergeCell ref="NHT62:NHV62"/>
    <mergeCell ref="NHW62:NHX62"/>
    <mergeCell ref="NFN62:NFY62"/>
    <mergeCell ref="NFZ62:NGK62"/>
    <mergeCell ref="NGL62:NGM62"/>
    <mergeCell ref="NGN62:NGP62"/>
    <mergeCell ref="NGQ62:NGR62"/>
    <mergeCell ref="NEH62:NES62"/>
    <mergeCell ref="NET62:NFE62"/>
    <mergeCell ref="NFF62:NFG62"/>
    <mergeCell ref="NFH62:NFJ62"/>
    <mergeCell ref="NFK62:NFL62"/>
    <mergeCell ref="NDB62:NDM62"/>
    <mergeCell ref="NDN62:NDY62"/>
    <mergeCell ref="NDZ62:NEA62"/>
    <mergeCell ref="NEB62:NED62"/>
    <mergeCell ref="NEE62:NEF62"/>
    <mergeCell ref="NBV62:NCG62"/>
    <mergeCell ref="NCH62:NCS62"/>
    <mergeCell ref="NCT62:NCU62"/>
    <mergeCell ref="NCV62:NCX62"/>
    <mergeCell ref="NCY62:NCZ62"/>
    <mergeCell ref="NAP62:NBA62"/>
    <mergeCell ref="NBB62:NBM62"/>
    <mergeCell ref="NBN62:NBO62"/>
    <mergeCell ref="NBP62:NBR62"/>
    <mergeCell ref="NBS62:NBT62"/>
    <mergeCell ref="MZJ62:MZU62"/>
    <mergeCell ref="MZV62:NAG62"/>
    <mergeCell ref="NAH62:NAI62"/>
    <mergeCell ref="NAJ62:NAL62"/>
    <mergeCell ref="NAM62:NAN62"/>
    <mergeCell ref="MYD62:MYO62"/>
    <mergeCell ref="MYP62:MZA62"/>
    <mergeCell ref="MZB62:MZC62"/>
    <mergeCell ref="MZD62:MZF62"/>
    <mergeCell ref="MZG62:MZH62"/>
    <mergeCell ref="MWX62:MXI62"/>
    <mergeCell ref="MXJ62:MXU62"/>
    <mergeCell ref="MXV62:MXW62"/>
    <mergeCell ref="MXX62:MXZ62"/>
    <mergeCell ref="MYA62:MYB62"/>
    <mergeCell ref="MVR62:MWC62"/>
    <mergeCell ref="MWD62:MWO62"/>
    <mergeCell ref="MWP62:MWQ62"/>
    <mergeCell ref="MWR62:MWT62"/>
    <mergeCell ref="MWU62:MWV62"/>
    <mergeCell ref="MUL62:MUW62"/>
    <mergeCell ref="MUX62:MVI62"/>
    <mergeCell ref="MVJ62:MVK62"/>
    <mergeCell ref="MVL62:MVN62"/>
    <mergeCell ref="MVO62:MVP62"/>
    <mergeCell ref="MTF62:MTQ62"/>
    <mergeCell ref="MTR62:MUC62"/>
    <mergeCell ref="MUD62:MUE62"/>
    <mergeCell ref="MUF62:MUH62"/>
    <mergeCell ref="MUI62:MUJ62"/>
    <mergeCell ref="MRZ62:MSK62"/>
    <mergeCell ref="MSL62:MSW62"/>
    <mergeCell ref="MSX62:MSY62"/>
    <mergeCell ref="MSZ62:MTB62"/>
    <mergeCell ref="MTC62:MTD62"/>
    <mergeCell ref="MQT62:MRE62"/>
    <mergeCell ref="MRF62:MRQ62"/>
    <mergeCell ref="MRR62:MRS62"/>
    <mergeCell ref="MRT62:MRV62"/>
    <mergeCell ref="MRW62:MRX62"/>
    <mergeCell ref="MPN62:MPY62"/>
    <mergeCell ref="MPZ62:MQK62"/>
    <mergeCell ref="MQL62:MQM62"/>
    <mergeCell ref="MQN62:MQP62"/>
    <mergeCell ref="MQQ62:MQR62"/>
    <mergeCell ref="MOH62:MOS62"/>
    <mergeCell ref="MOT62:MPE62"/>
    <mergeCell ref="MPF62:MPG62"/>
    <mergeCell ref="MPH62:MPJ62"/>
    <mergeCell ref="MPK62:MPL62"/>
    <mergeCell ref="MNB62:MNM62"/>
    <mergeCell ref="MNN62:MNY62"/>
    <mergeCell ref="MNZ62:MOA62"/>
    <mergeCell ref="MOB62:MOD62"/>
    <mergeCell ref="MOE62:MOF62"/>
    <mergeCell ref="MLV62:MMG62"/>
    <mergeCell ref="MMH62:MMS62"/>
    <mergeCell ref="MMT62:MMU62"/>
    <mergeCell ref="MMV62:MMX62"/>
    <mergeCell ref="MMY62:MMZ62"/>
    <mergeCell ref="MKP62:MLA62"/>
    <mergeCell ref="MLB62:MLM62"/>
    <mergeCell ref="MLN62:MLO62"/>
    <mergeCell ref="MLP62:MLR62"/>
    <mergeCell ref="MLS62:MLT62"/>
    <mergeCell ref="MJJ62:MJU62"/>
    <mergeCell ref="MJV62:MKG62"/>
    <mergeCell ref="MKH62:MKI62"/>
    <mergeCell ref="MKJ62:MKL62"/>
    <mergeCell ref="MKM62:MKN62"/>
    <mergeCell ref="MID62:MIO62"/>
    <mergeCell ref="MIP62:MJA62"/>
    <mergeCell ref="MJB62:MJC62"/>
    <mergeCell ref="MJD62:MJF62"/>
    <mergeCell ref="MJG62:MJH62"/>
    <mergeCell ref="MGX62:MHI62"/>
    <mergeCell ref="MHJ62:MHU62"/>
    <mergeCell ref="MHV62:MHW62"/>
    <mergeCell ref="MHX62:MHZ62"/>
    <mergeCell ref="MIA62:MIB62"/>
    <mergeCell ref="MFR62:MGC62"/>
    <mergeCell ref="MGD62:MGO62"/>
    <mergeCell ref="MGP62:MGQ62"/>
    <mergeCell ref="MGR62:MGT62"/>
    <mergeCell ref="MGU62:MGV62"/>
    <mergeCell ref="MEL62:MEW62"/>
    <mergeCell ref="MEX62:MFI62"/>
    <mergeCell ref="MFJ62:MFK62"/>
    <mergeCell ref="MFL62:MFN62"/>
    <mergeCell ref="MFO62:MFP62"/>
    <mergeCell ref="MDF62:MDQ62"/>
    <mergeCell ref="MDR62:MEC62"/>
    <mergeCell ref="MED62:MEE62"/>
    <mergeCell ref="MEF62:MEH62"/>
    <mergeCell ref="MEI62:MEJ62"/>
    <mergeCell ref="MBZ62:MCK62"/>
    <mergeCell ref="MCL62:MCW62"/>
    <mergeCell ref="MCX62:MCY62"/>
    <mergeCell ref="MCZ62:MDB62"/>
    <mergeCell ref="MDC62:MDD62"/>
    <mergeCell ref="MAT62:MBE62"/>
    <mergeCell ref="MBF62:MBQ62"/>
    <mergeCell ref="MBR62:MBS62"/>
    <mergeCell ref="MBT62:MBV62"/>
    <mergeCell ref="MBW62:MBX62"/>
    <mergeCell ref="LZN62:LZY62"/>
    <mergeCell ref="LZZ62:MAK62"/>
    <mergeCell ref="MAL62:MAM62"/>
    <mergeCell ref="MAN62:MAP62"/>
    <mergeCell ref="MAQ62:MAR62"/>
    <mergeCell ref="LYH62:LYS62"/>
    <mergeCell ref="LYT62:LZE62"/>
    <mergeCell ref="LZF62:LZG62"/>
    <mergeCell ref="LZH62:LZJ62"/>
    <mergeCell ref="LZK62:LZL62"/>
    <mergeCell ref="LXB62:LXM62"/>
    <mergeCell ref="LXN62:LXY62"/>
    <mergeCell ref="LXZ62:LYA62"/>
    <mergeCell ref="LYB62:LYD62"/>
    <mergeCell ref="LYE62:LYF62"/>
    <mergeCell ref="LVV62:LWG62"/>
    <mergeCell ref="LWH62:LWS62"/>
    <mergeCell ref="LWT62:LWU62"/>
    <mergeCell ref="LWV62:LWX62"/>
    <mergeCell ref="LWY62:LWZ62"/>
    <mergeCell ref="LUP62:LVA62"/>
    <mergeCell ref="LVB62:LVM62"/>
    <mergeCell ref="LVN62:LVO62"/>
    <mergeCell ref="LVP62:LVR62"/>
    <mergeCell ref="LVS62:LVT62"/>
    <mergeCell ref="LTJ62:LTU62"/>
    <mergeCell ref="LTV62:LUG62"/>
    <mergeCell ref="LUH62:LUI62"/>
    <mergeCell ref="LUJ62:LUL62"/>
    <mergeCell ref="LUM62:LUN62"/>
    <mergeCell ref="LSD62:LSO62"/>
    <mergeCell ref="LSP62:LTA62"/>
    <mergeCell ref="LTB62:LTC62"/>
    <mergeCell ref="LTD62:LTF62"/>
    <mergeCell ref="LTG62:LTH62"/>
    <mergeCell ref="LQX62:LRI62"/>
    <mergeCell ref="LRJ62:LRU62"/>
    <mergeCell ref="LRV62:LRW62"/>
    <mergeCell ref="LRX62:LRZ62"/>
    <mergeCell ref="LSA62:LSB62"/>
    <mergeCell ref="LPR62:LQC62"/>
    <mergeCell ref="LQD62:LQO62"/>
    <mergeCell ref="LQP62:LQQ62"/>
    <mergeCell ref="LQR62:LQT62"/>
    <mergeCell ref="LQU62:LQV62"/>
    <mergeCell ref="LOL62:LOW62"/>
    <mergeCell ref="LOX62:LPI62"/>
    <mergeCell ref="LPJ62:LPK62"/>
    <mergeCell ref="LPL62:LPN62"/>
    <mergeCell ref="LPO62:LPP62"/>
    <mergeCell ref="LNF62:LNQ62"/>
    <mergeCell ref="LNR62:LOC62"/>
    <mergeCell ref="LOD62:LOE62"/>
    <mergeCell ref="LOF62:LOH62"/>
    <mergeCell ref="LOI62:LOJ62"/>
    <mergeCell ref="LLZ62:LMK62"/>
    <mergeCell ref="LML62:LMW62"/>
    <mergeCell ref="LMX62:LMY62"/>
    <mergeCell ref="LMZ62:LNB62"/>
    <mergeCell ref="LNC62:LND62"/>
    <mergeCell ref="LKT62:LLE62"/>
    <mergeCell ref="LLF62:LLQ62"/>
    <mergeCell ref="LLR62:LLS62"/>
    <mergeCell ref="LLT62:LLV62"/>
    <mergeCell ref="LLW62:LLX62"/>
    <mergeCell ref="LJN62:LJY62"/>
    <mergeCell ref="LJZ62:LKK62"/>
    <mergeCell ref="LKL62:LKM62"/>
    <mergeCell ref="LKN62:LKP62"/>
    <mergeCell ref="LKQ62:LKR62"/>
    <mergeCell ref="LIH62:LIS62"/>
    <mergeCell ref="LIT62:LJE62"/>
    <mergeCell ref="LJF62:LJG62"/>
    <mergeCell ref="LJH62:LJJ62"/>
    <mergeCell ref="LJK62:LJL62"/>
    <mergeCell ref="LHB62:LHM62"/>
    <mergeCell ref="LHN62:LHY62"/>
    <mergeCell ref="LHZ62:LIA62"/>
    <mergeCell ref="LIB62:LID62"/>
    <mergeCell ref="LIE62:LIF62"/>
    <mergeCell ref="LFV62:LGG62"/>
    <mergeCell ref="LGH62:LGS62"/>
    <mergeCell ref="LGT62:LGU62"/>
    <mergeCell ref="LGV62:LGX62"/>
    <mergeCell ref="LGY62:LGZ62"/>
    <mergeCell ref="LEP62:LFA62"/>
    <mergeCell ref="LFB62:LFM62"/>
    <mergeCell ref="LFN62:LFO62"/>
    <mergeCell ref="LFP62:LFR62"/>
    <mergeCell ref="LFS62:LFT62"/>
    <mergeCell ref="LDJ62:LDU62"/>
    <mergeCell ref="LDV62:LEG62"/>
    <mergeCell ref="LEH62:LEI62"/>
    <mergeCell ref="LEJ62:LEL62"/>
    <mergeCell ref="LEM62:LEN62"/>
    <mergeCell ref="LCD62:LCO62"/>
    <mergeCell ref="LCP62:LDA62"/>
    <mergeCell ref="LDB62:LDC62"/>
    <mergeCell ref="LDD62:LDF62"/>
    <mergeCell ref="LDG62:LDH62"/>
    <mergeCell ref="LAX62:LBI62"/>
    <mergeCell ref="LBJ62:LBU62"/>
    <mergeCell ref="LBV62:LBW62"/>
    <mergeCell ref="LBX62:LBZ62"/>
    <mergeCell ref="LCA62:LCB62"/>
    <mergeCell ref="KZR62:LAC62"/>
    <mergeCell ref="LAD62:LAO62"/>
    <mergeCell ref="LAP62:LAQ62"/>
    <mergeCell ref="LAR62:LAT62"/>
    <mergeCell ref="LAU62:LAV62"/>
    <mergeCell ref="KYL62:KYW62"/>
    <mergeCell ref="KYX62:KZI62"/>
    <mergeCell ref="KZJ62:KZK62"/>
    <mergeCell ref="KZL62:KZN62"/>
    <mergeCell ref="KZO62:KZP62"/>
    <mergeCell ref="KXF62:KXQ62"/>
    <mergeCell ref="KXR62:KYC62"/>
    <mergeCell ref="KYD62:KYE62"/>
    <mergeCell ref="KYF62:KYH62"/>
    <mergeCell ref="KYI62:KYJ62"/>
    <mergeCell ref="KVZ62:KWK62"/>
    <mergeCell ref="KWL62:KWW62"/>
    <mergeCell ref="KWX62:KWY62"/>
    <mergeCell ref="KWZ62:KXB62"/>
    <mergeCell ref="KXC62:KXD62"/>
    <mergeCell ref="KUT62:KVE62"/>
    <mergeCell ref="KVF62:KVQ62"/>
    <mergeCell ref="KVR62:KVS62"/>
    <mergeCell ref="KVT62:KVV62"/>
    <mergeCell ref="KVW62:KVX62"/>
    <mergeCell ref="KTN62:KTY62"/>
    <mergeCell ref="KTZ62:KUK62"/>
    <mergeCell ref="KUL62:KUM62"/>
    <mergeCell ref="KUN62:KUP62"/>
    <mergeCell ref="KUQ62:KUR62"/>
    <mergeCell ref="KSH62:KSS62"/>
    <mergeCell ref="KST62:KTE62"/>
    <mergeCell ref="KTF62:KTG62"/>
    <mergeCell ref="KTH62:KTJ62"/>
    <mergeCell ref="KTK62:KTL62"/>
    <mergeCell ref="KRB62:KRM62"/>
    <mergeCell ref="KRN62:KRY62"/>
    <mergeCell ref="KRZ62:KSA62"/>
    <mergeCell ref="KSB62:KSD62"/>
    <mergeCell ref="KSE62:KSF62"/>
    <mergeCell ref="KPV62:KQG62"/>
    <mergeCell ref="KQH62:KQS62"/>
    <mergeCell ref="KQT62:KQU62"/>
    <mergeCell ref="KQV62:KQX62"/>
    <mergeCell ref="KQY62:KQZ62"/>
    <mergeCell ref="KOP62:KPA62"/>
    <mergeCell ref="KPB62:KPM62"/>
    <mergeCell ref="KPN62:KPO62"/>
    <mergeCell ref="KPP62:KPR62"/>
    <mergeCell ref="KPS62:KPT62"/>
    <mergeCell ref="KNJ62:KNU62"/>
    <mergeCell ref="KNV62:KOG62"/>
    <mergeCell ref="KOH62:KOI62"/>
    <mergeCell ref="KOJ62:KOL62"/>
    <mergeCell ref="KOM62:KON62"/>
    <mergeCell ref="KMD62:KMO62"/>
    <mergeCell ref="KMP62:KNA62"/>
    <mergeCell ref="KNB62:KNC62"/>
    <mergeCell ref="KND62:KNF62"/>
    <mergeCell ref="KNG62:KNH62"/>
    <mergeCell ref="KKX62:KLI62"/>
    <mergeCell ref="KLJ62:KLU62"/>
    <mergeCell ref="KLV62:KLW62"/>
    <mergeCell ref="KLX62:KLZ62"/>
    <mergeCell ref="KMA62:KMB62"/>
    <mergeCell ref="KJR62:KKC62"/>
    <mergeCell ref="KKD62:KKO62"/>
    <mergeCell ref="KKP62:KKQ62"/>
    <mergeCell ref="KKR62:KKT62"/>
    <mergeCell ref="KKU62:KKV62"/>
    <mergeCell ref="KIL62:KIW62"/>
    <mergeCell ref="KIX62:KJI62"/>
    <mergeCell ref="KJJ62:KJK62"/>
    <mergeCell ref="KJL62:KJN62"/>
    <mergeCell ref="KJO62:KJP62"/>
    <mergeCell ref="KHF62:KHQ62"/>
    <mergeCell ref="KHR62:KIC62"/>
    <mergeCell ref="KID62:KIE62"/>
    <mergeCell ref="KIF62:KIH62"/>
    <mergeCell ref="KII62:KIJ62"/>
    <mergeCell ref="KFZ62:KGK62"/>
    <mergeCell ref="KGL62:KGW62"/>
    <mergeCell ref="KGX62:KGY62"/>
    <mergeCell ref="KGZ62:KHB62"/>
    <mergeCell ref="KHC62:KHD62"/>
    <mergeCell ref="KET62:KFE62"/>
    <mergeCell ref="KFF62:KFQ62"/>
    <mergeCell ref="KFR62:KFS62"/>
    <mergeCell ref="KFT62:KFV62"/>
    <mergeCell ref="KFW62:KFX62"/>
    <mergeCell ref="KDN62:KDY62"/>
    <mergeCell ref="KDZ62:KEK62"/>
    <mergeCell ref="KEL62:KEM62"/>
    <mergeCell ref="KEN62:KEP62"/>
    <mergeCell ref="KEQ62:KER62"/>
    <mergeCell ref="KCH62:KCS62"/>
    <mergeCell ref="KCT62:KDE62"/>
    <mergeCell ref="KDF62:KDG62"/>
    <mergeCell ref="KDH62:KDJ62"/>
    <mergeCell ref="KDK62:KDL62"/>
    <mergeCell ref="KBB62:KBM62"/>
    <mergeCell ref="KBN62:KBY62"/>
    <mergeCell ref="KBZ62:KCA62"/>
    <mergeCell ref="KCB62:KCD62"/>
    <mergeCell ref="KCE62:KCF62"/>
    <mergeCell ref="JZV62:KAG62"/>
    <mergeCell ref="KAH62:KAS62"/>
    <mergeCell ref="KAT62:KAU62"/>
    <mergeCell ref="KAV62:KAX62"/>
    <mergeCell ref="KAY62:KAZ62"/>
    <mergeCell ref="JYP62:JZA62"/>
    <mergeCell ref="JZB62:JZM62"/>
    <mergeCell ref="JZN62:JZO62"/>
    <mergeCell ref="JZP62:JZR62"/>
    <mergeCell ref="JZS62:JZT62"/>
    <mergeCell ref="JXJ62:JXU62"/>
    <mergeCell ref="JXV62:JYG62"/>
    <mergeCell ref="JYH62:JYI62"/>
    <mergeCell ref="JYJ62:JYL62"/>
    <mergeCell ref="JYM62:JYN62"/>
    <mergeCell ref="JWD62:JWO62"/>
    <mergeCell ref="JWP62:JXA62"/>
    <mergeCell ref="JXB62:JXC62"/>
    <mergeCell ref="JXD62:JXF62"/>
    <mergeCell ref="JXG62:JXH62"/>
    <mergeCell ref="JUX62:JVI62"/>
    <mergeCell ref="JVJ62:JVU62"/>
    <mergeCell ref="JVV62:JVW62"/>
    <mergeCell ref="JVX62:JVZ62"/>
    <mergeCell ref="JWA62:JWB62"/>
    <mergeCell ref="JTR62:JUC62"/>
    <mergeCell ref="JUD62:JUO62"/>
    <mergeCell ref="JUP62:JUQ62"/>
    <mergeCell ref="JUR62:JUT62"/>
    <mergeCell ref="JUU62:JUV62"/>
    <mergeCell ref="JSL62:JSW62"/>
    <mergeCell ref="JSX62:JTI62"/>
    <mergeCell ref="JTJ62:JTK62"/>
    <mergeCell ref="JTL62:JTN62"/>
    <mergeCell ref="JTO62:JTP62"/>
    <mergeCell ref="JRF62:JRQ62"/>
    <mergeCell ref="JRR62:JSC62"/>
    <mergeCell ref="JSD62:JSE62"/>
    <mergeCell ref="JSF62:JSH62"/>
    <mergeCell ref="JSI62:JSJ62"/>
    <mergeCell ref="JPZ62:JQK62"/>
    <mergeCell ref="JQL62:JQW62"/>
    <mergeCell ref="JQX62:JQY62"/>
    <mergeCell ref="JQZ62:JRB62"/>
    <mergeCell ref="JRC62:JRD62"/>
    <mergeCell ref="JOT62:JPE62"/>
    <mergeCell ref="JPF62:JPQ62"/>
    <mergeCell ref="JPR62:JPS62"/>
    <mergeCell ref="JPT62:JPV62"/>
    <mergeCell ref="JPW62:JPX62"/>
    <mergeCell ref="JNN62:JNY62"/>
    <mergeCell ref="JNZ62:JOK62"/>
    <mergeCell ref="JOL62:JOM62"/>
    <mergeCell ref="JON62:JOP62"/>
    <mergeCell ref="JOQ62:JOR62"/>
    <mergeCell ref="JMH62:JMS62"/>
    <mergeCell ref="JMT62:JNE62"/>
    <mergeCell ref="JNF62:JNG62"/>
    <mergeCell ref="JNH62:JNJ62"/>
    <mergeCell ref="JNK62:JNL62"/>
    <mergeCell ref="JLB62:JLM62"/>
    <mergeCell ref="JLN62:JLY62"/>
    <mergeCell ref="JLZ62:JMA62"/>
    <mergeCell ref="JMB62:JMD62"/>
    <mergeCell ref="JME62:JMF62"/>
    <mergeCell ref="JJV62:JKG62"/>
    <mergeCell ref="JKH62:JKS62"/>
    <mergeCell ref="JKT62:JKU62"/>
    <mergeCell ref="JKV62:JKX62"/>
    <mergeCell ref="JKY62:JKZ62"/>
    <mergeCell ref="JIP62:JJA62"/>
    <mergeCell ref="JJB62:JJM62"/>
    <mergeCell ref="JJN62:JJO62"/>
    <mergeCell ref="JJP62:JJR62"/>
    <mergeCell ref="JJS62:JJT62"/>
    <mergeCell ref="JHJ62:JHU62"/>
    <mergeCell ref="JHV62:JIG62"/>
    <mergeCell ref="JIH62:JII62"/>
    <mergeCell ref="JIJ62:JIL62"/>
    <mergeCell ref="JIM62:JIN62"/>
    <mergeCell ref="JGD62:JGO62"/>
    <mergeCell ref="JGP62:JHA62"/>
    <mergeCell ref="JHB62:JHC62"/>
    <mergeCell ref="JHD62:JHF62"/>
    <mergeCell ref="JHG62:JHH62"/>
    <mergeCell ref="JEX62:JFI62"/>
    <mergeCell ref="JFJ62:JFU62"/>
    <mergeCell ref="JFV62:JFW62"/>
    <mergeCell ref="JFX62:JFZ62"/>
    <mergeCell ref="JGA62:JGB62"/>
    <mergeCell ref="JDR62:JEC62"/>
    <mergeCell ref="JED62:JEO62"/>
    <mergeCell ref="JEP62:JEQ62"/>
    <mergeCell ref="JER62:JET62"/>
    <mergeCell ref="JEU62:JEV62"/>
    <mergeCell ref="JCL62:JCW62"/>
    <mergeCell ref="JCX62:JDI62"/>
    <mergeCell ref="JDJ62:JDK62"/>
    <mergeCell ref="JDL62:JDN62"/>
    <mergeCell ref="JDO62:JDP62"/>
    <mergeCell ref="JBF62:JBQ62"/>
    <mergeCell ref="JBR62:JCC62"/>
    <mergeCell ref="JCD62:JCE62"/>
    <mergeCell ref="JCF62:JCH62"/>
    <mergeCell ref="JCI62:JCJ62"/>
    <mergeCell ref="IZZ62:JAK62"/>
    <mergeCell ref="JAL62:JAW62"/>
    <mergeCell ref="JAX62:JAY62"/>
    <mergeCell ref="JAZ62:JBB62"/>
    <mergeCell ref="JBC62:JBD62"/>
    <mergeCell ref="IYT62:IZE62"/>
    <mergeCell ref="IZF62:IZQ62"/>
    <mergeCell ref="IZR62:IZS62"/>
    <mergeCell ref="IZT62:IZV62"/>
    <mergeCell ref="IZW62:IZX62"/>
    <mergeCell ref="IXN62:IXY62"/>
    <mergeCell ref="IXZ62:IYK62"/>
    <mergeCell ref="IYL62:IYM62"/>
    <mergeCell ref="IYN62:IYP62"/>
    <mergeCell ref="IYQ62:IYR62"/>
    <mergeCell ref="IWH62:IWS62"/>
    <mergeCell ref="IWT62:IXE62"/>
    <mergeCell ref="IXF62:IXG62"/>
    <mergeCell ref="IXH62:IXJ62"/>
    <mergeCell ref="IXK62:IXL62"/>
    <mergeCell ref="IVB62:IVM62"/>
    <mergeCell ref="IVN62:IVY62"/>
    <mergeCell ref="IVZ62:IWA62"/>
    <mergeCell ref="IWB62:IWD62"/>
    <mergeCell ref="IWE62:IWF62"/>
    <mergeCell ref="ITV62:IUG62"/>
    <mergeCell ref="IUH62:IUS62"/>
    <mergeCell ref="IUT62:IUU62"/>
    <mergeCell ref="IUV62:IUX62"/>
    <mergeCell ref="IUY62:IUZ62"/>
    <mergeCell ref="ISP62:ITA62"/>
    <mergeCell ref="ITB62:ITM62"/>
    <mergeCell ref="ITN62:ITO62"/>
    <mergeCell ref="ITP62:ITR62"/>
    <mergeCell ref="ITS62:ITT62"/>
    <mergeCell ref="IRJ62:IRU62"/>
    <mergeCell ref="IRV62:ISG62"/>
    <mergeCell ref="ISH62:ISI62"/>
    <mergeCell ref="ISJ62:ISL62"/>
    <mergeCell ref="ISM62:ISN62"/>
    <mergeCell ref="IQD62:IQO62"/>
    <mergeCell ref="IQP62:IRA62"/>
    <mergeCell ref="IRB62:IRC62"/>
    <mergeCell ref="IRD62:IRF62"/>
    <mergeCell ref="IRG62:IRH62"/>
    <mergeCell ref="IOX62:IPI62"/>
    <mergeCell ref="IPJ62:IPU62"/>
    <mergeCell ref="IPV62:IPW62"/>
    <mergeCell ref="IPX62:IPZ62"/>
    <mergeCell ref="IQA62:IQB62"/>
    <mergeCell ref="INR62:IOC62"/>
    <mergeCell ref="IOD62:IOO62"/>
    <mergeCell ref="IOP62:IOQ62"/>
    <mergeCell ref="IOR62:IOT62"/>
    <mergeCell ref="IOU62:IOV62"/>
    <mergeCell ref="IML62:IMW62"/>
    <mergeCell ref="IMX62:INI62"/>
    <mergeCell ref="INJ62:INK62"/>
    <mergeCell ref="INL62:INN62"/>
    <mergeCell ref="INO62:INP62"/>
    <mergeCell ref="ILF62:ILQ62"/>
    <mergeCell ref="ILR62:IMC62"/>
    <mergeCell ref="IMD62:IME62"/>
    <mergeCell ref="IMF62:IMH62"/>
    <mergeCell ref="IMI62:IMJ62"/>
    <mergeCell ref="IJZ62:IKK62"/>
    <mergeCell ref="IKL62:IKW62"/>
    <mergeCell ref="IKX62:IKY62"/>
    <mergeCell ref="IKZ62:ILB62"/>
    <mergeCell ref="ILC62:ILD62"/>
    <mergeCell ref="IIT62:IJE62"/>
    <mergeCell ref="IJF62:IJQ62"/>
    <mergeCell ref="IJR62:IJS62"/>
    <mergeCell ref="IJT62:IJV62"/>
    <mergeCell ref="IJW62:IJX62"/>
    <mergeCell ref="IHN62:IHY62"/>
    <mergeCell ref="IHZ62:IIK62"/>
    <mergeCell ref="IIL62:IIM62"/>
    <mergeCell ref="IIN62:IIP62"/>
    <mergeCell ref="IIQ62:IIR62"/>
    <mergeCell ref="IGH62:IGS62"/>
    <mergeCell ref="IGT62:IHE62"/>
    <mergeCell ref="IHF62:IHG62"/>
    <mergeCell ref="IHH62:IHJ62"/>
    <mergeCell ref="IHK62:IHL62"/>
    <mergeCell ref="IFB62:IFM62"/>
    <mergeCell ref="IFN62:IFY62"/>
    <mergeCell ref="IFZ62:IGA62"/>
    <mergeCell ref="IGB62:IGD62"/>
    <mergeCell ref="IGE62:IGF62"/>
    <mergeCell ref="IDV62:IEG62"/>
    <mergeCell ref="IEH62:IES62"/>
    <mergeCell ref="IET62:IEU62"/>
    <mergeCell ref="IEV62:IEX62"/>
    <mergeCell ref="IEY62:IEZ62"/>
    <mergeCell ref="ICP62:IDA62"/>
    <mergeCell ref="IDB62:IDM62"/>
    <mergeCell ref="IDN62:IDO62"/>
    <mergeCell ref="IDP62:IDR62"/>
    <mergeCell ref="IDS62:IDT62"/>
    <mergeCell ref="IBJ62:IBU62"/>
    <mergeCell ref="IBV62:ICG62"/>
    <mergeCell ref="ICH62:ICI62"/>
    <mergeCell ref="ICJ62:ICL62"/>
    <mergeCell ref="ICM62:ICN62"/>
    <mergeCell ref="IAD62:IAO62"/>
    <mergeCell ref="IAP62:IBA62"/>
    <mergeCell ref="IBB62:IBC62"/>
    <mergeCell ref="IBD62:IBF62"/>
    <mergeCell ref="IBG62:IBH62"/>
    <mergeCell ref="HYX62:HZI62"/>
    <mergeCell ref="HZJ62:HZU62"/>
    <mergeCell ref="HZV62:HZW62"/>
    <mergeCell ref="HZX62:HZZ62"/>
    <mergeCell ref="IAA62:IAB62"/>
    <mergeCell ref="HXR62:HYC62"/>
    <mergeCell ref="HYD62:HYO62"/>
    <mergeCell ref="HYP62:HYQ62"/>
    <mergeCell ref="HYR62:HYT62"/>
    <mergeCell ref="HYU62:HYV62"/>
    <mergeCell ref="HWL62:HWW62"/>
    <mergeCell ref="HWX62:HXI62"/>
    <mergeCell ref="HXJ62:HXK62"/>
    <mergeCell ref="HXL62:HXN62"/>
    <mergeCell ref="HXO62:HXP62"/>
    <mergeCell ref="HVF62:HVQ62"/>
    <mergeCell ref="HVR62:HWC62"/>
    <mergeCell ref="HWD62:HWE62"/>
    <mergeCell ref="HWF62:HWH62"/>
    <mergeCell ref="HWI62:HWJ62"/>
    <mergeCell ref="HTZ62:HUK62"/>
    <mergeCell ref="HUL62:HUW62"/>
    <mergeCell ref="HUX62:HUY62"/>
    <mergeCell ref="HUZ62:HVB62"/>
    <mergeCell ref="HVC62:HVD62"/>
    <mergeCell ref="HST62:HTE62"/>
    <mergeCell ref="HTF62:HTQ62"/>
    <mergeCell ref="HTR62:HTS62"/>
    <mergeCell ref="HTT62:HTV62"/>
    <mergeCell ref="HTW62:HTX62"/>
    <mergeCell ref="HRN62:HRY62"/>
    <mergeCell ref="HRZ62:HSK62"/>
    <mergeCell ref="HSL62:HSM62"/>
    <mergeCell ref="HSN62:HSP62"/>
    <mergeCell ref="HSQ62:HSR62"/>
    <mergeCell ref="HQH62:HQS62"/>
    <mergeCell ref="HQT62:HRE62"/>
    <mergeCell ref="HRF62:HRG62"/>
    <mergeCell ref="HRH62:HRJ62"/>
    <mergeCell ref="HRK62:HRL62"/>
    <mergeCell ref="HPB62:HPM62"/>
    <mergeCell ref="HPN62:HPY62"/>
    <mergeCell ref="HPZ62:HQA62"/>
    <mergeCell ref="HQB62:HQD62"/>
    <mergeCell ref="HQE62:HQF62"/>
    <mergeCell ref="HNV62:HOG62"/>
    <mergeCell ref="HOH62:HOS62"/>
    <mergeCell ref="HOT62:HOU62"/>
    <mergeCell ref="HOV62:HOX62"/>
    <mergeCell ref="HOY62:HOZ62"/>
    <mergeCell ref="HMP62:HNA62"/>
    <mergeCell ref="HNB62:HNM62"/>
    <mergeCell ref="HNN62:HNO62"/>
    <mergeCell ref="HNP62:HNR62"/>
    <mergeCell ref="HNS62:HNT62"/>
    <mergeCell ref="HLJ62:HLU62"/>
    <mergeCell ref="HLV62:HMG62"/>
    <mergeCell ref="HMH62:HMI62"/>
    <mergeCell ref="HMJ62:HML62"/>
    <mergeCell ref="HMM62:HMN62"/>
    <mergeCell ref="HKD62:HKO62"/>
    <mergeCell ref="HKP62:HLA62"/>
    <mergeCell ref="HLB62:HLC62"/>
    <mergeCell ref="HLD62:HLF62"/>
    <mergeCell ref="HLG62:HLH62"/>
    <mergeCell ref="HIX62:HJI62"/>
    <mergeCell ref="HJJ62:HJU62"/>
    <mergeCell ref="HJV62:HJW62"/>
    <mergeCell ref="HJX62:HJZ62"/>
    <mergeCell ref="HKA62:HKB62"/>
    <mergeCell ref="HHR62:HIC62"/>
    <mergeCell ref="HID62:HIO62"/>
    <mergeCell ref="HIP62:HIQ62"/>
    <mergeCell ref="HIR62:HIT62"/>
    <mergeCell ref="HIU62:HIV62"/>
    <mergeCell ref="HGL62:HGW62"/>
    <mergeCell ref="HGX62:HHI62"/>
    <mergeCell ref="HHJ62:HHK62"/>
    <mergeCell ref="HHL62:HHN62"/>
    <mergeCell ref="HHO62:HHP62"/>
    <mergeCell ref="HFF62:HFQ62"/>
    <mergeCell ref="HFR62:HGC62"/>
    <mergeCell ref="HGD62:HGE62"/>
    <mergeCell ref="HGF62:HGH62"/>
    <mergeCell ref="HGI62:HGJ62"/>
    <mergeCell ref="HDZ62:HEK62"/>
    <mergeCell ref="HEL62:HEW62"/>
    <mergeCell ref="HEX62:HEY62"/>
    <mergeCell ref="HEZ62:HFB62"/>
    <mergeCell ref="HFC62:HFD62"/>
    <mergeCell ref="HCT62:HDE62"/>
    <mergeCell ref="HDF62:HDQ62"/>
    <mergeCell ref="HDR62:HDS62"/>
    <mergeCell ref="HDT62:HDV62"/>
    <mergeCell ref="HDW62:HDX62"/>
    <mergeCell ref="HBN62:HBY62"/>
    <mergeCell ref="HBZ62:HCK62"/>
    <mergeCell ref="HCL62:HCM62"/>
    <mergeCell ref="HCN62:HCP62"/>
    <mergeCell ref="HCQ62:HCR62"/>
    <mergeCell ref="HAH62:HAS62"/>
    <mergeCell ref="HAT62:HBE62"/>
    <mergeCell ref="HBF62:HBG62"/>
    <mergeCell ref="HBH62:HBJ62"/>
    <mergeCell ref="HBK62:HBL62"/>
    <mergeCell ref="GZB62:GZM62"/>
    <mergeCell ref="GZN62:GZY62"/>
    <mergeCell ref="GZZ62:HAA62"/>
    <mergeCell ref="HAB62:HAD62"/>
    <mergeCell ref="HAE62:HAF62"/>
    <mergeCell ref="GXV62:GYG62"/>
    <mergeCell ref="GYH62:GYS62"/>
    <mergeCell ref="GYT62:GYU62"/>
    <mergeCell ref="GYV62:GYX62"/>
    <mergeCell ref="GYY62:GYZ62"/>
    <mergeCell ref="GWP62:GXA62"/>
    <mergeCell ref="GXB62:GXM62"/>
    <mergeCell ref="GXN62:GXO62"/>
    <mergeCell ref="GXP62:GXR62"/>
    <mergeCell ref="GXS62:GXT62"/>
    <mergeCell ref="GVJ62:GVU62"/>
    <mergeCell ref="GVV62:GWG62"/>
    <mergeCell ref="GWH62:GWI62"/>
    <mergeCell ref="GWJ62:GWL62"/>
    <mergeCell ref="GWM62:GWN62"/>
    <mergeCell ref="GUD62:GUO62"/>
    <mergeCell ref="GUP62:GVA62"/>
    <mergeCell ref="GVB62:GVC62"/>
    <mergeCell ref="GVD62:GVF62"/>
    <mergeCell ref="GVG62:GVH62"/>
    <mergeCell ref="GSX62:GTI62"/>
    <mergeCell ref="GTJ62:GTU62"/>
    <mergeCell ref="GTV62:GTW62"/>
    <mergeCell ref="GTX62:GTZ62"/>
    <mergeCell ref="GUA62:GUB62"/>
    <mergeCell ref="GRR62:GSC62"/>
    <mergeCell ref="GSD62:GSO62"/>
    <mergeCell ref="GSP62:GSQ62"/>
    <mergeCell ref="GSR62:GST62"/>
    <mergeCell ref="GSU62:GSV62"/>
    <mergeCell ref="GQL62:GQW62"/>
    <mergeCell ref="GQX62:GRI62"/>
    <mergeCell ref="GRJ62:GRK62"/>
    <mergeCell ref="GRL62:GRN62"/>
    <mergeCell ref="GRO62:GRP62"/>
    <mergeCell ref="GPF62:GPQ62"/>
    <mergeCell ref="GPR62:GQC62"/>
    <mergeCell ref="GQD62:GQE62"/>
    <mergeCell ref="GQF62:GQH62"/>
    <mergeCell ref="GQI62:GQJ62"/>
    <mergeCell ref="GNZ62:GOK62"/>
    <mergeCell ref="GOL62:GOW62"/>
    <mergeCell ref="GOX62:GOY62"/>
    <mergeCell ref="GOZ62:GPB62"/>
    <mergeCell ref="GPC62:GPD62"/>
    <mergeCell ref="GMT62:GNE62"/>
    <mergeCell ref="GNF62:GNQ62"/>
    <mergeCell ref="GNR62:GNS62"/>
    <mergeCell ref="GNT62:GNV62"/>
    <mergeCell ref="GNW62:GNX62"/>
    <mergeCell ref="GLN62:GLY62"/>
    <mergeCell ref="GLZ62:GMK62"/>
    <mergeCell ref="GML62:GMM62"/>
    <mergeCell ref="GMN62:GMP62"/>
    <mergeCell ref="GMQ62:GMR62"/>
    <mergeCell ref="GKH62:GKS62"/>
    <mergeCell ref="GKT62:GLE62"/>
    <mergeCell ref="GLF62:GLG62"/>
    <mergeCell ref="GLH62:GLJ62"/>
    <mergeCell ref="GLK62:GLL62"/>
    <mergeCell ref="GJB62:GJM62"/>
    <mergeCell ref="GJN62:GJY62"/>
    <mergeCell ref="GJZ62:GKA62"/>
    <mergeCell ref="GKB62:GKD62"/>
    <mergeCell ref="GKE62:GKF62"/>
    <mergeCell ref="GHV62:GIG62"/>
    <mergeCell ref="GIH62:GIS62"/>
    <mergeCell ref="GIT62:GIU62"/>
    <mergeCell ref="GIV62:GIX62"/>
    <mergeCell ref="GIY62:GIZ62"/>
    <mergeCell ref="GGP62:GHA62"/>
    <mergeCell ref="GHB62:GHM62"/>
    <mergeCell ref="GHN62:GHO62"/>
    <mergeCell ref="GHP62:GHR62"/>
    <mergeCell ref="GHS62:GHT62"/>
    <mergeCell ref="GFJ62:GFU62"/>
    <mergeCell ref="GFV62:GGG62"/>
    <mergeCell ref="GGH62:GGI62"/>
    <mergeCell ref="GGJ62:GGL62"/>
    <mergeCell ref="GGM62:GGN62"/>
    <mergeCell ref="GED62:GEO62"/>
    <mergeCell ref="GEP62:GFA62"/>
    <mergeCell ref="GFB62:GFC62"/>
    <mergeCell ref="GFD62:GFF62"/>
    <mergeCell ref="GFG62:GFH62"/>
    <mergeCell ref="GCX62:GDI62"/>
    <mergeCell ref="GDJ62:GDU62"/>
    <mergeCell ref="GDV62:GDW62"/>
    <mergeCell ref="GDX62:GDZ62"/>
    <mergeCell ref="GEA62:GEB62"/>
    <mergeCell ref="GBR62:GCC62"/>
    <mergeCell ref="GCD62:GCO62"/>
    <mergeCell ref="GCP62:GCQ62"/>
    <mergeCell ref="GCR62:GCT62"/>
    <mergeCell ref="GCU62:GCV62"/>
    <mergeCell ref="GAL62:GAW62"/>
    <mergeCell ref="GAX62:GBI62"/>
    <mergeCell ref="GBJ62:GBK62"/>
    <mergeCell ref="GBL62:GBN62"/>
    <mergeCell ref="GBO62:GBP62"/>
    <mergeCell ref="FZF62:FZQ62"/>
    <mergeCell ref="FZR62:GAC62"/>
    <mergeCell ref="GAD62:GAE62"/>
    <mergeCell ref="GAF62:GAH62"/>
    <mergeCell ref="GAI62:GAJ62"/>
    <mergeCell ref="FXZ62:FYK62"/>
    <mergeCell ref="FYL62:FYW62"/>
    <mergeCell ref="FYX62:FYY62"/>
    <mergeCell ref="FYZ62:FZB62"/>
    <mergeCell ref="FZC62:FZD62"/>
    <mergeCell ref="FWT62:FXE62"/>
    <mergeCell ref="FXF62:FXQ62"/>
    <mergeCell ref="FXR62:FXS62"/>
    <mergeCell ref="FXT62:FXV62"/>
    <mergeCell ref="FXW62:FXX62"/>
    <mergeCell ref="FVN62:FVY62"/>
    <mergeCell ref="FVZ62:FWK62"/>
    <mergeCell ref="FWL62:FWM62"/>
    <mergeCell ref="FWN62:FWP62"/>
    <mergeCell ref="FWQ62:FWR62"/>
    <mergeCell ref="FUH62:FUS62"/>
    <mergeCell ref="FUT62:FVE62"/>
    <mergeCell ref="FVF62:FVG62"/>
    <mergeCell ref="FVH62:FVJ62"/>
    <mergeCell ref="FVK62:FVL62"/>
    <mergeCell ref="FTB62:FTM62"/>
    <mergeCell ref="FTN62:FTY62"/>
    <mergeCell ref="FTZ62:FUA62"/>
    <mergeCell ref="FUB62:FUD62"/>
    <mergeCell ref="FUE62:FUF62"/>
    <mergeCell ref="FRV62:FSG62"/>
    <mergeCell ref="FSH62:FSS62"/>
    <mergeCell ref="FST62:FSU62"/>
    <mergeCell ref="FSV62:FSX62"/>
    <mergeCell ref="FSY62:FSZ62"/>
    <mergeCell ref="FQP62:FRA62"/>
    <mergeCell ref="FRB62:FRM62"/>
    <mergeCell ref="FRN62:FRO62"/>
    <mergeCell ref="FRP62:FRR62"/>
    <mergeCell ref="FRS62:FRT62"/>
    <mergeCell ref="FPJ62:FPU62"/>
    <mergeCell ref="FPV62:FQG62"/>
    <mergeCell ref="FQH62:FQI62"/>
    <mergeCell ref="FQJ62:FQL62"/>
    <mergeCell ref="FQM62:FQN62"/>
    <mergeCell ref="FOD62:FOO62"/>
    <mergeCell ref="FOP62:FPA62"/>
    <mergeCell ref="FPB62:FPC62"/>
    <mergeCell ref="FPD62:FPF62"/>
    <mergeCell ref="FPG62:FPH62"/>
    <mergeCell ref="FMX62:FNI62"/>
    <mergeCell ref="FNJ62:FNU62"/>
    <mergeCell ref="FNV62:FNW62"/>
    <mergeCell ref="FNX62:FNZ62"/>
    <mergeCell ref="FOA62:FOB62"/>
    <mergeCell ref="FLR62:FMC62"/>
    <mergeCell ref="FMD62:FMO62"/>
    <mergeCell ref="FMP62:FMQ62"/>
    <mergeCell ref="FMR62:FMT62"/>
    <mergeCell ref="FMU62:FMV62"/>
    <mergeCell ref="FKL62:FKW62"/>
    <mergeCell ref="FKX62:FLI62"/>
    <mergeCell ref="FLJ62:FLK62"/>
    <mergeCell ref="FLL62:FLN62"/>
    <mergeCell ref="FLO62:FLP62"/>
    <mergeCell ref="FJF62:FJQ62"/>
    <mergeCell ref="FJR62:FKC62"/>
    <mergeCell ref="FKD62:FKE62"/>
    <mergeCell ref="FKF62:FKH62"/>
    <mergeCell ref="FKI62:FKJ62"/>
    <mergeCell ref="FHZ62:FIK62"/>
    <mergeCell ref="FIL62:FIW62"/>
    <mergeCell ref="FIX62:FIY62"/>
    <mergeCell ref="FIZ62:FJB62"/>
    <mergeCell ref="FJC62:FJD62"/>
    <mergeCell ref="FGT62:FHE62"/>
    <mergeCell ref="FHF62:FHQ62"/>
    <mergeCell ref="FHR62:FHS62"/>
    <mergeCell ref="FHT62:FHV62"/>
    <mergeCell ref="FHW62:FHX62"/>
    <mergeCell ref="FFN62:FFY62"/>
    <mergeCell ref="FFZ62:FGK62"/>
    <mergeCell ref="FGL62:FGM62"/>
    <mergeCell ref="FGN62:FGP62"/>
    <mergeCell ref="FGQ62:FGR62"/>
    <mergeCell ref="FEH62:FES62"/>
    <mergeCell ref="FET62:FFE62"/>
    <mergeCell ref="FFF62:FFG62"/>
    <mergeCell ref="FFH62:FFJ62"/>
    <mergeCell ref="FFK62:FFL62"/>
    <mergeCell ref="FDB62:FDM62"/>
    <mergeCell ref="FDN62:FDY62"/>
    <mergeCell ref="FDZ62:FEA62"/>
    <mergeCell ref="FEB62:FED62"/>
    <mergeCell ref="FEE62:FEF62"/>
    <mergeCell ref="FBV62:FCG62"/>
    <mergeCell ref="FCH62:FCS62"/>
    <mergeCell ref="FCT62:FCU62"/>
    <mergeCell ref="FCV62:FCX62"/>
    <mergeCell ref="FCY62:FCZ62"/>
    <mergeCell ref="FAP62:FBA62"/>
    <mergeCell ref="FBB62:FBM62"/>
    <mergeCell ref="FBN62:FBO62"/>
    <mergeCell ref="FBP62:FBR62"/>
    <mergeCell ref="FBS62:FBT62"/>
    <mergeCell ref="EZJ62:EZU62"/>
    <mergeCell ref="EZV62:FAG62"/>
    <mergeCell ref="FAH62:FAI62"/>
    <mergeCell ref="FAJ62:FAL62"/>
    <mergeCell ref="FAM62:FAN62"/>
    <mergeCell ref="EYD62:EYO62"/>
    <mergeCell ref="EYP62:EZA62"/>
    <mergeCell ref="EZB62:EZC62"/>
    <mergeCell ref="EZD62:EZF62"/>
    <mergeCell ref="EZG62:EZH62"/>
    <mergeCell ref="EWX62:EXI62"/>
    <mergeCell ref="EXJ62:EXU62"/>
    <mergeCell ref="EXV62:EXW62"/>
    <mergeCell ref="EXX62:EXZ62"/>
    <mergeCell ref="EYA62:EYB62"/>
    <mergeCell ref="EVR62:EWC62"/>
    <mergeCell ref="EWD62:EWO62"/>
    <mergeCell ref="EWP62:EWQ62"/>
    <mergeCell ref="EWR62:EWT62"/>
    <mergeCell ref="EWU62:EWV62"/>
    <mergeCell ref="EUL62:EUW62"/>
    <mergeCell ref="EUX62:EVI62"/>
    <mergeCell ref="EVJ62:EVK62"/>
    <mergeCell ref="EVL62:EVN62"/>
    <mergeCell ref="EVO62:EVP62"/>
    <mergeCell ref="ETF62:ETQ62"/>
    <mergeCell ref="ETR62:EUC62"/>
    <mergeCell ref="EUD62:EUE62"/>
    <mergeCell ref="EUF62:EUH62"/>
    <mergeCell ref="EUI62:EUJ62"/>
    <mergeCell ref="ERZ62:ESK62"/>
    <mergeCell ref="ESL62:ESW62"/>
    <mergeCell ref="ESX62:ESY62"/>
    <mergeCell ref="ESZ62:ETB62"/>
    <mergeCell ref="ETC62:ETD62"/>
    <mergeCell ref="EQT62:ERE62"/>
    <mergeCell ref="ERF62:ERQ62"/>
    <mergeCell ref="ERR62:ERS62"/>
    <mergeCell ref="ERT62:ERV62"/>
    <mergeCell ref="ERW62:ERX62"/>
    <mergeCell ref="EPN62:EPY62"/>
    <mergeCell ref="EPZ62:EQK62"/>
    <mergeCell ref="EQL62:EQM62"/>
    <mergeCell ref="EQN62:EQP62"/>
    <mergeCell ref="EQQ62:EQR62"/>
    <mergeCell ref="EOH62:EOS62"/>
    <mergeCell ref="EOT62:EPE62"/>
    <mergeCell ref="EPF62:EPG62"/>
    <mergeCell ref="EPH62:EPJ62"/>
    <mergeCell ref="EPK62:EPL62"/>
    <mergeCell ref="ENB62:ENM62"/>
    <mergeCell ref="ENN62:ENY62"/>
    <mergeCell ref="ENZ62:EOA62"/>
    <mergeCell ref="EOB62:EOD62"/>
    <mergeCell ref="EOE62:EOF62"/>
    <mergeCell ref="ELV62:EMG62"/>
    <mergeCell ref="EMH62:EMS62"/>
    <mergeCell ref="EMT62:EMU62"/>
    <mergeCell ref="EMV62:EMX62"/>
    <mergeCell ref="EMY62:EMZ62"/>
    <mergeCell ref="EKP62:ELA62"/>
    <mergeCell ref="ELB62:ELM62"/>
    <mergeCell ref="ELN62:ELO62"/>
    <mergeCell ref="ELP62:ELR62"/>
    <mergeCell ref="ELS62:ELT62"/>
    <mergeCell ref="EJJ62:EJU62"/>
    <mergeCell ref="EJV62:EKG62"/>
    <mergeCell ref="EKH62:EKI62"/>
    <mergeCell ref="EKJ62:EKL62"/>
    <mergeCell ref="EKM62:EKN62"/>
    <mergeCell ref="EID62:EIO62"/>
    <mergeCell ref="EIP62:EJA62"/>
    <mergeCell ref="EJB62:EJC62"/>
    <mergeCell ref="EJD62:EJF62"/>
    <mergeCell ref="EJG62:EJH62"/>
    <mergeCell ref="EGX62:EHI62"/>
    <mergeCell ref="EHJ62:EHU62"/>
    <mergeCell ref="EHV62:EHW62"/>
    <mergeCell ref="EHX62:EHZ62"/>
    <mergeCell ref="EIA62:EIB62"/>
    <mergeCell ref="EFR62:EGC62"/>
    <mergeCell ref="EGD62:EGO62"/>
    <mergeCell ref="EGP62:EGQ62"/>
    <mergeCell ref="EGR62:EGT62"/>
    <mergeCell ref="EGU62:EGV62"/>
    <mergeCell ref="EEL62:EEW62"/>
    <mergeCell ref="EEX62:EFI62"/>
    <mergeCell ref="EFJ62:EFK62"/>
    <mergeCell ref="EFL62:EFN62"/>
    <mergeCell ref="EFO62:EFP62"/>
    <mergeCell ref="EDF62:EDQ62"/>
    <mergeCell ref="EDR62:EEC62"/>
    <mergeCell ref="EED62:EEE62"/>
    <mergeCell ref="EEF62:EEH62"/>
    <mergeCell ref="EEI62:EEJ62"/>
    <mergeCell ref="EBZ62:ECK62"/>
    <mergeCell ref="ECL62:ECW62"/>
    <mergeCell ref="ECX62:ECY62"/>
    <mergeCell ref="ECZ62:EDB62"/>
    <mergeCell ref="EDC62:EDD62"/>
    <mergeCell ref="EAT62:EBE62"/>
    <mergeCell ref="EBF62:EBQ62"/>
    <mergeCell ref="EBR62:EBS62"/>
    <mergeCell ref="EBT62:EBV62"/>
    <mergeCell ref="EBW62:EBX62"/>
    <mergeCell ref="DZN62:DZY62"/>
    <mergeCell ref="DZZ62:EAK62"/>
    <mergeCell ref="EAL62:EAM62"/>
    <mergeCell ref="EAN62:EAP62"/>
    <mergeCell ref="EAQ62:EAR62"/>
    <mergeCell ref="DYH62:DYS62"/>
    <mergeCell ref="DYT62:DZE62"/>
    <mergeCell ref="DZF62:DZG62"/>
    <mergeCell ref="DZH62:DZJ62"/>
    <mergeCell ref="DZK62:DZL62"/>
    <mergeCell ref="DXB62:DXM62"/>
    <mergeCell ref="DXN62:DXY62"/>
    <mergeCell ref="DXZ62:DYA62"/>
    <mergeCell ref="DYB62:DYD62"/>
    <mergeCell ref="DYE62:DYF62"/>
    <mergeCell ref="DVV62:DWG62"/>
    <mergeCell ref="DWH62:DWS62"/>
    <mergeCell ref="DWT62:DWU62"/>
    <mergeCell ref="DWV62:DWX62"/>
    <mergeCell ref="DWY62:DWZ62"/>
    <mergeCell ref="DUP62:DVA62"/>
    <mergeCell ref="DVB62:DVM62"/>
    <mergeCell ref="DVN62:DVO62"/>
    <mergeCell ref="DVP62:DVR62"/>
    <mergeCell ref="DVS62:DVT62"/>
    <mergeCell ref="DTJ62:DTU62"/>
    <mergeCell ref="DTV62:DUG62"/>
    <mergeCell ref="DUH62:DUI62"/>
    <mergeCell ref="DUJ62:DUL62"/>
    <mergeCell ref="DUM62:DUN62"/>
    <mergeCell ref="DSD62:DSO62"/>
    <mergeCell ref="DSP62:DTA62"/>
    <mergeCell ref="DTB62:DTC62"/>
    <mergeCell ref="DTD62:DTF62"/>
    <mergeCell ref="DTG62:DTH62"/>
    <mergeCell ref="DQX62:DRI62"/>
    <mergeCell ref="DRJ62:DRU62"/>
    <mergeCell ref="DRV62:DRW62"/>
    <mergeCell ref="DRX62:DRZ62"/>
    <mergeCell ref="DSA62:DSB62"/>
    <mergeCell ref="DPR62:DQC62"/>
    <mergeCell ref="DQD62:DQO62"/>
    <mergeCell ref="DQP62:DQQ62"/>
    <mergeCell ref="DQR62:DQT62"/>
    <mergeCell ref="DQU62:DQV62"/>
    <mergeCell ref="DOL62:DOW62"/>
    <mergeCell ref="DOX62:DPI62"/>
    <mergeCell ref="DPJ62:DPK62"/>
    <mergeCell ref="DPL62:DPN62"/>
    <mergeCell ref="DPO62:DPP62"/>
    <mergeCell ref="DNF62:DNQ62"/>
    <mergeCell ref="DNR62:DOC62"/>
    <mergeCell ref="DOD62:DOE62"/>
    <mergeCell ref="DOF62:DOH62"/>
    <mergeCell ref="DOI62:DOJ62"/>
    <mergeCell ref="DLZ62:DMK62"/>
    <mergeCell ref="DML62:DMW62"/>
    <mergeCell ref="DMX62:DMY62"/>
    <mergeCell ref="DMZ62:DNB62"/>
    <mergeCell ref="DNC62:DND62"/>
    <mergeCell ref="DKT62:DLE62"/>
    <mergeCell ref="DLF62:DLQ62"/>
    <mergeCell ref="DLR62:DLS62"/>
    <mergeCell ref="DLT62:DLV62"/>
    <mergeCell ref="DLW62:DLX62"/>
    <mergeCell ref="DJN62:DJY62"/>
    <mergeCell ref="DJZ62:DKK62"/>
    <mergeCell ref="DKL62:DKM62"/>
    <mergeCell ref="DKN62:DKP62"/>
    <mergeCell ref="DKQ62:DKR62"/>
    <mergeCell ref="DIH62:DIS62"/>
    <mergeCell ref="DIT62:DJE62"/>
    <mergeCell ref="DJF62:DJG62"/>
    <mergeCell ref="DJH62:DJJ62"/>
    <mergeCell ref="DJK62:DJL62"/>
    <mergeCell ref="DHB62:DHM62"/>
    <mergeCell ref="DHN62:DHY62"/>
    <mergeCell ref="DHZ62:DIA62"/>
    <mergeCell ref="DIB62:DID62"/>
    <mergeCell ref="DIE62:DIF62"/>
    <mergeCell ref="DFV62:DGG62"/>
    <mergeCell ref="DGH62:DGS62"/>
    <mergeCell ref="DGT62:DGU62"/>
    <mergeCell ref="DGV62:DGX62"/>
    <mergeCell ref="DGY62:DGZ62"/>
    <mergeCell ref="DEP62:DFA62"/>
    <mergeCell ref="DFB62:DFM62"/>
    <mergeCell ref="DFN62:DFO62"/>
    <mergeCell ref="DFP62:DFR62"/>
    <mergeCell ref="DFS62:DFT62"/>
    <mergeCell ref="DDJ62:DDU62"/>
    <mergeCell ref="DDV62:DEG62"/>
    <mergeCell ref="DEH62:DEI62"/>
    <mergeCell ref="DEJ62:DEL62"/>
    <mergeCell ref="DEM62:DEN62"/>
    <mergeCell ref="DCD62:DCO62"/>
    <mergeCell ref="DCP62:DDA62"/>
    <mergeCell ref="DDB62:DDC62"/>
    <mergeCell ref="DDD62:DDF62"/>
    <mergeCell ref="DDG62:DDH62"/>
    <mergeCell ref="DAX62:DBI62"/>
    <mergeCell ref="DBJ62:DBU62"/>
    <mergeCell ref="DBV62:DBW62"/>
    <mergeCell ref="DBX62:DBZ62"/>
    <mergeCell ref="DCA62:DCB62"/>
    <mergeCell ref="CZR62:DAC62"/>
    <mergeCell ref="DAD62:DAO62"/>
    <mergeCell ref="DAP62:DAQ62"/>
    <mergeCell ref="DAR62:DAT62"/>
    <mergeCell ref="DAU62:DAV62"/>
    <mergeCell ref="CYL62:CYW62"/>
    <mergeCell ref="CYX62:CZI62"/>
    <mergeCell ref="CZJ62:CZK62"/>
    <mergeCell ref="CZL62:CZN62"/>
    <mergeCell ref="CZO62:CZP62"/>
    <mergeCell ref="CXF62:CXQ62"/>
    <mergeCell ref="CXR62:CYC62"/>
    <mergeCell ref="CYD62:CYE62"/>
    <mergeCell ref="CYF62:CYH62"/>
    <mergeCell ref="CYI62:CYJ62"/>
    <mergeCell ref="CVZ62:CWK62"/>
    <mergeCell ref="CWL62:CWW62"/>
    <mergeCell ref="CWX62:CWY62"/>
    <mergeCell ref="CWZ62:CXB62"/>
    <mergeCell ref="CXC62:CXD62"/>
    <mergeCell ref="CUT62:CVE62"/>
    <mergeCell ref="CVF62:CVQ62"/>
    <mergeCell ref="CVR62:CVS62"/>
    <mergeCell ref="CVT62:CVV62"/>
    <mergeCell ref="CVW62:CVX62"/>
    <mergeCell ref="CTN62:CTY62"/>
    <mergeCell ref="CTZ62:CUK62"/>
    <mergeCell ref="CUL62:CUM62"/>
    <mergeCell ref="CUN62:CUP62"/>
    <mergeCell ref="CUQ62:CUR62"/>
    <mergeCell ref="CSH62:CSS62"/>
    <mergeCell ref="CST62:CTE62"/>
    <mergeCell ref="CTF62:CTG62"/>
    <mergeCell ref="CTH62:CTJ62"/>
    <mergeCell ref="CTK62:CTL62"/>
    <mergeCell ref="CRB62:CRM62"/>
    <mergeCell ref="CRN62:CRY62"/>
    <mergeCell ref="CRZ62:CSA62"/>
    <mergeCell ref="CSB62:CSD62"/>
    <mergeCell ref="CSE62:CSF62"/>
    <mergeCell ref="CPV62:CQG62"/>
    <mergeCell ref="CQH62:CQS62"/>
    <mergeCell ref="CQT62:CQU62"/>
    <mergeCell ref="CQV62:CQX62"/>
    <mergeCell ref="CQY62:CQZ62"/>
    <mergeCell ref="COP62:CPA62"/>
    <mergeCell ref="CPB62:CPM62"/>
    <mergeCell ref="CPN62:CPO62"/>
    <mergeCell ref="CPP62:CPR62"/>
    <mergeCell ref="CPS62:CPT62"/>
    <mergeCell ref="CNJ62:CNU62"/>
    <mergeCell ref="CNV62:COG62"/>
    <mergeCell ref="COH62:COI62"/>
    <mergeCell ref="COJ62:COL62"/>
    <mergeCell ref="COM62:CON62"/>
    <mergeCell ref="CMD62:CMO62"/>
    <mergeCell ref="CMP62:CNA62"/>
    <mergeCell ref="CNB62:CNC62"/>
    <mergeCell ref="CND62:CNF62"/>
    <mergeCell ref="CNG62:CNH62"/>
    <mergeCell ref="CKX62:CLI62"/>
    <mergeCell ref="CLJ62:CLU62"/>
    <mergeCell ref="CLV62:CLW62"/>
    <mergeCell ref="CLX62:CLZ62"/>
    <mergeCell ref="CMA62:CMB62"/>
    <mergeCell ref="CJR62:CKC62"/>
    <mergeCell ref="CKD62:CKO62"/>
    <mergeCell ref="CKP62:CKQ62"/>
    <mergeCell ref="CKR62:CKT62"/>
    <mergeCell ref="CKU62:CKV62"/>
    <mergeCell ref="CIL62:CIW62"/>
    <mergeCell ref="CIX62:CJI62"/>
    <mergeCell ref="CJJ62:CJK62"/>
    <mergeCell ref="CJL62:CJN62"/>
    <mergeCell ref="CJO62:CJP62"/>
    <mergeCell ref="CHF62:CHQ62"/>
    <mergeCell ref="CHR62:CIC62"/>
    <mergeCell ref="CID62:CIE62"/>
    <mergeCell ref="CIF62:CIH62"/>
    <mergeCell ref="CII62:CIJ62"/>
    <mergeCell ref="CFZ62:CGK62"/>
    <mergeCell ref="CGL62:CGW62"/>
    <mergeCell ref="CGX62:CGY62"/>
    <mergeCell ref="CGZ62:CHB62"/>
    <mergeCell ref="CHC62:CHD62"/>
    <mergeCell ref="CET62:CFE62"/>
    <mergeCell ref="CFF62:CFQ62"/>
    <mergeCell ref="CFR62:CFS62"/>
    <mergeCell ref="CFT62:CFV62"/>
    <mergeCell ref="CFW62:CFX62"/>
    <mergeCell ref="CDN62:CDY62"/>
    <mergeCell ref="CDZ62:CEK62"/>
    <mergeCell ref="CEL62:CEM62"/>
    <mergeCell ref="CEN62:CEP62"/>
    <mergeCell ref="CEQ62:CER62"/>
    <mergeCell ref="CCH62:CCS62"/>
    <mergeCell ref="CCT62:CDE62"/>
    <mergeCell ref="CDF62:CDG62"/>
    <mergeCell ref="CDH62:CDJ62"/>
    <mergeCell ref="CDK62:CDL62"/>
    <mergeCell ref="CBB62:CBM62"/>
    <mergeCell ref="CBN62:CBY62"/>
    <mergeCell ref="CBZ62:CCA62"/>
    <mergeCell ref="CCB62:CCD62"/>
    <mergeCell ref="CCE62:CCF62"/>
    <mergeCell ref="BZV62:CAG62"/>
    <mergeCell ref="CAH62:CAS62"/>
    <mergeCell ref="CAT62:CAU62"/>
    <mergeCell ref="CAV62:CAX62"/>
    <mergeCell ref="CAY62:CAZ62"/>
    <mergeCell ref="BYP62:BZA62"/>
    <mergeCell ref="BZB62:BZM62"/>
    <mergeCell ref="BZN62:BZO62"/>
    <mergeCell ref="BZP62:BZR62"/>
    <mergeCell ref="BZS62:BZT62"/>
    <mergeCell ref="BXJ62:BXU62"/>
    <mergeCell ref="BXV62:BYG62"/>
    <mergeCell ref="BYH62:BYI62"/>
    <mergeCell ref="BYJ62:BYL62"/>
    <mergeCell ref="BYM62:BYN62"/>
    <mergeCell ref="BWD62:BWO62"/>
    <mergeCell ref="BWP62:BXA62"/>
    <mergeCell ref="BXB62:BXC62"/>
    <mergeCell ref="BXD62:BXF62"/>
    <mergeCell ref="BXG62:BXH62"/>
    <mergeCell ref="BUX62:BVI62"/>
    <mergeCell ref="BVJ62:BVU62"/>
    <mergeCell ref="BVV62:BVW62"/>
    <mergeCell ref="BVX62:BVZ62"/>
    <mergeCell ref="BWA62:BWB62"/>
    <mergeCell ref="BTR62:BUC62"/>
    <mergeCell ref="BUD62:BUO62"/>
    <mergeCell ref="BUP62:BUQ62"/>
    <mergeCell ref="BUR62:BUT62"/>
    <mergeCell ref="BUU62:BUV62"/>
    <mergeCell ref="BSL62:BSW62"/>
    <mergeCell ref="BSX62:BTI62"/>
    <mergeCell ref="BTJ62:BTK62"/>
    <mergeCell ref="BTL62:BTN62"/>
    <mergeCell ref="BTO62:BTP62"/>
    <mergeCell ref="BRF62:BRQ62"/>
    <mergeCell ref="BRR62:BSC62"/>
    <mergeCell ref="BSD62:BSE62"/>
    <mergeCell ref="BSF62:BSH62"/>
    <mergeCell ref="BSI62:BSJ62"/>
    <mergeCell ref="BPZ62:BQK62"/>
    <mergeCell ref="BQL62:BQW62"/>
    <mergeCell ref="BQX62:BQY62"/>
    <mergeCell ref="BQZ62:BRB62"/>
    <mergeCell ref="BRC62:BRD62"/>
    <mergeCell ref="BOT62:BPE62"/>
    <mergeCell ref="BPF62:BPQ62"/>
    <mergeCell ref="BPR62:BPS62"/>
    <mergeCell ref="BPT62:BPV62"/>
    <mergeCell ref="BPW62:BPX62"/>
    <mergeCell ref="BNN62:BNY62"/>
    <mergeCell ref="BNZ62:BOK62"/>
    <mergeCell ref="BOL62:BOM62"/>
    <mergeCell ref="BON62:BOP62"/>
    <mergeCell ref="BOQ62:BOR62"/>
    <mergeCell ref="BMH62:BMS62"/>
    <mergeCell ref="BMT62:BNE62"/>
    <mergeCell ref="BNF62:BNG62"/>
    <mergeCell ref="BNH62:BNJ62"/>
    <mergeCell ref="BNK62:BNL62"/>
    <mergeCell ref="BLB62:BLM62"/>
    <mergeCell ref="BLN62:BLY62"/>
    <mergeCell ref="BLZ62:BMA62"/>
    <mergeCell ref="BMB62:BMD62"/>
    <mergeCell ref="BME62:BMF62"/>
    <mergeCell ref="BJV62:BKG62"/>
    <mergeCell ref="BKH62:BKS62"/>
    <mergeCell ref="BKT62:BKU62"/>
    <mergeCell ref="BKV62:BKX62"/>
    <mergeCell ref="BKY62:BKZ62"/>
    <mergeCell ref="BIP62:BJA62"/>
    <mergeCell ref="BJB62:BJM62"/>
    <mergeCell ref="BJN62:BJO62"/>
    <mergeCell ref="BJP62:BJR62"/>
    <mergeCell ref="BJS62:BJT62"/>
    <mergeCell ref="BHJ62:BHU62"/>
    <mergeCell ref="BHV62:BIG62"/>
    <mergeCell ref="BIH62:BII62"/>
    <mergeCell ref="BIJ62:BIL62"/>
    <mergeCell ref="BIM62:BIN62"/>
    <mergeCell ref="BGD62:BGO62"/>
    <mergeCell ref="BGP62:BHA62"/>
    <mergeCell ref="BHB62:BHC62"/>
    <mergeCell ref="BHD62:BHF62"/>
    <mergeCell ref="BHG62:BHH62"/>
    <mergeCell ref="BEX62:BFI62"/>
    <mergeCell ref="BFJ62:BFU62"/>
    <mergeCell ref="BFV62:BFW62"/>
    <mergeCell ref="BFX62:BFZ62"/>
    <mergeCell ref="BGA62:BGB62"/>
    <mergeCell ref="BDR62:BEC62"/>
    <mergeCell ref="BED62:BEO62"/>
    <mergeCell ref="BEP62:BEQ62"/>
    <mergeCell ref="BER62:BET62"/>
    <mergeCell ref="BEU62:BEV62"/>
    <mergeCell ref="BCL62:BCW62"/>
    <mergeCell ref="BCX62:BDI62"/>
    <mergeCell ref="BDJ62:BDK62"/>
    <mergeCell ref="BDL62:BDN62"/>
    <mergeCell ref="BDO62:BDP62"/>
    <mergeCell ref="BBF62:BBQ62"/>
    <mergeCell ref="BBR62:BCC62"/>
    <mergeCell ref="BCD62:BCE62"/>
    <mergeCell ref="BCF62:BCH62"/>
    <mergeCell ref="BCI62:BCJ62"/>
    <mergeCell ref="AZZ62:BAK62"/>
    <mergeCell ref="BAL62:BAW62"/>
    <mergeCell ref="BAX62:BAY62"/>
    <mergeCell ref="BAZ62:BBB62"/>
    <mergeCell ref="BBC62:BBD62"/>
    <mergeCell ref="AYT62:AZE62"/>
    <mergeCell ref="AZF62:AZQ62"/>
    <mergeCell ref="AZR62:AZS62"/>
    <mergeCell ref="AZT62:AZV62"/>
    <mergeCell ref="AZW62:AZX62"/>
    <mergeCell ref="AXN62:AXY62"/>
    <mergeCell ref="AXZ62:AYK62"/>
    <mergeCell ref="AYL62:AYM62"/>
    <mergeCell ref="AYN62:AYP62"/>
    <mergeCell ref="AYQ62:AYR62"/>
    <mergeCell ref="AWH62:AWS62"/>
    <mergeCell ref="AWT62:AXE62"/>
    <mergeCell ref="AXF62:AXG62"/>
    <mergeCell ref="AXH62:AXJ62"/>
    <mergeCell ref="AXK62:AXL62"/>
    <mergeCell ref="AVB62:AVM62"/>
    <mergeCell ref="AVN62:AVY62"/>
    <mergeCell ref="AVZ62:AWA62"/>
    <mergeCell ref="AWB62:AWD62"/>
    <mergeCell ref="AWE62:AWF62"/>
    <mergeCell ref="ATV62:AUG62"/>
    <mergeCell ref="AUH62:AUS62"/>
    <mergeCell ref="AUT62:AUU62"/>
    <mergeCell ref="AUV62:AUX62"/>
    <mergeCell ref="AUY62:AUZ62"/>
    <mergeCell ref="ASP62:ATA62"/>
    <mergeCell ref="ATB62:ATM62"/>
    <mergeCell ref="ATN62:ATO62"/>
    <mergeCell ref="ATP62:ATR62"/>
    <mergeCell ref="ATS62:ATT62"/>
    <mergeCell ref="ARJ62:ARU62"/>
    <mergeCell ref="ARV62:ASG62"/>
    <mergeCell ref="ASH62:ASI62"/>
    <mergeCell ref="ASJ62:ASL62"/>
    <mergeCell ref="ASM62:ASN62"/>
    <mergeCell ref="AQD62:AQO62"/>
    <mergeCell ref="AQP62:ARA62"/>
    <mergeCell ref="ARB62:ARC62"/>
    <mergeCell ref="ARD62:ARF62"/>
    <mergeCell ref="ARG62:ARH62"/>
    <mergeCell ref="AOX62:API62"/>
    <mergeCell ref="APJ62:APU62"/>
    <mergeCell ref="APV62:APW62"/>
    <mergeCell ref="APX62:APZ62"/>
    <mergeCell ref="AQA62:AQB62"/>
    <mergeCell ref="ANR62:AOC62"/>
    <mergeCell ref="AOD62:AOO62"/>
    <mergeCell ref="AOP62:AOQ62"/>
    <mergeCell ref="AOR62:AOT62"/>
    <mergeCell ref="AOU62:AOV62"/>
    <mergeCell ref="AML62:AMW62"/>
    <mergeCell ref="AMX62:ANI62"/>
    <mergeCell ref="ANJ62:ANK62"/>
    <mergeCell ref="ANL62:ANN62"/>
    <mergeCell ref="ANO62:ANP62"/>
    <mergeCell ref="ALF62:ALQ62"/>
    <mergeCell ref="ALR62:AMC62"/>
    <mergeCell ref="AMD62:AME62"/>
    <mergeCell ref="AMF62:AMH62"/>
    <mergeCell ref="AMI62:AMJ62"/>
    <mergeCell ref="AJZ62:AKK62"/>
    <mergeCell ref="AKL62:AKW62"/>
    <mergeCell ref="AKX62:AKY62"/>
    <mergeCell ref="AKZ62:ALB62"/>
    <mergeCell ref="ALC62:ALD62"/>
    <mergeCell ref="AIT62:AJE62"/>
    <mergeCell ref="AJF62:AJQ62"/>
    <mergeCell ref="AJR62:AJS62"/>
    <mergeCell ref="AJT62:AJV62"/>
    <mergeCell ref="AJW62:AJX62"/>
    <mergeCell ref="AHN62:AHY62"/>
    <mergeCell ref="AHZ62:AIK62"/>
    <mergeCell ref="AIL62:AIM62"/>
    <mergeCell ref="AIN62:AIP62"/>
    <mergeCell ref="AIQ62:AIR62"/>
    <mergeCell ref="AGH62:AGS62"/>
    <mergeCell ref="AGT62:AHE62"/>
    <mergeCell ref="AHF62:AHG62"/>
    <mergeCell ref="AHH62:AHJ62"/>
    <mergeCell ref="AHK62:AHL62"/>
    <mergeCell ref="AFB62:AFM62"/>
    <mergeCell ref="AFN62:AFY62"/>
    <mergeCell ref="AFZ62:AGA62"/>
    <mergeCell ref="AGB62:AGD62"/>
    <mergeCell ref="AGE62:AGF62"/>
    <mergeCell ref="ADV62:AEG62"/>
    <mergeCell ref="AEH62:AES62"/>
    <mergeCell ref="AET62:AEU62"/>
    <mergeCell ref="AEV62:AEX62"/>
    <mergeCell ref="AEY62:AEZ62"/>
    <mergeCell ref="ACP62:ADA62"/>
    <mergeCell ref="ADB62:ADM62"/>
    <mergeCell ref="ADN62:ADO62"/>
    <mergeCell ref="ADP62:ADR62"/>
    <mergeCell ref="ADS62:ADT62"/>
    <mergeCell ref="ABJ62:ABU62"/>
    <mergeCell ref="ABV62:ACG62"/>
    <mergeCell ref="ACH62:ACI62"/>
    <mergeCell ref="ACJ62:ACL62"/>
    <mergeCell ref="ACM62:ACN62"/>
    <mergeCell ref="AAD62:AAO62"/>
    <mergeCell ref="AAP62:ABA62"/>
    <mergeCell ref="ABB62:ABC62"/>
    <mergeCell ref="ABD62:ABF62"/>
    <mergeCell ref="ABG62:ABH62"/>
    <mergeCell ref="YX62:ZI62"/>
    <mergeCell ref="ZJ62:ZU62"/>
    <mergeCell ref="ZV62:ZW62"/>
    <mergeCell ref="ZX62:ZZ62"/>
    <mergeCell ref="AAA62:AAB62"/>
    <mergeCell ref="XR62:YC62"/>
    <mergeCell ref="YD62:YO62"/>
    <mergeCell ref="YP62:YQ62"/>
    <mergeCell ref="YR62:YT62"/>
    <mergeCell ref="YU62:YV62"/>
    <mergeCell ref="WL62:WW62"/>
    <mergeCell ref="WX62:XI62"/>
    <mergeCell ref="XJ62:XK62"/>
    <mergeCell ref="XL62:XN62"/>
    <mergeCell ref="XO62:XP62"/>
    <mergeCell ref="VF62:VQ62"/>
    <mergeCell ref="VR62:WC62"/>
    <mergeCell ref="WD62:WE62"/>
    <mergeCell ref="WF62:WH62"/>
    <mergeCell ref="WI62:WJ62"/>
    <mergeCell ref="TZ62:UK62"/>
    <mergeCell ref="UL62:UW62"/>
    <mergeCell ref="UX62:UY62"/>
    <mergeCell ref="UZ62:VB62"/>
    <mergeCell ref="VC62:VD62"/>
    <mergeCell ref="ST62:TE62"/>
    <mergeCell ref="TF62:TQ62"/>
    <mergeCell ref="TR62:TS62"/>
    <mergeCell ref="TT62:TV62"/>
    <mergeCell ref="TW62:TX62"/>
    <mergeCell ref="RN62:RY62"/>
    <mergeCell ref="RZ62:SK62"/>
    <mergeCell ref="SL62:SM62"/>
    <mergeCell ref="SN62:SP62"/>
    <mergeCell ref="SQ62:SR62"/>
    <mergeCell ref="QH62:QS62"/>
    <mergeCell ref="QT62:RE62"/>
    <mergeCell ref="RF62:RG62"/>
    <mergeCell ref="RH62:RJ62"/>
    <mergeCell ref="RK62:RL62"/>
    <mergeCell ref="PB62:PM62"/>
    <mergeCell ref="PN62:PY62"/>
    <mergeCell ref="PZ62:QA62"/>
    <mergeCell ref="QB62:QD62"/>
    <mergeCell ref="QE62:QF62"/>
    <mergeCell ref="NV62:OG62"/>
    <mergeCell ref="OH62:OS62"/>
    <mergeCell ref="OT62:OU62"/>
    <mergeCell ref="OV62:OX62"/>
    <mergeCell ref="OY62:OZ62"/>
    <mergeCell ref="MP62:NA62"/>
    <mergeCell ref="NB62:NM62"/>
    <mergeCell ref="NN62:NO62"/>
    <mergeCell ref="NP62:NR62"/>
    <mergeCell ref="NS62:NT62"/>
    <mergeCell ref="LJ62:LU62"/>
    <mergeCell ref="LV62:MG62"/>
    <mergeCell ref="MH62:MI62"/>
    <mergeCell ref="MJ62:ML62"/>
    <mergeCell ref="MM62:MN62"/>
    <mergeCell ref="KD62:KO62"/>
    <mergeCell ref="KP62:LA62"/>
    <mergeCell ref="LB62:LC62"/>
    <mergeCell ref="LD62:LF62"/>
    <mergeCell ref="LG62:LH62"/>
    <mergeCell ref="IX62:JI62"/>
    <mergeCell ref="JJ62:JU62"/>
    <mergeCell ref="JV62:JW62"/>
    <mergeCell ref="JX62:JZ62"/>
    <mergeCell ref="KA62:KB62"/>
    <mergeCell ref="HR62:IC62"/>
    <mergeCell ref="ID62:IO62"/>
    <mergeCell ref="IP62:IQ62"/>
    <mergeCell ref="IR62:IT62"/>
    <mergeCell ref="IU62:IV62"/>
    <mergeCell ref="GL62:GW62"/>
    <mergeCell ref="GX62:HI62"/>
    <mergeCell ref="HJ62:HK62"/>
    <mergeCell ref="HL62:HN62"/>
    <mergeCell ref="HO62:HP62"/>
    <mergeCell ref="FF62:FQ62"/>
    <mergeCell ref="FR62:GC62"/>
    <mergeCell ref="GD62:GE62"/>
    <mergeCell ref="GF62:GH62"/>
    <mergeCell ref="GI62:GJ62"/>
    <mergeCell ref="DZ62:EK62"/>
    <mergeCell ref="EL62:EW62"/>
    <mergeCell ref="EX62:EY62"/>
    <mergeCell ref="EZ62:FB62"/>
    <mergeCell ref="FC62:FD62"/>
    <mergeCell ref="CT62:DE62"/>
    <mergeCell ref="DF62:DQ62"/>
    <mergeCell ref="DR62:DS62"/>
    <mergeCell ref="DT62:DV62"/>
    <mergeCell ref="DW62:DX62"/>
    <mergeCell ref="XFC61:XFD61"/>
    <mergeCell ref="B62:M62"/>
    <mergeCell ref="N62:Y62"/>
    <mergeCell ref="Z62:AA62"/>
    <mergeCell ref="AB62:AD62"/>
    <mergeCell ref="AE62:AF62"/>
    <mergeCell ref="AH62:AS62"/>
    <mergeCell ref="AT62:BE62"/>
    <mergeCell ref="BF62:BG62"/>
    <mergeCell ref="BH62:BJ62"/>
    <mergeCell ref="BK62:BL62"/>
    <mergeCell ref="BN62:BY62"/>
    <mergeCell ref="BZ62:CK62"/>
    <mergeCell ref="CL62:CM62"/>
    <mergeCell ref="CN62:CP62"/>
    <mergeCell ref="CQ62:CR62"/>
    <mergeCell ref="XDW61:XDX61"/>
    <mergeCell ref="XDZ61:XEK61"/>
    <mergeCell ref="XEL61:XEW61"/>
    <mergeCell ref="XEX61:XEY61"/>
    <mergeCell ref="XEZ61:XFB61"/>
    <mergeCell ref="XCQ61:XCR61"/>
    <mergeCell ref="XCT61:XDE61"/>
    <mergeCell ref="XDF61:XDQ61"/>
    <mergeCell ref="XDR61:XDS61"/>
    <mergeCell ref="XDT61:XDV61"/>
    <mergeCell ref="XBK61:XBL61"/>
    <mergeCell ref="XBN61:XBY61"/>
    <mergeCell ref="XBZ61:XCK61"/>
    <mergeCell ref="XCL61:XCM61"/>
    <mergeCell ref="XCN61:XCP61"/>
    <mergeCell ref="XAE61:XAF61"/>
    <mergeCell ref="XAH61:XAS61"/>
    <mergeCell ref="XAT61:XBE61"/>
    <mergeCell ref="XBF61:XBG61"/>
    <mergeCell ref="XBH61:XBJ61"/>
    <mergeCell ref="WYY61:WYZ61"/>
    <mergeCell ref="WZB61:WZM61"/>
    <mergeCell ref="WZN61:WZY61"/>
    <mergeCell ref="WZZ61:XAA61"/>
    <mergeCell ref="XAB61:XAD61"/>
    <mergeCell ref="WXS61:WXT61"/>
    <mergeCell ref="WXV61:WYG61"/>
    <mergeCell ref="WYH61:WYS61"/>
    <mergeCell ref="WYT61:WYU61"/>
    <mergeCell ref="WYV61:WYX61"/>
    <mergeCell ref="WWM61:WWN61"/>
    <mergeCell ref="WWP61:WXA61"/>
    <mergeCell ref="WXB61:WXM61"/>
    <mergeCell ref="WXN61:WXO61"/>
    <mergeCell ref="WXP61:WXR61"/>
    <mergeCell ref="WVG61:WVH61"/>
    <mergeCell ref="WVJ61:WVU61"/>
    <mergeCell ref="WVV61:WWG61"/>
    <mergeCell ref="WWH61:WWI61"/>
    <mergeCell ref="WWJ61:WWL61"/>
    <mergeCell ref="WUA61:WUB61"/>
    <mergeCell ref="WUD61:WUO61"/>
    <mergeCell ref="WUP61:WVA61"/>
    <mergeCell ref="WVB61:WVC61"/>
    <mergeCell ref="WVD61:WVF61"/>
    <mergeCell ref="WSU61:WSV61"/>
    <mergeCell ref="WSX61:WTI61"/>
    <mergeCell ref="WTJ61:WTU61"/>
    <mergeCell ref="WTV61:WTW61"/>
    <mergeCell ref="WTX61:WTZ61"/>
    <mergeCell ref="WRO61:WRP61"/>
    <mergeCell ref="WRR61:WSC61"/>
    <mergeCell ref="WSD61:WSO61"/>
    <mergeCell ref="WSP61:WSQ61"/>
    <mergeCell ref="WSR61:WST61"/>
    <mergeCell ref="WQI61:WQJ61"/>
    <mergeCell ref="WQL61:WQW61"/>
    <mergeCell ref="WQX61:WRI61"/>
    <mergeCell ref="WRJ61:WRK61"/>
    <mergeCell ref="WRL61:WRN61"/>
    <mergeCell ref="WPC61:WPD61"/>
    <mergeCell ref="WPF61:WPQ61"/>
    <mergeCell ref="WPR61:WQC61"/>
    <mergeCell ref="WQD61:WQE61"/>
    <mergeCell ref="WQF61:WQH61"/>
    <mergeCell ref="WNW61:WNX61"/>
    <mergeCell ref="WNZ61:WOK61"/>
    <mergeCell ref="WOL61:WOW61"/>
    <mergeCell ref="WOX61:WOY61"/>
    <mergeCell ref="WOZ61:WPB61"/>
    <mergeCell ref="WMQ61:WMR61"/>
    <mergeCell ref="WMT61:WNE61"/>
    <mergeCell ref="WNF61:WNQ61"/>
    <mergeCell ref="WNR61:WNS61"/>
    <mergeCell ref="WNT61:WNV61"/>
    <mergeCell ref="WLK61:WLL61"/>
    <mergeCell ref="WLN61:WLY61"/>
    <mergeCell ref="WLZ61:WMK61"/>
    <mergeCell ref="WML61:WMM61"/>
    <mergeCell ref="WMN61:WMP61"/>
    <mergeCell ref="WKE61:WKF61"/>
    <mergeCell ref="WKH61:WKS61"/>
    <mergeCell ref="WKT61:WLE61"/>
    <mergeCell ref="WLF61:WLG61"/>
    <mergeCell ref="WLH61:WLJ61"/>
    <mergeCell ref="WIY61:WIZ61"/>
    <mergeCell ref="WJB61:WJM61"/>
    <mergeCell ref="WJN61:WJY61"/>
    <mergeCell ref="WJZ61:WKA61"/>
    <mergeCell ref="WKB61:WKD61"/>
    <mergeCell ref="WHS61:WHT61"/>
    <mergeCell ref="WHV61:WIG61"/>
    <mergeCell ref="WIH61:WIS61"/>
    <mergeCell ref="WIT61:WIU61"/>
    <mergeCell ref="WIV61:WIX61"/>
    <mergeCell ref="WGM61:WGN61"/>
    <mergeCell ref="WGP61:WHA61"/>
    <mergeCell ref="WHB61:WHM61"/>
    <mergeCell ref="WHN61:WHO61"/>
    <mergeCell ref="WHP61:WHR61"/>
    <mergeCell ref="WFG61:WFH61"/>
    <mergeCell ref="WFJ61:WFU61"/>
    <mergeCell ref="WFV61:WGG61"/>
    <mergeCell ref="WGH61:WGI61"/>
    <mergeCell ref="WGJ61:WGL61"/>
    <mergeCell ref="WEA61:WEB61"/>
    <mergeCell ref="WED61:WEO61"/>
    <mergeCell ref="WEP61:WFA61"/>
    <mergeCell ref="WFB61:WFC61"/>
    <mergeCell ref="WFD61:WFF61"/>
    <mergeCell ref="WCU61:WCV61"/>
    <mergeCell ref="WCX61:WDI61"/>
    <mergeCell ref="WDJ61:WDU61"/>
    <mergeCell ref="WDV61:WDW61"/>
    <mergeCell ref="WDX61:WDZ61"/>
    <mergeCell ref="WBO61:WBP61"/>
    <mergeCell ref="WBR61:WCC61"/>
    <mergeCell ref="WCD61:WCO61"/>
    <mergeCell ref="WCP61:WCQ61"/>
    <mergeCell ref="WCR61:WCT61"/>
    <mergeCell ref="WAI61:WAJ61"/>
    <mergeCell ref="WAL61:WAW61"/>
    <mergeCell ref="WAX61:WBI61"/>
    <mergeCell ref="WBJ61:WBK61"/>
    <mergeCell ref="WBL61:WBN61"/>
    <mergeCell ref="VZC61:VZD61"/>
    <mergeCell ref="VZF61:VZQ61"/>
    <mergeCell ref="VZR61:WAC61"/>
    <mergeCell ref="WAD61:WAE61"/>
    <mergeCell ref="WAF61:WAH61"/>
    <mergeCell ref="VXW61:VXX61"/>
    <mergeCell ref="VXZ61:VYK61"/>
    <mergeCell ref="VYL61:VYW61"/>
    <mergeCell ref="VYX61:VYY61"/>
    <mergeCell ref="VYZ61:VZB61"/>
    <mergeCell ref="VWQ61:VWR61"/>
    <mergeCell ref="VWT61:VXE61"/>
    <mergeCell ref="VXF61:VXQ61"/>
    <mergeCell ref="VXR61:VXS61"/>
    <mergeCell ref="VXT61:VXV61"/>
    <mergeCell ref="VVK61:VVL61"/>
    <mergeCell ref="VVN61:VVY61"/>
    <mergeCell ref="VVZ61:VWK61"/>
    <mergeCell ref="VWL61:VWM61"/>
    <mergeCell ref="VWN61:VWP61"/>
    <mergeCell ref="VUE61:VUF61"/>
    <mergeCell ref="VUH61:VUS61"/>
    <mergeCell ref="VUT61:VVE61"/>
    <mergeCell ref="VVF61:VVG61"/>
    <mergeCell ref="VVH61:VVJ61"/>
    <mergeCell ref="VSY61:VSZ61"/>
    <mergeCell ref="VTB61:VTM61"/>
    <mergeCell ref="VTN61:VTY61"/>
    <mergeCell ref="VTZ61:VUA61"/>
    <mergeCell ref="VUB61:VUD61"/>
    <mergeCell ref="VRS61:VRT61"/>
    <mergeCell ref="VRV61:VSG61"/>
    <mergeCell ref="VSH61:VSS61"/>
    <mergeCell ref="VST61:VSU61"/>
    <mergeCell ref="VSV61:VSX61"/>
    <mergeCell ref="VQM61:VQN61"/>
    <mergeCell ref="VQP61:VRA61"/>
    <mergeCell ref="VRB61:VRM61"/>
    <mergeCell ref="VRN61:VRO61"/>
    <mergeCell ref="VRP61:VRR61"/>
    <mergeCell ref="VPG61:VPH61"/>
    <mergeCell ref="VPJ61:VPU61"/>
    <mergeCell ref="VPV61:VQG61"/>
    <mergeCell ref="VQH61:VQI61"/>
    <mergeCell ref="VQJ61:VQL61"/>
    <mergeCell ref="VOA61:VOB61"/>
    <mergeCell ref="VOD61:VOO61"/>
    <mergeCell ref="VOP61:VPA61"/>
    <mergeCell ref="VPB61:VPC61"/>
    <mergeCell ref="VPD61:VPF61"/>
    <mergeCell ref="VMU61:VMV61"/>
    <mergeCell ref="VMX61:VNI61"/>
    <mergeCell ref="VNJ61:VNU61"/>
    <mergeCell ref="VNV61:VNW61"/>
    <mergeCell ref="VNX61:VNZ61"/>
    <mergeCell ref="VLO61:VLP61"/>
    <mergeCell ref="VLR61:VMC61"/>
    <mergeCell ref="VMD61:VMO61"/>
    <mergeCell ref="VMP61:VMQ61"/>
    <mergeCell ref="VMR61:VMT61"/>
    <mergeCell ref="VKI61:VKJ61"/>
    <mergeCell ref="VKL61:VKW61"/>
    <mergeCell ref="VKX61:VLI61"/>
    <mergeCell ref="VLJ61:VLK61"/>
    <mergeCell ref="VLL61:VLN61"/>
    <mergeCell ref="VJC61:VJD61"/>
    <mergeCell ref="VJF61:VJQ61"/>
    <mergeCell ref="VJR61:VKC61"/>
    <mergeCell ref="VKD61:VKE61"/>
    <mergeCell ref="VKF61:VKH61"/>
    <mergeCell ref="VHW61:VHX61"/>
    <mergeCell ref="VHZ61:VIK61"/>
    <mergeCell ref="VIL61:VIW61"/>
    <mergeCell ref="VIX61:VIY61"/>
    <mergeCell ref="VIZ61:VJB61"/>
    <mergeCell ref="VGQ61:VGR61"/>
    <mergeCell ref="VGT61:VHE61"/>
    <mergeCell ref="VHF61:VHQ61"/>
    <mergeCell ref="VHR61:VHS61"/>
    <mergeCell ref="VHT61:VHV61"/>
    <mergeCell ref="VFK61:VFL61"/>
    <mergeCell ref="VFN61:VFY61"/>
    <mergeCell ref="VFZ61:VGK61"/>
    <mergeCell ref="VGL61:VGM61"/>
    <mergeCell ref="VGN61:VGP61"/>
    <mergeCell ref="VEE61:VEF61"/>
    <mergeCell ref="VEH61:VES61"/>
    <mergeCell ref="VET61:VFE61"/>
    <mergeCell ref="VFF61:VFG61"/>
    <mergeCell ref="VFH61:VFJ61"/>
    <mergeCell ref="VCY61:VCZ61"/>
    <mergeCell ref="VDB61:VDM61"/>
    <mergeCell ref="VDN61:VDY61"/>
    <mergeCell ref="VDZ61:VEA61"/>
    <mergeCell ref="VEB61:VED61"/>
    <mergeCell ref="VBS61:VBT61"/>
    <mergeCell ref="VBV61:VCG61"/>
    <mergeCell ref="VCH61:VCS61"/>
    <mergeCell ref="VCT61:VCU61"/>
    <mergeCell ref="VCV61:VCX61"/>
    <mergeCell ref="VAM61:VAN61"/>
    <mergeCell ref="VAP61:VBA61"/>
    <mergeCell ref="VBB61:VBM61"/>
    <mergeCell ref="VBN61:VBO61"/>
    <mergeCell ref="VBP61:VBR61"/>
    <mergeCell ref="UZG61:UZH61"/>
    <mergeCell ref="UZJ61:UZU61"/>
    <mergeCell ref="UZV61:VAG61"/>
    <mergeCell ref="VAH61:VAI61"/>
    <mergeCell ref="VAJ61:VAL61"/>
    <mergeCell ref="UYA61:UYB61"/>
    <mergeCell ref="UYD61:UYO61"/>
    <mergeCell ref="UYP61:UZA61"/>
    <mergeCell ref="UZB61:UZC61"/>
    <mergeCell ref="UZD61:UZF61"/>
    <mergeCell ref="UWU61:UWV61"/>
    <mergeCell ref="UWX61:UXI61"/>
    <mergeCell ref="UXJ61:UXU61"/>
    <mergeCell ref="UXV61:UXW61"/>
    <mergeCell ref="UXX61:UXZ61"/>
    <mergeCell ref="UVO61:UVP61"/>
    <mergeCell ref="UVR61:UWC61"/>
    <mergeCell ref="UWD61:UWO61"/>
    <mergeCell ref="UWP61:UWQ61"/>
    <mergeCell ref="UWR61:UWT61"/>
    <mergeCell ref="UUI61:UUJ61"/>
    <mergeCell ref="UUL61:UUW61"/>
    <mergeCell ref="UUX61:UVI61"/>
    <mergeCell ref="UVJ61:UVK61"/>
    <mergeCell ref="UVL61:UVN61"/>
    <mergeCell ref="UTC61:UTD61"/>
    <mergeCell ref="UTF61:UTQ61"/>
    <mergeCell ref="UTR61:UUC61"/>
    <mergeCell ref="UUD61:UUE61"/>
    <mergeCell ref="UUF61:UUH61"/>
    <mergeCell ref="URW61:URX61"/>
    <mergeCell ref="URZ61:USK61"/>
    <mergeCell ref="USL61:USW61"/>
    <mergeCell ref="USX61:USY61"/>
    <mergeCell ref="USZ61:UTB61"/>
    <mergeCell ref="UQQ61:UQR61"/>
    <mergeCell ref="UQT61:URE61"/>
    <mergeCell ref="URF61:URQ61"/>
    <mergeCell ref="URR61:URS61"/>
    <mergeCell ref="URT61:URV61"/>
    <mergeCell ref="UPK61:UPL61"/>
    <mergeCell ref="UPN61:UPY61"/>
    <mergeCell ref="UPZ61:UQK61"/>
    <mergeCell ref="UQL61:UQM61"/>
    <mergeCell ref="UQN61:UQP61"/>
    <mergeCell ref="UOE61:UOF61"/>
    <mergeCell ref="UOH61:UOS61"/>
    <mergeCell ref="UOT61:UPE61"/>
    <mergeCell ref="UPF61:UPG61"/>
    <mergeCell ref="UPH61:UPJ61"/>
    <mergeCell ref="UMY61:UMZ61"/>
    <mergeCell ref="UNB61:UNM61"/>
    <mergeCell ref="UNN61:UNY61"/>
    <mergeCell ref="UNZ61:UOA61"/>
    <mergeCell ref="UOB61:UOD61"/>
    <mergeCell ref="ULS61:ULT61"/>
    <mergeCell ref="ULV61:UMG61"/>
    <mergeCell ref="UMH61:UMS61"/>
    <mergeCell ref="UMT61:UMU61"/>
    <mergeCell ref="UMV61:UMX61"/>
    <mergeCell ref="UKM61:UKN61"/>
    <mergeCell ref="UKP61:ULA61"/>
    <mergeCell ref="ULB61:ULM61"/>
    <mergeCell ref="ULN61:ULO61"/>
    <mergeCell ref="ULP61:ULR61"/>
    <mergeCell ref="UJG61:UJH61"/>
    <mergeCell ref="UJJ61:UJU61"/>
    <mergeCell ref="UJV61:UKG61"/>
    <mergeCell ref="UKH61:UKI61"/>
    <mergeCell ref="UKJ61:UKL61"/>
    <mergeCell ref="UIA61:UIB61"/>
    <mergeCell ref="UID61:UIO61"/>
    <mergeCell ref="UIP61:UJA61"/>
    <mergeCell ref="UJB61:UJC61"/>
    <mergeCell ref="UJD61:UJF61"/>
    <mergeCell ref="UGU61:UGV61"/>
    <mergeCell ref="UGX61:UHI61"/>
    <mergeCell ref="UHJ61:UHU61"/>
    <mergeCell ref="UHV61:UHW61"/>
    <mergeCell ref="UHX61:UHZ61"/>
    <mergeCell ref="UFO61:UFP61"/>
    <mergeCell ref="UFR61:UGC61"/>
    <mergeCell ref="UGD61:UGO61"/>
    <mergeCell ref="UGP61:UGQ61"/>
    <mergeCell ref="UGR61:UGT61"/>
    <mergeCell ref="UEI61:UEJ61"/>
    <mergeCell ref="UEL61:UEW61"/>
    <mergeCell ref="UEX61:UFI61"/>
    <mergeCell ref="UFJ61:UFK61"/>
    <mergeCell ref="UFL61:UFN61"/>
    <mergeCell ref="UDC61:UDD61"/>
    <mergeCell ref="UDF61:UDQ61"/>
    <mergeCell ref="UDR61:UEC61"/>
    <mergeCell ref="UED61:UEE61"/>
    <mergeCell ref="UEF61:UEH61"/>
    <mergeCell ref="UBW61:UBX61"/>
    <mergeCell ref="UBZ61:UCK61"/>
    <mergeCell ref="UCL61:UCW61"/>
    <mergeCell ref="UCX61:UCY61"/>
    <mergeCell ref="UCZ61:UDB61"/>
    <mergeCell ref="UAQ61:UAR61"/>
    <mergeCell ref="UAT61:UBE61"/>
    <mergeCell ref="UBF61:UBQ61"/>
    <mergeCell ref="UBR61:UBS61"/>
    <mergeCell ref="UBT61:UBV61"/>
    <mergeCell ref="TZK61:TZL61"/>
    <mergeCell ref="TZN61:TZY61"/>
    <mergeCell ref="TZZ61:UAK61"/>
    <mergeCell ref="UAL61:UAM61"/>
    <mergeCell ref="UAN61:UAP61"/>
    <mergeCell ref="TYE61:TYF61"/>
    <mergeCell ref="TYH61:TYS61"/>
    <mergeCell ref="TYT61:TZE61"/>
    <mergeCell ref="TZF61:TZG61"/>
    <mergeCell ref="TZH61:TZJ61"/>
    <mergeCell ref="TWY61:TWZ61"/>
    <mergeCell ref="TXB61:TXM61"/>
    <mergeCell ref="TXN61:TXY61"/>
    <mergeCell ref="TXZ61:TYA61"/>
    <mergeCell ref="TYB61:TYD61"/>
    <mergeCell ref="TVS61:TVT61"/>
    <mergeCell ref="TVV61:TWG61"/>
    <mergeCell ref="TWH61:TWS61"/>
    <mergeCell ref="TWT61:TWU61"/>
    <mergeCell ref="TWV61:TWX61"/>
    <mergeCell ref="TUM61:TUN61"/>
    <mergeCell ref="TUP61:TVA61"/>
    <mergeCell ref="TVB61:TVM61"/>
    <mergeCell ref="TVN61:TVO61"/>
    <mergeCell ref="TVP61:TVR61"/>
    <mergeCell ref="TTG61:TTH61"/>
    <mergeCell ref="TTJ61:TTU61"/>
    <mergeCell ref="TTV61:TUG61"/>
    <mergeCell ref="TUH61:TUI61"/>
    <mergeCell ref="TUJ61:TUL61"/>
    <mergeCell ref="TSA61:TSB61"/>
    <mergeCell ref="TSD61:TSO61"/>
    <mergeCell ref="TSP61:TTA61"/>
    <mergeCell ref="TTB61:TTC61"/>
    <mergeCell ref="TTD61:TTF61"/>
    <mergeCell ref="TQU61:TQV61"/>
    <mergeCell ref="TQX61:TRI61"/>
    <mergeCell ref="TRJ61:TRU61"/>
    <mergeCell ref="TRV61:TRW61"/>
    <mergeCell ref="TRX61:TRZ61"/>
    <mergeCell ref="TPO61:TPP61"/>
    <mergeCell ref="TPR61:TQC61"/>
    <mergeCell ref="TQD61:TQO61"/>
    <mergeCell ref="TQP61:TQQ61"/>
    <mergeCell ref="TQR61:TQT61"/>
    <mergeCell ref="TOI61:TOJ61"/>
    <mergeCell ref="TOL61:TOW61"/>
    <mergeCell ref="TOX61:TPI61"/>
    <mergeCell ref="TPJ61:TPK61"/>
    <mergeCell ref="TPL61:TPN61"/>
    <mergeCell ref="TNC61:TND61"/>
    <mergeCell ref="TNF61:TNQ61"/>
    <mergeCell ref="TNR61:TOC61"/>
    <mergeCell ref="TOD61:TOE61"/>
    <mergeCell ref="TOF61:TOH61"/>
    <mergeCell ref="TLW61:TLX61"/>
    <mergeCell ref="TLZ61:TMK61"/>
    <mergeCell ref="TML61:TMW61"/>
    <mergeCell ref="TMX61:TMY61"/>
    <mergeCell ref="TMZ61:TNB61"/>
    <mergeCell ref="TKQ61:TKR61"/>
    <mergeCell ref="TKT61:TLE61"/>
    <mergeCell ref="TLF61:TLQ61"/>
    <mergeCell ref="TLR61:TLS61"/>
    <mergeCell ref="TLT61:TLV61"/>
    <mergeCell ref="TJK61:TJL61"/>
    <mergeCell ref="TJN61:TJY61"/>
    <mergeCell ref="TJZ61:TKK61"/>
    <mergeCell ref="TKL61:TKM61"/>
    <mergeCell ref="TKN61:TKP61"/>
    <mergeCell ref="TIE61:TIF61"/>
    <mergeCell ref="TIH61:TIS61"/>
    <mergeCell ref="TIT61:TJE61"/>
    <mergeCell ref="TJF61:TJG61"/>
    <mergeCell ref="TJH61:TJJ61"/>
    <mergeCell ref="TGY61:TGZ61"/>
    <mergeCell ref="THB61:THM61"/>
    <mergeCell ref="THN61:THY61"/>
    <mergeCell ref="THZ61:TIA61"/>
    <mergeCell ref="TIB61:TID61"/>
    <mergeCell ref="TFS61:TFT61"/>
    <mergeCell ref="TFV61:TGG61"/>
    <mergeCell ref="TGH61:TGS61"/>
    <mergeCell ref="TGT61:TGU61"/>
    <mergeCell ref="TGV61:TGX61"/>
    <mergeCell ref="TEM61:TEN61"/>
    <mergeCell ref="TEP61:TFA61"/>
    <mergeCell ref="TFB61:TFM61"/>
    <mergeCell ref="TFN61:TFO61"/>
    <mergeCell ref="TFP61:TFR61"/>
    <mergeCell ref="TDG61:TDH61"/>
    <mergeCell ref="TDJ61:TDU61"/>
    <mergeCell ref="TDV61:TEG61"/>
    <mergeCell ref="TEH61:TEI61"/>
    <mergeCell ref="TEJ61:TEL61"/>
    <mergeCell ref="TCA61:TCB61"/>
    <mergeCell ref="TCD61:TCO61"/>
    <mergeCell ref="TCP61:TDA61"/>
    <mergeCell ref="TDB61:TDC61"/>
    <mergeCell ref="TDD61:TDF61"/>
    <mergeCell ref="TAU61:TAV61"/>
    <mergeCell ref="TAX61:TBI61"/>
    <mergeCell ref="TBJ61:TBU61"/>
    <mergeCell ref="TBV61:TBW61"/>
    <mergeCell ref="TBX61:TBZ61"/>
    <mergeCell ref="SZO61:SZP61"/>
    <mergeCell ref="SZR61:TAC61"/>
    <mergeCell ref="TAD61:TAO61"/>
    <mergeCell ref="TAP61:TAQ61"/>
    <mergeCell ref="TAR61:TAT61"/>
    <mergeCell ref="SYI61:SYJ61"/>
    <mergeCell ref="SYL61:SYW61"/>
    <mergeCell ref="SYX61:SZI61"/>
    <mergeCell ref="SZJ61:SZK61"/>
    <mergeCell ref="SZL61:SZN61"/>
    <mergeCell ref="SXC61:SXD61"/>
    <mergeCell ref="SXF61:SXQ61"/>
    <mergeCell ref="SXR61:SYC61"/>
    <mergeCell ref="SYD61:SYE61"/>
    <mergeCell ref="SYF61:SYH61"/>
    <mergeCell ref="SVW61:SVX61"/>
    <mergeCell ref="SVZ61:SWK61"/>
    <mergeCell ref="SWL61:SWW61"/>
    <mergeCell ref="SWX61:SWY61"/>
    <mergeCell ref="SWZ61:SXB61"/>
    <mergeCell ref="SUQ61:SUR61"/>
    <mergeCell ref="SUT61:SVE61"/>
    <mergeCell ref="SVF61:SVQ61"/>
    <mergeCell ref="SVR61:SVS61"/>
    <mergeCell ref="SVT61:SVV61"/>
    <mergeCell ref="STK61:STL61"/>
    <mergeCell ref="STN61:STY61"/>
    <mergeCell ref="STZ61:SUK61"/>
    <mergeCell ref="SUL61:SUM61"/>
    <mergeCell ref="SUN61:SUP61"/>
    <mergeCell ref="SSE61:SSF61"/>
    <mergeCell ref="SSH61:SSS61"/>
    <mergeCell ref="SST61:STE61"/>
    <mergeCell ref="STF61:STG61"/>
    <mergeCell ref="STH61:STJ61"/>
    <mergeCell ref="SQY61:SQZ61"/>
    <mergeCell ref="SRB61:SRM61"/>
    <mergeCell ref="SRN61:SRY61"/>
    <mergeCell ref="SRZ61:SSA61"/>
    <mergeCell ref="SSB61:SSD61"/>
    <mergeCell ref="SPS61:SPT61"/>
    <mergeCell ref="SPV61:SQG61"/>
    <mergeCell ref="SQH61:SQS61"/>
    <mergeCell ref="SQT61:SQU61"/>
    <mergeCell ref="SQV61:SQX61"/>
    <mergeCell ref="SOM61:SON61"/>
    <mergeCell ref="SOP61:SPA61"/>
    <mergeCell ref="SPB61:SPM61"/>
    <mergeCell ref="SPN61:SPO61"/>
    <mergeCell ref="SPP61:SPR61"/>
    <mergeCell ref="SNG61:SNH61"/>
    <mergeCell ref="SNJ61:SNU61"/>
    <mergeCell ref="SNV61:SOG61"/>
    <mergeCell ref="SOH61:SOI61"/>
    <mergeCell ref="SOJ61:SOL61"/>
    <mergeCell ref="SMA61:SMB61"/>
    <mergeCell ref="SMD61:SMO61"/>
    <mergeCell ref="SMP61:SNA61"/>
    <mergeCell ref="SNB61:SNC61"/>
    <mergeCell ref="SND61:SNF61"/>
    <mergeCell ref="SKU61:SKV61"/>
    <mergeCell ref="SKX61:SLI61"/>
    <mergeCell ref="SLJ61:SLU61"/>
    <mergeCell ref="SLV61:SLW61"/>
    <mergeCell ref="SLX61:SLZ61"/>
    <mergeCell ref="SJO61:SJP61"/>
    <mergeCell ref="SJR61:SKC61"/>
    <mergeCell ref="SKD61:SKO61"/>
    <mergeCell ref="SKP61:SKQ61"/>
    <mergeCell ref="SKR61:SKT61"/>
    <mergeCell ref="SII61:SIJ61"/>
    <mergeCell ref="SIL61:SIW61"/>
    <mergeCell ref="SIX61:SJI61"/>
    <mergeCell ref="SJJ61:SJK61"/>
    <mergeCell ref="SJL61:SJN61"/>
    <mergeCell ref="SHC61:SHD61"/>
    <mergeCell ref="SHF61:SHQ61"/>
    <mergeCell ref="SHR61:SIC61"/>
    <mergeCell ref="SID61:SIE61"/>
    <mergeCell ref="SIF61:SIH61"/>
    <mergeCell ref="SFW61:SFX61"/>
    <mergeCell ref="SFZ61:SGK61"/>
    <mergeCell ref="SGL61:SGW61"/>
    <mergeCell ref="SGX61:SGY61"/>
    <mergeCell ref="SGZ61:SHB61"/>
    <mergeCell ref="SEQ61:SER61"/>
    <mergeCell ref="SET61:SFE61"/>
    <mergeCell ref="SFF61:SFQ61"/>
    <mergeCell ref="SFR61:SFS61"/>
    <mergeCell ref="SFT61:SFV61"/>
    <mergeCell ref="SDK61:SDL61"/>
    <mergeCell ref="SDN61:SDY61"/>
    <mergeCell ref="SDZ61:SEK61"/>
    <mergeCell ref="SEL61:SEM61"/>
    <mergeCell ref="SEN61:SEP61"/>
    <mergeCell ref="SCE61:SCF61"/>
    <mergeCell ref="SCH61:SCS61"/>
    <mergeCell ref="SCT61:SDE61"/>
    <mergeCell ref="SDF61:SDG61"/>
    <mergeCell ref="SDH61:SDJ61"/>
    <mergeCell ref="SAY61:SAZ61"/>
    <mergeCell ref="SBB61:SBM61"/>
    <mergeCell ref="SBN61:SBY61"/>
    <mergeCell ref="SBZ61:SCA61"/>
    <mergeCell ref="SCB61:SCD61"/>
    <mergeCell ref="RZS61:RZT61"/>
    <mergeCell ref="RZV61:SAG61"/>
    <mergeCell ref="SAH61:SAS61"/>
    <mergeCell ref="SAT61:SAU61"/>
    <mergeCell ref="SAV61:SAX61"/>
    <mergeCell ref="RYM61:RYN61"/>
    <mergeCell ref="RYP61:RZA61"/>
    <mergeCell ref="RZB61:RZM61"/>
    <mergeCell ref="RZN61:RZO61"/>
    <mergeCell ref="RZP61:RZR61"/>
    <mergeCell ref="RXG61:RXH61"/>
    <mergeCell ref="RXJ61:RXU61"/>
    <mergeCell ref="RXV61:RYG61"/>
    <mergeCell ref="RYH61:RYI61"/>
    <mergeCell ref="RYJ61:RYL61"/>
    <mergeCell ref="RWA61:RWB61"/>
    <mergeCell ref="RWD61:RWO61"/>
    <mergeCell ref="RWP61:RXA61"/>
    <mergeCell ref="RXB61:RXC61"/>
    <mergeCell ref="RXD61:RXF61"/>
    <mergeCell ref="RUU61:RUV61"/>
    <mergeCell ref="RUX61:RVI61"/>
    <mergeCell ref="RVJ61:RVU61"/>
    <mergeCell ref="RVV61:RVW61"/>
    <mergeCell ref="RVX61:RVZ61"/>
    <mergeCell ref="RTO61:RTP61"/>
    <mergeCell ref="RTR61:RUC61"/>
    <mergeCell ref="RUD61:RUO61"/>
    <mergeCell ref="RUP61:RUQ61"/>
    <mergeCell ref="RUR61:RUT61"/>
    <mergeCell ref="RSI61:RSJ61"/>
    <mergeCell ref="RSL61:RSW61"/>
    <mergeCell ref="RSX61:RTI61"/>
    <mergeCell ref="RTJ61:RTK61"/>
    <mergeCell ref="RTL61:RTN61"/>
    <mergeCell ref="RRC61:RRD61"/>
    <mergeCell ref="RRF61:RRQ61"/>
    <mergeCell ref="RRR61:RSC61"/>
    <mergeCell ref="RSD61:RSE61"/>
    <mergeCell ref="RSF61:RSH61"/>
    <mergeCell ref="RPW61:RPX61"/>
    <mergeCell ref="RPZ61:RQK61"/>
    <mergeCell ref="RQL61:RQW61"/>
    <mergeCell ref="RQX61:RQY61"/>
    <mergeCell ref="RQZ61:RRB61"/>
    <mergeCell ref="ROQ61:ROR61"/>
    <mergeCell ref="ROT61:RPE61"/>
    <mergeCell ref="RPF61:RPQ61"/>
    <mergeCell ref="RPR61:RPS61"/>
    <mergeCell ref="RPT61:RPV61"/>
    <mergeCell ref="RNK61:RNL61"/>
    <mergeCell ref="RNN61:RNY61"/>
    <mergeCell ref="RNZ61:ROK61"/>
    <mergeCell ref="ROL61:ROM61"/>
    <mergeCell ref="RON61:ROP61"/>
    <mergeCell ref="RME61:RMF61"/>
    <mergeCell ref="RMH61:RMS61"/>
    <mergeCell ref="RMT61:RNE61"/>
    <mergeCell ref="RNF61:RNG61"/>
    <mergeCell ref="RNH61:RNJ61"/>
    <mergeCell ref="RKY61:RKZ61"/>
    <mergeCell ref="RLB61:RLM61"/>
    <mergeCell ref="RLN61:RLY61"/>
    <mergeCell ref="RLZ61:RMA61"/>
    <mergeCell ref="RMB61:RMD61"/>
    <mergeCell ref="RJS61:RJT61"/>
    <mergeCell ref="RJV61:RKG61"/>
    <mergeCell ref="RKH61:RKS61"/>
    <mergeCell ref="RKT61:RKU61"/>
    <mergeCell ref="RKV61:RKX61"/>
    <mergeCell ref="RIM61:RIN61"/>
    <mergeCell ref="RIP61:RJA61"/>
    <mergeCell ref="RJB61:RJM61"/>
    <mergeCell ref="RJN61:RJO61"/>
    <mergeCell ref="RJP61:RJR61"/>
    <mergeCell ref="RHG61:RHH61"/>
    <mergeCell ref="RHJ61:RHU61"/>
    <mergeCell ref="RHV61:RIG61"/>
    <mergeCell ref="RIH61:RII61"/>
    <mergeCell ref="RIJ61:RIL61"/>
    <mergeCell ref="RGA61:RGB61"/>
    <mergeCell ref="RGD61:RGO61"/>
    <mergeCell ref="RGP61:RHA61"/>
    <mergeCell ref="RHB61:RHC61"/>
    <mergeCell ref="RHD61:RHF61"/>
    <mergeCell ref="REU61:REV61"/>
    <mergeCell ref="REX61:RFI61"/>
    <mergeCell ref="RFJ61:RFU61"/>
    <mergeCell ref="RFV61:RFW61"/>
    <mergeCell ref="RFX61:RFZ61"/>
    <mergeCell ref="RDO61:RDP61"/>
    <mergeCell ref="RDR61:REC61"/>
    <mergeCell ref="RED61:REO61"/>
    <mergeCell ref="REP61:REQ61"/>
    <mergeCell ref="RER61:RET61"/>
    <mergeCell ref="RCI61:RCJ61"/>
    <mergeCell ref="RCL61:RCW61"/>
    <mergeCell ref="RCX61:RDI61"/>
    <mergeCell ref="RDJ61:RDK61"/>
    <mergeCell ref="RDL61:RDN61"/>
    <mergeCell ref="RBC61:RBD61"/>
    <mergeCell ref="RBF61:RBQ61"/>
    <mergeCell ref="RBR61:RCC61"/>
    <mergeCell ref="RCD61:RCE61"/>
    <mergeCell ref="RCF61:RCH61"/>
    <mergeCell ref="QZW61:QZX61"/>
    <mergeCell ref="QZZ61:RAK61"/>
    <mergeCell ref="RAL61:RAW61"/>
    <mergeCell ref="RAX61:RAY61"/>
    <mergeCell ref="RAZ61:RBB61"/>
    <mergeCell ref="QYQ61:QYR61"/>
    <mergeCell ref="QYT61:QZE61"/>
    <mergeCell ref="QZF61:QZQ61"/>
    <mergeCell ref="QZR61:QZS61"/>
    <mergeCell ref="QZT61:QZV61"/>
    <mergeCell ref="QXK61:QXL61"/>
    <mergeCell ref="QXN61:QXY61"/>
    <mergeCell ref="QXZ61:QYK61"/>
    <mergeCell ref="QYL61:QYM61"/>
    <mergeCell ref="QYN61:QYP61"/>
    <mergeCell ref="QWE61:QWF61"/>
    <mergeCell ref="QWH61:QWS61"/>
    <mergeCell ref="QWT61:QXE61"/>
    <mergeCell ref="QXF61:QXG61"/>
    <mergeCell ref="QXH61:QXJ61"/>
    <mergeCell ref="QUY61:QUZ61"/>
    <mergeCell ref="QVB61:QVM61"/>
    <mergeCell ref="QVN61:QVY61"/>
    <mergeCell ref="QVZ61:QWA61"/>
    <mergeCell ref="QWB61:QWD61"/>
    <mergeCell ref="QTS61:QTT61"/>
    <mergeCell ref="QTV61:QUG61"/>
    <mergeCell ref="QUH61:QUS61"/>
    <mergeCell ref="QUT61:QUU61"/>
    <mergeCell ref="QUV61:QUX61"/>
    <mergeCell ref="QSM61:QSN61"/>
    <mergeCell ref="QSP61:QTA61"/>
    <mergeCell ref="QTB61:QTM61"/>
    <mergeCell ref="QTN61:QTO61"/>
    <mergeCell ref="QTP61:QTR61"/>
    <mergeCell ref="QRG61:QRH61"/>
    <mergeCell ref="QRJ61:QRU61"/>
    <mergeCell ref="QRV61:QSG61"/>
    <mergeCell ref="QSH61:QSI61"/>
    <mergeCell ref="QSJ61:QSL61"/>
    <mergeCell ref="QQA61:QQB61"/>
    <mergeCell ref="QQD61:QQO61"/>
    <mergeCell ref="QQP61:QRA61"/>
    <mergeCell ref="QRB61:QRC61"/>
    <mergeCell ref="QRD61:QRF61"/>
    <mergeCell ref="QOU61:QOV61"/>
    <mergeCell ref="QOX61:QPI61"/>
    <mergeCell ref="QPJ61:QPU61"/>
    <mergeCell ref="QPV61:QPW61"/>
    <mergeCell ref="QPX61:QPZ61"/>
    <mergeCell ref="QNO61:QNP61"/>
    <mergeCell ref="QNR61:QOC61"/>
    <mergeCell ref="QOD61:QOO61"/>
    <mergeCell ref="QOP61:QOQ61"/>
    <mergeCell ref="QOR61:QOT61"/>
    <mergeCell ref="QMI61:QMJ61"/>
    <mergeCell ref="QML61:QMW61"/>
    <mergeCell ref="QMX61:QNI61"/>
    <mergeCell ref="QNJ61:QNK61"/>
    <mergeCell ref="QNL61:QNN61"/>
    <mergeCell ref="QLC61:QLD61"/>
    <mergeCell ref="QLF61:QLQ61"/>
    <mergeCell ref="QLR61:QMC61"/>
    <mergeCell ref="QMD61:QME61"/>
    <mergeCell ref="QMF61:QMH61"/>
    <mergeCell ref="QJW61:QJX61"/>
    <mergeCell ref="QJZ61:QKK61"/>
    <mergeCell ref="QKL61:QKW61"/>
    <mergeCell ref="QKX61:QKY61"/>
    <mergeCell ref="QKZ61:QLB61"/>
    <mergeCell ref="QIQ61:QIR61"/>
    <mergeCell ref="QIT61:QJE61"/>
    <mergeCell ref="QJF61:QJQ61"/>
    <mergeCell ref="QJR61:QJS61"/>
    <mergeCell ref="QJT61:QJV61"/>
    <mergeCell ref="QHK61:QHL61"/>
    <mergeCell ref="QHN61:QHY61"/>
    <mergeCell ref="QHZ61:QIK61"/>
    <mergeCell ref="QIL61:QIM61"/>
    <mergeCell ref="QIN61:QIP61"/>
    <mergeCell ref="QGE61:QGF61"/>
    <mergeCell ref="QGH61:QGS61"/>
    <mergeCell ref="QGT61:QHE61"/>
    <mergeCell ref="QHF61:QHG61"/>
    <mergeCell ref="QHH61:QHJ61"/>
    <mergeCell ref="QEY61:QEZ61"/>
    <mergeCell ref="QFB61:QFM61"/>
    <mergeCell ref="QFN61:QFY61"/>
    <mergeCell ref="QFZ61:QGA61"/>
    <mergeCell ref="QGB61:QGD61"/>
    <mergeCell ref="QDS61:QDT61"/>
    <mergeCell ref="QDV61:QEG61"/>
    <mergeCell ref="QEH61:QES61"/>
    <mergeCell ref="QET61:QEU61"/>
    <mergeCell ref="QEV61:QEX61"/>
    <mergeCell ref="QCM61:QCN61"/>
    <mergeCell ref="QCP61:QDA61"/>
    <mergeCell ref="QDB61:QDM61"/>
    <mergeCell ref="QDN61:QDO61"/>
    <mergeCell ref="QDP61:QDR61"/>
    <mergeCell ref="QBG61:QBH61"/>
    <mergeCell ref="QBJ61:QBU61"/>
    <mergeCell ref="QBV61:QCG61"/>
    <mergeCell ref="QCH61:QCI61"/>
    <mergeCell ref="QCJ61:QCL61"/>
    <mergeCell ref="QAA61:QAB61"/>
    <mergeCell ref="QAD61:QAO61"/>
    <mergeCell ref="QAP61:QBA61"/>
    <mergeCell ref="QBB61:QBC61"/>
    <mergeCell ref="QBD61:QBF61"/>
    <mergeCell ref="PYU61:PYV61"/>
    <mergeCell ref="PYX61:PZI61"/>
    <mergeCell ref="PZJ61:PZU61"/>
    <mergeCell ref="PZV61:PZW61"/>
    <mergeCell ref="PZX61:PZZ61"/>
    <mergeCell ref="PXO61:PXP61"/>
    <mergeCell ref="PXR61:PYC61"/>
    <mergeCell ref="PYD61:PYO61"/>
    <mergeCell ref="PYP61:PYQ61"/>
    <mergeCell ref="PYR61:PYT61"/>
    <mergeCell ref="PWI61:PWJ61"/>
    <mergeCell ref="PWL61:PWW61"/>
    <mergeCell ref="PWX61:PXI61"/>
    <mergeCell ref="PXJ61:PXK61"/>
    <mergeCell ref="PXL61:PXN61"/>
    <mergeCell ref="PVC61:PVD61"/>
    <mergeCell ref="PVF61:PVQ61"/>
    <mergeCell ref="PVR61:PWC61"/>
    <mergeCell ref="PWD61:PWE61"/>
    <mergeCell ref="PWF61:PWH61"/>
    <mergeCell ref="PTW61:PTX61"/>
    <mergeCell ref="PTZ61:PUK61"/>
    <mergeCell ref="PUL61:PUW61"/>
    <mergeCell ref="PUX61:PUY61"/>
    <mergeCell ref="PUZ61:PVB61"/>
    <mergeCell ref="PSQ61:PSR61"/>
    <mergeCell ref="PST61:PTE61"/>
    <mergeCell ref="PTF61:PTQ61"/>
    <mergeCell ref="PTR61:PTS61"/>
    <mergeCell ref="PTT61:PTV61"/>
    <mergeCell ref="PRK61:PRL61"/>
    <mergeCell ref="PRN61:PRY61"/>
    <mergeCell ref="PRZ61:PSK61"/>
    <mergeCell ref="PSL61:PSM61"/>
    <mergeCell ref="PSN61:PSP61"/>
    <mergeCell ref="PQE61:PQF61"/>
    <mergeCell ref="PQH61:PQS61"/>
    <mergeCell ref="PQT61:PRE61"/>
    <mergeCell ref="PRF61:PRG61"/>
    <mergeCell ref="PRH61:PRJ61"/>
    <mergeCell ref="POY61:POZ61"/>
    <mergeCell ref="PPB61:PPM61"/>
    <mergeCell ref="PPN61:PPY61"/>
    <mergeCell ref="PPZ61:PQA61"/>
    <mergeCell ref="PQB61:PQD61"/>
    <mergeCell ref="PNS61:PNT61"/>
    <mergeCell ref="PNV61:POG61"/>
    <mergeCell ref="POH61:POS61"/>
    <mergeCell ref="POT61:POU61"/>
    <mergeCell ref="POV61:POX61"/>
    <mergeCell ref="PMM61:PMN61"/>
    <mergeCell ref="PMP61:PNA61"/>
    <mergeCell ref="PNB61:PNM61"/>
    <mergeCell ref="PNN61:PNO61"/>
    <mergeCell ref="PNP61:PNR61"/>
    <mergeCell ref="PLG61:PLH61"/>
    <mergeCell ref="PLJ61:PLU61"/>
    <mergeCell ref="PLV61:PMG61"/>
    <mergeCell ref="PMH61:PMI61"/>
    <mergeCell ref="PMJ61:PML61"/>
    <mergeCell ref="PKA61:PKB61"/>
    <mergeCell ref="PKD61:PKO61"/>
    <mergeCell ref="PKP61:PLA61"/>
    <mergeCell ref="PLB61:PLC61"/>
    <mergeCell ref="PLD61:PLF61"/>
    <mergeCell ref="PIU61:PIV61"/>
    <mergeCell ref="PIX61:PJI61"/>
    <mergeCell ref="PJJ61:PJU61"/>
    <mergeCell ref="PJV61:PJW61"/>
    <mergeCell ref="PJX61:PJZ61"/>
    <mergeCell ref="PHO61:PHP61"/>
    <mergeCell ref="PHR61:PIC61"/>
    <mergeCell ref="PID61:PIO61"/>
    <mergeCell ref="PIP61:PIQ61"/>
    <mergeCell ref="PIR61:PIT61"/>
    <mergeCell ref="PGI61:PGJ61"/>
    <mergeCell ref="PGL61:PGW61"/>
    <mergeCell ref="PGX61:PHI61"/>
    <mergeCell ref="PHJ61:PHK61"/>
    <mergeCell ref="PHL61:PHN61"/>
    <mergeCell ref="PFC61:PFD61"/>
    <mergeCell ref="PFF61:PFQ61"/>
    <mergeCell ref="PFR61:PGC61"/>
    <mergeCell ref="PGD61:PGE61"/>
    <mergeCell ref="PGF61:PGH61"/>
    <mergeCell ref="PDW61:PDX61"/>
    <mergeCell ref="PDZ61:PEK61"/>
    <mergeCell ref="PEL61:PEW61"/>
    <mergeCell ref="PEX61:PEY61"/>
    <mergeCell ref="PEZ61:PFB61"/>
    <mergeCell ref="PCQ61:PCR61"/>
    <mergeCell ref="PCT61:PDE61"/>
    <mergeCell ref="PDF61:PDQ61"/>
    <mergeCell ref="PDR61:PDS61"/>
    <mergeCell ref="PDT61:PDV61"/>
    <mergeCell ref="PBK61:PBL61"/>
    <mergeCell ref="PBN61:PBY61"/>
    <mergeCell ref="PBZ61:PCK61"/>
    <mergeCell ref="PCL61:PCM61"/>
    <mergeCell ref="PCN61:PCP61"/>
    <mergeCell ref="PAE61:PAF61"/>
    <mergeCell ref="PAH61:PAS61"/>
    <mergeCell ref="PAT61:PBE61"/>
    <mergeCell ref="PBF61:PBG61"/>
    <mergeCell ref="PBH61:PBJ61"/>
    <mergeCell ref="OYY61:OYZ61"/>
    <mergeCell ref="OZB61:OZM61"/>
    <mergeCell ref="OZN61:OZY61"/>
    <mergeCell ref="OZZ61:PAA61"/>
    <mergeCell ref="PAB61:PAD61"/>
    <mergeCell ref="OXS61:OXT61"/>
    <mergeCell ref="OXV61:OYG61"/>
    <mergeCell ref="OYH61:OYS61"/>
    <mergeCell ref="OYT61:OYU61"/>
    <mergeCell ref="OYV61:OYX61"/>
    <mergeCell ref="OWM61:OWN61"/>
    <mergeCell ref="OWP61:OXA61"/>
    <mergeCell ref="OXB61:OXM61"/>
    <mergeCell ref="OXN61:OXO61"/>
    <mergeCell ref="OXP61:OXR61"/>
    <mergeCell ref="OVG61:OVH61"/>
    <mergeCell ref="OVJ61:OVU61"/>
    <mergeCell ref="OVV61:OWG61"/>
    <mergeCell ref="OWH61:OWI61"/>
    <mergeCell ref="OWJ61:OWL61"/>
    <mergeCell ref="OUA61:OUB61"/>
    <mergeCell ref="OUD61:OUO61"/>
    <mergeCell ref="OUP61:OVA61"/>
    <mergeCell ref="OVB61:OVC61"/>
    <mergeCell ref="OVD61:OVF61"/>
    <mergeCell ref="OSU61:OSV61"/>
    <mergeCell ref="OSX61:OTI61"/>
    <mergeCell ref="OTJ61:OTU61"/>
    <mergeCell ref="OTV61:OTW61"/>
    <mergeCell ref="OTX61:OTZ61"/>
    <mergeCell ref="ORO61:ORP61"/>
    <mergeCell ref="ORR61:OSC61"/>
    <mergeCell ref="OSD61:OSO61"/>
    <mergeCell ref="OSP61:OSQ61"/>
    <mergeCell ref="OSR61:OST61"/>
    <mergeCell ref="OQI61:OQJ61"/>
    <mergeCell ref="OQL61:OQW61"/>
    <mergeCell ref="OQX61:ORI61"/>
    <mergeCell ref="ORJ61:ORK61"/>
    <mergeCell ref="ORL61:ORN61"/>
    <mergeCell ref="OPC61:OPD61"/>
    <mergeCell ref="OPF61:OPQ61"/>
    <mergeCell ref="OPR61:OQC61"/>
    <mergeCell ref="OQD61:OQE61"/>
    <mergeCell ref="OQF61:OQH61"/>
    <mergeCell ref="ONW61:ONX61"/>
    <mergeCell ref="ONZ61:OOK61"/>
    <mergeCell ref="OOL61:OOW61"/>
    <mergeCell ref="OOX61:OOY61"/>
    <mergeCell ref="OOZ61:OPB61"/>
    <mergeCell ref="OMQ61:OMR61"/>
    <mergeCell ref="OMT61:ONE61"/>
    <mergeCell ref="ONF61:ONQ61"/>
    <mergeCell ref="ONR61:ONS61"/>
    <mergeCell ref="ONT61:ONV61"/>
    <mergeCell ref="OLK61:OLL61"/>
    <mergeCell ref="OLN61:OLY61"/>
    <mergeCell ref="OLZ61:OMK61"/>
    <mergeCell ref="OML61:OMM61"/>
    <mergeCell ref="OMN61:OMP61"/>
    <mergeCell ref="OKE61:OKF61"/>
    <mergeCell ref="OKH61:OKS61"/>
    <mergeCell ref="OKT61:OLE61"/>
    <mergeCell ref="OLF61:OLG61"/>
    <mergeCell ref="OLH61:OLJ61"/>
    <mergeCell ref="OIY61:OIZ61"/>
    <mergeCell ref="OJB61:OJM61"/>
    <mergeCell ref="OJN61:OJY61"/>
    <mergeCell ref="OJZ61:OKA61"/>
    <mergeCell ref="OKB61:OKD61"/>
    <mergeCell ref="OHS61:OHT61"/>
    <mergeCell ref="OHV61:OIG61"/>
    <mergeCell ref="OIH61:OIS61"/>
    <mergeCell ref="OIT61:OIU61"/>
    <mergeCell ref="OIV61:OIX61"/>
    <mergeCell ref="OGM61:OGN61"/>
    <mergeCell ref="OGP61:OHA61"/>
    <mergeCell ref="OHB61:OHM61"/>
    <mergeCell ref="OHN61:OHO61"/>
    <mergeCell ref="OHP61:OHR61"/>
    <mergeCell ref="OFG61:OFH61"/>
    <mergeCell ref="OFJ61:OFU61"/>
    <mergeCell ref="OFV61:OGG61"/>
    <mergeCell ref="OGH61:OGI61"/>
    <mergeCell ref="OGJ61:OGL61"/>
    <mergeCell ref="OEA61:OEB61"/>
    <mergeCell ref="OED61:OEO61"/>
    <mergeCell ref="OEP61:OFA61"/>
    <mergeCell ref="OFB61:OFC61"/>
    <mergeCell ref="OFD61:OFF61"/>
    <mergeCell ref="OCU61:OCV61"/>
    <mergeCell ref="OCX61:ODI61"/>
    <mergeCell ref="ODJ61:ODU61"/>
    <mergeCell ref="ODV61:ODW61"/>
    <mergeCell ref="ODX61:ODZ61"/>
    <mergeCell ref="OBO61:OBP61"/>
    <mergeCell ref="OBR61:OCC61"/>
    <mergeCell ref="OCD61:OCO61"/>
    <mergeCell ref="OCP61:OCQ61"/>
    <mergeCell ref="OCR61:OCT61"/>
    <mergeCell ref="OAI61:OAJ61"/>
    <mergeCell ref="OAL61:OAW61"/>
    <mergeCell ref="OAX61:OBI61"/>
    <mergeCell ref="OBJ61:OBK61"/>
    <mergeCell ref="OBL61:OBN61"/>
    <mergeCell ref="NZC61:NZD61"/>
    <mergeCell ref="NZF61:NZQ61"/>
    <mergeCell ref="NZR61:OAC61"/>
    <mergeCell ref="OAD61:OAE61"/>
    <mergeCell ref="OAF61:OAH61"/>
    <mergeCell ref="NXW61:NXX61"/>
    <mergeCell ref="NXZ61:NYK61"/>
    <mergeCell ref="NYL61:NYW61"/>
    <mergeCell ref="NYX61:NYY61"/>
    <mergeCell ref="NYZ61:NZB61"/>
    <mergeCell ref="NWQ61:NWR61"/>
    <mergeCell ref="NWT61:NXE61"/>
    <mergeCell ref="NXF61:NXQ61"/>
    <mergeCell ref="NXR61:NXS61"/>
    <mergeCell ref="NXT61:NXV61"/>
    <mergeCell ref="NVK61:NVL61"/>
    <mergeCell ref="NVN61:NVY61"/>
    <mergeCell ref="NVZ61:NWK61"/>
    <mergeCell ref="NWL61:NWM61"/>
    <mergeCell ref="NWN61:NWP61"/>
    <mergeCell ref="NUE61:NUF61"/>
    <mergeCell ref="NUH61:NUS61"/>
    <mergeCell ref="NUT61:NVE61"/>
    <mergeCell ref="NVF61:NVG61"/>
    <mergeCell ref="NVH61:NVJ61"/>
    <mergeCell ref="NSY61:NSZ61"/>
    <mergeCell ref="NTB61:NTM61"/>
    <mergeCell ref="NTN61:NTY61"/>
    <mergeCell ref="NTZ61:NUA61"/>
    <mergeCell ref="NUB61:NUD61"/>
    <mergeCell ref="NRS61:NRT61"/>
    <mergeCell ref="NRV61:NSG61"/>
    <mergeCell ref="NSH61:NSS61"/>
    <mergeCell ref="NST61:NSU61"/>
    <mergeCell ref="NSV61:NSX61"/>
    <mergeCell ref="NQM61:NQN61"/>
    <mergeCell ref="NQP61:NRA61"/>
    <mergeCell ref="NRB61:NRM61"/>
    <mergeCell ref="NRN61:NRO61"/>
    <mergeCell ref="NRP61:NRR61"/>
    <mergeCell ref="NPG61:NPH61"/>
    <mergeCell ref="NPJ61:NPU61"/>
    <mergeCell ref="NPV61:NQG61"/>
    <mergeCell ref="NQH61:NQI61"/>
    <mergeCell ref="NQJ61:NQL61"/>
    <mergeCell ref="NOA61:NOB61"/>
    <mergeCell ref="NOD61:NOO61"/>
    <mergeCell ref="NOP61:NPA61"/>
    <mergeCell ref="NPB61:NPC61"/>
    <mergeCell ref="NPD61:NPF61"/>
    <mergeCell ref="NMU61:NMV61"/>
    <mergeCell ref="NMX61:NNI61"/>
    <mergeCell ref="NNJ61:NNU61"/>
    <mergeCell ref="NNV61:NNW61"/>
    <mergeCell ref="NNX61:NNZ61"/>
    <mergeCell ref="NLO61:NLP61"/>
    <mergeCell ref="NLR61:NMC61"/>
    <mergeCell ref="NMD61:NMO61"/>
    <mergeCell ref="NMP61:NMQ61"/>
    <mergeCell ref="NMR61:NMT61"/>
    <mergeCell ref="NKI61:NKJ61"/>
    <mergeCell ref="NKL61:NKW61"/>
    <mergeCell ref="NKX61:NLI61"/>
    <mergeCell ref="NLJ61:NLK61"/>
    <mergeCell ref="NLL61:NLN61"/>
    <mergeCell ref="NJC61:NJD61"/>
    <mergeCell ref="NJF61:NJQ61"/>
    <mergeCell ref="NJR61:NKC61"/>
    <mergeCell ref="NKD61:NKE61"/>
    <mergeCell ref="NKF61:NKH61"/>
    <mergeCell ref="NHW61:NHX61"/>
    <mergeCell ref="NHZ61:NIK61"/>
    <mergeCell ref="NIL61:NIW61"/>
    <mergeCell ref="NIX61:NIY61"/>
    <mergeCell ref="NIZ61:NJB61"/>
    <mergeCell ref="NGQ61:NGR61"/>
    <mergeCell ref="NGT61:NHE61"/>
    <mergeCell ref="NHF61:NHQ61"/>
    <mergeCell ref="NHR61:NHS61"/>
    <mergeCell ref="NHT61:NHV61"/>
    <mergeCell ref="NFK61:NFL61"/>
    <mergeCell ref="NFN61:NFY61"/>
    <mergeCell ref="NFZ61:NGK61"/>
    <mergeCell ref="NGL61:NGM61"/>
    <mergeCell ref="NGN61:NGP61"/>
    <mergeCell ref="NEE61:NEF61"/>
    <mergeCell ref="NEH61:NES61"/>
    <mergeCell ref="NET61:NFE61"/>
    <mergeCell ref="NFF61:NFG61"/>
    <mergeCell ref="NFH61:NFJ61"/>
    <mergeCell ref="NCY61:NCZ61"/>
    <mergeCell ref="NDB61:NDM61"/>
    <mergeCell ref="NDN61:NDY61"/>
    <mergeCell ref="NDZ61:NEA61"/>
    <mergeCell ref="NEB61:NED61"/>
    <mergeCell ref="NBS61:NBT61"/>
    <mergeCell ref="NBV61:NCG61"/>
    <mergeCell ref="NCH61:NCS61"/>
    <mergeCell ref="NCT61:NCU61"/>
    <mergeCell ref="NCV61:NCX61"/>
    <mergeCell ref="NAM61:NAN61"/>
    <mergeCell ref="NAP61:NBA61"/>
    <mergeCell ref="NBB61:NBM61"/>
    <mergeCell ref="NBN61:NBO61"/>
    <mergeCell ref="NBP61:NBR61"/>
    <mergeCell ref="MZG61:MZH61"/>
    <mergeCell ref="MZJ61:MZU61"/>
    <mergeCell ref="MZV61:NAG61"/>
    <mergeCell ref="NAH61:NAI61"/>
    <mergeCell ref="NAJ61:NAL61"/>
    <mergeCell ref="MYA61:MYB61"/>
    <mergeCell ref="MYD61:MYO61"/>
    <mergeCell ref="MYP61:MZA61"/>
    <mergeCell ref="MZB61:MZC61"/>
    <mergeCell ref="MZD61:MZF61"/>
    <mergeCell ref="MWU61:MWV61"/>
    <mergeCell ref="MWX61:MXI61"/>
    <mergeCell ref="MXJ61:MXU61"/>
    <mergeCell ref="MXV61:MXW61"/>
    <mergeCell ref="MXX61:MXZ61"/>
    <mergeCell ref="MVO61:MVP61"/>
    <mergeCell ref="MVR61:MWC61"/>
    <mergeCell ref="MWD61:MWO61"/>
    <mergeCell ref="MWP61:MWQ61"/>
    <mergeCell ref="MWR61:MWT61"/>
    <mergeCell ref="MUI61:MUJ61"/>
    <mergeCell ref="MUL61:MUW61"/>
    <mergeCell ref="MUX61:MVI61"/>
    <mergeCell ref="MVJ61:MVK61"/>
    <mergeCell ref="MVL61:MVN61"/>
    <mergeCell ref="MTC61:MTD61"/>
    <mergeCell ref="MTF61:MTQ61"/>
    <mergeCell ref="MTR61:MUC61"/>
    <mergeCell ref="MUD61:MUE61"/>
    <mergeCell ref="MUF61:MUH61"/>
    <mergeCell ref="MRW61:MRX61"/>
    <mergeCell ref="MRZ61:MSK61"/>
    <mergeCell ref="MSL61:MSW61"/>
    <mergeCell ref="MSX61:MSY61"/>
    <mergeCell ref="MSZ61:MTB61"/>
    <mergeCell ref="MQQ61:MQR61"/>
    <mergeCell ref="MQT61:MRE61"/>
    <mergeCell ref="MRF61:MRQ61"/>
    <mergeCell ref="MRR61:MRS61"/>
    <mergeCell ref="MRT61:MRV61"/>
    <mergeCell ref="MPK61:MPL61"/>
    <mergeCell ref="MPN61:MPY61"/>
    <mergeCell ref="MPZ61:MQK61"/>
    <mergeCell ref="MQL61:MQM61"/>
    <mergeCell ref="MQN61:MQP61"/>
    <mergeCell ref="MOE61:MOF61"/>
    <mergeCell ref="MOH61:MOS61"/>
    <mergeCell ref="MOT61:MPE61"/>
    <mergeCell ref="MPF61:MPG61"/>
    <mergeCell ref="MPH61:MPJ61"/>
    <mergeCell ref="MMY61:MMZ61"/>
    <mergeCell ref="MNB61:MNM61"/>
    <mergeCell ref="MNN61:MNY61"/>
    <mergeCell ref="MNZ61:MOA61"/>
    <mergeCell ref="MOB61:MOD61"/>
    <mergeCell ref="MLS61:MLT61"/>
    <mergeCell ref="MLV61:MMG61"/>
    <mergeCell ref="MMH61:MMS61"/>
    <mergeCell ref="MMT61:MMU61"/>
    <mergeCell ref="MMV61:MMX61"/>
    <mergeCell ref="MKM61:MKN61"/>
    <mergeCell ref="MKP61:MLA61"/>
    <mergeCell ref="MLB61:MLM61"/>
    <mergeCell ref="MLN61:MLO61"/>
    <mergeCell ref="MLP61:MLR61"/>
    <mergeCell ref="MJG61:MJH61"/>
    <mergeCell ref="MJJ61:MJU61"/>
    <mergeCell ref="MJV61:MKG61"/>
    <mergeCell ref="MKH61:MKI61"/>
    <mergeCell ref="MKJ61:MKL61"/>
    <mergeCell ref="MIA61:MIB61"/>
    <mergeCell ref="MID61:MIO61"/>
    <mergeCell ref="MIP61:MJA61"/>
    <mergeCell ref="MJB61:MJC61"/>
    <mergeCell ref="MJD61:MJF61"/>
    <mergeCell ref="MGU61:MGV61"/>
    <mergeCell ref="MGX61:MHI61"/>
    <mergeCell ref="MHJ61:MHU61"/>
    <mergeCell ref="MHV61:MHW61"/>
    <mergeCell ref="MHX61:MHZ61"/>
    <mergeCell ref="MFO61:MFP61"/>
    <mergeCell ref="MFR61:MGC61"/>
    <mergeCell ref="MGD61:MGO61"/>
    <mergeCell ref="MGP61:MGQ61"/>
    <mergeCell ref="MGR61:MGT61"/>
    <mergeCell ref="MEI61:MEJ61"/>
    <mergeCell ref="MEL61:MEW61"/>
    <mergeCell ref="MEX61:MFI61"/>
    <mergeCell ref="MFJ61:MFK61"/>
    <mergeCell ref="MFL61:MFN61"/>
    <mergeCell ref="MDC61:MDD61"/>
    <mergeCell ref="MDF61:MDQ61"/>
    <mergeCell ref="MDR61:MEC61"/>
    <mergeCell ref="MED61:MEE61"/>
    <mergeCell ref="MEF61:MEH61"/>
    <mergeCell ref="MBW61:MBX61"/>
    <mergeCell ref="MBZ61:MCK61"/>
    <mergeCell ref="MCL61:MCW61"/>
    <mergeCell ref="MCX61:MCY61"/>
    <mergeCell ref="MCZ61:MDB61"/>
    <mergeCell ref="MAQ61:MAR61"/>
    <mergeCell ref="MAT61:MBE61"/>
    <mergeCell ref="MBF61:MBQ61"/>
    <mergeCell ref="MBR61:MBS61"/>
    <mergeCell ref="MBT61:MBV61"/>
    <mergeCell ref="LZK61:LZL61"/>
    <mergeCell ref="LZN61:LZY61"/>
    <mergeCell ref="LZZ61:MAK61"/>
    <mergeCell ref="MAL61:MAM61"/>
    <mergeCell ref="MAN61:MAP61"/>
    <mergeCell ref="LYE61:LYF61"/>
    <mergeCell ref="LYH61:LYS61"/>
    <mergeCell ref="LYT61:LZE61"/>
    <mergeCell ref="LZF61:LZG61"/>
    <mergeCell ref="LZH61:LZJ61"/>
    <mergeCell ref="LWY61:LWZ61"/>
    <mergeCell ref="LXB61:LXM61"/>
    <mergeCell ref="LXN61:LXY61"/>
    <mergeCell ref="LXZ61:LYA61"/>
    <mergeCell ref="LYB61:LYD61"/>
    <mergeCell ref="LVS61:LVT61"/>
    <mergeCell ref="LVV61:LWG61"/>
    <mergeCell ref="LWH61:LWS61"/>
    <mergeCell ref="LWT61:LWU61"/>
    <mergeCell ref="LWV61:LWX61"/>
    <mergeCell ref="LUM61:LUN61"/>
    <mergeCell ref="LUP61:LVA61"/>
    <mergeCell ref="LVB61:LVM61"/>
    <mergeCell ref="LVN61:LVO61"/>
    <mergeCell ref="LVP61:LVR61"/>
    <mergeCell ref="LTG61:LTH61"/>
    <mergeCell ref="LTJ61:LTU61"/>
    <mergeCell ref="LTV61:LUG61"/>
    <mergeCell ref="LUH61:LUI61"/>
    <mergeCell ref="LUJ61:LUL61"/>
    <mergeCell ref="LSA61:LSB61"/>
    <mergeCell ref="LSD61:LSO61"/>
    <mergeCell ref="LSP61:LTA61"/>
    <mergeCell ref="LTB61:LTC61"/>
    <mergeCell ref="LTD61:LTF61"/>
    <mergeCell ref="LQU61:LQV61"/>
    <mergeCell ref="LQX61:LRI61"/>
    <mergeCell ref="LRJ61:LRU61"/>
    <mergeCell ref="LRV61:LRW61"/>
    <mergeCell ref="LRX61:LRZ61"/>
    <mergeCell ref="LPO61:LPP61"/>
    <mergeCell ref="LPR61:LQC61"/>
    <mergeCell ref="LQD61:LQO61"/>
    <mergeCell ref="LQP61:LQQ61"/>
    <mergeCell ref="LQR61:LQT61"/>
    <mergeCell ref="LOI61:LOJ61"/>
    <mergeCell ref="LOL61:LOW61"/>
    <mergeCell ref="LOX61:LPI61"/>
    <mergeCell ref="LPJ61:LPK61"/>
    <mergeCell ref="LPL61:LPN61"/>
    <mergeCell ref="LNC61:LND61"/>
    <mergeCell ref="LNF61:LNQ61"/>
    <mergeCell ref="LNR61:LOC61"/>
    <mergeCell ref="LOD61:LOE61"/>
    <mergeCell ref="LOF61:LOH61"/>
    <mergeCell ref="LLW61:LLX61"/>
    <mergeCell ref="LLZ61:LMK61"/>
    <mergeCell ref="LML61:LMW61"/>
    <mergeCell ref="LMX61:LMY61"/>
    <mergeCell ref="LMZ61:LNB61"/>
    <mergeCell ref="LKQ61:LKR61"/>
    <mergeCell ref="LKT61:LLE61"/>
    <mergeCell ref="LLF61:LLQ61"/>
    <mergeCell ref="LLR61:LLS61"/>
    <mergeCell ref="LLT61:LLV61"/>
    <mergeCell ref="LJK61:LJL61"/>
    <mergeCell ref="LJN61:LJY61"/>
    <mergeCell ref="LJZ61:LKK61"/>
    <mergeCell ref="LKL61:LKM61"/>
    <mergeCell ref="LKN61:LKP61"/>
    <mergeCell ref="LIE61:LIF61"/>
    <mergeCell ref="LIH61:LIS61"/>
    <mergeCell ref="LIT61:LJE61"/>
    <mergeCell ref="LJF61:LJG61"/>
    <mergeCell ref="LJH61:LJJ61"/>
    <mergeCell ref="LGY61:LGZ61"/>
    <mergeCell ref="LHB61:LHM61"/>
    <mergeCell ref="LHN61:LHY61"/>
    <mergeCell ref="LHZ61:LIA61"/>
    <mergeCell ref="LIB61:LID61"/>
    <mergeCell ref="LFS61:LFT61"/>
    <mergeCell ref="LFV61:LGG61"/>
    <mergeCell ref="LGH61:LGS61"/>
    <mergeCell ref="LGT61:LGU61"/>
    <mergeCell ref="LGV61:LGX61"/>
    <mergeCell ref="LEM61:LEN61"/>
    <mergeCell ref="LEP61:LFA61"/>
    <mergeCell ref="LFB61:LFM61"/>
    <mergeCell ref="LFN61:LFO61"/>
    <mergeCell ref="LFP61:LFR61"/>
    <mergeCell ref="LDG61:LDH61"/>
    <mergeCell ref="LDJ61:LDU61"/>
    <mergeCell ref="LDV61:LEG61"/>
    <mergeCell ref="LEH61:LEI61"/>
    <mergeCell ref="LEJ61:LEL61"/>
    <mergeCell ref="LCA61:LCB61"/>
    <mergeCell ref="LCD61:LCO61"/>
    <mergeCell ref="LCP61:LDA61"/>
    <mergeCell ref="LDB61:LDC61"/>
    <mergeCell ref="LDD61:LDF61"/>
    <mergeCell ref="LAU61:LAV61"/>
    <mergeCell ref="LAX61:LBI61"/>
    <mergeCell ref="LBJ61:LBU61"/>
    <mergeCell ref="LBV61:LBW61"/>
    <mergeCell ref="LBX61:LBZ61"/>
    <mergeCell ref="KZO61:KZP61"/>
    <mergeCell ref="KZR61:LAC61"/>
    <mergeCell ref="LAD61:LAO61"/>
    <mergeCell ref="LAP61:LAQ61"/>
    <mergeCell ref="LAR61:LAT61"/>
    <mergeCell ref="KYI61:KYJ61"/>
    <mergeCell ref="KYL61:KYW61"/>
    <mergeCell ref="KYX61:KZI61"/>
    <mergeCell ref="KZJ61:KZK61"/>
    <mergeCell ref="KZL61:KZN61"/>
    <mergeCell ref="KXC61:KXD61"/>
    <mergeCell ref="KXF61:KXQ61"/>
    <mergeCell ref="KXR61:KYC61"/>
    <mergeCell ref="KYD61:KYE61"/>
    <mergeCell ref="KYF61:KYH61"/>
    <mergeCell ref="KVW61:KVX61"/>
    <mergeCell ref="KVZ61:KWK61"/>
    <mergeCell ref="KWL61:KWW61"/>
    <mergeCell ref="KWX61:KWY61"/>
    <mergeCell ref="KWZ61:KXB61"/>
    <mergeCell ref="KUQ61:KUR61"/>
    <mergeCell ref="KUT61:KVE61"/>
    <mergeCell ref="KVF61:KVQ61"/>
    <mergeCell ref="KVR61:KVS61"/>
    <mergeCell ref="KVT61:KVV61"/>
    <mergeCell ref="KTK61:KTL61"/>
    <mergeCell ref="KTN61:KTY61"/>
    <mergeCell ref="KTZ61:KUK61"/>
    <mergeCell ref="KUL61:KUM61"/>
    <mergeCell ref="KUN61:KUP61"/>
    <mergeCell ref="KSE61:KSF61"/>
    <mergeCell ref="KSH61:KSS61"/>
    <mergeCell ref="KST61:KTE61"/>
    <mergeCell ref="KTF61:KTG61"/>
    <mergeCell ref="KTH61:KTJ61"/>
    <mergeCell ref="KQY61:KQZ61"/>
    <mergeCell ref="KRB61:KRM61"/>
    <mergeCell ref="KRN61:KRY61"/>
    <mergeCell ref="KRZ61:KSA61"/>
    <mergeCell ref="KSB61:KSD61"/>
    <mergeCell ref="KPS61:KPT61"/>
    <mergeCell ref="KPV61:KQG61"/>
    <mergeCell ref="KQH61:KQS61"/>
    <mergeCell ref="KQT61:KQU61"/>
    <mergeCell ref="KQV61:KQX61"/>
    <mergeCell ref="KOM61:KON61"/>
    <mergeCell ref="KOP61:KPA61"/>
    <mergeCell ref="KPB61:KPM61"/>
    <mergeCell ref="KPN61:KPO61"/>
    <mergeCell ref="KPP61:KPR61"/>
    <mergeCell ref="KNG61:KNH61"/>
    <mergeCell ref="KNJ61:KNU61"/>
    <mergeCell ref="KNV61:KOG61"/>
    <mergeCell ref="KOH61:KOI61"/>
    <mergeCell ref="KOJ61:KOL61"/>
    <mergeCell ref="KMA61:KMB61"/>
    <mergeCell ref="KMD61:KMO61"/>
    <mergeCell ref="KMP61:KNA61"/>
    <mergeCell ref="KNB61:KNC61"/>
    <mergeCell ref="KND61:KNF61"/>
    <mergeCell ref="KKU61:KKV61"/>
    <mergeCell ref="KKX61:KLI61"/>
    <mergeCell ref="KLJ61:KLU61"/>
    <mergeCell ref="KLV61:KLW61"/>
    <mergeCell ref="KLX61:KLZ61"/>
    <mergeCell ref="KJO61:KJP61"/>
    <mergeCell ref="KJR61:KKC61"/>
    <mergeCell ref="KKD61:KKO61"/>
    <mergeCell ref="KKP61:KKQ61"/>
    <mergeCell ref="KKR61:KKT61"/>
    <mergeCell ref="KII61:KIJ61"/>
    <mergeCell ref="KIL61:KIW61"/>
    <mergeCell ref="KIX61:KJI61"/>
    <mergeCell ref="KJJ61:KJK61"/>
    <mergeCell ref="KJL61:KJN61"/>
    <mergeCell ref="KHC61:KHD61"/>
    <mergeCell ref="KHF61:KHQ61"/>
    <mergeCell ref="KHR61:KIC61"/>
    <mergeCell ref="KID61:KIE61"/>
    <mergeCell ref="KIF61:KIH61"/>
    <mergeCell ref="KFW61:KFX61"/>
    <mergeCell ref="KFZ61:KGK61"/>
    <mergeCell ref="KGL61:KGW61"/>
    <mergeCell ref="KGX61:KGY61"/>
    <mergeCell ref="KGZ61:KHB61"/>
    <mergeCell ref="KEQ61:KER61"/>
    <mergeCell ref="KET61:KFE61"/>
    <mergeCell ref="KFF61:KFQ61"/>
    <mergeCell ref="KFR61:KFS61"/>
    <mergeCell ref="KFT61:KFV61"/>
    <mergeCell ref="KDK61:KDL61"/>
    <mergeCell ref="KDN61:KDY61"/>
    <mergeCell ref="KDZ61:KEK61"/>
    <mergeCell ref="KEL61:KEM61"/>
    <mergeCell ref="KEN61:KEP61"/>
    <mergeCell ref="KCE61:KCF61"/>
    <mergeCell ref="KCH61:KCS61"/>
    <mergeCell ref="KCT61:KDE61"/>
    <mergeCell ref="KDF61:KDG61"/>
    <mergeCell ref="KDH61:KDJ61"/>
    <mergeCell ref="KAY61:KAZ61"/>
    <mergeCell ref="KBB61:KBM61"/>
    <mergeCell ref="KBN61:KBY61"/>
    <mergeCell ref="KBZ61:KCA61"/>
    <mergeCell ref="KCB61:KCD61"/>
    <mergeCell ref="JZS61:JZT61"/>
    <mergeCell ref="JZV61:KAG61"/>
    <mergeCell ref="KAH61:KAS61"/>
    <mergeCell ref="KAT61:KAU61"/>
    <mergeCell ref="KAV61:KAX61"/>
    <mergeCell ref="JYM61:JYN61"/>
    <mergeCell ref="JYP61:JZA61"/>
    <mergeCell ref="JZB61:JZM61"/>
    <mergeCell ref="JZN61:JZO61"/>
    <mergeCell ref="JZP61:JZR61"/>
    <mergeCell ref="JXG61:JXH61"/>
    <mergeCell ref="JXJ61:JXU61"/>
    <mergeCell ref="JXV61:JYG61"/>
    <mergeCell ref="JYH61:JYI61"/>
    <mergeCell ref="JYJ61:JYL61"/>
    <mergeCell ref="JWA61:JWB61"/>
    <mergeCell ref="JWD61:JWO61"/>
    <mergeCell ref="JWP61:JXA61"/>
    <mergeCell ref="JXB61:JXC61"/>
    <mergeCell ref="JXD61:JXF61"/>
    <mergeCell ref="JUU61:JUV61"/>
    <mergeCell ref="JUX61:JVI61"/>
    <mergeCell ref="JVJ61:JVU61"/>
    <mergeCell ref="JVV61:JVW61"/>
    <mergeCell ref="JVX61:JVZ61"/>
    <mergeCell ref="JTO61:JTP61"/>
    <mergeCell ref="JTR61:JUC61"/>
    <mergeCell ref="JUD61:JUO61"/>
    <mergeCell ref="JUP61:JUQ61"/>
    <mergeCell ref="JUR61:JUT61"/>
    <mergeCell ref="JSI61:JSJ61"/>
    <mergeCell ref="JSL61:JSW61"/>
    <mergeCell ref="JSX61:JTI61"/>
    <mergeCell ref="JTJ61:JTK61"/>
    <mergeCell ref="JTL61:JTN61"/>
    <mergeCell ref="JRC61:JRD61"/>
    <mergeCell ref="JRF61:JRQ61"/>
    <mergeCell ref="JRR61:JSC61"/>
    <mergeCell ref="JSD61:JSE61"/>
    <mergeCell ref="JSF61:JSH61"/>
    <mergeCell ref="JPW61:JPX61"/>
    <mergeCell ref="JPZ61:JQK61"/>
    <mergeCell ref="JQL61:JQW61"/>
    <mergeCell ref="JQX61:JQY61"/>
    <mergeCell ref="JQZ61:JRB61"/>
    <mergeCell ref="JOQ61:JOR61"/>
    <mergeCell ref="JOT61:JPE61"/>
    <mergeCell ref="JPF61:JPQ61"/>
    <mergeCell ref="JPR61:JPS61"/>
    <mergeCell ref="JPT61:JPV61"/>
    <mergeCell ref="JNK61:JNL61"/>
    <mergeCell ref="JNN61:JNY61"/>
    <mergeCell ref="JNZ61:JOK61"/>
    <mergeCell ref="JOL61:JOM61"/>
    <mergeCell ref="JON61:JOP61"/>
    <mergeCell ref="JME61:JMF61"/>
    <mergeCell ref="JMH61:JMS61"/>
    <mergeCell ref="JMT61:JNE61"/>
    <mergeCell ref="JNF61:JNG61"/>
    <mergeCell ref="JNH61:JNJ61"/>
    <mergeCell ref="JKY61:JKZ61"/>
    <mergeCell ref="JLB61:JLM61"/>
    <mergeCell ref="JLN61:JLY61"/>
    <mergeCell ref="JLZ61:JMA61"/>
    <mergeCell ref="JMB61:JMD61"/>
    <mergeCell ref="JJS61:JJT61"/>
    <mergeCell ref="JJV61:JKG61"/>
    <mergeCell ref="JKH61:JKS61"/>
    <mergeCell ref="JKT61:JKU61"/>
    <mergeCell ref="JKV61:JKX61"/>
    <mergeCell ref="JIM61:JIN61"/>
    <mergeCell ref="JIP61:JJA61"/>
    <mergeCell ref="JJB61:JJM61"/>
    <mergeCell ref="JJN61:JJO61"/>
    <mergeCell ref="JJP61:JJR61"/>
    <mergeCell ref="JHG61:JHH61"/>
    <mergeCell ref="JHJ61:JHU61"/>
    <mergeCell ref="JHV61:JIG61"/>
    <mergeCell ref="JIH61:JII61"/>
    <mergeCell ref="JIJ61:JIL61"/>
    <mergeCell ref="JGA61:JGB61"/>
    <mergeCell ref="JGD61:JGO61"/>
    <mergeCell ref="JGP61:JHA61"/>
    <mergeCell ref="JHB61:JHC61"/>
    <mergeCell ref="JHD61:JHF61"/>
    <mergeCell ref="JEU61:JEV61"/>
    <mergeCell ref="JEX61:JFI61"/>
    <mergeCell ref="JFJ61:JFU61"/>
    <mergeCell ref="JFV61:JFW61"/>
    <mergeCell ref="JFX61:JFZ61"/>
    <mergeCell ref="JDO61:JDP61"/>
    <mergeCell ref="JDR61:JEC61"/>
    <mergeCell ref="JED61:JEO61"/>
    <mergeCell ref="JEP61:JEQ61"/>
    <mergeCell ref="JER61:JET61"/>
    <mergeCell ref="JCI61:JCJ61"/>
    <mergeCell ref="JCL61:JCW61"/>
    <mergeCell ref="JCX61:JDI61"/>
    <mergeCell ref="JDJ61:JDK61"/>
    <mergeCell ref="JDL61:JDN61"/>
    <mergeCell ref="JBC61:JBD61"/>
    <mergeCell ref="JBF61:JBQ61"/>
    <mergeCell ref="JBR61:JCC61"/>
    <mergeCell ref="JCD61:JCE61"/>
    <mergeCell ref="JCF61:JCH61"/>
    <mergeCell ref="IZW61:IZX61"/>
    <mergeCell ref="IZZ61:JAK61"/>
    <mergeCell ref="JAL61:JAW61"/>
    <mergeCell ref="JAX61:JAY61"/>
    <mergeCell ref="JAZ61:JBB61"/>
    <mergeCell ref="IYQ61:IYR61"/>
    <mergeCell ref="IYT61:IZE61"/>
    <mergeCell ref="IZF61:IZQ61"/>
    <mergeCell ref="IZR61:IZS61"/>
    <mergeCell ref="IZT61:IZV61"/>
    <mergeCell ref="IXK61:IXL61"/>
    <mergeCell ref="IXN61:IXY61"/>
    <mergeCell ref="IXZ61:IYK61"/>
    <mergeCell ref="IYL61:IYM61"/>
    <mergeCell ref="IYN61:IYP61"/>
    <mergeCell ref="IWE61:IWF61"/>
    <mergeCell ref="IWH61:IWS61"/>
    <mergeCell ref="IWT61:IXE61"/>
    <mergeCell ref="IXF61:IXG61"/>
    <mergeCell ref="IXH61:IXJ61"/>
    <mergeCell ref="IUY61:IUZ61"/>
    <mergeCell ref="IVB61:IVM61"/>
    <mergeCell ref="IVN61:IVY61"/>
    <mergeCell ref="IVZ61:IWA61"/>
    <mergeCell ref="IWB61:IWD61"/>
    <mergeCell ref="ITS61:ITT61"/>
    <mergeCell ref="ITV61:IUG61"/>
    <mergeCell ref="IUH61:IUS61"/>
    <mergeCell ref="IUT61:IUU61"/>
    <mergeCell ref="IUV61:IUX61"/>
    <mergeCell ref="ISM61:ISN61"/>
    <mergeCell ref="ISP61:ITA61"/>
    <mergeCell ref="ITB61:ITM61"/>
    <mergeCell ref="ITN61:ITO61"/>
    <mergeCell ref="ITP61:ITR61"/>
    <mergeCell ref="IRG61:IRH61"/>
    <mergeCell ref="IRJ61:IRU61"/>
    <mergeCell ref="IRV61:ISG61"/>
    <mergeCell ref="ISH61:ISI61"/>
    <mergeCell ref="ISJ61:ISL61"/>
    <mergeCell ref="IQA61:IQB61"/>
    <mergeCell ref="IQD61:IQO61"/>
    <mergeCell ref="IQP61:IRA61"/>
    <mergeCell ref="IRB61:IRC61"/>
    <mergeCell ref="IRD61:IRF61"/>
    <mergeCell ref="IOU61:IOV61"/>
    <mergeCell ref="IOX61:IPI61"/>
    <mergeCell ref="IPJ61:IPU61"/>
    <mergeCell ref="IPV61:IPW61"/>
    <mergeCell ref="IPX61:IPZ61"/>
    <mergeCell ref="INO61:INP61"/>
    <mergeCell ref="INR61:IOC61"/>
    <mergeCell ref="IOD61:IOO61"/>
    <mergeCell ref="IOP61:IOQ61"/>
    <mergeCell ref="IOR61:IOT61"/>
    <mergeCell ref="IMI61:IMJ61"/>
    <mergeCell ref="IML61:IMW61"/>
    <mergeCell ref="IMX61:INI61"/>
    <mergeCell ref="INJ61:INK61"/>
    <mergeCell ref="INL61:INN61"/>
    <mergeCell ref="ILC61:ILD61"/>
    <mergeCell ref="ILF61:ILQ61"/>
    <mergeCell ref="ILR61:IMC61"/>
    <mergeCell ref="IMD61:IME61"/>
    <mergeCell ref="IMF61:IMH61"/>
    <mergeCell ref="IJW61:IJX61"/>
    <mergeCell ref="IJZ61:IKK61"/>
    <mergeCell ref="IKL61:IKW61"/>
    <mergeCell ref="IKX61:IKY61"/>
    <mergeCell ref="IKZ61:ILB61"/>
    <mergeCell ref="IIQ61:IIR61"/>
    <mergeCell ref="IIT61:IJE61"/>
    <mergeCell ref="IJF61:IJQ61"/>
    <mergeCell ref="IJR61:IJS61"/>
    <mergeCell ref="IJT61:IJV61"/>
    <mergeCell ref="IHK61:IHL61"/>
    <mergeCell ref="IHN61:IHY61"/>
    <mergeCell ref="IHZ61:IIK61"/>
    <mergeCell ref="IIL61:IIM61"/>
    <mergeCell ref="IIN61:IIP61"/>
    <mergeCell ref="IGE61:IGF61"/>
    <mergeCell ref="IGH61:IGS61"/>
    <mergeCell ref="IGT61:IHE61"/>
    <mergeCell ref="IHF61:IHG61"/>
    <mergeCell ref="IHH61:IHJ61"/>
    <mergeCell ref="IEY61:IEZ61"/>
    <mergeCell ref="IFB61:IFM61"/>
    <mergeCell ref="IFN61:IFY61"/>
    <mergeCell ref="IFZ61:IGA61"/>
    <mergeCell ref="IGB61:IGD61"/>
    <mergeCell ref="IDS61:IDT61"/>
    <mergeCell ref="IDV61:IEG61"/>
    <mergeCell ref="IEH61:IES61"/>
    <mergeCell ref="IET61:IEU61"/>
    <mergeCell ref="IEV61:IEX61"/>
    <mergeCell ref="ICM61:ICN61"/>
    <mergeCell ref="ICP61:IDA61"/>
    <mergeCell ref="IDB61:IDM61"/>
    <mergeCell ref="IDN61:IDO61"/>
    <mergeCell ref="IDP61:IDR61"/>
    <mergeCell ref="IBG61:IBH61"/>
    <mergeCell ref="IBJ61:IBU61"/>
    <mergeCell ref="IBV61:ICG61"/>
    <mergeCell ref="ICH61:ICI61"/>
    <mergeCell ref="ICJ61:ICL61"/>
    <mergeCell ref="IAA61:IAB61"/>
    <mergeCell ref="IAD61:IAO61"/>
    <mergeCell ref="IAP61:IBA61"/>
    <mergeCell ref="IBB61:IBC61"/>
    <mergeCell ref="IBD61:IBF61"/>
    <mergeCell ref="HYU61:HYV61"/>
    <mergeCell ref="HYX61:HZI61"/>
    <mergeCell ref="HZJ61:HZU61"/>
    <mergeCell ref="HZV61:HZW61"/>
    <mergeCell ref="HZX61:HZZ61"/>
    <mergeCell ref="HXO61:HXP61"/>
    <mergeCell ref="HXR61:HYC61"/>
    <mergeCell ref="HYD61:HYO61"/>
    <mergeCell ref="HYP61:HYQ61"/>
    <mergeCell ref="HYR61:HYT61"/>
    <mergeCell ref="HWI61:HWJ61"/>
    <mergeCell ref="HWL61:HWW61"/>
    <mergeCell ref="HWX61:HXI61"/>
    <mergeCell ref="HXJ61:HXK61"/>
    <mergeCell ref="HXL61:HXN61"/>
    <mergeCell ref="HVC61:HVD61"/>
    <mergeCell ref="HVF61:HVQ61"/>
    <mergeCell ref="HVR61:HWC61"/>
    <mergeCell ref="HWD61:HWE61"/>
    <mergeCell ref="HWF61:HWH61"/>
    <mergeCell ref="HTW61:HTX61"/>
    <mergeCell ref="HTZ61:HUK61"/>
    <mergeCell ref="HUL61:HUW61"/>
    <mergeCell ref="HUX61:HUY61"/>
    <mergeCell ref="HUZ61:HVB61"/>
    <mergeCell ref="HSQ61:HSR61"/>
    <mergeCell ref="HST61:HTE61"/>
    <mergeCell ref="HTF61:HTQ61"/>
    <mergeCell ref="HTR61:HTS61"/>
    <mergeCell ref="HTT61:HTV61"/>
    <mergeCell ref="HRK61:HRL61"/>
    <mergeCell ref="HRN61:HRY61"/>
    <mergeCell ref="HRZ61:HSK61"/>
    <mergeCell ref="HSL61:HSM61"/>
    <mergeCell ref="HSN61:HSP61"/>
    <mergeCell ref="HQE61:HQF61"/>
    <mergeCell ref="HQH61:HQS61"/>
    <mergeCell ref="HQT61:HRE61"/>
    <mergeCell ref="HRF61:HRG61"/>
    <mergeCell ref="HRH61:HRJ61"/>
    <mergeCell ref="HOY61:HOZ61"/>
    <mergeCell ref="HPB61:HPM61"/>
    <mergeCell ref="HPN61:HPY61"/>
    <mergeCell ref="HPZ61:HQA61"/>
    <mergeCell ref="HQB61:HQD61"/>
    <mergeCell ref="HNS61:HNT61"/>
    <mergeCell ref="HNV61:HOG61"/>
    <mergeCell ref="HOH61:HOS61"/>
    <mergeCell ref="HOT61:HOU61"/>
    <mergeCell ref="HOV61:HOX61"/>
    <mergeCell ref="HMM61:HMN61"/>
    <mergeCell ref="HMP61:HNA61"/>
    <mergeCell ref="HNB61:HNM61"/>
    <mergeCell ref="HNN61:HNO61"/>
    <mergeCell ref="HNP61:HNR61"/>
    <mergeCell ref="HLG61:HLH61"/>
    <mergeCell ref="HLJ61:HLU61"/>
    <mergeCell ref="HLV61:HMG61"/>
    <mergeCell ref="HMH61:HMI61"/>
    <mergeCell ref="HMJ61:HML61"/>
    <mergeCell ref="HKA61:HKB61"/>
    <mergeCell ref="HKD61:HKO61"/>
    <mergeCell ref="HKP61:HLA61"/>
    <mergeCell ref="HLB61:HLC61"/>
    <mergeCell ref="HLD61:HLF61"/>
    <mergeCell ref="HIU61:HIV61"/>
    <mergeCell ref="HIX61:HJI61"/>
    <mergeCell ref="HJJ61:HJU61"/>
    <mergeCell ref="HJV61:HJW61"/>
    <mergeCell ref="HJX61:HJZ61"/>
    <mergeCell ref="HHO61:HHP61"/>
    <mergeCell ref="HHR61:HIC61"/>
    <mergeCell ref="HID61:HIO61"/>
    <mergeCell ref="HIP61:HIQ61"/>
    <mergeCell ref="HIR61:HIT61"/>
    <mergeCell ref="HGI61:HGJ61"/>
    <mergeCell ref="HGL61:HGW61"/>
    <mergeCell ref="HGX61:HHI61"/>
    <mergeCell ref="HHJ61:HHK61"/>
    <mergeCell ref="HHL61:HHN61"/>
    <mergeCell ref="HFC61:HFD61"/>
    <mergeCell ref="HFF61:HFQ61"/>
    <mergeCell ref="HFR61:HGC61"/>
    <mergeCell ref="HGD61:HGE61"/>
    <mergeCell ref="HGF61:HGH61"/>
    <mergeCell ref="HDW61:HDX61"/>
    <mergeCell ref="HDZ61:HEK61"/>
    <mergeCell ref="HEL61:HEW61"/>
    <mergeCell ref="HEX61:HEY61"/>
    <mergeCell ref="HEZ61:HFB61"/>
    <mergeCell ref="HCQ61:HCR61"/>
    <mergeCell ref="HCT61:HDE61"/>
    <mergeCell ref="HDF61:HDQ61"/>
    <mergeCell ref="HDR61:HDS61"/>
    <mergeCell ref="HDT61:HDV61"/>
    <mergeCell ref="HBK61:HBL61"/>
    <mergeCell ref="HBN61:HBY61"/>
    <mergeCell ref="HBZ61:HCK61"/>
    <mergeCell ref="HCL61:HCM61"/>
    <mergeCell ref="HCN61:HCP61"/>
    <mergeCell ref="HAE61:HAF61"/>
    <mergeCell ref="HAH61:HAS61"/>
    <mergeCell ref="HAT61:HBE61"/>
    <mergeCell ref="HBF61:HBG61"/>
    <mergeCell ref="HBH61:HBJ61"/>
    <mergeCell ref="GYY61:GYZ61"/>
    <mergeCell ref="GZB61:GZM61"/>
    <mergeCell ref="GZN61:GZY61"/>
    <mergeCell ref="GZZ61:HAA61"/>
    <mergeCell ref="HAB61:HAD61"/>
    <mergeCell ref="GXS61:GXT61"/>
    <mergeCell ref="GXV61:GYG61"/>
    <mergeCell ref="GYH61:GYS61"/>
    <mergeCell ref="GYT61:GYU61"/>
    <mergeCell ref="GYV61:GYX61"/>
    <mergeCell ref="GWM61:GWN61"/>
    <mergeCell ref="GWP61:GXA61"/>
    <mergeCell ref="GXB61:GXM61"/>
    <mergeCell ref="GXN61:GXO61"/>
    <mergeCell ref="GXP61:GXR61"/>
    <mergeCell ref="GVG61:GVH61"/>
    <mergeCell ref="GVJ61:GVU61"/>
    <mergeCell ref="GVV61:GWG61"/>
    <mergeCell ref="GWH61:GWI61"/>
    <mergeCell ref="GWJ61:GWL61"/>
    <mergeCell ref="GUA61:GUB61"/>
    <mergeCell ref="GUD61:GUO61"/>
    <mergeCell ref="GUP61:GVA61"/>
    <mergeCell ref="GVB61:GVC61"/>
    <mergeCell ref="GVD61:GVF61"/>
    <mergeCell ref="GSU61:GSV61"/>
    <mergeCell ref="GSX61:GTI61"/>
    <mergeCell ref="GTJ61:GTU61"/>
    <mergeCell ref="GTV61:GTW61"/>
    <mergeCell ref="GTX61:GTZ61"/>
    <mergeCell ref="GRO61:GRP61"/>
    <mergeCell ref="GRR61:GSC61"/>
    <mergeCell ref="GSD61:GSO61"/>
    <mergeCell ref="GSP61:GSQ61"/>
    <mergeCell ref="GSR61:GST61"/>
    <mergeCell ref="GQI61:GQJ61"/>
    <mergeCell ref="GQL61:GQW61"/>
    <mergeCell ref="GQX61:GRI61"/>
    <mergeCell ref="GRJ61:GRK61"/>
    <mergeCell ref="GRL61:GRN61"/>
    <mergeCell ref="GPC61:GPD61"/>
    <mergeCell ref="GPF61:GPQ61"/>
    <mergeCell ref="GPR61:GQC61"/>
    <mergeCell ref="GQD61:GQE61"/>
    <mergeCell ref="GQF61:GQH61"/>
    <mergeCell ref="GNW61:GNX61"/>
    <mergeCell ref="GNZ61:GOK61"/>
    <mergeCell ref="GOL61:GOW61"/>
    <mergeCell ref="GOX61:GOY61"/>
    <mergeCell ref="GOZ61:GPB61"/>
    <mergeCell ref="GMQ61:GMR61"/>
    <mergeCell ref="GMT61:GNE61"/>
    <mergeCell ref="GNF61:GNQ61"/>
    <mergeCell ref="GNR61:GNS61"/>
    <mergeCell ref="GNT61:GNV61"/>
    <mergeCell ref="GLK61:GLL61"/>
    <mergeCell ref="GLN61:GLY61"/>
    <mergeCell ref="GLZ61:GMK61"/>
    <mergeCell ref="GML61:GMM61"/>
    <mergeCell ref="GMN61:GMP61"/>
    <mergeCell ref="GKE61:GKF61"/>
    <mergeCell ref="GKH61:GKS61"/>
    <mergeCell ref="GKT61:GLE61"/>
    <mergeCell ref="GLF61:GLG61"/>
    <mergeCell ref="GLH61:GLJ61"/>
    <mergeCell ref="GIY61:GIZ61"/>
    <mergeCell ref="GJB61:GJM61"/>
    <mergeCell ref="GJN61:GJY61"/>
    <mergeCell ref="GJZ61:GKA61"/>
    <mergeCell ref="GKB61:GKD61"/>
    <mergeCell ref="GHS61:GHT61"/>
    <mergeCell ref="GHV61:GIG61"/>
    <mergeCell ref="GIH61:GIS61"/>
    <mergeCell ref="GIT61:GIU61"/>
    <mergeCell ref="GIV61:GIX61"/>
    <mergeCell ref="GGM61:GGN61"/>
    <mergeCell ref="GGP61:GHA61"/>
    <mergeCell ref="GHB61:GHM61"/>
    <mergeCell ref="GHN61:GHO61"/>
    <mergeCell ref="GHP61:GHR61"/>
    <mergeCell ref="GFG61:GFH61"/>
    <mergeCell ref="GFJ61:GFU61"/>
    <mergeCell ref="GFV61:GGG61"/>
    <mergeCell ref="GGH61:GGI61"/>
    <mergeCell ref="GGJ61:GGL61"/>
    <mergeCell ref="GEA61:GEB61"/>
    <mergeCell ref="GED61:GEO61"/>
    <mergeCell ref="GEP61:GFA61"/>
    <mergeCell ref="GFB61:GFC61"/>
    <mergeCell ref="GFD61:GFF61"/>
    <mergeCell ref="GCU61:GCV61"/>
    <mergeCell ref="GCX61:GDI61"/>
    <mergeCell ref="GDJ61:GDU61"/>
    <mergeCell ref="GDV61:GDW61"/>
    <mergeCell ref="GDX61:GDZ61"/>
    <mergeCell ref="GBO61:GBP61"/>
    <mergeCell ref="GBR61:GCC61"/>
    <mergeCell ref="GCD61:GCO61"/>
    <mergeCell ref="GCP61:GCQ61"/>
    <mergeCell ref="GCR61:GCT61"/>
    <mergeCell ref="GAI61:GAJ61"/>
    <mergeCell ref="GAL61:GAW61"/>
    <mergeCell ref="GAX61:GBI61"/>
    <mergeCell ref="GBJ61:GBK61"/>
    <mergeCell ref="GBL61:GBN61"/>
    <mergeCell ref="FZC61:FZD61"/>
    <mergeCell ref="FZF61:FZQ61"/>
    <mergeCell ref="FZR61:GAC61"/>
    <mergeCell ref="GAD61:GAE61"/>
    <mergeCell ref="GAF61:GAH61"/>
    <mergeCell ref="FXW61:FXX61"/>
    <mergeCell ref="FXZ61:FYK61"/>
    <mergeCell ref="FYL61:FYW61"/>
    <mergeCell ref="FYX61:FYY61"/>
    <mergeCell ref="FYZ61:FZB61"/>
    <mergeCell ref="FWQ61:FWR61"/>
    <mergeCell ref="FWT61:FXE61"/>
    <mergeCell ref="FXF61:FXQ61"/>
    <mergeCell ref="FXR61:FXS61"/>
    <mergeCell ref="FXT61:FXV61"/>
    <mergeCell ref="FVK61:FVL61"/>
    <mergeCell ref="FVN61:FVY61"/>
    <mergeCell ref="FVZ61:FWK61"/>
    <mergeCell ref="FWL61:FWM61"/>
    <mergeCell ref="FWN61:FWP61"/>
    <mergeCell ref="FUE61:FUF61"/>
    <mergeCell ref="FUH61:FUS61"/>
    <mergeCell ref="FUT61:FVE61"/>
    <mergeCell ref="FVF61:FVG61"/>
    <mergeCell ref="FVH61:FVJ61"/>
    <mergeCell ref="FSY61:FSZ61"/>
    <mergeCell ref="FTB61:FTM61"/>
    <mergeCell ref="FTN61:FTY61"/>
    <mergeCell ref="FTZ61:FUA61"/>
    <mergeCell ref="FUB61:FUD61"/>
    <mergeCell ref="FRS61:FRT61"/>
    <mergeCell ref="FRV61:FSG61"/>
    <mergeCell ref="FSH61:FSS61"/>
    <mergeCell ref="FST61:FSU61"/>
    <mergeCell ref="FSV61:FSX61"/>
    <mergeCell ref="FQM61:FQN61"/>
    <mergeCell ref="FQP61:FRA61"/>
    <mergeCell ref="FRB61:FRM61"/>
    <mergeCell ref="FRN61:FRO61"/>
    <mergeCell ref="FRP61:FRR61"/>
    <mergeCell ref="FPG61:FPH61"/>
    <mergeCell ref="FPJ61:FPU61"/>
    <mergeCell ref="FPV61:FQG61"/>
    <mergeCell ref="FQH61:FQI61"/>
    <mergeCell ref="FQJ61:FQL61"/>
    <mergeCell ref="FOA61:FOB61"/>
    <mergeCell ref="FOD61:FOO61"/>
    <mergeCell ref="FOP61:FPA61"/>
    <mergeCell ref="FPB61:FPC61"/>
    <mergeCell ref="FPD61:FPF61"/>
    <mergeCell ref="FMU61:FMV61"/>
    <mergeCell ref="FMX61:FNI61"/>
    <mergeCell ref="FNJ61:FNU61"/>
    <mergeCell ref="FNV61:FNW61"/>
    <mergeCell ref="FNX61:FNZ61"/>
    <mergeCell ref="FLO61:FLP61"/>
    <mergeCell ref="FLR61:FMC61"/>
    <mergeCell ref="FMD61:FMO61"/>
    <mergeCell ref="FMP61:FMQ61"/>
    <mergeCell ref="FMR61:FMT61"/>
    <mergeCell ref="FKI61:FKJ61"/>
    <mergeCell ref="FKL61:FKW61"/>
    <mergeCell ref="FKX61:FLI61"/>
    <mergeCell ref="FLJ61:FLK61"/>
    <mergeCell ref="FLL61:FLN61"/>
    <mergeCell ref="FJC61:FJD61"/>
    <mergeCell ref="FJF61:FJQ61"/>
    <mergeCell ref="FJR61:FKC61"/>
    <mergeCell ref="FKD61:FKE61"/>
    <mergeCell ref="FKF61:FKH61"/>
    <mergeCell ref="FHW61:FHX61"/>
    <mergeCell ref="FHZ61:FIK61"/>
    <mergeCell ref="FIL61:FIW61"/>
    <mergeCell ref="FIX61:FIY61"/>
    <mergeCell ref="FIZ61:FJB61"/>
    <mergeCell ref="FGQ61:FGR61"/>
    <mergeCell ref="FGT61:FHE61"/>
    <mergeCell ref="FHF61:FHQ61"/>
    <mergeCell ref="FHR61:FHS61"/>
    <mergeCell ref="FHT61:FHV61"/>
    <mergeCell ref="FFK61:FFL61"/>
    <mergeCell ref="FFN61:FFY61"/>
    <mergeCell ref="FFZ61:FGK61"/>
    <mergeCell ref="FGL61:FGM61"/>
    <mergeCell ref="FGN61:FGP61"/>
    <mergeCell ref="FEE61:FEF61"/>
    <mergeCell ref="FEH61:FES61"/>
    <mergeCell ref="FET61:FFE61"/>
    <mergeCell ref="FFF61:FFG61"/>
    <mergeCell ref="FFH61:FFJ61"/>
    <mergeCell ref="FCY61:FCZ61"/>
    <mergeCell ref="FDB61:FDM61"/>
    <mergeCell ref="FDN61:FDY61"/>
    <mergeCell ref="FDZ61:FEA61"/>
    <mergeCell ref="FEB61:FED61"/>
    <mergeCell ref="FBS61:FBT61"/>
    <mergeCell ref="FBV61:FCG61"/>
    <mergeCell ref="FCH61:FCS61"/>
    <mergeCell ref="FCT61:FCU61"/>
    <mergeCell ref="FCV61:FCX61"/>
    <mergeCell ref="FAM61:FAN61"/>
    <mergeCell ref="FAP61:FBA61"/>
    <mergeCell ref="FBB61:FBM61"/>
    <mergeCell ref="FBN61:FBO61"/>
    <mergeCell ref="FBP61:FBR61"/>
    <mergeCell ref="EZG61:EZH61"/>
    <mergeCell ref="EZJ61:EZU61"/>
    <mergeCell ref="EZV61:FAG61"/>
    <mergeCell ref="FAH61:FAI61"/>
    <mergeCell ref="FAJ61:FAL61"/>
    <mergeCell ref="EYA61:EYB61"/>
    <mergeCell ref="EYD61:EYO61"/>
    <mergeCell ref="EYP61:EZA61"/>
    <mergeCell ref="EZB61:EZC61"/>
    <mergeCell ref="EZD61:EZF61"/>
    <mergeCell ref="EWU61:EWV61"/>
    <mergeCell ref="EWX61:EXI61"/>
    <mergeCell ref="EXJ61:EXU61"/>
    <mergeCell ref="EXV61:EXW61"/>
    <mergeCell ref="EXX61:EXZ61"/>
    <mergeCell ref="EVO61:EVP61"/>
    <mergeCell ref="EVR61:EWC61"/>
    <mergeCell ref="EWD61:EWO61"/>
    <mergeCell ref="EWP61:EWQ61"/>
    <mergeCell ref="EWR61:EWT61"/>
    <mergeCell ref="EUI61:EUJ61"/>
    <mergeCell ref="EUL61:EUW61"/>
    <mergeCell ref="EUX61:EVI61"/>
    <mergeCell ref="EVJ61:EVK61"/>
    <mergeCell ref="EVL61:EVN61"/>
    <mergeCell ref="ETC61:ETD61"/>
    <mergeCell ref="ETF61:ETQ61"/>
    <mergeCell ref="ETR61:EUC61"/>
    <mergeCell ref="EUD61:EUE61"/>
    <mergeCell ref="EUF61:EUH61"/>
    <mergeCell ref="ERW61:ERX61"/>
    <mergeCell ref="ERZ61:ESK61"/>
    <mergeCell ref="ESL61:ESW61"/>
    <mergeCell ref="ESX61:ESY61"/>
    <mergeCell ref="ESZ61:ETB61"/>
    <mergeCell ref="EQQ61:EQR61"/>
    <mergeCell ref="EQT61:ERE61"/>
    <mergeCell ref="ERF61:ERQ61"/>
    <mergeCell ref="ERR61:ERS61"/>
    <mergeCell ref="ERT61:ERV61"/>
    <mergeCell ref="EPK61:EPL61"/>
    <mergeCell ref="EPN61:EPY61"/>
    <mergeCell ref="EPZ61:EQK61"/>
    <mergeCell ref="EQL61:EQM61"/>
    <mergeCell ref="EQN61:EQP61"/>
    <mergeCell ref="EOE61:EOF61"/>
    <mergeCell ref="EOH61:EOS61"/>
    <mergeCell ref="EOT61:EPE61"/>
    <mergeCell ref="EPF61:EPG61"/>
    <mergeCell ref="EPH61:EPJ61"/>
    <mergeCell ref="EMY61:EMZ61"/>
    <mergeCell ref="ENB61:ENM61"/>
    <mergeCell ref="ENN61:ENY61"/>
    <mergeCell ref="ENZ61:EOA61"/>
    <mergeCell ref="EOB61:EOD61"/>
    <mergeCell ref="ELS61:ELT61"/>
    <mergeCell ref="ELV61:EMG61"/>
    <mergeCell ref="EMH61:EMS61"/>
    <mergeCell ref="EMT61:EMU61"/>
    <mergeCell ref="EMV61:EMX61"/>
    <mergeCell ref="EKM61:EKN61"/>
    <mergeCell ref="EKP61:ELA61"/>
    <mergeCell ref="ELB61:ELM61"/>
    <mergeCell ref="ELN61:ELO61"/>
    <mergeCell ref="ELP61:ELR61"/>
    <mergeCell ref="EJG61:EJH61"/>
    <mergeCell ref="EJJ61:EJU61"/>
    <mergeCell ref="EJV61:EKG61"/>
    <mergeCell ref="EKH61:EKI61"/>
    <mergeCell ref="EKJ61:EKL61"/>
    <mergeCell ref="EIA61:EIB61"/>
    <mergeCell ref="EID61:EIO61"/>
    <mergeCell ref="EIP61:EJA61"/>
    <mergeCell ref="EJB61:EJC61"/>
    <mergeCell ref="EJD61:EJF61"/>
    <mergeCell ref="EGU61:EGV61"/>
    <mergeCell ref="EGX61:EHI61"/>
    <mergeCell ref="EHJ61:EHU61"/>
    <mergeCell ref="EHV61:EHW61"/>
    <mergeCell ref="EHX61:EHZ61"/>
    <mergeCell ref="EFO61:EFP61"/>
    <mergeCell ref="EFR61:EGC61"/>
    <mergeCell ref="EGD61:EGO61"/>
    <mergeCell ref="EGP61:EGQ61"/>
    <mergeCell ref="EGR61:EGT61"/>
    <mergeCell ref="EEI61:EEJ61"/>
    <mergeCell ref="EEL61:EEW61"/>
    <mergeCell ref="EEX61:EFI61"/>
    <mergeCell ref="EFJ61:EFK61"/>
    <mergeCell ref="EFL61:EFN61"/>
    <mergeCell ref="EDC61:EDD61"/>
    <mergeCell ref="EDF61:EDQ61"/>
    <mergeCell ref="EDR61:EEC61"/>
    <mergeCell ref="EED61:EEE61"/>
    <mergeCell ref="EEF61:EEH61"/>
    <mergeCell ref="EBW61:EBX61"/>
    <mergeCell ref="EBZ61:ECK61"/>
    <mergeCell ref="ECL61:ECW61"/>
    <mergeCell ref="ECX61:ECY61"/>
    <mergeCell ref="ECZ61:EDB61"/>
    <mergeCell ref="EAQ61:EAR61"/>
    <mergeCell ref="EAT61:EBE61"/>
    <mergeCell ref="EBF61:EBQ61"/>
    <mergeCell ref="EBR61:EBS61"/>
    <mergeCell ref="EBT61:EBV61"/>
    <mergeCell ref="DZK61:DZL61"/>
    <mergeCell ref="DZN61:DZY61"/>
    <mergeCell ref="DZZ61:EAK61"/>
    <mergeCell ref="EAL61:EAM61"/>
    <mergeCell ref="EAN61:EAP61"/>
    <mergeCell ref="DYE61:DYF61"/>
    <mergeCell ref="DYH61:DYS61"/>
    <mergeCell ref="DYT61:DZE61"/>
    <mergeCell ref="DZF61:DZG61"/>
    <mergeCell ref="DZH61:DZJ61"/>
    <mergeCell ref="DWY61:DWZ61"/>
    <mergeCell ref="DXB61:DXM61"/>
    <mergeCell ref="DXN61:DXY61"/>
    <mergeCell ref="DXZ61:DYA61"/>
    <mergeCell ref="DYB61:DYD61"/>
    <mergeCell ref="DVS61:DVT61"/>
    <mergeCell ref="DVV61:DWG61"/>
    <mergeCell ref="DWH61:DWS61"/>
    <mergeCell ref="DWT61:DWU61"/>
    <mergeCell ref="DWV61:DWX61"/>
    <mergeCell ref="DUM61:DUN61"/>
    <mergeCell ref="DUP61:DVA61"/>
    <mergeCell ref="DVB61:DVM61"/>
    <mergeCell ref="DVN61:DVO61"/>
    <mergeCell ref="DVP61:DVR61"/>
    <mergeCell ref="DTG61:DTH61"/>
    <mergeCell ref="DTJ61:DTU61"/>
    <mergeCell ref="DTV61:DUG61"/>
    <mergeCell ref="DUH61:DUI61"/>
    <mergeCell ref="DUJ61:DUL61"/>
    <mergeCell ref="DSA61:DSB61"/>
    <mergeCell ref="DSD61:DSO61"/>
    <mergeCell ref="DSP61:DTA61"/>
    <mergeCell ref="DTB61:DTC61"/>
    <mergeCell ref="DTD61:DTF61"/>
    <mergeCell ref="DQU61:DQV61"/>
    <mergeCell ref="DQX61:DRI61"/>
    <mergeCell ref="DRJ61:DRU61"/>
    <mergeCell ref="DRV61:DRW61"/>
    <mergeCell ref="DRX61:DRZ61"/>
    <mergeCell ref="DPO61:DPP61"/>
    <mergeCell ref="DPR61:DQC61"/>
    <mergeCell ref="DQD61:DQO61"/>
    <mergeCell ref="DQP61:DQQ61"/>
    <mergeCell ref="DQR61:DQT61"/>
    <mergeCell ref="DOI61:DOJ61"/>
    <mergeCell ref="DOL61:DOW61"/>
    <mergeCell ref="DOX61:DPI61"/>
    <mergeCell ref="DPJ61:DPK61"/>
    <mergeCell ref="DPL61:DPN61"/>
    <mergeCell ref="DNC61:DND61"/>
    <mergeCell ref="DNF61:DNQ61"/>
    <mergeCell ref="DNR61:DOC61"/>
    <mergeCell ref="DOD61:DOE61"/>
    <mergeCell ref="DOF61:DOH61"/>
    <mergeCell ref="DLW61:DLX61"/>
    <mergeCell ref="DLZ61:DMK61"/>
    <mergeCell ref="DML61:DMW61"/>
    <mergeCell ref="DMX61:DMY61"/>
    <mergeCell ref="DMZ61:DNB61"/>
    <mergeCell ref="DKQ61:DKR61"/>
    <mergeCell ref="DKT61:DLE61"/>
    <mergeCell ref="DLF61:DLQ61"/>
    <mergeCell ref="DLR61:DLS61"/>
    <mergeCell ref="DLT61:DLV61"/>
    <mergeCell ref="DJK61:DJL61"/>
    <mergeCell ref="DJN61:DJY61"/>
    <mergeCell ref="DJZ61:DKK61"/>
    <mergeCell ref="DKL61:DKM61"/>
    <mergeCell ref="DKN61:DKP61"/>
    <mergeCell ref="DIE61:DIF61"/>
    <mergeCell ref="DIH61:DIS61"/>
    <mergeCell ref="DIT61:DJE61"/>
    <mergeCell ref="DJF61:DJG61"/>
    <mergeCell ref="DJH61:DJJ61"/>
    <mergeCell ref="DGY61:DGZ61"/>
    <mergeCell ref="DHB61:DHM61"/>
    <mergeCell ref="DHN61:DHY61"/>
    <mergeCell ref="DHZ61:DIA61"/>
    <mergeCell ref="DIB61:DID61"/>
    <mergeCell ref="DFS61:DFT61"/>
    <mergeCell ref="DFV61:DGG61"/>
    <mergeCell ref="DGH61:DGS61"/>
    <mergeCell ref="DGT61:DGU61"/>
    <mergeCell ref="DGV61:DGX61"/>
    <mergeCell ref="DEM61:DEN61"/>
    <mergeCell ref="DEP61:DFA61"/>
    <mergeCell ref="DFB61:DFM61"/>
    <mergeCell ref="DFN61:DFO61"/>
    <mergeCell ref="DFP61:DFR61"/>
    <mergeCell ref="DDG61:DDH61"/>
    <mergeCell ref="DDJ61:DDU61"/>
    <mergeCell ref="DDV61:DEG61"/>
    <mergeCell ref="DEH61:DEI61"/>
    <mergeCell ref="DEJ61:DEL61"/>
    <mergeCell ref="DCA61:DCB61"/>
    <mergeCell ref="DCD61:DCO61"/>
    <mergeCell ref="DCP61:DDA61"/>
    <mergeCell ref="DDB61:DDC61"/>
    <mergeCell ref="DDD61:DDF61"/>
    <mergeCell ref="DAU61:DAV61"/>
    <mergeCell ref="DAX61:DBI61"/>
    <mergeCell ref="DBJ61:DBU61"/>
    <mergeCell ref="DBV61:DBW61"/>
    <mergeCell ref="DBX61:DBZ61"/>
    <mergeCell ref="CZO61:CZP61"/>
    <mergeCell ref="CZR61:DAC61"/>
    <mergeCell ref="DAD61:DAO61"/>
    <mergeCell ref="DAP61:DAQ61"/>
    <mergeCell ref="DAR61:DAT61"/>
    <mergeCell ref="CYI61:CYJ61"/>
    <mergeCell ref="CYL61:CYW61"/>
    <mergeCell ref="CYX61:CZI61"/>
    <mergeCell ref="CZJ61:CZK61"/>
    <mergeCell ref="CZL61:CZN61"/>
    <mergeCell ref="CXC61:CXD61"/>
    <mergeCell ref="CXF61:CXQ61"/>
    <mergeCell ref="CXR61:CYC61"/>
    <mergeCell ref="CYD61:CYE61"/>
    <mergeCell ref="CYF61:CYH61"/>
    <mergeCell ref="CVW61:CVX61"/>
    <mergeCell ref="CVZ61:CWK61"/>
    <mergeCell ref="CWL61:CWW61"/>
    <mergeCell ref="CWX61:CWY61"/>
    <mergeCell ref="CWZ61:CXB61"/>
    <mergeCell ref="CUQ61:CUR61"/>
    <mergeCell ref="CUT61:CVE61"/>
    <mergeCell ref="CVF61:CVQ61"/>
    <mergeCell ref="CVR61:CVS61"/>
    <mergeCell ref="CVT61:CVV61"/>
    <mergeCell ref="CTK61:CTL61"/>
    <mergeCell ref="CTN61:CTY61"/>
    <mergeCell ref="CTZ61:CUK61"/>
    <mergeCell ref="CUL61:CUM61"/>
    <mergeCell ref="CUN61:CUP61"/>
    <mergeCell ref="CSE61:CSF61"/>
    <mergeCell ref="CSH61:CSS61"/>
    <mergeCell ref="CST61:CTE61"/>
    <mergeCell ref="CTF61:CTG61"/>
    <mergeCell ref="CTH61:CTJ61"/>
    <mergeCell ref="CQY61:CQZ61"/>
    <mergeCell ref="CRB61:CRM61"/>
    <mergeCell ref="CRN61:CRY61"/>
    <mergeCell ref="CRZ61:CSA61"/>
    <mergeCell ref="CSB61:CSD61"/>
    <mergeCell ref="CPS61:CPT61"/>
    <mergeCell ref="CPV61:CQG61"/>
    <mergeCell ref="CQH61:CQS61"/>
    <mergeCell ref="CQT61:CQU61"/>
    <mergeCell ref="CQV61:CQX61"/>
    <mergeCell ref="COM61:CON61"/>
    <mergeCell ref="COP61:CPA61"/>
    <mergeCell ref="CPB61:CPM61"/>
    <mergeCell ref="CPN61:CPO61"/>
    <mergeCell ref="CPP61:CPR61"/>
    <mergeCell ref="CNG61:CNH61"/>
    <mergeCell ref="CNJ61:CNU61"/>
    <mergeCell ref="CNV61:COG61"/>
    <mergeCell ref="COH61:COI61"/>
    <mergeCell ref="COJ61:COL61"/>
    <mergeCell ref="CMA61:CMB61"/>
    <mergeCell ref="CMD61:CMO61"/>
    <mergeCell ref="CMP61:CNA61"/>
    <mergeCell ref="CNB61:CNC61"/>
    <mergeCell ref="CND61:CNF61"/>
    <mergeCell ref="CKU61:CKV61"/>
    <mergeCell ref="CKX61:CLI61"/>
    <mergeCell ref="CLJ61:CLU61"/>
    <mergeCell ref="CLV61:CLW61"/>
    <mergeCell ref="CLX61:CLZ61"/>
    <mergeCell ref="CJO61:CJP61"/>
    <mergeCell ref="CJR61:CKC61"/>
    <mergeCell ref="CKD61:CKO61"/>
    <mergeCell ref="CKP61:CKQ61"/>
    <mergeCell ref="CKR61:CKT61"/>
    <mergeCell ref="CII61:CIJ61"/>
    <mergeCell ref="CIL61:CIW61"/>
    <mergeCell ref="CIX61:CJI61"/>
    <mergeCell ref="CJJ61:CJK61"/>
    <mergeCell ref="CJL61:CJN61"/>
    <mergeCell ref="CHC61:CHD61"/>
    <mergeCell ref="CHF61:CHQ61"/>
    <mergeCell ref="CHR61:CIC61"/>
    <mergeCell ref="CID61:CIE61"/>
    <mergeCell ref="CIF61:CIH61"/>
    <mergeCell ref="CFW61:CFX61"/>
    <mergeCell ref="CFZ61:CGK61"/>
    <mergeCell ref="CGL61:CGW61"/>
    <mergeCell ref="CGX61:CGY61"/>
    <mergeCell ref="CGZ61:CHB61"/>
    <mergeCell ref="CEQ61:CER61"/>
    <mergeCell ref="CET61:CFE61"/>
    <mergeCell ref="CFF61:CFQ61"/>
    <mergeCell ref="CFR61:CFS61"/>
    <mergeCell ref="CFT61:CFV61"/>
    <mergeCell ref="CDK61:CDL61"/>
    <mergeCell ref="CDN61:CDY61"/>
    <mergeCell ref="CDZ61:CEK61"/>
    <mergeCell ref="CEL61:CEM61"/>
    <mergeCell ref="CEN61:CEP61"/>
    <mergeCell ref="CCE61:CCF61"/>
    <mergeCell ref="CCH61:CCS61"/>
    <mergeCell ref="CCT61:CDE61"/>
    <mergeCell ref="CDF61:CDG61"/>
    <mergeCell ref="CDH61:CDJ61"/>
    <mergeCell ref="CAY61:CAZ61"/>
    <mergeCell ref="CBB61:CBM61"/>
    <mergeCell ref="CBN61:CBY61"/>
    <mergeCell ref="CBZ61:CCA61"/>
    <mergeCell ref="CCB61:CCD61"/>
    <mergeCell ref="BZS61:BZT61"/>
    <mergeCell ref="BZV61:CAG61"/>
    <mergeCell ref="CAH61:CAS61"/>
    <mergeCell ref="CAT61:CAU61"/>
    <mergeCell ref="CAV61:CAX61"/>
    <mergeCell ref="BYM61:BYN61"/>
    <mergeCell ref="BYP61:BZA61"/>
    <mergeCell ref="BZB61:BZM61"/>
    <mergeCell ref="BZN61:BZO61"/>
    <mergeCell ref="BZP61:BZR61"/>
    <mergeCell ref="BXG61:BXH61"/>
    <mergeCell ref="BXJ61:BXU61"/>
    <mergeCell ref="BXV61:BYG61"/>
    <mergeCell ref="BYH61:BYI61"/>
    <mergeCell ref="BYJ61:BYL61"/>
    <mergeCell ref="BWA61:BWB61"/>
    <mergeCell ref="BWD61:BWO61"/>
    <mergeCell ref="BWP61:BXA61"/>
    <mergeCell ref="BXB61:BXC61"/>
    <mergeCell ref="BXD61:BXF61"/>
    <mergeCell ref="BUU61:BUV61"/>
    <mergeCell ref="BUX61:BVI61"/>
    <mergeCell ref="BVJ61:BVU61"/>
    <mergeCell ref="BVV61:BVW61"/>
    <mergeCell ref="BVX61:BVZ61"/>
    <mergeCell ref="BTO61:BTP61"/>
    <mergeCell ref="BTR61:BUC61"/>
    <mergeCell ref="BUD61:BUO61"/>
    <mergeCell ref="BUP61:BUQ61"/>
    <mergeCell ref="BUR61:BUT61"/>
    <mergeCell ref="BSI61:BSJ61"/>
    <mergeCell ref="BSL61:BSW61"/>
    <mergeCell ref="BSX61:BTI61"/>
    <mergeCell ref="BTJ61:BTK61"/>
    <mergeCell ref="BTL61:BTN61"/>
    <mergeCell ref="BRC61:BRD61"/>
    <mergeCell ref="BRF61:BRQ61"/>
    <mergeCell ref="BRR61:BSC61"/>
    <mergeCell ref="BSD61:BSE61"/>
    <mergeCell ref="BSF61:BSH61"/>
    <mergeCell ref="BPW61:BPX61"/>
    <mergeCell ref="BPZ61:BQK61"/>
    <mergeCell ref="BQL61:BQW61"/>
    <mergeCell ref="BQX61:BQY61"/>
    <mergeCell ref="BQZ61:BRB61"/>
    <mergeCell ref="BOQ61:BOR61"/>
    <mergeCell ref="BOT61:BPE61"/>
    <mergeCell ref="BPF61:BPQ61"/>
    <mergeCell ref="BPR61:BPS61"/>
    <mergeCell ref="BPT61:BPV61"/>
    <mergeCell ref="BNK61:BNL61"/>
    <mergeCell ref="BNN61:BNY61"/>
    <mergeCell ref="BNZ61:BOK61"/>
    <mergeCell ref="BOL61:BOM61"/>
    <mergeCell ref="BON61:BOP61"/>
    <mergeCell ref="BME61:BMF61"/>
    <mergeCell ref="BMH61:BMS61"/>
    <mergeCell ref="BMT61:BNE61"/>
    <mergeCell ref="BNF61:BNG61"/>
    <mergeCell ref="BNH61:BNJ61"/>
    <mergeCell ref="BKY61:BKZ61"/>
    <mergeCell ref="BLB61:BLM61"/>
    <mergeCell ref="BLN61:BLY61"/>
    <mergeCell ref="BLZ61:BMA61"/>
    <mergeCell ref="BMB61:BMD61"/>
    <mergeCell ref="BJS61:BJT61"/>
    <mergeCell ref="BJV61:BKG61"/>
    <mergeCell ref="BKH61:BKS61"/>
    <mergeCell ref="BKT61:BKU61"/>
    <mergeCell ref="BKV61:BKX61"/>
    <mergeCell ref="BIM61:BIN61"/>
    <mergeCell ref="BIP61:BJA61"/>
    <mergeCell ref="BJB61:BJM61"/>
    <mergeCell ref="BJN61:BJO61"/>
    <mergeCell ref="BJP61:BJR61"/>
    <mergeCell ref="BHG61:BHH61"/>
    <mergeCell ref="BHJ61:BHU61"/>
    <mergeCell ref="BHV61:BIG61"/>
    <mergeCell ref="BIH61:BII61"/>
    <mergeCell ref="BIJ61:BIL61"/>
    <mergeCell ref="BGA61:BGB61"/>
    <mergeCell ref="BGD61:BGO61"/>
    <mergeCell ref="BGP61:BHA61"/>
    <mergeCell ref="BHB61:BHC61"/>
    <mergeCell ref="BHD61:BHF61"/>
    <mergeCell ref="BEU61:BEV61"/>
    <mergeCell ref="BEX61:BFI61"/>
    <mergeCell ref="BFJ61:BFU61"/>
    <mergeCell ref="BFV61:BFW61"/>
    <mergeCell ref="BFX61:BFZ61"/>
    <mergeCell ref="BDO61:BDP61"/>
    <mergeCell ref="BDR61:BEC61"/>
    <mergeCell ref="BED61:BEO61"/>
    <mergeCell ref="BEP61:BEQ61"/>
    <mergeCell ref="BER61:BET61"/>
    <mergeCell ref="BCI61:BCJ61"/>
    <mergeCell ref="BCL61:BCW61"/>
    <mergeCell ref="BCX61:BDI61"/>
    <mergeCell ref="BDJ61:BDK61"/>
    <mergeCell ref="BDL61:BDN61"/>
    <mergeCell ref="BBC61:BBD61"/>
    <mergeCell ref="BBF61:BBQ61"/>
    <mergeCell ref="BBR61:BCC61"/>
    <mergeCell ref="BCD61:BCE61"/>
    <mergeCell ref="BCF61:BCH61"/>
    <mergeCell ref="AZW61:AZX61"/>
    <mergeCell ref="AZZ61:BAK61"/>
    <mergeCell ref="BAL61:BAW61"/>
    <mergeCell ref="BAX61:BAY61"/>
    <mergeCell ref="BAZ61:BBB61"/>
    <mergeCell ref="AYQ61:AYR61"/>
    <mergeCell ref="AYT61:AZE61"/>
    <mergeCell ref="AZF61:AZQ61"/>
    <mergeCell ref="AZR61:AZS61"/>
    <mergeCell ref="AZT61:AZV61"/>
    <mergeCell ref="AXK61:AXL61"/>
    <mergeCell ref="AXN61:AXY61"/>
    <mergeCell ref="AXZ61:AYK61"/>
    <mergeCell ref="AYL61:AYM61"/>
    <mergeCell ref="AYN61:AYP61"/>
    <mergeCell ref="AWE61:AWF61"/>
    <mergeCell ref="AWH61:AWS61"/>
    <mergeCell ref="AWT61:AXE61"/>
    <mergeCell ref="AXF61:AXG61"/>
    <mergeCell ref="AXH61:AXJ61"/>
    <mergeCell ref="AUY61:AUZ61"/>
    <mergeCell ref="AVB61:AVM61"/>
    <mergeCell ref="AVN61:AVY61"/>
    <mergeCell ref="AVZ61:AWA61"/>
    <mergeCell ref="AWB61:AWD61"/>
    <mergeCell ref="ATS61:ATT61"/>
    <mergeCell ref="ATV61:AUG61"/>
    <mergeCell ref="AUH61:AUS61"/>
    <mergeCell ref="AUT61:AUU61"/>
    <mergeCell ref="AUV61:AUX61"/>
    <mergeCell ref="ASM61:ASN61"/>
    <mergeCell ref="ASP61:ATA61"/>
    <mergeCell ref="ATB61:ATM61"/>
    <mergeCell ref="ATN61:ATO61"/>
    <mergeCell ref="ATP61:ATR61"/>
    <mergeCell ref="ARG61:ARH61"/>
    <mergeCell ref="ARJ61:ARU61"/>
    <mergeCell ref="ARV61:ASG61"/>
    <mergeCell ref="ASH61:ASI61"/>
    <mergeCell ref="ASJ61:ASL61"/>
    <mergeCell ref="AQA61:AQB61"/>
    <mergeCell ref="AQD61:AQO61"/>
    <mergeCell ref="AQP61:ARA61"/>
    <mergeCell ref="ARB61:ARC61"/>
    <mergeCell ref="ARD61:ARF61"/>
    <mergeCell ref="AOU61:AOV61"/>
    <mergeCell ref="AOX61:API61"/>
    <mergeCell ref="APJ61:APU61"/>
    <mergeCell ref="APV61:APW61"/>
    <mergeCell ref="APX61:APZ61"/>
    <mergeCell ref="ANO61:ANP61"/>
    <mergeCell ref="ANR61:AOC61"/>
    <mergeCell ref="AOD61:AOO61"/>
    <mergeCell ref="AOP61:AOQ61"/>
    <mergeCell ref="AOR61:AOT61"/>
    <mergeCell ref="AMI61:AMJ61"/>
    <mergeCell ref="AML61:AMW61"/>
    <mergeCell ref="AMX61:ANI61"/>
    <mergeCell ref="ANJ61:ANK61"/>
    <mergeCell ref="ANL61:ANN61"/>
    <mergeCell ref="ALC61:ALD61"/>
    <mergeCell ref="ALF61:ALQ61"/>
    <mergeCell ref="ALR61:AMC61"/>
    <mergeCell ref="AMD61:AME61"/>
    <mergeCell ref="AMF61:AMH61"/>
    <mergeCell ref="AJW61:AJX61"/>
    <mergeCell ref="AJZ61:AKK61"/>
    <mergeCell ref="AKL61:AKW61"/>
    <mergeCell ref="AKX61:AKY61"/>
    <mergeCell ref="AKZ61:ALB61"/>
    <mergeCell ref="SQ61:SR61"/>
    <mergeCell ref="ST61:TE61"/>
    <mergeCell ref="TF61:TQ61"/>
    <mergeCell ref="TR61:TS61"/>
    <mergeCell ref="TT61:TV61"/>
    <mergeCell ref="AIQ61:AIR61"/>
    <mergeCell ref="AIT61:AJE61"/>
    <mergeCell ref="AJF61:AJQ61"/>
    <mergeCell ref="AJR61:AJS61"/>
    <mergeCell ref="AJT61:AJV61"/>
    <mergeCell ref="AHK61:AHL61"/>
    <mergeCell ref="AHN61:AHY61"/>
    <mergeCell ref="AHZ61:AIK61"/>
    <mergeCell ref="AIL61:AIM61"/>
    <mergeCell ref="AIN61:AIP61"/>
    <mergeCell ref="AGE61:AGF61"/>
    <mergeCell ref="AGH61:AGS61"/>
    <mergeCell ref="AGT61:AHE61"/>
    <mergeCell ref="AHF61:AHG61"/>
    <mergeCell ref="AHH61:AHJ61"/>
    <mergeCell ref="AEY61:AEZ61"/>
    <mergeCell ref="AFB61:AFM61"/>
    <mergeCell ref="AFN61:AFY61"/>
    <mergeCell ref="AFZ61:AGA61"/>
    <mergeCell ref="AGB61:AGD61"/>
    <mergeCell ref="ADS61:ADT61"/>
    <mergeCell ref="ADV61:AEG61"/>
    <mergeCell ref="AEH61:AES61"/>
    <mergeCell ref="AET61:AEU61"/>
    <mergeCell ref="AEV61:AEX61"/>
    <mergeCell ref="ACM61:ACN61"/>
    <mergeCell ref="ACP61:ADA61"/>
    <mergeCell ref="ADB61:ADM61"/>
    <mergeCell ref="ADN61:ADO61"/>
    <mergeCell ref="ADP61:ADR61"/>
    <mergeCell ref="ABG61:ABH61"/>
    <mergeCell ref="ABJ61:ABU61"/>
    <mergeCell ref="ABV61:ACG61"/>
    <mergeCell ref="ACH61:ACI61"/>
    <mergeCell ref="ACJ61:ACL61"/>
    <mergeCell ref="GI61:GJ61"/>
    <mergeCell ref="GL61:GW61"/>
    <mergeCell ref="GX61:HI61"/>
    <mergeCell ref="HJ61:HK61"/>
    <mergeCell ref="HL61:HN61"/>
    <mergeCell ref="FC61:FD61"/>
    <mergeCell ref="FF61:FQ61"/>
    <mergeCell ref="FR61:GC61"/>
    <mergeCell ref="GD61:GE61"/>
    <mergeCell ref="GF61:GH61"/>
    <mergeCell ref="DW61:DX61"/>
    <mergeCell ref="DZ61:EK61"/>
    <mergeCell ref="EL61:EW61"/>
    <mergeCell ref="EX61:EY61"/>
    <mergeCell ref="EZ61:FB61"/>
    <mergeCell ref="CQ61:CR61"/>
    <mergeCell ref="CT61:DE61"/>
    <mergeCell ref="DF61:DQ61"/>
    <mergeCell ref="DR61:DS61"/>
    <mergeCell ref="DT61:DV61"/>
    <mergeCell ref="BK61:BL61"/>
    <mergeCell ref="BN61:BY61"/>
    <mergeCell ref="BZ61:CK61"/>
    <mergeCell ref="CL61:CM61"/>
    <mergeCell ref="CN61:CP61"/>
    <mergeCell ref="RK61:RL61"/>
    <mergeCell ref="RN61:RY61"/>
    <mergeCell ref="RZ61:SK61"/>
    <mergeCell ref="SL61:SM61"/>
    <mergeCell ref="SN61:SP61"/>
    <mergeCell ref="QE61:QF61"/>
    <mergeCell ref="QH61:QS61"/>
    <mergeCell ref="QT61:RE61"/>
    <mergeCell ref="RF61:RG61"/>
    <mergeCell ref="RH61:RJ61"/>
    <mergeCell ref="OY61:OZ61"/>
    <mergeCell ref="PB61:PM61"/>
    <mergeCell ref="PN61:PY61"/>
    <mergeCell ref="PZ61:QA61"/>
    <mergeCell ref="QB61:QD61"/>
    <mergeCell ref="NS61:NT61"/>
    <mergeCell ref="NV61:OG61"/>
    <mergeCell ref="OH61:OS61"/>
    <mergeCell ref="OT61:OU61"/>
    <mergeCell ref="OV61:OX61"/>
    <mergeCell ref="MM61:MN61"/>
    <mergeCell ref="MP61:NA61"/>
    <mergeCell ref="NB61:NM61"/>
    <mergeCell ref="NN61:NO61"/>
    <mergeCell ref="NP61:NR61"/>
    <mergeCell ref="LG61:LH61"/>
    <mergeCell ref="LJ61:LU61"/>
    <mergeCell ref="LV61:MG61"/>
    <mergeCell ref="MH61:MI61"/>
    <mergeCell ref="MJ61:ML61"/>
    <mergeCell ref="KA61:KB61"/>
    <mergeCell ref="KD61:KO61"/>
    <mergeCell ref="KP61:LA61"/>
    <mergeCell ref="LB61:LC61"/>
    <mergeCell ref="LD61:LF61"/>
    <mergeCell ref="WVJ60:WVU60"/>
    <mergeCell ref="WVV60:WWG60"/>
    <mergeCell ref="WWH60:WWI60"/>
    <mergeCell ref="WWJ60:WWL60"/>
    <mergeCell ref="WWM60:WWN60"/>
    <mergeCell ref="WUD60:WUO60"/>
    <mergeCell ref="WUP60:WVA60"/>
    <mergeCell ref="WVB60:WVC60"/>
    <mergeCell ref="WVD60:WVF60"/>
    <mergeCell ref="WVG60:WVH60"/>
    <mergeCell ref="WSX60:WTI60"/>
    <mergeCell ref="WTJ60:WTU60"/>
    <mergeCell ref="WTV60:WTW60"/>
    <mergeCell ref="WTX60:WTZ60"/>
    <mergeCell ref="WUA60:WUB60"/>
    <mergeCell ref="WRR60:WSC60"/>
    <mergeCell ref="WSD60:WSO60"/>
    <mergeCell ref="WSP60:WSQ60"/>
    <mergeCell ref="WSR60:WST60"/>
    <mergeCell ref="WSU60:WSV60"/>
    <mergeCell ref="WQL60:WQW60"/>
    <mergeCell ref="WQX60:WRI60"/>
    <mergeCell ref="WRJ60:WRK60"/>
    <mergeCell ref="WRL60:WRN60"/>
    <mergeCell ref="IU61:IV61"/>
    <mergeCell ref="IX61:JI61"/>
    <mergeCell ref="JJ61:JU61"/>
    <mergeCell ref="JV61:JW61"/>
    <mergeCell ref="JX61:JZ61"/>
    <mergeCell ref="HO61:HP61"/>
    <mergeCell ref="HR61:IC61"/>
    <mergeCell ref="ID61:IO61"/>
    <mergeCell ref="IP61:IQ61"/>
    <mergeCell ref="IR61:IT61"/>
    <mergeCell ref="AAA61:AAB61"/>
    <mergeCell ref="AAD61:AAO61"/>
    <mergeCell ref="AAP61:ABA61"/>
    <mergeCell ref="ABB61:ABC61"/>
    <mergeCell ref="ABD61:ABF61"/>
    <mergeCell ref="YU61:YV61"/>
    <mergeCell ref="YX61:ZI61"/>
    <mergeCell ref="ZJ61:ZU61"/>
    <mergeCell ref="ZV61:ZW61"/>
    <mergeCell ref="ZX61:ZZ61"/>
    <mergeCell ref="XO61:XP61"/>
    <mergeCell ref="XR61:YC61"/>
    <mergeCell ref="YD61:YO61"/>
    <mergeCell ref="YP61:YQ61"/>
    <mergeCell ref="YR61:YT61"/>
    <mergeCell ref="WI61:WJ61"/>
    <mergeCell ref="WL61:WW61"/>
    <mergeCell ref="WX61:XI61"/>
    <mergeCell ref="XJ61:XK61"/>
    <mergeCell ref="XL61:XN61"/>
    <mergeCell ref="VC61:VD61"/>
    <mergeCell ref="VF61:VQ61"/>
    <mergeCell ref="VR61:WC61"/>
    <mergeCell ref="WD61:WE61"/>
    <mergeCell ref="WF61:WH61"/>
    <mergeCell ref="TW61:TX61"/>
    <mergeCell ref="TZ61:UK61"/>
    <mergeCell ref="UL61:UW61"/>
    <mergeCell ref="UX61:UY61"/>
    <mergeCell ref="UZ61:VB61"/>
    <mergeCell ref="XDZ60:XEK60"/>
    <mergeCell ref="XEL60:XEW60"/>
    <mergeCell ref="XEX60:XEY60"/>
    <mergeCell ref="XEZ60:XFB60"/>
    <mergeCell ref="XFC60:XFD60"/>
    <mergeCell ref="XCT60:XDE60"/>
    <mergeCell ref="XDF60:XDQ60"/>
    <mergeCell ref="XDR60:XDS60"/>
    <mergeCell ref="XDT60:XDV60"/>
    <mergeCell ref="XDW60:XDX60"/>
    <mergeCell ref="XBN60:XBY60"/>
    <mergeCell ref="XBZ60:XCK60"/>
    <mergeCell ref="XCL60:XCM60"/>
    <mergeCell ref="XCN60:XCP60"/>
    <mergeCell ref="XCQ60:XCR60"/>
    <mergeCell ref="XAH60:XAS60"/>
    <mergeCell ref="XAT60:XBE60"/>
    <mergeCell ref="XBF60:XBG60"/>
    <mergeCell ref="XBH60:XBJ60"/>
    <mergeCell ref="XBK60:XBL60"/>
    <mergeCell ref="WZB60:WZM60"/>
    <mergeCell ref="WZN60:WZY60"/>
    <mergeCell ref="WZZ60:XAA60"/>
    <mergeCell ref="XAB60:XAD60"/>
    <mergeCell ref="XAE60:XAF60"/>
    <mergeCell ref="WXV60:WYG60"/>
    <mergeCell ref="WYH60:WYS60"/>
    <mergeCell ref="WYT60:WYU60"/>
    <mergeCell ref="WYV60:WYX60"/>
    <mergeCell ref="WYY60:WYZ60"/>
    <mergeCell ref="WWP60:WXA60"/>
    <mergeCell ref="WXB60:WXM60"/>
    <mergeCell ref="WXN60:WXO60"/>
    <mergeCell ref="WXP60:WXR60"/>
    <mergeCell ref="WXS60:WXT60"/>
    <mergeCell ref="WRO60:WRP60"/>
    <mergeCell ref="WPF60:WPQ60"/>
    <mergeCell ref="WPR60:WQC60"/>
    <mergeCell ref="WQD60:WQE60"/>
    <mergeCell ref="WQF60:WQH60"/>
    <mergeCell ref="WQI60:WQJ60"/>
    <mergeCell ref="WNZ60:WOK60"/>
    <mergeCell ref="WOL60:WOW60"/>
    <mergeCell ref="WOX60:WOY60"/>
    <mergeCell ref="WOZ60:WPB60"/>
    <mergeCell ref="WPC60:WPD60"/>
    <mergeCell ref="WMT60:WNE60"/>
    <mergeCell ref="WNF60:WNQ60"/>
    <mergeCell ref="WNR60:WNS60"/>
    <mergeCell ref="WNT60:WNV60"/>
    <mergeCell ref="WNW60:WNX60"/>
    <mergeCell ref="WLN60:WLY60"/>
    <mergeCell ref="WLZ60:WMK60"/>
    <mergeCell ref="WML60:WMM60"/>
    <mergeCell ref="WMN60:WMP60"/>
    <mergeCell ref="WMQ60:WMR60"/>
    <mergeCell ref="WKH60:WKS60"/>
    <mergeCell ref="WKT60:WLE60"/>
    <mergeCell ref="WLF60:WLG60"/>
    <mergeCell ref="WLH60:WLJ60"/>
    <mergeCell ref="WLK60:WLL60"/>
    <mergeCell ref="WJB60:WJM60"/>
    <mergeCell ref="WJN60:WJY60"/>
    <mergeCell ref="WJZ60:WKA60"/>
    <mergeCell ref="WKB60:WKD60"/>
    <mergeCell ref="WKE60:WKF60"/>
    <mergeCell ref="WHV60:WIG60"/>
    <mergeCell ref="WIH60:WIS60"/>
    <mergeCell ref="WIT60:WIU60"/>
    <mergeCell ref="WIV60:WIX60"/>
    <mergeCell ref="WIY60:WIZ60"/>
    <mergeCell ref="WGP60:WHA60"/>
    <mergeCell ref="WHB60:WHM60"/>
    <mergeCell ref="WHN60:WHO60"/>
    <mergeCell ref="WHP60:WHR60"/>
    <mergeCell ref="WHS60:WHT60"/>
    <mergeCell ref="WFJ60:WFU60"/>
    <mergeCell ref="WFV60:WGG60"/>
    <mergeCell ref="WGH60:WGI60"/>
    <mergeCell ref="WGJ60:WGL60"/>
    <mergeCell ref="WGM60:WGN60"/>
    <mergeCell ref="WED60:WEO60"/>
    <mergeCell ref="WEP60:WFA60"/>
    <mergeCell ref="WFB60:WFC60"/>
    <mergeCell ref="WFD60:WFF60"/>
    <mergeCell ref="WFG60:WFH60"/>
    <mergeCell ref="WCX60:WDI60"/>
    <mergeCell ref="WDJ60:WDU60"/>
    <mergeCell ref="WDV60:WDW60"/>
    <mergeCell ref="WDX60:WDZ60"/>
    <mergeCell ref="WEA60:WEB60"/>
    <mergeCell ref="WBR60:WCC60"/>
    <mergeCell ref="WCD60:WCO60"/>
    <mergeCell ref="WCP60:WCQ60"/>
    <mergeCell ref="WCR60:WCT60"/>
    <mergeCell ref="WCU60:WCV60"/>
    <mergeCell ref="WAL60:WAW60"/>
    <mergeCell ref="WAX60:WBI60"/>
    <mergeCell ref="WBJ60:WBK60"/>
    <mergeCell ref="WBL60:WBN60"/>
    <mergeCell ref="WBO60:WBP60"/>
    <mergeCell ref="VZF60:VZQ60"/>
    <mergeCell ref="VZR60:WAC60"/>
    <mergeCell ref="WAD60:WAE60"/>
    <mergeCell ref="WAF60:WAH60"/>
    <mergeCell ref="WAI60:WAJ60"/>
    <mergeCell ref="VXZ60:VYK60"/>
    <mergeCell ref="VYL60:VYW60"/>
    <mergeCell ref="VYX60:VYY60"/>
    <mergeCell ref="VYZ60:VZB60"/>
    <mergeCell ref="VZC60:VZD60"/>
    <mergeCell ref="VWT60:VXE60"/>
    <mergeCell ref="VXF60:VXQ60"/>
    <mergeCell ref="VXR60:VXS60"/>
    <mergeCell ref="VXT60:VXV60"/>
    <mergeCell ref="VXW60:VXX60"/>
    <mergeCell ref="VVN60:VVY60"/>
    <mergeCell ref="VVZ60:VWK60"/>
    <mergeCell ref="VWL60:VWM60"/>
    <mergeCell ref="VWN60:VWP60"/>
    <mergeCell ref="VWQ60:VWR60"/>
    <mergeCell ref="VUH60:VUS60"/>
    <mergeCell ref="VUT60:VVE60"/>
    <mergeCell ref="VVF60:VVG60"/>
    <mergeCell ref="VVH60:VVJ60"/>
    <mergeCell ref="VVK60:VVL60"/>
    <mergeCell ref="VTB60:VTM60"/>
    <mergeCell ref="VTN60:VTY60"/>
    <mergeCell ref="VTZ60:VUA60"/>
    <mergeCell ref="VUB60:VUD60"/>
    <mergeCell ref="VUE60:VUF60"/>
    <mergeCell ref="VRV60:VSG60"/>
    <mergeCell ref="VSH60:VSS60"/>
    <mergeCell ref="VST60:VSU60"/>
    <mergeCell ref="VSV60:VSX60"/>
    <mergeCell ref="VSY60:VSZ60"/>
    <mergeCell ref="VQP60:VRA60"/>
    <mergeCell ref="VRB60:VRM60"/>
    <mergeCell ref="VRN60:VRO60"/>
    <mergeCell ref="VRP60:VRR60"/>
    <mergeCell ref="VRS60:VRT60"/>
    <mergeCell ref="VPJ60:VPU60"/>
    <mergeCell ref="VPV60:VQG60"/>
    <mergeCell ref="VQH60:VQI60"/>
    <mergeCell ref="VQJ60:VQL60"/>
    <mergeCell ref="VQM60:VQN60"/>
    <mergeCell ref="VOD60:VOO60"/>
    <mergeCell ref="VOP60:VPA60"/>
    <mergeCell ref="VPB60:VPC60"/>
    <mergeCell ref="VPD60:VPF60"/>
    <mergeCell ref="VPG60:VPH60"/>
    <mergeCell ref="VMX60:VNI60"/>
    <mergeCell ref="VNJ60:VNU60"/>
    <mergeCell ref="VNV60:VNW60"/>
    <mergeCell ref="VNX60:VNZ60"/>
    <mergeCell ref="VOA60:VOB60"/>
    <mergeCell ref="VLR60:VMC60"/>
    <mergeCell ref="VMD60:VMO60"/>
    <mergeCell ref="VMP60:VMQ60"/>
    <mergeCell ref="VMR60:VMT60"/>
    <mergeCell ref="VMU60:VMV60"/>
    <mergeCell ref="VKL60:VKW60"/>
    <mergeCell ref="VKX60:VLI60"/>
    <mergeCell ref="VLJ60:VLK60"/>
    <mergeCell ref="VLL60:VLN60"/>
    <mergeCell ref="VLO60:VLP60"/>
    <mergeCell ref="VJF60:VJQ60"/>
    <mergeCell ref="VJR60:VKC60"/>
    <mergeCell ref="VKD60:VKE60"/>
    <mergeCell ref="VKF60:VKH60"/>
    <mergeCell ref="VKI60:VKJ60"/>
    <mergeCell ref="VHZ60:VIK60"/>
    <mergeCell ref="VIL60:VIW60"/>
    <mergeCell ref="VIX60:VIY60"/>
    <mergeCell ref="VIZ60:VJB60"/>
    <mergeCell ref="VJC60:VJD60"/>
    <mergeCell ref="VGT60:VHE60"/>
    <mergeCell ref="VHF60:VHQ60"/>
    <mergeCell ref="VHR60:VHS60"/>
    <mergeCell ref="VHT60:VHV60"/>
    <mergeCell ref="VHW60:VHX60"/>
    <mergeCell ref="VFN60:VFY60"/>
    <mergeCell ref="VFZ60:VGK60"/>
    <mergeCell ref="VGL60:VGM60"/>
    <mergeCell ref="VGN60:VGP60"/>
    <mergeCell ref="VGQ60:VGR60"/>
    <mergeCell ref="VEH60:VES60"/>
    <mergeCell ref="VET60:VFE60"/>
    <mergeCell ref="VFF60:VFG60"/>
    <mergeCell ref="VFH60:VFJ60"/>
    <mergeCell ref="VFK60:VFL60"/>
    <mergeCell ref="VDB60:VDM60"/>
    <mergeCell ref="VDN60:VDY60"/>
    <mergeCell ref="VDZ60:VEA60"/>
    <mergeCell ref="VEB60:VED60"/>
    <mergeCell ref="VEE60:VEF60"/>
    <mergeCell ref="VBV60:VCG60"/>
    <mergeCell ref="VCH60:VCS60"/>
    <mergeCell ref="VCT60:VCU60"/>
    <mergeCell ref="VCV60:VCX60"/>
    <mergeCell ref="VCY60:VCZ60"/>
    <mergeCell ref="VAP60:VBA60"/>
    <mergeCell ref="VBB60:VBM60"/>
    <mergeCell ref="VBN60:VBO60"/>
    <mergeCell ref="VBP60:VBR60"/>
    <mergeCell ref="VBS60:VBT60"/>
    <mergeCell ref="UZJ60:UZU60"/>
    <mergeCell ref="UZV60:VAG60"/>
    <mergeCell ref="VAH60:VAI60"/>
    <mergeCell ref="VAJ60:VAL60"/>
    <mergeCell ref="VAM60:VAN60"/>
    <mergeCell ref="UYD60:UYO60"/>
    <mergeCell ref="UYP60:UZA60"/>
    <mergeCell ref="UZB60:UZC60"/>
    <mergeCell ref="UZD60:UZF60"/>
    <mergeCell ref="UZG60:UZH60"/>
    <mergeCell ref="UWX60:UXI60"/>
    <mergeCell ref="UXJ60:UXU60"/>
    <mergeCell ref="UXV60:UXW60"/>
    <mergeCell ref="UXX60:UXZ60"/>
    <mergeCell ref="UYA60:UYB60"/>
    <mergeCell ref="UVR60:UWC60"/>
    <mergeCell ref="UWD60:UWO60"/>
    <mergeCell ref="UWP60:UWQ60"/>
    <mergeCell ref="UWR60:UWT60"/>
    <mergeCell ref="UWU60:UWV60"/>
    <mergeCell ref="UUL60:UUW60"/>
    <mergeCell ref="UUX60:UVI60"/>
    <mergeCell ref="UVJ60:UVK60"/>
    <mergeCell ref="UVL60:UVN60"/>
    <mergeCell ref="UVO60:UVP60"/>
    <mergeCell ref="UTF60:UTQ60"/>
    <mergeCell ref="UTR60:UUC60"/>
    <mergeCell ref="UUD60:UUE60"/>
    <mergeCell ref="UUF60:UUH60"/>
    <mergeCell ref="UUI60:UUJ60"/>
    <mergeCell ref="URZ60:USK60"/>
    <mergeCell ref="USL60:USW60"/>
    <mergeCell ref="USX60:USY60"/>
    <mergeCell ref="USZ60:UTB60"/>
    <mergeCell ref="UTC60:UTD60"/>
    <mergeCell ref="UQT60:URE60"/>
    <mergeCell ref="URF60:URQ60"/>
    <mergeCell ref="URR60:URS60"/>
    <mergeCell ref="URT60:URV60"/>
    <mergeCell ref="URW60:URX60"/>
    <mergeCell ref="UPN60:UPY60"/>
    <mergeCell ref="UPZ60:UQK60"/>
    <mergeCell ref="UQL60:UQM60"/>
    <mergeCell ref="UQN60:UQP60"/>
    <mergeCell ref="UQQ60:UQR60"/>
    <mergeCell ref="UOH60:UOS60"/>
    <mergeCell ref="UOT60:UPE60"/>
    <mergeCell ref="UPF60:UPG60"/>
    <mergeCell ref="UPH60:UPJ60"/>
    <mergeCell ref="UPK60:UPL60"/>
    <mergeCell ref="UNB60:UNM60"/>
    <mergeCell ref="UNN60:UNY60"/>
    <mergeCell ref="UNZ60:UOA60"/>
    <mergeCell ref="UOB60:UOD60"/>
    <mergeCell ref="UOE60:UOF60"/>
    <mergeCell ref="ULV60:UMG60"/>
    <mergeCell ref="UMH60:UMS60"/>
    <mergeCell ref="UMT60:UMU60"/>
    <mergeCell ref="UMV60:UMX60"/>
    <mergeCell ref="UMY60:UMZ60"/>
    <mergeCell ref="UKP60:ULA60"/>
    <mergeCell ref="ULB60:ULM60"/>
    <mergeCell ref="ULN60:ULO60"/>
    <mergeCell ref="ULP60:ULR60"/>
    <mergeCell ref="ULS60:ULT60"/>
    <mergeCell ref="UJJ60:UJU60"/>
    <mergeCell ref="UJV60:UKG60"/>
    <mergeCell ref="UKH60:UKI60"/>
    <mergeCell ref="UKJ60:UKL60"/>
    <mergeCell ref="UKM60:UKN60"/>
    <mergeCell ref="UID60:UIO60"/>
    <mergeCell ref="UIP60:UJA60"/>
    <mergeCell ref="UJB60:UJC60"/>
    <mergeCell ref="UJD60:UJF60"/>
    <mergeCell ref="UJG60:UJH60"/>
    <mergeCell ref="UGX60:UHI60"/>
    <mergeCell ref="UHJ60:UHU60"/>
    <mergeCell ref="UHV60:UHW60"/>
    <mergeCell ref="UHX60:UHZ60"/>
    <mergeCell ref="UIA60:UIB60"/>
    <mergeCell ref="UFR60:UGC60"/>
    <mergeCell ref="UGD60:UGO60"/>
    <mergeCell ref="UGP60:UGQ60"/>
    <mergeCell ref="UGR60:UGT60"/>
    <mergeCell ref="UGU60:UGV60"/>
    <mergeCell ref="UEL60:UEW60"/>
    <mergeCell ref="UEX60:UFI60"/>
    <mergeCell ref="UFJ60:UFK60"/>
    <mergeCell ref="UFL60:UFN60"/>
    <mergeCell ref="UFO60:UFP60"/>
    <mergeCell ref="UDF60:UDQ60"/>
    <mergeCell ref="UDR60:UEC60"/>
    <mergeCell ref="UED60:UEE60"/>
    <mergeCell ref="UEF60:UEH60"/>
    <mergeCell ref="UEI60:UEJ60"/>
    <mergeCell ref="UBZ60:UCK60"/>
    <mergeCell ref="UCL60:UCW60"/>
    <mergeCell ref="UCX60:UCY60"/>
    <mergeCell ref="UCZ60:UDB60"/>
    <mergeCell ref="UDC60:UDD60"/>
    <mergeCell ref="UAT60:UBE60"/>
    <mergeCell ref="UBF60:UBQ60"/>
    <mergeCell ref="UBR60:UBS60"/>
    <mergeCell ref="UBT60:UBV60"/>
    <mergeCell ref="UBW60:UBX60"/>
    <mergeCell ref="TZN60:TZY60"/>
    <mergeCell ref="TZZ60:UAK60"/>
    <mergeCell ref="UAL60:UAM60"/>
    <mergeCell ref="UAN60:UAP60"/>
    <mergeCell ref="UAQ60:UAR60"/>
    <mergeCell ref="TYH60:TYS60"/>
    <mergeCell ref="TYT60:TZE60"/>
    <mergeCell ref="TZF60:TZG60"/>
    <mergeCell ref="TZH60:TZJ60"/>
    <mergeCell ref="TZK60:TZL60"/>
    <mergeCell ref="TXB60:TXM60"/>
    <mergeCell ref="TXN60:TXY60"/>
    <mergeCell ref="TXZ60:TYA60"/>
    <mergeCell ref="TYB60:TYD60"/>
    <mergeCell ref="TYE60:TYF60"/>
    <mergeCell ref="TVV60:TWG60"/>
    <mergeCell ref="TWH60:TWS60"/>
    <mergeCell ref="TWT60:TWU60"/>
    <mergeCell ref="TWV60:TWX60"/>
    <mergeCell ref="TWY60:TWZ60"/>
    <mergeCell ref="TUP60:TVA60"/>
    <mergeCell ref="TVB60:TVM60"/>
    <mergeCell ref="TVN60:TVO60"/>
    <mergeCell ref="TVP60:TVR60"/>
    <mergeCell ref="TVS60:TVT60"/>
    <mergeCell ref="TTJ60:TTU60"/>
    <mergeCell ref="TTV60:TUG60"/>
    <mergeCell ref="TUH60:TUI60"/>
    <mergeCell ref="TUJ60:TUL60"/>
    <mergeCell ref="TUM60:TUN60"/>
    <mergeCell ref="TSD60:TSO60"/>
    <mergeCell ref="TSP60:TTA60"/>
    <mergeCell ref="TTB60:TTC60"/>
    <mergeCell ref="TTD60:TTF60"/>
    <mergeCell ref="TTG60:TTH60"/>
    <mergeCell ref="TQX60:TRI60"/>
    <mergeCell ref="TRJ60:TRU60"/>
    <mergeCell ref="TRV60:TRW60"/>
    <mergeCell ref="TRX60:TRZ60"/>
    <mergeCell ref="TSA60:TSB60"/>
    <mergeCell ref="TPR60:TQC60"/>
    <mergeCell ref="TQD60:TQO60"/>
    <mergeCell ref="TQP60:TQQ60"/>
    <mergeCell ref="TQR60:TQT60"/>
    <mergeCell ref="TQU60:TQV60"/>
    <mergeCell ref="TOL60:TOW60"/>
    <mergeCell ref="TOX60:TPI60"/>
    <mergeCell ref="TPJ60:TPK60"/>
    <mergeCell ref="TPL60:TPN60"/>
    <mergeCell ref="TPO60:TPP60"/>
    <mergeCell ref="TNF60:TNQ60"/>
    <mergeCell ref="TNR60:TOC60"/>
    <mergeCell ref="TOD60:TOE60"/>
    <mergeCell ref="TOF60:TOH60"/>
    <mergeCell ref="TOI60:TOJ60"/>
    <mergeCell ref="TLZ60:TMK60"/>
    <mergeCell ref="TML60:TMW60"/>
    <mergeCell ref="TMX60:TMY60"/>
    <mergeCell ref="TMZ60:TNB60"/>
    <mergeCell ref="TNC60:TND60"/>
    <mergeCell ref="TKT60:TLE60"/>
    <mergeCell ref="TLF60:TLQ60"/>
    <mergeCell ref="TLR60:TLS60"/>
    <mergeCell ref="TLT60:TLV60"/>
    <mergeCell ref="TLW60:TLX60"/>
    <mergeCell ref="TJN60:TJY60"/>
    <mergeCell ref="TJZ60:TKK60"/>
    <mergeCell ref="TKL60:TKM60"/>
    <mergeCell ref="TKN60:TKP60"/>
    <mergeCell ref="TKQ60:TKR60"/>
    <mergeCell ref="TIH60:TIS60"/>
    <mergeCell ref="TIT60:TJE60"/>
    <mergeCell ref="TJF60:TJG60"/>
    <mergeCell ref="TJH60:TJJ60"/>
    <mergeCell ref="TJK60:TJL60"/>
    <mergeCell ref="THB60:THM60"/>
    <mergeCell ref="THN60:THY60"/>
    <mergeCell ref="THZ60:TIA60"/>
    <mergeCell ref="TIB60:TID60"/>
    <mergeCell ref="TIE60:TIF60"/>
    <mergeCell ref="TFV60:TGG60"/>
    <mergeCell ref="TGH60:TGS60"/>
    <mergeCell ref="TGT60:TGU60"/>
    <mergeCell ref="TGV60:TGX60"/>
    <mergeCell ref="TGY60:TGZ60"/>
    <mergeCell ref="TEP60:TFA60"/>
    <mergeCell ref="TFB60:TFM60"/>
    <mergeCell ref="TFN60:TFO60"/>
    <mergeCell ref="TFP60:TFR60"/>
    <mergeCell ref="TFS60:TFT60"/>
    <mergeCell ref="TDJ60:TDU60"/>
    <mergeCell ref="TDV60:TEG60"/>
    <mergeCell ref="TEH60:TEI60"/>
    <mergeCell ref="TEJ60:TEL60"/>
    <mergeCell ref="TEM60:TEN60"/>
    <mergeCell ref="TCD60:TCO60"/>
    <mergeCell ref="TCP60:TDA60"/>
    <mergeCell ref="TDB60:TDC60"/>
    <mergeCell ref="TDD60:TDF60"/>
    <mergeCell ref="TDG60:TDH60"/>
    <mergeCell ref="TAX60:TBI60"/>
    <mergeCell ref="TBJ60:TBU60"/>
    <mergeCell ref="TBV60:TBW60"/>
    <mergeCell ref="TBX60:TBZ60"/>
    <mergeCell ref="TCA60:TCB60"/>
    <mergeCell ref="SZR60:TAC60"/>
    <mergeCell ref="TAD60:TAO60"/>
    <mergeCell ref="TAP60:TAQ60"/>
    <mergeCell ref="TAR60:TAT60"/>
    <mergeCell ref="TAU60:TAV60"/>
    <mergeCell ref="SYL60:SYW60"/>
    <mergeCell ref="SYX60:SZI60"/>
    <mergeCell ref="SZJ60:SZK60"/>
    <mergeCell ref="SZL60:SZN60"/>
    <mergeCell ref="SZO60:SZP60"/>
    <mergeCell ref="SXF60:SXQ60"/>
    <mergeCell ref="SXR60:SYC60"/>
    <mergeCell ref="SYD60:SYE60"/>
    <mergeCell ref="SYF60:SYH60"/>
    <mergeCell ref="SYI60:SYJ60"/>
    <mergeCell ref="SVZ60:SWK60"/>
    <mergeCell ref="SWL60:SWW60"/>
    <mergeCell ref="SWX60:SWY60"/>
    <mergeCell ref="SWZ60:SXB60"/>
    <mergeCell ref="SXC60:SXD60"/>
    <mergeCell ref="SUT60:SVE60"/>
    <mergeCell ref="SVF60:SVQ60"/>
    <mergeCell ref="SVR60:SVS60"/>
    <mergeCell ref="SVT60:SVV60"/>
    <mergeCell ref="SVW60:SVX60"/>
    <mergeCell ref="STN60:STY60"/>
    <mergeCell ref="STZ60:SUK60"/>
    <mergeCell ref="SUL60:SUM60"/>
    <mergeCell ref="SUN60:SUP60"/>
    <mergeCell ref="SUQ60:SUR60"/>
    <mergeCell ref="SSH60:SSS60"/>
    <mergeCell ref="SST60:STE60"/>
    <mergeCell ref="STF60:STG60"/>
    <mergeCell ref="STH60:STJ60"/>
    <mergeCell ref="STK60:STL60"/>
    <mergeCell ref="SRB60:SRM60"/>
    <mergeCell ref="SRN60:SRY60"/>
    <mergeCell ref="SRZ60:SSA60"/>
    <mergeCell ref="SSB60:SSD60"/>
    <mergeCell ref="SSE60:SSF60"/>
    <mergeCell ref="SPV60:SQG60"/>
    <mergeCell ref="SQH60:SQS60"/>
    <mergeCell ref="SQT60:SQU60"/>
    <mergeCell ref="SQV60:SQX60"/>
    <mergeCell ref="SQY60:SQZ60"/>
    <mergeCell ref="SOP60:SPA60"/>
    <mergeCell ref="SPB60:SPM60"/>
    <mergeCell ref="SPN60:SPO60"/>
    <mergeCell ref="SPP60:SPR60"/>
    <mergeCell ref="SPS60:SPT60"/>
    <mergeCell ref="SNJ60:SNU60"/>
    <mergeCell ref="SNV60:SOG60"/>
    <mergeCell ref="SOH60:SOI60"/>
    <mergeCell ref="SOJ60:SOL60"/>
    <mergeCell ref="SOM60:SON60"/>
    <mergeCell ref="SMD60:SMO60"/>
    <mergeCell ref="SMP60:SNA60"/>
    <mergeCell ref="SNB60:SNC60"/>
    <mergeCell ref="SND60:SNF60"/>
    <mergeCell ref="SNG60:SNH60"/>
    <mergeCell ref="SKX60:SLI60"/>
    <mergeCell ref="SLJ60:SLU60"/>
    <mergeCell ref="SLV60:SLW60"/>
    <mergeCell ref="SLX60:SLZ60"/>
    <mergeCell ref="SMA60:SMB60"/>
    <mergeCell ref="SJR60:SKC60"/>
    <mergeCell ref="SKD60:SKO60"/>
    <mergeCell ref="SKP60:SKQ60"/>
    <mergeCell ref="SKR60:SKT60"/>
    <mergeCell ref="SKU60:SKV60"/>
    <mergeCell ref="SIL60:SIW60"/>
    <mergeCell ref="SIX60:SJI60"/>
    <mergeCell ref="SJJ60:SJK60"/>
    <mergeCell ref="SJL60:SJN60"/>
    <mergeCell ref="SJO60:SJP60"/>
    <mergeCell ref="SHF60:SHQ60"/>
    <mergeCell ref="SHR60:SIC60"/>
    <mergeCell ref="SID60:SIE60"/>
    <mergeCell ref="SIF60:SIH60"/>
    <mergeCell ref="SII60:SIJ60"/>
    <mergeCell ref="SFZ60:SGK60"/>
    <mergeCell ref="SGL60:SGW60"/>
    <mergeCell ref="SGX60:SGY60"/>
    <mergeCell ref="SGZ60:SHB60"/>
    <mergeCell ref="SHC60:SHD60"/>
    <mergeCell ref="SET60:SFE60"/>
    <mergeCell ref="SFF60:SFQ60"/>
    <mergeCell ref="SFR60:SFS60"/>
    <mergeCell ref="SFT60:SFV60"/>
    <mergeCell ref="SFW60:SFX60"/>
    <mergeCell ref="SDN60:SDY60"/>
    <mergeCell ref="SDZ60:SEK60"/>
    <mergeCell ref="SEL60:SEM60"/>
    <mergeCell ref="SEN60:SEP60"/>
    <mergeCell ref="SEQ60:SER60"/>
    <mergeCell ref="SCH60:SCS60"/>
    <mergeCell ref="SCT60:SDE60"/>
    <mergeCell ref="SDF60:SDG60"/>
    <mergeCell ref="SDH60:SDJ60"/>
    <mergeCell ref="SDK60:SDL60"/>
    <mergeCell ref="SBB60:SBM60"/>
    <mergeCell ref="SBN60:SBY60"/>
    <mergeCell ref="SBZ60:SCA60"/>
    <mergeCell ref="SCB60:SCD60"/>
    <mergeCell ref="SCE60:SCF60"/>
    <mergeCell ref="RZV60:SAG60"/>
    <mergeCell ref="SAH60:SAS60"/>
    <mergeCell ref="SAT60:SAU60"/>
    <mergeCell ref="SAV60:SAX60"/>
    <mergeCell ref="SAY60:SAZ60"/>
    <mergeCell ref="RYP60:RZA60"/>
    <mergeCell ref="RZB60:RZM60"/>
    <mergeCell ref="RZN60:RZO60"/>
    <mergeCell ref="RZP60:RZR60"/>
    <mergeCell ref="RZS60:RZT60"/>
    <mergeCell ref="RXJ60:RXU60"/>
    <mergeCell ref="RXV60:RYG60"/>
    <mergeCell ref="RYH60:RYI60"/>
    <mergeCell ref="RYJ60:RYL60"/>
    <mergeCell ref="RYM60:RYN60"/>
    <mergeCell ref="RWD60:RWO60"/>
    <mergeCell ref="RWP60:RXA60"/>
    <mergeCell ref="RXB60:RXC60"/>
    <mergeCell ref="RXD60:RXF60"/>
    <mergeCell ref="RXG60:RXH60"/>
    <mergeCell ref="RUX60:RVI60"/>
    <mergeCell ref="RVJ60:RVU60"/>
    <mergeCell ref="RVV60:RVW60"/>
    <mergeCell ref="RVX60:RVZ60"/>
    <mergeCell ref="RWA60:RWB60"/>
    <mergeCell ref="RTR60:RUC60"/>
    <mergeCell ref="RUD60:RUO60"/>
    <mergeCell ref="RUP60:RUQ60"/>
    <mergeCell ref="RUR60:RUT60"/>
    <mergeCell ref="RUU60:RUV60"/>
    <mergeCell ref="RSL60:RSW60"/>
    <mergeCell ref="RSX60:RTI60"/>
    <mergeCell ref="RTJ60:RTK60"/>
    <mergeCell ref="RTL60:RTN60"/>
    <mergeCell ref="RTO60:RTP60"/>
    <mergeCell ref="RRF60:RRQ60"/>
    <mergeCell ref="RRR60:RSC60"/>
    <mergeCell ref="RSD60:RSE60"/>
    <mergeCell ref="RSF60:RSH60"/>
    <mergeCell ref="RSI60:RSJ60"/>
    <mergeCell ref="RPZ60:RQK60"/>
    <mergeCell ref="RQL60:RQW60"/>
    <mergeCell ref="RQX60:RQY60"/>
    <mergeCell ref="RQZ60:RRB60"/>
    <mergeCell ref="RRC60:RRD60"/>
    <mergeCell ref="ROT60:RPE60"/>
    <mergeCell ref="RPF60:RPQ60"/>
    <mergeCell ref="RPR60:RPS60"/>
    <mergeCell ref="RPT60:RPV60"/>
    <mergeCell ref="RPW60:RPX60"/>
    <mergeCell ref="RNN60:RNY60"/>
    <mergeCell ref="RNZ60:ROK60"/>
    <mergeCell ref="ROL60:ROM60"/>
    <mergeCell ref="RON60:ROP60"/>
    <mergeCell ref="ROQ60:ROR60"/>
    <mergeCell ref="RMH60:RMS60"/>
    <mergeCell ref="RMT60:RNE60"/>
    <mergeCell ref="RNF60:RNG60"/>
    <mergeCell ref="RNH60:RNJ60"/>
    <mergeCell ref="RNK60:RNL60"/>
    <mergeCell ref="RLB60:RLM60"/>
    <mergeCell ref="RLN60:RLY60"/>
    <mergeCell ref="RLZ60:RMA60"/>
    <mergeCell ref="RMB60:RMD60"/>
    <mergeCell ref="RME60:RMF60"/>
    <mergeCell ref="RJV60:RKG60"/>
    <mergeCell ref="RKH60:RKS60"/>
    <mergeCell ref="RKT60:RKU60"/>
    <mergeCell ref="RKV60:RKX60"/>
    <mergeCell ref="RKY60:RKZ60"/>
    <mergeCell ref="RIP60:RJA60"/>
    <mergeCell ref="RJB60:RJM60"/>
    <mergeCell ref="RJN60:RJO60"/>
    <mergeCell ref="RJP60:RJR60"/>
    <mergeCell ref="RJS60:RJT60"/>
    <mergeCell ref="RHJ60:RHU60"/>
    <mergeCell ref="RHV60:RIG60"/>
    <mergeCell ref="RIH60:RII60"/>
    <mergeCell ref="RIJ60:RIL60"/>
    <mergeCell ref="RIM60:RIN60"/>
    <mergeCell ref="RGD60:RGO60"/>
    <mergeCell ref="RGP60:RHA60"/>
    <mergeCell ref="RHB60:RHC60"/>
    <mergeCell ref="RHD60:RHF60"/>
    <mergeCell ref="RHG60:RHH60"/>
    <mergeCell ref="REX60:RFI60"/>
    <mergeCell ref="RFJ60:RFU60"/>
    <mergeCell ref="RFV60:RFW60"/>
    <mergeCell ref="RFX60:RFZ60"/>
    <mergeCell ref="RGA60:RGB60"/>
    <mergeCell ref="RDR60:REC60"/>
    <mergeCell ref="RED60:REO60"/>
    <mergeCell ref="REP60:REQ60"/>
    <mergeCell ref="RER60:RET60"/>
    <mergeCell ref="REU60:REV60"/>
    <mergeCell ref="RCL60:RCW60"/>
    <mergeCell ref="RCX60:RDI60"/>
    <mergeCell ref="RDJ60:RDK60"/>
    <mergeCell ref="RDL60:RDN60"/>
    <mergeCell ref="RDO60:RDP60"/>
    <mergeCell ref="RBF60:RBQ60"/>
    <mergeCell ref="RBR60:RCC60"/>
    <mergeCell ref="RCD60:RCE60"/>
    <mergeCell ref="RCF60:RCH60"/>
    <mergeCell ref="RCI60:RCJ60"/>
    <mergeCell ref="QZZ60:RAK60"/>
    <mergeCell ref="RAL60:RAW60"/>
    <mergeCell ref="RAX60:RAY60"/>
    <mergeCell ref="RAZ60:RBB60"/>
    <mergeCell ref="RBC60:RBD60"/>
    <mergeCell ref="QYT60:QZE60"/>
    <mergeCell ref="QZF60:QZQ60"/>
    <mergeCell ref="QZR60:QZS60"/>
    <mergeCell ref="QZT60:QZV60"/>
    <mergeCell ref="QZW60:QZX60"/>
    <mergeCell ref="QXN60:QXY60"/>
    <mergeCell ref="QXZ60:QYK60"/>
    <mergeCell ref="QYL60:QYM60"/>
    <mergeCell ref="QYN60:QYP60"/>
    <mergeCell ref="QYQ60:QYR60"/>
    <mergeCell ref="QWH60:QWS60"/>
    <mergeCell ref="QWT60:QXE60"/>
    <mergeCell ref="QXF60:QXG60"/>
    <mergeCell ref="QXH60:QXJ60"/>
    <mergeCell ref="QXK60:QXL60"/>
    <mergeCell ref="QVB60:QVM60"/>
    <mergeCell ref="QVN60:QVY60"/>
    <mergeCell ref="QVZ60:QWA60"/>
    <mergeCell ref="QWB60:QWD60"/>
    <mergeCell ref="QWE60:QWF60"/>
    <mergeCell ref="QTV60:QUG60"/>
    <mergeCell ref="QUH60:QUS60"/>
    <mergeCell ref="QUT60:QUU60"/>
    <mergeCell ref="QUV60:QUX60"/>
    <mergeCell ref="QUY60:QUZ60"/>
    <mergeCell ref="QSP60:QTA60"/>
    <mergeCell ref="QTB60:QTM60"/>
    <mergeCell ref="QTN60:QTO60"/>
    <mergeCell ref="QTP60:QTR60"/>
    <mergeCell ref="QTS60:QTT60"/>
    <mergeCell ref="QRJ60:QRU60"/>
    <mergeCell ref="QRV60:QSG60"/>
    <mergeCell ref="QSH60:QSI60"/>
    <mergeCell ref="QSJ60:QSL60"/>
    <mergeCell ref="QSM60:QSN60"/>
    <mergeCell ref="QQD60:QQO60"/>
    <mergeCell ref="QQP60:QRA60"/>
    <mergeCell ref="QRB60:QRC60"/>
    <mergeCell ref="QRD60:QRF60"/>
    <mergeCell ref="QRG60:QRH60"/>
    <mergeCell ref="QOX60:QPI60"/>
    <mergeCell ref="QPJ60:QPU60"/>
    <mergeCell ref="QPV60:QPW60"/>
    <mergeCell ref="QPX60:QPZ60"/>
    <mergeCell ref="QQA60:QQB60"/>
    <mergeCell ref="QNR60:QOC60"/>
    <mergeCell ref="QOD60:QOO60"/>
    <mergeCell ref="QOP60:QOQ60"/>
    <mergeCell ref="QOR60:QOT60"/>
    <mergeCell ref="QOU60:QOV60"/>
    <mergeCell ref="QML60:QMW60"/>
    <mergeCell ref="QMX60:QNI60"/>
    <mergeCell ref="QNJ60:QNK60"/>
    <mergeCell ref="QNL60:QNN60"/>
    <mergeCell ref="QNO60:QNP60"/>
    <mergeCell ref="QLF60:QLQ60"/>
    <mergeCell ref="QLR60:QMC60"/>
    <mergeCell ref="QMD60:QME60"/>
    <mergeCell ref="QMF60:QMH60"/>
    <mergeCell ref="QMI60:QMJ60"/>
    <mergeCell ref="QJZ60:QKK60"/>
    <mergeCell ref="QKL60:QKW60"/>
    <mergeCell ref="QKX60:QKY60"/>
    <mergeCell ref="QKZ60:QLB60"/>
    <mergeCell ref="QLC60:QLD60"/>
    <mergeCell ref="QIT60:QJE60"/>
    <mergeCell ref="QJF60:QJQ60"/>
    <mergeCell ref="QJR60:QJS60"/>
    <mergeCell ref="QJT60:QJV60"/>
    <mergeCell ref="QJW60:QJX60"/>
    <mergeCell ref="QHN60:QHY60"/>
    <mergeCell ref="QHZ60:QIK60"/>
    <mergeCell ref="QIL60:QIM60"/>
    <mergeCell ref="QIN60:QIP60"/>
    <mergeCell ref="QIQ60:QIR60"/>
    <mergeCell ref="QGH60:QGS60"/>
    <mergeCell ref="QGT60:QHE60"/>
    <mergeCell ref="QHF60:QHG60"/>
    <mergeCell ref="QHH60:QHJ60"/>
    <mergeCell ref="QHK60:QHL60"/>
    <mergeCell ref="QFB60:QFM60"/>
    <mergeCell ref="QFN60:QFY60"/>
    <mergeCell ref="QFZ60:QGA60"/>
    <mergeCell ref="QGB60:QGD60"/>
    <mergeCell ref="QGE60:QGF60"/>
    <mergeCell ref="QDV60:QEG60"/>
    <mergeCell ref="QEH60:QES60"/>
    <mergeCell ref="QET60:QEU60"/>
    <mergeCell ref="QEV60:QEX60"/>
    <mergeCell ref="QEY60:QEZ60"/>
    <mergeCell ref="QCP60:QDA60"/>
    <mergeCell ref="QDB60:QDM60"/>
    <mergeCell ref="QDN60:QDO60"/>
    <mergeCell ref="QDP60:QDR60"/>
    <mergeCell ref="QDS60:QDT60"/>
    <mergeCell ref="QBJ60:QBU60"/>
    <mergeCell ref="QBV60:QCG60"/>
    <mergeCell ref="QCH60:QCI60"/>
    <mergeCell ref="QCJ60:QCL60"/>
    <mergeCell ref="QCM60:QCN60"/>
    <mergeCell ref="QAD60:QAO60"/>
    <mergeCell ref="QAP60:QBA60"/>
    <mergeCell ref="QBB60:QBC60"/>
    <mergeCell ref="QBD60:QBF60"/>
    <mergeCell ref="QBG60:QBH60"/>
    <mergeCell ref="PYX60:PZI60"/>
    <mergeCell ref="PZJ60:PZU60"/>
    <mergeCell ref="PZV60:PZW60"/>
    <mergeCell ref="PZX60:PZZ60"/>
    <mergeCell ref="QAA60:QAB60"/>
    <mergeCell ref="PXR60:PYC60"/>
    <mergeCell ref="PYD60:PYO60"/>
    <mergeCell ref="PYP60:PYQ60"/>
    <mergeCell ref="PYR60:PYT60"/>
    <mergeCell ref="PYU60:PYV60"/>
    <mergeCell ref="PWL60:PWW60"/>
    <mergeCell ref="PWX60:PXI60"/>
    <mergeCell ref="PXJ60:PXK60"/>
    <mergeCell ref="PXL60:PXN60"/>
    <mergeCell ref="PXO60:PXP60"/>
    <mergeCell ref="PVF60:PVQ60"/>
    <mergeCell ref="PVR60:PWC60"/>
    <mergeCell ref="PWD60:PWE60"/>
    <mergeCell ref="PWF60:PWH60"/>
    <mergeCell ref="PWI60:PWJ60"/>
    <mergeCell ref="PTZ60:PUK60"/>
    <mergeCell ref="PUL60:PUW60"/>
    <mergeCell ref="PUX60:PUY60"/>
    <mergeCell ref="PUZ60:PVB60"/>
    <mergeCell ref="PVC60:PVD60"/>
    <mergeCell ref="PST60:PTE60"/>
    <mergeCell ref="PTF60:PTQ60"/>
    <mergeCell ref="PTR60:PTS60"/>
    <mergeCell ref="PTT60:PTV60"/>
    <mergeCell ref="PTW60:PTX60"/>
    <mergeCell ref="PRN60:PRY60"/>
    <mergeCell ref="PRZ60:PSK60"/>
    <mergeCell ref="PSL60:PSM60"/>
    <mergeCell ref="PSN60:PSP60"/>
    <mergeCell ref="PSQ60:PSR60"/>
    <mergeCell ref="PQH60:PQS60"/>
    <mergeCell ref="PQT60:PRE60"/>
    <mergeCell ref="PRF60:PRG60"/>
    <mergeCell ref="PRH60:PRJ60"/>
    <mergeCell ref="PRK60:PRL60"/>
    <mergeCell ref="PPB60:PPM60"/>
    <mergeCell ref="PPN60:PPY60"/>
    <mergeCell ref="PPZ60:PQA60"/>
    <mergeCell ref="PQB60:PQD60"/>
    <mergeCell ref="PQE60:PQF60"/>
    <mergeCell ref="PNV60:POG60"/>
    <mergeCell ref="POH60:POS60"/>
    <mergeCell ref="POT60:POU60"/>
    <mergeCell ref="POV60:POX60"/>
    <mergeCell ref="POY60:POZ60"/>
    <mergeCell ref="PMP60:PNA60"/>
    <mergeCell ref="PNB60:PNM60"/>
    <mergeCell ref="PNN60:PNO60"/>
    <mergeCell ref="PNP60:PNR60"/>
    <mergeCell ref="PNS60:PNT60"/>
    <mergeCell ref="PLJ60:PLU60"/>
    <mergeCell ref="PLV60:PMG60"/>
    <mergeCell ref="PMH60:PMI60"/>
    <mergeCell ref="PMJ60:PML60"/>
    <mergeCell ref="PMM60:PMN60"/>
    <mergeCell ref="PKD60:PKO60"/>
    <mergeCell ref="PKP60:PLA60"/>
    <mergeCell ref="PLB60:PLC60"/>
    <mergeCell ref="PLD60:PLF60"/>
    <mergeCell ref="PLG60:PLH60"/>
    <mergeCell ref="PIX60:PJI60"/>
    <mergeCell ref="PJJ60:PJU60"/>
    <mergeCell ref="PJV60:PJW60"/>
    <mergeCell ref="PJX60:PJZ60"/>
    <mergeCell ref="PKA60:PKB60"/>
    <mergeCell ref="PHR60:PIC60"/>
    <mergeCell ref="PID60:PIO60"/>
    <mergeCell ref="PIP60:PIQ60"/>
    <mergeCell ref="PIR60:PIT60"/>
    <mergeCell ref="PIU60:PIV60"/>
    <mergeCell ref="PGL60:PGW60"/>
    <mergeCell ref="PGX60:PHI60"/>
    <mergeCell ref="PHJ60:PHK60"/>
    <mergeCell ref="PHL60:PHN60"/>
    <mergeCell ref="PHO60:PHP60"/>
    <mergeCell ref="PFF60:PFQ60"/>
    <mergeCell ref="PFR60:PGC60"/>
    <mergeCell ref="PGD60:PGE60"/>
    <mergeCell ref="PGF60:PGH60"/>
    <mergeCell ref="PGI60:PGJ60"/>
    <mergeCell ref="PDZ60:PEK60"/>
    <mergeCell ref="PEL60:PEW60"/>
    <mergeCell ref="PEX60:PEY60"/>
    <mergeCell ref="PEZ60:PFB60"/>
    <mergeCell ref="PFC60:PFD60"/>
    <mergeCell ref="PCT60:PDE60"/>
    <mergeCell ref="PDF60:PDQ60"/>
    <mergeCell ref="PDR60:PDS60"/>
    <mergeCell ref="PDT60:PDV60"/>
    <mergeCell ref="PDW60:PDX60"/>
    <mergeCell ref="PBN60:PBY60"/>
    <mergeCell ref="PBZ60:PCK60"/>
    <mergeCell ref="PCL60:PCM60"/>
    <mergeCell ref="PCN60:PCP60"/>
    <mergeCell ref="PCQ60:PCR60"/>
    <mergeCell ref="PAH60:PAS60"/>
    <mergeCell ref="PAT60:PBE60"/>
    <mergeCell ref="PBF60:PBG60"/>
    <mergeCell ref="PBH60:PBJ60"/>
    <mergeCell ref="PBK60:PBL60"/>
    <mergeCell ref="OZB60:OZM60"/>
    <mergeCell ref="OZN60:OZY60"/>
    <mergeCell ref="OZZ60:PAA60"/>
    <mergeCell ref="PAB60:PAD60"/>
    <mergeCell ref="PAE60:PAF60"/>
    <mergeCell ref="OXV60:OYG60"/>
    <mergeCell ref="OYH60:OYS60"/>
    <mergeCell ref="OYT60:OYU60"/>
    <mergeCell ref="OYV60:OYX60"/>
    <mergeCell ref="OYY60:OYZ60"/>
    <mergeCell ref="OWP60:OXA60"/>
    <mergeCell ref="OXB60:OXM60"/>
    <mergeCell ref="OXN60:OXO60"/>
    <mergeCell ref="OXP60:OXR60"/>
    <mergeCell ref="OXS60:OXT60"/>
    <mergeCell ref="OVJ60:OVU60"/>
    <mergeCell ref="OVV60:OWG60"/>
    <mergeCell ref="OWH60:OWI60"/>
    <mergeCell ref="OWJ60:OWL60"/>
    <mergeCell ref="OWM60:OWN60"/>
    <mergeCell ref="OUD60:OUO60"/>
    <mergeCell ref="OUP60:OVA60"/>
    <mergeCell ref="OVB60:OVC60"/>
    <mergeCell ref="OVD60:OVF60"/>
    <mergeCell ref="OVG60:OVH60"/>
    <mergeCell ref="OSX60:OTI60"/>
    <mergeCell ref="OTJ60:OTU60"/>
    <mergeCell ref="OTV60:OTW60"/>
    <mergeCell ref="OTX60:OTZ60"/>
    <mergeCell ref="OUA60:OUB60"/>
    <mergeCell ref="ORR60:OSC60"/>
    <mergeCell ref="OSD60:OSO60"/>
    <mergeCell ref="OSP60:OSQ60"/>
    <mergeCell ref="OSR60:OST60"/>
    <mergeCell ref="OSU60:OSV60"/>
    <mergeCell ref="OQL60:OQW60"/>
    <mergeCell ref="OQX60:ORI60"/>
    <mergeCell ref="ORJ60:ORK60"/>
    <mergeCell ref="ORL60:ORN60"/>
    <mergeCell ref="ORO60:ORP60"/>
    <mergeCell ref="OPF60:OPQ60"/>
    <mergeCell ref="OPR60:OQC60"/>
    <mergeCell ref="OQD60:OQE60"/>
    <mergeCell ref="OQF60:OQH60"/>
    <mergeCell ref="OQI60:OQJ60"/>
    <mergeCell ref="ONZ60:OOK60"/>
    <mergeCell ref="OOL60:OOW60"/>
    <mergeCell ref="OOX60:OOY60"/>
    <mergeCell ref="OOZ60:OPB60"/>
    <mergeCell ref="OPC60:OPD60"/>
    <mergeCell ref="OMT60:ONE60"/>
    <mergeCell ref="ONF60:ONQ60"/>
    <mergeCell ref="ONR60:ONS60"/>
    <mergeCell ref="ONT60:ONV60"/>
    <mergeCell ref="ONW60:ONX60"/>
    <mergeCell ref="OLN60:OLY60"/>
    <mergeCell ref="OLZ60:OMK60"/>
    <mergeCell ref="OML60:OMM60"/>
    <mergeCell ref="OMN60:OMP60"/>
    <mergeCell ref="OMQ60:OMR60"/>
    <mergeCell ref="OKH60:OKS60"/>
    <mergeCell ref="OKT60:OLE60"/>
    <mergeCell ref="OLF60:OLG60"/>
    <mergeCell ref="OLH60:OLJ60"/>
    <mergeCell ref="OLK60:OLL60"/>
    <mergeCell ref="OJB60:OJM60"/>
    <mergeCell ref="OJN60:OJY60"/>
    <mergeCell ref="OJZ60:OKA60"/>
    <mergeCell ref="OKB60:OKD60"/>
    <mergeCell ref="OKE60:OKF60"/>
    <mergeCell ref="OHV60:OIG60"/>
    <mergeCell ref="OIH60:OIS60"/>
    <mergeCell ref="OIT60:OIU60"/>
    <mergeCell ref="OIV60:OIX60"/>
    <mergeCell ref="OIY60:OIZ60"/>
    <mergeCell ref="OGP60:OHA60"/>
    <mergeCell ref="OHB60:OHM60"/>
    <mergeCell ref="OHN60:OHO60"/>
    <mergeCell ref="OHP60:OHR60"/>
    <mergeCell ref="OHS60:OHT60"/>
    <mergeCell ref="OFJ60:OFU60"/>
    <mergeCell ref="OFV60:OGG60"/>
    <mergeCell ref="OGH60:OGI60"/>
    <mergeCell ref="OGJ60:OGL60"/>
    <mergeCell ref="OGM60:OGN60"/>
    <mergeCell ref="OED60:OEO60"/>
    <mergeCell ref="OEP60:OFA60"/>
    <mergeCell ref="OFB60:OFC60"/>
    <mergeCell ref="OFD60:OFF60"/>
    <mergeCell ref="OFG60:OFH60"/>
    <mergeCell ref="OCX60:ODI60"/>
    <mergeCell ref="ODJ60:ODU60"/>
    <mergeCell ref="ODV60:ODW60"/>
    <mergeCell ref="ODX60:ODZ60"/>
    <mergeCell ref="OEA60:OEB60"/>
    <mergeCell ref="OBR60:OCC60"/>
    <mergeCell ref="OCD60:OCO60"/>
    <mergeCell ref="OCP60:OCQ60"/>
    <mergeCell ref="OCR60:OCT60"/>
    <mergeCell ref="OCU60:OCV60"/>
    <mergeCell ref="OAL60:OAW60"/>
    <mergeCell ref="OAX60:OBI60"/>
    <mergeCell ref="OBJ60:OBK60"/>
    <mergeCell ref="OBL60:OBN60"/>
    <mergeCell ref="OBO60:OBP60"/>
    <mergeCell ref="NZF60:NZQ60"/>
    <mergeCell ref="NZR60:OAC60"/>
    <mergeCell ref="OAD60:OAE60"/>
    <mergeCell ref="OAF60:OAH60"/>
    <mergeCell ref="OAI60:OAJ60"/>
    <mergeCell ref="NXZ60:NYK60"/>
    <mergeCell ref="NYL60:NYW60"/>
    <mergeCell ref="NYX60:NYY60"/>
    <mergeCell ref="NYZ60:NZB60"/>
    <mergeCell ref="NZC60:NZD60"/>
    <mergeCell ref="NWT60:NXE60"/>
    <mergeCell ref="NXF60:NXQ60"/>
    <mergeCell ref="NXR60:NXS60"/>
    <mergeCell ref="NXT60:NXV60"/>
    <mergeCell ref="NXW60:NXX60"/>
    <mergeCell ref="NVN60:NVY60"/>
    <mergeCell ref="NVZ60:NWK60"/>
    <mergeCell ref="NWL60:NWM60"/>
    <mergeCell ref="NWN60:NWP60"/>
    <mergeCell ref="NWQ60:NWR60"/>
    <mergeCell ref="NUH60:NUS60"/>
    <mergeCell ref="NUT60:NVE60"/>
    <mergeCell ref="NVF60:NVG60"/>
    <mergeCell ref="NVH60:NVJ60"/>
    <mergeCell ref="NVK60:NVL60"/>
    <mergeCell ref="NTB60:NTM60"/>
    <mergeCell ref="NTN60:NTY60"/>
    <mergeCell ref="NTZ60:NUA60"/>
    <mergeCell ref="NUB60:NUD60"/>
    <mergeCell ref="NUE60:NUF60"/>
    <mergeCell ref="NRV60:NSG60"/>
    <mergeCell ref="NSH60:NSS60"/>
    <mergeCell ref="NST60:NSU60"/>
    <mergeCell ref="NSV60:NSX60"/>
    <mergeCell ref="NSY60:NSZ60"/>
    <mergeCell ref="NQP60:NRA60"/>
    <mergeCell ref="NRB60:NRM60"/>
    <mergeCell ref="NRN60:NRO60"/>
    <mergeCell ref="NRP60:NRR60"/>
    <mergeCell ref="NRS60:NRT60"/>
    <mergeCell ref="NPJ60:NPU60"/>
    <mergeCell ref="NPV60:NQG60"/>
    <mergeCell ref="NQH60:NQI60"/>
    <mergeCell ref="NQJ60:NQL60"/>
    <mergeCell ref="NQM60:NQN60"/>
    <mergeCell ref="NOD60:NOO60"/>
    <mergeCell ref="NOP60:NPA60"/>
    <mergeCell ref="NPB60:NPC60"/>
    <mergeCell ref="NPD60:NPF60"/>
    <mergeCell ref="NPG60:NPH60"/>
    <mergeCell ref="NMX60:NNI60"/>
    <mergeCell ref="NNJ60:NNU60"/>
    <mergeCell ref="NNV60:NNW60"/>
    <mergeCell ref="NNX60:NNZ60"/>
    <mergeCell ref="NOA60:NOB60"/>
    <mergeCell ref="NLR60:NMC60"/>
    <mergeCell ref="NMD60:NMO60"/>
    <mergeCell ref="NMP60:NMQ60"/>
    <mergeCell ref="NMR60:NMT60"/>
    <mergeCell ref="NMU60:NMV60"/>
    <mergeCell ref="NKL60:NKW60"/>
    <mergeCell ref="NKX60:NLI60"/>
    <mergeCell ref="NLJ60:NLK60"/>
    <mergeCell ref="NLL60:NLN60"/>
    <mergeCell ref="NLO60:NLP60"/>
    <mergeCell ref="NJF60:NJQ60"/>
    <mergeCell ref="NJR60:NKC60"/>
    <mergeCell ref="NKD60:NKE60"/>
    <mergeCell ref="NKF60:NKH60"/>
    <mergeCell ref="NKI60:NKJ60"/>
    <mergeCell ref="NHZ60:NIK60"/>
    <mergeCell ref="NIL60:NIW60"/>
    <mergeCell ref="NIX60:NIY60"/>
    <mergeCell ref="NIZ60:NJB60"/>
    <mergeCell ref="NJC60:NJD60"/>
    <mergeCell ref="NGT60:NHE60"/>
    <mergeCell ref="NHF60:NHQ60"/>
    <mergeCell ref="NHR60:NHS60"/>
    <mergeCell ref="NHT60:NHV60"/>
    <mergeCell ref="NHW60:NHX60"/>
    <mergeCell ref="NFN60:NFY60"/>
    <mergeCell ref="NFZ60:NGK60"/>
    <mergeCell ref="NGL60:NGM60"/>
    <mergeCell ref="NGN60:NGP60"/>
    <mergeCell ref="NGQ60:NGR60"/>
    <mergeCell ref="NEH60:NES60"/>
    <mergeCell ref="NET60:NFE60"/>
    <mergeCell ref="NFF60:NFG60"/>
    <mergeCell ref="NFH60:NFJ60"/>
    <mergeCell ref="NFK60:NFL60"/>
    <mergeCell ref="NDB60:NDM60"/>
    <mergeCell ref="NDN60:NDY60"/>
    <mergeCell ref="NDZ60:NEA60"/>
    <mergeCell ref="NEB60:NED60"/>
    <mergeCell ref="NEE60:NEF60"/>
    <mergeCell ref="NBV60:NCG60"/>
    <mergeCell ref="NCH60:NCS60"/>
    <mergeCell ref="NCT60:NCU60"/>
    <mergeCell ref="NCV60:NCX60"/>
    <mergeCell ref="NCY60:NCZ60"/>
    <mergeCell ref="NAP60:NBA60"/>
    <mergeCell ref="NBB60:NBM60"/>
    <mergeCell ref="NBN60:NBO60"/>
    <mergeCell ref="NBP60:NBR60"/>
    <mergeCell ref="NBS60:NBT60"/>
    <mergeCell ref="MZJ60:MZU60"/>
    <mergeCell ref="MZV60:NAG60"/>
    <mergeCell ref="NAH60:NAI60"/>
    <mergeCell ref="NAJ60:NAL60"/>
    <mergeCell ref="NAM60:NAN60"/>
    <mergeCell ref="MYD60:MYO60"/>
    <mergeCell ref="MYP60:MZA60"/>
    <mergeCell ref="MZB60:MZC60"/>
    <mergeCell ref="MZD60:MZF60"/>
    <mergeCell ref="MZG60:MZH60"/>
    <mergeCell ref="MWX60:MXI60"/>
    <mergeCell ref="MXJ60:MXU60"/>
    <mergeCell ref="MXV60:MXW60"/>
    <mergeCell ref="MXX60:MXZ60"/>
    <mergeCell ref="MYA60:MYB60"/>
    <mergeCell ref="MVR60:MWC60"/>
    <mergeCell ref="MWD60:MWO60"/>
    <mergeCell ref="MWP60:MWQ60"/>
    <mergeCell ref="MWR60:MWT60"/>
    <mergeCell ref="MWU60:MWV60"/>
    <mergeCell ref="MUL60:MUW60"/>
    <mergeCell ref="MUX60:MVI60"/>
    <mergeCell ref="MVJ60:MVK60"/>
    <mergeCell ref="MVL60:MVN60"/>
    <mergeCell ref="MVO60:MVP60"/>
    <mergeCell ref="MTF60:MTQ60"/>
    <mergeCell ref="MTR60:MUC60"/>
    <mergeCell ref="MUD60:MUE60"/>
    <mergeCell ref="MUF60:MUH60"/>
    <mergeCell ref="MUI60:MUJ60"/>
    <mergeCell ref="MRZ60:MSK60"/>
    <mergeCell ref="MSL60:MSW60"/>
    <mergeCell ref="MSX60:MSY60"/>
    <mergeCell ref="MSZ60:MTB60"/>
    <mergeCell ref="MTC60:MTD60"/>
    <mergeCell ref="MQT60:MRE60"/>
    <mergeCell ref="MRF60:MRQ60"/>
    <mergeCell ref="MRR60:MRS60"/>
    <mergeCell ref="MRT60:MRV60"/>
    <mergeCell ref="MRW60:MRX60"/>
    <mergeCell ref="MPN60:MPY60"/>
    <mergeCell ref="MPZ60:MQK60"/>
    <mergeCell ref="MQL60:MQM60"/>
    <mergeCell ref="MQN60:MQP60"/>
    <mergeCell ref="MQQ60:MQR60"/>
    <mergeCell ref="MOH60:MOS60"/>
    <mergeCell ref="MOT60:MPE60"/>
    <mergeCell ref="MPF60:MPG60"/>
    <mergeCell ref="MPH60:MPJ60"/>
    <mergeCell ref="MPK60:MPL60"/>
    <mergeCell ref="MNB60:MNM60"/>
    <mergeCell ref="MNN60:MNY60"/>
    <mergeCell ref="MNZ60:MOA60"/>
    <mergeCell ref="MOB60:MOD60"/>
    <mergeCell ref="MOE60:MOF60"/>
    <mergeCell ref="MLV60:MMG60"/>
    <mergeCell ref="MMH60:MMS60"/>
    <mergeCell ref="MMT60:MMU60"/>
    <mergeCell ref="MMV60:MMX60"/>
    <mergeCell ref="MMY60:MMZ60"/>
    <mergeCell ref="MKP60:MLA60"/>
    <mergeCell ref="MLB60:MLM60"/>
    <mergeCell ref="MLN60:MLO60"/>
    <mergeCell ref="MLP60:MLR60"/>
    <mergeCell ref="MLS60:MLT60"/>
    <mergeCell ref="MJJ60:MJU60"/>
    <mergeCell ref="MJV60:MKG60"/>
    <mergeCell ref="MKH60:MKI60"/>
    <mergeCell ref="MKJ60:MKL60"/>
    <mergeCell ref="MKM60:MKN60"/>
    <mergeCell ref="MID60:MIO60"/>
    <mergeCell ref="MIP60:MJA60"/>
    <mergeCell ref="MJB60:MJC60"/>
    <mergeCell ref="MJD60:MJF60"/>
    <mergeCell ref="MJG60:MJH60"/>
    <mergeCell ref="MGX60:MHI60"/>
    <mergeCell ref="MHJ60:MHU60"/>
    <mergeCell ref="MHV60:MHW60"/>
    <mergeCell ref="MHX60:MHZ60"/>
    <mergeCell ref="MIA60:MIB60"/>
    <mergeCell ref="MFR60:MGC60"/>
    <mergeCell ref="MGD60:MGO60"/>
    <mergeCell ref="MGP60:MGQ60"/>
    <mergeCell ref="MGR60:MGT60"/>
    <mergeCell ref="MGU60:MGV60"/>
    <mergeCell ref="MEL60:MEW60"/>
    <mergeCell ref="MEX60:MFI60"/>
    <mergeCell ref="MFJ60:MFK60"/>
    <mergeCell ref="MFL60:MFN60"/>
    <mergeCell ref="MFO60:MFP60"/>
    <mergeCell ref="MDF60:MDQ60"/>
    <mergeCell ref="MDR60:MEC60"/>
    <mergeCell ref="MED60:MEE60"/>
    <mergeCell ref="MEF60:MEH60"/>
    <mergeCell ref="MEI60:MEJ60"/>
    <mergeCell ref="MBZ60:MCK60"/>
    <mergeCell ref="MCL60:MCW60"/>
    <mergeCell ref="MCX60:MCY60"/>
    <mergeCell ref="MCZ60:MDB60"/>
    <mergeCell ref="MDC60:MDD60"/>
    <mergeCell ref="MAT60:MBE60"/>
    <mergeCell ref="MBF60:MBQ60"/>
    <mergeCell ref="MBR60:MBS60"/>
    <mergeCell ref="MBT60:MBV60"/>
    <mergeCell ref="MBW60:MBX60"/>
    <mergeCell ref="LZN60:LZY60"/>
    <mergeCell ref="LZZ60:MAK60"/>
    <mergeCell ref="MAL60:MAM60"/>
    <mergeCell ref="MAN60:MAP60"/>
    <mergeCell ref="MAQ60:MAR60"/>
    <mergeCell ref="LYH60:LYS60"/>
    <mergeCell ref="LYT60:LZE60"/>
    <mergeCell ref="LZF60:LZG60"/>
    <mergeCell ref="LZH60:LZJ60"/>
    <mergeCell ref="LZK60:LZL60"/>
    <mergeCell ref="LXB60:LXM60"/>
    <mergeCell ref="LXN60:LXY60"/>
    <mergeCell ref="LXZ60:LYA60"/>
    <mergeCell ref="LYB60:LYD60"/>
    <mergeCell ref="LYE60:LYF60"/>
    <mergeCell ref="LVV60:LWG60"/>
    <mergeCell ref="LWH60:LWS60"/>
    <mergeCell ref="LWT60:LWU60"/>
    <mergeCell ref="LWV60:LWX60"/>
    <mergeCell ref="LWY60:LWZ60"/>
    <mergeCell ref="LUP60:LVA60"/>
    <mergeCell ref="LVB60:LVM60"/>
    <mergeCell ref="LVN60:LVO60"/>
    <mergeCell ref="LVP60:LVR60"/>
    <mergeCell ref="LVS60:LVT60"/>
    <mergeCell ref="LTJ60:LTU60"/>
    <mergeCell ref="LTV60:LUG60"/>
    <mergeCell ref="LUH60:LUI60"/>
    <mergeCell ref="LUJ60:LUL60"/>
    <mergeCell ref="LUM60:LUN60"/>
    <mergeCell ref="LSD60:LSO60"/>
    <mergeCell ref="LSP60:LTA60"/>
    <mergeCell ref="LTB60:LTC60"/>
    <mergeCell ref="LTD60:LTF60"/>
    <mergeCell ref="LTG60:LTH60"/>
    <mergeCell ref="LQX60:LRI60"/>
    <mergeCell ref="LRJ60:LRU60"/>
    <mergeCell ref="LRV60:LRW60"/>
    <mergeCell ref="LRX60:LRZ60"/>
    <mergeCell ref="LSA60:LSB60"/>
    <mergeCell ref="LPR60:LQC60"/>
    <mergeCell ref="LQD60:LQO60"/>
    <mergeCell ref="LQP60:LQQ60"/>
    <mergeCell ref="LQR60:LQT60"/>
    <mergeCell ref="LQU60:LQV60"/>
    <mergeCell ref="LOL60:LOW60"/>
    <mergeCell ref="LOX60:LPI60"/>
    <mergeCell ref="LPJ60:LPK60"/>
    <mergeCell ref="LPL60:LPN60"/>
    <mergeCell ref="LPO60:LPP60"/>
    <mergeCell ref="LNF60:LNQ60"/>
    <mergeCell ref="LNR60:LOC60"/>
    <mergeCell ref="LOD60:LOE60"/>
    <mergeCell ref="LOF60:LOH60"/>
    <mergeCell ref="LOI60:LOJ60"/>
    <mergeCell ref="LLZ60:LMK60"/>
    <mergeCell ref="LML60:LMW60"/>
    <mergeCell ref="LMX60:LMY60"/>
    <mergeCell ref="LMZ60:LNB60"/>
    <mergeCell ref="LNC60:LND60"/>
    <mergeCell ref="LKT60:LLE60"/>
    <mergeCell ref="LLF60:LLQ60"/>
    <mergeCell ref="LLR60:LLS60"/>
    <mergeCell ref="LLT60:LLV60"/>
    <mergeCell ref="LLW60:LLX60"/>
    <mergeCell ref="LJN60:LJY60"/>
    <mergeCell ref="LJZ60:LKK60"/>
    <mergeCell ref="LKL60:LKM60"/>
    <mergeCell ref="LKN60:LKP60"/>
    <mergeCell ref="LKQ60:LKR60"/>
    <mergeCell ref="LIH60:LIS60"/>
    <mergeCell ref="LIT60:LJE60"/>
    <mergeCell ref="LJF60:LJG60"/>
    <mergeCell ref="LJH60:LJJ60"/>
    <mergeCell ref="LJK60:LJL60"/>
    <mergeCell ref="LHB60:LHM60"/>
    <mergeCell ref="LHN60:LHY60"/>
    <mergeCell ref="LHZ60:LIA60"/>
    <mergeCell ref="LIB60:LID60"/>
    <mergeCell ref="LIE60:LIF60"/>
    <mergeCell ref="LFV60:LGG60"/>
    <mergeCell ref="LGH60:LGS60"/>
    <mergeCell ref="LGT60:LGU60"/>
    <mergeCell ref="LGV60:LGX60"/>
    <mergeCell ref="LGY60:LGZ60"/>
    <mergeCell ref="LEP60:LFA60"/>
    <mergeCell ref="LFB60:LFM60"/>
    <mergeCell ref="LFN60:LFO60"/>
    <mergeCell ref="LFP60:LFR60"/>
    <mergeCell ref="LFS60:LFT60"/>
    <mergeCell ref="LDJ60:LDU60"/>
    <mergeCell ref="LDV60:LEG60"/>
    <mergeCell ref="LEH60:LEI60"/>
    <mergeCell ref="LEJ60:LEL60"/>
    <mergeCell ref="LEM60:LEN60"/>
    <mergeCell ref="LCD60:LCO60"/>
    <mergeCell ref="LCP60:LDA60"/>
    <mergeCell ref="LDB60:LDC60"/>
    <mergeCell ref="LDD60:LDF60"/>
    <mergeCell ref="LDG60:LDH60"/>
    <mergeCell ref="LAX60:LBI60"/>
    <mergeCell ref="LBJ60:LBU60"/>
    <mergeCell ref="LBV60:LBW60"/>
    <mergeCell ref="LBX60:LBZ60"/>
    <mergeCell ref="LCA60:LCB60"/>
    <mergeCell ref="KZR60:LAC60"/>
    <mergeCell ref="LAD60:LAO60"/>
    <mergeCell ref="LAP60:LAQ60"/>
    <mergeCell ref="LAR60:LAT60"/>
    <mergeCell ref="LAU60:LAV60"/>
    <mergeCell ref="KYL60:KYW60"/>
    <mergeCell ref="KYX60:KZI60"/>
    <mergeCell ref="KZJ60:KZK60"/>
    <mergeCell ref="KZL60:KZN60"/>
    <mergeCell ref="KZO60:KZP60"/>
    <mergeCell ref="KXF60:KXQ60"/>
    <mergeCell ref="KXR60:KYC60"/>
    <mergeCell ref="KYD60:KYE60"/>
    <mergeCell ref="KYF60:KYH60"/>
    <mergeCell ref="KYI60:KYJ60"/>
    <mergeCell ref="KVZ60:KWK60"/>
    <mergeCell ref="KWL60:KWW60"/>
    <mergeCell ref="KWX60:KWY60"/>
    <mergeCell ref="KWZ60:KXB60"/>
    <mergeCell ref="KXC60:KXD60"/>
    <mergeCell ref="KUT60:KVE60"/>
    <mergeCell ref="KVF60:KVQ60"/>
    <mergeCell ref="KVR60:KVS60"/>
    <mergeCell ref="KVT60:KVV60"/>
    <mergeCell ref="KVW60:KVX60"/>
    <mergeCell ref="KTN60:KTY60"/>
    <mergeCell ref="KTZ60:KUK60"/>
    <mergeCell ref="KUL60:KUM60"/>
    <mergeCell ref="KUN60:KUP60"/>
    <mergeCell ref="KUQ60:KUR60"/>
    <mergeCell ref="KSH60:KSS60"/>
    <mergeCell ref="KST60:KTE60"/>
    <mergeCell ref="KTF60:KTG60"/>
    <mergeCell ref="KTH60:KTJ60"/>
    <mergeCell ref="KTK60:KTL60"/>
    <mergeCell ref="KRB60:KRM60"/>
    <mergeCell ref="KRN60:KRY60"/>
    <mergeCell ref="KRZ60:KSA60"/>
    <mergeCell ref="KSB60:KSD60"/>
    <mergeCell ref="KSE60:KSF60"/>
    <mergeCell ref="KPV60:KQG60"/>
    <mergeCell ref="KQH60:KQS60"/>
    <mergeCell ref="KQT60:KQU60"/>
    <mergeCell ref="KQV60:KQX60"/>
    <mergeCell ref="KQY60:KQZ60"/>
    <mergeCell ref="KOP60:KPA60"/>
    <mergeCell ref="KPB60:KPM60"/>
    <mergeCell ref="KPN60:KPO60"/>
    <mergeCell ref="KPP60:KPR60"/>
    <mergeCell ref="KPS60:KPT60"/>
    <mergeCell ref="KNJ60:KNU60"/>
    <mergeCell ref="KNV60:KOG60"/>
    <mergeCell ref="KOH60:KOI60"/>
    <mergeCell ref="KOJ60:KOL60"/>
    <mergeCell ref="KOM60:KON60"/>
    <mergeCell ref="KMD60:KMO60"/>
    <mergeCell ref="KMP60:KNA60"/>
    <mergeCell ref="KNB60:KNC60"/>
    <mergeCell ref="KND60:KNF60"/>
    <mergeCell ref="KNG60:KNH60"/>
    <mergeCell ref="KKX60:KLI60"/>
    <mergeCell ref="KLJ60:KLU60"/>
    <mergeCell ref="KLV60:KLW60"/>
    <mergeCell ref="KLX60:KLZ60"/>
    <mergeCell ref="KMA60:KMB60"/>
    <mergeCell ref="KJR60:KKC60"/>
    <mergeCell ref="KKD60:KKO60"/>
    <mergeCell ref="KKP60:KKQ60"/>
    <mergeCell ref="KKR60:KKT60"/>
    <mergeCell ref="KKU60:KKV60"/>
    <mergeCell ref="KIL60:KIW60"/>
    <mergeCell ref="KIX60:KJI60"/>
    <mergeCell ref="KJJ60:KJK60"/>
    <mergeCell ref="KJL60:KJN60"/>
    <mergeCell ref="KJO60:KJP60"/>
    <mergeCell ref="KHF60:KHQ60"/>
    <mergeCell ref="KHR60:KIC60"/>
    <mergeCell ref="KID60:KIE60"/>
    <mergeCell ref="KIF60:KIH60"/>
    <mergeCell ref="KII60:KIJ60"/>
    <mergeCell ref="KFZ60:KGK60"/>
    <mergeCell ref="KGL60:KGW60"/>
    <mergeCell ref="KGX60:KGY60"/>
    <mergeCell ref="KGZ60:KHB60"/>
    <mergeCell ref="KHC60:KHD60"/>
    <mergeCell ref="KET60:KFE60"/>
    <mergeCell ref="KFF60:KFQ60"/>
    <mergeCell ref="KFR60:KFS60"/>
    <mergeCell ref="KFT60:KFV60"/>
    <mergeCell ref="KFW60:KFX60"/>
    <mergeCell ref="KDN60:KDY60"/>
    <mergeCell ref="KDZ60:KEK60"/>
    <mergeCell ref="KEL60:KEM60"/>
    <mergeCell ref="KEN60:KEP60"/>
    <mergeCell ref="KEQ60:KER60"/>
    <mergeCell ref="KCH60:KCS60"/>
    <mergeCell ref="KCT60:KDE60"/>
    <mergeCell ref="KDF60:KDG60"/>
    <mergeCell ref="KDH60:KDJ60"/>
    <mergeCell ref="KDK60:KDL60"/>
    <mergeCell ref="KBB60:KBM60"/>
    <mergeCell ref="KBN60:KBY60"/>
    <mergeCell ref="KBZ60:KCA60"/>
    <mergeCell ref="KCB60:KCD60"/>
    <mergeCell ref="KCE60:KCF60"/>
    <mergeCell ref="JZV60:KAG60"/>
    <mergeCell ref="KAH60:KAS60"/>
    <mergeCell ref="KAT60:KAU60"/>
    <mergeCell ref="KAV60:KAX60"/>
    <mergeCell ref="KAY60:KAZ60"/>
    <mergeCell ref="JYP60:JZA60"/>
    <mergeCell ref="JZB60:JZM60"/>
    <mergeCell ref="JZN60:JZO60"/>
    <mergeCell ref="JZP60:JZR60"/>
    <mergeCell ref="JZS60:JZT60"/>
    <mergeCell ref="JXJ60:JXU60"/>
    <mergeCell ref="JXV60:JYG60"/>
    <mergeCell ref="JYH60:JYI60"/>
    <mergeCell ref="JYJ60:JYL60"/>
    <mergeCell ref="JYM60:JYN60"/>
    <mergeCell ref="JWD60:JWO60"/>
    <mergeCell ref="JWP60:JXA60"/>
    <mergeCell ref="JXB60:JXC60"/>
    <mergeCell ref="JXD60:JXF60"/>
    <mergeCell ref="JXG60:JXH60"/>
    <mergeCell ref="JUX60:JVI60"/>
    <mergeCell ref="JVJ60:JVU60"/>
    <mergeCell ref="JVV60:JVW60"/>
    <mergeCell ref="JVX60:JVZ60"/>
    <mergeCell ref="JWA60:JWB60"/>
    <mergeCell ref="JTR60:JUC60"/>
    <mergeCell ref="JUD60:JUO60"/>
    <mergeCell ref="JUP60:JUQ60"/>
    <mergeCell ref="JUR60:JUT60"/>
    <mergeCell ref="JUU60:JUV60"/>
    <mergeCell ref="JSL60:JSW60"/>
    <mergeCell ref="JSX60:JTI60"/>
    <mergeCell ref="JTJ60:JTK60"/>
    <mergeCell ref="JTL60:JTN60"/>
    <mergeCell ref="JTO60:JTP60"/>
    <mergeCell ref="JRF60:JRQ60"/>
    <mergeCell ref="JRR60:JSC60"/>
    <mergeCell ref="JSD60:JSE60"/>
    <mergeCell ref="JSF60:JSH60"/>
    <mergeCell ref="JSI60:JSJ60"/>
    <mergeCell ref="JPZ60:JQK60"/>
    <mergeCell ref="JQL60:JQW60"/>
    <mergeCell ref="JQX60:JQY60"/>
    <mergeCell ref="JQZ60:JRB60"/>
    <mergeCell ref="JRC60:JRD60"/>
    <mergeCell ref="JOT60:JPE60"/>
    <mergeCell ref="JPF60:JPQ60"/>
    <mergeCell ref="JPR60:JPS60"/>
    <mergeCell ref="JPT60:JPV60"/>
    <mergeCell ref="JPW60:JPX60"/>
    <mergeCell ref="JNN60:JNY60"/>
    <mergeCell ref="JNZ60:JOK60"/>
    <mergeCell ref="JOL60:JOM60"/>
    <mergeCell ref="JON60:JOP60"/>
    <mergeCell ref="JOQ60:JOR60"/>
    <mergeCell ref="JMH60:JMS60"/>
    <mergeCell ref="JMT60:JNE60"/>
    <mergeCell ref="JNF60:JNG60"/>
    <mergeCell ref="JNH60:JNJ60"/>
    <mergeCell ref="JNK60:JNL60"/>
    <mergeCell ref="JLB60:JLM60"/>
    <mergeCell ref="JLN60:JLY60"/>
    <mergeCell ref="JLZ60:JMA60"/>
    <mergeCell ref="JMB60:JMD60"/>
    <mergeCell ref="JME60:JMF60"/>
    <mergeCell ref="JJV60:JKG60"/>
    <mergeCell ref="JKH60:JKS60"/>
    <mergeCell ref="JKT60:JKU60"/>
    <mergeCell ref="JKV60:JKX60"/>
    <mergeCell ref="JKY60:JKZ60"/>
    <mergeCell ref="JIP60:JJA60"/>
    <mergeCell ref="JJB60:JJM60"/>
    <mergeCell ref="JJN60:JJO60"/>
    <mergeCell ref="JJP60:JJR60"/>
    <mergeCell ref="JJS60:JJT60"/>
    <mergeCell ref="JHJ60:JHU60"/>
    <mergeCell ref="JHV60:JIG60"/>
    <mergeCell ref="JIH60:JII60"/>
    <mergeCell ref="JIJ60:JIL60"/>
    <mergeCell ref="JIM60:JIN60"/>
    <mergeCell ref="JGD60:JGO60"/>
    <mergeCell ref="JGP60:JHA60"/>
    <mergeCell ref="JHB60:JHC60"/>
    <mergeCell ref="JHD60:JHF60"/>
    <mergeCell ref="JHG60:JHH60"/>
    <mergeCell ref="JEX60:JFI60"/>
    <mergeCell ref="JFJ60:JFU60"/>
    <mergeCell ref="JFV60:JFW60"/>
    <mergeCell ref="JFX60:JFZ60"/>
    <mergeCell ref="JGA60:JGB60"/>
    <mergeCell ref="JDR60:JEC60"/>
    <mergeCell ref="JED60:JEO60"/>
    <mergeCell ref="JEP60:JEQ60"/>
    <mergeCell ref="JER60:JET60"/>
    <mergeCell ref="JEU60:JEV60"/>
    <mergeCell ref="JCL60:JCW60"/>
    <mergeCell ref="JCX60:JDI60"/>
    <mergeCell ref="JDJ60:JDK60"/>
    <mergeCell ref="JDL60:JDN60"/>
    <mergeCell ref="JDO60:JDP60"/>
    <mergeCell ref="JBF60:JBQ60"/>
    <mergeCell ref="JBR60:JCC60"/>
    <mergeCell ref="JCD60:JCE60"/>
    <mergeCell ref="JCF60:JCH60"/>
    <mergeCell ref="JCI60:JCJ60"/>
    <mergeCell ref="IZZ60:JAK60"/>
    <mergeCell ref="JAL60:JAW60"/>
    <mergeCell ref="JAX60:JAY60"/>
    <mergeCell ref="JAZ60:JBB60"/>
    <mergeCell ref="JBC60:JBD60"/>
    <mergeCell ref="IYT60:IZE60"/>
    <mergeCell ref="IZF60:IZQ60"/>
    <mergeCell ref="IZR60:IZS60"/>
    <mergeCell ref="IZT60:IZV60"/>
    <mergeCell ref="IZW60:IZX60"/>
    <mergeCell ref="IXN60:IXY60"/>
    <mergeCell ref="IXZ60:IYK60"/>
    <mergeCell ref="IYL60:IYM60"/>
    <mergeCell ref="IYN60:IYP60"/>
    <mergeCell ref="IYQ60:IYR60"/>
    <mergeCell ref="IWH60:IWS60"/>
    <mergeCell ref="IWT60:IXE60"/>
    <mergeCell ref="IXF60:IXG60"/>
    <mergeCell ref="IXH60:IXJ60"/>
    <mergeCell ref="IXK60:IXL60"/>
    <mergeCell ref="IVB60:IVM60"/>
    <mergeCell ref="IVN60:IVY60"/>
    <mergeCell ref="IVZ60:IWA60"/>
    <mergeCell ref="IWB60:IWD60"/>
    <mergeCell ref="IWE60:IWF60"/>
    <mergeCell ref="ITV60:IUG60"/>
    <mergeCell ref="IUH60:IUS60"/>
    <mergeCell ref="IUT60:IUU60"/>
    <mergeCell ref="IUV60:IUX60"/>
    <mergeCell ref="IUY60:IUZ60"/>
    <mergeCell ref="ISP60:ITA60"/>
    <mergeCell ref="ITB60:ITM60"/>
    <mergeCell ref="ITN60:ITO60"/>
    <mergeCell ref="ITP60:ITR60"/>
    <mergeCell ref="ITS60:ITT60"/>
    <mergeCell ref="IRJ60:IRU60"/>
    <mergeCell ref="IRV60:ISG60"/>
    <mergeCell ref="ISH60:ISI60"/>
    <mergeCell ref="ISJ60:ISL60"/>
    <mergeCell ref="ISM60:ISN60"/>
    <mergeCell ref="IQD60:IQO60"/>
    <mergeCell ref="IQP60:IRA60"/>
    <mergeCell ref="IRB60:IRC60"/>
    <mergeCell ref="IRD60:IRF60"/>
    <mergeCell ref="IRG60:IRH60"/>
    <mergeCell ref="IOX60:IPI60"/>
    <mergeCell ref="IPJ60:IPU60"/>
    <mergeCell ref="IPV60:IPW60"/>
    <mergeCell ref="IPX60:IPZ60"/>
    <mergeCell ref="IQA60:IQB60"/>
    <mergeCell ref="INR60:IOC60"/>
    <mergeCell ref="IOD60:IOO60"/>
    <mergeCell ref="IOP60:IOQ60"/>
    <mergeCell ref="IOR60:IOT60"/>
    <mergeCell ref="IOU60:IOV60"/>
    <mergeCell ref="IML60:IMW60"/>
    <mergeCell ref="IMX60:INI60"/>
    <mergeCell ref="INJ60:INK60"/>
    <mergeCell ref="INL60:INN60"/>
    <mergeCell ref="INO60:INP60"/>
    <mergeCell ref="ILF60:ILQ60"/>
    <mergeCell ref="ILR60:IMC60"/>
    <mergeCell ref="IMD60:IME60"/>
    <mergeCell ref="IMF60:IMH60"/>
    <mergeCell ref="IMI60:IMJ60"/>
    <mergeCell ref="IJZ60:IKK60"/>
    <mergeCell ref="IKL60:IKW60"/>
    <mergeCell ref="IKX60:IKY60"/>
    <mergeCell ref="IKZ60:ILB60"/>
    <mergeCell ref="ILC60:ILD60"/>
    <mergeCell ref="IIT60:IJE60"/>
    <mergeCell ref="IJF60:IJQ60"/>
    <mergeCell ref="IJR60:IJS60"/>
    <mergeCell ref="IJT60:IJV60"/>
    <mergeCell ref="IJW60:IJX60"/>
    <mergeCell ref="IHN60:IHY60"/>
    <mergeCell ref="IHZ60:IIK60"/>
    <mergeCell ref="IIL60:IIM60"/>
    <mergeCell ref="IIN60:IIP60"/>
    <mergeCell ref="IIQ60:IIR60"/>
    <mergeCell ref="IGH60:IGS60"/>
    <mergeCell ref="IGT60:IHE60"/>
    <mergeCell ref="IHF60:IHG60"/>
    <mergeCell ref="IHH60:IHJ60"/>
    <mergeCell ref="IHK60:IHL60"/>
    <mergeCell ref="IFB60:IFM60"/>
    <mergeCell ref="IFN60:IFY60"/>
    <mergeCell ref="IFZ60:IGA60"/>
    <mergeCell ref="IGB60:IGD60"/>
    <mergeCell ref="IGE60:IGF60"/>
    <mergeCell ref="IDV60:IEG60"/>
    <mergeCell ref="IEH60:IES60"/>
    <mergeCell ref="IET60:IEU60"/>
    <mergeCell ref="IEV60:IEX60"/>
    <mergeCell ref="IEY60:IEZ60"/>
    <mergeCell ref="ICP60:IDA60"/>
    <mergeCell ref="IDB60:IDM60"/>
    <mergeCell ref="IDN60:IDO60"/>
    <mergeCell ref="IDP60:IDR60"/>
    <mergeCell ref="IDS60:IDT60"/>
    <mergeCell ref="IBJ60:IBU60"/>
    <mergeCell ref="IBV60:ICG60"/>
    <mergeCell ref="ICH60:ICI60"/>
    <mergeCell ref="ICJ60:ICL60"/>
    <mergeCell ref="ICM60:ICN60"/>
    <mergeCell ref="IAD60:IAO60"/>
    <mergeCell ref="IAP60:IBA60"/>
    <mergeCell ref="IBB60:IBC60"/>
    <mergeCell ref="IBD60:IBF60"/>
    <mergeCell ref="IBG60:IBH60"/>
    <mergeCell ref="HYX60:HZI60"/>
    <mergeCell ref="HZJ60:HZU60"/>
    <mergeCell ref="HZV60:HZW60"/>
    <mergeCell ref="HZX60:HZZ60"/>
    <mergeCell ref="IAA60:IAB60"/>
    <mergeCell ref="HXR60:HYC60"/>
    <mergeCell ref="HYD60:HYO60"/>
    <mergeCell ref="HYP60:HYQ60"/>
    <mergeCell ref="HYR60:HYT60"/>
    <mergeCell ref="HYU60:HYV60"/>
    <mergeCell ref="HWL60:HWW60"/>
    <mergeCell ref="HWX60:HXI60"/>
    <mergeCell ref="HXJ60:HXK60"/>
    <mergeCell ref="HXL60:HXN60"/>
    <mergeCell ref="HXO60:HXP60"/>
    <mergeCell ref="HVF60:HVQ60"/>
    <mergeCell ref="HVR60:HWC60"/>
    <mergeCell ref="HWD60:HWE60"/>
    <mergeCell ref="HWF60:HWH60"/>
    <mergeCell ref="HWI60:HWJ60"/>
    <mergeCell ref="HTZ60:HUK60"/>
    <mergeCell ref="HUL60:HUW60"/>
    <mergeCell ref="HUX60:HUY60"/>
    <mergeCell ref="HUZ60:HVB60"/>
    <mergeCell ref="HVC60:HVD60"/>
    <mergeCell ref="HST60:HTE60"/>
    <mergeCell ref="HTF60:HTQ60"/>
    <mergeCell ref="HTR60:HTS60"/>
    <mergeCell ref="HTT60:HTV60"/>
    <mergeCell ref="HTW60:HTX60"/>
    <mergeCell ref="HRN60:HRY60"/>
    <mergeCell ref="HRZ60:HSK60"/>
    <mergeCell ref="HSL60:HSM60"/>
    <mergeCell ref="HSN60:HSP60"/>
    <mergeCell ref="HSQ60:HSR60"/>
    <mergeCell ref="HQH60:HQS60"/>
    <mergeCell ref="HQT60:HRE60"/>
    <mergeCell ref="HRF60:HRG60"/>
    <mergeCell ref="HRH60:HRJ60"/>
    <mergeCell ref="HRK60:HRL60"/>
    <mergeCell ref="HPB60:HPM60"/>
    <mergeCell ref="HPN60:HPY60"/>
    <mergeCell ref="HPZ60:HQA60"/>
    <mergeCell ref="HQB60:HQD60"/>
    <mergeCell ref="HQE60:HQF60"/>
    <mergeCell ref="HNV60:HOG60"/>
    <mergeCell ref="HOH60:HOS60"/>
    <mergeCell ref="HOT60:HOU60"/>
    <mergeCell ref="HOV60:HOX60"/>
    <mergeCell ref="HOY60:HOZ60"/>
    <mergeCell ref="HMP60:HNA60"/>
    <mergeCell ref="HNB60:HNM60"/>
    <mergeCell ref="HNN60:HNO60"/>
    <mergeCell ref="HNP60:HNR60"/>
    <mergeCell ref="HNS60:HNT60"/>
    <mergeCell ref="HLJ60:HLU60"/>
    <mergeCell ref="HLV60:HMG60"/>
    <mergeCell ref="HMH60:HMI60"/>
    <mergeCell ref="HMJ60:HML60"/>
    <mergeCell ref="HMM60:HMN60"/>
    <mergeCell ref="HKD60:HKO60"/>
    <mergeCell ref="HKP60:HLA60"/>
    <mergeCell ref="HLB60:HLC60"/>
    <mergeCell ref="HLD60:HLF60"/>
    <mergeCell ref="HLG60:HLH60"/>
    <mergeCell ref="HIX60:HJI60"/>
    <mergeCell ref="HJJ60:HJU60"/>
    <mergeCell ref="HJV60:HJW60"/>
    <mergeCell ref="HJX60:HJZ60"/>
    <mergeCell ref="HKA60:HKB60"/>
    <mergeCell ref="HHR60:HIC60"/>
    <mergeCell ref="HID60:HIO60"/>
    <mergeCell ref="HIP60:HIQ60"/>
    <mergeCell ref="HIR60:HIT60"/>
    <mergeCell ref="HIU60:HIV60"/>
    <mergeCell ref="HGL60:HGW60"/>
    <mergeCell ref="HGX60:HHI60"/>
    <mergeCell ref="HHJ60:HHK60"/>
    <mergeCell ref="HHL60:HHN60"/>
    <mergeCell ref="HHO60:HHP60"/>
    <mergeCell ref="HFF60:HFQ60"/>
    <mergeCell ref="HFR60:HGC60"/>
    <mergeCell ref="HGD60:HGE60"/>
    <mergeCell ref="HGF60:HGH60"/>
    <mergeCell ref="HGI60:HGJ60"/>
    <mergeCell ref="HDZ60:HEK60"/>
    <mergeCell ref="HEL60:HEW60"/>
    <mergeCell ref="HEX60:HEY60"/>
    <mergeCell ref="HEZ60:HFB60"/>
    <mergeCell ref="HFC60:HFD60"/>
    <mergeCell ref="HCT60:HDE60"/>
    <mergeCell ref="HDF60:HDQ60"/>
    <mergeCell ref="HDR60:HDS60"/>
    <mergeCell ref="HDT60:HDV60"/>
    <mergeCell ref="HDW60:HDX60"/>
    <mergeCell ref="HBN60:HBY60"/>
    <mergeCell ref="HBZ60:HCK60"/>
    <mergeCell ref="HCL60:HCM60"/>
    <mergeCell ref="HCN60:HCP60"/>
    <mergeCell ref="HCQ60:HCR60"/>
    <mergeCell ref="HAH60:HAS60"/>
    <mergeCell ref="HAT60:HBE60"/>
    <mergeCell ref="HBF60:HBG60"/>
    <mergeCell ref="HBH60:HBJ60"/>
    <mergeCell ref="HBK60:HBL60"/>
    <mergeCell ref="GZB60:GZM60"/>
    <mergeCell ref="GZN60:GZY60"/>
    <mergeCell ref="GZZ60:HAA60"/>
    <mergeCell ref="HAB60:HAD60"/>
    <mergeCell ref="HAE60:HAF60"/>
    <mergeCell ref="GXV60:GYG60"/>
    <mergeCell ref="GYH60:GYS60"/>
    <mergeCell ref="GYT60:GYU60"/>
    <mergeCell ref="GYV60:GYX60"/>
    <mergeCell ref="GYY60:GYZ60"/>
    <mergeCell ref="GWP60:GXA60"/>
    <mergeCell ref="GXB60:GXM60"/>
    <mergeCell ref="GXN60:GXO60"/>
    <mergeCell ref="GXP60:GXR60"/>
    <mergeCell ref="GXS60:GXT60"/>
    <mergeCell ref="GVJ60:GVU60"/>
    <mergeCell ref="GVV60:GWG60"/>
    <mergeCell ref="GWH60:GWI60"/>
    <mergeCell ref="GWJ60:GWL60"/>
    <mergeCell ref="GWM60:GWN60"/>
    <mergeCell ref="GUD60:GUO60"/>
    <mergeCell ref="GUP60:GVA60"/>
    <mergeCell ref="GVB60:GVC60"/>
    <mergeCell ref="GVD60:GVF60"/>
    <mergeCell ref="GVG60:GVH60"/>
    <mergeCell ref="GSX60:GTI60"/>
    <mergeCell ref="GTJ60:GTU60"/>
    <mergeCell ref="GTV60:GTW60"/>
    <mergeCell ref="GTX60:GTZ60"/>
    <mergeCell ref="GUA60:GUB60"/>
    <mergeCell ref="GRR60:GSC60"/>
    <mergeCell ref="GSD60:GSO60"/>
    <mergeCell ref="GSP60:GSQ60"/>
    <mergeCell ref="GSR60:GST60"/>
    <mergeCell ref="GSU60:GSV60"/>
    <mergeCell ref="GQL60:GQW60"/>
    <mergeCell ref="GQX60:GRI60"/>
    <mergeCell ref="GRJ60:GRK60"/>
    <mergeCell ref="GRL60:GRN60"/>
    <mergeCell ref="GRO60:GRP60"/>
    <mergeCell ref="GPF60:GPQ60"/>
    <mergeCell ref="GPR60:GQC60"/>
    <mergeCell ref="GQD60:GQE60"/>
    <mergeCell ref="GQF60:GQH60"/>
    <mergeCell ref="GQI60:GQJ60"/>
    <mergeCell ref="GNZ60:GOK60"/>
    <mergeCell ref="GOL60:GOW60"/>
    <mergeCell ref="GOX60:GOY60"/>
    <mergeCell ref="GOZ60:GPB60"/>
    <mergeCell ref="GPC60:GPD60"/>
    <mergeCell ref="GMT60:GNE60"/>
    <mergeCell ref="GNF60:GNQ60"/>
    <mergeCell ref="GNR60:GNS60"/>
    <mergeCell ref="GNT60:GNV60"/>
    <mergeCell ref="GNW60:GNX60"/>
    <mergeCell ref="GLN60:GLY60"/>
    <mergeCell ref="GLZ60:GMK60"/>
    <mergeCell ref="GML60:GMM60"/>
    <mergeCell ref="GMN60:GMP60"/>
    <mergeCell ref="GMQ60:GMR60"/>
    <mergeCell ref="GKH60:GKS60"/>
    <mergeCell ref="GKT60:GLE60"/>
    <mergeCell ref="GLF60:GLG60"/>
    <mergeCell ref="GLH60:GLJ60"/>
    <mergeCell ref="GLK60:GLL60"/>
    <mergeCell ref="GJB60:GJM60"/>
    <mergeCell ref="GJN60:GJY60"/>
    <mergeCell ref="GJZ60:GKA60"/>
    <mergeCell ref="GKB60:GKD60"/>
    <mergeCell ref="GKE60:GKF60"/>
    <mergeCell ref="GHV60:GIG60"/>
    <mergeCell ref="GIH60:GIS60"/>
    <mergeCell ref="GIT60:GIU60"/>
    <mergeCell ref="GIV60:GIX60"/>
    <mergeCell ref="GIY60:GIZ60"/>
    <mergeCell ref="GGP60:GHA60"/>
    <mergeCell ref="GHB60:GHM60"/>
    <mergeCell ref="GHN60:GHO60"/>
    <mergeCell ref="GHP60:GHR60"/>
    <mergeCell ref="GHS60:GHT60"/>
    <mergeCell ref="GFJ60:GFU60"/>
    <mergeCell ref="GFV60:GGG60"/>
    <mergeCell ref="GGH60:GGI60"/>
    <mergeCell ref="GGJ60:GGL60"/>
    <mergeCell ref="GGM60:GGN60"/>
    <mergeCell ref="GED60:GEO60"/>
    <mergeCell ref="GEP60:GFA60"/>
    <mergeCell ref="GFB60:GFC60"/>
    <mergeCell ref="GFD60:GFF60"/>
    <mergeCell ref="GFG60:GFH60"/>
    <mergeCell ref="GCX60:GDI60"/>
    <mergeCell ref="GDJ60:GDU60"/>
    <mergeCell ref="GDV60:GDW60"/>
    <mergeCell ref="GDX60:GDZ60"/>
    <mergeCell ref="GEA60:GEB60"/>
    <mergeCell ref="GBR60:GCC60"/>
    <mergeCell ref="GCD60:GCO60"/>
    <mergeCell ref="GCP60:GCQ60"/>
    <mergeCell ref="GCR60:GCT60"/>
    <mergeCell ref="GCU60:GCV60"/>
    <mergeCell ref="GAL60:GAW60"/>
    <mergeCell ref="GAX60:GBI60"/>
    <mergeCell ref="GBJ60:GBK60"/>
    <mergeCell ref="GBL60:GBN60"/>
    <mergeCell ref="GBO60:GBP60"/>
    <mergeCell ref="FZF60:FZQ60"/>
    <mergeCell ref="FZR60:GAC60"/>
    <mergeCell ref="GAD60:GAE60"/>
    <mergeCell ref="GAF60:GAH60"/>
    <mergeCell ref="GAI60:GAJ60"/>
    <mergeCell ref="FXZ60:FYK60"/>
    <mergeCell ref="FYL60:FYW60"/>
    <mergeCell ref="FYX60:FYY60"/>
    <mergeCell ref="FYZ60:FZB60"/>
    <mergeCell ref="FZC60:FZD60"/>
    <mergeCell ref="FWT60:FXE60"/>
    <mergeCell ref="FXF60:FXQ60"/>
    <mergeCell ref="FXR60:FXS60"/>
    <mergeCell ref="FXT60:FXV60"/>
    <mergeCell ref="FXW60:FXX60"/>
    <mergeCell ref="FVN60:FVY60"/>
    <mergeCell ref="FVZ60:FWK60"/>
    <mergeCell ref="FWL60:FWM60"/>
    <mergeCell ref="FWN60:FWP60"/>
    <mergeCell ref="FWQ60:FWR60"/>
    <mergeCell ref="FUH60:FUS60"/>
    <mergeCell ref="FUT60:FVE60"/>
    <mergeCell ref="FVF60:FVG60"/>
    <mergeCell ref="FVH60:FVJ60"/>
    <mergeCell ref="FVK60:FVL60"/>
    <mergeCell ref="FTB60:FTM60"/>
    <mergeCell ref="FTN60:FTY60"/>
    <mergeCell ref="FTZ60:FUA60"/>
    <mergeCell ref="FUB60:FUD60"/>
    <mergeCell ref="FUE60:FUF60"/>
    <mergeCell ref="FRV60:FSG60"/>
    <mergeCell ref="FSH60:FSS60"/>
    <mergeCell ref="FST60:FSU60"/>
    <mergeCell ref="FSV60:FSX60"/>
    <mergeCell ref="FSY60:FSZ60"/>
    <mergeCell ref="FQP60:FRA60"/>
    <mergeCell ref="FRB60:FRM60"/>
    <mergeCell ref="FRN60:FRO60"/>
    <mergeCell ref="FRP60:FRR60"/>
    <mergeCell ref="FRS60:FRT60"/>
    <mergeCell ref="FPJ60:FPU60"/>
    <mergeCell ref="FPV60:FQG60"/>
    <mergeCell ref="FQH60:FQI60"/>
    <mergeCell ref="FQJ60:FQL60"/>
    <mergeCell ref="FQM60:FQN60"/>
    <mergeCell ref="FOD60:FOO60"/>
    <mergeCell ref="FOP60:FPA60"/>
    <mergeCell ref="FPB60:FPC60"/>
    <mergeCell ref="FPD60:FPF60"/>
    <mergeCell ref="FPG60:FPH60"/>
    <mergeCell ref="FMX60:FNI60"/>
    <mergeCell ref="FNJ60:FNU60"/>
    <mergeCell ref="FNV60:FNW60"/>
    <mergeCell ref="FNX60:FNZ60"/>
    <mergeCell ref="FOA60:FOB60"/>
    <mergeCell ref="FLR60:FMC60"/>
    <mergeCell ref="FMD60:FMO60"/>
    <mergeCell ref="FMP60:FMQ60"/>
    <mergeCell ref="FMR60:FMT60"/>
    <mergeCell ref="FMU60:FMV60"/>
    <mergeCell ref="FKL60:FKW60"/>
    <mergeCell ref="FKX60:FLI60"/>
    <mergeCell ref="FLJ60:FLK60"/>
    <mergeCell ref="FLL60:FLN60"/>
    <mergeCell ref="FLO60:FLP60"/>
    <mergeCell ref="FJF60:FJQ60"/>
    <mergeCell ref="FJR60:FKC60"/>
    <mergeCell ref="FKD60:FKE60"/>
    <mergeCell ref="FKF60:FKH60"/>
    <mergeCell ref="FKI60:FKJ60"/>
    <mergeCell ref="FHZ60:FIK60"/>
    <mergeCell ref="FIL60:FIW60"/>
    <mergeCell ref="FIX60:FIY60"/>
    <mergeCell ref="FIZ60:FJB60"/>
    <mergeCell ref="FJC60:FJD60"/>
    <mergeCell ref="FGT60:FHE60"/>
    <mergeCell ref="FHF60:FHQ60"/>
    <mergeCell ref="FHR60:FHS60"/>
    <mergeCell ref="FHT60:FHV60"/>
    <mergeCell ref="FHW60:FHX60"/>
    <mergeCell ref="FFN60:FFY60"/>
    <mergeCell ref="FFZ60:FGK60"/>
    <mergeCell ref="FGL60:FGM60"/>
    <mergeCell ref="FGN60:FGP60"/>
    <mergeCell ref="FGQ60:FGR60"/>
    <mergeCell ref="FEH60:FES60"/>
    <mergeCell ref="FET60:FFE60"/>
    <mergeCell ref="FFF60:FFG60"/>
    <mergeCell ref="FFH60:FFJ60"/>
    <mergeCell ref="FFK60:FFL60"/>
    <mergeCell ref="FDB60:FDM60"/>
    <mergeCell ref="FDN60:FDY60"/>
    <mergeCell ref="FDZ60:FEA60"/>
    <mergeCell ref="FEB60:FED60"/>
    <mergeCell ref="FEE60:FEF60"/>
    <mergeCell ref="FBV60:FCG60"/>
    <mergeCell ref="FCH60:FCS60"/>
    <mergeCell ref="FCT60:FCU60"/>
    <mergeCell ref="FCV60:FCX60"/>
    <mergeCell ref="FCY60:FCZ60"/>
    <mergeCell ref="FAP60:FBA60"/>
    <mergeCell ref="FBB60:FBM60"/>
    <mergeCell ref="FBN60:FBO60"/>
    <mergeCell ref="FBP60:FBR60"/>
    <mergeCell ref="FBS60:FBT60"/>
    <mergeCell ref="EZJ60:EZU60"/>
    <mergeCell ref="EZV60:FAG60"/>
    <mergeCell ref="FAH60:FAI60"/>
    <mergeCell ref="FAJ60:FAL60"/>
    <mergeCell ref="FAM60:FAN60"/>
    <mergeCell ref="EYD60:EYO60"/>
    <mergeCell ref="EYP60:EZA60"/>
    <mergeCell ref="EZB60:EZC60"/>
    <mergeCell ref="EZD60:EZF60"/>
    <mergeCell ref="EZG60:EZH60"/>
    <mergeCell ref="EWX60:EXI60"/>
    <mergeCell ref="EXJ60:EXU60"/>
    <mergeCell ref="EXV60:EXW60"/>
    <mergeCell ref="EXX60:EXZ60"/>
    <mergeCell ref="EYA60:EYB60"/>
    <mergeCell ref="EVR60:EWC60"/>
    <mergeCell ref="EWD60:EWO60"/>
    <mergeCell ref="EWP60:EWQ60"/>
    <mergeCell ref="EWR60:EWT60"/>
    <mergeCell ref="EWU60:EWV60"/>
    <mergeCell ref="EUL60:EUW60"/>
    <mergeCell ref="EUX60:EVI60"/>
    <mergeCell ref="EVJ60:EVK60"/>
    <mergeCell ref="EVL60:EVN60"/>
    <mergeCell ref="EVO60:EVP60"/>
    <mergeCell ref="ETF60:ETQ60"/>
    <mergeCell ref="ETR60:EUC60"/>
    <mergeCell ref="EUD60:EUE60"/>
    <mergeCell ref="EUF60:EUH60"/>
    <mergeCell ref="EUI60:EUJ60"/>
    <mergeCell ref="ERZ60:ESK60"/>
    <mergeCell ref="ESL60:ESW60"/>
    <mergeCell ref="ESX60:ESY60"/>
    <mergeCell ref="ESZ60:ETB60"/>
    <mergeCell ref="ETC60:ETD60"/>
    <mergeCell ref="EQT60:ERE60"/>
    <mergeCell ref="ERF60:ERQ60"/>
    <mergeCell ref="ERR60:ERS60"/>
    <mergeCell ref="ERT60:ERV60"/>
    <mergeCell ref="ERW60:ERX60"/>
    <mergeCell ref="EPN60:EPY60"/>
    <mergeCell ref="EPZ60:EQK60"/>
    <mergeCell ref="EQL60:EQM60"/>
    <mergeCell ref="EQN60:EQP60"/>
    <mergeCell ref="EQQ60:EQR60"/>
    <mergeCell ref="EOH60:EOS60"/>
    <mergeCell ref="EOT60:EPE60"/>
    <mergeCell ref="EPF60:EPG60"/>
    <mergeCell ref="EPH60:EPJ60"/>
    <mergeCell ref="EPK60:EPL60"/>
    <mergeCell ref="ENB60:ENM60"/>
    <mergeCell ref="ENN60:ENY60"/>
    <mergeCell ref="ENZ60:EOA60"/>
    <mergeCell ref="EOB60:EOD60"/>
    <mergeCell ref="EOE60:EOF60"/>
    <mergeCell ref="ELV60:EMG60"/>
    <mergeCell ref="EMH60:EMS60"/>
    <mergeCell ref="EMT60:EMU60"/>
    <mergeCell ref="EMV60:EMX60"/>
    <mergeCell ref="EMY60:EMZ60"/>
    <mergeCell ref="EKP60:ELA60"/>
    <mergeCell ref="ELB60:ELM60"/>
    <mergeCell ref="ELN60:ELO60"/>
    <mergeCell ref="ELP60:ELR60"/>
    <mergeCell ref="ELS60:ELT60"/>
    <mergeCell ref="EJJ60:EJU60"/>
    <mergeCell ref="EJV60:EKG60"/>
    <mergeCell ref="EKH60:EKI60"/>
    <mergeCell ref="EKJ60:EKL60"/>
    <mergeCell ref="EKM60:EKN60"/>
    <mergeCell ref="EID60:EIO60"/>
    <mergeCell ref="EIP60:EJA60"/>
    <mergeCell ref="EJB60:EJC60"/>
    <mergeCell ref="EJD60:EJF60"/>
    <mergeCell ref="EJG60:EJH60"/>
    <mergeCell ref="EGX60:EHI60"/>
    <mergeCell ref="EHJ60:EHU60"/>
    <mergeCell ref="EHV60:EHW60"/>
    <mergeCell ref="EHX60:EHZ60"/>
    <mergeCell ref="EIA60:EIB60"/>
    <mergeCell ref="EFR60:EGC60"/>
    <mergeCell ref="EGD60:EGO60"/>
    <mergeCell ref="EGP60:EGQ60"/>
    <mergeCell ref="EGR60:EGT60"/>
    <mergeCell ref="EGU60:EGV60"/>
    <mergeCell ref="EEL60:EEW60"/>
    <mergeCell ref="EEX60:EFI60"/>
    <mergeCell ref="EFJ60:EFK60"/>
    <mergeCell ref="EFL60:EFN60"/>
    <mergeCell ref="EFO60:EFP60"/>
    <mergeCell ref="EDF60:EDQ60"/>
    <mergeCell ref="EDR60:EEC60"/>
    <mergeCell ref="EED60:EEE60"/>
    <mergeCell ref="EEF60:EEH60"/>
    <mergeCell ref="EEI60:EEJ60"/>
    <mergeCell ref="EBZ60:ECK60"/>
    <mergeCell ref="ECL60:ECW60"/>
    <mergeCell ref="ECX60:ECY60"/>
    <mergeCell ref="ECZ60:EDB60"/>
    <mergeCell ref="EDC60:EDD60"/>
    <mergeCell ref="EAT60:EBE60"/>
    <mergeCell ref="EBF60:EBQ60"/>
    <mergeCell ref="EBR60:EBS60"/>
    <mergeCell ref="EBT60:EBV60"/>
    <mergeCell ref="EBW60:EBX60"/>
    <mergeCell ref="DZN60:DZY60"/>
    <mergeCell ref="DZZ60:EAK60"/>
    <mergeCell ref="EAL60:EAM60"/>
    <mergeCell ref="EAN60:EAP60"/>
    <mergeCell ref="EAQ60:EAR60"/>
    <mergeCell ref="DYH60:DYS60"/>
    <mergeCell ref="DYT60:DZE60"/>
    <mergeCell ref="DZF60:DZG60"/>
    <mergeCell ref="DZH60:DZJ60"/>
    <mergeCell ref="DZK60:DZL60"/>
    <mergeCell ref="DXB60:DXM60"/>
    <mergeCell ref="DXN60:DXY60"/>
    <mergeCell ref="DXZ60:DYA60"/>
    <mergeCell ref="DYB60:DYD60"/>
    <mergeCell ref="DYE60:DYF60"/>
    <mergeCell ref="DVV60:DWG60"/>
    <mergeCell ref="DWH60:DWS60"/>
    <mergeCell ref="DWT60:DWU60"/>
    <mergeCell ref="DWV60:DWX60"/>
    <mergeCell ref="DWY60:DWZ60"/>
    <mergeCell ref="DUP60:DVA60"/>
    <mergeCell ref="DVB60:DVM60"/>
    <mergeCell ref="DVN60:DVO60"/>
    <mergeCell ref="DVP60:DVR60"/>
    <mergeCell ref="DVS60:DVT60"/>
    <mergeCell ref="DTJ60:DTU60"/>
    <mergeCell ref="DTV60:DUG60"/>
    <mergeCell ref="DUH60:DUI60"/>
    <mergeCell ref="DUJ60:DUL60"/>
    <mergeCell ref="DUM60:DUN60"/>
    <mergeCell ref="DSD60:DSO60"/>
    <mergeCell ref="DSP60:DTA60"/>
    <mergeCell ref="DTB60:DTC60"/>
    <mergeCell ref="DTD60:DTF60"/>
    <mergeCell ref="DTG60:DTH60"/>
    <mergeCell ref="DQX60:DRI60"/>
    <mergeCell ref="DRJ60:DRU60"/>
    <mergeCell ref="DRV60:DRW60"/>
    <mergeCell ref="DRX60:DRZ60"/>
    <mergeCell ref="DSA60:DSB60"/>
    <mergeCell ref="DPR60:DQC60"/>
    <mergeCell ref="DQD60:DQO60"/>
    <mergeCell ref="DQP60:DQQ60"/>
    <mergeCell ref="DQR60:DQT60"/>
    <mergeCell ref="DQU60:DQV60"/>
    <mergeCell ref="DOL60:DOW60"/>
    <mergeCell ref="DOX60:DPI60"/>
    <mergeCell ref="DPJ60:DPK60"/>
    <mergeCell ref="DPL60:DPN60"/>
    <mergeCell ref="DPO60:DPP60"/>
    <mergeCell ref="DNF60:DNQ60"/>
    <mergeCell ref="DNR60:DOC60"/>
    <mergeCell ref="DOD60:DOE60"/>
    <mergeCell ref="DOF60:DOH60"/>
    <mergeCell ref="DOI60:DOJ60"/>
    <mergeCell ref="DLZ60:DMK60"/>
    <mergeCell ref="DML60:DMW60"/>
    <mergeCell ref="DMX60:DMY60"/>
    <mergeCell ref="DMZ60:DNB60"/>
    <mergeCell ref="DNC60:DND60"/>
    <mergeCell ref="DKT60:DLE60"/>
    <mergeCell ref="DLF60:DLQ60"/>
    <mergeCell ref="DLR60:DLS60"/>
    <mergeCell ref="DLT60:DLV60"/>
    <mergeCell ref="DLW60:DLX60"/>
    <mergeCell ref="DJN60:DJY60"/>
    <mergeCell ref="DJZ60:DKK60"/>
    <mergeCell ref="DKL60:DKM60"/>
    <mergeCell ref="DKN60:DKP60"/>
    <mergeCell ref="DKQ60:DKR60"/>
    <mergeCell ref="DIH60:DIS60"/>
    <mergeCell ref="DIT60:DJE60"/>
    <mergeCell ref="DJF60:DJG60"/>
    <mergeCell ref="DJH60:DJJ60"/>
    <mergeCell ref="DJK60:DJL60"/>
    <mergeCell ref="DHB60:DHM60"/>
    <mergeCell ref="DHN60:DHY60"/>
    <mergeCell ref="DHZ60:DIA60"/>
    <mergeCell ref="DIB60:DID60"/>
    <mergeCell ref="DIE60:DIF60"/>
    <mergeCell ref="DFV60:DGG60"/>
    <mergeCell ref="DGH60:DGS60"/>
    <mergeCell ref="DGT60:DGU60"/>
    <mergeCell ref="DGV60:DGX60"/>
    <mergeCell ref="DGY60:DGZ60"/>
    <mergeCell ref="DEP60:DFA60"/>
    <mergeCell ref="DFB60:DFM60"/>
    <mergeCell ref="DFN60:DFO60"/>
    <mergeCell ref="DFP60:DFR60"/>
    <mergeCell ref="DFS60:DFT60"/>
    <mergeCell ref="DDJ60:DDU60"/>
    <mergeCell ref="DDV60:DEG60"/>
    <mergeCell ref="DEH60:DEI60"/>
    <mergeCell ref="DEJ60:DEL60"/>
    <mergeCell ref="DEM60:DEN60"/>
    <mergeCell ref="DCD60:DCO60"/>
    <mergeCell ref="DCP60:DDA60"/>
    <mergeCell ref="DDB60:DDC60"/>
    <mergeCell ref="DDD60:DDF60"/>
    <mergeCell ref="DDG60:DDH60"/>
    <mergeCell ref="DAX60:DBI60"/>
    <mergeCell ref="DBJ60:DBU60"/>
    <mergeCell ref="DBV60:DBW60"/>
    <mergeCell ref="DBX60:DBZ60"/>
    <mergeCell ref="DCA60:DCB60"/>
    <mergeCell ref="CZR60:DAC60"/>
    <mergeCell ref="DAD60:DAO60"/>
    <mergeCell ref="DAP60:DAQ60"/>
    <mergeCell ref="DAR60:DAT60"/>
    <mergeCell ref="DAU60:DAV60"/>
    <mergeCell ref="CYL60:CYW60"/>
    <mergeCell ref="CYX60:CZI60"/>
    <mergeCell ref="CZJ60:CZK60"/>
    <mergeCell ref="CZL60:CZN60"/>
    <mergeCell ref="CZO60:CZP60"/>
    <mergeCell ref="CXF60:CXQ60"/>
    <mergeCell ref="CXR60:CYC60"/>
    <mergeCell ref="CYD60:CYE60"/>
    <mergeCell ref="CYF60:CYH60"/>
    <mergeCell ref="CYI60:CYJ60"/>
    <mergeCell ref="CVZ60:CWK60"/>
    <mergeCell ref="CWL60:CWW60"/>
    <mergeCell ref="CWX60:CWY60"/>
    <mergeCell ref="CWZ60:CXB60"/>
    <mergeCell ref="CXC60:CXD60"/>
    <mergeCell ref="CUT60:CVE60"/>
    <mergeCell ref="CVF60:CVQ60"/>
    <mergeCell ref="CVR60:CVS60"/>
    <mergeCell ref="CVT60:CVV60"/>
    <mergeCell ref="CVW60:CVX60"/>
    <mergeCell ref="CTN60:CTY60"/>
    <mergeCell ref="CTZ60:CUK60"/>
    <mergeCell ref="CUL60:CUM60"/>
    <mergeCell ref="CUN60:CUP60"/>
    <mergeCell ref="CUQ60:CUR60"/>
    <mergeCell ref="CSH60:CSS60"/>
    <mergeCell ref="CST60:CTE60"/>
    <mergeCell ref="CTF60:CTG60"/>
    <mergeCell ref="CTH60:CTJ60"/>
    <mergeCell ref="CTK60:CTL60"/>
    <mergeCell ref="CRB60:CRM60"/>
    <mergeCell ref="CRN60:CRY60"/>
    <mergeCell ref="CRZ60:CSA60"/>
    <mergeCell ref="CSB60:CSD60"/>
    <mergeCell ref="CSE60:CSF60"/>
    <mergeCell ref="CPV60:CQG60"/>
    <mergeCell ref="CQH60:CQS60"/>
    <mergeCell ref="CQT60:CQU60"/>
    <mergeCell ref="CQV60:CQX60"/>
    <mergeCell ref="CQY60:CQZ60"/>
    <mergeCell ref="COP60:CPA60"/>
    <mergeCell ref="CPB60:CPM60"/>
    <mergeCell ref="CPN60:CPO60"/>
    <mergeCell ref="CPP60:CPR60"/>
    <mergeCell ref="CPS60:CPT60"/>
    <mergeCell ref="CNJ60:CNU60"/>
    <mergeCell ref="CNV60:COG60"/>
    <mergeCell ref="COH60:COI60"/>
    <mergeCell ref="COJ60:COL60"/>
    <mergeCell ref="COM60:CON60"/>
    <mergeCell ref="CMD60:CMO60"/>
    <mergeCell ref="CMP60:CNA60"/>
    <mergeCell ref="CNB60:CNC60"/>
    <mergeCell ref="CND60:CNF60"/>
    <mergeCell ref="CNG60:CNH60"/>
    <mergeCell ref="CKX60:CLI60"/>
    <mergeCell ref="CLJ60:CLU60"/>
    <mergeCell ref="CLV60:CLW60"/>
    <mergeCell ref="CLX60:CLZ60"/>
    <mergeCell ref="CMA60:CMB60"/>
    <mergeCell ref="CJR60:CKC60"/>
    <mergeCell ref="CKD60:CKO60"/>
    <mergeCell ref="CKP60:CKQ60"/>
    <mergeCell ref="CKR60:CKT60"/>
    <mergeCell ref="CKU60:CKV60"/>
    <mergeCell ref="CIL60:CIW60"/>
    <mergeCell ref="CIX60:CJI60"/>
    <mergeCell ref="CJJ60:CJK60"/>
    <mergeCell ref="CJL60:CJN60"/>
    <mergeCell ref="CJO60:CJP60"/>
    <mergeCell ref="CHF60:CHQ60"/>
    <mergeCell ref="CHR60:CIC60"/>
    <mergeCell ref="CID60:CIE60"/>
    <mergeCell ref="CIF60:CIH60"/>
    <mergeCell ref="CII60:CIJ60"/>
    <mergeCell ref="CFZ60:CGK60"/>
    <mergeCell ref="CGL60:CGW60"/>
    <mergeCell ref="CGX60:CGY60"/>
    <mergeCell ref="CGZ60:CHB60"/>
    <mergeCell ref="CHC60:CHD60"/>
    <mergeCell ref="CET60:CFE60"/>
    <mergeCell ref="CFF60:CFQ60"/>
    <mergeCell ref="CFR60:CFS60"/>
    <mergeCell ref="CFT60:CFV60"/>
    <mergeCell ref="CFW60:CFX60"/>
    <mergeCell ref="CDN60:CDY60"/>
    <mergeCell ref="CDZ60:CEK60"/>
    <mergeCell ref="CEL60:CEM60"/>
    <mergeCell ref="CEN60:CEP60"/>
    <mergeCell ref="CEQ60:CER60"/>
    <mergeCell ref="CCH60:CCS60"/>
    <mergeCell ref="CCT60:CDE60"/>
    <mergeCell ref="CDF60:CDG60"/>
    <mergeCell ref="CDH60:CDJ60"/>
    <mergeCell ref="CDK60:CDL60"/>
    <mergeCell ref="CBB60:CBM60"/>
    <mergeCell ref="CBN60:CBY60"/>
    <mergeCell ref="CBZ60:CCA60"/>
    <mergeCell ref="CCB60:CCD60"/>
    <mergeCell ref="CCE60:CCF60"/>
    <mergeCell ref="BZV60:CAG60"/>
    <mergeCell ref="CAH60:CAS60"/>
    <mergeCell ref="CAT60:CAU60"/>
    <mergeCell ref="CAV60:CAX60"/>
    <mergeCell ref="CAY60:CAZ60"/>
    <mergeCell ref="BYP60:BZA60"/>
    <mergeCell ref="BZB60:BZM60"/>
    <mergeCell ref="BZN60:BZO60"/>
    <mergeCell ref="BZP60:BZR60"/>
    <mergeCell ref="BZS60:BZT60"/>
    <mergeCell ref="BXJ60:BXU60"/>
    <mergeCell ref="BXV60:BYG60"/>
    <mergeCell ref="BYH60:BYI60"/>
    <mergeCell ref="BYJ60:BYL60"/>
    <mergeCell ref="BYM60:BYN60"/>
    <mergeCell ref="BWD60:BWO60"/>
    <mergeCell ref="BWP60:BXA60"/>
    <mergeCell ref="BXB60:BXC60"/>
    <mergeCell ref="BXD60:BXF60"/>
    <mergeCell ref="BXG60:BXH60"/>
    <mergeCell ref="BUX60:BVI60"/>
    <mergeCell ref="BVJ60:BVU60"/>
    <mergeCell ref="BVV60:BVW60"/>
    <mergeCell ref="BVX60:BVZ60"/>
    <mergeCell ref="BWA60:BWB60"/>
    <mergeCell ref="BTR60:BUC60"/>
    <mergeCell ref="BUD60:BUO60"/>
    <mergeCell ref="BUP60:BUQ60"/>
    <mergeCell ref="BUR60:BUT60"/>
    <mergeCell ref="BUU60:BUV60"/>
    <mergeCell ref="BSL60:BSW60"/>
    <mergeCell ref="BSX60:BTI60"/>
    <mergeCell ref="BTJ60:BTK60"/>
    <mergeCell ref="BTL60:BTN60"/>
    <mergeCell ref="BTO60:BTP60"/>
    <mergeCell ref="BRF60:BRQ60"/>
    <mergeCell ref="BRR60:BSC60"/>
    <mergeCell ref="BSD60:BSE60"/>
    <mergeCell ref="BSF60:BSH60"/>
    <mergeCell ref="BSI60:BSJ60"/>
    <mergeCell ref="BPZ60:BQK60"/>
    <mergeCell ref="BQL60:BQW60"/>
    <mergeCell ref="BQX60:BQY60"/>
    <mergeCell ref="BQZ60:BRB60"/>
    <mergeCell ref="BRC60:BRD60"/>
    <mergeCell ref="BOT60:BPE60"/>
    <mergeCell ref="BPF60:BPQ60"/>
    <mergeCell ref="BPR60:BPS60"/>
    <mergeCell ref="BPT60:BPV60"/>
    <mergeCell ref="BPW60:BPX60"/>
    <mergeCell ref="BNN60:BNY60"/>
    <mergeCell ref="BNZ60:BOK60"/>
    <mergeCell ref="BOL60:BOM60"/>
    <mergeCell ref="BON60:BOP60"/>
    <mergeCell ref="BOQ60:BOR60"/>
    <mergeCell ref="BMH60:BMS60"/>
    <mergeCell ref="BMT60:BNE60"/>
    <mergeCell ref="BNF60:BNG60"/>
    <mergeCell ref="BNH60:BNJ60"/>
    <mergeCell ref="BNK60:BNL60"/>
    <mergeCell ref="BLB60:BLM60"/>
    <mergeCell ref="BLN60:BLY60"/>
    <mergeCell ref="BLZ60:BMA60"/>
    <mergeCell ref="BMB60:BMD60"/>
    <mergeCell ref="BME60:BMF60"/>
    <mergeCell ref="BJV60:BKG60"/>
    <mergeCell ref="BKH60:BKS60"/>
    <mergeCell ref="BKT60:BKU60"/>
    <mergeCell ref="BKV60:BKX60"/>
    <mergeCell ref="BKY60:BKZ60"/>
    <mergeCell ref="BIP60:BJA60"/>
    <mergeCell ref="BJB60:BJM60"/>
    <mergeCell ref="BJN60:BJO60"/>
    <mergeCell ref="BJP60:BJR60"/>
    <mergeCell ref="BJS60:BJT60"/>
    <mergeCell ref="BHJ60:BHU60"/>
    <mergeCell ref="BHV60:BIG60"/>
    <mergeCell ref="BIH60:BII60"/>
    <mergeCell ref="BIJ60:BIL60"/>
    <mergeCell ref="BIM60:BIN60"/>
    <mergeCell ref="BGD60:BGO60"/>
    <mergeCell ref="BGP60:BHA60"/>
    <mergeCell ref="BHB60:BHC60"/>
    <mergeCell ref="BHD60:BHF60"/>
    <mergeCell ref="BHG60:BHH60"/>
    <mergeCell ref="BEX60:BFI60"/>
    <mergeCell ref="BFJ60:BFU60"/>
    <mergeCell ref="BFV60:BFW60"/>
    <mergeCell ref="BFX60:BFZ60"/>
    <mergeCell ref="BGA60:BGB60"/>
    <mergeCell ref="BDR60:BEC60"/>
    <mergeCell ref="BED60:BEO60"/>
    <mergeCell ref="BEP60:BEQ60"/>
    <mergeCell ref="BER60:BET60"/>
    <mergeCell ref="BEU60:BEV60"/>
    <mergeCell ref="BCL60:BCW60"/>
    <mergeCell ref="BCX60:BDI60"/>
    <mergeCell ref="BDJ60:BDK60"/>
    <mergeCell ref="BDL60:BDN60"/>
    <mergeCell ref="BDO60:BDP60"/>
    <mergeCell ref="BBF60:BBQ60"/>
    <mergeCell ref="BBR60:BCC60"/>
    <mergeCell ref="BCD60:BCE60"/>
    <mergeCell ref="BCF60:BCH60"/>
    <mergeCell ref="BCI60:BCJ60"/>
    <mergeCell ref="AZZ60:BAK60"/>
    <mergeCell ref="BAL60:BAW60"/>
    <mergeCell ref="BAX60:BAY60"/>
    <mergeCell ref="BAZ60:BBB60"/>
    <mergeCell ref="BBC60:BBD60"/>
    <mergeCell ref="AYT60:AZE60"/>
    <mergeCell ref="AZF60:AZQ60"/>
    <mergeCell ref="AZR60:AZS60"/>
    <mergeCell ref="AZT60:AZV60"/>
    <mergeCell ref="AZW60:AZX60"/>
    <mergeCell ref="AXN60:AXY60"/>
    <mergeCell ref="AXZ60:AYK60"/>
    <mergeCell ref="AYL60:AYM60"/>
    <mergeCell ref="AYN60:AYP60"/>
    <mergeCell ref="AYQ60:AYR60"/>
    <mergeCell ref="AWH60:AWS60"/>
    <mergeCell ref="AWT60:AXE60"/>
    <mergeCell ref="AXF60:AXG60"/>
    <mergeCell ref="AXH60:AXJ60"/>
    <mergeCell ref="AXK60:AXL60"/>
    <mergeCell ref="AVB60:AVM60"/>
    <mergeCell ref="AVN60:AVY60"/>
    <mergeCell ref="AVZ60:AWA60"/>
    <mergeCell ref="AWB60:AWD60"/>
    <mergeCell ref="AWE60:AWF60"/>
    <mergeCell ref="ATV60:AUG60"/>
    <mergeCell ref="AUH60:AUS60"/>
    <mergeCell ref="AUT60:AUU60"/>
    <mergeCell ref="AUV60:AUX60"/>
    <mergeCell ref="AUY60:AUZ60"/>
    <mergeCell ref="ASP60:ATA60"/>
    <mergeCell ref="ATB60:ATM60"/>
    <mergeCell ref="ATN60:ATO60"/>
    <mergeCell ref="ATP60:ATR60"/>
    <mergeCell ref="ATS60:ATT60"/>
    <mergeCell ref="ARJ60:ARU60"/>
    <mergeCell ref="ARV60:ASG60"/>
    <mergeCell ref="ASH60:ASI60"/>
    <mergeCell ref="ASJ60:ASL60"/>
    <mergeCell ref="ASM60:ASN60"/>
    <mergeCell ref="AQD60:AQO60"/>
    <mergeCell ref="AQP60:ARA60"/>
    <mergeCell ref="ARB60:ARC60"/>
    <mergeCell ref="ARD60:ARF60"/>
    <mergeCell ref="ARG60:ARH60"/>
    <mergeCell ref="AOX60:API60"/>
    <mergeCell ref="APJ60:APU60"/>
    <mergeCell ref="APV60:APW60"/>
    <mergeCell ref="APX60:APZ60"/>
    <mergeCell ref="AQA60:AQB60"/>
    <mergeCell ref="ANR60:AOC60"/>
    <mergeCell ref="AOD60:AOO60"/>
    <mergeCell ref="AOP60:AOQ60"/>
    <mergeCell ref="AOR60:AOT60"/>
    <mergeCell ref="AOU60:AOV60"/>
    <mergeCell ref="AML60:AMW60"/>
    <mergeCell ref="AMX60:ANI60"/>
    <mergeCell ref="ANJ60:ANK60"/>
    <mergeCell ref="ANL60:ANN60"/>
    <mergeCell ref="ANO60:ANP60"/>
    <mergeCell ref="ALF60:ALQ60"/>
    <mergeCell ref="ALR60:AMC60"/>
    <mergeCell ref="AMD60:AME60"/>
    <mergeCell ref="AMF60:AMH60"/>
    <mergeCell ref="AMI60:AMJ60"/>
    <mergeCell ref="AJZ60:AKK60"/>
    <mergeCell ref="AKL60:AKW60"/>
    <mergeCell ref="AKX60:AKY60"/>
    <mergeCell ref="AKZ60:ALB60"/>
    <mergeCell ref="ALC60:ALD60"/>
    <mergeCell ref="AIT60:AJE60"/>
    <mergeCell ref="AJF60:AJQ60"/>
    <mergeCell ref="AJR60:AJS60"/>
    <mergeCell ref="AJT60:AJV60"/>
    <mergeCell ref="AJW60:AJX60"/>
    <mergeCell ref="AHN60:AHY60"/>
    <mergeCell ref="AHZ60:AIK60"/>
    <mergeCell ref="AIL60:AIM60"/>
    <mergeCell ref="AIN60:AIP60"/>
    <mergeCell ref="AIQ60:AIR60"/>
    <mergeCell ref="AGH60:AGS60"/>
    <mergeCell ref="AGT60:AHE60"/>
    <mergeCell ref="AHF60:AHG60"/>
    <mergeCell ref="AHH60:AHJ60"/>
    <mergeCell ref="AHK60:AHL60"/>
    <mergeCell ref="AFB60:AFM60"/>
    <mergeCell ref="AFN60:AFY60"/>
    <mergeCell ref="AFZ60:AGA60"/>
    <mergeCell ref="AGB60:AGD60"/>
    <mergeCell ref="AGE60:AGF60"/>
    <mergeCell ref="ADV60:AEG60"/>
    <mergeCell ref="AEH60:AES60"/>
    <mergeCell ref="AET60:AEU60"/>
    <mergeCell ref="AEV60:AEX60"/>
    <mergeCell ref="AEY60:AEZ60"/>
    <mergeCell ref="ACP60:ADA60"/>
    <mergeCell ref="ADB60:ADM60"/>
    <mergeCell ref="ADN60:ADO60"/>
    <mergeCell ref="ADP60:ADR60"/>
    <mergeCell ref="ADS60:ADT60"/>
    <mergeCell ref="ABJ60:ABU60"/>
    <mergeCell ref="ABV60:ACG60"/>
    <mergeCell ref="ACH60:ACI60"/>
    <mergeCell ref="ACJ60:ACL60"/>
    <mergeCell ref="ACM60:ACN60"/>
    <mergeCell ref="AAD60:AAO60"/>
    <mergeCell ref="AAP60:ABA60"/>
    <mergeCell ref="ABB60:ABC60"/>
    <mergeCell ref="ABD60:ABF60"/>
    <mergeCell ref="ABG60:ABH60"/>
    <mergeCell ref="YX60:ZI60"/>
    <mergeCell ref="ZJ60:ZU60"/>
    <mergeCell ref="ZV60:ZW60"/>
    <mergeCell ref="ZX60:ZZ60"/>
    <mergeCell ref="AAA60:AAB60"/>
    <mergeCell ref="XR60:YC60"/>
    <mergeCell ref="YD60:YO60"/>
    <mergeCell ref="YP60:YQ60"/>
    <mergeCell ref="YR60:YT60"/>
    <mergeCell ref="YU60:YV60"/>
    <mergeCell ref="WL60:WW60"/>
    <mergeCell ref="WX60:XI60"/>
    <mergeCell ref="XJ60:XK60"/>
    <mergeCell ref="XL60:XN60"/>
    <mergeCell ref="XO60:XP60"/>
    <mergeCell ref="VF60:VQ60"/>
    <mergeCell ref="VR60:WC60"/>
    <mergeCell ref="WD60:WE60"/>
    <mergeCell ref="WF60:WH60"/>
    <mergeCell ref="WI60:WJ60"/>
    <mergeCell ref="TZ60:UK60"/>
    <mergeCell ref="UL60:UW60"/>
    <mergeCell ref="UX60:UY60"/>
    <mergeCell ref="UZ60:VB60"/>
    <mergeCell ref="VC60:VD60"/>
    <mergeCell ref="ST60:TE60"/>
    <mergeCell ref="TF60:TQ60"/>
    <mergeCell ref="TR60:TS60"/>
    <mergeCell ref="TT60:TV60"/>
    <mergeCell ref="TW60:TX60"/>
    <mergeCell ref="RN60:RY60"/>
    <mergeCell ref="RZ60:SK60"/>
    <mergeCell ref="SL60:SM60"/>
    <mergeCell ref="SN60:SP60"/>
    <mergeCell ref="SQ60:SR60"/>
    <mergeCell ref="QH60:QS60"/>
    <mergeCell ref="QT60:RE60"/>
    <mergeCell ref="RF60:RG60"/>
    <mergeCell ref="RH60:RJ60"/>
    <mergeCell ref="RK60:RL60"/>
    <mergeCell ref="PB60:PM60"/>
    <mergeCell ref="PN60:PY60"/>
    <mergeCell ref="PZ60:QA60"/>
    <mergeCell ref="QB60:QD60"/>
    <mergeCell ref="QE60:QF60"/>
    <mergeCell ref="NV60:OG60"/>
    <mergeCell ref="OH60:OS60"/>
    <mergeCell ref="OT60:OU60"/>
    <mergeCell ref="OV60:OX60"/>
    <mergeCell ref="OY60:OZ60"/>
    <mergeCell ref="MP60:NA60"/>
    <mergeCell ref="NB60:NM60"/>
    <mergeCell ref="NN60:NO60"/>
    <mergeCell ref="NP60:NR60"/>
    <mergeCell ref="NS60:NT60"/>
    <mergeCell ref="LJ60:LU60"/>
    <mergeCell ref="LV60:MG60"/>
    <mergeCell ref="MH60:MI60"/>
    <mergeCell ref="MJ60:ML60"/>
    <mergeCell ref="MM60:MN60"/>
    <mergeCell ref="KD60:KO60"/>
    <mergeCell ref="KP60:LA60"/>
    <mergeCell ref="LB60:LC60"/>
    <mergeCell ref="LD60:LF60"/>
    <mergeCell ref="LG60:LH60"/>
    <mergeCell ref="IX60:JI60"/>
    <mergeCell ref="JJ60:JU60"/>
    <mergeCell ref="JV60:JW60"/>
    <mergeCell ref="JX60:JZ60"/>
    <mergeCell ref="KA60:KB60"/>
    <mergeCell ref="HR60:IC60"/>
    <mergeCell ref="ID60:IO60"/>
    <mergeCell ref="IP60:IQ60"/>
    <mergeCell ref="IR60:IT60"/>
    <mergeCell ref="IU60:IV60"/>
    <mergeCell ref="GL60:GW60"/>
    <mergeCell ref="GX60:HI60"/>
    <mergeCell ref="HJ60:HK60"/>
    <mergeCell ref="HL60:HN60"/>
    <mergeCell ref="HO60:HP60"/>
    <mergeCell ref="FF60:FQ60"/>
    <mergeCell ref="FR60:GC60"/>
    <mergeCell ref="GD60:GE60"/>
    <mergeCell ref="GF60:GH60"/>
    <mergeCell ref="GI60:GJ60"/>
    <mergeCell ref="DZ60:EK60"/>
    <mergeCell ref="EL60:EW60"/>
    <mergeCell ref="EX60:EY60"/>
    <mergeCell ref="EZ60:FB60"/>
    <mergeCell ref="FC60:FD60"/>
    <mergeCell ref="CT60:DE60"/>
    <mergeCell ref="DF60:DQ60"/>
    <mergeCell ref="DR60:DS60"/>
    <mergeCell ref="DT60:DV60"/>
    <mergeCell ref="DW60:DX60"/>
    <mergeCell ref="BN60:BY60"/>
    <mergeCell ref="BZ60:CK60"/>
    <mergeCell ref="CL60:CM60"/>
    <mergeCell ref="CN60:CP60"/>
    <mergeCell ref="CQ60:CR60"/>
    <mergeCell ref="AH60:AS60"/>
    <mergeCell ref="AT60:BE60"/>
    <mergeCell ref="BF60:BG60"/>
    <mergeCell ref="BH60:BJ60"/>
    <mergeCell ref="BK60:BL60"/>
    <mergeCell ref="B81:M81"/>
    <mergeCell ref="N81:Y81"/>
    <mergeCell ref="Z81:AA81"/>
    <mergeCell ref="AB81:AD81"/>
    <mergeCell ref="AE81:AF81"/>
    <mergeCell ref="B80:M80"/>
    <mergeCell ref="N80:Y80"/>
    <mergeCell ref="Z80:AA80"/>
    <mergeCell ref="AB80:AD80"/>
    <mergeCell ref="AE80:AF80"/>
    <mergeCell ref="B79:M79"/>
    <mergeCell ref="N79:Y79"/>
    <mergeCell ref="Z79:AA79"/>
    <mergeCell ref="AB79:AD79"/>
    <mergeCell ref="AE79:AF79"/>
    <mergeCell ref="B78:M78"/>
    <mergeCell ref="N78:Y78"/>
    <mergeCell ref="Z78:AA78"/>
    <mergeCell ref="AB78:AD78"/>
    <mergeCell ref="AE78:AF78"/>
    <mergeCell ref="B77:M77"/>
    <mergeCell ref="N77:Y77"/>
    <mergeCell ref="Z77:AA77"/>
    <mergeCell ref="AB77:AD77"/>
    <mergeCell ref="AE77:AF77"/>
    <mergeCell ref="B76:M76"/>
    <mergeCell ref="N76:Y76"/>
    <mergeCell ref="Z76:AA76"/>
    <mergeCell ref="AB76:AD76"/>
    <mergeCell ref="AE76:AF76"/>
    <mergeCell ref="B75:M75"/>
    <mergeCell ref="N75:Y75"/>
    <mergeCell ref="Z75:AA75"/>
    <mergeCell ref="AB75:AD75"/>
    <mergeCell ref="AE75:AF75"/>
    <mergeCell ref="B74:M74"/>
    <mergeCell ref="N74:Y74"/>
    <mergeCell ref="Z74:AA74"/>
    <mergeCell ref="AB74:AD74"/>
    <mergeCell ref="AE74:AF74"/>
    <mergeCell ref="AE61:AF61"/>
    <mergeCell ref="AH61:AS61"/>
    <mergeCell ref="AT61:BE61"/>
    <mergeCell ref="BF61:BG61"/>
    <mergeCell ref="BH61:BJ61"/>
    <mergeCell ref="BN64:BY64"/>
    <mergeCell ref="BZ64:CK64"/>
    <mergeCell ref="CL64:CM64"/>
    <mergeCell ref="CN64:CP64"/>
    <mergeCell ref="CQ64:CR64"/>
    <mergeCell ref="AH64:AS64"/>
    <mergeCell ref="AT64:BE64"/>
    <mergeCell ref="BF64:BG64"/>
    <mergeCell ref="BH64:BJ64"/>
    <mergeCell ref="B25:H25"/>
    <mergeCell ref="I25:O25"/>
    <mergeCell ref="P25:V25"/>
    <mergeCell ref="W25:AC25"/>
    <mergeCell ref="AD25:AF25"/>
    <mergeCell ref="B24:H24"/>
    <mergeCell ref="I24:O24"/>
    <mergeCell ref="P24:V24"/>
    <mergeCell ref="W24:AC24"/>
    <mergeCell ref="AD24:AF24"/>
    <mergeCell ref="B23:H23"/>
    <mergeCell ref="I23:O23"/>
    <mergeCell ref="P23:V23"/>
    <mergeCell ref="W23:AC23"/>
    <mergeCell ref="AD23:AF23"/>
    <mergeCell ref="B22:H22"/>
    <mergeCell ref="I22:O22"/>
    <mergeCell ref="P22:V22"/>
    <mergeCell ref="W22:AC22"/>
    <mergeCell ref="AD22:AF22"/>
    <mergeCell ref="A55:AF55"/>
    <mergeCell ref="Z57:AA57"/>
    <mergeCell ref="AB57:AD57"/>
    <mergeCell ref="B56:M56"/>
    <mergeCell ref="N56:Y56"/>
    <mergeCell ref="Z56:AA56"/>
    <mergeCell ref="AB56:AD56"/>
    <mergeCell ref="AE56:AF56"/>
    <mergeCell ref="B58:M58"/>
    <mergeCell ref="N58:Y58"/>
    <mergeCell ref="Z58:AA58"/>
    <mergeCell ref="AB58:AD58"/>
    <mergeCell ref="AE58:AF58"/>
    <mergeCell ref="A83:AF83"/>
    <mergeCell ref="A84:AF84"/>
    <mergeCell ref="AB82:AD82"/>
    <mergeCell ref="AE82:AF82"/>
    <mergeCell ref="B57:M57"/>
    <mergeCell ref="B82:M82"/>
    <mergeCell ref="N82:Y82"/>
    <mergeCell ref="Z82:AA82"/>
    <mergeCell ref="N57:Y57"/>
    <mergeCell ref="AE57:AF57"/>
    <mergeCell ref="B59:M59"/>
    <mergeCell ref="N59:Y59"/>
    <mergeCell ref="Z59:AA59"/>
    <mergeCell ref="B21:H21"/>
    <mergeCell ref="I21:O21"/>
    <mergeCell ref="P21:V21"/>
    <mergeCell ref="W21:AC21"/>
    <mergeCell ref="AD21:AF21"/>
    <mergeCell ref="B20:H20"/>
    <mergeCell ref="I20:O20"/>
    <mergeCell ref="P20:V20"/>
    <mergeCell ref="W20:AC20"/>
    <mergeCell ref="AD20:AF20"/>
    <mergeCell ref="I18:O18"/>
    <mergeCell ref="P18:V18"/>
    <mergeCell ref="W18:AC18"/>
    <mergeCell ref="AD18:AF18"/>
    <mergeCell ref="B19:H19"/>
    <mergeCell ref="I19:O19"/>
    <mergeCell ref="P19:V19"/>
    <mergeCell ref="W19:AC19"/>
    <mergeCell ref="AD19:AF19"/>
    <mergeCell ref="A1:AF1"/>
    <mergeCell ref="A2:AF2"/>
    <mergeCell ref="A3:AF3"/>
    <mergeCell ref="A27:AF27"/>
    <mergeCell ref="A34:AF34"/>
    <mergeCell ref="B16:H16"/>
    <mergeCell ref="I16:O16"/>
    <mergeCell ref="P16:V16"/>
    <mergeCell ref="W16:AC16"/>
    <mergeCell ref="AD16:AF16"/>
    <mergeCell ref="B17:H17"/>
    <mergeCell ref="I17:O17"/>
    <mergeCell ref="P17:V17"/>
    <mergeCell ref="W17:AC17"/>
    <mergeCell ref="AD17:AF17"/>
    <mergeCell ref="B18:H18"/>
    <mergeCell ref="AB59:AD59"/>
    <mergeCell ref="AE59:AF59"/>
    <mergeCell ref="B73:M73"/>
    <mergeCell ref="N73:Y73"/>
    <mergeCell ref="Z73:AA73"/>
    <mergeCell ref="AB73:AD73"/>
    <mergeCell ref="AE73:AF73"/>
    <mergeCell ref="B60:M60"/>
    <mergeCell ref="N60:Y60"/>
    <mergeCell ref="Z60:AA60"/>
    <mergeCell ref="AB60:AD60"/>
    <mergeCell ref="AE60:AF60"/>
    <mergeCell ref="B61:M61"/>
    <mergeCell ref="N61:Y61"/>
    <mergeCell ref="Z61:AA61"/>
    <mergeCell ref="AB61:AD61"/>
  </mergeCells>
  <pageMargins left="0.41091954022988508" right="0.48467432950191569" top="0.47244094488188981" bottom="0.59375" header="0" footer="0"/>
  <pageSetup scale="10" fitToHeight="0" orientation="landscape" r:id="rId1"/>
  <headerFooter>
    <oddHeader>&amp;L&amp;"-,Italic"The Great Canadian Meat Company&amp;R&amp;A</oddHeader>
    <oddFooter>&amp;L&amp;"-,Italic"&amp;10Prepared by: Food Technoilogy Consultin Inc
Approved by: MU&amp;CPage  &amp;P&amp;R&amp;"-,Italic"&amp;10Revision Date: January 26,2024
 Revision # 05</oddFooter>
  </headerFooter>
  <rowBreaks count="5" manualBreakCount="5">
    <brk id="10" max="31" man="1"/>
    <brk id="25" max="31" man="1"/>
    <brk id="35" max="31" man="1"/>
    <brk id="44" max="31" man="1"/>
    <brk id="54" max="3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AF986"/>
  <sheetViews>
    <sheetView view="pageLayout" zoomScaleNormal="90" workbookViewId="0">
      <selection activeCell="A2" sqref="A2"/>
    </sheetView>
  </sheetViews>
  <sheetFormatPr defaultColWidth="14.453125" defaultRowHeight="15" customHeight="1" x14ac:dyDescent="0.35"/>
  <cols>
    <col min="1" max="1" width="36.453125" style="381" customWidth="1"/>
    <col min="2" max="32" width="4.54296875" customWidth="1"/>
  </cols>
  <sheetData>
    <row r="1" spans="1:32" ht="22.5" customHeight="1" x14ac:dyDescent="0.35">
      <c r="A1" s="1469" t="s">
        <v>737</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63" customHeight="1" x14ac:dyDescent="0.35">
      <c r="A2" s="1501" t="s">
        <v>738</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row>
    <row r="3" spans="1:32" ht="21.75" customHeight="1" x14ac:dyDescent="0.35">
      <c r="A3" s="1503" t="s">
        <v>684</v>
      </c>
      <c r="B3" s="1397"/>
      <c r="C3" s="1397"/>
      <c r="D3" s="1397"/>
      <c r="E3" s="1397"/>
      <c r="F3" s="1397"/>
      <c r="G3" s="1397"/>
      <c r="H3" s="1397"/>
      <c r="I3" s="1397"/>
      <c r="J3" s="1397"/>
      <c r="K3" s="1397"/>
      <c r="L3" s="1397"/>
      <c r="M3" s="1397"/>
      <c r="N3" s="1397"/>
      <c r="O3" s="1397"/>
      <c r="P3" s="1397"/>
      <c r="Q3" s="1397"/>
      <c r="R3" s="1397"/>
      <c r="S3" s="1397"/>
      <c r="T3" s="1397"/>
      <c r="U3" s="1397"/>
      <c r="V3" s="1397"/>
      <c r="W3" s="1397"/>
      <c r="X3" s="1397"/>
      <c r="Y3" s="1397"/>
      <c r="Z3" s="1397"/>
      <c r="AA3" s="1397"/>
      <c r="AB3" s="1397"/>
      <c r="AC3" s="1397"/>
      <c r="AD3" s="1397"/>
      <c r="AE3" s="1397"/>
      <c r="AF3" s="1397"/>
    </row>
    <row r="4" spans="1:32" ht="17.25" customHeight="1" x14ac:dyDescent="0.35">
      <c r="A4" s="46" t="s">
        <v>685</v>
      </c>
      <c r="B4" s="46">
        <v>1</v>
      </c>
      <c r="C4" s="46">
        <v>2</v>
      </c>
      <c r="D4" s="46">
        <v>3</v>
      </c>
      <c r="E4" s="46">
        <v>4</v>
      </c>
      <c r="F4" s="46">
        <v>5</v>
      </c>
      <c r="G4" s="46">
        <v>6</v>
      </c>
      <c r="H4" s="46">
        <v>7</v>
      </c>
      <c r="I4" s="46">
        <v>8</v>
      </c>
      <c r="J4" s="46">
        <v>9</v>
      </c>
      <c r="K4" s="46">
        <v>10</v>
      </c>
      <c r="L4" s="46">
        <v>11</v>
      </c>
      <c r="M4" s="46">
        <v>12</v>
      </c>
      <c r="N4" s="46">
        <v>13</v>
      </c>
      <c r="O4" s="46">
        <v>14</v>
      </c>
      <c r="P4" s="46">
        <v>15</v>
      </c>
      <c r="Q4" s="46">
        <v>16</v>
      </c>
      <c r="R4" s="46">
        <v>17</v>
      </c>
      <c r="S4" s="46">
        <v>18</v>
      </c>
      <c r="T4" s="46">
        <v>19</v>
      </c>
      <c r="U4" s="46">
        <v>20</v>
      </c>
      <c r="V4" s="46">
        <v>21</v>
      </c>
      <c r="W4" s="46">
        <v>22</v>
      </c>
      <c r="X4" s="46">
        <v>23</v>
      </c>
      <c r="Y4" s="46">
        <v>24</v>
      </c>
      <c r="Z4" s="46">
        <v>25</v>
      </c>
      <c r="AA4" s="46">
        <v>26</v>
      </c>
      <c r="AB4" s="46">
        <v>27</v>
      </c>
      <c r="AC4" s="46">
        <v>28</v>
      </c>
      <c r="AD4" s="46">
        <v>29</v>
      </c>
      <c r="AE4" s="46">
        <v>30</v>
      </c>
      <c r="AF4" s="46">
        <v>31</v>
      </c>
    </row>
    <row r="5" spans="1:32" ht="43.5" customHeight="1" x14ac:dyDescent="0.35">
      <c r="A5" s="47" t="s">
        <v>686</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row>
    <row r="6" spans="1:32" ht="49.5" customHeight="1" x14ac:dyDescent="0.45">
      <c r="A6" s="378" t="s">
        <v>739</v>
      </c>
      <c r="B6" s="49"/>
      <c r="C6" s="49"/>
      <c r="D6" s="4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row>
    <row r="7" spans="1:32" ht="97.4" customHeight="1" x14ac:dyDescent="0.45">
      <c r="A7" s="378" t="s">
        <v>740</v>
      </c>
      <c r="B7" s="49"/>
      <c r="C7" s="49"/>
      <c r="D7" s="49"/>
      <c r="E7" s="50"/>
      <c r="F7" s="50"/>
      <c r="G7" s="50"/>
      <c r="H7" s="50"/>
      <c r="I7" s="50"/>
      <c r="J7" s="50"/>
      <c r="K7" s="50"/>
      <c r="L7" s="50"/>
      <c r="M7" s="1028"/>
      <c r="N7" s="50"/>
      <c r="O7" s="50"/>
      <c r="P7" s="50"/>
      <c r="Q7" s="50"/>
      <c r="R7" s="50"/>
      <c r="S7" s="50"/>
      <c r="T7" s="50"/>
      <c r="U7" s="50"/>
      <c r="V7" s="50"/>
      <c r="W7" s="50"/>
      <c r="X7" s="50"/>
      <c r="Y7" s="50"/>
      <c r="Z7" s="50"/>
      <c r="AA7" s="50"/>
      <c r="AB7" s="50"/>
      <c r="AC7" s="50"/>
      <c r="AD7" s="50"/>
      <c r="AE7" s="50"/>
      <c r="AF7" s="50"/>
    </row>
    <row r="8" spans="1:32" ht="63.65" customHeight="1" x14ac:dyDescent="0.45">
      <c r="A8" s="287" t="s">
        <v>741</v>
      </c>
      <c r="B8" s="51"/>
      <c r="C8" s="51"/>
      <c r="D8" s="51"/>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row>
    <row r="9" spans="1:32" ht="90" customHeight="1" x14ac:dyDescent="0.45">
      <c r="A9" s="287" t="s">
        <v>742</v>
      </c>
      <c r="B9" s="49"/>
      <c r="C9" s="49"/>
      <c r="D9" s="49"/>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row>
    <row r="10" spans="1:32" ht="77.25" customHeight="1" x14ac:dyDescent="0.45">
      <c r="A10" s="379" t="s">
        <v>743</v>
      </c>
      <c r="B10" s="53"/>
      <c r="C10" s="53"/>
      <c r="D10" s="53"/>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row>
    <row r="11" spans="1:32" ht="24.75" customHeight="1" x14ac:dyDescent="0.35">
      <c r="A11" s="1504" t="s">
        <v>707</v>
      </c>
      <c r="B11" s="1400"/>
      <c r="C11" s="1400"/>
      <c r="D11" s="1400"/>
      <c r="E11" s="1400"/>
      <c r="F11" s="1400"/>
      <c r="G11" s="1400"/>
      <c r="H11" s="1400"/>
      <c r="I11" s="1400"/>
      <c r="J11" s="1400"/>
      <c r="K11" s="1400"/>
      <c r="L11" s="1400"/>
      <c r="M11" s="1400"/>
      <c r="N11" s="1400"/>
      <c r="O11" s="1400"/>
      <c r="P11" s="1400"/>
      <c r="Q11" s="1400"/>
      <c r="R11" s="1400"/>
      <c r="S11" s="1400"/>
      <c r="T11" s="1400"/>
      <c r="U11" s="1400"/>
      <c r="V11" s="1400"/>
      <c r="W11" s="1400"/>
      <c r="X11" s="1400"/>
      <c r="Y11" s="1400"/>
      <c r="Z11" s="1400"/>
      <c r="AA11" s="1400"/>
      <c r="AB11" s="1400"/>
      <c r="AC11" s="1400"/>
      <c r="AD11" s="1400"/>
      <c r="AE11" s="1400"/>
      <c r="AF11" s="1398"/>
    </row>
    <row r="12" spans="1:32" ht="36" customHeight="1" x14ac:dyDescent="0.45">
      <c r="A12" s="287" t="s">
        <v>744</v>
      </c>
      <c r="B12" s="51"/>
      <c r="C12" s="51"/>
      <c r="D12" s="51"/>
      <c r="E12" s="55"/>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row>
    <row r="13" spans="1:32" ht="99.65" customHeight="1" x14ac:dyDescent="0.45">
      <c r="A13" s="287" t="s">
        <v>745</v>
      </c>
      <c r="B13" s="51"/>
      <c r="C13" s="51"/>
      <c r="D13" s="51"/>
      <c r="E13" s="55"/>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row>
    <row r="14" spans="1:32" ht="59.25" customHeight="1" x14ac:dyDescent="0.35">
      <c r="A14" s="1505" t="s">
        <v>714</v>
      </c>
      <c r="B14" s="1400"/>
      <c r="C14" s="1400"/>
      <c r="D14" s="1400"/>
      <c r="E14" s="1400"/>
      <c r="F14" s="1400"/>
      <c r="G14" s="1400"/>
      <c r="H14" s="1400"/>
      <c r="I14" s="1400"/>
      <c r="J14" s="1400"/>
      <c r="K14" s="1400"/>
      <c r="L14" s="1400"/>
      <c r="M14" s="1400"/>
      <c r="N14" s="1400"/>
      <c r="O14" s="1400"/>
      <c r="P14" s="1400"/>
      <c r="Q14" s="1400"/>
      <c r="R14" s="1400"/>
      <c r="S14" s="1400"/>
      <c r="T14" s="1400"/>
      <c r="U14" s="1400"/>
      <c r="V14" s="1400"/>
      <c r="W14" s="1400"/>
      <c r="X14" s="1400"/>
      <c r="Y14" s="1400"/>
      <c r="Z14" s="1400"/>
      <c r="AA14" s="1400"/>
      <c r="AB14" s="1400"/>
      <c r="AC14" s="1400"/>
      <c r="AD14" s="1400"/>
      <c r="AE14" s="1400"/>
      <c r="AF14" s="1398"/>
    </row>
    <row r="15" spans="1:32" ht="85" customHeight="1" x14ac:dyDescent="0.35">
      <c r="A15" s="95" t="s">
        <v>746</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row>
    <row r="16" spans="1:32" ht="32.25" customHeight="1" x14ac:dyDescent="0.35">
      <c r="A16" s="1500" t="s">
        <v>747</v>
      </c>
      <c r="B16" s="1400"/>
      <c r="C16" s="1400"/>
      <c r="D16" s="1400"/>
      <c r="E16" s="1400"/>
      <c r="F16" s="1400"/>
      <c r="G16" s="1400"/>
      <c r="H16" s="1400"/>
      <c r="I16" s="1400"/>
      <c r="J16" s="1400"/>
      <c r="K16" s="1400"/>
      <c r="L16" s="1400"/>
      <c r="M16" s="1400"/>
      <c r="N16" s="1400"/>
      <c r="O16" s="1400"/>
      <c r="P16" s="1400"/>
      <c r="Q16" s="1400"/>
      <c r="R16" s="1400"/>
      <c r="S16" s="1400"/>
      <c r="T16" s="1400"/>
      <c r="U16" s="1400"/>
      <c r="V16" s="1400"/>
      <c r="W16" s="1400"/>
      <c r="X16" s="1400"/>
      <c r="Y16" s="1400"/>
      <c r="Z16" s="1400"/>
      <c r="AA16" s="1400"/>
      <c r="AB16" s="1400"/>
      <c r="AC16" s="1400"/>
      <c r="AD16" s="1400"/>
      <c r="AE16" s="1400"/>
      <c r="AF16" s="1398"/>
    </row>
    <row r="17" spans="1:32" ht="28.4" customHeight="1" x14ac:dyDescent="0.35">
      <c r="A17" s="379" t="s">
        <v>748</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row>
    <row r="18" spans="1:32" ht="28.4" customHeight="1" x14ac:dyDescent="0.35">
      <c r="A18" s="379" t="s">
        <v>749</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row>
    <row r="19" spans="1:32" ht="28.4" customHeight="1" x14ac:dyDescent="0.35">
      <c r="A19" s="379" t="s">
        <v>750</v>
      </c>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row>
    <row r="20" spans="1:32" ht="28.5" customHeight="1" x14ac:dyDescent="0.35">
      <c r="A20" s="46" t="s">
        <v>563</v>
      </c>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row>
    <row r="21" spans="1:32" ht="20.25" customHeight="1" x14ac:dyDescent="0.35">
      <c r="A21" s="1498" t="s">
        <v>732</v>
      </c>
      <c r="B21" s="1400"/>
      <c r="C21" s="1400"/>
      <c r="D21" s="1400"/>
      <c r="E21" s="1400"/>
      <c r="F21" s="1400"/>
      <c r="G21" s="1400"/>
      <c r="H21" s="1400"/>
      <c r="I21" s="1400"/>
      <c r="J21" s="1400"/>
      <c r="K21" s="1400"/>
      <c r="L21" s="1400"/>
      <c r="M21" s="1400"/>
      <c r="N21" s="1400"/>
      <c r="O21" s="1400"/>
      <c r="P21" s="1400"/>
      <c r="Q21" s="1400"/>
      <c r="R21" s="1400"/>
      <c r="S21" s="1400"/>
      <c r="T21" s="1400"/>
      <c r="U21" s="1400"/>
      <c r="V21" s="1400"/>
      <c r="W21" s="1400"/>
      <c r="X21" s="1400"/>
      <c r="Y21" s="1400"/>
      <c r="Z21" s="1400"/>
      <c r="AA21" s="1400"/>
      <c r="AB21" s="1400"/>
      <c r="AC21" s="1400"/>
      <c r="AD21" s="1400"/>
      <c r="AE21" s="1400"/>
      <c r="AF21" s="1400"/>
    </row>
    <row r="22" spans="1:32" ht="64.5" customHeight="1" x14ac:dyDescent="0.35">
      <c r="A22" s="380" t="s">
        <v>560</v>
      </c>
      <c r="B22" s="1499" t="s">
        <v>733</v>
      </c>
      <c r="C22" s="1400"/>
      <c r="D22" s="1400"/>
      <c r="E22" s="1400"/>
      <c r="F22" s="1400"/>
      <c r="G22" s="1400"/>
      <c r="H22" s="1400"/>
      <c r="I22" s="1400"/>
      <c r="J22" s="1400"/>
      <c r="K22" s="1400"/>
      <c r="L22" s="1400"/>
      <c r="M22" s="1398"/>
      <c r="N22" s="1499" t="s">
        <v>734</v>
      </c>
      <c r="O22" s="1400"/>
      <c r="P22" s="1400"/>
      <c r="Q22" s="1400"/>
      <c r="R22" s="1400"/>
      <c r="S22" s="1400"/>
      <c r="T22" s="1400"/>
      <c r="U22" s="1400"/>
      <c r="V22" s="1400"/>
      <c r="W22" s="1400"/>
      <c r="X22" s="1400"/>
      <c r="Y22" s="1398"/>
      <c r="Z22" s="1499" t="s">
        <v>563</v>
      </c>
      <c r="AA22" s="1398"/>
      <c r="AB22" s="1499" t="s">
        <v>564</v>
      </c>
      <c r="AC22" s="1400"/>
      <c r="AD22" s="1398"/>
      <c r="AE22" s="1499" t="s">
        <v>735</v>
      </c>
      <c r="AF22" s="1398"/>
    </row>
    <row r="23" spans="1:32" ht="28" customHeight="1" x14ac:dyDescent="0.35">
      <c r="A23" s="357"/>
      <c r="B23" s="1497"/>
      <c r="C23" s="1400"/>
      <c r="D23" s="1400"/>
      <c r="E23" s="1400"/>
      <c r="F23" s="1400"/>
      <c r="G23" s="1400"/>
      <c r="H23" s="1400"/>
      <c r="I23" s="1400"/>
      <c r="J23" s="1400"/>
      <c r="K23" s="1400"/>
      <c r="L23" s="1400"/>
      <c r="M23" s="1398"/>
      <c r="N23" s="1497"/>
      <c r="O23" s="1400"/>
      <c r="P23" s="1400"/>
      <c r="Q23" s="1400"/>
      <c r="R23" s="1400"/>
      <c r="S23" s="1400"/>
      <c r="T23" s="1400"/>
      <c r="U23" s="1400"/>
      <c r="V23" s="1400"/>
      <c r="W23" s="1400"/>
      <c r="X23" s="1400"/>
      <c r="Y23" s="1398"/>
      <c r="Z23" s="1497"/>
      <c r="AA23" s="1398"/>
      <c r="AB23" s="1497"/>
      <c r="AC23" s="1400"/>
      <c r="AD23" s="1398"/>
      <c r="AE23" s="1497"/>
      <c r="AF23" s="1398"/>
    </row>
    <row r="24" spans="1:32" ht="28" customHeight="1" x14ac:dyDescent="0.35">
      <c r="A24" s="357"/>
      <c r="B24" s="1497"/>
      <c r="C24" s="1400"/>
      <c r="D24" s="1400"/>
      <c r="E24" s="1400"/>
      <c r="F24" s="1400"/>
      <c r="G24" s="1400"/>
      <c r="H24" s="1400"/>
      <c r="I24" s="1400"/>
      <c r="J24" s="1400"/>
      <c r="K24" s="1400"/>
      <c r="L24" s="1400"/>
      <c r="M24" s="1398"/>
      <c r="N24" s="1497"/>
      <c r="O24" s="1400"/>
      <c r="P24" s="1400"/>
      <c r="Q24" s="1400"/>
      <c r="R24" s="1400"/>
      <c r="S24" s="1400"/>
      <c r="T24" s="1400"/>
      <c r="U24" s="1400"/>
      <c r="V24" s="1400"/>
      <c r="W24" s="1400"/>
      <c r="X24" s="1400"/>
      <c r="Y24" s="1398"/>
      <c r="Z24" s="1497"/>
      <c r="AA24" s="1398"/>
      <c r="AB24" s="1497"/>
      <c r="AC24" s="1400"/>
      <c r="AD24" s="1398"/>
      <c r="AE24" s="1497"/>
      <c r="AF24" s="1398"/>
    </row>
    <row r="25" spans="1:32" ht="29.25" customHeight="1" x14ac:dyDescent="0.35">
      <c r="A25" s="357"/>
      <c r="B25" s="1497"/>
      <c r="C25" s="1400"/>
      <c r="D25" s="1400"/>
      <c r="E25" s="1400"/>
      <c r="F25" s="1400"/>
      <c r="G25" s="1400"/>
      <c r="H25" s="1400"/>
      <c r="I25" s="1400"/>
      <c r="J25" s="1400"/>
      <c r="K25" s="1400"/>
      <c r="L25" s="1400"/>
      <c r="M25" s="1398"/>
      <c r="N25" s="1497"/>
      <c r="O25" s="1400"/>
      <c r="P25" s="1400"/>
      <c r="Q25" s="1400"/>
      <c r="R25" s="1400"/>
      <c r="S25" s="1400"/>
      <c r="T25" s="1400"/>
      <c r="U25" s="1400"/>
      <c r="V25" s="1400"/>
      <c r="W25" s="1400"/>
      <c r="X25" s="1400"/>
      <c r="Y25" s="1398"/>
      <c r="Z25" s="1497"/>
      <c r="AA25" s="1398"/>
      <c r="AB25" s="1497"/>
      <c r="AC25" s="1400"/>
      <c r="AD25" s="1398"/>
      <c r="AE25" s="1497"/>
      <c r="AF25" s="1398"/>
    </row>
    <row r="26" spans="1:32" ht="29.25" customHeight="1" x14ac:dyDescent="0.35">
      <c r="A26" s="357"/>
      <c r="B26" s="1497"/>
      <c r="C26" s="1400"/>
      <c r="D26" s="1400"/>
      <c r="E26" s="1400"/>
      <c r="F26" s="1400"/>
      <c r="G26" s="1400"/>
      <c r="H26" s="1400"/>
      <c r="I26" s="1400"/>
      <c r="J26" s="1400"/>
      <c r="K26" s="1400"/>
      <c r="L26" s="1400"/>
      <c r="M26" s="1398"/>
      <c r="N26" s="1497"/>
      <c r="O26" s="1400"/>
      <c r="P26" s="1400"/>
      <c r="Q26" s="1400"/>
      <c r="R26" s="1400"/>
      <c r="S26" s="1400"/>
      <c r="T26" s="1400"/>
      <c r="U26" s="1400"/>
      <c r="V26" s="1400"/>
      <c r="W26" s="1400"/>
      <c r="X26" s="1400"/>
      <c r="Y26" s="1398"/>
      <c r="Z26" s="1497"/>
      <c r="AA26" s="1398"/>
      <c r="AB26" s="1497"/>
      <c r="AC26" s="1400"/>
      <c r="AD26" s="1398"/>
      <c r="AE26" s="1497"/>
      <c r="AF26" s="1398"/>
    </row>
    <row r="27" spans="1:32" ht="29.25" customHeight="1" x14ac:dyDescent="0.35">
      <c r="A27" s="357"/>
      <c r="B27" s="1497"/>
      <c r="C27" s="1400"/>
      <c r="D27" s="1400"/>
      <c r="E27" s="1400"/>
      <c r="F27" s="1400"/>
      <c r="G27" s="1400"/>
      <c r="H27" s="1400"/>
      <c r="I27" s="1400"/>
      <c r="J27" s="1400"/>
      <c r="K27" s="1400"/>
      <c r="L27" s="1400"/>
      <c r="M27" s="1398"/>
      <c r="N27" s="1497"/>
      <c r="O27" s="1400"/>
      <c r="P27" s="1400"/>
      <c r="Q27" s="1400"/>
      <c r="R27" s="1400"/>
      <c r="S27" s="1400"/>
      <c r="T27" s="1400"/>
      <c r="U27" s="1400"/>
      <c r="V27" s="1400"/>
      <c r="W27" s="1400"/>
      <c r="X27" s="1400"/>
      <c r="Y27" s="1398"/>
      <c r="Z27" s="1497"/>
      <c r="AA27" s="1398"/>
      <c r="AB27" s="1497"/>
      <c r="AC27" s="1400"/>
      <c r="AD27" s="1398"/>
      <c r="AE27" s="1497"/>
      <c r="AF27" s="1398"/>
    </row>
    <row r="28" spans="1:32" ht="29.25" customHeight="1" x14ac:dyDescent="0.35">
      <c r="A28" s="357"/>
      <c r="B28" s="1497"/>
      <c r="C28" s="1400"/>
      <c r="D28" s="1400"/>
      <c r="E28" s="1400"/>
      <c r="F28" s="1400"/>
      <c r="G28" s="1400"/>
      <c r="H28" s="1400"/>
      <c r="I28" s="1400"/>
      <c r="J28" s="1400"/>
      <c r="K28" s="1400"/>
      <c r="L28" s="1400"/>
      <c r="M28" s="1398"/>
      <c r="N28" s="1497"/>
      <c r="O28" s="1400"/>
      <c r="P28" s="1400"/>
      <c r="Q28" s="1400"/>
      <c r="R28" s="1400"/>
      <c r="S28" s="1400"/>
      <c r="T28" s="1400"/>
      <c r="U28" s="1400"/>
      <c r="V28" s="1400"/>
      <c r="W28" s="1400"/>
      <c r="X28" s="1400"/>
      <c r="Y28" s="1398"/>
      <c r="Z28" s="1497"/>
      <c r="AA28" s="1398"/>
      <c r="AB28" s="1497"/>
      <c r="AC28" s="1400"/>
      <c r="AD28" s="1398"/>
      <c r="AE28" s="1497"/>
      <c r="AF28" s="1398"/>
    </row>
    <row r="29" spans="1:32" ht="29.25" customHeight="1" x14ac:dyDescent="0.35">
      <c r="A29" s="357"/>
      <c r="B29" s="1497"/>
      <c r="C29" s="1400"/>
      <c r="D29" s="1400"/>
      <c r="E29" s="1400"/>
      <c r="F29" s="1400"/>
      <c r="G29" s="1400"/>
      <c r="H29" s="1400"/>
      <c r="I29" s="1400"/>
      <c r="J29" s="1400"/>
      <c r="K29" s="1400"/>
      <c r="L29" s="1400"/>
      <c r="M29" s="1398"/>
      <c r="N29" s="1497"/>
      <c r="O29" s="1400"/>
      <c r="P29" s="1400"/>
      <c r="Q29" s="1400"/>
      <c r="R29" s="1400"/>
      <c r="S29" s="1400"/>
      <c r="T29" s="1400"/>
      <c r="U29" s="1400"/>
      <c r="V29" s="1400"/>
      <c r="W29" s="1400"/>
      <c r="X29" s="1400"/>
      <c r="Y29" s="1398"/>
      <c r="Z29" s="1497"/>
      <c r="AA29" s="1398"/>
      <c r="AB29" s="1497"/>
      <c r="AC29" s="1400"/>
      <c r="AD29" s="1398"/>
      <c r="AE29" s="1497"/>
      <c r="AF29" s="1398"/>
    </row>
    <row r="30" spans="1:32" ht="29.25" customHeight="1" x14ac:dyDescent="0.35">
      <c r="A30" s="357"/>
      <c r="B30" s="1497"/>
      <c r="C30" s="1400"/>
      <c r="D30" s="1400"/>
      <c r="E30" s="1400"/>
      <c r="F30" s="1400"/>
      <c r="G30" s="1400"/>
      <c r="H30" s="1400"/>
      <c r="I30" s="1400"/>
      <c r="J30" s="1400"/>
      <c r="K30" s="1400"/>
      <c r="L30" s="1400"/>
      <c r="M30" s="1398"/>
      <c r="N30" s="1497"/>
      <c r="O30" s="1400"/>
      <c r="P30" s="1400"/>
      <c r="Q30" s="1400"/>
      <c r="R30" s="1400"/>
      <c r="S30" s="1400"/>
      <c r="T30" s="1400"/>
      <c r="U30" s="1400"/>
      <c r="V30" s="1400"/>
      <c r="W30" s="1400"/>
      <c r="X30" s="1400"/>
      <c r="Y30" s="1398"/>
      <c r="Z30" s="1497"/>
      <c r="AA30" s="1398"/>
      <c r="AB30" s="1497"/>
      <c r="AC30" s="1400"/>
      <c r="AD30" s="1398"/>
      <c r="AE30" s="1497"/>
      <c r="AF30" s="1398"/>
    </row>
    <row r="31" spans="1:32" ht="29.25" customHeight="1" x14ac:dyDescent="0.35">
      <c r="A31" s="357"/>
      <c r="B31" s="1497"/>
      <c r="C31" s="1400"/>
      <c r="D31" s="1400"/>
      <c r="E31" s="1400"/>
      <c r="F31" s="1400"/>
      <c r="G31" s="1400"/>
      <c r="H31" s="1400"/>
      <c r="I31" s="1400"/>
      <c r="J31" s="1400"/>
      <c r="K31" s="1400"/>
      <c r="L31" s="1400"/>
      <c r="M31" s="1398"/>
      <c r="N31" s="1497"/>
      <c r="O31" s="1400"/>
      <c r="P31" s="1400"/>
      <c r="Q31" s="1400"/>
      <c r="R31" s="1400"/>
      <c r="S31" s="1400"/>
      <c r="T31" s="1400"/>
      <c r="U31" s="1400"/>
      <c r="V31" s="1400"/>
      <c r="W31" s="1400"/>
      <c r="X31" s="1400"/>
      <c r="Y31" s="1398"/>
      <c r="Z31" s="1497"/>
      <c r="AA31" s="1398"/>
      <c r="AB31" s="1497"/>
      <c r="AC31" s="1400"/>
      <c r="AD31" s="1398"/>
      <c r="AE31" s="1497"/>
      <c r="AF31" s="1398"/>
    </row>
    <row r="32" spans="1:32" ht="42" customHeight="1" x14ac:dyDescent="0.35">
      <c r="A32" s="1496" t="s">
        <v>566</v>
      </c>
      <c r="B32" s="1496"/>
      <c r="C32" s="1496"/>
      <c r="D32" s="1496"/>
      <c r="E32" s="1496"/>
      <c r="F32" s="1496"/>
      <c r="G32" s="1496"/>
      <c r="H32" s="1496"/>
      <c r="I32" s="1496"/>
      <c r="J32" s="1496"/>
      <c r="K32" s="1496"/>
      <c r="L32" s="1496"/>
      <c r="M32" s="1496"/>
      <c r="N32" s="1496"/>
      <c r="O32" s="1496"/>
      <c r="P32" s="1496"/>
      <c r="Q32" s="1496"/>
      <c r="R32" s="1496"/>
      <c r="S32" s="1496"/>
      <c r="T32" s="1496"/>
      <c r="U32" s="1496"/>
      <c r="V32" s="1496"/>
      <c r="W32" s="1496"/>
      <c r="X32" s="1496"/>
      <c r="Y32" s="1496"/>
      <c r="Z32" s="1496"/>
      <c r="AA32" s="1496"/>
      <c r="AB32" s="1496"/>
      <c r="AC32" s="1496"/>
      <c r="AD32" s="1496"/>
      <c r="AE32" s="1496"/>
      <c r="AF32" s="1496"/>
    </row>
    <row r="33" spans="1:32" ht="39.65" customHeight="1" x14ac:dyDescent="0.35">
      <c r="A33" s="1496" t="s">
        <v>736</v>
      </c>
      <c r="B33" s="1496"/>
      <c r="C33" s="1496"/>
      <c r="D33" s="1496"/>
      <c r="E33" s="1496"/>
      <c r="F33" s="1496"/>
      <c r="G33" s="1496"/>
      <c r="H33" s="1496"/>
      <c r="I33" s="1496"/>
      <c r="J33" s="1496"/>
      <c r="K33" s="1496"/>
      <c r="L33" s="1496"/>
      <c r="M33" s="1496"/>
      <c r="N33" s="1496"/>
      <c r="O33" s="1496"/>
      <c r="P33" s="1496"/>
      <c r="Q33" s="1496"/>
      <c r="R33" s="1496"/>
      <c r="S33" s="1496"/>
      <c r="T33" s="1496"/>
      <c r="U33" s="1496"/>
      <c r="V33" s="1496"/>
      <c r="W33" s="1496"/>
      <c r="X33" s="1496"/>
      <c r="Y33" s="1496"/>
      <c r="Z33" s="1496"/>
      <c r="AA33" s="1496"/>
      <c r="AB33" s="1496"/>
      <c r="AC33" s="1496"/>
      <c r="AD33" s="1496"/>
      <c r="AE33" s="1496"/>
      <c r="AF33" s="1496"/>
    </row>
    <row r="34" spans="1:32" ht="15.75" customHeight="1" x14ac:dyDescent="0.35"/>
    <row r="35" spans="1:32" ht="15.75" customHeight="1" x14ac:dyDescent="0.35"/>
    <row r="36" spans="1:32" ht="15.75" customHeight="1" x14ac:dyDescent="0.35"/>
    <row r="37" spans="1:32" ht="15.75" customHeight="1" x14ac:dyDescent="0.35"/>
    <row r="38" spans="1:32" ht="15.75" customHeight="1" x14ac:dyDescent="0.35"/>
    <row r="39" spans="1:32" ht="15.75" customHeight="1" x14ac:dyDescent="0.35"/>
    <row r="40" spans="1:32" ht="15.75" customHeight="1" x14ac:dyDescent="0.35"/>
    <row r="41" spans="1:32" ht="15.75" customHeight="1" x14ac:dyDescent="0.35"/>
    <row r="42" spans="1:32" ht="15.75" customHeight="1" x14ac:dyDescent="0.35"/>
    <row r="43" spans="1:32" ht="15.75" customHeight="1" x14ac:dyDescent="0.35"/>
    <row r="44" spans="1:32" ht="15.75" customHeight="1" x14ac:dyDescent="0.35"/>
    <row r="45" spans="1:32" ht="15.75" customHeight="1" x14ac:dyDescent="0.35"/>
    <row r="46" spans="1:32" ht="15.75" customHeight="1" x14ac:dyDescent="0.35"/>
    <row r="47" spans="1:32" ht="15.75" customHeight="1" x14ac:dyDescent="0.35"/>
    <row r="48" spans="1:3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59">
    <mergeCell ref="B30:M30"/>
    <mergeCell ref="N30:Y30"/>
    <mergeCell ref="Z30:AA30"/>
    <mergeCell ref="AB30:AD30"/>
    <mergeCell ref="AE30:AF30"/>
    <mergeCell ref="B29:M29"/>
    <mergeCell ref="N29:Y29"/>
    <mergeCell ref="Z29:AA29"/>
    <mergeCell ref="AB29:AD29"/>
    <mergeCell ref="AE29:AF29"/>
    <mergeCell ref="B28:M28"/>
    <mergeCell ref="N28:Y28"/>
    <mergeCell ref="Z28:AA28"/>
    <mergeCell ref="AB28:AD28"/>
    <mergeCell ref="AE28:AF28"/>
    <mergeCell ref="B27:M27"/>
    <mergeCell ref="N27:Y27"/>
    <mergeCell ref="Z27:AA27"/>
    <mergeCell ref="AB27:AD27"/>
    <mergeCell ref="AE27:AF27"/>
    <mergeCell ref="B24:M24"/>
    <mergeCell ref="N24:Y24"/>
    <mergeCell ref="Z24:AA24"/>
    <mergeCell ref="AB24:AD24"/>
    <mergeCell ref="AE24:AF24"/>
    <mergeCell ref="B23:M23"/>
    <mergeCell ref="N23:Y23"/>
    <mergeCell ref="Z23:AA23"/>
    <mergeCell ref="AB23:AD23"/>
    <mergeCell ref="AE23:AF23"/>
    <mergeCell ref="A16:AF16"/>
    <mergeCell ref="A1:AF1"/>
    <mergeCell ref="A2:AF2"/>
    <mergeCell ref="A3:AF3"/>
    <mergeCell ref="A11:AF11"/>
    <mergeCell ref="A14:AF14"/>
    <mergeCell ref="A21:AF21"/>
    <mergeCell ref="B22:M22"/>
    <mergeCell ref="N22:Y22"/>
    <mergeCell ref="Z22:AA22"/>
    <mergeCell ref="AB22:AD22"/>
    <mergeCell ref="AE22:AF22"/>
    <mergeCell ref="B26:M26"/>
    <mergeCell ref="N26:Y26"/>
    <mergeCell ref="Z26:AA26"/>
    <mergeCell ref="AB26:AD26"/>
    <mergeCell ref="AE26:AF26"/>
    <mergeCell ref="B25:M25"/>
    <mergeCell ref="N25:Y25"/>
    <mergeCell ref="Z25:AA25"/>
    <mergeCell ref="AB25:AD25"/>
    <mergeCell ref="AE25:AF25"/>
    <mergeCell ref="A32:AF32"/>
    <mergeCell ref="A33:AF33"/>
    <mergeCell ref="B31:M31"/>
    <mergeCell ref="N31:Y31"/>
    <mergeCell ref="Z31:AA31"/>
    <mergeCell ref="AB31:AD31"/>
    <mergeCell ref="AE31:AF31"/>
  </mergeCells>
  <pageMargins left="0.41091954022988508" right="0.48467432950191569" top="0.47244094488188981" bottom="0.59375" header="0" footer="0"/>
  <pageSetup scale="72" fitToHeight="0" orientation="landscape" r:id="rId1"/>
  <headerFooter>
    <oddHeader>&amp;L&amp;"-,Italic"&amp;9The Great Canadian Meat Company&amp;R&amp;"-,Italic"&amp;9&amp;A</oddHeader>
    <oddFooter>&amp;L&amp;"-,Italic"&amp;9Prepared by Food technology Consulting inc. 
Approved by: MU&amp;C&amp;"-,Italic"&amp;9Page  &amp;P&amp;R&amp;"-,Italic"&amp;9Rev. Date: Dec 06, 2022
 Rev. # 01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F999"/>
  <sheetViews>
    <sheetView view="pageLayout" zoomScale="70" zoomScaleNormal="100" zoomScalePageLayoutView="70" workbookViewId="0">
      <selection activeCell="M21" sqref="M21"/>
    </sheetView>
  </sheetViews>
  <sheetFormatPr defaultColWidth="14.453125" defaultRowHeight="15" customHeight="1" x14ac:dyDescent="0.35"/>
  <cols>
    <col min="1" max="1" width="25.54296875" style="392" customWidth="1"/>
    <col min="2" max="21" width="3.54296875" style="392" customWidth="1"/>
    <col min="22" max="22" width="3.453125" style="392" customWidth="1"/>
    <col min="23" max="32" width="3.54296875" style="392" customWidth="1"/>
    <col min="33" max="16384" width="14.453125" style="392"/>
  </cols>
  <sheetData>
    <row r="1" spans="1:32" ht="14.5" x14ac:dyDescent="0.35">
      <c r="A1" s="1510" t="s">
        <v>751</v>
      </c>
      <c r="B1" s="1511"/>
      <c r="C1" s="1511"/>
      <c r="D1" s="1511"/>
      <c r="E1" s="1511"/>
      <c r="F1" s="1511"/>
      <c r="G1" s="1511"/>
      <c r="H1" s="1511"/>
      <c r="I1" s="1511"/>
      <c r="J1" s="1511"/>
      <c r="K1" s="1511"/>
      <c r="L1" s="1511"/>
      <c r="M1" s="1511"/>
      <c r="N1" s="1511"/>
      <c r="O1" s="1511"/>
      <c r="P1" s="1511"/>
      <c r="Q1" s="1511"/>
      <c r="R1" s="1511"/>
      <c r="S1" s="1511"/>
      <c r="T1" s="1511"/>
      <c r="U1" s="1511"/>
      <c r="V1" s="1511"/>
      <c r="W1" s="1511"/>
      <c r="X1" s="1511"/>
      <c r="Y1" s="1511"/>
      <c r="Z1" s="1511"/>
      <c r="AA1" s="1511"/>
      <c r="AB1" s="1511"/>
      <c r="AC1" s="1511"/>
      <c r="AD1" s="1511"/>
      <c r="AE1" s="1511"/>
      <c r="AF1" s="1511"/>
    </row>
    <row r="2" spans="1:32" ht="76.400000000000006" customHeight="1" x14ac:dyDescent="0.35">
      <c r="A2" s="1512" t="s">
        <v>752</v>
      </c>
      <c r="B2" s="1513"/>
      <c r="C2" s="1513"/>
      <c r="D2" s="1513"/>
      <c r="E2" s="1513"/>
      <c r="F2" s="1513"/>
      <c r="G2" s="1513"/>
      <c r="H2" s="1513"/>
      <c r="I2" s="1513"/>
      <c r="J2" s="1513"/>
      <c r="K2" s="1513"/>
      <c r="L2" s="1513"/>
      <c r="M2" s="1513"/>
      <c r="N2" s="1513"/>
      <c r="O2" s="1513"/>
      <c r="P2" s="1513"/>
      <c r="Q2" s="1513"/>
      <c r="R2" s="1513"/>
      <c r="S2" s="1513"/>
      <c r="T2" s="1513"/>
      <c r="U2" s="1513"/>
      <c r="V2" s="1513"/>
      <c r="W2" s="1513"/>
      <c r="X2" s="1513"/>
      <c r="Y2" s="1513"/>
      <c r="Z2" s="1513"/>
      <c r="AA2" s="1513"/>
      <c r="AB2" s="1513"/>
      <c r="AC2" s="1513"/>
      <c r="AD2" s="1513"/>
      <c r="AE2" s="1513"/>
      <c r="AF2" s="1513"/>
    </row>
    <row r="3" spans="1:32" ht="26" x14ac:dyDescent="0.35">
      <c r="A3" s="393" t="s">
        <v>753</v>
      </c>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94"/>
      <c r="AF3" s="394"/>
    </row>
    <row r="4" spans="1:32" ht="14.5" x14ac:dyDescent="0.35">
      <c r="A4" s="395" t="s">
        <v>685</v>
      </c>
      <c r="B4" s="396">
        <v>1</v>
      </c>
      <c r="C4" s="396">
        <v>2</v>
      </c>
      <c r="D4" s="396">
        <v>3</v>
      </c>
      <c r="E4" s="396">
        <v>4</v>
      </c>
      <c r="F4" s="396">
        <v>5</v>
      </c>
      <c r="G4" s="396">
        <v>6</v>
      </c>
      <c r="H4" s="396">
        <v>7</v>
      </c>
      <c r="I4" s="396">
        <v>8</v>
      </c>
      <c r="J4" s="396">
        <v>9</v>
      </c>
      <c r="K4" s="396">
        <v>10</v>
      </c>
      <c r="L4" s="396">
        <v>11</v>
      </c>
      <c r="M4" s="396">
        <v>12</v>
      </c>
      <c r="N4" s="396">
        <v>13</v>
      </c>
      <c r="O4" s="396">
        <v>14</v>
      </c>
      <c r="P4" s="396">
        <v>15</v>
      </c>
      <c r="Q4" s="396">
        <v>16</v>
      </c>
      <c r="R4" s="396">
        <v>17</v>
      </c>
      <c r="S4" s="396">
        <v>18</v>
      </c>
      <c r="T4" s="396">
        <v>19</v>
      </c>
      <c r="U4" s="396">
        <v>20</v>
      </c>
      <c r="V4" s="396">
        <v>21</v>
      </c>
      <c r="W4" s="396">
        <v>22</v>
      </c>
      <c r="X4" s="396">
        <v>23</v>
      </c>
      <c r="Y4" s="396">
        <v>24</v>
      </c>
      <c r="Z4" s="396">
        <v>25</v>
      </c>
      <c r="AA4" s="396">
        <v>26</v>
      </c>
      <c r="AB4" s="396">
        <v>27</v>
      </c>
      <c r="AC4" s="396">
        <v>28</v>
      </c>
      <c r="AD4" s="396">
        <v>29</v>
      </c>
      <c r="AE4" s="396">
        <v>30</v>
      </c>
      <c r="AF4" s="396">
        <v>31</v>
      </c>
    </row>
    <row r="5" spans="1:32" ht="14.5" x14ac:dyDescent="0.35">
      <c r="A5" s="397" t="s">
        <v>686</v>
      </c>
      <c r="B5" s="398"/>
      <c r="C5" s="398"/>
      <c r="D5" s="398"/>
      <c r="E5" s="398"/>
      <c r="F5" s="398"/>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row>
    <row r="6" spans="1:32" ht="58" customHeight="1" x14ac:dyDescent="0.35">
      <c r="A6" s="397" t="s">
        <v>754</v>
      </c>
      <c r="B6" s="399"/>
      <c r="C6" s="399"/>
      <c r="D6" s="399"/>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row>
    <row r="7" spans="1:32" ht="122.25" customHeight="1" x14ac:dyDescent="0.35">
      <c r="A7" s="397" t="s">
        <v>755</v>
      </c>
      <c r="B7" s="399"/>
      <c r="C7" s="399"/>
      <c r="D7" s="399"/>
      <c r="E7" s="400"/>
      <c r="F7" s="400"/>
      <c r="G7" s="400"/>
      <c r="H7" s="400"/>
      <c r="I7" s="400"/>
      <c r="J7" s="400"/>
      <c r="K7" s="400"/>
      <c r="L7" s="400"/>
      <c r="M7" s="400"/>
      <c r="N7" s="400"/>
      <c r="O7" s="400"/>
      <c r="P7" s="400"/>
      <c r="Q7" s="400"/>
      <c r="R7" s="400"/>
      <c r="S7" s="400"/>
      <c r="T7" s="400"/>
      <c r="U7" s="400"/>
      <c r="V7" s="400"/>
      <c r="W7" s="400"/>
      <c r="X7" s="400"/>
      <c r="Y7" s="400"/>
      <c r="Z7" s="400"/>
      <c r="AA7" s="400"/>
      <c r="AB7" s="400"/>
      <c r="AC7" s="400"/>
      <c r="AD7" s="400"/>
      <c r="AE7" s="400"/>
      <c r="AF7" s="400"/>
    </row>
    <row r="8" spans="1:32" ht="85.4" customHeight="1" x14ac:dyDescent="0.35">
      <c r="A8" s="401" t="s">
        <v>756</v>
      </c>
      <c r="B8" s="399"/>
      <c r="C8" s="399"/>
      <c r="D8" s="399"/>
      <c r="E8" s="400"/>
      <c r="F8" s="400"/>
      <c r="G8" s="400"/>
      <c r="H8" s="400"/>
      <c r="I8" s="400"/>
      <c r="J8" s="400"/>
      <c r="K8" s="400"/>
      <c r="L8" s="400"/>
      <c r="M8" s="400"/>
      <c r="N8" s="400"/>
      <c r="O8" s="400"/>
      <c r="P8" s="400"/>
      <c r="Q8" s="400"/>
      <c r="R8" s="400"/>
      <c r="S8" s="400"/>
      <c r="T8" s="400"/>
      <c r="U8" s="400"/>
      <c r="V8" s="400"/>
      <c r="W8" s="400"/>
      <c r="X8" s="400"/>
      <c r="Y8" s="400"/>
      <c r="Z8" s="400"/>
      <c r="AA8" s="400"/>
      <c r="AB8" s="400"/>
      <c r="AC8" s="400"/>
      <c r="AD8" s="400"/>
      <c r="AE8" s="400"/>
      <c r="AF8" s="400"/>
    </row>
    <row r="9" spans="1:32" ht="87.75" customHeight="1" x14ac:dyDescent="0.35">
      <c r="A9" s="397" t="s">
        <v>757</v>
      </c>
      <c r="B9" s="399"/>
      <c r="C9" s="399"/>
      <c r="D9" s="399"/>
      <c r="E9" s="400"/>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row>
    <row r="10" spans="1:32" ht="118.5" customHeight="1" x14ac:dyDescent="0.35">
      <c r="A10" s="397" t="s">
        <v>758</v>
      </c>
      <c r="B10" s="399"/>
      <c r="C10" s="399"/>
      <c r="D10" s="399"/>
      <c r="E10" s="402"/>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0"/>
      <c r="AE10" s="400"/>
      <c r="AF10" s="400"/>
    </row>
    <row r="11" spans="1:32" ht="81.650000000000006" customHeight="1" x14ac:dyDescent="0.35">
      <c r="A11" s="403" t="s">
        <v>759</v>
      </c>
      <c r="B11" s="398"/>
      <c r="C11" s="398"/>
      <c r="D11" s="398"/>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row>
    <row r="12" spans="1:32" ht="88.4" customHeight="1" x14ac:dyDescent="0.35">
      <c r="A12" s="397" t="s">
        <v>760</v>
      </c>
      <c r="B12" s="399"/>
      <c r="C12" s="399"/>
      <c r="D12" s="399"/>
      <c r="E12" s="400"/>
      <c r="F12" s="400"/>
      <c r="G12" s="400"/>
      <c r="H12" s="400"/>
      <c r="I12" s="400"/>
      <c r="J12" s="400"/>
      <c r="K12" s="400"/>
      <c r="L12" s="400"/>
      <c r="M12" s="400"/>
      <c r="N12" s="400"/>
      <c r="O12" s="400"/>
      <c r="P12" s="400"/>
      <c r="Q12" s="400"/>
      <c r="R12" s="400"/>
      <c r="S12" s="400"/>
      <c r="T12" s="400"/>
      <c r="U12" s="400"/>
      <c r="V12" s="400"/>
      <c r="W12" s="400"/>
      <c r="X12" s="400"/>
      <c r="Y12" s="400"/>
      <c r="Z12" s="400"/>
      <c r="AA12" s="400"/>
      <c r="AB12" s="400"/>
      <c r="AC12" s="400"/>
      <c r="AD12" s="400"/>
      <c r="AE12" s="400"/>
      <c r="AF12" s="400"/>
    </row>
    <row r="13" spans="1:32" ht="29.15" customHeight="1" x14ac:dyDescent="0.35">
      <c r="A13" s="405" t="s">
        <v>685</v>
      </c>
      <c r="B13" s="1029">
        <v>1</v>
      </c>
      <c r="C13" s="1029">
        <v>2</v>
      </c>
      <c r="D13" s="1029">
        <v>3</v>
      </c>
      <c r="E13" s="1029">
        <v>4</v>
      </c>
      <c r="F13" s="1029">
        <v>5</v>
      </c>
      <c r="G13" s="1029">
        <v>6</v>
      </c>
      <c r="H13" s="1029">
        <v>7</v>
      </c>
      <c r="I13" s="1029">
        <v>8</v>
      </c>
      <c r="J13" s="1029">
        <v>9</v>
      </c>
      <c r="K13" s="1029">
        <v>10</v>
      </c>
      <c r="L13" s="1029">
        <v>11</v>
      </c>
      <c r="M13" s="1029">
        <v>12</v>
      </c>
      <c r="N13" s="1029">
        <v>13</v>
      </c>
      <c r="O13" s="1029">
        <v>14</v>
      </c>
      <c r="P13" s="1029">
        <v>15</v>
      </c>
      <c r="Q13" s="1029">
        <v>16</v>
      </c>
      <c r="R13" s="1029">
        <v>17</v>
      </c>
      <c r="S13" s="1029">
        <v>18</v>
      </c>
      <c r="T13" s="1029">
        <v>19</v>
      </c>
      <c r="U13" s="1029">
        <v>20</v>
      </c>
      <c r="V13" s="1029">
        <v>21</v>
      </c>
      <c r="W13" s="1029">
        <v>22</v>
      </c>
      <c r="X13" s="1029">
        <v>23</v>
      </c>
      <c r="Y13" s="1029">
        <v>24</v>
      </c>
      <c r="Z13" s="1029">
        <v>25</v>
      </c>
      <c r="AA13" s="1029">
        <v>26</v>
      </c>
      <c r="AB13" s="1029">
        <v>27</v>
      </c>
      <c r="AC13" s="1029">
        <v>28</v>
      </c>
      <c r="AD13" s="1029">
        <v>29</v>
      </c>
      <c r="AE13" s="1029">
        <v>30</v>
      </c>
      <c r="AF13" s="1029">
        <v>31</v>
      </c>
    </row>
    <row r="14" spans="1:32" ht="159" customHeight="1" x14ac:dyDescent="0.35">
      <c r="A14" s="397" t="s">
        <v>761</v>
      </c>
      <c r="B14" s="403"/>
      <c r="C14" s="403"/>
      <c r="D14" s="403"/>
      <c r="E14" s="403"/>
      <c r="F14" s="403"/>
      <c r="G14" s="403"/>
      <c r="H14" s="403"/>
      <c r="I14" s="403"/>
      <c r="J14" s="403"/>
      <c r="K14" s="403"/>
      <c r="L14" s="403"/>
      <c r="M14" s="403"/>
      <c r="N14" s="403"/>
      <c r="O14" s="403"/>
      <c r="P14" s="403"/>
      <c r="Q14" s="403"/>
      <c r="R14" s="403"/>
      <c r="S14" s="403"/>
      <c r="T14" s="403"/>
      <c r="U14" s="403"/>
      <c r="V14" s="403"/>
      <c r="W14" s="403"/>
      <c r="X14" s="403"/>
      <c r="Y14" s="403"/>
      <c r="Z14" s="403"/>
      <c r="AA14" s="403"/>
      <c r="AB14" s="403"/>
      <c r="AC14" s="403"/>
      <c r="AD14" s="403"/>
      <c r="AE14" s="403"/>
      <c r="AF14" s="403"/>
    </row>
    <row r="15" spans="1:32" ht="23.25" customHeight="1" x14ac:dyDescent="0.35">
      <c r="A15" s="1514" t="s">
        <v>707</v>
      </c>
      <c r="B15" s="1507"/>
      <c r="C15" s="1507"/>
      <c r="D15" s="1507"/>
      <c r="E15" s="1507"/>
      <c r="F15" s="1507"/>
      <c r="G15" s="1507"/>
      <c r="H15" s="1507"/>
      <c r="I15" s="1507"/>
      <c r="J15" s="1507"/>
      <c r="K15" s="1507"/>
      <c r="L15" s="1507"/>
      <c r="M15" s="1507"/>
      <c r="N15" s="1507"/>
      <c r="O15" s="1507"/>
      <c r="P15" s="1507"/>
      <c r="Q15" s="1507"/>
      <c r="R15" s="1507"/>
      <c r="S15" s="1507"/>
      <c r="T15" s="1507"/>
      <c r="U15" s="1507"/>
      <c r="V15" s="1507"/>
      <c r="W15" s="1507"/>
      <c r="X15" s="1507"/>
      <c r="Y15" s="1507"/>
      <c r="Z15" s="1507"/>
      <c r="AA15" s="1507"/>
      <c r="AB15" s="1507"/>
      <c r="AC15" s="1507"/>
      <c r="AD15" s="1507"/>
      <c r="AE15" s="1507"/>
      <c r="AF15" s="1508"/>
    </row>
    <row r="16" spans="1:32" ht="41.15" customHeight="1" x14ac:dyDescent="0.35">
      <c r="A16" s="397" t="s">
        <v>762</v>
      </c>
      <c r="B16" s="399"/>
      <c r="C16" s="399"/>
      <c r="D16" s="399"/>
      <c r="E16" s="402"/>
      <c r="F16" s="400"/>
      <c r="G16" s="400"/>
      <c r="H16" s="400"/>
      <c r="I16" s="400"/>
      <c r="J16" s="400"/>
      <c r="K16" s="400"/>
      <c r="L16" s="400"/>
      <c r="M16" s="400"/>
      <c r="N16" s="400"/>
      <c r="O16" s="400"/>
      <c r="P16" s="400"/>
      <c r="Q16" s="400"/>
      <c r="R16" s="400"/>
      <c r="S16" s="400"/>
      <c r="T16" s="400"/>
      <c r="U16" s="400"/>
      <c r="V16" s="400"/>
      <c r="W16" s="400"/>
      <c r="X16" s="400"/>
      <c r="Y16" s="400"/>
      <c r="Z16" s="400"/>
      <c r="AA16" s="400"/>
      <c r="AB16" s="400"/>
      <c r="AC16" s="400"/>
      <c r="AD16" s="400"/>
      <c r="AE16" s="400"/>
      <c r="AF16" s="400"/>
    </row>
    <row r="17" spans="1:32" ht="35.15" customHeight="1" x14ac:dyDescent="0.35">
      <c r="A17" s="397" t="s">
        <v>763</v>
      </c>
      <c r="B17" s="399"/>
      <c r="C17" s="399"/>
      <c r="D17" s="399"/>
      <c r="E17" s="402"/>
      <c r="F17" s="400"/>
      <c r="G17" s="400"/>
      <c r="H17" s="400"/>
      <c r="I17" s="400"/>
      <c r="J17" s="400"/>
      <c r="K17" s="400"/>
      <c r="L17" s="400"/>
      <c r="M17" s="400"/>
      <c r="N17" s="400"/>
      <c r="O17" s="400"/>
      <c r="P17" s="400"/>
      <c r="Q17" s="400"/>
      <c r="R17" s="400"/>
      <c r="S17" s="400"/>
      <c r="T17" s="400"/>
      <c r="U17" s="400"/>
      <c r="V17" s="400"/>
      <c r="W17" s="400"/>
      <c r="X17" s="400"/>
      <c r="Y17" s="400"/>
      <c r="Z17" s="400"/>
      <c r="AA17" s="400"/>
      <c r="AB17" s="400"/>
      <c r="AC17" s="400"/>
      <c r="AD17" s="400"/>
      <c r="AE17" s="400"/>
      <c r="AF17" s="400"/>
    </row>
    <row r="18" spans="1:32" ht="28" customHeight="1" x14ac:dyDescent="0.35">
      <c r="A18" s="397" t="s">
        <v>764</v>
      </c>
      <c r="B18" s="399"/>
      <c r="C18" s="399"/>
      <c r="D18" s="399"/>
      <c r="E18" s="402"/>
      <c r="F18" s="400"/>
      <c r="G18" s="400"/>
      <c r="H18" s="400"/>
      <c r="I18" s="400"/>
      <c r="J18" s="400"/>
      <c r="K18" s="400"/>
      <c r="L18" s="400"/>
      <c r="M18" s="400"/>
      <c r="N18" s="400"/>
      <c r="O18" s="400"/>
      <c r="P18" s="400"/>
      <c r="Q18" s="400"/>
      <c r="R18" s="400"/>
      <c r="S18" s="400"/>
      <c r="T18" s="400"/>
      <c r="U18" s="400"/>
      <c r="V18" s="400"/>
      <c r="W18" s="400"/>
      <c r="X18" s="400"/>
      <c r="Y18" s="400"/>
      <c r="Z18" s="400"/>
      <c r="AA18" s="400"/>
      <c r="AB18" s="400"/>
      <c r="AC18" s="400"/>
      <c r="AD18" s="400"/>
      <c r="AE18" s="400"/>
      <c r="AF18" s="400"/>
    </row>
    <row r="19" spans="1:32" ht="40.4" customHeight="1" x14ac:dyDescent="0.35">
      <c r="A19" s="397" t="s">
        <v>765</v>
      </c>
      <c r="B19" s="399"/>
      <c r="C19" s="399"/>
      <c r="D19" s="399"/>
      <c r="E19" s="402"/>
      <c r="F19" s="400"/>
      <c r="G19" s="400"/>
      <c r="H19" s="400"/>
      <c r="I19" s="400"/>
      <c r="J19" s="400"/>
      <c r="K19" s="400"/>
      <c r="L19" s="400"/>
      <c r="M19" s="400"/>
      <c r="N19" s="400"/>
      <c r="O19" s="400"/>
      <c r="P19" s="400"/>
      <c r="Q19" s="400"/>
      <c r="R19" s="400"/>
      <c r="S19" s="400"/>
      <c r="T19" s="400"/>
      <c r="U19" s="400"/>
      <c r="V19" s="400"/>
      <c r="W19" s="400"/>
      <c r="X19" s="400"/>
      <c r="Y19" s="400"/>
      <c r="Z19" s="400"/>
      <c r="AA19" s="400"/>
      <c r="AB19" s="400"/>
      <c r="AC19" s="400"/>
      <c r="AD19" s="400"/>
      <c r="AE19" s="400"/>
      <c r="AF19" s="400"/>
    </row>
    <row r="20" spans="1:32" ht="148.5" customHeight="1" x14ac:dyDescent="0.35">
      <c r="A20" s="397" t="s">
        <v>766</v>
      </c>
      <c r="B20" s="399"/>
      <c r="C20" s="399"/>
      <c r="D20" s="399"/>
      <c r="E20" s="402"/>
      <c r="F20" s="400"/>
      <c r="G20" s="400"/>
      <c r="H20" s="400"/>
      <c r="I20" s="400"/>
      <c r="J20" s="400"/>
      <c r="K20" s="400"/>
      <c r="L20" s="400"/>
      <c r="M20" s="400"/>
      <c r="N20" s="400"/>
      <c r="O20" s="400"/>
      <c r="P20" s="400"/>
      <c r="Q20" s="400"/>
      <c r="R20" s="400"/>
      <c r="S20" s="400"/>
      <c r="T20" s="400"/>
      <c r="U20" s="400"/>
      <c r="V20" s="400"/>
      <c r="W20" s="400"/>
      <c r="X20" s="400"/>
      <c r="Y20" s="400"/>
      <c r="Z20" s="400"/>
      <c r="AA20" s="400"/>
      <c r="AB20" s="400"/>
      <c r="AC20" s="400"/>
      <c r="AD20" s="400"/>
      <c r="AE20" s="400"/>
      <c r="AF20" s="400"/>
    </row>
    <row r="21" spans="1:32" ht="135.65" customHeight="1" x14ac:dyDescent="0.35">
      <c r="A21" s="397" t="s">
        <v>767</v>
      </c>
      <c r="B21" s="399"/>
      <c r="C21" s="399"/>
      <c r="D21" s="399"/>
      <c r="E21" s="402"/>
      <c r="F21" s="400"/>
      <c r="G21" s="400"/>
      <c r="H21" s="400"/>
      <c r="I21" s="400"/>
      <c r="J21" s="400"/>
      <c r="K21" s="400"/>
      <c r="L21" s="400"/>
      <c r="M21" s="400"/>
      <c r="N21" s="400"/>
      <c r="O21" s="400"/>
      <c r="P21" s="400"/>
      <c r="Q21" s="400"/>
      <c r="R21" s="400"/>
      <c r="S21" s="400"/>
      <c r="T21" s="400"/>
      <c r="U21" s="400"/>
      <c r="V21" s="400"/>
      <c r="W21" s="400"/>
      <c r="X21" s="400"/>
      <c r="Y21" s="400"/>
      <c r="Z21" s="400"/>
      <c r="AA21" s="400"/>
      <c r="AB21" s="400"/>
      <c r="AC21" s="400"/>
      <c r="AD21" s="400"/>
      <c r="AE21" s="400"/>
      <c r="AF21" s="400"/>
    </row>
    <row r="22" spans="1:32" ht="45" customHeight="1" x14ac:dyDescent="0.35">
      <c r="A22" s="1514" t="s">
        <v>768</v>
      </c>
      <c r="B22" s="1507"/>
      <c r="C22" s="1507"/>
      <c r="D22" s="1507"/>
      <c r="E22" s="1507"/>
      <c r="F22" s="1507"/>
      <c r="G22" s="1507"/>
      <c r="H22" s="1507"/>
      <c r="I22" s="1507"/>
      <c r="J22" s="1507"/>
      <c r="K22" s="1507"/>
      <c r="L22" s="1507"/>
      <c r="M22" s="1507"/>
      <c r="N22" s="1507"/>
      <c r="O22" s="1507"/>
      <c r="P22" s="1507"/>
      <c r="Q22" s="1507"/>
      <c r="R22" s="1507"/>
      <c r="S22" s="1507"/>
      <c r="T22" s="1507"/>
      <c r="U22" s="1507"/>
      <c r="V22" s="1507"/>
      <c r="W22" s="1507"/>
      <c r="X22" s="1507"/>
      <c r="Y22" s="1507"/>
      <c r="Z22" s="1507"/>
      <c r="AA22" s="1507"/>
      <c r="AB22" s="1507"/>
      <c r="AC22" s="1507"/>
      <c r="AD22" s="1507"/>
      <c r="AE22" s="1507"/>
      <c r="AF22" s="1508"/>
    </row>
    <row r="23" spans="1:32" ht="15.75" customHeight="1" x14ac:dyDescent="0.35">
      <c r="A23" s="395" t="s">
        <v>685</v>
      </c>
      <c r="B23" s="396">
        <v>1</v>
      </c>
      <c r="C23" s="396">
        <v>2</v>
      </c>
      <c r="D23" s="396">
        <v>3</v>
      </c>
      <c r="E23" s="396">
        <v>4</v>
      </c>
      <c r="F23" s="396">
        <v>5</v>
      </c>
      <c r="G23" s="396">
        <v>6</v>
      </c>
      <c r="H23" s="396">
        <v>7</v>
      </c>
      <c r="I23" s="396">
        <v>8</v>
      </c>
      <c r="J23" s="396">
        <v>9</v>
      </c>
      <c r="K23" s="396">
        <v>10</v>
      </c>
      <c r="L23" s="396">
        <v>11</v>
      </c>
      <c r="M23" s="396">
        <v>12</v>
      </c>
      <c r="N23" s="396">
        <v>13</v>
      </c>
      <c r="O23" s="396">
        <v>14</v>
      </c>
      <c r="P23" s="396">
        <v>15</v>
      </c>
      <c r="Q23" s="396">
        <v>16</v>
      </c>
      <c r="R23" s="396">
        <v>17</v>
      </c>
      <c r="S23" s="396">
        <v>18</v>
      </c>
      <c r="T23" s="396">
        <v>19</v>
      </c>
      <c r="U23" s="396">
        <v>20</v>
      </c>
      <c r="V23" s="396">
        <v>21</v>
      </c>
      <c r="W23" s="396">
        <v>22</v>
      </c>
      <c r="X23" s="396">
        <v>23</v>
      </c>
      <c r="Y23" s="396">
        <v>24</v>
      </c>
      <c r="Z23" s="396">
        <v>25</v>
      </c>
      <c r="AA23" s="396">
        <v>26</v>
      </c>
      <c r="AB23" s="396">
        <v>27</v>
      </c>
      <c r="AC23" s="396">
        <v>28</v>
      </c>
      <c r="AD23" s="396">
        <v>29</v>
      </c>
      <c r="AE23" s="396">
        <v>30</v>
      </c>
      <c r="AF23" s="396">
        <v>31</v>
      </c>
    </row>
    <row r="24" spans="1:32" ht="142.5" customHeight="1" x14ac:dyDescent="0.35">
      <c r="A24" s="406" t="s">
        <v>769</v>
      </c>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row>
    <row r="25" spans="1:32" ht="95.25" customHeight="1" x14ac:dyDescent="0.35">
      <c r="A25" s="389" t="s">
        <v>770</v>
      </c>
      <c r="B25" s="395"/>
      <c r="C25" s="395"/>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row>
    <row r="26" spans="1:32" ht="44.5" customHeight="1" x14ac:dyDescent="0.35">
      <c r="A26" s="406" t="s">
        <v>771</v>
      </c>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row>
    <row r="27" spans="1:32" ht="33.75" customHeight="1" x14ac:dyDescent="0.35">
      <c r="A27" s="389" t="s">
        <v>772</v>
      </c>
      <c r="B27" s="395"/>
      <c r="C27" s="395"/>
      <c r="D27" s="395"/>
      <c r="E27" s="395"/>
      <c r="F27" s="395"/>
      <c r="G27" s="395"/>
      <c r="H27" s="395"/>
      <c r="I27" s="395"/>
      <c r="J27" s="395"/>
      <c r="K27" s="395"/>
      <c r="L27" s="395"/>
      <c r="M27" s="395"/>
      <c r="N27" s="395"/>
      <c r="O27" s="395"/>
      <c r="P27" s="395"/>
      <c r="Q27" s="395"/>
      <c r="R27" s="395"/>
      <c r="S27" s="395"/>
      <c r="T27" s="395"/>
      <c r="U27" s="395"/>
      <c r="V27" s="395"/>
      <c r="W27" s="395"/>
      <c r="X27" s="395"/>
      <c r="Y27" s="395"/>
      <c r="Z27" s="395"/>
      <c r="AA27" s="395"/>
      <c r="AB27" s="395"/>
      <c r="AC27" s="395"/>
      <c r="AD27" s="395"/>
      <c r="AE27" s="395"/>
      <c r="AF27" s="395"/>
    </row>
    <row r="28" spans="1:32" ht="32.5" customHeight="1" x14ac:dyDescent="0.35">
      <c r="A28" s="389" t="s">
        <v>773</v>
      </c>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row>
    <row r="29" spans="1:32" ht="23.15" customHeight="1" x14ac:dyDescent="0.35">
      <c r="A29" s="389" t="s">
        <v>774</v>
      </c>
      <c r="B29" s="395"/>
      <c r="C29" s="395"/>
      <c r="D29" s="395"/>
      <c r="E29" s="395"/>
      <c r="F29" s="395"/>
      <c r="G29" s="395"/>
      <c r="H29" s="395"/>
      <c r="I29" s="395"/>
      <c r="J29" s="395"/>
      <c r="K29" s="395"/>
      <c r="L29" s="395"/>
      <c r="M29" s="395"/>
      <c r="N29" s="395"/>
      <c r="O29" s="395"/>
      <c r="P29" s="395"/>
      <c r="Q29" s="395"/>
      <c r="R29" s="395"/>
      <c r="S29" s="395"/>
      <c r="T29" s="395"/>
      <c r="U29" s="395"/>
      <c r="V29" s="395"/>
      <c r="W29" s="395"/>
      <c r="X29" s="395"/>
      <c r="Y29" s="395"/>
      <c r="Z29" s="395"/>
      <c r="AA29" s="395"/>
      <c r="AB29" s="395"/>
      <c r="AC29" s="395"/>
      <c r="AD29" s="395"/>
      <c r="AE29" s="395"/>
      <c r="AF29" s="395"/>
    </row>
    <row r="30" spans="1:32" ht="24" customHeight="1" x14ac:dyDescent="0.35">
      <c r="A30" s="389" t="s">
        <v>775</v>
      </c>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row>
    <row r="31" spans="1:32" ht="29.5" customHeight="1" x14ac:dyDescent="0.35">
      <c r="A31" s="389" t="s">
        <v>776</v>
      </c>
      <c r="B31" s="395"/>
      <c r="C31" s="395"/>
      <c r="D31" s="395"/>
      <c r="E31" s="395"/>
      <c r="F31" s="395"/>
      <c r="G31" s="395"/>
      <c r="H31" s="395"/>
      <c r="I31" s="395"/>
      <c r="J31" s="395"/>
      <c r="K31" s="395"/>
      <c r="L31" s="395"/>
      <c r="M31" s="395"/>
      <c r="N31" s="395"/>
      <c r="O31" s="395"/>
      <c r="P31" s="395"/>
      <c r="Q31" s="395"/>
      <c r="R31" s="395"/>
      <c r="S31" s="395"/>
      <c r="T31" s="395"/>
      <c r="U31" s="395"/>
      <c r="V31" s="395"/>
      <c r="W31" s="395"/>
      <c r="X31" s="395"/>
      <c r="Y31" s="395"/>
      <c r="Z31" s="395"/>
      <c r="AA31" s="395"/>
      <c r="AB31" s="395"/>
      <c r="AC31" s="395"/>
      <c r="AD31" s="395"/>
      <c r="AE31" s="395"/>
      <c r="AF31" s="395"/>
    </row>
    <row r="32" spans="1:32" ht="57" customHeight="1" x14ac:dyDescent="0.35">
      <c r="A32" s="389" t="s">
        <v>777</v>
      </c>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row>
    <row r="33" spans="1:32" ht="20.25" customHeight="1" x14ac:dyDescent="0.35">
      <c r="A33" s="403" t="s">
        <v>778</v>
      </c>
      <c r="B33" s="395"/>
      <c r="C33" s="395"/>
      <c r="D33" s="395"/>
      <c r="E33" s="395"/>
      <c r="F33" s="395"/>
      <c r="G33" s="395"/>
      <c r="H33" s="395"/>
      <c r="I33" s="395"/>
      <c r="J33" s="395"/>
      <c r="K33" s="395"/>
      <c r="L33" s="395"/>
      <c r="M33" s="395"/>
      <c r="N33" s="395"/>
      <c r="O33" s="395"/>
      <c r="P33" s="395"/>
      <c r="Q33" s="395"/>
      <c r="R33" s="395"/>
      <c r="S33" s="395"/>
      <c r="T33" s="395"/>
      <c r="U33" s="395"/>
      <c r="V33" s="395"/>
      <c r="W33" s="395"/>
      <c r="X33" s="395"/>
      <c r="Y33" s="395"/>
      <c r="Z33" s="395"/>
      <c r="AA33" s="395"/>
      <c r="AB33" s="395"/>
      <c r="AC33" s="395"/>
      <c r="AD33" s="395"/>
      <c r="AE33" s="395"/>
      <c r="AF33" s="395"/>
    </row>
    <row r="34" spans="1:32" ht="20.25" customHeight="1" x14ac:dyDescent="0.35">
      <c r="A34" s="389" t="s">
        <v>779</v>
      </c>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row>
    <row r="35" spans="1:32" ht="25.4" customHeight="1" x14ac:dyDescent="0.35">
      <c r="A35" s="389" t="s">
        <v>780</v>
      </c>
      <c r="B35" s="395"/>
      <c r="C35" s="395"/>
      <c r="D35" s="395"/>
      <c r="E35" s="395"/>
      <c r="F35" s="395"/>
      <c r="G35" s="395"/>
      <c r="H35" s="395"/>
      <c r="I35" s="395"/>
      <c r="J35" s="395"/>
      <c r="K35" s="395"/>
      <c r="L35" s="395"/>
      <c r="M35" s="395"/>
      <c r="N35" s="395"/>
      <c r="O35" s="395"/>
      <c r="P35" s="395"/>
      <c r="Q35" s="395"/>
      <c r="R35" s="395"/>
      <c r="S35" s="395"/>
      <c r="T35" s="395"/>
      <c r="U35" s="395"/>
      <c r="V35" s="395"/>
      <c r="W35" s="395"/>
      <c r="X35" s="395"/>
      <c r="Y35" s="395"/>
      <c r="Z35" s="395"/>
      <c r="AA35" s="395"/>
      <c r="AB35" s="395"/>
      <c r="AC35" s="395"/>
      <c r="AD35" s="395"/>
      <c r="AE35" s="395"/>
      <c r="AF35" s="395"/>
    </row>
    <row r="36" spans="1:32" ht="89.15" customHeight="1" x14ac:dyDescent="0.35">
      <c r="A36" s="389" t="s">
        <v>781</v>
      </c>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row>
    <row r="37" spans="1:32" ht="15.75" customHeight="1" x14ac:dyDescent="0.35">
      <c r="A37" s="395" t="s">
        <v>563</v>
      </c>
      <c r="B37" s="395"/>
      <c r="C37" s="395"/>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5"/>
    </row>
    <row r="38" spans="1:32" ht="15.75" customHeight="1" x14ac:dyDescent="0.35">
      <c r="A38" s="1514" t="s">
        <v>732</v>
      </c>
      <c r="B38" s="1507"/>
      <c r="C38" s="1507"/>
      <c r="D38" s="1507"/>
      <c r="E38" s="1507"/>
      <c r="F38" s="1507"/>
      <c r="G38" s="1507"/>
      <c r="H38" s="1507"/>
      <c r="I38" s="1507"/>
      <c r="J38" s="1507"/>
      <c r="K38" s="1507"/>
      <c r="L38" s="1507"/>
      <c r="M38" s="1507"/>
      <c r="N38" s="1507"/>
      <c r="O38" s="1507"/>
      <c r="P38" s="1507"/>
      <c r="Q38" s="1507"/>
      <c r="R38" s="1507"/>
      <c r="S38" s="1507"/>
      <c r="T38" s="1507"/>
      <c r="U38" s="1507"/>
      <c r="V38" s="1507"/>
      <c r="W38" s="1507"/>
      <c r="X38" s="1507"/>
      <c r="Y38" s="1507"/>
      <c r="Z38" s="1507"/>
      <c r="AA38" s="1507"/>
      <c r="AB38" s="1507"/>
      <c r="AC38" s="1507"/>
      <c r="AD38" s="1507"/>
      <c r="AE38" s="1507"/>
      <c r="AF38" s="1507"/>
    </row>
    <row r="39" spans="1:32" ht="54" customHeight="1" x14ac:dyDescent="0.35">
      <c r="A39" s="407" t="s">
        <v>560</v>
      </c>
      <c r="B39" s="1506" t="s">
        <v>733</v>
      </c>
      <c r="C39" s="1507"/>
      <c r="D39" s="1507"/>
      <c r="E39" s="1507"/>
      <c r="F39" s="1507"/>
      <c r="G39" s="1507"/>
      <c r="H39" s="1507"/>
      <c r="I39" s="1507"/>
      <c r="J39" s="1507"/>
      <c r="K39" s="1507"/>
      <c r="L39" s="1507"/>
      <c r="M39" s="1508"/>
      <c r="N39" s="1506" t="s">
        <v>562</v>
      </c>
      <c r="O39" s="1507"/>
      <c r="P39" s="1507"/>
      <c r="Q39" s="1507"/>
      <c r="R39" s="1507"/>
      <c r="S39" s="1507"/>
      <c r="T39" s="1507"/>
      <c r="U39" s="1507"/>
      <c r="V39" s="1507"/>
      <c r="W39" s="1507"/>
      <c r="X39" s="1507"/>
      <c r="Y39" s="1508"/>
      <c r="Z39" s="1506" t="s">
        <v>580</v>
      </c>
      <c r="AA39" s="1508"/>
      <c r="AB39" s="1506" t="s">
        <v>564</v>
      </c>
      <c r="AC39" s="1507"/>
      <c r="AD39" s="1508"/>
      <c r="AE39" s="1506" t="s">
        <v>735</v>
      </c>
      <c r="AF39" s="1508"/>
    </row>
    <row r="40" spans="1:32" ht="28.5" customHeight="1" x14ac:dyDescent="0.35">
      <c r="A40" s="408"/>
      <c r="B40" s="1509"/>
      <c r="C40" s="1507"/>
      <c r="D40" s="1507"/>
      <c r="E40" s="1507"/>
      <c r="F40" s="1507"/>
      <c r="G40" s="1507"/>
      <c r="H40" s="1507"/>
      <c r="I40" s="1507"/>
      <c r="J40" s="1507"/>
      <c r="K40" s="1507"/>
      <c r="L40" s="1507"/>
      <c r="M40" s="1508"/>
      <c r="N40" s="1506"/>
      <c r="O40" s="1507"/>
      <c r="P40" s="1507"/>
      <c r="Q40" s="1507"/>
      <c r="R40" s="1507"/>
      <c r="S40" s="1507"/>
      <c r="T40" s="1507"/>
      <c r="U40" s="1507"/>
      <c r="V40" s="1507"/>
      <c r="W40" s="1507"/>
      <c r="X40" s="1507"/>
      <c r="Y40" s="1508"/>
      <c r="Z40" s="1509"/>
      <c r="AA40" s="1508"/>
      <c r="AB40" s="1509"/>
      <c r="AC40" s="1507"/>
      <c r="AD40" s="1508"/>
      <c r="AE40" s="1509"/>
      <c r="AF40" s="1508"/>
    </row>
    <row r="41" spans="1:32" ht="28.5" customHeight="1" x14ac:dyDescent="0.35">
      <c r="A41" s="408"/>
      <c r="B41" s="1509"/>
      <c r="C41" s="1507"/>
      <c r="D41" s="1507"/>
      <c r="E41" s="1507"/>
      <c r="F41" s="1507"/>
      <c r="G41" s="1507"/>
      <c r="H41" s="1507"/>
      <c r="I41" s="1507"/>
      <c r="J41" s="1507"/>
      <c r="K41" s="1507"/>
      <c r="L41" s="1507"/>
      <c r="M41" s="1508"/>
      <c r="N41" s="1506"/>
      <c r="O41" s="1507"/>
      <c r="P41" s="1507"/>
      <c r="Q41" s="1507"/>
      <c r="R41" s="1507"/>
      <c r="S41" s="1507"/>
      <c r="T41" s="1507"/>
      <c r="U41" s="1507"/>
      <c r="V41" s="1507"/>
      <c r="W41" s="1507"/>
      <c r="X41" s="1507"/>
      <c r="Y41" s="1508"/>
      <c r="Z41" s="1509"/>
      <c r="AA41" s="1508"/>
      <c r="AB41" s="1509"/>
      <c r="AC41" s="1507"/>
      <c r="AD41" s="1508"/>
      <c r="AE41" s="1509"/>
      <c r="AF41" s="1508"/>
    </row>
    <row r="42" spans="1:32" ht="28.5" customHeight="1" x14ac:dyDescent="0.35">
      <c r="A42" s="408"/>
      <c r="B42" s="1509"/>
      <c r="C42" s="1507"/>
      <c r="D42" s="1507"/>
      <c r="E42" s="1507"/>
      <c r="F42" s="1507"/>
      <c r="G42" s="1507"/>
      <c r="H42" s="1507"/>
      <c r="I42" s="1507"/>
      <c r="J42" s="1507"/>
      <c r="K42" s="1507"/>
      <c r="L42" s="1507"/>
      <c r="M42" s="1508"/>
      <c r="N42" s="1506"/>
      <c r="O42" s="1507"/>
      <c r="P42" s="1507"/>
      <c r="Q42" s="1507"/>
      <c r="R42" s="1507"/>
      <c r="S42" s="1507"/>
      <c r="T42" s="1507"/>
      <c r="U42" s="1507"/>
      <c r="V42" s="1507"/>
      <c r="W42" s="1507"/>
      <c r="X42" s="1507"/>
      <c r="Y42" s="1508"/>
      <c r="Z42" s="1509"/>
      <c r="AA42" s="1508"/>
      <c r="AB42" s="1509"/>
      <c r="AC42" s="1507"/>
      <c r="AD42" s="1508"/>
      <c r="AE42" s="1509"/>
      <c r="AF42" s="1508"/>
    </row>
    <row r="43" spans="1:32" ht="28.5" customHeight="1" x14ac:dyDescent="0.35">
      <c r="A43" s="408"/>
      <c r="B43" s="1509"/>
      <c r="C43" s="1507"/>
      <c r="D43" s="1507"/>
      <c r="E43" s="1507"/>
      <c r="F43" s="1507"/>
      <c r="G43" s="1507"/>
      <c r="H43" s="1507"/>
      <c r="I43" s="1507"/>
      <c r="J43" s="1507"/>
      <c r="K43" s="1507"/>
      <c r="L43" s="1507"/>
      <c r="M43" s="1508"/>
      <c r="N43" s="1506"/>
      <c r="O43" s="1507"/>
      <c r="P43" s="1507"/>
      <c r="Q43" s="1507"/>
      <c r="R43" s="1507"/>
      <c r="S43" s="1507"/>
      <c r="T43" s="1507"/>
      <c r="U43" s="1507"/>
      <c r="V43" s="1507"/>
      <c r="W43" s="1507"/>
      <c r="X43" s="1507"/>
      <c r="Y43" s="1508"/>
      <c r="Z43" s="1509"/>
      <c r="AA43" s="1508"/>
      <c r="AB43" s="1509"/>
      <c r="AC43" s="1507"/>
      <c r="AD43" s="1508"/>
      <c r="AE43" s="1509"/>
      <c r="AF43" s="1508"/>
    </row>
    <row r="44" spans="1:32" ht="28.5" customHeight="1" x14ac:dyDescent="0.35">
      <c r="A44" s="408"/>
      <c r="B44" s="1509"/>
      <c r="C44" s="1507"/>
      <c r="D44" s="1507"/>
      <c r="E44" s="1507"/>
      <c r="F44" s="1507"/>
      <c r="G44" s="1507"/>
      <c r="H44" s="1507"/>
      <c r="I44" s="1507"/>
      <c r="J44" s="1507"/>
      <c r="K44" s="1507"/>
      <c r="L44" s="1507"/>
      <c r="M44" s="1508"/>
      <c r="N44" s="1506"/>
      <c r="O44" s="1507"/>
      <c r="P44" s="1507"/>
      <c r="Q44" s="1507"/>
      <c r="R44" s="1507"/>
      <c r="S44" s="1507"/>
      <c r="T44" s="1507"/>
      <c r="U44" s="1507"/>
      <c r="V44" s="1507"/>
      <c r="W44" s="1507"/>
      <c r="X44" s="1507"/>
      <c r="Y44" s="1508"/>
      <c r="Z44" s="1509"/>
      <c r="AA44" s="1508"/>
      <c r="AB44" s="1509"/>
      <c r="AC44" s="1507"/>
      <c r="AD44" s="1508"/>
      <c r="AE44" s="1509"/>
      <c r="AF44" s="1508"/>
    </row>
    <row r="45" spans="1:32" ht="28.5" customHeight="1" x14ac:dyDescent="0.35">
      <c r="A45" s="408"/>
      <c r="B45" s="1509"/>
      <c r="C45" s="1507"/>
      <c r="D45" s="1507"/>
      <c r="E45" s="1507"/>
      <c r="F45" s="1507"/>
      <c r="G45" s="1507"/>
      <c r="H45" s="1507"/>
      <c r="I45" s="1507"/>
      <c r="J45" s="1507"/>
      <c r="K45" s="1507"/>
      <c r="L45" s="1507"/>
      <c r="M45" s="1508"/>
      <c r="N45" s="1506"/>
      <c r="O45" s="1507"/>
      <c r="P45" s="1507"/>
      <c r="Q45" s="1507"/>
      <c r="R45" s="1507"/>
      <c r="S45" s="1507"/>
      <c r="T45" s="1507"/>
      <c r="U45" s="1507"/>
      <c r="V45" s="1507"/>
      <c r="W45" s="1507"/>
      <c r="X45" s="1507"/>
      <c r="Y45" s="1508"/>
      <c r="Z45" s="1509"/>
      <c r="AA45" s="1508"/>
      <c r="AB45" s="1509"/>
      <c r="AC45" s="1507"/>
      <c r="AD45" s="1508"/>
      <c r="AE45" s="1509"/>
      <c r="AF45" s="1508"/>
    </row>
    <row r="46" spans="1:32" ht="28.5" customHeight="1" x14ac:dyDescent="0.35">
      <c r="A46" s="408"/>
      <c r="B46" s="1509"/>
      <c r="C46" s="1507"/>
      <c r="D46" s="1507"/>
      <c r="E46" s="1507"/>
      <c r="F46" s="1507"/>
      <c r="G46" s="1507"/>
      <c r="H46" s="1507"/>
      <c r="I46" s="1507"/>
      <c r="J46" s="1507"/>
      <c r="K46" s="1507"/>
      <c r="L46" s="1507"/>
      <c r="M46" s="1508"/>
      <c r="N46" s="1506"/>
      <c r="O46" s="1507"/>
      <c r="P46" s="1507"/>
      <c r="Q46" s="1507"/>
      <c r="R46" s="1507"/>
      <c r="S46" s="1507"/>
      <c r="T46" s="1507"/>
      <c r="U46" s="1507"/>
      <c r="V46" s="1507"/>
      <c r="W46" s="1507"/>
      <c r="X46" s="1507"/>
      <c r="Y46" s="1508"/>
      <c r="Z46" s="1509"/>
      <c r="AA46" s="1508"/>
      <c r="AB46" s="1509"/>
      <c r="AC46" s="1507"/>
      <c r="AD46" s="1508"/>
      <c r="AE46" s="1509"/>
      <c r="AF46" s="1508"/>
    </row>
    <row r="47" spans="1:32" ht="54" customHeight="1" x14ac:dyDescent="0.35">
      <c r="A47" s="1496" t="s">
        <v>566</v>
      </c>
      <c r="B47" s="1496"/>
      <c r="C47" s="1496"/>
      <c r="D47" s="1496"/>
      <c r="E47" s="1496"/>
      <c r="F47" s="1496"/>
      <c r="G47" s="1496"/>
      <c r="H47" s="1496"/>
      <c r="I47" s="1496"/>
      <c r="J47" s="1496"/>
      <c r="K47" s="1496"/>
      <c r="L47" s="1496"/>
      <c r="M47" s="1496"/>
      <c r="N47" s="1496"/>
      <c r="O47" s="1496"/>
      <c r="P47" s="1496"/>
      <c r="Q47" s="1496"/>
      <c r="R47" s="1496"/>
      <c r="S47" s="1496"/>
      <c r="T47" s="1496"/>
      <c r="U47" s="1496"/>
      <c r="V47" s="1496"/>
      <c r="W47" s="1496"/>
      <c r="X47" s="1496"/>
      <c r="Y47" s="1496"/>
      <c r="Z47" s="1496"/>
      <c r="AA47" s="1496"/>
      <c r="AB47" s="1496"/>
      <c r="AC47" s="1496"/>
      <c r="AD47" s="1496"/>
      <c r="AE47" s="1496"/>
      <c r="AF47" s="1496"/>
    </row>
    <row r="48" spans="1:32" ht="57.65" customHeight="1" x14ac:dyDescent="0.35">
      <c r="A48" s="1496" t="s">
        <v>736</v>
      </c>
      <c r="B48" s="1496"/>
      <c r="C48" s="1496"/>
      <c r="D48" s="1496"/>
      <c r="E48" s="1496"/>
      <c r="F48" s="1496"/>
      <c r="G48" s="1496"/>
      <c r="H48" s="1496"/>
      <c r="I48" s="1496"/>
      <c r="J48" s="1496"/>
      <c r="K48" s="1496"/>
      <c r="L48" s="1496"/>
      <c r="M48" s="1496"/>
      <c r="N48" s="1496"/>
      <c r="O48" s="1496"/>
      <c r="P48" s="1496"/>
      <c r="Q48" s="1496"/>
      <c r="R48" s="1496"/>
      <c r="S48" s="1496"/>
      <c r="T48" s="1496"/>
      <c r="U48" s="1496"/>
      <c r="V48" s="1496"/>
      <c r="W48" s="1496"/>
      <c r="X48" s="1496"/>
      <c r="Y48" s="1496"/>
      <c r="Z48" s="1496"/>
      <c r="AA48" s="1496"/>
      <c r="AB48" s="1496"/>
      <c r="AC48" s="1496"/>
      <c r="AD48" s="1496"/>
      <c r="AE48" s="1496"/>
      <c r="AF48" s="1496"/>
    </row>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47">
    <mergeCell ref="AE41:AF41"/>
    <mergeCell ref="A1:AF1"/>
    <mergeCell ref="A2:AF2"/>
    <mergeCell ref="A15:AF15"/>
    <mergeCell ref="A22:AF22"/>
    <mergeCell ref="A38:AF38"/>
    <mergeCell ref="N39:Y39"/>
    <mergeCell ref="AE39:AF39"/>
    <mergeCell ref="B39:M39"/>
    <mergeCell ref="B40:M40"/>
    <mergeCell ref="N40:Y40"/>
    <mergeCell ref="Z40:AA40"/>
    <mergeCell ref="Z39:AA39"/>
    <mergeCell ref="AB39:AD39"/>
    <mergeCell ref="AB40:AD40"/>
    <mergeCell ref="AE40:AF40"/>
    <mergeCell ref="AB41:AD41"/>
    <mergeCell ref="N43:Y43"/>
    <mergeCell ref="B42:M42"/>
    <mergeCell ref="N42:Y42"/>
    <mergeCell ref="Z42:AA42"/>
    <mergeCell ref="AB42:AD42"/>
    <mergeCell ref="B43:M43"/>
    <mergeCell ref="B44:M44"/>
    <mergeCell ref="N44:Y44"/>
    <mergeCell ref="Z44:AA44"/>
    <mergeCell ref="B41:M41"/>
    <mergeCell ref="N41:Y41"/>
    <mergeCell ref="Z41:AA41"/>
    <mergeCell ref="Z43:AA43"/>
    <mergeCell ref="AE42:AF42"/>
    <mergeCell ref="AB46:AD46"/>
    <mergeCell ref="AE46:AF46"/>
    <mergeCell ref="AB44:AD44"/>
    <mergeCell ref="AE44:AF44"/>
    <mergeCell ref="AB45:AD45"/>
    <mergeCell ref="AE45:AF45"/>
    <mergeCell ref="AE43:AF43"/>
    <mergeCell ref="AB43:AD43"/>
    <mergeCell ref="A47:AF47"/>
    <mergeCell ref="A48:AF48"/>
    <mergeCell ref="N45:Y45"/>
    <mergeCell ref="Z45:AA45"/>
    <mergeCell ref="B46:M46"/>
    <mergeCell ref="N46:Y46"/>
    <mergeCell ref="Z46:AA46"/>
    <mergeCell ref="B45:M45"/>
  </mergeCells>
  <pageMargins left="0.27559055118110198" right="0.1875" top="0.47244094488188998" bottom="0.59375" header="0" footer="0"/>
  <pageSetup scale="95" orientation="landscape" r:id="rId1"/>
  <headerFooter>
    <oddHeader>&amp;L&amp;"-,Italic"The Great Canadian Meat Company&amp;R&amp;"-,Italic"&amp;A</oddHeader>
    <oddFooter>&amp;L&amp;"-,Italic"Prepared by:Food Technology Consulting Inc
Approved by: KD&amp;CPage  &amp;P&amp;R&amp;"-,Italic"Rev. Date: February 16,2024
 Rev. # 06</oddFooter>
  </headerFooter>
  <rowBreaks count="1" manualBreakCount="1">
    <brk id="21" max="3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AG990"/>
  <sheetViews>
    <sheetView view="pageLayout" topLeftCell="A16" zoomScale="92" zoomScaleNormal="100" zoomScalePageLayoutView="92" workbookViewId="0">
      <selection activeCell="N6" sqref="N6"/>
    </sheetView>
  </sheetViews>
  <sheetFormatPr defaultColWidth="14.453125" defaultRowHeight="15" customHeight="1" x14ac:dyDescent="0.35"/>
  <cols>
    <col min="1" max="1" width="34.453125" style="926" customWidth="1"/>
    <col min="2" max="32" width="4.453125" style="409" customWidth="1"/>
    <col min="33" max="16384" width="14.453125" style="409"/>
  </cols>
  <sheetData>
    <row r="1" spans="1:33" ht="22.5" customHeight="1" x14ac:dyDescent="0.35">
      <c r="A1" s="1469" t="s">
        <v>271</v>
      </c>
      <c r="B1" s="1525"/>
      <c r="C1" s="1525"/>
      <c r="D1" s="1525"/>
      <c r="E1" s="1525"/>
      <c r="F1" s="1525"/>
      <c r="G1" s="1525"/>
      <c r="H1" s="1525"/>
      <c r="I1" s="1525"/>
      <c r="J1" s="1525"/>
      <c r="K1" s="1525"/>
      <c r="L1" s="1525"/>
      <c r="M1" s="1525"/>
      <c r="N1" s="1525"/>
      <c r="O1" s="1525"/>
      <c r="P1" s="1525"/>
      <c r="Q1" s="1525"/>
      <c r="R1" s="1525"/>
      <c r="S1" s="1525"/>
      <c r="T1" s="1525"/>
      <c r="U1" s="1525"/>
      <c r="V1" s="1525"/>
      <c r="W1" s="1525"/>
      <c r="X1" s="1525"/>
      <c r="Y1" s="1525"/>
      <c r="Z1" s="1525"/>
      <c r="AA1" s="1525"/>
      <c r="AB1" s="1525"/>
      <c r="AC1" s="1525"/>
      <c r="AD1" s="1525"/>
      <c r="AE1" s="1525"/>
      <c r="AF1" s="1525"/>
    </row>
    <row r="2" spans="1:33" ht="48.65" customHeight="1" x14ac:dyDescent="0.35">
      <c r="A2" s="1526" t="s">
        <v>782</v>
      </c>
      <c r="B2" s="1527"/>
      <c r="C2" s="1527"/>
      <c r="D2" s="1527"/>
      <c r="E2" s="1527"/>
      <c r="F2" s="1527"/>
      <c r="G2" s="1527"/>
      <c r="H2" s="1527"/>
      <c r="I2" s="1527"/>
      <c r="J2" s="1527"/>
      <c r="K2" s="1527"/>
      <c r="L2" s="1527"/>
      <c r="M2" s="1527"/>
      <c r="N2" s="1527"/>
      <c r="O2" s="1527"/>
      <c r="P2" s="1527"/>
      <c r="Q2" s="1527"/>
      <c r="R2" s="1527"/>
      <c r="S2" s="1527"/>
      <c r="T2" s="1527"/>
      <c r="U2" s="1527"/>
      <c r="V2" s="1527"/>
      <c r="W2" s="1527"/>
      <c r="X2" s="1527"/>
      <c r="Y2" s="1527"/>
      <c r="Z2" s="1527"/>
      <c r="AA2" s="1527"/>
      <c r="AB2" s="1527"/>
      <c r="AC2" s="1527"/>
      <c r="AD2" s="1527"/>
      <c r="AE2" s="1527"/>
      <c r="AF2" s="1527"/>
    </row>
    <row r="3" spans="1:33" ht="23.25" customHeight="1" x14ac:dyDescent="0.35">
      <c r="A3" s="101" t="s">
        <v>783</v>
      </c>
      <c r="B3" s="1528" t="s">
        <v>784</v>
      </c>
      <c r="C3" s="1529"/>
      <c r="D3" s="1529"/>
      <c r="E3" s="1529"/>
      <c r="F3" s="1529"/>
      <c r="G3" s="1529"/>
      <c r="H3" s="1529"/>
      <c r="I3" s="1529"/>
      <c r="J3" s="1529"/>
      <c r="K3" s="1529"/>
      <c r="L3" s="1529"/>
      <c r="M3" s="1529"/>
      <c r="N3" s="1529"/>
      <c r="O3" s="1529"/>
      <c r="P3" s="1529"/>
      <c r="Q3" s="1529"/>
      <c r="R3" s="1529"/>
      <c r="S3" s="1529"/>
      <c r="T3" s="1529"/>
      <c r="U3" s="1529"/>
      <c r="V3" s="1529"/>
      <c r="W3" s="1529"/>
      <c r="X3" s="1529"/>
      <c r="Y3" s="1529"/>
      <c r="Z3" s="1529"/>
      <c r="AA3" s="1529"/>
      <c r="AB3" s="1529"/>
      <c r="AC3" s="1529"/>
      <c r="AD3" s="1529"/>
      <c r="AE3" s="1529"/>
      <c r="AF3" s="1530"/>
    </row>
    <row r="4" spans="1:33" ht="18" customHeight="1" x14ac:dyDescent="0.35">
      <c r="A4" s="1100" t="s">
        <v>685</v>
      </c>
      <c r="B4" s="1030">
        <v>1</v>
      </c>
      <c r="C4" s="1030">
        <v>2</v>
      </c>
      <c r="D4" s="1030">
        <v>3</v>
      </c>
      <c r="E4" s="1030">
        <v>4</v>
      </c>
      <c r="F4" s="1030">
        <v>5</v>
      </c>
      <c r="G4" s="1030">
        <v>6</v>
      </c>
      <c r="H4" s="1030">
        <v>7</v>
      </c>
      <c r="I4" s="1030">
        <v>8</v>
      </c>
      <c r="J4" s="1030">
        <v>9</v>
      </c>
      <c r="K4" s="1030">
        <v>10</v>
      </c>
      <c r="L4" s="1030">
        <v>11</v>
      </c>
      <c r="M4" s="1030">
        <v>12</v>
      </c>
      <c r="N4" s="1030">
        <v>13</v>
      </c>
      <c r="O4" s="1030">
        <v>14</v>
      </c>
      <c r="P4" s="1030">
        <v>15</v>
      </c>
      <c r="Q4" s="1030">
        <v>16</v>
      </c>
      <c r="R4" s="1030">
        <v>17</v>
      </c>
      <c r="S4" s="1030">
        <v>18</v>
      </c>
      <c r="T4" s="1030">
        <v>19</v>
      </c>
      <c r="U4" s="1030">
        <v>20</v>
      </c>
      <c r="V4" s="1030">
        <v>21</v>
      </c>
      <c r="W4" s="1030">
        <v>22</v>
      </c>
      <c r="X4" s="1030">
        <v>23</v>
      </c>
      <c r="Y4" s="1030">
        <v>24</v>
      </c>
      <c r="Z4" s="1030">
        <v>25</v>
      </c>
      <c r="AA4" s="1030">
        <v>26</v>
      </c>
      <c r="AB4" s="1030">
        <v>27</v>
      </c>
      <c r="AC4" s="1030">
        <v>28</v>
      </c>
      <c r="AD4" s="1030">
        <v>29</v>
      </c>
      <c r="AE4" s="1030">
        <v>30</v>
      </c>
      <c r="AF4" s="1031">
        <v>31</v>
      </c>
    </row>
    <row r="5" spans="1:33" ht="48" customHeight="1" x14ac:dyDescent="0.35">
      <c r="A5" s="317" t="s">
        <v>785</v>
      </c>
      <c r="B5" s="643"/>
      <c r="C5" s="643"/>
      <c r="D5" s="643"/>
      <c r="E5" s="644"/>
      <c r="F5" s="644"/>
      <c r="G5" s="644"/>
      <c r="H5" s="644"/>
      <c r="I5" s="644"/>
      <c r="J5" s="644"/>
      <c r="K5" s="644"/>
      <c r="L5" s="644"/>
      <c r="M5" s="644"/>
      <c r="N5" s="644"/>
      <c r="O5" s="644"/>
      <c r="P5" s="644"/>
      <c r="Q5" s="644"/>
      <c r="R5" s="644"/>
      <c r="S5" s="644"/>
      <c r="T5" s="644"/>
      <c r="U5" s="644"/>
      <c r="V5" s="644"/>
      <c r="W5" s="644"/>
      <c r="X5" s="644"/>
      <c r="Y5" s="644"/>
      <c r="Z5" s="644"/>
      <c r="AA5" s="644"/>
      <c r="AB5" s="644"/>
      <c r="AC5" s="644"/>
      <c r="AD5" s="644"/>
      <c r="AE5" s="644"/>
      <c r="AF5" s="644"/>
    </row>
    <row r="6" spans="1:33" ht="105.75" customHeight="1" x14ac:dyDescent="0.35">
      <c r="A6" s="1101" t="s">
        <v>786</v>
      </c>
      <c r="B6" s="645"/>
      <c r="C6" s="645"/>
      <c r="D6" s="645"/>
      <c r="E6" s="645"/>
      <c r="F6" s="645"/>
      <c r="G6" s="645"/>
      <c r="H6" s="645"/>
      <c r="I6" s="645"/>
      <c r="J6" s="645"/>
      <c r="K6" s="645"/>
      <c r="L6" s="645"/>
      <c r="M6" s="645"/>
      <c r="N6" s="645"/>
      <c r="O6" s="645"/>
      <c r="P6" s="645"/>
      <c r="Q6" s="645"/>
      <c r="R6" s="645"/>
      <c r="S6" s="645"/>
      <c r="T6" s="645"/>
      <c r="U6" s="645"/>
      <c r="V6" s="645"/>
      <c r="W6" s="645"/>
      <c r="X6" s="645"/>
      <c r="Y6" s="645"/>
      <c r="Z6" s="645"/>
      <c r="AA6" s="645"/>
      <c r="AB6" s="645"/>
      <c r="AC6" s="645"/>
      <c r="AD6" s="645"/>
      <c r="AE6" s="645"/>
      <c r="AF6" s="645"/>
    </row>
    <row r="7" spans="1:33" ht="35.5" customHeight="1" x14ac:dyDescent="0.35">
      <c r="A7" s="1534" t="s">
        <v>787</v>
      </c>
      <c r="B7" s="1535"/>
      <c r="C7" s="1535"/>
      <c r="D7" s="1535"/>
      <c r="E7" s="1535"/>
      <c r="F7" s="1535"/>
      <c r="G7" s="1535"/>
      <c r="H7" s="1535"/>
      <c r="I7" s="1535"/>
      <c r="J7" s="1535"/>
      <c r="K7" s="1535"/>
      <c r="L7" s="1535"/>
      <c r="M7" s="1535"/>
      <c r="N7" s="1535"/>
      <c r="O7" s="1535"/>
      <c r="P7" s="1535"/>
      <c r="Q7" s="1535"/>
      <c r="R7" s="1535"/>
      <c r="S7" s="1535"/>
      <c r="T7" s="1535"/>
      <c r="U7" s="1535"/>
      <c r="V7" s="1535"/>
      <c r="W7" s="1535"/>
      <c r="X7" s="1535"/>
      <c r="Y7" s="1535"/>
      <c r="Z7" s="1535"/>
      <c r="AA7" s="1535"/>
      <c r="AB7" s="1535"/>
      <c r="AC7" s="1535"/>
      <c r="AD7" s="1535"/>
      <c r="AE7" s="1535"/>
      <c r="AF7" s="1535"/>
    </row>
    <row r="8" spans="1:33" ht="33.65" customHeight="1" x14ac:dyDescent="0.35">
      <c r="A8" s="1161" t="s">
        <v>788</v>
      </c>
      <c r="B8" s="20"/>
      <c r="C8" s="20"/>
      <c r="D8" s="20"/>
      <c r="E8" s="20"/>
      <c r="F8" s="20"/>
      <c r="G8" s="20"/>
      <c r="H8" s="20"/>
      <c r="I8" s="276"/>
      <c r="J8" s="276"/>
      <c r="K8" s="276"/>
      <c r="L8" s="276"/>
      <c r="M8" s="276"/>
      <c r="N8" s="276"/>
      <c r="O8" s="276"/>
      <c r="P8" s="276"/>
      <c r="Q8" s="276"/>
      <c r="R8" s="276"/>
      <c r="S8" s="276"/>
      <c r="T8" s="276"/>
      <c r="U8" s="276"/>
      <c r="V8" s="276"/>
      <c r="W8" s="276"/>
      <c r="X8" s="276"/>
      <c r="Y8" s="276"/>
      <c r="Z8" s="276"/>
      <c r="AA8" s="276"/>
      <c r="AB8" s="276"/>
      <c r="AC8" s="276"/>
      <c r="AD8" s="276"/>
      <c r="AE8" s="276"/>
      <c r="AF8" s="276"/>
      <c r="AG8" s="1162"/>
    </row>
    <row r="9" spans="1:33" ht="35.15" customHeight="1" x14ac:dyDescent="0.35">
      <c r="A9" s="81" t="s">
        <v>789</v>
      </c>
      <c r="B9" s="1163"/>
      <c r="C9" s="1163"/>
      <c r="D9" s="1163"/>
      <c r="E9" s="1164"/>
      <c r="F9" s="1164"/>
      <c r="G9" s="1164"/>
      <c r="H9" s="1164"/>
      <c r="I9" s="1164"/>
      <c r="J9" s="1164"/>
      <c r="K9" s="1164"/>
      <c r="L9" s="1164"/>
      <c r="M9" s="1164"/>
      <c r="N9" s="1164"/>
      <c r="O9" s="1164"/>
      <c r="P9" s="1164"/>
      <c r="Q9" s="1164"/>
      <c r="R9" s="1164"/>
      <c r="S9" s="1164"/>
      <c r="T9" s="1164"/>
      <c r="U9" s="1164"/>
      <c r="V9" s="1164"/>
      <c r="W9" s="1164"/>
      <c r="X9" s="1164"/>
      <c r="Y9" s="1164"/>
      <c r="Z9" s="1164"/>
      <c r="AA9" s="1164"/>
      <c r="AB9" s="1164"/>
      <c r="AC9" s="1164"/>
      <c r="AD9" s="1164"/>
      <c r="AE9" s="1164"/>
      <c r="AF9" s="1164"/>
    </row>
    <row r="10" spans="1:33" ht="88" customHeight="1" x14ac:dyDescent="0.35">
      <c r="A10" s="81" t="s">
        <v>790</v>
      </c>
      <c r="B10" s="16"/>
      <c r="C10" s="16"/>
      <c r="D10" s="16"/>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row>
    <row r="11" spans="1:33" ht="30" customHeight="1" x14ac:dyDescent="0.35">
      <c r="A11" s="118" t="s">
        <v>791</v>
      </c>
      <c r="B11" s="16"/>
      <c r="C11" s="16"/>
      <c r="D11" s="16"/>
      <c r="E11" s="390"/>
      <c r="F11" s="390"/>
      <c r="G11" s="390"/>
      <c r="H11" s="390"/>
      <c r="I11" s="390"/>
      <c r="J11" s="390"/>
      <c r="K11" s="390"/>
      <c r="L11" s="390"/>
      <c r="M11" s="390"/>
      <c r="N11" s="390"/>
      <c r="O11" s="390"/>
      <c r="P11" s="390"/>
      <c r="Q11" s="390"/>
      <c r="R11" s="390"/>
      <c r="S11" s="390"/>
      <c r="T11" s="390"/>
      <c r="U11" s="390"/>
      <c r="V11" s="390"/>
      <c r="W11" s="390"/>
      <c r="X11" s="390"/>
      <c r="Y11" s="390"/>
      <c r="Z11" s="390"/>
      <c r="AA11" s="390"/>
      <c r="AB11" s="390"/>
      <c r="AC11" s="390"/>
      <c r="AD11" s="390"/>
      <c r="AE11" s="390"/>
      <c r="AF11" s="390"/>
    </row>
    <row r="12" spans="1:33" ht="30" customHeight="1" x14ac:dyDescent="0.35">
      <c r="A12" s="1102" t="s">
        <v>792</v>
      </c>
      <c r="B12" s="410"/>
      <c r="C12" s="411"/>
      <c r="D12" s="411"/>
      <c r="E12" s="412"/>
      <c r="F12" s="412"/>
      <c r="G12" s="412"/>
      <c r="H12" s="412"/>
      <c r="I12" s="412"/>
      <c r="J12" s="412"/>
      <c r="K12" s="412"/>
      <c r="L12" s="412"/>
      <c r="M12" s="412"/>
      <c r="N12" s="412"/>
      <c r="O12" s="412"/>
      <c r="P12" s="412"/>
      <c r="Q12" s="412"/>
      <c r="R12" s="412"/>
      <c r="S12" s="412"/>
      <c r="T12" s="412"/>
      <c r="U12" s="412"/>
      <c r="V12" s="412"/>
      <c r="W12" s="412"/>
      <c r="X12" s="412"/>
      <c r="Y12" s="412"/>
      <c r="Z12" s="412"/>
      <c r="AA12" s="412"/>
      <c r="AB12" s="412"/>
      <c r="AC12" s="412"/>
      <c r="AD12" s="412"/>
      <c r="AE12" s="412"/>
      <c r="AF12" s="412"/>
    </row>
    <row r="13" spans="1:33" ht="88.5" customHeight="1" x14ac:dyDescent="0.35">
      <c r="A13" s="81" t="s">
        <v>793</v>
      </c>
      <c r="B13" s="329"/>
      <c r="C13" s="329"/>
      <c r="D13" s="329"/>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13"/>
      <c r="AE13" s="413"/>
      <c r="AF13" s="413"/>
    </row>
    <row r="14" spans="1:33" ht="47.5" customHeight="1" x14ac:dyDescent="0.35">
      <c r="A14" s="81" t="s">
        <v>794</v>
      </c>
      <c r="B14" s="329"/>
      <c r="C14" s="329"/>
      <c r="D14" s="329"/>
      <c r="E14" s="413"/>
      <c r="F14" s="413"/>
      <c r="G14" s="413"/>
      <c r="H14" s="413"/>
      <c r="I14" s="413"/>
      <c r="J14" s="413"/>
      <c r="K14" s="413"/>
      <c r="L14" s="413"/>
      <c r="M14" s="413"/>
      <c r="N14" s="413"/>
      <c r="O14" s="413"/>
      <c r="P14" s="413"/>
      <c r="Q14" s="413"/>
      <c r="R14" s="413"/>
      <c r="S14" s="413"/>
      <c r="T14" s="413"/>
      <c r="U14" s="413"/>
      <c r="V14" s="413"/>
      <c r="W14" s="413"/>
      <c r="X14" s="413"/>
      <c r="Y14" s="413"/>
      <c r="Z14" s="413"/>
      <c r="AA14" s="413"/>
      <c r="AB14" s="413"/>
      <c r="AC14" s="413"/>
      <c r="AD14" s="413"/>
      <c r="AE14" s="413"/>
      <c r="AF14" s="413"/>
    </row>
    <row r="15" spans="1:33" ht="268.5" customHeight="1" x14ac:dyDescent="0.35">
      <c r="A15" s="317" t="s">
        <v>795</v>
      </c>
      <c r="B15" s="329"/>
      <c r="C15" s="329"/>
      <c r="D15" s="329"/>
      <c r="E15" s="413"/>
      <c r="F15" s="413"/>
      <c r="G15" s="413"/>
      <c r="H15" s="413"/>
      <c r="I15" s="413"/>
      <c r="J15" s="413"/>
      <c r="K15" s="413"/>
      <c r="L15" s="413"/>
      <c r="M15" s="413"/>
      <c r="N15" s="413"/>
      <c r="O15" s="413"/>
      <c r="P15" s="413"/>
      <c r="Q15" s="413"/>
      <c r="R15" s="413"/>
      <c r="S15" s="413"/>
      <c r="T15" s="413"/>
      <c r="U15" s="413"/>
      <c r="V15" s="413"/>
      <c r="W15" s="413"/>
      <c r="X15" s="413"/>
      <c r="Y15" s="413"/>
      <c r="Z15" s="413"/>
      <c r="AA15" s="413"/>
      <c r="AB15" s="413"/>
      <c r="AC15" s="413"/>
      <c r="AD15" s="413"/>
      <c r="AE15" s="413"/>
      <c r="AF15" s="413"/>
    </row>
    <row r="16" spans="1:33" ht="315" customHeight="1" x14ac:dyDescent="0.35">
      <c r="A16" s="81" t="s">
        <v>796</v>
      </c>
      <c r="B16" s="329"/>
      <c r="C16" s="329"/>
      <c r="D16" s="329"/>
      <c r="E16" s="413"/>
      <c r="F16" s="413"/>
      <c r="G16" s="413"/>
      <c r="H16" s="413"/>
      <c r="I16" s="413"/>
      <c r="J16" s="413"/>
      <c r="K16" s="413"/>
      <c r="L16" s="413"/>
      <c r="M16" s="413"/>
      <c r="N16" s="413"/>
      <c r="O16" s="413"/>
      <c r="P16" s="413"/>
      <c r="Q16" s="413"/>
      <c r="R16" s="413"/>
      <c r="S16" s="413"/>
      <c r="T16" s="413"/>
      <c r="U16" s="413"/>
      <c r="V16" s="413"/>
      <c r="W16" s="413"/>
      <c r="X16" s="413"/>
      <c r="Y16" s="413"/>
      <c r="Z16" s="413"/>
      <c r="AA16" s="413"/>
      <c r="AB16" s="413"/>
      <c r="AC16" s="413"/>
      <c r="AD16" s="413"/>
      <c r="AE16" s="413"/>
      <c r="AF16" s="413"/>
    </row>
    <row r="17" spans="1:32" ht="212.5" customHeight="1" x14ac:dyDescent="0.35">
      <c r="A17" s="81" t="s">
        <v>797</v>
      </c>
      <c r="B17" s="304"/>
      <c r="C17" s="85"/>
      <c r="D17" s="85"/>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row>
    <row r="18" spans="1:32" ht="32.5" customHeight="1" x14ac:dyDescent="0.35">
      <c r="A18" s="317" t="s">
        <v>798</v>
      </c>
      <c r="B18" s="85"/>
      <c r="C18" s="85"/>
      <c r="D18" s="85"/>
      <c r="E18" s="304"/>
      <c r="F18" s="304"/>
      <c r="G18" s="304"/>
      <c r="H18" s="304"/>
      <c r="I18" s="304"/>
      <c r="J18" s="304"/>
      <c r="K18" s="304"/>
      <c r="L18" s="304"/>
      <c r="M18" s="304"/>
      <c r="N18" s="304"/>
      <c r="O18" s="304"/>
      <c r="P18" s="304"/>
      <c r="Q18" s="304"/>
      <c r="R18" s="304"/>
      <c r="S18" s="304"/>
      <c r="T18" s="304"/>
      <c r="U18" s="304"/>
      <c r="V18" s="304"/>
      <c r="W18" s="304"/>
      <c r="X18" s="304"/>
      <c r="Y18" s="304"/>
      <c r="Z18" s="304"/>
      <c r="AA18" s="304"/>
      <c r="AB18" s="304"/>
      <c r="AC18" s="304"/>
      <c r="AD18" s="304"/>
      <c r="AE18" s="304"/>
      <c r="AF18" s="304"/>
    </row>
    <row r="19" spans="1:32" ht="93.65" customHeight="1" x14ac:dyDescent="0.35">
      <c r="A19" s="81" t="s">
        <v>799</v>
      </c>
      <c r="B19" s="85"/>
      <c r="C19" s="85"/>
      <c r="D19" s="85"/>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row>
    <row r="20" spans="1:32" ht="61" customHeight="1" x14ac:dyDescent="0.35">
      <c r="A20" s="81" t="s">
        <v>800</v>
      </c>
      <c r="B20" s="85"/>
      <c r="C20" s="85"/>
      <c r="D20" s="85"/>
      <c r="E20" s="304"/>
      <c r="F20" s="304"/>
      <c r="G20" s="304"/>
      <c r="H20" s="304"/>
      <c r="I20" s="304"/>
      <c r="J20" s="304"/>
      <c r="K20" s="304"/>
      <c r="L20" s="304"/>
      <c r="M20" s="304"/>
      <c r="N20" s="304"/>
      <c r="O20" s="304"/>
      <c r="P20" s="304"/>
      <c r="Q20" s="304"/>
      <c r="R20" s="304"/>
      <c r="S20" s="304"/>
      <c r="T20" s="304"/>
      <c r="U20" s="304"/>
      <c r="V20" s="304"/>
      <c r="W20" s="304"/>
      <c r="X20" s="304"/>
      <c r="Y20" s="304"/>
      <c r="Z20" s="304"/>
      <c r="AA20" s="304"/>
      <c r="AB20" s="304"/>
      <c r="AC20" s="304"/>
      <c r="AD20" s="304"/>
      <c r="AE20" s="304"/>
      <c r="AF20" s="304"/>
    </row>
    <row r="21" spans="1:32" ht="48" customHeight="1" x14ac:dyDescent="0.35">
      <c r="A21" s="81" t="s">
        <v>801</v>
      </c>
      <c r="B21" s="85"/>
      <c r="C21" s="85"/>
      <c r="D21" s="85"/>
      <c r="E21" s="304"/>
      <c r="F21" s="304"/>
      <c r="G21" s="304"/>
      <c r="H21" s="304"/>
      <c r="I21" s="304"/>
      <c r="J21" s="304"/>
      <c r="K21" s="304"/>
      <c r="L21" s="304"/>
      <c r="M21" s="304"/>
      <c r="N21" s="304"/>
      <c r="O21" s="304"/>
      <c r="P21" s="304"/>
      <c r="Q21" s="304"/>
      <c r="R21" s="304"/>
      <c r="S21" s="304"/>
      <c r="T21" s="304"/>
      <c r="U21" s="304"/>
      <c r="V21" s="304"/>
      <c r="W21" s="304"/>
      <c r="X21" s="304"/>
      <c r="Y21" s="304"/>
      <c r="Z21" s="304"/>
      <c r="AA21" s="304"/>
      <c r="AB21" s="304"/>
      <c r="AC21" s="304"/>
      <c r="AD21" s="304"/>
      <c r="AE21" s="304"/>
      <c r="AF21" s="304"/>
    </row>
    <row r="22" spans="1:32" ht="105.65" customHeight="1" x14ac:dyDescent="0.35">
      <c r="A22" s="81" t="s">
        <v>802</v>
      </c>
      <c r="B22" s="85"/>
      <c r="C22" s="85"/>
      <c r="D22" s="85"/>
      <c r="E22" s="304"/>
      <c r="F22" s="304"/>
      <c r="G22" s="304"/>
      <c r="H22" s="304"/>
      <c r="I22" s="304"/>
      <c r="J22" s="304"/>
      <c r="K22" s="304"/>
      <c r="L22" s="304"/>
      <c r="M22" s="304"/>
      <c r="N22" s="304"/>
      <c r="O22" s="304"/>
      <c r="P22" s="304"/>
      <c r="Q22" s="304"/>
      <c r="R22" s="304"/>
      <c r="S22" s="304"/>
      <c r="T22" s="304"/>
      <c r="U22" s="304"/>
      <c r="V22" s="304"/>
      <c r="W22" s="304"/>
      <c r="X22" s="304"/>
      <c r="Y22" s="304"/>
      <c r="Z22" s="304"/>
      <c r="AA22" s="304"/>
      <c r="AB22" s="304"/>
      <c r="AC22" s="304"/>
      <c r="AD22" s="304"/>
      <c r="AE22" s="304"/>
      <c r="AF22" s="304"/>
    </row>
    <row r="23" spans="1:32" ht="50.5" customHeight="1" x14ac:dyDescent="0.35">
      <c r="A23" s="1531" t="s">
        <v>803</v>
      </c>
      <c r="B23" s="1522"/>
      <c r="C23" s="1522"/>
      <c r="D23" s="1522"/>
      <c r="E23" s="1522"/>
      <c r="F23" s="1522"/>
      <c r="G23" s="1522"/>
      <c r="H23" s="1522"/>
      <c r="I23" s="1522"/>
      <c r="J23" s="1522"/>
      <c r="K23" s="1522"/>
      <c r="L23" s="1522"/>
      <c r="M23" s="1522"/>
      <c r="N23" s="1522"/>
      <c r="O23" s="1522"/>
      <c r="P23" s="1522"/>
      <c r="Q23" s="1522"/>
      <c r="R23" s="1522"/>
      <c r="S23" s="1522"/>
      <c r="T23" s="1522"/>
      <c r="U23" s="1522"/>
      <c r="V23" s="1522"/>
      <c r="W23" s="1522"/>
      <c r="X23" s="1522"/>
      <c r="Y23" s="1522"/>
      <c r="Z23" s="1522"/>
      <c r="AA23" s="1522"/>
      <c r="AB23" s="1522"/>
      <c r="AC23" s="1522"/>
      <c r="AD23" s="1522"/>
      <c r="AE23" s="1522"/>
      <c r="AF23" s="1519"/>
    </row>
    <row r="24" spans="1:32" ht="31.5" customHeight="1" x14ac:dyDescent="0.35">
      <c r="A24" s="118" t="s">
        <v>804</v>
      </c>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row>
    <row r="25" spans="1:32" ht="29.25" customHeight="1" x14ac:dyDescent="0.35">
      <c r="A25" s="118" t="s">
        <v>805</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row>
    <row r="26" spans="1:32" ht="77.25" customHeight="1" x14ac:dyDescent="0.35">
      <c r="A26" s="81" t="s">
        <v>806</v>
      </c>
      <c r="B26" s="85"/>
      <c r="C26" s="85"/>
      <c r="D26" s="85"/>
      <c r="E26" s="304"/>
      <c r="F26" s="304"/>
      <c r="G26" s="304"/>
      <c r="H26" s="304"/>
      <c r="I26" s="304"/>
      <c r="J26" s="304"/>
      <c r="K26" s="304"/>
      <c r="L26" s="304"/>
      <c r="M26" s="304"/>
      <c r="N26" s="304"/>
      <c r="O26" s="304"/>
      <c r="P26" s="304"/>
      <c r="Q26" s="304"/>
      <c r="R26" s="304"/>
      <c r="S26" s="304"/>
      <c r="T26" s="304"/>
      <c r="U26" s="304"/>
      <c r="V26" s="304"/>
      <c r="W26" s="304"/>
      <c r="X26" s="304"/>
      <c r="Y26" s="304"/>
      <c r="Z26" s="304"/>
      <c r="AA26" s="304"/>
      <c r="AB26" s="304"/>
      <c r="AC26" s="304"/>
      <c r="AD26" s="304"/>
      <c r="AE26" s="304"/>
      <c r="AF26" s="304"/>
    </row>
    <row r="27" spans="1:32" ht="111" customHeight="1" x14ac:dyDescent="0.35">
      <c r="A27" s="1151" t="s">
        <v>807</v>
      </c>
      <c r="B27" s="85"/>
      <c r="C27" s="85"/>
      <c r="D27" s="85"/>
      <c r="E27" s="304"/>
      <c r="F27" s="304"/>
      <c r="G27" s="304"/>
      <c r="H27" s="304"/>
      <c r="I27" s="304"/>
      <c r="J27" s="304"/>
      <c r="K27" s="304"/>
      <c r="L27" s="304"/>
      <c r="M27" s="304"/>
      <c r="N27" s="304"/>
      <c r="O27" s="304"/>
      <c r="P27" s="304"/>
      <c r="Q27" s="304"/>
      <c r="R27" s="304"/>
      <c r="S27" s="304"/>
      <c r="T27" s="304"/>
      <c r="U27" s="304"/>
      <c r="V27" s="304"/>
      <c r="W27" s="304"/>
      <c r="X27" s="304"/>
      <c r="Y27" s="304"/>
      <c r="Z27" s="304"/>
      <c r="AA27" s="304"/>
      <c r="AB27" s="304"/>
      <c r="AC27" s="304"/>
      <c r="AD27" s="304"/>
      <c r="AE27" s="304"/>
      <c r="AF27" s="304"/>
    </row>
    <row r="28" spans="1:32" ht="39.75" customHeight="1" x14ac:dyDescent="0.35">
      <c r="A28" s="1532" t="s">
        <v>808</v>
      </c>
      <c r="B28" s="85"/>
      <c r="C28" s="85"/>
      <c r="D28" s="85"/>
      <c r="E28" s="304"/>
      <c r="F28" s="304"/>
      <c r="G28" s="304"/>
      <c r="H28" s="304"/>
      <c r="I28" s="304"/>
      <c r="J28" s="304"/>
      <c r="K28" s="304"/>
      <c r="L28" s="304"/>
      <c r="M28" s="304"/>
      <c r="N28" s="304"/>
      <c r="O28" s="304"/>
      <c r="P28" s="304"/>
      <c r="Q28" s="304"/>
      <c r="R28" s="304"/>
      <c r="S28" s="304"/>
      <c r="T28" s="304"/>
      <c r="U28" s="304"/>
      <c r="V28" s="304"/>
      <c r="W28" s="304"/>
      <c r="X28" s="304"/>
      <c r="Y28" s="304"/>
      <c r="Z28" s="304"/>
      <c r="AA28" s="304"/>
      <c r="AB28" s="304"/>
      <c r="AC28" s="304"/>
      <c r="AD28" s="304"/>
      <c r="AE28" s="304"/>
      <c r="AF28" s="304"/>
    </row>
    <row r="29" spans="1:32" ht="79.5" customHeight="1" x14ac:dyDescent="0.35">
      <c r="A29" s="1533"/>
      <c r="B29" s="85"/>
      <c r="C29" s="85"/>
      <c r="D29" s="85"/>
      <c r="E29" s="304"/>
      <c r="F29" s="304"/>
      <c r="G29" s="304"/>
      <c r="H29" s="304"/>
      <c r="I29" s="304"/>
      <c r="J29" s="304"/>
      <c r="K29" s="304"/>
      <c r="L29" s="304"/>
      <c r="M29" s="304"/>
      <c r="N29" s="304"/>
      <c r="O29" s="304"/>
      <c r="P29" s="304"/>
      <c r="Q29" s="304"/>
      <c r="R29" s="304"/>
      <c r="S29" s="304"/>
      <c r="T29" s="304"/>
      <c r="U29" s="304"/>
      <c r="V29" s="304"/>
      <c r="W29" s="304"/>
      <c r="X29" s="304"/>
      <c r="Y29" s="304"/>
      <c r="Z29" s="304"/>
      <c r="AA29" s="304"/>
      <c r="AB29" s="304"/>
      <c r="AC29" s="304"/>
      <c r="AD29" s="304"/>
      <c r="AE29" s="304"/>
      <c r="AF29" s="304"/>
    </row>
    <row r="30" spans="1:32" ht="97.5" customHeight="1" x14ac:dyDescent="0.35">
      <c r="A30" s="1118" t="s">
        <v>809</v>
      </c>
      <c r="B30" s="85"/>
      <c r="C30" s="85"/>
      <c r="D30" s="85"/>
      <c r="E30" s="304"/>
      <c r="F30" s="304"/>
      <c r="G30" s="304"/>
      <c r="H30" s="304"/>
      <c r="I30" s="304"/>
      <c r="J30" s="304"/>
      <c r="K30" s="304"/>
      <c r="L30" s="304"/>
      <c r="M30" s="304"/>
      <c r="N30" s="304"/>
      <c r="O30" s="304"/>
      <c r="P30" s="304"/>
      <c r="Q30" s="304"/>
      <c r="R30" s="304"/>
      <c r="S30" s="304"/>
      <c r="T30" s="304"/>
      <c r="U30" s="304"/>
      <c r="V30" s="304"/>
      <c r="W30" s="304"/>
      <c r="X30" s="304"/>
      <c r="Y30" s="304"/>
      <c r="Z30" s="304"/>
      <c r="AA30" s="304"/>
      <c r="AB30" s="304"/>
      <c r="AC30" s="304"/>
      <c r="AD30" s="304"/>
      <c r="AE30" s="304"/>
      <c r="AF30" s="304"/>
    </row>
    <row r="31" spans="1:32" ht="90" customHeight="1" x14ac:dyDescent="0.35">
      <c r="A31" s="81" t="s">
        <v>810</v>
      </c>
      <c r="B31" s="85"/>
      <c r="C31" s="85"/>
      <c r="D31" s="85"/>
      <c r="E31" s="304"/>
      <c r="F31" s="304"/>
      <c r="G31" s="304"/>
      <c r="H31" s="304"/>
      <c r="I31" s="304"/>
      <c r="J31" s="304"/>
      <c r="K31" s="304"/>
      <c r="L31" s="304"/>
      <c r="M31" s="304"/>
      <c r="N31" s="304"/>
      <c r="O31" s="304"/>
      <c r="P31" s="304"/>
      <c r="Q31" s="304"/>
      <c r="R31" s="304"/>
      <c r="S31" s="304"/>
      <c r="T31" s="304"/>
      <c r="U31" s="304"/>
      <c r="V31" s="304"/>
      <c r="W31" s="304"/>
      <c r="X31" s="304"/>
      <c r="Y31" s="304"/>
      <c r="Z31" s="304"/>
      <c r="AA31" s="304"/>
      <c r="AB31" s="304"/>
      <c r="AC31" s="304"/>
      <c r="AD31" s="304"/>
      <c r="AE31" s="304"/>
      <c r="AF31" s="304"/>
    </row>
    <row r="32" spans="1:32" ht="101.25" customHeight="1" x14ac:dyDescent="0.35">
      <c r="A32" s="82" t="s">
        <v>811</v>
      </c>
      <c r="B32" s="85"/>
      <c r="C32" s="85"/>
      <c r="D32" s="85"/>
      <c r="E32" s="304"/>
      <c r="F32" s="304"/>
      <c r="G32" s="304"/>
      <c r="H32" s="304"/>
      <c r="I32" s="304"/>
      <c r="J32" s="304"/>
      <c r="K32" s="304"/>
      <c r="L32" s="304"/>
      <c r="M32" s="304"/>
      <c r="N32" s="304"/>
      <c r="O32" s="304"/>
      <c r="P32" s="304"/>
      <c r="Q32" s="304"/>
      <c r="R32" s="304"/>
      <c r="S32" s="304"/>
      <c r="T32" s="304"/>
      <c r="U32" s="304"/>
      <c r="V32" s="304"/>
      <c r="W32" s="304"/>
      <c r="X32" s="304"/>
      <c r="Y32" s="304"/>
      <c r="Z32" s="304"/>
      <c r="AA32" s="304"/>
      <c r="AB32" s="304"/>
      <c r="AC32" s="304"/>
      <c r="AD32" s="304"/>
      <c r="AE32" s="304"/>
      <c r="AF32" s="304"/>
    </row>
    <row r="33" spans="1:32" ht="44.15" customHeight="1" x14ac:dyDescent="0.35">
      <c r="A33" s="81" t="s">
        <v>812</v>
      </c>
      <c r="B33" s="1032"/>
      <c r="C33" s="1032"/>
      <c r="D33" s="1032"/>
      <c r="E33" s="1032"/>
      <c r="F33" s="1032"/>
      <c r="G33" s="1032"/>
      <c r="H33" s="1032"/>
      <c r="I33" s="1032"/>
      <c r="J33" s="1032"/>
      <c r="K33" s="1032"/>
      <c r="L33" s="1032"/>
      <c r="M33" s="1032"/>
      <c r="N33" s="1032"/>
      <c r="O33" s="1032"/>
      <c r="P33" s="1032"/>
      <c r="Q33" s="1032"/>
      <c r="R33" s="1032"/>
      <c r="S33" s="1032"/>
      <c r="T33" s="1032"/>
      <c r="U33" s="1032"/>
      <c r="V33" s="1032"/>
      <c r="W33" s="1032"/>
      <c r="X33" s="1032"/>
      <c r="Y33" s="1032"/>
      <c r="Z33" s="1032"/>
      <c r="AA33" s="1032"/>
      <c r="AB33" s="1032"/>
      <c r="AC33" s="1032"/>
      <c r="AD33" s="1032"/>
      <c r="AE33" s="1032"/>
      <c r="AF33" s="83"/>
    </row>
    <row r="34" spans="1:32" ht="87.75" customHeight="1" x14ac:dyDescent="0.35">
      <c r="A34" s="118" t="s">
        <v>813</v>
      </c>
      <c r="B34" s="85"/>
      <c r="C34" s="85"/>
      <c r="D34" s="85"/>
      <c r="E34" s="304"/>
      <c r="F34" s="304"/>
      <c r="G34" s="304"/>
      <c r="H34" s="304"/>
      <c r="I34" s="304"/>
      <c r="J34" s="304"/>
      <c r="K34" s="304"/>
      <c r="L34" s="304"/>
      <c r="M34" s="304"/>
      <c r="N34" s="304"/>
      <c r="O34" s="304"/>
      <c r="P34" s="304"/>
      <c r="Q34" s="304"/>
      <c r="R34" s="304"/>
      <c r="S34" s="304"/>
      <c r="T34" s="304"/>
      <c r="U34" s="304"/>
      <c r="V34" s="304"/>
      <c r="W34" s="304"/>
      <c r="X34" s="304"/>
      <c r="Y34" s="304"/>
      <c r="Z34" s="304"/>
      <c r="AA34" s="304"/>
      <c r="AB34" s="304"/>
      <c r="AC34" s="304"/>
      <c r="AD34" s="304"/>
      <c r="AE34" s="304"/>
      <c r="AF34" s="304"/>
    </row>
    <row r="35" spans="1:32" ht="33.65" customHeight="1" x14ac:dyDescent="0.35">
      <c r="A35" s="1536" t="s">
        <v>814</v>
      </c>
      <c r="B35" s="1522"/>
      <c r="C35" s="1522"/>
      <c r="D35" s="1522"/>
      <c r="E35" s="1522"/>
      <c r="F35" s="1522"/>
      <c r="G35" s="1522"/>
      <c r="H35" s="1522"/>
      <c r="I35" s="1522"/>
      <c r="J35" s="1522"/>
      <c r="K35" s="1522"/>
      <c r="L35" s="1522"/>
      <c r="M35" s="1522"/>
      <c r="N35" s="1522"/>
      <c r="O35" s="1522"/>
      <c r="P35" s="1522"/>
      <c r="Q35" s="1522"/>
      <c r="R35" s="1522"/>
      <c r="S35" s="1522"/>
      <c r="T35" s="1522"/>
      <c r="U35" s="1522"/>
      <c r="V35" s="1522"/>
      <c r="W35" s="1522"/>
      <c r="X35" s="1522"/>
      <c r="Y35" s="1522"/>
      <c r="Z35" s="1522"/>
      <c r="AA35" s="1522"/>
      <c r="AB35" s="1522"/>
      <c r="AC35" s="1522"/>
      <c r="AD35" s="1522"/>
      <c r="AE35" s="1522"/>
      <c r="AF35" s="1519"/>
    </row>
    <row r="36" spans="1:32" ht="29.25" customHeight="1" x14ac:dyDescent="0.35">
      <c r="A36" s="82" t="s">
        <v>815</v>
      </c>
      <c r="B36" s="390"/>
      <c r="C36" s="16"/>
      <c r="D36" s="16"/>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c r="AF36" s="390"/>
    </row>
    <row r="37" spans="1:32" ht="21.75" customHeight="1" x14ac:dyDescent="0.35">
      <c r="A37" s="82" t="s">
        <v>816</v>
      </c>
      <c r="B37" s="390"/>
      <c r="C37" s="16"/>
      <c r="D37" s="16"/>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c r="AF37" s="390"/>
    </row>
    <row r="38" spans="1:32" ht="27.75" customHeight="1" x14ac:dyDescent="0.35">
      <c r="A38" s="82" t="s">
        <v>817</v>
      </c>
      <c r="B38" s="390"/>
      <c r="C38" s="16"/>
      <c r="D38" s="16"/>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c r="AF38" s="390"/>
    </row>
    <row r="39" spans="1:32" ht="20.149999999999999" customHeight="1" x14ac:dyDescent="0.35">
      <c r="A39" s="82" t="s">
        <v>816</v>
      </c>
      <c r="B39" s="390"/>
      <c r="C39" s="16"/>
      <c r="D39" s="16"/>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c r="AF39" s="390"/>
    </row>
    <row r="40" spans="1:32" ht="33.75" customHeight="1" x14ac:dyDescent="0.35">
      <c r="A40" s="82" t="s">
        <v>818</v>
      </c>
      <c r="B40" s="390"/>
      <c r="C40" s="16"/>
      <c r="D40" s="16"/>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c r="AF40" s="390"/>
    </row>
    <row r="41" spans="1:32" ht="19.5" customHeight="1" x14ac:dyDescent="0.35">
      <c r="A41" s="82" t="s">
        <v>816</v>
      </c>
      <c r="B41" s="390"/>
      <c r="C41" s="16"/>
      <c r="D41" s="16"/>
      <c r="E41" s="390"/>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c r="AF41" s="390"/>
    </row>
    <row r="42" spans="1:32" ht="28.5" customHeight="1" x14ac:dyDescent="0.35">
      <c r="A42" s="82" t="s">
        <v>819</v>
      </c>
      <c r="B42" s="390"/>
      <c r="C42" s="16"/>
      <c r="D42" s="16"/>
      <c r="E42" s="390"/>
      <c r="F42" s="390"/>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c r="AF42" s="390"/>
    </row>
    <row r="43" spans="1:32" ht="19.399999999999999" customHeight="1" x14ac:dyDescent="0.35">
      <c r="A43" s="82" t="s">
        <v>816</v>
      </c>
      <c r="B43" s="1033"/>
      <c r="C43" s="1033"/>
      <c r="D43" s="1033"/>
      <c r="E43" s="1033"/>
      <c r="F43" s="1033"/>
      <c r="G43" s="1033"/>
      <c r="H43" s="1033"/>
      <c r="I43" s="1033"/>
      <c r="J43" s="1033"/>
      <c r="K43" s="1033"/>
      <c r="L43" s="1033"/>
      <c r="M43" s="1033"/>
      <c r="N43" s="1033"/>
      <c r="O43" s="1033"/>
      <c r="P43" s="1033"/>
      <c r="Q43" s="1033"/>
      <c r="R43" s="1033"/>
      <c r="S43" s="1033"/>
      <c r="T43" s="1033"/>
      <c r="U43" s="1033"/>
      <c r="V43" s="1033"/>
      <c r="W43" s="1033"/>
      <c r="X43" s="1033"/>
      <c r="Y43" s="1033"/>
      <c r="Z43" s="1033"/>
      <c r="AA43" s="1033"/>
      <c r="AB43" s="1033"/>
      <c r="AC43" s="1033"/>
      <c r="AD43" s="1033"/>
      <c r="AE43" s="1033"/>
      <c r="AF43" s="1034"/>
    </row>
    <row r="44" spans="1:32" ht="298.39999999999998" customHeight="1" x14ac:dyDescent="0.35">
      <c r="A44" s="18" t="s">
        <v>820</v>
      </c>
      <c r="B44" s="390"/>
      <c r="C44" s="16"/>
      <c r="D44" s="16"/>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c r="AF44" s="390"/>
    </row>
    <row r="45" spans="1:32" ht="104.25" customHeight="1" x14ac:dyDescent="0.35">
      <c r="A45" s="81" t="s">
        <v>821</v>
      </c>
      <c r="B45" s="390"/>
      <c r="C45" s="16"/>
      <c r="D45" s="16"/>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c r="AF45" s="390"/>
    </row>
    <row r="46" spans="1:32" ht="218.25" customHeight="1" x14ac:dyDescent="0.35">
      <c r="A46" s="1103" t="s">
        <v>822</v>
      </c>
      <c r="B46" s="390"/>
      <c r="C46" s="16"/>
      <c r="D46" s="16"/>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row>
    <row r="47" spans="1:32" ht="51.75" customHeight="1" x14ac:dyDescent="0.35">
      <c r="A47" s="1103" t="s">
        <v>823</v>
      </c>
      <c r="B47" s="390"/>
      <c r="C47" s="16"/>
      <c r="D47" s="16"/>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c r="AF47" s="390"/>
    </row>
    <row r="48" spans="1:32" ht="79.400000000000006" customHeight="1" x14ac:dyDescent="0.35">
      <c r="A48" s="81" t="s">
        <v>824</v>
      </c>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row>
    <row r="49" spans="1:32" ht="35.5" customHeight="1" x14ac:dyDescent="0.35">
      <c r="A49" s="81" t="s">
        <v>825</v>
      </c>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row>
    <row r="50" spans="1:32" ht="80.5" customHeight="1" x14ac:dyDescent="0.35">
      <c r="A50" s="81" t="s">
        <v>826</v>
      </c>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row>
    <row r="51" spans="1:32" ht="60.75" customHeight="1" x14ac:dyDescent="0.35">
      <c r="A51" s="118" t="s">
        <v>827</v>
      </c>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row>
    <row r="52" spans="1:32" ht="32.5" customHeight="1" x14ac:dyDescent="0.35">
      <c r="A52" s="118" t="s">
        <v>828</v>
      </c>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row>
    <row r="53" spans="1:32" ht="94.5" customHeight="1" x14ac:dyDescent="0.35">
      <c r="A53" s="118" t="s">
        <v>829</v>
      </c>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row>
    <row r="54" spans="1:32" ht="19.5" customHeight="1" x14ac:dyDescent="0.35">
      <c r="A54" s="81" t="s">
        <v>580</v>
      </c>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row>
    <row r="55" spans="1:32" ht="20.25" customHeight="1" x14ac:dyDescent="0.35">
      <c r="A55" s="1531" t="s">
        <v>559</v>
      </c>
      <c r="B55" s="1522"/>
      <c r="C55" s="1522"/>
      <c r="D55" s="1522"/>
      <c r="E55" s="1522"/>
      <c r="F55" s="1522"/>
      <c r="G55" s="1522"/>
      <c r="H55" s="1522"/>
      <c r="I55" s="1522"/>
      <c r="J55" s="1522"/>
      <c r="K55" s="1522"/>
      <c r="L55" s="1522"/>
      <c r="M55" s="1522"/>
      <c r="N55" s="1522"/>
      <c r="O55" s="1522"/>
      <c r="P55" s="1522"/>
      <c r="Q55" s="1522"/>
      <c r="R55" s="1522"/>
      <c r="S55" s="1522"/>
      <c r="T55" s="1522"/>
      <c r="U55" s="1522"/>
      <c r="V55" s="1522"/>
      <c r="W55" s="1522"/>
      <c r="X55" s="1522"/>
      <c r="Y55" s="1522"/>
      <c r="Z55" s="1522"/>
      <c r="AA55" s="1522"/>
      <c r="AB55" s="1522"/>
      <c r="AC55" s="1522"/>
      <c r="AD55" s="1522"/>
      <c r="AE55" s="1522"/>
      <c r="AF55" s="1522"/>
    </row>
    <row r="56" spans="1:32" ht="62.25" customHeight="1" x14ac:dyDescent="0.35">
      <c r="A56" s="81" t="s">
        <v>560</v>
      </c>
      <c r="B56" s="1531" t="s">
        <v>733</v>
      </c>
      <c r="C56" s="1522"/>
      <c r="D56" s="1522"/>
      <c r="E56" s="1522"/>
      <c r="F56" s="1522"/>
      <c r="G56" s="1522"/>
      <c r="H56" s="1522"/>
      <c r="I56" s="1522"/>
      <c r="J56" s="1522"/>
      <c r="K56" s="1522"/>
      <c r="L56" s="1522"/>
      <c r="M56" s="1519"/>
      <c r="N56" s="1531" t="s">
        <v>562</v>
      </c>
      <c r="O56" s="1522"/>
      <c r="P56" s="1522"/>
      <c r="Q56" s="1522"/>
      <c r="R56" s="1522"/>
      <c r="S56" s="1522"/>
      <c r="T56" s="1522"/>
      <c r="U56" s="1522"/>
      <c r="V56" s="1522"/>
      <c r="W56" s="1522"/>
      <c r="X56" s="1522"/>
      <c r="Y56" s="1519"/>
      <c r="Z56" s="1531" t="s">
        <v>580</v>
      </c>
      <c r="AA56" s="1519"/>
      <c r="AB56" s="1531" t="s">
        <v>564</v>
      </c>
      <c r="AC56" s="1522"/>
      <c r="AD56" s="1519"/>
      <c r="AE56" s="1531" t="s">
        <v>735</v>
      </c>
      <c r="AF56" s="1519"/>
    </row>
    <row r="57" spans="1:32" ht="28.5" customHeight="1" x14ac:dyDescent="0.35">
      <c r="A57" s="81"/>
      <c r="B57" s="1531"/>
      <c r="C57" s="1522"/>
      <c r="D57" s="1522"/>
      <c r="E57" s="1522"/>
      <c r="F57" s="1522"/>
      <c r="G57" s="1522"/>
      <c r="H57" s="1522"/>
      <c r="I57" s="1522"/>
      <c r="J57" s="1522"/>
      <c r="K57" s="1522"/>
      <c r="L57" s="1522"/>
      <c r="M57" s="1519"/>
      <c r="N57" s="1531"/>
      <c r="O57" s="1522"/>
      <c r="P57" s="1522"/>
      <c r="Q57" s="1522"/>
      <c r="R57" s="1522"/>
      <c r="S57" s="1522"/>
      <c r="T57" s="1522"/>
      <c r="U57" s="1522"/>
      <c r="V57" s="1522"/>
      <c r="W57" s="1522"/>
      <c r="X57" s="1522"/>
      <c r="Y57" s="1519"/>
      <c r="Z57" s="1531"/>
      <c r="AA57" s="1519"/>
      <c r="AB57" s="1531"/>
      <c r="AC57" s="1522"/>
      <c r="AD57" s="1519"/>
      <c r="AE57" s="1531"/>
      <c r="AF57" s="1519"/>
    </row>
    <row r="58" spans="1:32" ht="28.5" customHeight="1" x14ac:dyDescent="0.35">
      <c r="A58" s="70"/>
      <c r="B58" s="1518"/>
      <c r="C58" s="1522"/>
      <c r="D58" s="1522"/>
      <c r="E58" s="1522"/>
      <c r="F58" s="1522"/>
      <c r="G58" s="1522"/>
      <c r="H58" s="1522"/>
      <c r="I58" s="1522"/>
      <c r="J58" s="1522"/>
      <c r="K58" s="1522"/>
      <c r="L58" s="1522"/>
      <c r="M58" s="1519"/>
      <c r="N58" s="1523"/>
      <c r="O58" s="1522"/>
      <c r="P58" s="1522"/>
      <c r="Q58" s="1522"/>
      <c r="R58" s="1522"/>
      <c r="S58" s="1522"/>
      <c r="T58" s="1522"/>
      <c r="U58" s="1522"/>
      <c r="V58" s="1522"/>
      <c r="W58" s="1522"/>
      <c r="X58" s="1522"/>
      <c r="Y58" s="1519"/>
      <c r="Z58" s="1518"/>
      <c r="AA58" s="1519"/>
      <c r="AB58" s="1518"/>
      <c r="AC58" s="1522"/>
      <c r="AD58" s="1519"/>
      <c r="AE58" s="1518"/>
      <c r="AF58" s="1519"/>
    </row>
    <row r="59" spans="1:32" ht="28.5" customHeight="1" x14ac:dyDescent="0.35">
      <c r="A59" s="70"/>
      <c r="B59" s="1518"/>
      <c r="C59" s="1522"/>
      <c r="D59" s="1522"/>
      <c r="E59" s="1522"/>
      <c r="F59" s="1522"/>
      <c r="G59" s="1522"/>
      <c r="H59" s="1522"/>
      <c r="I59" s="1522"/>
      <c r="J59" s="1522"/>
      <c r="K59" s="1522"/>
      <c r="L59" s="1522"/>
      <c r="M59" s="1519"/>
      <c r="N59" s="1523"/>
      <c r="O59" s="1522"/>
      <c r="P59" s="1522"/>
      <c r="Q59" s="1522"/>
      <c r="R59" s="1522"/>
      <c r="S59" s="1522"/>
      <c r="T59" s="1522"/>
      <c r="U59" s="1522"/>
      <c r="V59" s="1522"/>
      <c r="W59" s="1522"/>
      <c r="X59" s="1522"/>
      <c r="Y59" s="1519"/>
      <c r="Z59" s="1518"/>
      <c r="AA59" s="1519"/>
      <c r="AB59" s="1518"/>
      <c r="AC59" s="1522"/>
      <c r="AD59" s="1519"/>
      <c r="AE59" s="1518"/>
      <c r="AF59" s="1519"/>
    </row>
    <row r="60" spans="1:32" ht="28.5" customHeight="1" x14ac:dyDescent="0.35">
      <c r="A60" s="756"/>
      <c r="B60" s="1516"/>
      <c r="C60" s="1520"/>
      <c r="D60" s="1520"/>
      <c r="E60" s="1520"/>
      <c r="F60" s="1520"/>
      <c r="G60" s="1520"/>
      <c r="H60" s="1520"/>
      <c r="I60" s="1520"/>
      <c r="J60" s="1520"/>
      <c r="K60" s="1520"/>
      <c r="L60" s="1520"/>
      <c r="M60" s="1517"/>
      <c r="N60" s="1521"/>
      <c r="O60" s="1520"/>
      <c r="P60" s="1520"/>
      <c r="Q60" s="1520"/>
      <c r="R60" s="1520"/>
      <c r="S60" s="1520"/>
      <c r="T60" s="1520"/>
      <c r="U60" s="1520"/>
      <c r="V60" s="1520"/>
      <c r="W60" s="1520"/>
      <c r="X60" s="1520"/>
      <c r="Y60" s="1517"/>
      <c r="Z60" s="1516"/>
      <c r="AA60" s="1517"/>
      <c r="AB60" s="1516"/>
      <c r="AC60" s="1520"/>
      <c r="AD60" s="1517"/>
      <c r="AE60" s="1516"/>
      <c r="AF60" s="1517"/>
    </row>
    <row r="61" spans="1:32" ht="47.5" customHeight="1" x14ac:dyDescent="0.35">
      <c r="A61" s="1524" t="s">
        <v>566</v>
      </c>
      <c r="B61" s="1524"/>
      <c r="C61" s="1524"/>
      <c r="D61" s="1524"/>
      <c r="E61" s="1524"/>
      <c r="F61" s="1524"/>
      <c r="G61" s="1524"/>
      <c r="H61" s="1524"/>
      <c r="I61" s="1524"/>
      <c r="J61" s="1524"/>
      <c r="K61" s="1524"/>
      <c r="L61" s="1524"/>
      <c r="M61" s="1524"/>
      <c r="N61" s="1524"/>
      <c r="O61" s="1524"/>
      <c r="P61" s="1524"/>
      <c r="Q61" s="1524"/>
      <c r="R61" s="1524"/>
      <c r="S61" s="1524"/>
      <c r="T61" s="1524"/>
      <c r="U61" s="1524"/>
      <c r="V61" s="1524"/>
      <c r="W61" s="1524"/>
      <c r="X61" s="1524"/>
      <c r="Y61" s="1524"/>
      <c r="Z61" s="1524"/>
      <c r="AA61" s="1524"/>
      <c r="AB61" s="1524"/>
      <c r="AC61" s="1524"/>
      <c r="AD61" s="1524"/>
      <c r="AE61" s="1524"/>
      <c r="AF61" s="1524"/>
    </row>
    <row r="62" spans="1:32" ht="47.5" customHeight="1" x14ac:dyDescent="0.35">
      <c r="A62" s="1515" t="s">
        <v>830</v>
      </c>
      <c r="B62" s="1515"/>
      <c r="C62" s="1515"/>
      <c r="D62" s="1515"/>
      <c r="E62" s="1515"/>
      <c r="F62" s="1515"/>
      <c r="G62" s="1515"/>
      <c r="H62" s="1515"/>
      <c r="I62" s="1515"/>
      <c r="J62" s="1515"/>
      <c r="K62" s="1515"/>
      <c r="L62" s="1515"/>
      <c r="M62" s="1515"/>
      <c r="N62" s="1515"/>
      <c r="O62" s="1515"/>
      <c r="P62" s="1515"/>
      <c r="Q62" s="1515"/>
      <c r="R62" s="1515"/>
      <c r="S62" s="1515"/>
      <c r="T62" s="1515"/>
      <c r="U62" s="1515"/>
      <c r="V62" s="1515"/>
      <c r="W62" s="1515"/>
      <c r="X62" s="1515"/>
      <c r="Y62" s="1515"/>
      <c r="Z62" s="1515"/>
      <c r="AA62" s="1515"/>
      <c r="AB62" s="1515"/>
      <c r="AC62" s="1515"/>
      <c r="AD62" s="1515"/>
      <c r="AE62" s="1515"/>
      <c r="AF62" s="1515"/>
    </row>
    <row r="63" spans="1:32" ht="15.75" customHeight="1" x14ac:dyDescent="0.35"/>
    <row r="64" spans="1:3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35">
    <mergeCell ref="AB58:AD58"/>
    <mergeCell ref="A35:AF35"/>
    <mergeCell ref="N57:Y57"/>
    <mergeCell ref="Z57:AA57"/>
    <mergeCell ref="AB57:AD57"/>
    <mergeCell ref="AE57:AF57"/>
    <mergeCell ref="A55:AF55"/>
    <mergeCell ref="AB56:AD56"/>
    <mergeCell ref="B57:M57"/>
    <mergeCell ref="Z56:AA56"/>
    <mergeCell ref="N56:Y56"/>
    <mergeCell ref="AE56:AF56"/>
    <mergeCell ref="B56:M56"/>
    <mergeCell ref="A1:AF1"/>
    <mergeCell ref="A2:AF2"/>
    <mergeCell ref="B3:AF3"/>
    <mergeCell ref="A23:AF23"/>
    <mergeCell ref="A28:A29"/>
    <mergeCell ref="A7:AF7"/>
    <mergeCell ref="A62:AF62"/>
    <mergeCell ref="Z60:AA60"/>
    <mergeCell ref="AE58:AF58"/>
    <mergeCell ref="AE59:AF59"/>
    <mergeCell ref="B60:M60"/>
    <mergeCell ref="N60:Y60"/>
    <mergeCell ref="AE60:AF60"/>
    <mergeCell ref="AB60:AD60"/>
    <mergeCell ref="B59:M59"/>
    <mergeCell ref="B58:M58"/>
    <mergeCell ref="N58:Y58"/>
    <mergeCell ref="A61:AF61"/>
    <mergeCell ref="AB59:AD59"/>
    <mergeCell ref="N59:Y59"/>
    <mergeCell ref="Z59:AA59"/>
    <mergeCell ref="Z58:AA58"/>
  </mergeCells>
  <conditionalFormatting sqref="B33:AF33">
    <cfRule type="notContainsBlanks" dxfId="75" priority="1">
      <formula>LEN(TRIM(B33))&gt;0</formula>
    </cfRule>
  </conditionalFormatting>
  <pageMargins left="0.27559055118110237" right="0.1875" top="0.47244094488188981" bottom="0.59375" header="0" footer="0"/>
  <pageSetup scale="72" fitToHeight="0" orientation="landscape" r:id="rId1"/>
  <headerFooter>
    <oddHeader>&amp;L&amp;"-,Italic"&amp;9The Great Canadian Meat Company&amp;R&amp;"-,Italic"&amp;A</oddHeader>
    <oddFooter>&amp;L&amp;"-,Italic"&amp;9Prepared by: Food Technology Consulting Inc
Approved by: MU&amp;C&amp;"-,Italic"&amp;9Page  &amp;P&amp;R&amp;"-,Italic"&amp;9Rev. Date: January 26,2024
 Rev. # 06</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AF964"/>
  <sheetViews>
    <sheetView view="pageLayout" zoomScaleNormal="100" workbookViewId="0">
      <selection activeCell="A30" sqref="A30"/>
    </sheetView>
  </sheetViews>
  <sheetFormatPr defaultColWidth="14.453125" defaultRowHeight="15" customHeight="1" x14ac:dyDescent="0.35"/>
  <cols>
    <col min="1" max="1" width="34.453125" style="383" customWidth="1"/>
    <col min="2" max="32" width="4.453125" customWidth="1"/>
  </cols>
  <sheetData>
    <row r="1" spans="1:32" ht="22.5" customHeight="1" x14ac:dyDescent="0.35">
      <c r="A1" s="1469" t="s">
        <v>831</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45.75" customHeight="1" x14ac:dyDescent="0.35">
      <c r="A2" s="1541" t="s">
        <v>832</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row>
    <row r="3" spans="1:32" ht="23.25" customHeight="1" x14ac:dyDescent="0.35">
      <c r="A3" s="384" t="s">
        <v>833</v>
      </c>
      <c r="B3" s="1542"/>
      <c r="C3" s="1400"/>
      <c r="D3" s="1400"/>
      <c r="E3" s="1400"/>
      <c r="F3" s="1400"/>
      <c r="G3" s="1400"/>
      <c r="H3" s="1400"/>
      <c r="I3" s="1400"/>
      <c r="J3" s="1400"/>
      <c r="K3" s="1400"/>
      <c r="L3" s="1400"/>
      <c r="M3" s="1400"/>
      <c r="N3" s="1400"/>
      <c r="O3" s="1400"/>
      <c r="P3" s="1400"/>
      <c r="Q3" s="1400"/>
      <c r="R3" s="1400"/>
      <c r="S3" s="1400"/>
      <c r="T3" s="1400"/>
      <c r="U3" s="1400"/>
      <c r="V3" s="1400"/>
      <c r="W3" s="1400"/>
      <c r="X3" s="1400"/>
      <c r="Y3" s="1400"/>
      <c r="Z3" s="1400"/>
      <c r="AA3" s="1400"/>
      <c r="AB3" s="1400"/>
      <c r="AC3" s="1400"/>
      <c r="AD3" s="1400"/>
      <c r="AE3" s="1400"/>
      <c r="AF3" s="1398"/>
    </row>
    <row r="4" spans="1:32" ht="26.5" customHeight="1" x14ac:dyDescent="0.35">
      <c r="A4" s="382" t="s">
        <v>685</v>
      </c>
      <c r="B4" s="1035">
        <v>1</v>
      </c>
      <c r="C4" s="1035">
        <v>2</v>
      </c>
      <c r="D4" s="1035">
        <v>3</v>
      </c>
      <c r="E4" s="1035">
        <v>4</v>
      </c>
      <c r="F4" s="1035">
        <v>5</v>
      </c>
      <c r="G4" s="1035">
        <v>6</v>
      </c>
      <c r="H4" s="1035">
        <v>7</v>
      </c>
      <c r="I4" s="1035">
        <v>8</v>
      </c>
      <c r="J4" s="1035">
        <v>9</v>
      </c>
      <c r="K4" s="1035">
        <v>10</v>
      </c>
      <c r="L4" s="1035">
        <v>11</v>
      </c>
      <c r="M4" s="1035">
        <v>12</v>
      </c>
      <c r="N4" s="1035">
        <v>13</v>
      </c>
      <c r="O4" s="1035">
        <v>14</v>
      </c>
      <c r="P4" s="1035">
        <v>15</v>
      </c>
      <c r="Q4" s="1035">
        <v>16</v>
      </c>
      <c r="R4" s="1035">
        <v>17</v>
      </c>
      <c r="S4" s="1035">
        <v>18</v>
      </c>
      <c r="T4" s="1035">
        <v>19</v>
      </c>
      <c r="U4" s="1035">
        <v>20</v>
      </c>
      <c r="V4" s="1035">
        <v>21</v>
      </c>
      <c r="W4" s="1035">
        <v>22</v>
      </c>
      <c r="X4" s="1035">
        <v>23</v>
      </c>
      <c r="Y4" s="1035">
        <v>24</v>
      </c>
      <c r="Z4" s="1035">
        <v>25</v>
      </c>
      <c r="AA4" s="1035">
        <v>26</v>
      </c>
      <c r="AB4" s="1035">
        <v>27</v>
      </c>
      <c r="AC4" s="1035">
        <v>28</v>
      </c>
      <c r="AD4" s="1035">
        <v>29</v>
      </c>
      <c r="AE4" s="1035">
        <v>30</v>
      </c>
      <c r="AF4" s="1036">
        <v>31</v>
      </c>
    </row>
    <row r="5" spans="1:32" ht="47.15" customHeight="1" x14ac:dyDescent="0.35">
      <c r="A5" s="83" t="s">
        <v>834</v>
      </c>
      <c r="B5" s="20"/>
      <c r="C5" s="20"/>
      <c r="D5" s="20"/>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spans="1:32" ht="69.75" customHeight="1" x14ac:dyDescent="0.35">
      <c r="A6" s="83" t="s">
        <v>835</v>
      </c>
      <c r="B6" s="74"/>
      <c r="C6" s="20"/>
      <c r="D6" s="20"/>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spans="1:32" ht="59.15" customHeight="1" x14ac:dyDescent="0.35">
      <c r="A7" s="83" t="s">
        <v>836</v>
      </c>
      <c r="B7" s="75"/>
      <c r="C7" s="72"/>
      <c r="D7" s="72"/>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row>
    <row r="8" spans="1:32" ht="17.5" customHeight="1" x14ac:dyDescent="0.35">
      <c r="A8" s="1543" t="s">
        <v>837</v>
      </c>
      <c r="B8" s="1400"/>
      <c r="C8" s="1400"/>
      <c r="D8" s="1400"/>
      <c r="E8" s="1400"/>
      <c r="F8" s="1400"/>
      <c r="G8" s="1400"/>
      <c r="H8" s="1400"/>
      <c r="I8" s="1400"/>
      <c r="J8" s="1400"/>
      <c r="K8" s="1400"/>
      <c r="L8" s="1400"/>
      <c r="M8" s="1400"/>
      <c r="N8" s="1400"/>
      <c r="O8" s="1400"/>
      <c r="P8" s="1400"/>
      <c r="Q8" s="1400"/>
      <c r="R8" s="1400"/>
      <c r="S8" s="1400"/>
      <c r="T8" s="1400"/>
      <c r="U8" s="1400"/>
      <c r="V8" s="1400"/>
      <c r="W8" s="1400"/>
      <c r="X8" s="1400"/>
      <c r="Y8" s="1400"/>
      <c r="Z8" s="1400"/>
      <c r="AA8" s="1400"/>
      <c r="AB8" s="1400"/>
      <c r="AC8" s="1400"/>
      <c r="AD8" s="1400"/>
      <c r="AE8" s="1400"/>
      <c r="AF8" s="1398"/>
    </row>
    <row r="9" spans="1:32" ht="37.4" customHeight="1" x14ac:dyDescent="0.35">
      <c r="A9" s="385" t="s">
        <v>838</v>
      </c>
      <c r="B9" s="74"/>
      <c r="C9" s="20"/>
      <c r="D9" s="20"/>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spans="1:32" ht="88.4" customHeight="1" x14ac:dyDescent="0.35">
      <c r="A10" s="83" t="s">
        <v>839</v>
      </c>
      <c r="B10" s="76"/>
      <c r="C10" s="76"/>
      <c r="D10" s="76"/>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row>
    <row r="11" spans="1:32" ht="179.5" customHeight="1" x14ac:dyDescent="0.35">
      <c r="A11" s="83" t="s">
        <v>840</v>
      </c>
      <c r="B11" s="45"/>
      <c r="C11" s="78"/>
      <c r="D11" s="78"/>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row>
    <row r="12" spans="1:32" ht="90.65" customHeight="1" x14ac:dyDescent="0.35">
      <c r="A12" s="83" t="s">
        <v>841</v>
      </c>
      <c r="B12" s="78"/>
      <c r="C12" s="78"/>
      <c r="D12" s="78"/>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row>
    <row r="13" spans="1:32" ht="59.15" customHeight="1" x14ac:dyDescent="0.35">
      <c r="A13" s="83" t="s">
        <v>842</v>
      </c>
      <c r="B13" s="78"/>
      <c r="C13" s="78"/>
      <c r="D13" s="78"/>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row>
    <row r="14" spans="1:32" ht="31.4" customHeight="1" x14ac:dyDescent="0.35">
      <c r="A14" s="83" t="s">
        <v>843</v>
      </c>
      <c r="B14" s="78"/>
      <c r="C14" s="78"/>
      <c r="D14" s="78"/>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row>
    <row r="15" spans="1:32" ht="42.75" customHeight="1" x14ac:dyDescent="0.35">
      <c r="A15" s="1540" t="s">
        <v>803</v>
      </c>
      <c r="B15" s="1400"/>
      <c r="C15" s="1400"/>
      <c r="D15" s="1400"/>
      <c r="E15" s="1400"/>
      <c r="F15" s="1400"/>
      <c r="G15" s="1400"/>
      <c r="H15" s="1400"/>
      <c r="I15" s="1400"/>
      <c r="J15" s="1400"/>
      <c r="K15" s="1400"/>
      <c r="L15" s="1400"/>
      <c r="M15" s="1400"/>
      <c r="N15" s="1400"/>
      <c r="O15" s="1400"/>
      <c r="P15" s="1400"/>
      <c r="Q15" s="1400"/>
      <c r="R15" s="1400"/>
      <c r="S15" s="1400"/>
      <c r="T15" s="1400"/>
      <c r="U15" s="1400"/>
      <c r="V15" s="1400"/>
      <c r="W15" s="1400"/>
      <c r="X15" s="1400"/>
      <c r="Y15" s="1400"/>
      <c r="Z15" s="1400"/>
      <c r="AA15" s="1400"/>
      <c r="AB15" s="1400"/>
      <c r="AC15" s="1400"/>
      <c r="AD15" s="1400"/>
      <c r="AE15" s="1400"/>
      <c r="AF15" s="1398"/>
    </row>
    <row r="16" spans="1:32" ht="32.5" customHeight="1" x14ac:dyDescent="0.35">
      <c r="A16" s="85" t="s">
        <v>844</v>
      </c>
      <c r="B16" s="81"/>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row>
    <row r="17" spans="1:32" ht="33.65" customHeight="1" x14ac:dyDescent="0.35">
      <c r="A17" s="85" t="s">
        <v>845</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row>
    <row r="18" spans="1:32" ht="87" customHeight="1" x14ac:dyDescent="0.35">
      <c r="A18" s="83" t="s">
        <v>846</v>
      </c>
      <c r="B18" s="78"/>
      <c r="C18" s="78"/>
      <c r="D18" s="78"/>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row>
    <row r="19" spans="1:32" ht="40.4" customHeight="1" x14ac:dyDescent="0.35">
      <c r="A19" s="83" t="s">
        <v>847</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row>
    <row r="20" spans="1:32" ht="35.15" customHeight="1" x14ac:dyDescent="0.35">
      <c r="A20" s="85" t="s">
        <v>828</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row>
    <row r="21" spans="1:32" ht="47.15" customHeight="1" x14ac:dyDescent="0.35">
      <c r="A21" s="85" t="s">
        <v>848</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row>
    <row r="22" spans="1:32" ht="24" customHeight="1" x14ac:dyDescent="0.35">
      <c r="A22" s="83" t="s">
        <v>580</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row>
    <row r="23" spans="1:32" ht="21.75" customHeight="1" x14ac:dyDescent="0.35">
      <c r="A23" s="1540" t="s">
        <v>732</v>
      </c>
      <c r="B23" s="1400"/>
      <c r="C23" s="1400"/>
      <c r="D23" s="1400"/>
      <c r="E23" s="1400"/>
      <c r="F23" s="1400"/>
      <c r="G23" s="1400"/>
      <c r="H23" s="1400"/>
      <c r="I23" s="1400"/>
      <c r="J23" s="1400"/>
      <c r="K23" s="1400"/>
      <c r="L23" s="1400"/>
      <c r="M23" s="1400"/>
      <c r="N23" s="1400"/>
      <c r="O23" s="1400"/>
      <c r="P23" s="1400"/>
      <c r="Q23" s="1400"/>
      <c r="R23" s="1400"/>
      <c r="S23" s="1400"/>
      <c r="T23" s="1400"/>
      <c r="U23" s="1400"/>
      <c r="V23" s="1400"/>
      <c r="W23" s="1400"/>
      <c r="X23" s="1400"/>
      <c r="Y23" s="1400"/>
      <c r="Z23" s="1400"/>
      <c r="AA23" s="1400"/>
      <c r="AB23" s="1400"/>
      <c r="AC23" s="1400"/>
      <c r="AD23" s="1400"/>
      <c r="AE23" s="1400"/>
      <c r="AF23" s="1400"/>
    </row>
    <row r="24" spans="1:32" ht="62.25" customHeight="1" x14ac:dyDescent="0.35">
      <c r="A24" s="83" t="s">
        <v>560</v>
      </c>
      <c r="B24" s="1537" t="s">
        <v>733</v>
      </c>
      <c r="C24" s="1400"/>
      <c r="D24" s="1400"/>
      <c r="E24" s="1400"/>
      <c r="F24" s="1400"/>
      <c r="G24" s="1400"/>
      <c r="H24" s="1400"/>
      <c r="I24" s="1400"/>
      <c r="J24" s="1400"/>
      <c r="K24" s="1400"/>
      <c r="L24" s="1400"/>
      <c r="M24" s="1398"/>
      <c r="N24" s="1537" t="s">
        <v>562</v>
      </c>
      <c r="O24" s="1400"/>
      <c r="P24" s="1400"/>
      <c r="Q24" s="1400"/>
      <c r="R24" s="1400"/>
      <c r="S24" s="1400"/>
      <c r="T24" s="1400"/>
      <c r="U24" s="1400"/>
      <c r="V24" s="1400"/>
      <c r="W24" s="1400"/>
      <c r="X24" s="1400"/>
      <c r="Y24" s="1398"/>
      <c r="Z24" s="1537" t="s">
        <v>580</v>
      </c>
      <c r="AA24" s="1398"/>
      <c r="AB24" s="1537" t="s">
        <v>564</v>
      </c>
      <c r="AC24" s="1400"/>
      <c r="AD24" s="1398"/>
      <c r="AE24" s="1537" t="s">
        <v>735</v>
      </c>
      <c r="AF24" s="1398"/>
    </row>
    <row r="25" spans="1:32" ht="28.5" customHeight="1" x14ac:dyDescent="0.35">
      <c r="A25" s="83"/>
      <c r="B25" s="1537"/>
      <c r="C25" s="1400"/>
      <c r="D25" s="1400"/>
      <c r="E25" s="1400"/>
      <c r="F25" s="1400"/>
      <c r="G25" s="1400"/>
      <c r="H25" s="1400"/>
      <c r="I25" s="1400"/>
      <c r="J25" s="1400"/>
      <c r="K25" s="1400"/>
      <c r="L25" s="1400"/>
      <c r="M25" s="1398"/>
      <c r="N25" s="1537"/>
      <c r="O25" s="1400"/>
      <c r="P25" s="1400"/>
      <c r="Q25" s="1400"/>
      <c r="R25" s="1400"/>
      <c r="S25" s="1400"/>
      <c r="T25" s="1400"/>
      <c r="U25" s="1400"/>
      <c r="V25" s="1400"/>
      <c r="W25" s="1400"/>
      <c r="X25" s="1400"/>
      <c r="Y25" s="1398"/>
      <c r="Z25" s="1537"/>
      <c r="AA25" s="1398"/>
      <c r="AB25" s="1537"/>
      <c r="AC25" s="1400"/>
      <c r="AD25" s="1398"/>
      <c r="AE25" s="1537"/>
      <c r="AF25" s="1398"/>
    </row>
    <row r="26" spans="1:32" ht="28.5" customHeight="1" x14ac:dyDescent="0.35">
      <c r="A26" s="83"/>
      <c r="B26" s="1350"/>
      <c r="C26" s="1354"/>
      <c r="D26" s="1354"/>
      <c r="E26" s="1354"/>
      <c r="F26" s="1354"/>
      <c r="G26" s="1354"/>
      <c r="H26" s="1354"/>
      <c r="I26" s="1354"/>
      <c r="J26" s="1354"/>
      <c r="K26" s="1354"/>
      <c r="L26" s="1354"/>
      <c r="M26" s="1355"/>
      <c r="N26" s="1350"/>
      <c r="O26" s="1354"/>
      <c r="P26" s="1354"/>
      <c r="Q26" s="1354"/>
      <c r="R26" s="1354"/>
      <c r="S26" s="1354"/>
      <c r="T26" s="1354"/>
      <c r="U26" s="1354"/>
      <c r="V26" s="1354"/>
      <c r="W26" s="1354"/>
      <c r="X26" s="1354"/>
      <c r="Y26" s="1355"/>
      <c r="Z26" s="1350"/>
      <c r="AA26" s="1355"/>
      <c r="AB26" s="1350"/>
      <c r="AC26" s="1354"/>
      <c r="AD26" s="1355"/>
      <c r="AE26" s="1350"/>
      <c r="AF26" s="1355"/>
    </row>
    <row r="27" spans="1:32" ht="28.5" customHeight="1" x14ac:dyDescent="0.35">
      <c r="A27" s="83"/>
      <c r="B27" s="1350"/>
      <c r="C27" s="1354"/>
      <c r="D27" s="1354"/>
      <c r="E27" s="1354"/>
      <c r="F27" s="1354"/>
      <c r="G27" s="1354"/>
      <c r="H27" s="1354"/>
      <c r="I27" s="1354"/>
      <c r="J27" s="1354"/>
      <c r="K27" s="1354"/>
      <c r="L27" s="1354"/>
      <c r="M27" s="1355"/>
      <c r="N27" s="1350"/>
      <c r="O27" s="1354"/>
      <c r="P27" s="1354"/>
      <c r="Q27" s="1354"/>
      <c r="R27" s="1354"/>
      <c r="S27" s="1354"/>
      <c r="T27" s="1354"/>
      <c r="U27" s="1354"/>
      <c r="V27" s="1354"/>
      <c r="W27" s="1354"/>
      <c r="X27" s="1354"/>
      <c r="Y27" s="1355"/>
      <c r="Z27" s="1350"/>
      <c r="AA27" s="1355"/>
      <c r="AB27" s="1350"/>
      <c r="AC27" s="1354"/>
      <c r="AD27" s="1355"/>
      <c r="AE27" s="1350"/>
      <c r="AF27" s="1355"/>
    </row>
    <row r="28" spans="1:32" ht="28.5" customHeight="1" x14ac:dyDescent="0.35">
      <c r="A28" s="83"/>
      <c r="B28" s="1538"/>
      <c r="C28" s="1400"/>
      <c r="D28" s="1400"/>
      <c r="E28" s="1400"/>
      <c r="F28" s="1400"/>
      <c r="G28" s="1400"/>
      <c r="H28" s="1400"/>
      <c r="I28" s="1400"/>
      <c r="J28" s="1400"/>
      <c r="K28" s="1400"/>
      <c r="L28" s="1400"/>
      <c r="M28" s="1398"/>
      <c r="N28" s="1539"/>
      <c r="O28" s="1400"/>
      <c r="P28" s="1400"/>
      <c r="Q28" s="1400"/>
      <c r="R28" s="1400"/>
      <c r="S28" s="1400"/>
      <c r="T28" s="1400"/>
      <c r="U28" s="1400"/>
      <c r="V28" s="1400"/>
      <c r="W28" s="1400"/>
      <c r="X28" s="1400"/>
      <c r="Y28" s="1398"/>
      <c r="Z28" s="1538"/>
      <c r="AA28" s="1398"/>
      <c r="AB28" s="1538"/>
      <c r="AC28" s="1400"/>
      <c r="AD28" s="1398"/>
      <c r="AE28" s="1538"/>
      <c r="AF28" s="1398"/>
    </row>
    <row r="29" spans="1:32" ht="19.5" customHeight="1" x14ac:dyDescent="0.35">
      <c r="A29" s="1524" t="s">
        <v>566</v>
      </c>
      <c r="B29" s="1524"/>
      <c r="C29" s="1524"/>
      <c r="D29" s="1524"/>
      <c r="E29" s="1524"/>
      <c r="F29" s="1524"/>
      <c r="G29" s="1524"/>
      <c r="H29" s="1524"/>
      <c r="I29" s="1524"/>
      <c r="J29" s="1524"/>
      <c r="K29" s="1524"/>
      <c r="L29" s="1524"/>
      <c r="M29" s="1524"/>
      <c r="N29" s="1524"/>
      <c r="O29" s="1524"/>
      <c r="P29" s="1524"/>
      <c r="Q29" s="1524"/>
      <c r="R29" s="1524"/>
      <c r="S29" s="1524"/>
      <c r="T29" s="1524"/>
      <c r="U29" s="1524"/>
      <c r="V29" s="1524"/>
      <c r="W29" s="1524"/>
      <c r="X29" s="1524"/>
      <c r="Y29" s="1524"/>
      <c r="Z29" s="1524"/>
      <c r="AA29" s="1524"/>
      <c r="AB29" s="1524"/>
      <c r="AC29" s="1524"/>
      <c r="AD29" s="1524"/>
      <c r="AE29" s="1524"/>
      <c r="AF29" s="1524"/>
    </row>
    <row r="30" spans="1:32" ht="44.25" customHeight="1" x14ac:dyDescent="0.35">
      <c r="A30" s="1515" t="s">
        <v>830</v>
      </c>
      <c r="B30" s="1515"/>
      <c r="C30" s="1515"/>
      <c r="D30" s="1515"/>
      <c r="E30" s="1515"/>
      <c r="F30" s="1515"/>
      <c r="G30" s="1515"/>
      <c r="H30" s="1515"/>
      <c r="I30" s="1515"/>
      <c r="J30" s="1515"/>
      <c r="K30" s="1515"/>
      <c r="L30" s="1515"/>
      <c r="M30" s="1515"/>
      <c r="N30" s="1515"/>
      <c r="O30" s="1515"/>
      <c r="P30" s="1515"/>
      <c r="Q30" s="1515"/>
      <c r="R30" s="1515"/>
      <c r="S30" s="1515"/>
      <c r="T30" s="1515"/>
      <c r="U30" s="1515"/>
      <c r="V30" s="1515"/>
      <c r="W30" s="1515"/>
      <c r="X30" s="1515"/>
      <c r="Y30" s="1515"/>
      <c r="Z30" s="1515"/>
      <c r="AA30" s="1515"/>
      <c r="AB30" s="1515"/>
      <c r="AC30" s="1515"/>
      <c r="AD30" s="1515"/>
      <c r="AE30" s="1515"/>
      <c r="AF30" s="1515"/>
    </row>
    <row r="31" spans="1:32" ht="15.75" customHeight="1" x14ac:dyDescent="0.35">
      <c r="A31" s="1364"/>
    </row>
    <row r="32" spans="1:32" ht="15.75" customHeight="1" x14ac:dyDescent="0.35">
      <c r="A32" s="1364"/>
    </row>
    <row r="33" spans="1:1" ht="15.75" customHeight="1" x14ac:dyDescent="0.35">
      <c r="A33" s="1364"/>
    </row>
    <row r="34" spans="1:1" ht="15.75" customHeight="1" x14ac:dyDescent="0.35">
      <c r="A34" s="1364"/>
    </row>
    <row r="35" spans="1:1" ht="15.75" customHeight="1" x14ac:dyDescent="0.35">
      <c r="A35" s="1364"/>
    </row>
    <row r="36" spans="1:1" ht="15.75" customHeight="1" x14ac:dyDescent="0.35">
      <c r="A36" s="1364"/>
    </row>
    <row r="37" spans="1:1" ht="15.75" customHeight="1" x14ac:dyDescent="0.35">
      <c r="A37" s="1364"/>
    </row>
    <row r="38" spans="1:1" ht="15.75" customHeight="1" x14ac:dyDescent="0.35">
      <c r="A38" s="1364"/>
    </row>
    <row r="39" spans="1:1" ht="15.75" customHeight="1" x14ac:dyDescent="0.35">
      <c r="A39" s="1364"/>
    </row>
    <row r="40" spans="1:1" ht="15.75" customHeight="1" x14ac:dyDescent="0.35">
      <c r="A40" s="1364"/>
    </row>
    <row r="41" spans="1:1" ht="15.75" customHeight="1" x14ac:dyDescent="0.35">
      <c r="A41" s="1364"/>
    </row>
    <row r="42" spans="1:1" ht="15.75" customHeight="1" x14ac:dyDescent="0.35">
      <c r="A42" s="1364"/>
    </row>
    <row r="43" spans="1:1" ht="15.75" customHeight="1" x14ac:dyDescent="0.35">
      <c r="A43" s="1364"/>
    </row>
    <row r="44" spans="1:1" ht="15.75" customHeight="1" x14ac:dyDescent="0.35">
      <c r="A44" s="1364"/>
    </row>
    <row r="45" spans="1:1" ht="15.75" customHeight="1" x14ac:dyDescent="0.35">
      <c r="A45" s="1364"/>
    </row>
    <row r="46" spans="1:1" ht="15.75" customHeight="1" x14ac:dyDescent="0.35">
      <c r="A46" s="1364"/>
    </row>
    <row r="47" spans="1:1" ht="15.75" customHeight="1" x14ac:dyDescent="0.35">
      <c r="A47" s="1364"/>
    </row>
    <row r="48" spans="1:1" ht="15.75" customHeight="1" x14ac:dyDescent="0.35">
      <c r="A48" s="1364"/>
    </row>
    <row r="49" spans="1:1" ht="15.75" customHeight="1" x14ac:dyDescent="0.35">
      <c r="A49" s="1364"/>
    </row>
    <row r="50" spans="1:1" ht="15.75" customHeight="1" x14ac:dyDescent="0.35">
      <c r="A50" s="1364"/>
    </row>
    <row r="51" spans="1:1" ht="15.75" customHeight="1" x14ac:dyDescent="0.35">
      <c r="A51" s="1364"/>
    </row>
    <row r="52" spans="1:1" ht="15.75" customHeight="1" x14ac:dyDescent="0.35">
      <c r="A52" s="1364"/>
    </row>
    <row r="53" spans="1:1" ht="15.75" customHeight="1" x14ac:dyDescent="0.35">
      <c r="A53" s="1364"/>
    </row>
    <row r="54" spans="1:1" ht="15.75" customHeight="1" x14ac:dyDescent="0.35">
      <c r="A54" s="1364"/>
    </row>
    <row r="55" spans="1:1" ht="15.75" customHeight="1" x14ac:dyDescent="0.35">
      <c r="A55" s="1364"/>
    </row>
    <row r="56" spans="1:1" ht="15.75" customHeight="1" x14ac:dyDescent="0.35">
      <c r="A56" s="1364"/>
    </row>
    <row r="57" spans="1:1" ht="15.75" customHeight="1" x14ac:dyDescent="0.35">
      <c r="A57" s="1364"/>
    </row>
    <row r="58" spans="1:1" ht="15.75" customHeight="1" x14ac:dyDescent="0.35">
      <c r="A58" s="1364"/>
    </row>
    <row r="59" spans="1:1" ht="15.75" customHeight="1" x14ac:dyDescent="0.35">
      <c r="A59" s="1364"/>
    </row>
    <row r="60" spans="1:1" ht="15.75" customHeight="1" x14ac:dyDescent="0.35">
      <c r="A60" s="1364"/>
    </row>
    <row r="61" spans="1:1" ht="15.75" customHeight="1" x14ac:dyDescent="0.35">
      <c r="A61" s="1364"/>
    </row>
    <row r="62" spans="1:1" ht="15.75" customHeight="1" x14ac:dyDescent="0.35">
      <c r="A62" s="1364"/>
    </row>
    <row r="63" spans="1:1" ht="15.75" customHeight="1" x14ac:dyDescent="0.35">
      <c r="A63" s="1364"/>
    </row>
    <row r="64" spans="1:1" ht="15.75" customHeight="1" x14ac:dyDescent="0.35">
      <c r="A64" s="1364"/>
    </row>
    <row r="65" spans="1:1" ht="15.75" customHeight="1" x14ac:dyDescent="0.35">
      <c r="A65" s="1364"/>
    </row>
    <row r="66" spans="1:1" ht="15.75" customHeight="1" x14ac:dyDescent="0.35">
      <c r="A66" s="1364"/>
    </row>
    <row r="67" spans="1:1" ht="15.75" customHeight="1" x14ac:dyDescent="0.35">
      <c r="A67" s="1364"/>
    </row>
    <row r="68" spans="1:1" ht="15.75" customHeight="1" x14ac:dyDescent="0.35">
      <c r="A68" s="1364"/>
    </row>
    <row r="69" spans="1:1" ht="15.75" customHeight="1" x14ac:dyDescent="0.35">
      <c r="A69" s="1364"/>
    </row>
    <row r="70" spans="1:1" ht="15.75" customHeight="1" x14ac:dyDescent="0.35">
      <c r="A70" s="1364"/>
    </row>
    <row r="71" spans="1:1" ht="15.75" customHeight="1" x14ac:dyDescent="0.35">
      <c r="A71" s="1364"/>
    </row>
    <row r="72" spans="1:1" ht="15.75" customHeight="1" x14ac:dyDescent="0.35">
      <c r="A72" s="1364"/>
    </row>
    <row r="73" spans="1:1" ht="15.75" customHeight="1" x14ac:dyDescent="0.35">
      <c r="A73" s="1364"/>
    </row>
    <row r="74" spans="1:1" ht="15.75" customHeight="1" x14ac:dyDescent="0.35">
      <c r="A74" s="1364"/>
    </row>
    <row r="75" spans="1:1" ht="15.75" customHeight="1" x14ac:dyDescent="0.35">
      <c r="A75" s="1364"/>
    </row>
    <row r="76" spans="1:1" ht="15.75" customHeight="1" x14ac:dyDescent="0.35">
      <c r="A76" s="1364"/>
    </row>
    <row r="77" spans="1:1" ht="15.75" customHeight="1" x14ac:dyDescent="0.35">
      <c r="A77" s="1364"/>
    </row>
    <row r="78" spans="1:1" ht="15.75" customHeight="1" x14ac:dyDescent="0.35">
      <c r="A78" s="1364"/>
    </row>
    <row r="79" spans="1:1" ht="15.75" customHeight="1" x14ac:dyDescent="0.35">
      <c r="A79" s="1364"/>
    </row>
    <row r="80" spans="1:1" ht="15.75" customHeight="1" x14ac:dyDescent="0.35">
      <c r="A80" s="1364"/>
    </row>
    <row r="81" spans="1:1" ht="15.75" customHeight="1" x14ac:dyDescent="0.35">
      <c r="A81" s="1364"/>
    </row>
    <row r="82" spans="1:1" ht="15.75" customHeight="1" x14ac:dyDescent="0.35">
      <c r="A82" s="1364"/>
    </row>
    <row r="83" spans="1:1" ht="15.75" customHeight="1" x14ac:dyDescent="0.35">
      <c r="A83" s="1364"/>
    </row>
    <row r="84" spans="1:1" ht="15.75" customHeight="1" x14ac:dyDescent="0.35">
      <c r="A84" s="1364"/>
    </row>
    <row r="85" spans="1:1" ht="15.75" customHeight="1" x14ac:dyDescent="0.35">
      <c r="A85" s="1364"/>
    </row>
    <row r="86" spans="1:1" ht="15.75" customHeight="1" x14ac:dyDescent="0.35">
      <c r="A86" s="1364"/>
    </row>
    <row r="87" spans="1:1" ht="15.75" customHeight="1" x14ac:dyDescent="0.35">
      <c r="A87" s="1364"/>
    </row>
    <row r="88" spans="1:1" ht="15.75" customHeight="1" x14ac:dyDescent="0.35">
      <c r="A88" s="1364"/>
    </row>
    <row r="89" spans="1:1" ht="15.75" customHeight="1" x14ac:dyDescent="0.35">
      <c r="A89" s="1364"/>
    </row>
    <row r="90" spans="1:1" ht="15.75" customHeight="1" x14ac:dyDescent="0.35">
      <c r="A90" s="1364"/>
    </row>
    <row r="91" spans="1:1" ht="15.75" customHeight="1" x14ac:dyDescent="0.35">
      <c r="A91" s="1364"/>
    </row>
    <row r="92" spans="1:1" ht="15.75" customHeight="1" x14ac:dyDescent="0.35">
      <c r="A92" s="1364"/>
    </row>
    <row r="93" spans="1:1" ht="15.75" customHeight="1" x14ac:dyDescent="0.35">
      <c r="A93" s="1364"/>
    </row>
    <row r="94" spans="1:1" ht="15.75" customHeight="1" x14ac:dyDescent="0.35">
      <c r="A94" s="1364"/>
    </row>
    <row r="95" spans="1:1" ht="15.75" customHeight="1" x14ac:dyDescent="0.35">
      <c r="A95" s="1364"/>
    </row>
    <row r="96" spans="1:1" ht="15.75" customHeight="1" x14ac:dyDescent="0.35">
      <c r="A96" s="1364"/>
    </row>
    <row r="97" spans="1:1" ht="15.75" customHeight="1" x14ac:dyDescent="0.35">
      <c r="A97" s="1364"/>
    </row>
    <row r="98" spans="1:1" ht="15.75" customHeight="1" x14ac:dyDescent="0.35">
      <c r="A98" s="1364"/>
    </row>
    <row r="99" spans="1:1" ht="15.75" customHeight="1" x14ac:dyDescent="0.35">
      <c r="A99" s="1364"/>
    </row>
    <row r="100" spans="1:1" ht="15.75" customHeight="1" x14ac:dyDescent="0.35">
      <c r="A100" s="1364"/>
    </row>
    <row r="101" spans="1:1" ht="15.75" customHeight="1" x14ac:dyDescent="0.35">
      <c r="A101" s="1364"/>
    </row>
    <row r="102" spans="1:1" ht="15.75" customHeight="1" x14ac:dyDescent="0.35">
      <c r="A102" s="1364"/>
    </row>
    <row r="103" spans="1:1" ht="15.75" customHeight="1" x14ac:dyDescent="0.35">
      <c r="A103" s="1364"/>
    </row>
    <row r="104" spans="1:1" ht="15.75" customHeight="1" x14ac:dyDescent="0.35">
      <c r="A104" s="1364"/>
    </row>
    <row r="105" spans="1:1" ht="15.75" customHeight="1" x14ac:dyDescent="0.35">
      <c r="A105" s="1364"/>
    </row>
    <row r="106" spans="1:1" ht="15.75" customHeight="1" x14ac:dyDescent="0.35">
      <c r="A106" s="1364"/>
    </row>
    <row r="107" spans="1:1" ht="15.75" customHeight="1" x14ac:dyDescent="0.35">
      <c r="A107" s="1364"/>
    </row>
    <row r="108" spans="1:1" ht="15.75" customHeight="1" x14ac:dyDescent="0.35">
      <c r="A108" s="1364"/>
    </row>
    <row r="109" spans="1:1" ht="15.75" customHeight="1" x14ac:dyDescent="0.35">
      <c r="A109" s="1364"/>
    </row>
    <row r="110" spans="1:1" ht="15.75" customHeight="1" x14ac:dyDescent="0.35">
      <c r="A110" s="1364"/>
    </row>
    <row r="111" spans="1:1" ht="15.75" customHeight="1" x14ac:dyDescent="0.35">
      <c r="A111" s="1364"/>
    </row>
    <row r="112" spans="1:1" ht="15.75" customHeight="1" x14ac:dyDescent="0.35">
      <c r="A112" s="1364"/>
    </row>
    <row r="113" spans="1:1" ht="15.75" customHeight="1" x14ac:dyDescent="0.35">
      <c r="A113" s="1364"/>
    </row>
    <row r="114" spans="1:1" ht="15.75" customHeight="1" x14ac:dyDescent="0.35">
      <c r="A114" s="1364"/>
    </row>
    <row r="115" spans="1:1" ht="15.75" customHeight="1" x14ac:dyDescent="0.35">
      <c r="A115" s="1364"/>
    </row>
    <row r="116" spans="1:1" ht="15.75" customHeight="1" x14ac:dyDescent="0.35">
      <c r="A116" s="1364"/>
    </row>
    <row r="117" spans="1:1" ht="15.75" customHeight="1" x14ac:dyDescent="0.35">
      <c r="A117" s="1364"/>
    </row>
    <row r="118" spans="1:1" ht="15.75" customHeight="1" x14ac:dyDescent="0.35">
      <c r="A118" s="1364"/>
    </row>
    <row r="119" spans="1:1" ht="15.75" customHeight="1" x14ac:dyDescent="0.35">
      <c r="A119" s="1364"/>
    </row>
    <row r="120" spans="1:1" ht="15.75" customHeight="1" x14ac:dyDescent="0.35">
      <c r="A120" s="1364"/>
    </row>
    <row r="121" spans="1:1" ht="15.75" customHeight="1" x14ac:dyDescent="0.35">
      <c r="A121" s="1364"/>
    </row>
    <row r="122" spans="1:1" ht="15.75" customHeight="1" x14ac:dyDescent="0.35">
      <c r="A122" s="1364"/>
    </row>
    <row r="123" spans="1:1" ht="15.75" customHeight="1" x14ac:dyDescent="0.35">
      <c r="A123" s="1364"/>
    </row>
    <row r="124" spans="1:1" ht="15.75" customHeight="1" x14ac:dyDescent="0.35">
      <c r="A124" s="1364"/>
    </row>
    <row r="125" spans="1:1" ht="15.75" customHeight="1" x14ac:dyDescent="0.35">
      <c r="A125" s="1364"/>
    </row>
    <row r="126" spans="1:1" ht="15.75" customHeight="1" x14ac:dyDescent="0.35">
      <c r="A126" s="1364"/>
    </row>
    <row r="127" spans="1:1" ht="15.75" customHeight="1" x14ac:dyDescent="0.35">
      <c r="A127" s="1364"/>
    </row>
    <row r="128" spans="1:1" ht="15.75" customHeight="1" x14ac:dyDescent="0.35">
      <c r="A128" s="1364"/>
    </row>
    <row r="129" spans="1:1" ht="15.75" customHeight="1" x14ac:dyDescent="0.35">
      <c r="A129" s="1364"/>
    </row>
    <row r="130" spans="1:1" ht="15.75" customHeight="1" x14ac:dyDescent="0.35">
      <c r="A130" s="1364"/>
    </row>
    <row r="131" spans="1:1" ht="15.75" customHeight="1" x14ac:dyDescent="0.35">
      <c r="A131" s="1364"/>
    </row>
    <row r="132" spans="1:1" ht="15.75" customHeight="1" x14ac:dyDescent="0.35">
      <c r="A132" s="1364"/>
    </row>
    <row r="133" spans="1:1" ht="15.75" customHeight="1" x14ac:dyDescent="0.35">
      <c r="A133" s="1364"/>
    </row>
    <row r="134" spans="1:1" ht="15.75" customHeight="1" x14ac:dyDescent="0.35">
      <c r="A134" s="1364"/>
    </row>
    <row r="135" spans="1:1" ht="15.75" customHeight="1" x14ac:dyDescent="0.35">
      <c r="A135" s="1364"/>
    </row>
    <row r="136" spans="1:1" ht="15.75" customHeight="1" x14ac:dyDescent="0.35">
      <c r="A136" s="1364"/>
    </row>
    <row r="137" spans="1:1" ht="15.75" customHeight="1" x14ac:dyDescent="0.35">
      <c r="A137" s="1364"/>
    </row>
    <row r="138" spans="1:1" ht="15.75" customHeight="1" x14ac:dyDescent="0.35">
      <c r="A138" s="1364"/>
    </row>
    <row r="139" spans="1:1" ht="15.75" customHeight="1" x14ac:dyDescent="0.35">
      <c r="A139" s="1364"/>
    </row>
    <row r="140" spans="1:1" ht="15.75" customHeight="1" x14ac:dyDescent="0.35">
      <c r="A140" s="1364"/>
    </row>
    <row r="141" spans="1:1" ht="15.75" customHeight="1" x14ac:dyDescent="0.35">
      <c r="A141" s="1364"/>
    </row>
    <row r="142" spans="1:1" ht="15.75" customHeight="1" x14ac:dyDescent="0.35">
      <c r="A142" s="1364"/>
    </row>
    <row r="143" spans="1:1" ht="15.75" customHeight="1" x14ac:dyDescent="0.35">
      <c r="A143" s="1364"/>
    </row>
    <row r="144" spans="1:1" ht="15.75" customHeight="1" x14ac:dyDescent="0.35">
      <c r="A144" s="1364"/>
    </row>
    <row r="145" spans="1:1" ht="15.75" customHeight="1" x14ac:dyDescent="0.35">
      <c r="A145" s="1364"/>
    </row>
    <row r="146" spans="1:1" ht="15.75" customHeight="1" x14ac:dyDescent="0.35">
      <c r="A146" s="1364"/>
    </row>
    <row r="147" spans="1:1" ht="15.75" customHeight="1" x14ac:dyDescent="0.35">
      <c r="A147" s="1364"/>
    </row>
    <row r="148" spans="1:1" ht="15.75" customHeight="1" x14ac:dyDescent="0.35">
      <c r="A148" s="1364"/>
    </row>
    <row r="149" spans="1:1" ht="15.75" customHeight="1" x14ac:dyDescent="0.35">
      <c r="A149" s="1364"/>
    </row>
    <row r="150" spans="1:1" ht="15.75" customHeight="1" x14ac:dyDescent="0.35">
      <c r="A150" s="1364"/>
    </row>
    <row r="151" spans="1:1" ht="15.75" customHeight="1" x14ac:dyDescent="0.35">
      <c r="A151" s="1364"/>
    </row>
    <row r="152" spans="1:1" ht="15.75" customHeight="1" x14ac:dyDescent="0.35">
      <c r="A152" s="1364"/>
    </row>
    <row r="153" spans="1:1" ht="15.75" customHeight="1" x14ac:dyDescent="0.35">
      <c r="A153" s="1364"/>
    </row>
    <row r="154" spans="1:1" ht="15.75" customHeight="1" x14ac:dyDescent="0.35">
      <c r="A154" s="1364"/>
    </row>
    <row r="155" spans="1:1" ht="15.75" customHeight="1" x14ac:dyDescent="0.35">
      <c r="A155" s="1364"/>
    </row>
    <row r="156" spans="1:1" ht="15.75" customHeight="1" x14ac:dyDescent="0.35">
      <c r="A156" s="1364"/>
    </row>
    <row r="157" spans="1:1" ht="15.75" customHeight="1" x14ac:dyDescent="0.35">
      <c r="A157" s="1364"/>
    </row>
    <row r="158" spans="1:1" ht="15.75" customHeight="1" x14ac:dyDescent="0.35">
      <c r="A158" s="1364"/>
    </row>
    <row r="159" spans="1:1" ht="15.75" customHeight="1" x14ac:dyDescent="0.35">
      <c r="A159" s="1364"/>
    </row>
    <row r="160" spans="1:1" ht="15.75" customHeight="1" x14ac:dyDescent="0.35">
      <c r="A160" s="1364"/>
    </row>
    <row r="161" spans="1:1" ht="15.75" customHeight="1" x14ac:dyDescent="0.35">
      <c r="A161" s="1364"/>
    </row>
    <row r="162" spans="1:1" ht="15.75" customHeight="1" x14ac:dyDescent="0.35">
      <c r="A162" s="1364"/>
    </row>
    <row r="163" spans="1:1" ht="15.75" customHeight="1" x14ac:dyDescent="0.35">
      <c r="A163" s="1364"/>
    </row>
    <row r="164" spans="1:1" ht="15.75" customHeight="1" x14ac:dyDescent="0.35">
      <c r="A164" s="1364"/>
    </row>
    <row r="165" spans="1:1" ht="15.75" customHeight="1" x14ac:dyDescent="0.35">
      <c r="A165" s="1364"/>
    </row>
    <row r="166" spans="1:1" ht="15.75" customHeight="1" x14ac:dyDescent="0.35">
      <c r="A166" s="1364"/>
    </row>
    <row r="167" spans="1:1" ht="15.75" customHeight="1" x14ac:dyDescent="0.35">
      <c r="A167" s="1364"/>
    </row>
    <row r="168" spans="1:1" ht="15.75" customHeight="1" x14ac:dyDescent="0.35">
      <c r="A168" s="1364"/>
    </row>
    <row r="169" spans="1:1" ht="15.75" customHeight="1" x14ac:dyDescent="0.35">
      <c r="A169" s="1364"/>
    </row>
    <row r="170" spans="1:1" ht="15.75" customHeight="1" x14ac:dyDescent="0.35">
      <c r="A170" s="1364"/>
    </row>
    <row r="171" spans="1:1" ht="15.75" customHeight="1" x14ac:dyDescent="0.35">
      <c r="A171" s="1364"/>
    </row>
    <row r="172" spans="1:1" ht="15.75" customHeight="1" x14ac:dyDescent="0.35">
      <c r="A172" s="1364"/>
    </row>
    <row r="173" spans="1:1" ht="15.75" customHeight="1" x14ac:dyDescent="0.35">
      <c r="A173" s="1364"/>
    </row>
    <row r="174" spans="1:1" ht="15.75" customHeight="1" x14ac:dyDescent="0.35">
      <c r="A174" s="1364"/>
    </row>
    <row r="175" spans="1:1" ht="15.75" customHeight="1" x14ac:dyDescent="0.35">
      <c r="A175" s="1364"/>
    </row>
    <row r="176" spans="1:1" ht="15.75" customHeight="1" x14ac:dyDescent="0.35">
      <c r="A176" s="1364"/>
    </row>
    <row r="177" spans="1:1" ht="15.75" customHeight="1" x14ac:dyDescent="0.35">
      <c r="A177" s="1364"/>
    </row>
    <row r="178" spans="1:1" ht="15.75" customHeight="1" x14ac:dyDescent="0.35">
      <c r="A178" s="1364"/>
    </row>
    <row r="179" spans="1:1" ht="15.75" customHeight="1" x14ac:dyDescent="0.35">
      <c r="A179" s="1364"/>
    </row>
    <row r="180" spans="1:1" ht="15.75" customHeight="1" x14ac:dyDescent="0.35">
      <c r="A180" s="1364"/>
    </row>
    <row r="181" spans="1:1" ht="15.75" customHeight="1" x14ac:dyDescent="0.35">
      <c r="A181" s="1364"/>
    </row>
    <row r="182" spans="1:1" ht="15.75" customHeight="1" x14ac:dyDescent="0.35">
      <c r="A182" s="1364"/>
    </row>
    <row r="183" spans="1:1" ht="15.75" customHeight="1" x14ac:dyDescent="0.35">
      <c r="A183" s="1364"/>
    </row>
    <row r="184" spans="1:1" ht="15.75" customHeight="1" x14ac:dyDescent="0.35">
      <c r="A184" s="1364"/>
    </row>
    <row r="185" spans="1:1" ht="15.75" customHeight="1" x14ac:dyDescent="0.35">
      <c r="A185" s="1364"/>
    </row>
    <row r="186" spans="1:1" ht="15.75" customHeight="1" x14ac:dyDescent="0.35">
      <c r="A186" s="1364"/>
    </row>
    <row r="187" spans="1:1" ht="15.75" customHeight="1" x14ac:dyDescent="0.35">
      <c r="A187" s="1364"/>
    </row>
    <row r="188" spans="1:1" ht="15.75" customHeight="1" x14ac:dyDescent="0.35">
      <c r="A188" s="1364"/>
    </row>
    <row r="189" spans="1:1" ht="15.75" customHeight="1" x14ac:dyDescent="0.35">
      <c r="A189" s="1364"/>
    </row>
    <row r="190" spans="1:1" ht="15.75" customHeight="1" x14ac:dyDescent="0.35">
      <c r="A190" s="1364"/>
    </row>
    <row r="191" spans="1:1" ht="15.75" customHeight="1" x14ac:dyDescent="0.35">
      <c r="A191" s="1364"/>
    </row>
    <row r="192" spans="1:1" ht="15.75" customHeight="1" x14ac:dyDescent="0.35">
      <c r="A192" s="1364"/>
    </row>
    <row r="193" spans="1:1" ht="15.75" customHeight="1" x14ac:dyDescent="0.35">
      <c r="A193" s="1364"/>
    </row>
    <row r="194" spans="1:1" ht="15.75" customHeight="1" x14ac:dyDescent="0.35">
      <c r="A194" s="1364"/>
    </row>
    <row r="195" spans="1:1" ht="15.75" customHeight="1" x14ac:dyDescent="0.35">
      <c r="A195" s="1364"/>
    </row>
    <row r="196" spans="1:1" ht="15.75" customHeight="1" x14ac:dyDescent="0.35">
      <c r="A196" s="1364"/>
    </row>
    <row r="197" spans="1:1" ht="15.75" customHeight="1" x14ac:dyDescent="0.35">
      <c r="A197" s="1364"/>
    </row>
    <row r="198" spans="1:1" ht="15.75" customHeight="1" x14ac:dyDescent="0.35">
      <c r="A198" s="1364"/>
    </row>
    <row r="199" spans="1:1" ht="15.75" customHeight="1" x14ac:dyDescent="0.35">
      <c r="A199" s="1364"/>
    </row>
    <row r="200" spans="1:1" ht="15.75" customHeight="1" x14ac:dyDescent="0.35">
      <c r="A200" s="1364"/>
    </row>
    <row r="201" spans="1:1" ht="15.75" customHeight="1" x14ac:dyDescent="0.35">
      <c r="A201" s="1364"/>
    </row>
    <row r="202" spans="1:1" ht="15.75" customHeight="1" x14ac:dyDescent="0.35">
      <c r="A202" s="1364"/>
    </row>
    <row r="203" spans="1:1" ht="15.75" customHeight="1" x14ac:dyDescent="0.35">
      <c r="A203" s="1364"/>
    </row>
    <row r="204" spans="1:1" ht="15.75" customHeight="1" x14ac:dyDescent="0.35">
      <c r="A204" s="1364"/>
    </row>
    <row r="205" spans="1:1" ht="15.75" customHeight="1" x14ac:dyDescent="0.35">
      <c r="A205" s="1364"/>
    </row>
    <row r="206" spans="1:1" ht="15.75" customHeight="1" x14ac:dyDescent="0.35">
      <c r="A206" s="1364"/>
    </row>
    <row r="207" spans="1:1" ht="15.75" customHeight="1" x14ac:dyDescent="0.35">
      <c r="A207" s="1364"/>
    </row>
    <row r="208" spans="1:1" ht="15.75" customHeight="1" x14ac:dyDescent="0.35">
      <c r="A208" s="1364"/>
    </row>
    <row r="209" spans="1:1" ht="15.75" customHeight="1" x14ac:dyDescent="0.35">
      <c r="A209" s="1364"/>
    </row>
    <row r="210" spans="1:1" ht="15.75" customHeight="1" x14ac:dyDescent="0.35">
      <c r="A210" s="1364"/>
    </row>
    <row r="211" spans="1:1" ht="15.75" customHeight="1" x14ac:dyDescent="0.35">
      <c r="A211" s="1364"/>
    </row>
    <row r="212" spans="1:1" ht="15.75" customHeight="1" x14ac:dyDescent="0.35">
      <c r="A212" s="1364"/>
    </row>
    <row r="213" spans="1:1" ht="15.75" customHeight="1" x14ac:dyDescent="0.35">
      <c r="A213" s="1364"/>
    </row>
    <row r="214" spans="1:1" ht="15.75" customHeight="1" x14ac:dyDescent="0.35">
      <c r="A214" s="1364"/>
    </row>
    <row r="215" spans="1:1" ht="15.75" customHeight="1" x14ac:dyDescent="0.35">
      <c r="A215" s="1364"/>
    </row>
    <row r="216" spans="1:1" ht="15.75" customHeight="1" x14ac:dyDescent="0.35">
      <c r="A216" s="1364"/>
    </row>
    <row r="217" spans="1:1" ht="15.75" customHeight="1" x14ac:dyDescent="0.35">
      <c r="A217" s="1364"/>
    </row>
    <row r="218" spans="1:1" ht="15.75" customHeight="1" x14ac:dyDescent="0.35">
      <c r="A218" s="1364"/>
    </row>
    <row r="219" spans="1:1" ht="15.75" customHeight="1" x14ac:dyDescent="0.35">
      <c r="A219" s="1364"/>
    </row>
    <row r="220" spans="1:1" ht="15.75" customHeight="1" x14ac:dyDescent="0.35">
      <c r="A220" s="1364"/>
    </row>
    <row r="221" spans="1:1" ht="15.75" customHeight="1" x14ac:dyDescent="0.35">
      <c r="A221" s="1364"/>
    </row>
    <row r="222" spans="1:1" ht="15.75" customHeight="1" x14ac:dyDescent="0.35">
      <c r="A222" s="1364"/>
    </row>
    <row r="223" spans="1:1" ht="15.75" customHeight="1" x14ac:dyDescent="0.35">
      <c r="A223" s="1364"/>
    </row>
    <row r="224" spans="1:1" ht="15.75" customHeight="1" x14ac:dyDescent="0.35">
      <c r="A224" s="1364"/>
    </row>
    <row r="225" spans="1:1" ht="15.75" customHeight="1" x14ac:dyDescent="0.35">
      <c r="A225" s="1364"/>
    </row>
    <row r="226" spans="1:1" ht="15.75" customHeight="1" x14ac:dyDescent="0.35">
      <c r="A226" s="1364"/>
    </row>
    <row r="227" spans="1:1" ht="15.75" customHeight="1" x14ac:dyDescent="0.35">
      <c r="A227" s="1364"/>
    </row>
    <row r="228" spans="1:1" ht="15.75" customHeight="1" x14ac:dyDescent="0.35">
      <c r="A228" s="1364"/>
    </row>
    <row r="229" spans="1:1" ht="15.75" customHeight="1" x14ac:dyDescent="0.35">
      <c r="A229" s="1364"/>
    </row>
    <row r="230" spans="1:1" ht="15.75" customHeight="1" x14ac:dyDescent="0.35">
      <c r="A230" s="1364"/>
    </row>
    <row r="231" spans="1:1" ht="15.75" customHeight="1" x14ac:dyDescent="0.35">
      <c r="A231" s="1364"/>
    </row>
    <row r="232" spans="1:1" ht="15.75" customHeight="1" x14ac:dyDescent="0.35">
      <c r="A232" s="1364"/>
    </row>
    <row r="233" spans="1:1" ht="15.75" customHeight="1" x14ac:dyDescent="0.35">
      <c r="A233" s="1364"/>
    </row>
    <row r="234" spans="1:1" ht="15.75" customHeight="1" x14ac:dyDescent="0.35">
      <c r="A234" s="1364"/>
    </row>
    <row r="235" spans="1:1" ht="15.75" customHeight="1" x14ac:dyDescent="0.35">
      <c r="A235" s="1364"/>
    </row>
    <row r="236" spans="1:1" ht="15.75" customHeight="1" x14ac:dyDescent="0.35">
      <c r="A236" s="1364"/>
    </row>
    <row r="237" spans="1:1" ht="15.75" customHeight="1" x14ac:dyDescent="0.35">
      <c r="A237" s="1364"/>
    </row>
    <row r="238" spans="1:1" ht="15.75" customHeight="1" x14ac:dyDescent="0.35">
      <c r="A238" s="1364"/>
    </row>
    <row r="239" spans="1:1" ht="15.75" customHeight="1" x14ac:dyDescent="0.35">
      <c r="A239" s="1364"/>
    </row>
    <row r="240" spans="1:1" ht="15.75" customHeight="1" x14ac:dyDescent="0.35">
      <c r="A240" s="1364"/>
    </row>
    <row r="241" spans="1:1" ht="15.75" customHeight="1" x14ac:dyDescent="0.35">
      <c r="A241" s="1364"/>
    </row>
    <row r="242" spans="1:1" ht="15.75" customHeight="1" x14ac:dyDescent="0.35">
      <c r="A242" s="1364"/>
    </row>
    <row r="243" spans="1:1" ht="15.75" customHeight="1" x14ac:dyDescent="0.35">
      <c r="A243" s="1364"/>
    </row>
    <row r="244" spans="1:1" ht="15.75" customHeight="1" x14ac:dyDescent="0.35">
      <c r="A244" s="1364"/>
    </row>
    <row r="245" spans="1:1" ht="15.75" customHeight="1" x14ac:dyDescent="0.35">
      <c r="A245" s="1364"/>
    </row>
    <row r="246" spans="1:1" ht="15.75" customHeight="1" x14ac:dyDescent="0.35">
      <c r="A246" s="1364"/>
    </row>
    <row r="247" spans="1:1" ht="15.75" customHeight="1" x14ac:dyDescent="0.35">
      <c r="A247" s="1364"/>
    </row>
    <row r="248" spans="1:1" ht="15.75" customHeight="1" x14ac:dyDescent="0.35">
      <c r="A248" s="1364"/>
    </row>
    <row r="249" spans="1:1" ht="15.75" customHeight="1" x14ac:dyDescent="0.35">
      <c r="A249" s="1364"/>
    </row>
    <row r="250" spans="1:1" ht="15.75" customHeight="1" x14ac:dyDescent="0.35">
      <c r="A250" s="1364"/>
    </row>
    <row r="251" spans="1:1" ht="15.75" customHeight="1" x14ac:dyDescent="0.35">
      <c r="A251" s="1364"/>
    </row>
    <row r="252" spans="1:1" ht="15.75" customHeight="1" x14ac:dyDescent="0.35">
      <c r="A252" s="1364"/>
    </row>
    <row r="253" spans="1:1" ht="15.75" customHeight="1" x14ac:dyDescent="0.35">
      <c r="A253" s="1364"/>
    </row>
    <row r="254" spans="1:1" ht="15.75" customHeight="1" x14ac:dyDescent="0.35">
      <c r="A254" s="1364"/>
    </row>
    <row r="255" spans="1:1" ht="15.75" customHeight="1" x14ac:dyDescent="0.35">
      <c r="A255" s="1364"/>
    </row>
    <row r="256" spans="1:1" ht="15.75" customHeight="1" x14ac:dyDescent="0.35">
      <c r="A256" s="1364"/>
    </row>
    <row r="257" spans="1:1" ht="15.75" customHeight="1" x14ac:dyDescent="0.35">
      <c r="A257" s="1364"/>
    </row>
    <row r="258" spans="1:1" ht="15.75" customHeight="1" x14ac:dyDescent="0.35">
      <c r="A258" s="1364"/>
    </row>
    <row r="259" spans="1:1" ht="15.75" customHeight="1" x14ac:dyDescent="0.35">
      <c r="A259" s="1364"/>
    </row>
    <row r="260" spans="1:1" ht="15.75" customHeight="1" x14ac:dyDescent="0.35">
      <c r="A260" s="1364"/>
    </row>
    <row r="261" spans="1:1" ht="15.75" customHeight="1" x14ac:dyDescent="0.35">
      <c r="A261" s="1364"/>
    </row>
    <row r="262" spans="1:1" ht="15.75" customHeight="1" x14ac:dyDescent="0.35">
      <c r="A262" s="1364"/>
    </row>
    <row r="263" spans="1:1" ht="15.75" customHeight="1" x14ac:dyDescent="0.35">
      <c r="A263" s="1364"/>
    </row>
    <row r="264" spans="1:1" ht="15.75" customHeight="1" x14ac:dyDescent="0.35">
      <c r="A264" s="1364"/>
    </row>
    <row r="265" spans="1:1" ht="15.75" customHeight="1" x14ac:dyDescent="0.35">
      <c r="A265" s="1364"/>
    </row>
    <row r="266" spans="1:1" ht="15.75" customHeight="1" x14ac:dyDescent="0.35">
      <c r="A266" s="1364"/>
    </row>
    <row r="267" spans="1:1" ht="15.75" customHeight="1" x14ac:dyDescent="0.35">
      <c r="A267" s="1364"/>
    </row>
    <row r="268" spans="1:1" ht="15.75" customHeight="1" x14ac:dyDescent="0.35">
      <c r="A268" s="1364"/>
    </row>
    <row r="269" spans="1:1" ht="15.75" customHeight="1" x14ac:dyDescent="0.35">
      <c r="A269" s="1364"/>
    </row>
    <row r="270" spans="1:1" ht="15.75" customHeight="1" x14ac:dyDescent="0.35">
      <c r="A270" s="1364"/>
    </row>
    <row r="271" spans="1:1" ht="15.75" customHeight="1" x14ac:dyDescent="0.35">
      <c r="A271" s="1364"/>
    </row>
    <row r="272" spans="1:1" ht="15.75" customHeight="1" x14ac:dyDescent="0.35">
      <c r="A272" s="1364"/>
    </row>
    <row r="273" spans="1:1" ht="15.75" customHeight="1" x14ac:dyDescent="0.35">
      <c r="A273" s="1364"/>
    </row>
    <row r="274" spans="1:1" ht="15.75" customHeight="1" x14ac:dyDescent="0.35">
      <c r="A274" s="1364"/>
    </row>
    <row r="275" spans="1:1" ht="15.75" customHeight="1" x14ac:dyDescent="0.35">
      <c r="A275" s="1364"/>
    </row>
    <row r="276" spans="1:1" ht="15.75" customHeight="1" x14ac:dyDescent="0.35">
      <c r="A276" s="1364"/>
    </row>
    <row r="277" spans="1:1" ht="15.75" customHeight="1" x14ac:dyDescent="0.35">
      <c r="A277" s="1364"/>
    </row>
    <row r="278" spans="1:1" ht="15.75" customHeight="1" x14ac:dyDescent="0.35">
      <c r="A278" s="1364"/>
    </row>
    <row r="279" spans="1:1" ht="15.75" customHeight="1" x14ac:dyDescent="0.35">
      <c r="A279" s="1364"/>
    </row>
    <row r="280" spans="1:1" ht="15.75" customHeight="1" x14ac:dyDescent="0.35">
      <c r="A280" s="1364"/>
    </row>
    <row r="281" spans="1:1" ht="15.75" customHeight="1" x14ac:dyDescent="0.35">
      <c r="A281" s="1364"/>
    </row>
    <row r="282" spans="1:1" ht="15.75" customHeight="1" x14ac:dyDescent="0.35">
      <c r="A282" s="1364"/>
    </row>
    <row r="283" spans="1:1" ht="15.75" customHeight="1" x14ac:dyDescent="0.35">
      <c r="A283" s="1364"/>
    </row>
    <row r="284" spans="1:1" ht="15.75" customHeight="1" x14ac:dyDescent="0.35">
      <c r="A284" s="1364"/>
    </row>
    <row r="285" spans="1:1" ht="15.75" customHeight="1" x14ac:dyDescent="0.35">
      <c r="A285" s="1364"/>
    </row>
    <row r="286" spans="1:1" ht="15.75" customHeight="1" x14ac:dyDescent="0.35">
      <c r="A286" s="1364"/>
    </row>
    <row r="287" spans="1:1" ht="15.75" customHeight="1" x14ac:dyDescent="0.35">
      <c r="A287" s="1364"/>
    </row>
    <row r="288" spans="1:1" ht="15.75" customHeight="1" x14ac:dyDescent="0.35">
      <c r="A288" s="1364"/>
    </row>
    <row r="289" spans="1:1" ht="15.75" customHeight="1" x14ac:dyDescent="0.35">
      <c r="A289" s="1364"/>
    </row>
    <row r="290" spans="1:1" ht="15.75" customHeight="1" x14ac:dyDescent="0.35">
      <c r="A290" s="1364"/>
    </row>
    <row r="291" spans="1:1" ht="15.75" customHeight="1" x14ac:dyDescent="0.35">
      <c r="A291" s="1364"/>
    </row>
    <row r="292" spans="1:1" ht="15.75" customHeight="1" x14ac:dyDescent="0.35">
      <c r="A292" s="1364"/>
    </row>
    <row r="293" spans="1:1" ht="15.75" customHeight="1" x14ac:dyDescent="0.35">
      <c r="A293" s="1364"/>
    </row>
    <row r="294" spans="1:1" ht="15.75" customHeight="1" x14ac:dyDescent="0.35">
      <c r="A294" s="1364"/>
    </row>
    <row r="295" spans="1:1" ht="15.75" customHeight="1" x14ac:dyDescent="0.35">
      <c r="A295" s="1364"/>
    </row>
    <row r="296" spans="1:1" ht="15.75" customHeight="1" x14ac:dyDescent="0.35">
      <c r="A296" s="1364"/>
    </row>
    <row r="297" spans="1:1" ht="15.75" customHeight="1" x14ac:dyDescent="0.35">
      <c r="A297" s="1364"/>
    </row>
    <row r="298" spans="1:1" ht="15.75" customHeight="1" x14ac:dyDescent="0.35">
      <c r="A298" s="1364"/>
    </row>
    <row r="299" spans="1:1" ht="15.75" customHeight="1" x14ac:dyDescent="0.35">
      <c r="A299" s="1364"/>
    </row>
    <row r="300" spans="1:1" ht="15.75" customHeight="1" x14ac:dyDescent="0.35">
      <c r="A300" s="1364"/>
    </row>
    <row r="301" spans="1:1" ht="15.75" customHeight="1" x14ac:dyDescent="0.35">
      <c r="A301" s="1364"/>
    </row>
    <row r="302" spans="1:1" ht="15.75" customHeight="1" x14ac:dyDescent="0.35">
      <c r="A302" s="1364"/>
    </row>
    <row r="303" spans="1:1" ht="15.75" customHeight="1" x14ac:dyDescent="0.35">
      <c r="A303" s="1364"/>
    </row>
    <row r="304" spans="1:1" ht="15.75" customHeight="1" x14ac:dyDescent="0.35">
      <c r="A304" s="1364"/>
    </row>
    <row r="305" spans="1:1" ht="15.75" customHeight="1" x14ac:dyDescent="0.35">
      <c r="A305" s="1364"/>
    </row>
    <row r="306" spans="1:1" ht="15.75" customHeight="1" x14ac:dyDescent="0.35">
      <c r="A306" s="1364"/>
    </row>
    <row r="307" spans="1:1" ht="15.75" customHeight="1" x14ac:dyDescent="0.35">
      <c r="A307" s="1364"/>
    </row>
    <row r="308" spans="1:1" ht="15.75" customHeight="1" x14ac:dyDescent="0.35">
      <c r="A308" s="1364"/>
    </row>
    <row r="309" spans="1:1" ht="15.75" customHeight="1" x14ac:dyDescent="0.35">
      <c r="A309" s="1364"/>
    </row>
    <row r="310" spans="1:1" ht="15.75" customHeight="1" x14ac:dyDescent="0.35">
      <c r="A310" s="1364"/>
    </row>
    <row r="311" spans="1:1" ht="15.75" customHeight="1" x14ac:dyDescent="0.35">
      <c r="A311" s="1364"/>
    </row>
    <row r="312" spans="1:1" ht="15.75" customHeight="1" x14ac:dyDescent="0.35">
      <c r="A312" s="1364"/>
    </row>
    <row r="313" spans="1:1" ht="15.75" customHeight="1" x14ac:dyDescent="0.35">
      <c r="A313" s="1364"/>
    </row>
    <row r="314" spans="1:1" ht="15.75" customHeight="1" x14ac:dyDescent="0.35">
      <c r="A314" s="1364"/>
    </row>
    <row r="315" spans="1:1" ht="15.75" customHeight="1" x14ac:dyDescent="0.35">
      <c r="A315" s="1364"/>
    </row>
    <row r="316" spans="1:1" ht="15.75" customHeight="1" x14ac:dyDescent="0.35">
      <c r="A316" s="1364"/>
    </row>
    <row r="317" spans="1:1" ht="15.75" customHeight="1" x14ac:dyDescent="0.35">
      <c r="A317" s="1364"/>
    </row>
    <row r="318" spans="1:1" ht="15.75" customHeight="1" x14ac:dyDescent="0.35">
      <c r="A318" s="1364"/>
    </row>
    <row r="319" spans="1:1" ht="15.75" customHeight="1" x14ac:dyDescent="0.35">
      <c r="A319" s="1364"/>
    </row>
    <row r="320" spans="1:1" ht="15.75" customHeight="1" x14ac:dyDescent="0.35">
      <c r="A320" s="1364"/>
    </row>
    <row r="321" spans="1:1" ht="15.75" customHeight="1" x14ac:dyDescent="0.35">
      <c r="A321" s="1364"/>
    </row>
    <row r="322" spans="1:1" ht="15.75" customHeight="1" x14ac:dyDescent="0.35">
      <c r="A322" s="1364"/>
    </row>
    <row r="323" spans="1:1" ht="15.75" customHeight="1" x14ac:dyDescent="0.35">
      <c r="A323" s="1364"/>
    </row>
    <row r="324" spans="1:1" ht="15.75" customHeight="1" x14ac:dyDescent="0.35">
      <c r="A324" s="1364"/>
    </row>
    <row r="325" spans="1:1" ht="15.75" customHeight="1" x14ac:dyDescent="0.35">
      <c r="A325" s="1364"/>
    </row>
    <row r="326" spans="1:1" ht="15.75" customHeight="1" x14ac:dyDescent="0.35">
      <c r="A326" s="1364"/>
    </row>
    <row r="327" spans="1:1" ht="15.75" customHeight="1" x14ac:dyDescent="0.35">
      <c r="A327" s="1364"/>
    </row>
    <row r="328" spans="1:1" ht="15.75" customHeight="1" x14ac:dyDescent="0.35">
      <c r="A328" s="1364"/>
    </row>
    <row r="329" spans="1:1" ht="15.75" customHeight="1" x14ac:dyDescent="0.35">
      <c r="A329" s="1364"/>
    </row>
    <row r="330" spans="1:1" ht="15.75" customHeight="1" x14ac:dyDescent="0.35">
      <c r="A330" s="1364"/>
    </row>
    <row r="331" spans="1:1" ht="15.75" customHeight="1" x14ac:dyDescent="0.35">
      <c r="A331" s="1364"/>
    </row>
    <row r="332" spans="1:1" ht="15.75" customHeight="1" x14ac:dyDescent="0.35">
      <c r="A332" s="1364"/>
    </row>
    <row r="333" spans="1:1" ht="15.75" customHeight="1" x14ac:dyDescent="0.35">
      <c r="A333" s="1364"/>
    </row>
    <row r="334" spans="1:1" ht="15.75" customHeight="1" x14ac:dyDescent="0.35">
      <c r="A334" s="1364"/>
    </row>
    <row r="335" spans="1:1" ht="15.75" customHeight="1" x14ac:dyDescent="0.35">
      <c r="A335" s="1364"/>
    </row>
    <row r="336" spans="1:1" ht="15.75" customHeight="1" x14ac:dyDescent="0.35">
      <c r="A336" s="1364"/>
    </row>
    <row r="337" spans="1:1" ht="15.75" customHeight="1" x14ac:dyDescent="0.35">
      <c r="A337" s="1364"/>
    </row>
    <row r="338" spans="1:1" ht="15.75" customHeight="1" x14ac:dyDescent="0.35">
      <c r="A338" s="1364"/>
    </row>
    <row r="339" spans="1:1" ht="15.75" customHeight="1" x14ac:dyDescent="0.35">
      <c r="A339" s="1364"/>
    </row>
    <row r="340" spans="1:1" ht="15.75" customHeight="1" x14ac:dyDescent="0.35">
      <c r="A340" s="1364"/>
    </row>
    <row r="341" spans="1:1" ht="15.75" customHeight="1" x14ac:dyDescent="0.35">
      <c r="A341" s="1364"/>
    </row>
    <row r="342" spans="1:1" ht="15.75" customHeight="1" x14ac:dyDescent="0.35">
      <c r="A342" s="1364"/>
    </row>
    <row r="343" spans="1:1" ht="15.75" customHeight="1" x14ac:dyDescent="0.35">
      <c r="A343" s="1364"/>
    </row>
    <row r="344" spans="1:1" ht="15.75" customHeight="1" x14ac:dyDescent="0.35">
      <c r="A344" s="1364"/>
    </row>
    <row r="345" spans="1:1" ht="15.75" customHeight="1" x14ac:dyDescent="0.35">
      <c r="A345" s="1364"/>
    </row>
    <row r="346" spans="1:1" ht="15.75" customHeight="1" x14ac:dyDescent="0.35">
      <c r="A346" s="1364"/>
    </row>
    <row r="347" spans="1:1" ht="15.75" customHeight="1" x14ac:dyDescent="0.35">
      <c r="A347" s="1364"/>
    </row>
    <row r="348" spans="1:1" ht="15.75" customHeight="1" x14ac:dyDescent="0.35">
      <c r="A348" s="1364"/>
    </row>
    <row r="349" spans="1:1" ht="15.75" customHeight="1" x14ac:dyDescent="0.35">
      <c r="A349" s="1364"/>
    </row>
    <row r="350" spans="1:1" ht="15.75" customHeight="1" x14ac:dyDescent="0.35">
      <c r="A350" s="1364"/>
    </row>
    <row r="351" spans="1:1" ht="15.75" customHeight="1" x14ac:dyDescent="0.35">
      <c r="A351" s="1364"/>
    </row>
    <row r="352" spans="1:1" ht="15.75" customHeight="1" x14ac:dyDescent="0.35">
      <c r="A352" s="1364"/>
    </row>
    <row r="353" spans="1:1" ht="15.75" customHeight="1" x14ac:dyDescent="0.35">
      <c r="A353" s="1364"/>
    </row>
    <row r="354" spans="1:1" ht="15.75" customHeight="1" x14ac:dyDescent="0.35">
      <c r="A354" s="1364"/>
    </row>
    <row r="355" spans="1:1" ht="15.75" customHeight="1" x14ac:dyDescent="0.35">
      <c r="A355" s="1364"/>
    </row>
    <row r="356" spans="1:1" ht="15.75" customHeight="1" x14ac:dyDescent="0.35">
      <c r="A356" s="1364"/>
    </row>
    <row r="357" spans="1:1" ht="15.75" customHeight="1" x14ac:dyDescent="0.35">
      <c r="A357" s="1364"/>
    </row>
    <row r="358" spans="1:1" ht="15.75" customHeight="1" x14ac:dyDescent="0.35">
      <c r="A358" s="1364"/>
    </row>
    <row r="359" spans="1:1" ht="15.75" customHeight="1" x14ac:dyDescent="0.35">
      <c r="A359" s="1364"/>
    </row>
    <row r="360" spans="1:1" ht="15.75" customHeight="1" x14ac:dyDescent="0.35">
      <c r="A360" s="1364"/>
    </row>
    <row r="361" spans="1:1" ht="15.75" customHeight="1" x14ac:dyDescent="0.35">
      <c r="A361" s="1364"/>
    </row>
    <row r="362" spans="1:1" ht="15.75" customHeight="1" x14ac:dyDescent="0.35">
      <c r="A362" s="1364"/>
    </row>
    <row r="363" spans="1:1" ht="15.75" customHeight="1" x14ac:dyDescent="0.35">
      <c r="A363" s="1364"/>
    </row>
    <row r="364" spans="1:1" ht="15.75" customHeight="1" x14ac:dyDescent="0.35">
      <c r="A364" s="1364"/>
    </row>
    <row r="365" spans="1:1" ht="15.75" customHeight="1" x14ac:dyDescent="0.35">
      <c r="A365" s="1364"/>
    </row>
    <row r="366" spans="1:1" ht="15.75" customHeight="1" x14ac:dyDescent="0.35">
      <c r="A366" s="1364"/>
    </row>
    <row r="367" spans="1:1" ht="15.75" customHeight="1" x14ac:dyDescent="0.35">
      <c r="A367" s="1364"/>
    </row>
    <row r="368" spans="1:1" ht="15.75" customHeight="1" x14ac:dyDescent="0.35">
      <c r="A368" s="1364"/>
    </row>
    <row r="369" spans="1:1" ht="15.75" customHeight="1" x14ac:dyDescent="0.35">
      <c r="A369" s="1364"/>
    </row>
    <row r="370" spans="1:1" ht="15.75" customHeight="1" x14ac:dyDescent="0.35">
      <c r="A370" s="1364"/>
    </row>
    <row r="371" spans="1:1" ht="15.75" customHeight="1" x14ac:dyDescent="0.35">
      <c r="A371" s="1364"/>
    </row>
    <row r="372" spans="1:1" ht="15.75" customHeight="1" x14ac:dyDescent="0.35">
      <c r="A372" s="1364"/>
    </row>
    <row r="373" spans="1:1" ht="15.75" customHeight="1" x14ac:dyDescent="0.35">
      <c r="A373" s="1364"/>
    </row>
    <row r="374" spans="1:1" ht="15.75" customHeight="1" x14ac:dyDescent="0.35">
      <c r="A374" s="1364"/>
    </row>
    <row r="375" spans="1:1" ht="15.75" customHeight="1" x14ac:dyDescent="0.35">
      <c r="A375" s="1364"/>
    </row>
    <row r="376" spans="1:1" ht="15.75" customHeight="1" x14ac:dyDescent="0.35">
      <c r="A376" s="1364"/>
    </row>
    <row r="377" spans="1:1" ht="15.75" customHeight="1" x14ac:dyDescent="0.35">
      <c r="A377" s="1364"/>
    </row>
    <row r="378" spans="1:1" ht="15.75" customHeight="1" x14ac:dyDescent="0.35">
      <c r="A378" s="1364"/>
    </row>
    <row r="379" spans="1:1" ht="15.75" customHeight="1" x14ac:dyDescent="0.35">
      <c r="A379" s="1364"/>
    </row>
    <row r="380" spans="1:1" ht="15.75" customHeight="1" x14ac:dyDescent="0.35">
      <c r="A380" s="1364"/>
    </row>
    <row r="381" spans="1:1" ht="15.75" customHeight="1" x14ac:dyDescent="0.35">
      <c r="A381" s="1364"/>
    </row>
    <row r="382" spans="1:1" ht="15.75" customHeight="1" x14ac:dyDescent="0.35">
      <c r="A382" s="1364"/>
    </row>
    <row r="383" spans="1:1" ht="15.75" customHeight="1" x14ac:dyDescent="0.35">
      <c r="A383" s="1364"/>
    </row>
    <row r="384" spans="1:1" ht="15.75" customHeight="1" x14ac:dyDescent="0.35">
      <c r="A384" s="1364"/>
    </row>
    <row r="385" spans="1:1" ht="15.75" customHeight="1" x14ac:dyDescent="0.35">
      <c r="A385" s="1364"/>
    </row>
    <row r="386" spans="1:1" ht="15.75" customHeight="1" x14ac:dyDescent="0.35">
      <c r="A386" s="1364"/>
    </row>
    <row r="387" spans="1:1" ht="15.75" customHeight="1" x14ac:dyDescent="0.35">
      <c r="A387" s="1364"/>
    </row>
    <row r="388" spans="1:1" ht="15.75" customHeight="1" x14ac:dyDescent="0.35">
      <c r="A388" s="1364"/>
    </row>
    <row r="389" spans="1:1" ht="15.75" customHeight="1" x14ac:dyDescent="0.35">
      <c r="A389" s="1364"/>
    </row>
    <row r="390" spans="1:1" ht="15.75" customHeight="1" x14ac:dyDescent="0.35">
      <c r="A390" s="1364"/>
    </row>
    <row r="391" spans="1:1" ht="15.75" customHeight="1" x14ac:dyDescent="0.35">
      <c r="A391" s="1364"/>
    </row>
    <row r="392" spans="1:1" ht="15.75" customHeight="1" x14ac:dyDescent="0.35">
      <c r="A392" s="1364"/>
    </row>
    <row r="393" spans="1:1" ht="15.75" customHeight="1" x14ac:dyDescent="0.35">
      <c r="A393" s="1364"/>
    </row>
    <row r="394" spans="1:1" ht="15.75" customHeight="1" x14ac:dyDescent="0.35">
      <c r="A394" s="1364"/>
    </row>
    <row r="395" spans="1:1" ht="15.75" customHeight="1" x14ac:dyDescent="0.35">
      <c r="A395" s="1364"/>
    </row>
    <row r="396" spans="1:1" ht="15.75" customHeight="1" x14ac:dyDescent="0.35">
      <c r="A396" s="1364"/>
    </row>
    <row r="397" spans="1:1" ht="15.75" customHeight="1" x14ac:dyDescent="0.35">
      <c r="A397" s="1364"/>
    </row>
    <row r="398" spans="1:1" ht="15.75" customHeight="1" x14ac:dyDescent="0.35">
      <c r="A398" s="1364"/>
    </row>
    <row r="399" spans="1:1" ht="15.75" customHeight="1" x14ac:dyDescent="0.35">
      <c r="A399" s="1364"/>
    </row>
    <row r="400" spans="1:1" ht="15.75" customHeight="1" x14ac:dyDescent="0.35">
      <c r="A400" s="1364"/>
    </row>
    <row r="401" spans="1:1" ht="15.75" customHeight="1" x14ac:dyDescent="0.35">
      <c r="A401" s="1364"/>
    </row>
    <row r="402" spans="1:1" ht="15.75" customHeight="1" x14ac:dyDescent="0.35">
      <c r="A402" s="1364"/>
    </row>
    <row r="403" spans="1:1" ht="15.75" customHeight="1" x14ac:dyDescent="0.35">
      <c r="A403" s="1364"/>
    </row>
    <row r="404" spans="1:1" ht="15.75" customHeight="1" x14ac:dyDescent="0.35">
      <c r="A404" s="1364"/>
    </row>
    <row r="405" spans="1:1" ht="15.75" customHeight="1" x14ac:dyDescent="0.35">
      <c r="A405" s="1364"/>
    </row>
    <row r="406" spans="1:1" ht="15.75" customHeight="1" x14ac:dyDescent="0.35">
      <c r="A406" s="1364"/>
    </row>
    <row r="407" spans="1:1" ht="15.75" customHeight="1" x14ac:dyDescent="0.35">
      <c r="A407" s="1364"/>
    </row>
    <row r="408" spans="1:1" ht="15.75" customHeight="1" x14ac:dyDescent="0.35">
      <c r="A408" s="1364"/>
    </row>
    <row r="409" spans="1:1" ht="15.75" customHeight="1" x14ac:dyDescent="0.35">
      <c r="A409" s="1364"/>
    </row>
    <row r="410" spans="1:1" ht="15.75" customHeight="1" x14ac:dyDescent="0.35">
      <c r="A410" s="1364"/>
    </row>
    <row r="411" spans="1:1" ht="15.75" customHeight="1" x14ac:dyDescent="0.35">
      <c r="A411" s="1364"/>
    </row>
    <row r="412" spans="1:1" ht="15.75" customHeight="1" x14ac:dyDescent="0.35">
      <c r="A412" s="1364"/>
    </row>
    <row r="413" spans="1:1" ht="15.75" customHeight="1" x14ac:dyDescent="0.35">
      <c r="A413" s="1364"/>
    </row>
    <row r="414" spans="1:1" ht="15.75" customHeight="1" x14ac:dyDescent="0.35">
      <c r="A414" s="1364"/>
    </row>
    <row r="415" spans="1:1" ht="15.75" customHeight="1" x14ac:dyDescent="0.35">
      <c r="A415" s="1364"/>
    </row>
    <row r="416" spans="1:1" ht="15.75" customHeight="1" x14ac:dyDescent="0.35">
      <c r="A416" s="1364"/>
    </row>
    <row r="417" spans="1:1" ht="15.75" customHeight="1" x14ac:dyDescent="0.35">
      <c r="A417" s="1364"/>
    </row>
    <row r="418" spans="1:1" ht="15.75" customHeight="1" x14ac:dyDescent="0.35">
      <c r="A418" s="1364"/>
    </row>
    <row r="419" spans="1:1" ht="15.75" customHeight="1" x14ac:dyDescent="0.35">
      <c r="A419" s="1364"/>
    </row>
    <row r="420" spans="1:1" ht="15.75" customHeight="1" x14ac:dyDescent="0.35">
      <c r="A420" s="1364"/>
    </row>
    <row r="421" spans="1:1" ht="15.75" customHeight="1" x14ac:dyDescent="0.35">
      <c r="A421" s="1364"/>
    </row>
    <row r="422" spans="1:1" ht="15.75" customHeight="1" x14ac:dyDescent="0.35">
      <c r="A422" s="1364"/>
    </row>
    <row r="423" spans="1:1" ht="15.75" customHeight="1" x14ac:dyDescent="0.35">
      <c r="A423" s="1364"/>
    </row>
    <row r="424" spans="1:1" ht="15.75" customHeight="1" x14ac:dyDescent="0.35">
      <c r="A424" s="1364"/>
    </row>
    <row r="425" spans="1:1" ht="15.75" customHeight="1" x14ac:dyDescent="0.35">
      <c r="A425" s="1364"/>
    </row>
    <row r="426" spans="1:1" ht="15.75" customHeight="1" x14ac:dyDescent="0.35">
      <c r="A426" s="1364"/>
    </row>
    <row r="427" spans="1:1" ht="15.75" customHeight="1" x14ac:dyDescent="0.35">
      <c r="A427" s="1364"/>
    </row>
    <row r="428" spans="1:1" ht="15.75" customHeight="1" x14ac:dyDescent="0.35">
      <c r="A428" s="1364"/>
    </row>
    <row r="429" spans="1:1" ht="15.75" customHeight="1" x14ac:dyDescent="0.35">
      <c r="A429" s="1364"/>
    </row>
    <row r="430" spans="1:1" ht="15.75" customHeight="1" x14ac:dyDescent="0.35">
      <c r="A430" s="1364"/>
    </row>
    <row r="431" spans="1:1" ht="15.75" customHeight="1" x14ac:dyDescent="0.35">
      <c r="A431" s="1364"/>
    </row>
    <row r="432" spans="1:1" ht="15.75" customHeight="1" x14ac:dyDescent="0.35">
      <c r="A432" s="1364"/>
    </row>
    <row r="433" spans="1:1" ht="15.75" customHeight="1" x14ac:dyDescent="0.35">
      <c r="A433" s="1364"/>
    </row>
    <row r="434" spans="1:1" ht="15.75" customHeight="1" x14ac:dyDescent="0.35">
      <c r="A434" s="1364"/>
    </row>
    <row r="435" spans="1:1" ht="15.75" customHeight="1" x14ac:dyDescent="0.35">
      <c r="A435" s="1364"/>
    </row>
    <row r="436" spans="1:1" ht="15.75" customHeight="1" x14ac:dyDescent="0.35">
      <c r="A436" s="1364"/>
    </row>
    <row r="437" spans="1:1" ht="15.75" customHeight="1" x14ac:dyDescent="0.35">
      <c r="A437" s="1364"/>
    </row>
    <row r="438" spans="1:1" ht="15.75" customHeight="1" x14ac:dyDescent="0.35">
      <c r="A438" s="1364"/>
    </row>
    <row r="439" spans="1:1" ht="15.75" customHeight="1" x14ac:dyDescent="0.35">
      <c r="A439" s="1364"/>
    </row>
    <row r="440" spans="1:1" ht="15.75" customHeight="1" x14ac:dyDescent="0.35">
      <c r="A440" s="1364"/>
    </row>
    <row r="441" spans="1:1" ht="15.75" customHeight="1" x14ac:dyDescent="0.35">
      <c r="A441" s="1364"/>
    </row>
    <row r="442" spans="1:1" ht="15.75" customHeight="1" x14ac:dyDescent="0.35">
      <c r="A442" s="1364"/>
    </row>
    <row r="443" spans="1:1" ht="15.75" customHeight="1" x14ac:dyDescent="0.35">
      <c r="A443" s="1364"/>
    </row>
    <row r="444" spans="1:1" ht="15.75" customHeight="1" x14ac:dyDescent="0.35">
      <c r="A444" s="1364"/>
    </row>
    <row r="445" spans="1:1" ht="15.75" customHeight="1" x14ac:dyDescent="0.35">
      <c r="A445" s="1364"/>
    </row>
    <row r="446" spans="1:1" ht="15.75" customHeight="1" x14ac:dyDescent="0.35">
      <c r="A446" s="1364"/>
    </row>
    <row r="447" spans="1:1" ht="15.75" customHeight="1" x14ac:dyDescent="0.35">
      <c r="A447" s="1364"/>
    </row>
    <row r="448" spans="1:1" ht="15.75" customHeight="1" x14ac:dyDescent="0.35">
      <c r="A448" s="1364"/>
    </row>
    <row r="449" spans="1:1" ht="15.75" customHeight="1" x14ac:dyDescent="0.35">
      <c r="A449" s="1364"/>
    </row>
    <row r="450" spans="1:1" ht="15.75" customHeight="1" x14ac:dyDescent="0.35">
      <c r="A450" s="1364"/>
    </row>
    <row r="451" spans="1:1" ht="15.75" customHeight="1" x14ac:dyDescent="0.35">
      <c r="A451" s="1364"/>
    </row>
    <row r="452" spans="1:1" ht="15.75" customHeight="1" x14ac:dyDescent="0.35">
      <c r="A452" s="1364"/>
    </row>
    <row r="453" spans="1:1" ht="15.75" customHeight="1" x14ac:dyDescent="0.35">
      <c r="A453" s="1364"/>
    </row>
    <row r="454" spans="1:1" ht="15.75" customHeight="1" x14ac:dyDescent="0.35">
      <c r="A454" s="1364"/>
    </row>
    <row r="455" spans="1:1" ht="15.75" customHeight="1" x14ac:dyDescent="0.35">
      <c r="A455" s="1364"/>
    </row>
    <row r="456" spans="1:1" ht="15.75" customHeight="1" x14ac:dyDescent="0.35">
      <c r="A456" s="1364"/>
    </row>
    <row r="457" spans="1:1" ht="15.75" customHeight="1" x14ac:dyDescent="0.35">
      <c r="A457" s="1364"/>
    </row>
    <row r="458" spans="1:1" ht="15.75" customHeight="1" x14ac:dyDescent="0.35">
      <c r="A458" s="1364"/>
    </row>
    <row r="459" spans="1:1" ht="15.75" customHeight="1" x14ac:dyDescent="0.35">
      <c r="A459" s="1364"/>
    </row>
    <row r="460" spans="1:1" ht="15.75" customHeight="1" x14ac:dyDescent="0.35">
      <c r="A460" s="1364"/>
    </row>
    <row r="461" spans="1:1" ht="15.75" customHeight="1" x14ac:dyDescent="0.35">
      <c r="A461" s="1364"/>
    </row>
    <row r="462" spans="1:1" ht="15.75" customHeight="1" x14ac:dyDescent="0.35">
      <c r="A462" s="1364"/>
    </row>
    <row r="463" spans="1:1" ht="15.75" customHeight="1" x14ac:dyDescent="0.35">
      <c r="A463" s="1364"/>
    </row>
    <row r="464" spans="1:1" ht="15.75" customHeight="1" x14ac:dyDescent="0.35">
      <c r="A464" s="1364"/>
    </row>
    <row r="465" spans="1:1" ht="15.75" customHeight="1" x14ac:dyDescent="0.35">
      <c r="A465" s="1364"/>
    </row>
    <row r="466" spans="1:1" ht="15.75" customHeight="1" x14ac:dyDescent="0.35">
      <c r="A466" s="1364"/>
    </row>
    <row r="467" spans="1:1" ht="15.75" customHeight="1" x14ac:dyDescent="0.35">
      <c r="A467" s="1364"/>
    </row>
    <row r="468" spans="1:1" ht="15.75" customHeight="1" x14ac:dyDescent="0.35">
      <c r="A468" s="1364"/>
    </row>
    <row r="469" spans="1:1" ht="15.75" customHeight="1" x14ac:dyDescent="0.35">
      <c r="A469" s="1364"/>
    </row>
    <row r="470" spans="1:1" ht="15.75" customHeight="1" x14ac:dyDescent="0.35">
      <c r="A470" s="1364"/>
    </row>
    <row r="471" spans="1:1" ht="15.75" customHeight="1" x14ac:dyDescent="0.35">
      <c r="A471" s="1364"/>
    </row>
    <row r="472" spans="1:1" ht="15.75" customHeight="1" x14ac:dyDescent="0.35">
      <c r="A472" s="1364"/>
    </row>
    <row r="473" spans="1:1" ht="15.75" customHeight="1" x14ac:dyDescent="0.35">
      <c r="A473" s="1364"/>
    </row>
    <row r="474" spans="1:1" ht="15.75" customHeight="1" x14ac:dyDescent="0.35">
      <c r="A474" s="1364"/>
    </row>
    <row r="475" spans="1:1" ht="15.75" customHeight="1" x14ac:dyDescent="0.35">
      <c r="A475" s="1364"/>
    </row>
    <row r="476" spans="1:1" ht="15.75" customHeight="1" x14ac:dyDescent="0.35">
      <c r="A476" s="1364"/>
    </row>
    <row r="477" spans="1:1" ht="15.75" customHeight="1" x14ac:dyDescent="0.35">
      <c r="A477" s="1364"/>
    </row>
    <row r="478" spans="1:1" ht="15.75" customHeight="1" x14ac:dyDescent="0.35">
      <c r="A478" s="1364"/>
    </row>
    <row r="479" spans="1:1" ht="15.75" customHeight="1" x14ac:dyDescent="0.35">
      <c r="A479" s="1364"/>
    </row>
    <row r="480" spans="1:1" ht="15.75" customHeight="1" x14ac:dyDescent="0.35">
      <c r="A480" s="1364"/>
    </row>
    <row r="481" spans="1:1" ht="15.75" customHeight="1" x14ac:dyDescent="0.35">
      <c r="A481" s="1364"/>
    </row>
    <row r="482" spans="1:1" ht="15.75" customHeight="1" x14ac:dyDescent="0.35">
      <c r="A482" s="1364"/>
    </row>
    <row r="483" spans="1:1" ht="15.75" customHeight="1" x14ac:dyDescent="0.35">
      <c r="A483" s="1364"/>
    </row>
    <row r="484" spans="1:1" ht="15.75" customHeight="1" x14ac:dyDescent="0.35">
      <c r="A484" s="1364"/>
    </row>
    <row r="485" spans="1:1" ht="15.75" customHeight="1" x14ac:dyDescent="0.35">
      <c r="A485" s="1364"/>
    </row>
    <row r="486" spans="1:1" ht="15.75" customHeight="1" x14ac:dyDescent="0.35">
      <c r="A486" s="1364"/>
    </row>
    <row r="487" spans="1:1" ht="15.75" customHeight="1" x14ac:dyDescent="0.35">
      <c r="A487" s="1364"/>
    </row>
    <row r="488" spans="1:1" ht="15.75" customHeight="1" x14ac:dyDescent="0.35">
      <c r="A488" s="1364"/>
    </row>
    <row r="489" spans="1:1" ht="15.75" customHeight="1" x14ac:dyDescent="0.35">
      <c r="A489" s="1364"/>
    </row>
    <row r="490" spans="1:1" ht="15.75" customHeight="1" x14ac:dyDescent="0.35">
      <c r="A490" s="1364"/>
    </row>
    <row r="491" spans="1:1" ht="15.75" customHeight="1" x14ac:dyDescent="0.35">
      <c r="A491" s="1364"/>
    </row>
    <row r="492" spans="1:1" ht="15.75" customHeight="1" x14ac:dyDescent="0.35">
      <c r="A492" s="1364"/>
    </row>
    <row r="493" spans="1:1" ht="15.75" customHeight="1" x14ac:dyDescent="0.35">
      <c r="A493" s="1364"/>
    </row>
    <row r="494" spans="1:1" ht="15.75" customHeight="1" x14ac:dyDescent="0.35">
      <c r="A494" s="1364"/>
    </row>
    <row r="495" spans="1:1" ht="15.75" customHeight="1" x14ac:dyDescent="0.35">
      <c r="A495" s="1364"/>
    </row>
    <row r="496" spans="1:1" ht="15.75" customHeight="1" x14ac:dyDescent="0.35">
      <c r="A496" s="1364"/>
    </row>
    <row r="497" spans="1:1" ht="15.75" customHeight="1" x14ac:dyDescent="0.35">
      <c r="A497" s="1364"/>
    </row>
    <row r="498" spans="1:1" ht="15.75" customHeight="1" x14ac:dyDescent="0.35">
      <c r="A498" s="1364"/>
    </row>
    <row r="499" spans="1:1" ht="15.75" customHeight="1" x14ac:dyDescent="0.35">
      <c r="A499" s="1364"/>
    </row>
    <row r="500" spans="1:1" ht="15.75" customHeight="1" x14ac:dyDescent="0.35">
      <c r="A500" s="1364"/>
    </row>
    <row r="501" spans="1:1" ht="15.75" customHeight="1" x14ac:dyDescent="0.35">
      <c r="A501" s="1364"/>
    </row>
    <row r="502" spans="1:1" ht="15.75" customHeight="1" x14ac:dyDescent="0.35">
      <c r="A502" s="1364"/>
    </row>
    <row r="503" spans="1:1" ht="15.75" customHeight="1" x14ac:dyDescent="0.35">
      <c r="A503" s="1364"/>
    </row>
    <row r="504" spans="1:1" ht="15.75" customHeight="1" x14ac:dyDescent="0.35">
      <c r="A504" s="1364"/>
    </row>
    <row r="505" spans="1:1" ht="15.75" customHeight="1" x14ac:dyDescent="0.35">
      <c r="A505" s="1364"/>
    </row>
    <row r="506" spans="1:1" ht="15.75" customHeight="1" x14ac:dyDescent="0.35">
      <c r="A506" s="1364"/>
    </row>
    <row r="507" spans="1:1" ht="15.75" customHeight="1" x14ac:dyDescent="0.35">
      <c r="A507" s="1364"/>
    </row>
    <row r="508" spans="1:1" ht="15.75" customHeight="1" x14ac:dyDescent="0.35">
      <c r="A508" s="1364"/>
    </row>
    <row r="509" spans="1:1" ht="15.75" customHeight="1" x14ac:dyDescent="0.35">
      <c r="A509" s="1364"/>
    </row>
    <row r="510" spans="1:1" ht="15.75" customHeight="1" x14ac:dyDescent="0.35">
      <c r="A510" s="1364"/>
    </row>
    <row r="511" spans="1:1" ht="15.75" customHeight="1" x14ac:dyDescent="0.35">
      <c r="A511" s="1364"/>
    </row>
    <row r="512" spans="1:1" ht="15.75" customHeight="1" x14ac:dyDescent="0.35">
      <c r="A512" s="1364"/>
    </row>
    <row r="513" spans="1:1" ht="15.75" customHeight="1" x14ac:dyDescent="0.35">
      <c r="A513" s="1364"/>
    </row>
    <row r="514" spans="1:1" ht="15.75" customHeight="1" x14ac:dyDescent="0.35">
      <c r="A514" s="1364"/>
    </row>
    <row r="515" spans="1:1" ht="15.75" customHeight="1" x14ac:dyDescent="0.35">
      <c r="A515" s="1364"/>
    </row>
    <row r="516" spans="1:1" ht="15.75" customHeight="1" x14ac:dyDescent="0.35">
      <c r="A516" s="1364"/>
    </row>
    <row r="517" spans="1:1" ht="15.75" customHeight="1" x14ac:dyDescent="0.35">
      <c r="A517" s="1364"/>
    </row>
    <row r="518" spans="1:1" ht="15.75" customHeight="1" x14ac:dyDescent="0.35">
      <c r="A518" s="1364"/>
    </row>
    <row r="519" spans="1:1" ht="15.75" customHeight="1" x14ac:dyDescent="0.35">
      <c r="A519" s="1364"/>
    </row>
    <row r="520" spans="1:1" ht="15.75" customHeight="1" x14ac:dyDescent="0.35">
      <c r="A520" s="1364"/>
    </row>
    <row r="521" spans="1:1" ht="15.75" customHeight="1" x14ac:dyDescent="0.35">
      <c r="A521" s="1364"/>
    </row>
    <row r="522" spans="1:1" ht="15.75" customHeight="1" x14ac:dyDescent="0.35">
      <c r="A522" s="1364"/>
    </row>
    <row r="523" spans="1:1" ht="15.75" customHeight="1" x14ac:dyDescent="0.35">
      <c r="A523" s="1364"/>
    </row>
    <row r="524" spans="1:1" ht="15.75" customHeight="1" x14ac:dyDescent="0.35">
      <c r="A524" s="1364"/>
    </row>
    <row r="525" spans="1:1" ht="15.75" customHeight="1" x14ac:dyDescent="0.35">
      <c r="A525" s="1364"/>
    </row>
    <row r="526" spans="1:1" ht="15.75" customHeight="1" x14ac:dyDescent="0.35">
      <c r="A526" s="1364"/>
    </row>
    <row r="527" spans="1:1" ht="15.75" customHeight="1" x14ac:dyDescent="0.35">
      <c r="A527" s="1364"/>
    </row>
    <row r="528" spans="1:1" ht="15.75" customHeight="1" x14ac:dyDescent="0.35">
      <c r="A528" s="1364"/>
    </row>
    <row r="529" spans="1:1" ht="15.75" customHeight="1" x14ac:dyDescent="0.35">
      <c r="A529" s="1364"/>
    </row>
    <row r="530" spans="1:1" ht="15.75" customHeight="1" x14ac:dyDescent="0.35">
      <c r="A530" s="1364"/>
    </row>
    <row r="531" spans="1:1" ht="15.75" customHeight="1" x14ac:dyDescent="0.35">
      <c r="A531" s="1364"/>
    </row>
    <row r="532" spans="1:1" ht="15.75" customHeight="1" x14ac:dyDescent="0.35">
      <c r="A532" s="1364"/>
    </row>
    <row r="533" spans="1:1" ht="15.75" customHeight="1" x14ac:dyDescent="0.35">
      <c r="A533" s="1364"/>
    </row>
    <row r="534" spans="1:1" ht="15.75" customHeight="1" x14ac:dyDescent="0.35">
      <c r="A534" s="1364"/>
    </row>
    <row r="535" spans="1:1" ht="15.75" customHeight="1" x14ac:dyDescent="0.35">
      <c r="A535" s="1364"/>
    </row>
    <row r="536" spans="1:1" ht="15.75" customHeight="1" x14ac:dyDescent="0.35">
      <c r="A536" s="1364"/>
    </row>
    <row r="537" spans="1:1" ht="15.75" customHeight="1" x14ac:dyDescent="0.35">
      <c r="A537" s="1364"/>
    </row>
    <row r="538" spans="1:1" ht="15.75" customHeight="1" x14ac:dyDescent="0.35">
      <c r="A538" s="1364"/>
    </row>
    <row r="539" spans="1:1" ht="15.75" customHeight="1" x14ac:dyDescent="0.35">
      <c r="A539" s="1364"/>
    </row>
    <row r="540" spans="1:1" ht="15.75" customHeight="1" x14ac:dyDescent="0.35">
      <c r="A540" s="1364"/>
    </row>
    <row r="541" spans="1:1" ht="15.75" customHeight="1" x14ac:dyDescent="0.35">
      <c r="A541" s="1364"/>
    </row>
    <row r="542" spans="1:1" ht="15.75" customHeight="1" x14ac:dyDescent="0.35">
      <c r="A542" s="1364"/>
    </row>
    <row r="543" spans="1:1" ht="15.75" customHeight="1" x14ac:dyDescent="0.35">
      <c r="A543" s="1364"/>
    </row>
    <row r="544" spans="1:1" ht="15.75" customHeight="1" x14ac:dyDescent="0.35">
      <c r="A544" s="1364"/>
    </row>
    <row r="545" spans="1:1" ht="15.75" customHeight="1" x14ac:dyDescent="0.35">
      <c r="A545" s="1364"/>
    </row>
    <row r="546" spans="1:1" ht="15.75" customHeight="1" x14ac:dyDescent="0.35">
      <c r="A546" s="1364"/>
    </row>
    <row r="547" spans="1:1" ht="15.75" customHeight="1" x14ac:dyDescent="0.35">
      <c r="A547" s="1364"/>
    </row>
    <row r="548" spans="1:1" ht="15.75" customHeight="1" x14ac:dyDescent="0.35">
      <c r="A548" s="1364"/>
    </row>
    <row r="549" spans="1:1" ht="15.75" customHeight="1" x14ac:dyDescent="0.35">
      <c r="A549" s="1364"/>
    </row>
    <row r="550" spans="1:1" ht="15.75" customHeight="1" x14ac:dyDescent="0.35">
      <c r="A550" s="1364"/>
    </row>
    <row r="551" spans="1:1" ht="15.75" customHeight="1" x14ac:dyDescent="0.35">
      <c r="A551" s="1364"/>
    </row>
    <row r="552" spans="1:1" ht="15.75" customHeight="1" x14ac:dyDescent="0.35">
      <c r="A552" s="1364"/>
    </row>
    <row r="553" spans="1:1" ht="15.75" customHeight="1" x14ac:dyDescent="0.35">
      <c r="A553" s="1364"/>
    </row>
    <row r="554" spans="1:1" ht="15.75" customHeight="1" x14ac:dyDescent="0.35">
      <c r="A554" s="1364"/>
    </row>
    <row r="555" spans="1:1" ht="15.75" customHeight="1" x14ac:dyDescent="0.35">
      <c r="A555" s="1364"/>
    </row>
    <row r="556" spans="1:1" ht="15.75" customHeight="1" x14ac:dyDescent="0.35">
      <c r="A556" s="1364"/>
    </row>
    <row r="557" spans="1:1" ht="15.75" customHeight="1" x14ac:dyDescent="0.35">
      <c r="A557" s="1364"/>
    </row>
    <row r="558" spans="1:1" ht="15.75" customHeight="1" x14ac:dyDescent="0.35">
      <c r="A558" s="1364"/>
    </row>
    <row r="559" spans="1:1" ht="15.75" customHeight="1" x14ac:dyDescent="0.35">
      <c r="A559" s="1364"/>
    </row>
    <row r="560" spans="1:1" ht="15.75" customHeight="1" x14ac:dyDescent="0.35">
      <c r="A560" s="1364"/>
    </row>
    <row r="561" spans="1:1" ht="15.75" customHeight="1" x14ac:dyDescent="0.35">
      <c r="A561" s="1364"/>
    </row>
    <row r="562" spans="1:1" ht="15.75" customHeight="1" x14ac:dyDescent="0.35">
      <c r="A562" s="1364"/>
    </row>
    <row r="563" spans="1:1" ht="15.75" customHeight="1" x14ac:dyDescent="0.35">
      <c r="A563" s="1364"/>
    </row>
    <row r="564" spans="1:1" ht="15.75" customHeight="1" x14ac:dyDescent="0.35">
      <c r="A564" s="1364"/>
    </row>
    <row r="565" spans="1:1" ht="15.75" customHeight="1" x14ac:dyDescent="0.35">
      <c r="A565" s="1364"/>
    </row>
    <row r="566" spans="1:1" ht="15.75" customHeight="1" x14ac:dyDescent="0.35">
      <c r="A566" s="1364"/>
    </row>
    <row r="567" spans="1:1" ht="15.75" customHeight="1" x14ac:dyDescent="0.35">
      <c r="A567" s="1364"/>
    </row>
    <row r="568" spans="1:1" ht="15.75" customHeight="1" x14ac:dyDescent="0.35">
      <c r="A568" s="1364"/>
    </row>
    <row r="569" spans="1:1" ht="15.75" customHeight="1" x14ac:dyDescent="0.35">
      <c r="A569" s="1364"/>
    </row>
    <row r="570" spans="1:1" ht="15.75" customHeight="1" x14ac:dyDescent="0.35">
      <c r="A570" s="1364"/>
    </row>
    <row r="571" spans="1:1" ht="15.75" customHeight="1" x14ac:dyDescent="0.35">
      <c r="A571" s="1364"/>
    </row>
    <row r="572" spans="1:1" ht="15.75" customHeight="1" x14ac:dyDescent="0.35">
      <c r="A572" s="1364"/>
    </row>
    <row r="573" spans="1:1" ht="15.75" customHeight="1" x14ac:dyDescent="0.35">
      <c r="A573" s="1364"/>
    </row>
    <row r="574" spans="1:1" ht="15.75" customHeight="1" x14ac:dyDescent="0.35">
      <c r="A574" s="1364"/>
    </row>
    <row r="575" spans="1:1" ht="15.75" customHeight="1" x14ac:dyDescent="0.35">
      <c r="A575" s="1364"/>
    </row>
    <row r="576" spans="1:1" ht="15.75" customHeight="1" x14ac:dyDescent="0.35">
      <c r="A576" s="1364"/>
    </row>
    <row r="577" spans="1:1" ht="15.75" customHeight="1" x14ac:dyDescent="0.35">
      <c r="A577" s="1364"/>
    </row>
    <row r="578" spans="1:1" ht="15.75" customHeight="1" x14ac:dyDescent="0.35">
      <c r="A578" s="1364"/>
    </row>
    <row r="579" spans="1:1" ht="15.75" customHeight="1" x14ac:dyDescent="0.35">
      <c r="A579" s="1364"/>
    </row>
    <row r="580" spans="1:1" ht="15.75" customHeight="1" x14ac:dyDescent="0.35">
      <c r="A580" s="1364"/>
    </row>
    <row r="581" spans="1:1" ht="15.75" customHeight="1" x14ac:dyDescent="0.35">
      <c r="A581" s="1364"/>
    </row>
    <row r="582" spans="1:1" ht="15.75" customHeight="1" x14ac:dyDescent="0.35">
      <c r="A582" s="1364"/>
    </row>
    <row r="583" spans="1:1" ht="15.75" customHeight="1" x14ac:dyDescent="0.35">
      <c r="A583" s="1364"/>
    </row>
    <row r="584" spans="1:1" ht="15.75" customHeight="1" x14ac:dyDescent="0.35">
      <c r="A584" s="1364"/>
    </row>
    <row r="585" spans="1:1" ht="15.75" customHeight="1" x14ac:dyDescent="0.35">
      <c r="A585" s="1364"/>
    </row>
    <row r="586" spans="1:1" ht="15.75" customHeight="1" x14ac:dyDescent="0.35">
      <c r="A586" s="1364"/>
    </row>
    <row r="587" spans="1:1" ht="15.75" customHeight="1" x14ac:dyDescent="0.35">
      <c r="A587" s="1364"/>
    </row>
    <row r="588" spans="1:1" ht="15.75" customHeight="1" x14ac:dyDescent="0.35">
      <c r="A588" s="1364"/>
    </row>
    <row r="589" spans="1:1" ht="15.75" customHeight="1" x14ac:dyDescent="0.35">
      <c r="A589" s="1364"/>
    </row>
    <row r="590" spans="1:1" ht="15.75" customHeight="1" x14ac:dyDescent="0.35">
      <c r="A590" s="1364"/>
    </row>
    <row r="591" spans="1:1" ht="15.75" customHeight="1" x14ac:dyDescent="0.35">
      <c r="A591" s="1364"/>
    </row>
    <row r="592" spans="1:1" ht="15.75" customHeight="1" x14ac:dyDescent="0.35">
      <c r="A592" s="1364"/>
    </row>
    <row r="593" spans="1:1" ht="15.75" customHeight="1" x14ac:dyDescent="0.35">
      <c r="A593" s="1364"/>
    </row>
    <row r="594" spans="1:1" ht="15.75" customHeight="1" x14ac:dyDescent="0.35">
      <c r="A594" s="1364"/>
    </row>
    <row r="595" spans="1:1" ht="15.75" customHeight="1" x14ac:dyDescent="0.35">
      <c r="A595" s="1364"/>
    </row>
    <row r="596" spans="1:1" ht="15.75" customHeight="1" x14ac:dyDescent="0.35">
      <c r="A596" s="1364"/>
    </row>
    <row r="597" spans="1:1" ht="15.75" customHeight="1" x14ac:dyDescent="0.35">
      <c r="A597" s="1364"/>
    </row>
    <row r="598" spans="1:1" ht="15.75" customHeight="1" x14ac:dyDescent="0.35">
      <c r="A598" s="1364"/>
    </row>
    <row r="599" spans="1:1" ht="15.75" customHeight="1" x14ac:dyDescent="0.35">
      <c r="A599" s="1364"/>
    </row>
    <row r="600" spans="1:1" ht="15.75" customHeight="1" x14ac:dyDescent="0.35">
      <c r="A600" s="1364"/>
    </row>
    <row r="601" spans="1:1" ht="15.75" customHeight="1" x14ac:dyDescent="0.35">
      <c r="A601" s="1364"/>
    </row>
    <row r="602" spans="1:1" ht="15.75" customHeight="1" x14ac:dyDescent="0.35">
      <c r="A602" s="1364"/>
    </row>
    <row r="603" spans="1:1" ht="15.75" customHeight="1" x14ac:dyDescent="0.35">
      <c r="A603" s="1364"/>
    </row>
    <row r="604" spans="1:1" ht="15.75" customHeight="1" x14ac:dyDescent="0.35">
      <c r="A604" s="1364"/>
    </row>
    <row r="605" spans="1:1" ht="15.75" customHeight="1" x14ac:dyDescent="0.35">
      <c r="A605" s="1364"/>
    </row>
    <row r="606" spans="1:1" ht="15.75" customHeight="1" x14ac:dyDescent="0.35">
      <c r="A606" s="1364"/>
    </row>
    <row r="607" spans="1:1" ht="15.75" customHeight="1" x14ac:dyDescent="0.35">
      <c r="A607" s="1364"/>
    </row>
    <row r="608" spans="1:1" ht="15.75" customHeight="1" x14ac:dyDescent="0.35">
      <c r="A608" s="1364"/>
    </row>
    <row r="609" spans="1:1" ht="15.75" customHeight="1" x14ac:dyDescent="0.35">
      <c r="A609" s="1364"/>
    </row>
    <row r="610" spans="1:1" ht="15.75" customHeight="1" x14ac:dyDescent="0.35">
      <c r="A610" s="1364"/>
    </row>
    <row r="611" spans="1:1" ht="15.75" customHeight="1" x14ac:dyDescent="0.35">
      <c r="A611" s="1364"/>
    </row>
    <row r="612" spans="1:1" ht="15.75" customHeight="1" x14ac:dyDescent="0.35">
      <c r="A612" s="1364"/>
    </row>
    <row r="613" spans="1:1" ht="15.75" customHeight="1" x14ac:dyDescent="0.35">
      <c r="A613" s="1364"/>
    </row>
    <row r="614" spans="1:1" ht="15.75" customHeight="1" x14ac:dyDescent="0.35">
      <c r="A614" s="1364"/>
    </row>
    <row r="615" spans="1:1" ht="15.75" customHeight="1" x14ac:dyDescent="0.35">
      <c r="A615" s="1364"/>
    </row>
    <row r="616" spans="1:1" ht="15.75" customHeight="1" x14ac:dyDescent="0.35">
      <c r="A616" s="1364"/>
    </row>
    <row r="617" spans="1:1" ht="15.75" customHeight="1" x14ac:dyDescent="0.35">
      <c r="A617" s="1364"/>
    </row>
    <row r="618" spans="1:1" ht="15.75" customHeight="1" x14ac:dyDescent="0.35">
      <c r="A618" s="1364"/>
    </row>
    <row r="619" spans="1:1" ht="15.75" customHeight="1" x14ac:dyDescent="0.35">
      <c r="A619" s="1364"/>
    </row>
    <row r="620" spans="1:1" ht="15.75" customHeight="1" x14ac:dyDescent="0.35">
      <c r="A620" s="1364"/>
    </row>
    <row r="621" spans="1:1" ht="15.75" customHeight="1" x14ac:dyDescent="0.35">
      <c r="A621" s="1364"/>
    </row>
    <row r="622" spans="1:1" ht="15.75" customHeight="1" x14ac:dyDescent="0.35">
      <c r="A622" s="1364"/>
    </row>
    <row r="623" spans="1:1" ht="15.75" customHeight="1" x14ac:dyDescent="0.35">
      <c r="A623" s="1364"/>
    </row>
    <row r="624" spans="1:1" ht="15.75" customHeight="1" x14ac:dyDescent="0.35">
      <c r="A624" s="1364"/>
    </row>
    <row r="625" spans="1:1" ht="15.75" customHeight="1" x14ac:dyDescent="0.35">
      <c r="A625" s="1364"/>
    </row>
    <row r="626" spans="1:1" ht="15.75" customHeight="1" x14ac:dyDescent="0.35">
      <c r="A626" s="1364"/>
    </row>
    <row r="627" spans="1:1" ht="15.75" customHeight="1" x14ac:dyDescent="0.35">
      <c r="A627" s="1364"/>
    </row>
    <row r="628" spans="1:1" ht="15.75" customHeight="1" x14ac:dyDescent="0.35">
      <c r="A628" s="1364"/>
    </row>
    <row r="629" spans="1:1" ht="15.75" customHeight="1" x14ac:dyDescent="0.35">
      <c r="A629" s="1364"/>
    </row>
    <row r="630" spans="1:1" ht="15.75" customHeight="1" x14ac:dyDescent="0.35">
      <c r="A630" s="1364"/>
    </row>
    <row r="631" spans="1:1" ht="15.75" customHeight="1" x14ac:dyDescent="0.35">
      <c r="A631" s="1364"/>
    </row>
    <row r="632" spans="1:1" ht="15.75" customHeight="1" x14ac:dyDescent="0.35">
      <c r="A632" s="1364"/>
    </row>
    <row r="633" spans="1:1" ht="15.75" customHeight="1" x14ac:dyDescent="0.35">
      <c r="A633" s="1364"/>
    </row>
    <row r="634" spans="1:1" ht="15.75" customHeight="1" x14ac:dyDescent="0.35">
      <c r="A634" s="1364"/>
    </row>
    <row r="635" spans="1:1" ht="15.75" customHeight="1" x14ac:dyDescent="0.35">
      <c r="A635" s="1364"/>
    </row>
    <row r="636" spans="1:1" ht="15.75" customHeight="1" x14ac:dyDescent="0.35">
      <c r="A636" s="1364"/>
    </row>
    <row r="637" spans="1:1" ht="15.75" customHeight="1" x14ac:dyDescent="0.35">
      <c r="A637" s="1364"/>
    </row>
    <row r="638" spans="1:1" ht="15.75" customHeight="1" x14ac:dyDescent="0.35">
      <c r="A638" s="1364"/>
    </row>
    <row r="639" spans="1:1" ht="15.75" customHeight="1" x14ac:dyDescent="0.35">
      <c r="A639" s="1364"/>
    </row>
    <row r="640" spans="1:1" ht="15.75" customHeight="1" x14ac:dyDescent="0.35">
      <c r="A640" s="1364"/>
    </row>
    <row r="641" spans="1:1" ht="15.75" customHeight="1" x14ac:dyDescent="0.35">
      <c r="A641" s="1364"/>
    </row>
    <row r="642" spans="1:1" ht="15.75" customHeight="1" x14ac:dyDescent="0.35">
      <c r="A642" s="1364"/>
    </row>
    <row r="643" spans="1:1" ht="15.75" customHeight="1" x14ac:dyDescent="0.35">
      <c r="A643" s="1364"/>
    </row>
    <row r="644" spans="1:1" ht="15.75" customHeight="1" x14ac:dyDescent="0.35">
      <c r="A644" s="1364"/>
    </row>
    <row r="645" spans="1:1" ht="15.75" customHeight="1" x14ac:dyDescent="0.35">
      <c r="A645" s="1364"/>
    </row>
    <row r="646" spans="1:1" ht="15.75" customHeight="1" x14ac:dyDescent="0.35">
      <c r="A646" s="1364"/>
    </row>
    <row r="647" spans="1:1" ht="15.75" customHeight="1" x14ac:dyDescent="0.35">
      <c r="A647" s="1364"/>
    </row>
    <row r="648" spans="1:1" ht="15.75" customHeight="1" x14ac:dyDescent="0.35">
      <c r="A648" s="1364"/>
    </row>
    <row r="649" spans="1:1" ht="15.75" customHeight="1" x14ac:dyDescent="0.35">
      <c r="A649" s="1364"/>
    </row>
    <row r="650" spans="1:1" ht="15.75" customHeight="1" x14ac:dyDescent="0.35">
      <c r="A650" s="1364"/>
    </row>
    <row r="651" spans="1:1" ht="15.75" customHeight="1" x14ac:dyDescent="0.35">
      <c r="A651" s="1364"/>
    </row>
    <row r="652" spans="1:1" ht="15.75" customHeight="1" x14ac:dyDescent="0.35">
      <c r="A652" s="1364"/>
    </row>
    <row r="653" spans="1:1" ht="15.75" customHeight="1" x14ac:dyDescent="0.35">
      <c r="A653" s="1364"/>
    </row>
    <row r="654" spans="1:1" ht="15.75" customHeight="1" x14ac:dyDescent="0.35">
      <c r="A654" s="1364"/>
    </row>
    <row r="655" spans="1:1" ht="15.75" customHeight="1" x14ac:dyDescent="0.35">
      <c r="A655" s="1364"/>
    </row>
    <row r="656" spans="1:1" ht="15.75" customHeight="1" x14ac:dyDescent="0.35">
      <c r="A656" s="1364"/>
    </row>
    <row r="657" spans="1:1" ht="15.75" customHeight="1" x14ac:dyDescent="0.35">
      <c r="A657" s="1364"/>
    </row>
    <row r="658" spans="1:1" ht="15.75" customHeight="1" x14ac:dyDescent="0.35">
      <c r="A658" s="1364"/>
    </row>
    <row r="659" spans="1:1" ht="15.75" customHeight="1" x14ac:dyDescent="0.35">
      <c r="A659" s="1364"/>
    </row>
    <row r="660" spans="1:1" ht="15.75" customHeight="1" x14ac:dyDescent="0.35">
      <c r="A660" s="1364"/>
    </row>
    <row r="661" spans="1:1" ht="15.75" customHeight="1" x14ac:dyDescent="0.35">
      <c r="A661" s="1364"/>
    </row>
    <row r="662" spans="1:1" ht="15.75" customHeight="1" x14ac:dyDescent="0.35">
      <c r="A662" s="1364"/>
    </row>
    <row r="663" spans="1:1" ht="15.75" customHeight="1" x14ac:dyDescent="0.35">
      <c r="A663" s="1364"/>
    </row>
    <row r="664" spans="1:1" ht="15.75" customHeight="1" x14ac:dyDescent="0.35">
      <c r="A664" s="1364"/>
    </row>
    <row r="665" spans="1:1" ht="15.75" customHeight="1" x14ac:dyDescent="0.35">
      <c r="A665" s="1364"/>
    </row>
    <row r="666" spans="1:1" ht="15.75" customHeight="1" x14ac:dyDescent="0.35">
      <c r="A666" s="1364"/>
    </row>
    <row r="667" spans="1:1" ht="15.75" customHeight="1" x14ac:dyDescent="0.35">
      <c r="A667" s="1364"/>
    </row>
    <row r="668" spans="1:1" ht="15.75" customHeight="1" x14ac:dyDescent="0.35">
      <c r="A668" s="1364"/>
    </row>
    <row r="669" spans="1:1" ht="15.75" customHeight="1" x14ac:dyDescent="0.35">
      <c r="A669" s="1364"/>
    </row>
    <row r="670" spans="1:1" ht="15.75" customHeight="1" x14ac:dyDescent="0.35">
      <c r="A670" s="1364"/>
    </row>
    <row r="671" spans="1:1" ht="15.75" customHeight="1" x14ac:dyDescent="0.35">
      <c r="A671" s="1364"/>
    </row>
    <row r="672" spans="1:1" ht="15.75" customHeight="1" x14ac:dyDescent="0.35">
      <c r="A672" s="1364"/>
    </row>
    <row r="673" spans="1:1" ht="15.75" customHeight="1" x14ac:dyDescent="0.35">
      <c r="A673" s="1364"/>
    </row>
    <row r="674" spans="1:1" ht="15.75" customHeight="1" x14ac:dyDescent="0.35">
      <c r="A674" s="1364"/>
    </row>
    <row r="675" spans="1:1" ht="15.75" customHeight="1" x14ac:dyDescent="0.35">
      <c r="A675" s="1364"/>
    </row>
    <row r="676" spans="1:1" ht="15.75" customHeight="1" x14ac:dyDescent="0.35">
      <c r="A676" s="1364"/>
    </row>
    <row r="677" spans="1:1" ht="15.75" customHeight="1" x14ac:dyDescent="0.35">
      <c r="A677" s="1364"/>
    </row>
    <row r="678" spans="1:1" ht="15.75" customHeight="1" x14ac:dyDescent="0.35">
      <c r="A678" s="1364"/>
    </row>
    <row r="679" spans="1:1" ht="15.75" customHeight="1" x14ac:dyDescent="0.35">
      <c r="A679" s="1364"/>
    </row>
    <row r="680" spans="1:1" ht="15.75" customHeight="1" x14ac:dyDescent="0.35">
      <c r="A680" s="1364"/>
    </row>
    <row r="681" spans="1:1" ht="15.75" customHeight="1" x14ac:dyDescent="0.35">
      <c r="A681" s="1364"/>
    </row>
    <row r="682" spans="1:1" ht="15.75" customHeight="1" x14ac:dyDescent="0.35">
      <c r="A682" s="1364"/>
    </row>
    <row r="683" spans="1:1" ht="15.75" customHeight="1" x14ac:dyDescent="0.35">
      <c r="A683" s="1364"/>
    </row>
    <row r="684" spans="1:1" ht="15.75" customHeight="1" x14ac:dyDescent="0.35">
      <c r="A684" s="1364"/>
    </row>
    <row r="685" spans="1:1" ht="15.75" customHeight="1" x14ac:dyDescent="0.35">
      <c r="A685" s="1364"/>
    </row>
    <row r="686" spans="1:1" ht="15.75" customHeight="1" x14ac:dyDescent="0.35">
      <c r="A686" s="1364"/>
    </row>
    <row r="687" spans="1:1" ht="15.75" customHeight="1" x14ac:dyDescent="0.35">
      <c r="A687" s="1364"/>
    </row>
    <row r="688" spans="1:1" ht="15.75" customHeight="1" x14ac:dyDescent="0.35">
      <c r="A688" s="1364"/>
    </row>
    <row r="689" spans="1:1" ht="15.75" customHeight="1" x14ac:dyDescent="0.35">
      <c r="A689" s="1364"/>
    </row>
    <row r="690" spans="1:1" ht="15.75" customHeight="1" x14ac:dyDescent="0.35">
      <c r="A690" s="1364"/>
    </row>
    <row r="691" spans="1:1" ht="15.75" customHeight="1" x14ac:dyDescent="0.35">
      <c r="A691" s="1364"/>
    </row>
    <row r="692" spans="1:1" ht="15.75" customHeight="1" x14ac:dyDescent="0.35">
      <c r="A692" s="1364"/>
    </row>
    <row r="693" spans="1:1" ht="15.75" customHeight="1" x14ac:dyDescent="0.35">
      <c r="A693" s="1364"/>
    </row>
    <row r="694" spans="1:1" ht="15.75" customHeight="1" x14ac:dyDescent="0.35">
      <c r="A694" s="1364"/>
    </row>
    <row r="695" spans="1:1" ht="15.75" customHeight="1" x14ac:dyDescent="0.35">
      <c r="A695" s="1364"/>
    </row>
    <row r="696" spans="1:1" ht="15.75" customHeight="1" x14ac:dyDescent="0.35">
      <c r="A696" s="1364"/>
    </row>
    <row r="697" spans="1:1" ht="15.75" customHeight="1" x14ac:dyDescent="0.35">
      <c r="A697" s="1364"/>
    </row>
    <row r="698" spans="1:1" ht="15.75" customHeight="1" x14ac:dyDescent="0.35">
      <c r="A698" s="1364"/>
    </row>
    <row r="699" spans="1:1" ht="15.75" customHeight="1" x14ac:dyDescent="0.35">
      <c r="A699" s="1364"/>
    </row>
    <row r="700" spans="1:1" ht="15.75" customHeight="1" x14ac:dyDescent="0.35">
      <c r="A700" s="1364"/>
    </row>
    <row r="701" spans="1:1" ht="15.75" customHeight="1" x14ac:dyDescent="0.35">
      <c r="A701" s="1364"/>
    </row>
    <row r="702" spans="1:1" ht="15.75" customHeight="1" x14ac:dyDescent="0.35">
      <c r="A702" s="1364"/>
    </row>
    <row r="703" spans="1:1" ht="15.75" customHeight="1" x14ac:dyDescent="0.35">
      <c r="A703" s="1364"/>
    </row>
    <row r="704" spans="1:1" ht="15.75" customHeight="1" x14ac:dyDescent="0.35">
      <c r="A704" s="1364"/>
    </row>
    <row r="705" spans="1:1" ht="15.75" customHeight="1" x14ac:dyDescent="0.35">
      <c r="A705" s="1364"/>
    </row>
    <row r="706" spans="1:1" ht="15.75" customHeight="1" x14ac:dyDescent="0.35">
      <c r="A706" s="1364"/>
    </row>
    <row r="707" spans="1:1" ht="15.75" customHeight="1" x14ac:dyDescent="0.35">
      <c r="A707" s="1364"/>
    </row>
    <row r="708" spans="1:1" ht="15.75" customHeight="1" x14ac:dyDescent="0.35">
      <c r="A708" s="1364"/>
    </row>
    <row r="709" spans="1:1" ht="15.75" customHeight="1" x14ac:dyDescent="0.35">
      <c r="A709" s="1364"/>
    </row>
    <row r="710" spans="1:1" ht="15.75" customHeight="1" x14ac:dyDescent="0.35">
      <c r="A710" s="1364"/>
    </row>
    <row r="711" spans="1:1" ht="15.75" customHeight="1" x14ac:dyDescent="0.35">
      <c r="A711" s="1364"/>
    </row>
    <row r="712" spans="1:1" ht="15.75" customHeight="1" x14ac:dyDescent="0.35">
      <c r="A712" s="1364"/>
    </row>
    <row r="713" spans="1:1" ht="15.75" customHeight="1" x14ac:dyDescent="0.35">
      <c r="A713" s="1364"/>
    </row>
    <row r="714" spans="1:1" ht="15.75" customHeight="1" x14ac:dyDescent="0.35">
      <c r="A714" s="1364"/>
    </row>
    <row r="715" spans="1:1" ht="15.75" customHeight="1" x14ac:dyDescent="0.35">
      <c r="A715" s="1364"/>
    </row>
    <row r="716" spans="1:1" ht="15.75" customHeight="1" x14ac:dyDescent="0.35">
      <c r="A716" s="1364"/>
    </row>
    <row r="717" spans="1:1" ht="15.75" customHeight="1" x14ac:dyDescent="0.35">
      <c r="A717" s="1364"/>
    </row>
    <row r="718" spans="1:1" ht="15.75" customHeight="1" x14ac:dyDescent="0.35">
      <c r="A718" s="1364"/>
    </row>
    <row r="719" spans="1:1" ht="15.75" customHeight="1" x14ac:dyDescent="0.35">
      <c r="A719" s="1364"/>
    </row>
    <row r="720" spans="1:1" ht="15.75" customHeight="1" x14ac:dyDescent="0.35">
      <c r="A720" s="1364"/>
    </row>
    <row r="721" spans="1:1" ht="15.75" customHeight="1" x14ac:dyDescent="0.35">
      <c r="A721" s="1364"/>
    </row>
    <row r="722" spans="1:1" ht="15.75" customHeight="1" x14ac:dyDescent="0.35">
      <c r="A722" s="1364"/>
    </row>
    <row r="723" spans="1:1" ht="15.75" customHeight="1" x14ac:dyDescent="0.35">
      <c r="A723" s="1364"/>
    </row>
    <row r="724" spans="1:1" ht="15.75" customHeight="1" x14ac:dyDescent="0.35">
      <c r="A724" s="1364"/>
    </row>
    <row r="725" spans="1:1" ht="15.75" customHeight="1" x14ac:dyDescent="0.35">
      <c r="A725" s="1364"/>
    </row>
    <row r="726" spans="1:1" ht="15.75" customHeight="1" x14ac:dyDescent="0.35">
      <c r="A726" s="1364"/>
    </row>
    <row r="727" spans="1:1" ht="15.75" customHeight="1" x14ac:dyDescent="0.35">
      <c r="A727" s="1364"/>
    </row>
    <row r="728" spans="1:1" ht="15.75" customHeight="1" x14ac:dyDescent="0.35">
      <c r="A728" s="1364"/>
    </row>
    <row r="729" spans="1:1" ht="15.75" customHeight="1" x14ac:dyDescent="0.35">
      <c r="A729" s="1364"/>
    </row>
    <row r="730" spans="1:1" ht="15.75" customHeight="1" x14ac:dyDescent="0.35">
      <c r="A730" s="1364"/>
    </row>
    <row r="731" spans="1:1" ht="15.75" customHeight="1" x14ac:dyDescent="0.35">
      <c r="A731" s="1364"/>
    </row>
    <row r="732" spans="1:1" ht="15.75" customHeight="1" x14ac:dyDescent="0.35">
      <c r="A732" s="1364"/>
    </row>
    <row r="733" spans="1:1" ht="15.75" customHeight="1" x14ac:dyDescent="0.35">
      <c r="A733" s="1364"/>
    </row>
    <row r="734" spans="1:1" ht="15.75" customHeight="1" x14ac:dyDescent="0.35">
      <c r="A734" s="1364"/>
    </row>
    <row r="735" spans="1:1" ht="15.75" customHeight="1" x14ac:dyDescent="0.35">
      <c r="A735" s="1364"/>
    </row>
    <row r="736" spans="1:1" ht="15.75" customHeight="1" x14ac:dyDescent="0.35">
      <c r="A736" s="1364"/>
    </row>
    <row r="737" spans="1:1" ht="15.75" customHeight="1" x14ac:dyDescent="0.35">
      <c r="A737" s="1364"/>
    </row>
    <row r="738" spans="1:1" ht="15.75" customHeight="1" x14ac:dyDescent="0.35">
      <c r="A738" s="1364"/>
    </row>
    <row r="739" spans="1:1" ht="15.75" customHeight="1" x14ac:dyDescent="0.35">
      <c r="A739" s="1364"/>
    </row>
    <row r="740" spans="1:1" ht="15.75" customHeight="1" x14ac:dyDescent="0.35">
      <c r="A740" s="1364"/>
    </row>
    <row r="741" spans="1:1" ht="15.75" customHeight="1" x14ac:dyDescent="0.35">
      <c r="A741" s="1364"/>
    </row>
    <row r="742" spans="1:1" ht="15.75" customHeight="1" x14ac:dyDescent="0.35">
      <c r="A742" s="1364"/>
    </row>
    <row r="743" spans="1:1" ht="15.75" customHeight="1" x14ac:dyDescent="0.35">
      <c r="A743" s="1364"/>
    </row>
    <row r="744" spans="1:1" ht="15.75" customHeight="1" x14ac:dyDescent="0.35">
      <c r="A744" s="1364"/>
    </row>
    <row r="745" spans="1:1" ht="15.75" customHeight="1" x14ac:dyDescent="0.35">
      <c r="A745" s="1364"/>
    </row>
    <row r="746" spans="1:1" ht="15.75" customHeight="1" x14ac:dyDescent="0.35">
      <c r="A746" s="1364"/>
    </row>
    <row r="747" spans="1:1" ht="15.75" customHeight="1" x14ac:dyDescent="0.35">
      <c r="A747" s="1364"/>
    </row>
    <row r="748" spans="1:1" ht="15.75" customHeight="1" x14ac:dyDescent="0.35">
      <c r="A748" s="1364"/>
    </row>
    <row r="749" spans="1:1" ht="15.75" customHeight="1" x14ac:dyDescent="0.35">
      <c r="A749" s="1364"/>
    </row>
    <row r="750" spans="1:1" ht="15.75" customHeight="1" x14ac:dyDescent="0.35">
      <c r="A750" s="1364"/>
    </row>
    <row r="751" spans="1:1" ht="15.75" customHeight="1" x14ac:dyDescent="0.35">
      <c r="A751" s="1364"/>
    </row>
    <row r="752" spans="1:1" ht="15.75" customHeight="1" x14ac:dyDescent="0.35">
      <c r="A752" s="1364"/>
    </row>
    <row r="753" spans="1:1" ht="15.75" customHeight="1" x14ac:dyDescent="0.35">
      <c r="A753" s="1364"/>
    </row>
    <row r="754" spans="1:1" ht="15.75" customHeight="1" x14ac:dyDescent="0.35">
      <c r="A754" s="1364"/>
    </row>
    <row r="755" spans="1:1" ht="15.75" customHeight="1" x14ac:dyDescent="0.35">
      <c r="A755" s="1364"/>
    </row>
    <row r="756" spans="1:1" ht="15.75" customHeight="1" x14ac:dyDescent="0.35">
      <c r="A756" s="1364"/>
    </row>
    <row r="757" spans="1:1" ht="15.75" customHeight="1" x14ac:dyDescent="0.35">
      <c r="A757" s="1364"/>
    </row>
    <row r="758" spans="1:1" ht="15.75" customHeight="1" x14ac:dyDescent="0.35">
      <c r="A758" s="1364"/>
    </row>
    <row r="759" spans="1:1" ht="15.75" customHeight="1" x14ac:dyDescent="0.35">
      <c r="A759" s="1364"/>
    </row>
    <row r="760" spans="1:1" ht="15.75" customHeight="1" x14ac:dyDescent="0.35">
      <c r="A760" s="1364"/>
    </row>
    <row r="761" spans="1:1" ht="15.75" customHeight="1" x14ac:dyDescent="0.35">
      <c r="A761" s="1364"/>
    </row>
    <row r="762" spans="1:1" ht="15.75" customHeight="1" x14ac:dyDescent="0.35">
      <c r="A762" s="1364"/>
    </row>
    <row r="763" spans="1:1" ht="15.75" customHeight="1" x14ac:dyDescent="0.35">
      <c r="A763" s="1364"/>
    </row>
    <row r="764" spans="1:1" ht="15.75" customHeight="1" x14ac:dyDescent="0.35">
      <c r="A764" s="1364"/>
    </row>
    <row r="765" spans="1:1" ht="15.75" customHeight="1" x14ac:dyDescent="0.35">
      <c r="A765" s="1364"/>
    </row>
    <row r="766" spans="1:1" ht="15.75" customHeight="1" x14ac:dyDescent="0.35">
      <c r="A766" s="1364"/>
    </row>
    <row r="767" spans="1:1" ht="15.75" customHeight="1" x14ac:dyDescent="0.35">
      <c r="A767" s="1364"/>
    </row>
    <row r="768" spans="1:1" ht="15.75" customHeight="1" x14ac:dyDescent="0.35">
      <c r="A768" s="1364"/>
    </row>
    <row r="769" spans="1:1" ht="15.75" customHeight="1" x14ac:dyDescent="0.35">
      <c r="A769" s="1364"/>
    </row>
    <row r="770" spans="1:1" ht="15.75" customHeight="1" x14ac:dyDescent="0.35">
      <c r="A770" s="1364"/>
    </row>
    <row r="771" spans="1:1" ht="15.75" customHeight="1" x14ac:dyDescent="0.35">
      <c r="A771" s="1364"/>
    </row>
    <row r="772" spans="1:1" ht="15.75" customHeight="1" x14ac:dyDescent="0.35">
      <c r="A772" s="1364"/>
    </row>
    <row r="773" spans="1:1" ht="15.75" customHeight="1" x14ac:dyDescent="0.35">
      <c r="A773" s="1364"/>
    </row>
    <row r="774" spans="1:1" ht="15.75" customHeight="1" x14ac:dyDescent="0.35">
      <c r="A774" s="1364"/>
    </row>
    <row r="775" spans="1:1" ht="15.75" customHeight="1" x14ac:dyDescent="0.35">
      <c r="A775" s="1364"/>
    </row>
    <row r="776" spans="1:1" ht="15.75" customHeight="1" x14ac:dyDescent="0.35">
      <c r="A776" s="1364"/>
    </row>
    <row r="777" spans="1:1" ht="15.75" customHeight="1" x14ac:dyDescent="0.35">
      <c r="A777" s="1364"/>
    </row>
    <row r="778" spans="1:1" ht="15.75" customHeight="1" x14ac:dyDescent="0.35">
      <c r="A778" s="1364"/>
    </row>
    <row r="779" spans="1:1" ht="15.75" customHeight="1" x14ac:dyDescent="0.35">
      <c r="A779" s="1364"/>
    </row>
    <row r="780" spans="1:1" ht="15.75" customHeight="1" x14ac:dyDescent="0.35">
      <c r="A780" s="1364"/>
    </row>
    <row r="781" spans="1:1" ht="15.75" customHeight="1" x14ac:dyDescent="0.35">
      <c r="A781" s="1364"/>
    </row>
    <row r="782" spans="1:1" ht="15.75" customHeight="1" x14ac:dyDescent="0.35">
      <c r="A782" s="1364"/>
    </row>
    <row r="783" spans="1:1" ht="15.75" customHeight="1" x14ac:dyDescent="0.35">
      <c r="A783" s="1364"/>
    </row>
    <row r="784" spans="1:1" ht="15.75" customHeight="1" x14ac:dyDescent="0.35">
      <c r="A784" s="1364"/>
    </row>
    <row r="785" spans="1:1" ht="15.75" customHeight="1" x14ac:dyDescent="0.35">
      <c r="A785" s="1364"/>
    </row>
    <row r="786" spans="1:1" ht="15.75" customHeight="1" x14ac:dyDescent="0.35">
      <c r="A786" s="1364"/>
    </row>
    <row r="787" spans="1:1" ht="15.75" customHeight="1" x14ac:dyDescent="0.35">
      <c r="A787" s="1364"/>
    </row>
    <row r="788" spans="1:1" ht="15.75" customHeight="1" x14ac:dyDescent="0.35">
      <c r="A788" s="1364"/>
    </row>
    <row r="789" spans="1:1" ht="15.75" customHeight="1" x14ac:dyDescent="0.35">
      <c r="A789" s="1364"/>
    </row>
    <row r="790" spans="1:1" ht="15.75" customHeight="1" x14ac:dyDescent="0.35">
      <c r="A790" s="1364"/>
    </row>
    <row r="791" spans="1:1" ht="15.75" customHeight="1" x14ac:dyDescent="0.35">
      <c r="A791" s="1364"/>
    </row>
    <row r="792" spans="1:1" ht="15.75" customHeight="1" x14ac:dyDescent="0.35">
      <c r="A792" s="1364"/>
    </row>
    <row r="793" spans="1:1" ht="15.75" customHeight="1" x14ac:dyDescent="0.35">
      <c r="A793" s="1364"/>
    </row>
    <row r="794" spans="1:1" ht="15.75" customHeight="1" x14ac:dyDescent="0.35">
      <c r="A794" s="1364"/>
    </row>
    <row r="795" spans="1:1" ht="15.75" customHeight="1" x14ac:dyDescent="0.35">
      <c r="A795" s="1364"/>
    </row>
    <row r="796" spans="1:1" ht="15.75" customHeight="1" x14ac:dyDescent="0.35">
      <c r="A796" s="1364"/>
    </row>
    <row r="797" spans="1:1" ht="15.75" customHeight="1" x14ac:dyDescent="0.35">
      <c r="A797" s="1364"/>
    </row>
    <row r="798" spans="1:1" ht="15.75" customHeight="1" x14ac:dyDescent="0.35">
      <c r="A798" s="1364"/>
    </row>
    <row r="799" spans="1:1" ht="15.75" customHeight="1" x14ac:dyDescent="0.35">
      <c r="A799" s="1364"/>
    </row>
    <row r="800" spans="1:1" ht="15.75" customHeight="1" x14ac:dyDescent="0.35">
      <c r="A800" s="1364"/>
    </row>
    <row r="801" spans="1:1" ht="15.75" customHeight="1" x14ac:dyDescent="0.35">
      <c r="A801" s="1364"/>
    </row>
    <row r="802" spans="1:1" ht="15.75" customHeight="1" x14ac:dyDescent="0.35">
      <c r="A802" s="1364"/>
    </row>
    <row r="803" spans="1:1" ht="15.75" customHeight="1" x14ac:dyDescent="0.35">
      <c r="A803" s="1364"/>
    </row>
    <row r="804" spans="1:1" ht="15.75" customHeight="1" x14ac:dyDescent="0.35">
      <c r="A804" s="1364"/>
    </row>
    <row r="805" spans="1:1" ht="15.75" customHeight="1" x14ac:dyDescent="0.35">
      <c r="A805" s="1364"/>
    </row>
    <row r="806" spans="1:1" ht="15.75" customHeight="1" x14ac:dyDescent="0.35">
      <c r="A806" s="1364"/>
    </row>
    <row r="807" spans="1:1" ht="15.75" customHeight="1" x14ac:dyDescent="0.35">
      <c r="A807" s="1364"/>
    </row>
    <row r="808" spans="1:1" ht="15.75" customHeight="1" x14ac:dyDescent="0.35">
      <c r="A808" s="1364"/>
    </row>
    <row r="809" spans="1:1" ht="15.75" customHeight="1" x14ac:dyDescent="0.35">
      <c r="A809" s="1364"/>
    </row>
    <row r="810" spans="1:1" ht="15.75" customHeight="1" x14ac:dyDescent="0.35">
      <c r="A810" s="1364"/>
    </row>
    <row r="811" spans="1:1" ht="15.75" customHeight="1" x14ac:dyDescent="0.35">
      <c r="A811" s="1364"/>
    </row>
    <row r="812" spans="1:1" ht="15.75" customHeight="1" x14ac:dyDescent="0.35">
      <c r="A812" s="1364"/>
    </row>
    <row r="813" spans="1:1" ht="15.75" customHeight="1" x14ac:dyDescent="0.35">
      <c r="A813" s="1364"/>
    </row>
    <row r="814" spans="1:1" ht="15.75" customHeight="1" x14ac:dyDescent="0.35">
      <c r="A814" s="1364"/>
    </row>
    <row r="815" spans="1:1" ht="15.75" customHeight="1" x14ac:dyDescent="0.35">
      <c r="A815" s="1364"/>
    </row>
    <row r="816" spans="1:1" ht="15.75" customHeight="1" x14ac:dyDescent="0.35">
      <c r="A816" s="1364"/>
    </row>
    <row r="817" spans="1:1" ht="15.75" customHeight="1" x14ac:dyDescent="0.35">
      <c r="A817" s="1364"/>
    </row>
    <row r="818" spans="1:1" ht="15.75" customHeight="1" x14ac:dyDescent="0.35">
      <c r="A818" s="1364"/>
    </row>
    <row r="819" spans="1:1" ht="15.75" customHeight="1" x14ac:dyDescent="0.35">
      <c r="A819" s="1364"/>
    </row>
    <row r="820" spans="1:1" ht="15.75" customHeight="1" x14ac:dyDescent="0.35">
      <c r="A820" s="1364"/>
    </row>
    <row r="821" spans="1:1" ht="15.75" customHeight="1" x14ac:dyDescent="0.35">
      <c r="A821" s="1364"/>
    </row>
    <row r="822" spans="1:1" ht="15.75" customHeight="1" x14ac:dyDescent="0.35">
      <c r="A822" s="1364"/>
    </row>
    <row r="823" spans="1:1" ht="15.75" customHeight="1" x14ac:dyDescent="0.35">
      <c r="A823" s="1364"/>
    </row>
    <row r="824" spans="1:1" ht="15.75" customHeight="1" x14ac:dyDescent="0.35">
      <c r="A824" s="1364"/>
    </row>
    <row r="825" spans="1:1" ht="15.75" customHeight="1" x14ac:dyDescent="0.35">
      <c r="A825" s="1364"/>
    </row>
    <row r="826" spans="1:1" ht="15.75" customHeight="1" x14ac:dyDescent="0.35">
      <c r="A826" s="1364"/>
    </row>
    <row r="827" spans="1:1" ht="15.75" customHeight="1" x14ac:dyDescent="0.35">
      <c r="A827" s="1364"/>
    </row>
    <row r="828" spans="1:1" ht="15.75" customHeight="1" x14ac:dyDescent="0.35">
      <c r="A828" s="1364"/>
    </row>
    <row r="829" spans="1:1" ht="15.75" customHeight="1" x14ac:dyDescent="0.35">
      <c r="A829" s="1364"/>
    </row>
    <row r="830" spans="1:1" ht="15.75" customHeight="1" x14ac:dyDescent="0.35">
      <c r="A830" s="1364"/>
    </row>
    <row r="831" spans="1:1" ht="15.75" customHeight="1" x14ac:dyDescent="0.35">
      <c r="A831" s="1364"/>
    </row>
    <row r="832" spans="1:1" ht="15.75" customHeight="1" x14ac:dyDescent="0.35">
      <c r="A832" s="1364"/>
    </row>
    <row r="833" spans="1:1" ht="15.75" customHeight="1" x14ac:dyDescent="0.35">
      <c r="A833" s="1364"/>
    </row>
    <row r="834" spans="1:1" ht="15.75" customHeight="1" x14ac:dyDescent="0.35">
      <c r="A834" s="1364"/>
    </row>
    <row r="835" spans="1:1" ht="15.75" customHeight="1" x14ac:dyDescent="0.35">
      <c r="A835" s="1364"/>
    </row>
    <row r="836" spans="1:1" ht="15.75" customHeight="1" x14ac:dyDescent="0.35">
      <c r="A836" s="1364"/>
    </row>
    <row r="837" spans="1:1" ht="15.75" customHeight="1" x14ac:dyDescent="0.35">
      <c r="A837" s="1364"/>
    </row>
    <row r="838" spans="1:1" ht="15.75" customHeight="1" x14ac:dyDescent="0.35">
      <c r="A838" s="1364"/>
    </row>
    <row r="839" spans="1:1" ht="15.75" customHeight="1" x14ac:dyDescent="0.35">
      <c r="A839" s="1364"/>
    </row>
    <row r="840" spans="1:1" ht="15.75" customHeight="1" x14ac:dyDescent="0.35">
      <c r="A840" s="1364"/>
    </row>
    <row r="841" spans="1:1" ht="15.75" customHeight="1" x14ac:dyDescent="0.35">
      <c r="A841" s="1364"/>
    </row>
    <row r="842" spans="1:1" ht="15.75" customHeight="1" x14ac:dyDescent="0.35">
      <c r="A842" s="1364"/>
    </row>
    <row r="843" spans="1:1" ht="15.75" customHeight="1" x14ac:dyDescent="0.35">
      <c r="A843" s="1364"/>
    </row>
    <row r="844" spans="1:1" ht="15.75" customHeight="1" x14ac:dyDescent="0.35">
      <c r="A844" s="1364"/>
    </row>
    <row r="845" spans="1:1" ht="15.75" customHeight="1" x14ac:dyDescent="0.35">
      <c r="A845" s="1364"/>
    </row>
    <row r="846" spans="1:1" ht="15.75" customHeight="1" x14ac:dyDescent="0.35">
      <c r="A846" s="1364"/>
    </row>
    <row r="847" spans="1:1" ht="15.75" customHeight="1" x14ac:dyDescent="0.35">
      <c r="A847" s="1364"/>
    </row>
    <row r="848" spans="1:1" ht="15.75" customHeight="1" x14ac:dyDescent="0.35">
      <c r="A848" s="1364"/>
    </row>
    <row r="849" spans="1:1" ht="15.75" customHeight="1" x14ac:dyDescent="0.35">
      <c r="A849" s="1364"/>
    </row>
    <row r="850" spans="1:1" ht="15.75" customHeight="1" x14ac:dyDescent="0.35">
      <c r="A850" s="1364"/>
    </row>
    <row r="851" spans="1:1" ht="15.75" customHeight="1" x14ac:dyDescent="0.35">
      <c r="A851" s="1364"/>
    </row>
    <row r="852" spans="1:1" ht="15.75" customHeight="1" x14ac:dyDescent="0.35">
      <c r="A852" s="1364"/>
    </row>
    <row r="853" spans="1:1" ht="15.75" customHeight="1" x14ac:dyDescent="0.35">
      <c r="A853" s="1364"/>
    </row>
    <row r="854" spans="1:1" ht="15.75" customHeight="1" x14ac:dyDescent="0.35">
      <c r="A854" s="1364"/>
    </row>
    <row r="855" spans="1:1" ht="15.75" customHeight="1" x14ac:dyDescent="0.35">
      <c r="A855" s="1364"/>
    </row>
    <row r="856" spans="1:1" ht="15.75" customHeight="1" x14ac:dyDescent="0.35">
      <c r="A856" s="1364"/>
    </row>
    <row r="857" spans="1:1" ht="15.75" customHeight="1" x14ac:dyDescent="0.35">
      <c r="A857" s="1364"/>
    </row>
    <row r="858" spans="1:1" ht="15.75" customHeight="1" x14ac:dyDescent="0.35">
      <c r="A858" s="1364"/>
    </row>
    <row r="859" spans="1:1" ht="15.75" customHeight="1" x14ac:dyDescent="0.35">
      <c r="A859" s="1364"/>
    </row>
    <row r="860" spans="1:1" ht="15.75" customHeight="1" x14ac:dyDescent="0.35">
      <c r="A860" s="1364"/>
    </row>
    <row r="861" spans="1:1" ht="15.75" customHeight="1" x14ac:dyDescent="0.35">
      <c r="A861" s="1364"/>
    </row>
    <row r="862" spans="1:1" ht="15.75" customHeight="1" x14ac:dyDescent="0.35">
      <c r="A862" s="1364"/>
    </row>
    <row r="863" spans="1:1" ht="15.75" customHeight="1" x14ac:dyDescent="0.35">
      <c r="A863" s="1364"/>
    </row>
    <row r="864" spans="1:1" ht="15.75" customHeight="1" x14ac:dyDescent="0.35">
      <c r="A864" s="1364"/>
    </row>
    <row r="865" spans="1:1" ht="15.75" customHeight="1" x14ac:dyDescent="0.35">
      <c r="A865" s="1364"/>
    </row>
    <row r="866" spans="1:1" ht="15.75" customHeight="1" x14ac:dyDescent="0.35">
      <c r="A866" s="1364"/>
    </row>
    <row r="867" spans="1:1" ht="15.75" customHeight="1" x14ac:dyDescent="0.35">
      <c r="A867" s="1364"/>
    </row>
    <row r="868" spans="1:1" ht="15.75" customHeight="1" x14ac:dyDescent="0.35">
      <c r="A868" s="1364"/>
    </row>
    <row r="869" spans="1:1" ht="15.75" customHeight="1" x14ac:dyDescent="0.35">
      <c r="A869" s="1364"/>
    </row>
    <row r="870" spans="1:1" ht="15.75" customHeight="1" x14ac:dyDescent="0.35">
      <c r="A870" s="1364"/>
    </row>
    <row r="871" spans="1:1" ht="15.75" customHeight="1" x14ac:dyDescent="0.35">
      <c r="A871" s="1364"/>
    </row>
    <row r="872" spans="1:1" ht="15.75" customHeight="1" x14ac:dyDescent="0.35">
      <c r="A872" s="1364"/>
    </row>
    <row r="873" spans="1:1" ht="15.75" customHeight="1" x14ac:dyDescent="0.35">
      <c r="A873" s="1364"/>
    </row>
    <row r="874" spans="1:1" ht="15.75" customHeight="1" x14ac:dyDescent="0.35">
      <c r="A874" s="1364"/>
    </row>
    <row r="875" spans="1:1" ht="15.75" customHeight="1" x14ac:dyDescent="0.35">
      <c r="A875" s="1364"/>
    </row>
    <row r="876" spans="1:1" ht="15.75" customHeight="1" x14ac:dyDescent="0.35">
      <c r="A876" s="1364"/>
    </row>
    <row r="877" spans="1:1" ht="15.75" customHeight="1" x14ac:dyDescent="0.35">
      <c r="A877" s="1364"/>
    </row>
    <row r="878" spans="1:1" ht="15.75" customHeight="1" x14ac:dyDescent="0.35">
      <c r="A878" s="1364"/>
    </row>
    <row r="879" spans="1:1" ht="15.75" customHeight="1" x14ac:dyDescent="0.35">
      <c r="A879" s="1364"/>
    </row>
    <row r="880" spans="1:1" ht="15.75" customHeight="1" x14ac:dyDescent="0.35">
      <c r="A880" s="1364"/>
    </row>
    <row r="881" spans="1:1" ht="15.75" customHeight="1" x14ac:dyDescent="0.35">
      <c r="A881" s="1364"/>
    </row>
    <row r="882" spans="1:1" ht="15.75" customHeight="1" x14ac:dyDescent="0.35">
      <c r="A882" s="1364"/>
    </row>
    <row r="883" spans="1:1" ht="15.75" customHeight="1" x14ac:dyDescent="0.35">
      <c r="A883" s="1364"/>
    </row>
    <row r="884" spans="1:1" ht="15.75" customHeight="1" x14ac:dyDescent="0.35">
      <c r="A884" s="1364"/>
    </row>
    <row r="885" spans="1:1" ht="15.75" customHeight="1" x14ac:dyDescent="0.35">
      <c r="A885" s="1364"/>
    </row>
    <row r="886" spans="1:1" ht="15.75" customHeight="1" x14ac:dyDescent="0.35">
      <c r="A886" s="1364"/>
    </row>
    <row r="887" spans="1:1" ht="15.75" customHeight="1" x14ac:dyDescent="0.35">
      <c r="A887" s="1364"/>
    </row>
    <row r="888" spans="1:1" ht="15.75" customHeight="1" x14ac:dyDescent="0.35">
      <c r="A888" s="1364"/>
    </row>
    <row r="889" spans="1:1" ht="15.75" customHeight="1" x14ac:dyDescent="0.35">
      <c r="A889" s="1364"/>
    </row>
    <row r="890" spans="1:1" ht="15.75" customHeight="1" x14ac:dyDescent="0.35">
      <c r="A890" s="1364"/>
    </row>
    <row r="891" spans="1:1" ht="15.75" customHeight="1" x14ac:dyDescent="0.35">
      <c r="A891" s="1364"/>
    </row>
    <row r="892" spans="1:1" ht="15.75" customHeight="1" x14ac:dyDescent="0.35">
      <c r="A892" s="1364"/>
    </row>
    <row r="893" spans="1:1" ht="15.75" customHeight="1" x14ac:dyDescent="0.35">
      <c r="A893" s="1364"/>
    </row>
    <row r="894" spans="1:1" ht="15.75" customHeight="1" x14ac:dyDescent="0.35">
      <c r="A894" s="1364"/>
    </row>
    <row r="895" spans="1:1" ht="15.75" customHeight="1" x14ac:dyDescent="0.35">
      <c r="A895" s="1364"/>
    </row>
    <row r="896" spans="1:1" ht="15.75" customHeight="1" x14ac:dyDescent="0.35">
      <c r="A896" s="1364"/>
    </row>
    <row r="897" spans="1:1" ht="15.75" customHeight="1" x14ac:dyDescent="0.35">
      <c r="A897" s="1364"/>
    </row>
    <row r="898" spans="1:1" ht="15.75" customHeight="1" x14ac:dyDescent="0.35">
      <c r="A898" s="1364"/>
    </row>
    <row r="899" spans="1:1" ht="15.75" customHeight="1" x14ac:dyDescent="0.35">
      <c r="A899" s="1364"/>
    </row>
    <row r="900" spans="1:1" ht="15.75" customHeight="1" x14ac:dyDescent="0.35">
      <c r="A900" s="1364"/>
    </row>
    <row r="901" spans="1:1" ht="15.75" customHeight="1" x14ac:dyDescent="0.35">
      <c r="A901" s="1364"/>
    </row>
    <row r="902" spans="1:1" ht="15.75" customHeight="1" x14ac:dyDescent="0.35">
      <c r="A902" s="1364"/>
    </row>
    <row r="903" spans="1:1" ht="15.75" customHeight="1" x14ac:dyDescent="0.35">
      <c r="A903" s="1364"/>
    </row>
    <row r="904" spans="1:1" ht="15.75" customHeight="1" x14ac:dyDescent="0.35">
      <c r="A904" s="1364"/>
    </row>
    <row r="905" spans="1:1" ht="15.75" customHeight="1" x14ac:dyDescent="0.35">
      <c r="A905" s="1364"/>
    </row>
    <row r="906" spans="1:1" ht="15.75" customHeight="1" x14ac:dyDescent="0.35">
      <c r="A906" s="1364"/>
    </row>
    <row r="907" spans="1:1" ht="15.75" customHeight="1" x14ac:dyDescent="0.35">
      <c r="A907" s="1364"/>
    </row>
    <row r="908" spans="1:1" ht="15.75" customHeight="1" x14ac:dyDescent="0.35">
      <c r="A908" s="1364"/>
    </row>
    <row r="909" spans="1:1" ht="15.75" customHeight="1" x14ac:dyDescent="0.35">
      <c r="A909" s="1364"/>
    </row>
    <row r="910" spans="1:1" ht="15.75" customHeight="1" x14ac:dyDescent="0.35">
      <c r="A910" s="1364"/>
    </row>
    <row r="911" spans="1:1" ht="15.75" customHeight="1" x14ac:dyDescent="0.35">
      <c r="A911" s="1364"/>
    </row>
    <row r="912" spans="1:1" ht="15.75" customHeight="1" x14ac:dyDescent="0.35">
      <c r="A912" s="1364"/>
    </row>
    <row r="913" spans="1:1" ht="15.75" customHeight="1" x14ac:dyDescent="0.35">
      <c r="A913" s="1364"/>
    </row>
    <row r="914" spans="1:1" ht="15.75" customHeight="1" x14ac:dyDescent="0.35">
      <c r="A914" s="1364"/>
    </row>
    <row r="915" spans="1:1" ht="15.75" customHeight="1" x14ac:dyDescent="0.35">
      <c r="A915" s="1364"/>
    </row>
    <row r="916" spans="1:1" ht="15.75" customHeight="1" x14ac:dyDescent="0.35">
      <c r="A916" s="1364"/>
    </row>
    <row r="917" spans="1:1" ht="15.75" customHeight="1" x14ac:dyDescent="0.35">
      <c r="A917" s="1364"/>
    </row>
    <row r="918" spans="1:1" ht="15.75" customHeight="1" x14ac:dyDescent="0.35">
      <c r="A918" s="1364"/>
    </row>
    <row r="919" spans="1:1" ht="15.75" customHeight="1" x14ac:dyDescent="0.35">
      <c r="A919" s="1364"/>
    </row>
    <row r="920" spans="1:1" ht="15.75" customHeight="1" x14ac:dyDescent="0.35">
      <c r="A920" s="1364"/>
    </row>
    <row r="921" spans="1:1" ht="15.75" customHeight="1" x14ac:dyDescent="0.35">
      <c r="A921" s="1364"/>
    </row>
    <row r="922" spans="1:1" ht="15.75" customHeight="1" x14ac:dyDescent="0.35">
      <c r="A922" s="1364"/>
    </row>
    <row r="923" spans="1:1" ht="15.75" customHeight="1" x14ac:dyDescent="0.35">
      <c r="A923" s="1364"/>
    </row>
    <row r="924" spans="1:1" ht="15.75" customHeight="1" x14ac:dyDescent="0.35">
      <c r="A924" s="1364"/>
    </row>
    <row r="925" spans="1:1" ht="15.75" customHeight="1" x14ac:dyDescent="0.35">
      <c r="A925" s="1364"/>
    </row>
    <row r="926" spans="1:1" ht="15.75" customHeight="1" x14ac:dyDescent="0.35">
      <c r="A926" s="1364"/>
    </row>
    <row r="927" spans="1:1" ht="15.75" customHeight="1" x14ac:dyDescent="0.35">
      <c r="A927" s="1364"/>
    </row>
    <row r="928" spans="1:1" ht="15.75" customHeight="1" x14ac:dyDescent="0.35">
      <c r="A928" s="1364"/>
    </row>
    <row r="929" spans="1:1" ht="15.75" customHeight="1" x14ac:dyDescent="0.35">
      <c r="A929" s="1364"/>
    </row>
    <row r="930" spans="1:1" ht="15.75" customHeight="1" x14ac:dyDescent="0.35">
      <c r="A930" s="1364"/>
    </row>
    <row r="931" spans="1:1" ht="15.75" customHeight="1" x14ac:dyDescent="0.35">
      <c r="A931" s="1364"/>
    </row>
    <row r="932" spans="1:1" ht="15.75" customHeight="1" x14ac:dyDescent="0.35">
      <c r="A932" s="1364"/>
    </row>
    <row r="933" spans="1:1" ht="15.75" customHeight="1" x14ac:dyDescent="0.35">
      <c r="A933" s="1364"/>
    </row>
    <row r="934" spans="1:1" ht="15.75" customHeight="1" x14ac:dyDescent="0.35">
      <c r="A934" s="1364"/>
    </row>
    <row r="935" spans="1:1" ht="15.75" customHeight="1" x14ac:dyDescent="0.35">
      <c r="A935" s="1364"/>
    </row>
    <row r="936" spans="1:1" ht="15.75" customHeight="1" x14ac:dyDescent="0.35">
      <c r="A936" s="1364"/>
    </row>
    <row r="937" spans="1:1" ht="15.75" customHeight="1" x14ac:dyDescent="0.35">
      <c r="A937" s="1364"/>
    </row>
    <row r="938" spans="1:1" ht="15.75" customHeight="1" x14ac:dyDescent="0.35">
      <c r="A938" s="1364"/>
    </row>
    <row r="939" spans="1:1" ht="15.75" customHeight="1" x14ac:dyDescent="0.35">
      <c r="A939" s="1364"/>
    </row>
    <row r="940" spans="1:1" ht="15.75" customHeight="1" x14ac:dyDescent="0.35">
      <c r="A940" s="1364"/>
    </row>
    <row r="941" spans="1:1" ht="15.75" customHeight="1" x14ac:dyDescent="0.35">
      <c r="A941" s="1364"/>
    </row>
    <row r="942" spans="1:1" ht="15.75" customHeight="1" x14ac:dyDescent="0.35">
      <c r="A942" s="1364"/>
    </row>
    <row r="943" spans="1:1" ht="15.75" customHeight="1" x14ac:dyDescent="0.35">
      <c r="A943" s="1364"/>
    </row>
    <row r="944" spans="1:1" ht="15.75" customHeight="1" x14ac:dyDescent="0.35">
      <c r="A944" s="1364"/>
    </row>
    <row r="945" spans="1:1" ht="15.75" customHeight="1" x14ac:dyDescent="0.35">
      <c r="A945" s="1364"/>
    </row>
    <row r="946" spans="1:1" ht="15.75" customHeight="1" x14ac:dyDescent="0.35">
      <c r="A946" s="1364"/>
    </row>
    <row r="947" spans="1:1" ht="15.75" customHeight="1" x14ac:dyDescent="0.35">
      <c r="A947" s="1364"/>
    </row>
    <row r="948" spans="1:1" ht="15.75" customHeight="1" x14ac:dyDescent="0.35">
      <c r="A948" s="1364"/>
    </row>
    <row r="949" spans="1:1" ht="15.75" customHeight="1" x14ac:dyDescent="0.35">
      <c r="A949" s="1364"/>
    </row>
    <row r="950" spans="1:1" ht="15.75" customHeight="1" x14ac:dyDescent="0.35">
      <c r="A950" s="1364"/>
    </row>
    <row r="951" spans="1:1" ht="15.75" customHeight="1" x14ac:dyDescent="0.35">
      <c r="A951" s="1364"/>
    </row>
    <row r="952" spans="1:1" ht="15.75" customHeight="1" x14ac:dyDescent="0.35">
      <c r="A952" s="1364"/>
    </row>
    <row r="953" spans="1:1" ht="15.75" customHeight="1" x14ac:dyDescent="0.35">
      <c r="A953" s="1364"/>
    </row>
    <row r="954" spans="1:1" ht="15.75" customHeight="1" x14ac:dyDescent="0.35">
      <c r="A954" s="1364"/>
    </row>
    <row r="955" spans="1:1" ht="15.75" customHeight="1" x14ac:dyDescent="0.35">
      <c r="A955" s="1364"/>
    </row>
    <row r="956" spans="1:1" ht="15.75" customHeight="1" x14ac:dyDescent="0.35">
      <c r="A956" s="1364"/>
    </row>
    <row r="957" spans="1:1" ht="15.75" customHeight="1" x14ac:dyDescent="0.35">
      <c r="A957" s="1364"/>
    </row>
    <row r="958" spans="1:1" ht="15.75" customHeight="1" x14ac:dyDescent="0.35">
      <c r="A958" s="1364"/>
    </row>
    <row r="959" spans="1:1" ht="15" customHeight="1" x14ac:dyDescent="0.35">
      <c r="A959" s="1364"/>
    </row>
    <row r="960" spans="1:1" ht="15" customHeight="1" x14ac:dyDescent="0.35">
      <c r="A960" s="1364"/>
    </row>
    <row r="961" spans="1:1" ht="15" customHeight="1" x14ac:dyDescent="0.35">
      <c r="A961" s="1364"/>
    </row>
    <row r="962" spans="1:1" ht="15" customHeight="1" x14ac:dyDescent="0.35">
      <c r="A962" s="1364"/>
    </row>
    <row r="963" spans="1:1" ht="15" customHeight="1" x14ac:dyDescent="0.35">
      <c r="A963" s="1364"/>
    </row>
    <row r="964" spans="1:1" ht="15" customHeight="1" x14ac:dyDescent="0.35">
      <c r="A964" s="1364"/>
    </row>
  </sheetData>
  <mergeCells count="23">
    <mergeCell ref="A1:AF1"/>
    <mergeCell ref="A2:AF2"/>
    <mergeCell ref="B3:AF3"/>
    <mergeCell ref="A8:AF8"/>
    <mergeCell ref="A15:AF15"/>
    <mergeCell ref="A23:AF23"/>
    <mergeCell ref="B24:M24"/>
    <mergeCell ref="N24:Y24"/>
    <mergeCell ref="Z24:AA24"/>
    <mergeCell ref="AB24:AD24"/>
    <mergeCell ref="AE24:AF24"/>
    <mergeCell ref="A29:AF29"/>
    <mergeCell ref="A30:AF30"/>
    <mergeCell ref="B25:M25"/>
    <mergeCell ref="N25:Y25"/>
    <mergeCell ref="Z25:AA25"/>
    <mergeCell ref="AB25:AD25"/>
    <mergeCell ref="AE25:AF25"/>
    <mergeCell ref="B28:M28"/>
    <mergeCell ref="N28:Y28"/>
    <mergeCell ref="Z28:AA28"/>
    <mergeCell ref="AB28:AD28"/>
    <mergeCell ref="AE28:AF28"/>
  </mergeCells>
  <pageMargins left="0.27559055118110237" right="0.1875" top="0.47244094488188981" bottom="0.59375" header="0" footer="0"/>
  <pageSetup scale="77" fitToHeight="0" orientation="landscape" r:id="rId1"/>
  <headerFooter>
    <oddHeader>&amp;L&amp;"-,Italic"&amp;9The Great Canadian Meat Company&amp;R&amp;"-,Italic"&amp;9&amp;A</oddHeader>
    <oddFooter>&amp;L&amp;"-,Italic"&amp;9Prepared by: FTC( Food Technology Consulting Inc).
Approved by MU&amp;CPage  &amp;P&amp;R&amp;"-,Italic"&amp;9Rev. Date: Dec. 06, 2022 
Rev. # 01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G998"/>
  <sheetViews>
    <sheetView view="pageLayout" zoomScaleNormal="100" zoomScaleSheetLayoutView="80" workbookViewId="0">
      <selection activeCell="AK8" sqref="AK8"/>
    </sheetView>
  </sheetViews>
  <sheetFormatPr defaultColWidth="14.453125" defaultRowHeight="15" customHeight="1" x14ac:dyDescent="0.35"/>
  <cols>
    <col min="1" max="1" width="31.81640625" style="409" customWidth="1"/>
    <col min="2" max="32" width="3.453125" style="409" customWidth="1"/>
    <col min="33" max="16384" width="14.453125" style="409"/>
  </cols>
  <sheetData>
    <row r="1" spans="1:33" ht="17.25" customHeight="1" x14ac:dyDescent="0.35">
      <c r="A1" s="1469" t="s">
        <v>44</v>
      </c>
      <c r="B1" s="1525"/>
      <c r="C1" s="1525"/>
      <c r="D1" s="1525"/>
      <c r="E1" s="1525"/>
      <c r="F1" s="1525"/>
      <c r="G1" s="1525"/>
      <c r="H1" s="1525"/>
      <c r="I1" s="1525"/>
      <c r="J1" s="1525"/>
      <c r="K1" s="1525"/>
      <c r="L1" s="1525"/>
      <c r="M1" s="1525"/>
      <c r="N1" s="1525"/>
      <c r="O1" s="1525"/>
      <c r="P1" s="1525"/>
      <c r="Q1" s="1525"/>
      <c r="R1" s="1525"/>
      <c r="S1" s="1525"/>
      <c r="T1" s="1525"/>
      <c r="U1" s="1525"/>
      <c r="V1" s="1525"/>
      <c r="W1" s="1525"/>
      <c r="X1" s="1525"/>
      <c r="Y1" s="1525"/>
      <c r="Z1" s="1525"/>
      <c r="AA1" s="1525"/>
      <c r="AB1" s="1525"/>
      <c r="AC1" s="1525"/>
      <c r="AD1" s="1525"/>
      <c r="AE1" s="1525"/>
      <c r="AF1" s="1525"/>
    </row>
    <row r="2" spans="1:33" ht="68.25" customHeight="1" x14ac:dyDescent="0.35">
      <c r="A2" s="1551" t="s">
        <v>849</v>
      </c>
      <c r="B2" s="1552"/>
      <c r="C2" s="1552"/>
      <c r="D2" s="1552"/>
      <c r="E2" s="1552"/>
      <c r="F2" s="1552"/>
      <c r="G2" s="1552"/>
      <c r="H2" s="1552"/>
      <c r="I2" s="1552"/>
      <c r="J2" s="1552"/>
      <c r="K2" s="1552"/>
      <c r="L2" s="1552"/>
      <c r="M2" s="1552"/>
      <c r="N2" s="1552"/>
      <c r="O2" s="1552"/>
      <c r="P2" s="1552"/>
      <c r="Q2" s="1552"/>
      <c r="R2" s="1552"/>
      <c r="S2" s="1552"/>
      <c r="T2" s="1552"/>
      <c r="U2" s="1552"/>
      <c r="V2" s="1552"/>
      <c r="W2" s="1552"/>
      <c r="X2" s="1552"/>
      <c r="Y2" s="1552"/>
      <c r="Z2" s="1552"/>
      <c r="AA2" s="1552"/>
      <c r="AB2" s="1552"/>
      <c r="AC2" s="1552"/>
      <c r="AD2" s="1552"/>
      <c r="AE2" s="1552"/>
      <c r="AF2" s="1552"/>
    </row>
    <row r="3" spans="1:33" ht="18" customHeight="1" x14ac:dyDescent="0.35">
      <c r="A3" s="417" t="s">
        <v>850</v>
      </c>
      <c r="B3" s="1553" t="s">
        <v>851</v>
      </c>
      <c r="C3" s="1554"/>
      <c r="D3" s="1554"/>
      <c r="E3" s="1554"/>
      <c r="F3" s="1554"/>
      <c r="G3" s="1554"/>
      <c r="H3" s="1554"/>
      <c r="I3" s="1554"/>
      <c r="J3" s="1554"/>
      <c r="K3" s="1554"/>
      <c r="L3" s="1554"/>
      <c r="M3" s="1554"/>
      <c r="N3" s="1554"/>
      <c r="O3" s="1554"/>
      <c r="P3" s="1554"/>
      <c r="Q3" s="1554"/>
      <c r="R3" s="1554"/>
      <c r="S3" s="1554"/>
      <c r="T3" s="1554"/>
      <c r="U3" s="1554"/>
      <c r="V3" s="1554"/>
      <c r="W3" s="1554"/>
      <c r="X3" s="1554"/>
      <c r="Y3" s="1554"/>
      <c r="Z3" s="1554"/>
      <c r="AA3" s="1554"/>
      <c r="AB3" s="1554"/>
      <c r="AC3" s="1554"/>
      <c r="AD3" s="1554"/>
      <c r="AE3" s="1554"/>
      <c r="AF3" s="1554"/>
      <c r="AG3" s="1162"/>
    </row>
    <row r="4" spans="1:33" ht="17.149999999999999" customHeight="1" x14ac:dyDescent="0.35">
      <c r="A4" s="403" t="s">
        <v>685</v>
      </c>
      <c r="B4" s="403">
        <v>1</v>
      </c>
      <c r="C4" s="403">
        <v>2</v>
      </c>
      <c r="D4" s="403">
        <v>3</v>
      </c>
      <c r="E4" s="403">
        <v>4</v>
      </c>
      <c r="F4" s="403">
        <v>5</v>
      </c>
      <c r="G4" s="403">
        <v>6</v>
      </c>
      <c r="H4" s="403">
        <v>7</v>
      </c>
      <c r="I4" s="403">
        <v>8</v>
      </c>
      <c r="J4" s="403">
        <v>9</v>
      </c>
      <c r="K4" s="403">
        <v>10</v>
      </c>
      <c r="L4" s="403">
        <v>11</v>
      </c>
      <c r="M4" s="403">
        <v>12</v>
      </c>
      <c r="N4" s="403">
        <v>13</v>
      </c>
      <c r="O4" s="403">
        <v>14</v>
      </c>
      <c r="P4" s="403">
        <v>15</v>
      </c>
      <c r="Q4" s="403">
        <v>16</v>
      </c>
      <c r="R4" s="403">
        <v>17</v>
      </c>
      <c r="S4" s="403">
        <v>18</v>
      </c>
      <c r="T4" s="403">
        <v>19</v>
      </c>
      <c r="U4" s="403">
        <v>20</v>
      </c>
      <c r="V4" s="403">
        <v>21</v>
      </c>
      <c r="W4" s="403">
        <v>22</v>
      </c>
      <c r="X4" s="403">
        <v>23</v>
      </c>
      <c r="Y4" s="403">
        <v>24</v>
      </c>
      <c r="Z4" s="403">
        <v>25</v>
      </c>
      <c r="AA4" s="403">
        <v>26</v>
      </c>
      <c r="AB4" s="403">
        <v>27</v>
      </c>
      <c r="AC4" s="403">
        <v>28</v>
      </c>
      <c r="AD4" s="403">
        <v>29</v>
      </c>
      <c r="AE4" s="403">
        <v>30</v>
      </c>
      <c r="AF4" s="403">
        <v>31</v>
      </c>
      <c r="AG4" s="1162"/>
    </row>
    <row r="5" spans="1:33" ht="22.5" customHeight="1" x14ac:dyDescent="0.35">
      <c r="A5" s="403" t="s">
        <v>852</v>
      </c>
      <c r="B5" s="389"/>
      <c r="C5" s="389"/>
      <c r="D5" s="389"/>
      <c r="E5" s="389"/>
      <c r="F5" s="402"/>
      <c r="G5" s="402"/>
      <c r="H5" s="402"/>
      <c r="I5" s="402"/>
      <c r="J5" s="402"/>
      <c r="K5" s="402"/>
      <c r="L5" s="402"/>
      <c r="M5" s="402"/>
      <c r="N5" s="402"/>
      <c r="O5" s="402"/>
      <c r="P5" s="402"/>
      <c r="Q5" s="402"/>
      <c r="R5" s="402"/>
      <c r="S5" s="402"/>
      <c r="T5" s="402"/>
      <c r="U5" s="402"/>
      <c r="V5" s="402"/>
      <c r="W5" s="402"/>
      <c r="X5" s="402"/>
      <c r="Y5" s="402"/>
      <c r="Z5" s="402"/>
      <c r="AA5" s="402"/>
      <c r="AB5" s="402"/>
      <c r="AC5" s="402"/>
      <c r="AD5" s="402"/>
      <c r="AE5" s="402"/>
      <c r="AF5" s="402"/>
      <c r="AG5" s="1162"/>
    </row>
    <row r="6" spans="1:33" ht="47.5" customHeight="1" x14ac:dyDescent="0.35">
      <c r="A6" s="403" t="s">
        <v>853</v>
      </c>
      <c r="B6" s="389"/>
      <c r="C6" s="389"/>
      <c r="D6" s="389"/>
      <c r="E6" s="402"/>
      <c r="F6" s="402"/>
      <c r="G6" s="402"/>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c r="AG6" s="1162"/>
    </row>
    <row r="7" spans="1:33" ht="47.15" customHeight="1" x14ac:dyDescent="0.35">
      <c r="A7" s="403" t="s">
        <v>854</v>
      </c>
      <c r="B7" s="389"/>
      <c r="C7" s="389"/>
      <c r="D7" s="389"/>
      <c r="E7" s="402"/>
      <c r="F7" s="402"/>
      <c r="G7" s="402"/>
      <c r="H7" s="402"/>
      <c r="I7" s="402"/>
      <c r="J7" s="402"/>
      <c r="K7" s="402"/>
      <c r="L7" s="402"/>
      <c r="M7" s="402"/>
      <c r="N7" s="402"/>
      <c r="O7" s="402"/>
      <c r="P7" s="402"/>
      <c r="Q7" s="402"/>
      <c r="R7" s="402"/>
      <c r="S7" s="402"/>
      <c r="T7" s="402"/>
      <c r="U7" s="402"/>
      <c r="V7" s="402"/>
      <c r="W7" s="402"/>
      <c r="X7" s="402"/>
      <c r="Y7" s="402"/>
      <c r="Z7" s="402"/>
      <c r="AA7" s="402"/>
      <c r="AB7" s="402"/>
      <c r="AC7" s="402"/>
      <c r="AD7" s="402"/>
      <c r="AE7" s="402"/>
      <c r="AF7" s="402"/>
      <c r="AG7" s="1162"/>
    </row>
    <row r="8" spans="1:33" ht="101.15" customHeight="1" x14ac:dyDescent="0.35">
      <c r="A8" s="403" t="s">
        <v>758</v>
      </c>
      <c r="B8" s="389"/>
      <c r="C8" s="389"/>
      <c r="D8" s="389"/>
      <c r="E8" s="402"/>
      <c r="F8" s="402"/>
      <c r="G8" s="402"/>
      <c r="H8" s="402"/>
      <c r="I8" s="402"/>
      <c r="J8" s="402"/>
      <c r="K8" s="402"/>
      <c r="L8" s="402"/>
      <c r="M8" s="402"/>
      <c r="N8" s="402"/>
      <c r="O8" s="402"/>
      <c r="P8" s="402"/>
      <c r="Q8" s="402"/>
      <c r="R8" s="402"/>
      <c r="S8" s="402"/>
      <c r="T8" s="402"/>
      <c r="U8" s="402"/>
      <c r="V8" s="402"/>
      <c r="W8" s="402"/>
      <c r="X8" s="402"/>
      <c r="Y8" s="402"/>
      <c r="Z8" s="402"/>
      <c r="AA8" s="402"/>
      <c r="AB8" s="402"/>
      <c r="AC8" s="402"/>
      <c r="AD8" s="402"/>
      <c r="AE8" s="402"/>
      <c r="AF8" s="402"/>
      <c r="AG8" s="1162"/>
    </row>
    <row r="9" spans="1:33" ht="163.4" customHeight="1" x14ac:dyDescent="0.35">
      <c r="A9" s="403" t="s">
        <v>855</v>
      </c>
      <c r="B9" s="389"/>
      <c r="C9" s="389"/>
      <c r="D9" s="389"/>
      <c r="E9" s="402"/>
      <c r="F9" s="402"/>
      <c r="G9" s="402"/>
      <c r="H9" s="402"/>
      <c r="I9" s="402"/>
      <c r="J9" s="402"/>
      <c r="K9" s="402"/>
      <c r="L9" s="402"/>
      <c r="M9" s="402"/>
      <c r="N9" s="402"/>
      <c r="O9" s="402"/>
      <c r="P9" s="402"/>
      <c r="Q9" s="402"/>
      <c r="R9" s="402"/>
      <c r="S9" s="402"/>
      <c r="T9" s="402"/>
      <c r="U9" s="402"/>
      <c r="V9" s="402"/>
      <c r="W9" s="402"/>
      <c r="X9" s="402"/>
      <c r="Y9" s="402"/>
      <c r="Z9" s="402"/>
      <c r="AA9" s="402"/>
      <c r="AB9" s="402"/>
      <c r="AC9" s="402"/>
      <c r="AD9" s="402"/>
      <c r="AE9" s="402"/>
      <c r="AF9" s="402"/>
      <c r="AG9" s="1162"/>
    </row>
    <row r="10" spans="1:33" ht="104" x14ac:dyDescent="0.35">
      <c r="A10" s="403" t="s">
        <v>856</v>
      </c>
      <c r="B10" s="418"/>
      <c r="C10" s="418"/>
      <c r="D10" s="418"/>
      <c r="E10" s="418"/>
      <c r="F10" s="418"/>
      <c r="G10" s="418"/>
      <c r="H10" s="418"/>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1162"/>
    </row>
    <row r="11" spans="1:33" ht="16" customHeight="1" x14ac:dyDescent="0.35">
      <c r="A11" s="403" t="s">
        <v>685</v>
      </c>
      <c r="B11" s="403">
        <v>1</v>
      </c>
      <c r="C11" s="403">
        <v>2</v>
      </c>
      <c r="D11" s="403">
        <v>3</v>
      </c>
      <c r="E11" s="403">
        <v>4</v>
      </c>
      <c r="F11" s="403">
        <v>5</v>
      </c>
      <c r="G11" s="403">
        <v>6</v>
      </c>
      <c r="H11" s="403">
        <v>7</v>
      </c>
      <c r="I11" s="403">
        <v>8</v>
      </c>
      <c r="J11" s="403">
        <v>9</v>
      </c>
      <c r="K11" s="403">
        <v>10</v>
      </c>
      <c r="L11" s="403">
        <v>11</v>
      </c>
      <c r="M11" s="403">
        <v>12</v>
      </c>
      <c r="N11" s="403">
        <v>13</v>
      </c>
      <c r="O11" s="403">
        <v>14</v>
      </c>
      <c r="P11" s="403">
        <v>15</v>
      </c>
      <c r="Q11" s="403">
        <v>16</v>
      </c>
      <c r="R11" s="403">
        <v>17</v>
      </c>
      <c r="S11" s="403">
        <v>18</v>
      </c>
      <c r="T11" s="403">
        <v>19</v>
      </c>
      <c r="U11" s="403">
        <v>20</v>
      </c>
      <c r="V11" s="403">
        <v>21</v>
      </c>
      <c r="W11" s="403">
        <v>22</v>
      </c>
      <c r="X11" s="403">
        <v>23</v>
      </c>
      <c r="Y11" s="403">
        <v>24</v>
      </c>
      <c r="Z11" s="403">
        <v>25</v>
      </c>
      <c r="AA11" s="403">
        <v>26</v>
      </c>
      <c r="AB11" s="403">
        <v>27</v>
      </c>
      <c r="AC11" s="403">
        <v>28</v>
      </c>
      <c r="AD11" s="403">
        <v>29</v>
      </c>
      <c r="AE11" s="403">
        <v>30</v>
      </c>
      <c r="AF11" s="403">
        <v>31</v>
      </c>
      <c r="AG11" s="1162"/>
    </row>
    <row r="12" spans="1:33" ht="46.4" customHeight="1" x14ac:dyDescent="0.35">
      <c r="A12" s="403" t="s">
        <v>857</v>
      </c>
      <c r="B12" s="418"/>
      <c r="C12" s="418"/>
      <c r="D12" s="418"/>
      <c r="E12" s="419"/>
      <c r="F12" s="419"/>
      <c r="G12" s="419"/>
      <c r="H12" s="419"/>
      <c r="I12" s="419"/>
      <c r="J12" s="419"/>
      <c r="K12" s="419"/>
      <c r="L12" s="419"/>
      <c r="M12" s="419"/>
      <c r="N12" s="419"/>
      <c r="O12" s="419"/>
      <c r="P12" s="419"/>
      <c r="Q12" s="419"/>
      <c r="R12" s="419"/>
      <c r="S12" s="419"/>
      <c r="T12" s="419"/>
      <c r="U12" s="419"/>
      <c r="V12" s="419"/>
      <c r="W12" s="419"/>
      <c r="X12" s="419"/>
      <c r="Y12" s="419"/>
      <c r="Z12" s="419"/>
      <c r="AA12" s="419"/>
      <c r="AB12" s="419"/>
      <c r="AC12" s="419"/>
      <c r="AD12" s="419"/>
      <c r="AE12" s="419"/>
      <c r="AF12" s="419"/>
      <c r="AG12" s="1162"/>
    </row>
    <row r="13" spans="1:33" ht="19.399999999999999" customHeight="1" x14ac:dyDescent="0.35">
      <c r="A13" s="1555" t="s">
        <v>858</v>
      </c>
      <c r="B13" s="1556"/>
      <c r="C13" s="1556"/>
      <c r="D13" s="1556"/>
      <c r="E13" s="1556"/>
      <c r="F13" s="1556"/>
      <c r="G13" s="1556"/>
      <c r="H13" s="1556"/>
      <c r="I13" s="1556"/>
      <c r="J13" s="1556"/>
      <c r="K13" s="1556"/>
      <c r="L13" s="1556"/>
      <c r="M13" s="1556"/>
      <c r="N13" s="1556"/>
      <c r="O13" s="1556"/>
      <c r="P13" s="1556"/>
      <c r="Q13" s="1556"/>
      <c r="R13" s="1556"/>
      <c r="S13" s="1556"/>
      <c r="T13" s="1556"/>
      <c r="U13" s="1556"/>
      <c r="V13" s="1556"/>
      <c r="W13" s="1556"/>
      <c r="X13" s="1556"/>
      <c r="Y13" s="1556"/>
      <c r="Z13" s="1556"/>
      <c r="AA13" s="1556"/>
      <c r="AB13" s="1556"/>
      <c r="AC13" s="1556"/>
      <c r="AD13" s="1556"/>
      <c r="AE13" s="1556"/>
      <c r="AF13" s="1556"/>
      <c r="AG13" s="1162"/>
    </row>
    <row r="14" spans="1:33" ht="34.4" customHeight="1" x14ac:dyDescent="0.35">
      <c r="A14" s="420" t="s">
        <v>859</v>
      </c>
      <c r="B14" s="421"/>
      <c r="C14" s="421"/>
      <c r="D14" s="421"/>
      <c r="E14" s="422"/>
      <c r="F14" s="422"/>
      <c r="G14" s="422"/>
      <c r="H14" s="422"/>
      <c r="I14" s="422"/>
      <c r="J14" s="422"/>
      <c r="K14" s="422"/>
      <c r="L14" s="422"/>
      <c r="M14" s="422"/>
      <c r="N14" s="422"/>
      <c r="O14" s="422"/>
      <c r="P14" s="422"/>
      <c r="Q14" s="422"/>
      <c r="R14" s="422"/>
      <c r="S14" s="422"/>
      <c r="T14" s="422"/>
      <c r="U14" s="422"/>
      <c r="V14" s="422"/>
      <c r="W14" s="422"/>
      <c r="X14" s="422"/>
      <c r="Y14" s="422"/>
      <c r="Z14" s="422"/>
      <c r="AA14" s="422"/>
      <c r="AB14" s="422"/>
      <c r="AC14" s="422"/>
      <c r="AD14" s="422"/>
      <c r="AE14" s="422"/>
      <c r="AF14" s="422"/>
      <c r="AG14" s="1162"/>
    </row>
    <row r="15" spans="1:33" ht="29.5" customHeight="1" x14ac:dyDescent="0.35">
      <c r="A15" s="420" t="s">
        <v>860</v>
      </c>
      <c r="B15" s="421"/>
      <c r="C15" s="421"/>
      <c r="D15" s="421"/>
      <c r="E15" s="422"/>
      <c r="F15" s="422"/>
      <c r="G15" s="422"/>
      <c r="H15" s="422"/>
      <c r="I15" s="422"/>
      <c r="J15" s="422"/>
      <c r="K15" s="422"/>
      <c r="L15" s="422"/>
      <c r="M15" s="422"/>
      <c r="N15" s="422"/>
      <c r="O15" s="422"/>
      <c r="P15" s="422"/>
      <c r="Q15" s="422"/>
      <c r="R15" s="422"/>
      <c r="S15" s="422"/>
      <c r="T15" s="422"/>
      <c r="U15" s="422"/>
      <c r="V15" s="422"/>
      <c r="W15" s="422"/>
      <c r="X15" s="422"/>
      <c r="Y15" s="422"/>
      <c r="Z15" s="422"/>
      <c r="AA15" s="422"/>
      <c r="AB15" s="422"/>
      <c r="AC15" s="422"/>
      <c r="AD15" s="422"/>
      <c r="AE15" s="422"/>
      <c r="AF15" s="422"/>
      <c r="AG15" s="1162"/>
    </row>
    <row r="16" spans="1:33" ht="30.65" customHeight="1" x14ac:dyDescent="0.35">
      <c r="A16" s="420" t="s">
        <v>861</v>
      </c>
      <c r="B16" s="421"/>
      <c r="C16" s="421"/>
      <c r="D16" s="421"/>
      <c r="E16" s="422"/>
      <c r="F16" s="422"/>
      <c r="G16" s="422"/>
      <c r="H16" s="422"/>
      <c r="I16" s="422"/>
      <c r="J16" s="422"/>
      <c r="K16" s="422"/>
      <c r="L16" s="422"/>
      <c r="M16" s="422"/>
      <c r="N16" s="422"/>
      <c r="O16" s="422"/>
      <c r="P16" s="422"/>
      <c r="Q16" s="422"/>
      <c r="R16" s="422"/>
      <c r="S16" s="422"/>
      <c r="T16" s="422"/>
      <c r="U16" s="422"/>
      <c r="V16" s="422"/>
      <c r="W16" s="422"/>
      <c r="X16" s="422"/>
      <c r="Y16" s="422"/>
      <c r="Z16" s="422"/>
      <c r="AA16" s="422"/>
      <c r="AB16" s="422"/>
      <c r="AC16" s="422"/>
      <c r="AD16" s="422"/>
      <c r="AE16" s="422"/>
      <c r="AF16" s="422"/>
      <c r="AG16" s="1162"/>
    </row>
    <row r="17" spans="1:33" ht="30" customHeight="1" x14ac:dyDescent="0.35">
      <c r="A17" s="420" t="s">
        <v>862</v>
      </c>
      <c r="B17" s="421"/>
      <c r="C17" s="421"/>
      <c r="D17" s="421"/>
      <c r="E17" s="422"/>
      <c r="F17" s="422"/>
      <c r="G17" s="422"/>
      <c r="H17" s="422"/>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1162"/>
    </row>
    <row r="18" spans="1:33" ht="118.4" customHeight="1" x14ac:dyDescent="0.35">
      <c r="A18" s="403" t="s">
        <v>766</v>
      </c>
      <c r="B18" s="418"/>
      <c r="C18" s="418"/>
      <c r="D18" s="418"/>
      <c r="E18" s="419"/>
      <c r="F18" s="419"/>
      <c r="G18" s="419"/>
      <c r="H18" s="419"/>
      <c r="I18" s="419"/>
      <c r="J18" s="419"/>
      <c r="K18" s="419"/>
      <c r="L18" s="419"/>
      <c r="M18" s="419"/>
      <c r="N18" s="419"/>
      <c r="O18" s="419"/>
      <c r="P18" s="419"/>
      <c r="Q18" s="419"/>
      <c r="R18" s="419"/>
      <c r="S18" s="419"/>
      <c r="T18" s="419"/>
      <c r="U18" s="419"/>
      <c r="V18" s="419"/>
      <c r="W18" s="419"/>
      <c r="X18" s="419"/>
      <c r="Y18" s="419"/>
      <c r="Z18" s="419"/>
      <c r="AA18" s="419"/>
      <c r="AB18" s="419"/>
      <c r="AC18" s="419"/>
      <c r="AD18" s="419"/>
      <c r="AE18" s="419"/>
      <c r="AF18" s="419"/>
      <c r="AG18" s="1162"/>
    </row>
    <row r="19" spans="1:33" ht="44.5" customHeight="1" x14ac:dyDescent="0.35">
      <c r="A19" s="414" t="s">
        <v>863</v>
      </c>
      <c r="B19" s="418"/>
      <c r="C19" s="418"/>
      <c r="D19" s="418"/>
      <c r="E19" s="419"/>
      <c r="F19" s="419"/>
      <c r="G19" s="419"/>
      <c r="H19" s="419"/>
      <c r="I19" s="419"/>
      <c r="J19" s="419"/>
      <c r="K19" s="419"/>
      <c r="L19" s="419"/>
      <c r="M19" s="419"/>
      <c r="N19" s="419"/>
      <c r="O19" s="419"/>
      <c r="P19" s="419"/>
      <c r="Q19" s="419"/>
      <c r="R19" s="419"/>
      <c r="S19" s="419"/>
      <c r="T19" s="419"/>
      <c r="U19" s="419"/>
      <c r="V19" s="419"/>
      <c r="W19" s="419"/>
      <c r="X19" s="419"/>
      <c r="Y19" s="419"/>
      <c r="Z19" s="419"/>
      <c r="AA19" s="419"/>
      <c r="AB19" s="419"/>
      <c r="AC19" s="419"/>
      <c r="AD19" s="419"/>
      <c r="AE19" s="419"/>
      <c r="AF19" s="419"/>
      <c r="AG19" s="1162"/>
    </row>
    <row r="20" spans="1:33" ht="142.5" customHeight="1" x14ac:dyDescent="0.35">
      <c r="A20" s="403" t="s">
        <v>864</v>
      </c>
      <c r="B20" s="418"/>
      <c r="C20" s="418"/>
      <c r="D20" s="418"/>
      <c r="E20" s="419"/>
      <c r="F20" s="419"/>
      <c r="G20" s="419"/>
      <c r="H20" s="419"/>
      <c r="I20" s="419"/>
      <c r="J20" s="419"/>
      <c r="K20" s="419"/>
      <c r="L20" s="419"/>
      <c r="M20" s="419"/>
      <c r="N20" s="419"/>
      <c r="O20" s="419"/>
      <c r="P20" s="419"/>
      <c r="Q20" s="419"/>
      <c r="R20" s="419"/>
      <c r="S20" s="419"/>
      <c r="T20" s="419"/>
      <c r="U20" s="419"/>
      <c r="V20" s="419"/>
      <c r="W20" s="419"/>
      <c r="X20" s="419"/>
      <c r="Y20" s="419"/>
      <c r="Z20" s="419"/>
      <c r="AA20" s="419"/>
      <c r="AB20" s="419"/>
      <c r="AC20" s="419"/>
      <c r="AD20" s="419"/>
      <c r="AE20" s="419"/>
      <c r="AF20" s="419"/>
      <c r="AG20" s="1162"/>
    </row>
    <row r="21" spans="1:33" ht="21" customHeight="1" x14ac:dyDescent="0.35">
      <c r="A21" s="403" t="s">
        <v>685</v>
      </c>
      <c r="B21" s="403">
        <v>1</v>
      </c>
      <c r="C21" s="403">
        <v>2</v>
      </c>
      <c r="D21" s="403">
        <v>3</v>
      </c>
      <c r="E21" s="403">
        <v>4</v>
      </c>
      <c r="F21" s="403">
        <v>5</v>
      </c>
      <c r="G21" s="403">
        <v>6</v>
      </c>
      <c r="H21" s="403">
        <v>7</v>
      </c>
      <c r="I21" s="403">
        <v>8</v>
      </c>
      <c r="J21" s="403">
        <v>9</v>
      </c>
      <c r="K21" s="403">
        <v>10</v>
      </c>
      <c r="L21" s="403">
        <v>11</v>
      </c>
      <c r="M21" s="403">
        <v>12</v>
      </c>
      <c r="N21" s="403">
        <v>13</v>
      </c>
      <c r="O21" s="403">
        <v>14</v>
      </c>
      <c r="P21" s="403">
        <v>15</v>
      </c>
      <c r="Q21" s="403">
        <v>16</v>
      </c>
      <c r="R21" s="403">
        <v>17</v>
      </c>
      <c r="S21" s="403">
        <v>18</v>
      </c>
      <c r="T21" s="403">
        <v>19</v>
      </c>
      <c r="U21" s="403">
        <v>20</v>
      </c>
      <c r="V21" s="403">
        <v>21</v>
      </c>
      <c r="W21" s="403">
        <v>22</v>
      </c>
      <c r="X21" s="403">
        <v>23</v>
      </c>
      <c r="Y21" s="403">
        <v>24</v>
      </c>
      <c r="Z21" s="403">
        <v>25</v>
      </c>
      <c r="AA21" s="403">
        <v>26</v>
      </c>
      <c r="AB21" s="403">
        <v>27</v>
      </c>
      <c r="AC21" s="403">
        <v>28</v>
      </c>
      <c r="AD21" s="403">
        <v>29</v>
      </c>
      <c r="AE21" s="403">
        <v>30</v>
      </c>
      <c r="AF21" s="403">
        <v>31</v>
      </c>
      <c r="AG21" s="1162"/>
    </row>
    <row r="22" spans="1:33" ht="263.5" customHeight="1" x14ac:dyDescent="0.35">
      <c r="A22" s="403" t="s">
        <v>865</v>
      </c>
      <c r="B22" s="418"/>
      <c r="C22" s="418"/>
      <c r="D22" s="418"/>
      <c r="E22" s="419"/>
      <c r="F22" s="419"/>
      <c r="G22" s="419"/>
      <c r="H22" s="419"/>
      <c r="I22" s="419"/>
      <c r="J22" s="419"/>
      <c r="K22" s="419"/>
      <c r="L22" s="419"/>
      <c r="M22" s="419"/>
      <c r="N22" s="419"/>
      <c r="O22" s="419"/>
      <c r="P22" s="419"/>
      <c r="Q22" s="419"/>
      <c r="R22" s="419"/>
      <c r="S22" s="419"/>
      <c r="T22" s="419"/>
      <c r="U22" s="419"/>
      <c r="V22" s="419"/>
      <c r="W22" s="419"/>
      <c r="X22" s="419"/>
      <c r="Y22" s="419"/>
      <c r="Z22" s="419"/>
      <c r="AA22" s="419"/>
      <c r="AB22" s="419"/>
      <c r="AC22" s="419"/>
      <c r="AD22" s="419"/>
      <c r="AE22" s="419"/>
      <c r="AF22" s="419"/>
      <c r="AG22" s="1162"/>
    </row>
    <row r="23" spans="1:33" ht="161.15" customHeight="1" x14ac:dyDescent="0.35">
      <c r="A23" s="403" t="s">
        <v>866</v>
      </c>
      <c r="B23" s="418"/>
      <c r="C23" s="418"/>
      <c r="D23" s="418"/>
      <c r="E23" s="419"/>
      <c r="F23" s="419"/>
      <c r="G23" s="419"/>
      <c r="H23" s="419"/>
      <c r="I23" s="419"/>
      <c r="J23" s="419"/>
      <c r="K23" s="419"/>
      <c r="L23" s="419"/>
      <c r="M23" s="419"/>
      <c r="N23" s="419"/>
      <c r="O23" s="419"/>
      <c r="P23" s="419"/>
      <c r="Q23" s="419"/>
      <c r="R23" s="419"/>
      <c r="S23" s="419"/>
      <c r="T23" s="419"/>
      <c r="U23" s="419"/>
      <c r="V23" s="419"/>
      <c r="W23" s="419"/>
      <c r="X23" s="419"/>
      <c r="Y23" s="419"/>
      <c r="Z23" s="419"/>
      <c r="AA23" s="419"/>
      <c r="AB23" s="419"/>
      <c r="AC23" s="419"/>
      <c r="AD23" s="419"/>
      <c r="AE23" s="419"/>
      <c r="AF23" s="419"/>
      <c r="AG23" s="1162"/>
    </row>
    <row r="24" spans="1:33" ht="21" customHeight="1" x14ac:dyDescent="0.35">
      <c r="A24" s="403" t="s">
        <v>685</v>
      </c>
      <c r="B24" s="403">
        <v>1</v>
      </c>
      <c r="C24" s="403">
        <v>2</v>
      </c>
      <c r="D24" s="403">
        <v>3</v>
      </c>
      <c r="E24" s="403">
        <v>4</v>
      </c>
      <c r="F24" s="403">
        <v>5</v>
      </c>
      <c r="G24" s="403">
        <v>6</v>
      </c>
      <c r="H24" s="403">
        <v>7</v>
      </c>
      <c r="I24" s="403">
        <v>8</v>
      </c>
      <c r="J24" s="403">
        <v>9</v>
      </c>
      <c r="K24" s="403">
        <v>10</v>
      </c>
      <c r="L24" s="403">
        <v>11</v>
      </c>
      <c r="M24" s="403">
        <v>12</v>
      </c>
      <c r="N24" s="403">
        <v>13</v>
      </c>
      <c r="O24" s="403">
        <v>14</v>
      </c>
      <c r="P24" s="403">
        <v>15</v>
      </c>
      <c r="Q24" s="403">
        <v>16</v>
      </c>
      <c r="R24" s="403">
        <v>17</v>
      </c>
      <c r="S24" s="403">
        <v>18</v>
      </c>
      <c r="T24" s="403">
        <v>19</v>
      </c>
      <c r="U24" s="403">
        <v>20</v>
      </c>
      <c r="V24" s="403">
        <v>21</v>
      </c>
      <c r="W24" s="403">
        <v>22</v>
      </c>
      <c r="X24" s="403">
        <v>23</v>
      </c>
      <c r="Y24" s="403">
        <v>24</v>
      </c>
      <c r="Z24" s="403">
        <v>25</v>
      </c>
      <c r="AA24" s="403">
        <v>26</v>
      </c>
      <c r="AB24" s="403">
        <v>27</v>
      </c>
      <c r="AC24" s="403">
        <v>28</v>
      </c>
      <c r="AD24" s="403">
        <v>29</v>
      </c>
      <c r="AE24" s="403">
        <v>30</v>
      </c>
      <c r="AF24" s="403">
        <v>31</v>
      </c>
      <c r="AG24" s="1162"/>
    </row>
    <row r="25" spans="1:33" ht="207.75" customHeight="1" x14ac:dyDescent="0.35">
      <c r="A25" s="403" t="s">
        <v>867</v>
      </c>
      <c r="B25" s="418"/>
      <c r="C25" s="418"/>
      <c r="D25" s="418"/>
      <c r="E25" s="419"/>
      <c r="F25" s="419"/>
      <c r="G25" s="419"/>
      <c r="H25" s="419"/>
      <c r="I25" s="419"/>
      <c r="J25" s="419"/>
      <c r="K25" s="419"/>
      <c r="L25" s="419"/>
      <c r="M25" s="419"/>
      <c r="N25" s="419"/>
      <c r="O25" s="419"/>
      <c r="P25" s="419"/>
      <c r="Q25" s="419"/>
      <c r="R25" s="419"/>
      <c r="S25" s="419"/>
      <c r="T25" s="419"/>
      <c r="U25" s="419"/>
      <c r="V25" s="419"/>
      <c r="W25" s="419"/>
      <c r="X25" s="419"/>
      <c r="Y25" s="419"/>
      <c r="Z25" s="419"/>
      <c r="AA25" s="419"/>
      <c r="AB25" s="419"/>
      <c r="AC25" s="419"/>
      <c r="AD25" s="419"/>
      <c r="AE25" s="419"/>
      <c r="AF25" s="419"/>
      <c r="AG25" s="1162"/>
    </row>
    <row r="26" spans="1:33" ht="147.65" customHeight="1" x14ac:dyDescent="0.35">
      <c r="A26" s="403" t="s">
        <v>868</v>
      </c>
      <c r="B26" s="418"/>
      <c r="C26" s="418"/>
      <c r="D26" s="418"/>
      <c r="E26" s="419"/>
      <c r="F26" s="419"/>
      <c r="G26" s="419"/>
      <c r="H26" s="419"/>
      <c r="I26" s="419"/>
      <c r="J26" s="419"/>
      <c r="K26" s="419"/>
      <c r="L26" s="419"/>
      <c r="M26" s="419"/>
      <c r="N26" s="419"/>
      <c r="O26" s="419"/>
      <c r="P26" s="419"/>
      <c r="Q26" s="419"/>
      <c r="R26" s="419"/>
      <c r="S26" s="419"/>
      <c r="T26" s="419"/>
      <c r="U26" s="419"/>
      <c r="V26" s="419"/>
      <c r="W26" s="419"/>
      <c r="X26" s="419"/>
      <c r="Y26" s="419"/>
      <c r="Z26" s="419"/>
      <c r="AA26" s="419"/>
      <c r="AB26" s="419"/>
      <c r="AC26" s="419"/>
      <c r="AD26" s="419"/>
      <c r="AE26" s="419"/>
      <c r="AF26" s="419"/>
      <c r="AG26" s="1162"/>
    </row>
    <row r="27" spans="1:33" ht="146.5" customHeight="1" x14ac:dyDescent="0.35">
      <c r="A27" s="423" t="s">
        <v>869</v>
      </c>
      <c r="B27" s="418"/>
      <c r="C27" s="418"/>
      <c r="D27" s="418"/>
      <c r="E27" s="419"/>
      <c r="F27" s="419"/>
      <c r="G27" s="419"/>
      <c r="H27" s="419"/>
      <c r="I27" s="419"/>
      <c r="J27" s="419"/>
      <c r="K27" s="419"/>
      <c r="L27" s="419"/>
      <c r="M27" s="419"/>
      <c r="N27" s="419"/>
      <c r="O27" s="419"/>
      <c r="P27" s="419"/>
      <c r="Q27" s="419"/>
      <c r="R27" s="419"/>
      <c r="S27" s="419"/>
      <c r="T27" s="419"/>
      <c r="U27" s="419"/>
      <c r="V27" s="419"/>
      <c r="W27" s="419"/>
      <c r="X27" s="419"/>
      <c r="Y27" s="419"/>
      <c r="Z27" s="419"/>
      <c r="AA27" s="419"/>
      <c r="AB27" s="419"/>
      <c r="AC27" s="419"/>
      <c r="AD27" s="419"/>
      <c r="AE27" s="419"/>
      <c r="AF27" s="419"/>
      <c r="AG27" s="1162"/>
    </row>
    <row r="28" spans="1:33" ht="18.75" customHeight="1" x14ac:dyDescent="0.35">
      <c r="A28" s="403" t="s">
        <v>685</v>
      </c>
      <c r="B28" s="403">
        <v>1</v>
      </c>
      <c r="C28" s="403">
        <v>2</v>
      </c>
      <c r="D28" s="403">
        <v>3</v>
      </c>
      <c r="E28" s="403">
        <v>4</v>
      </c>
      <c r="F28" s="403">
        <v>5</v>
      </c>
      <c r="G28" s="403">
        <v>6</v>
      </c>
      <c r="H28" s="403">
        <v>7</v>
      </c>
      <c r="I28" s="403">
        <v>8</v>
      </c>
      <c r="J28" s="403">
        <v>9</v>
      </c>
      <c r="K28" s="403">
        <v>10</v>
      </c>
      <c r="L28" s="403">
        <v>11</v>
      </c>
      <c r="M28" s="403">
        <v>12</v>
      </c>
      <c r="N28" s="403">
        <v>13</v>
      </c>
      <c r="O28" s="403">
        <v>14</v>
      </c>
      <c r="P28" s="403">
        <v>15</v>
      </c>
      <c r="Q28" s="403">
        <v>16</v>
      </c>
      <c r="R28" s="403">
        <v>17</v>
      </c>
      <c r="S28" s="403">
        <v>18</v>
      </c>
      <c r="T28" s="403">
        <v>19</v>
      </c>
      <c r="U28" s="403">
        <v>20</v>
      </c>
      <c r="V28" s="403">
        <v>21</v>
      </c>
      <c r="W28" s="403">
        <v>22</v>
      </c>
      <c r="X28" s="403">
        <v>23</v>
      </c>
      <c r="Y28" s="403">
        <v>24</v>
      </c>
      <c r="Z28" s="403">
        <v>25</v>
      </c>
      <c r="AA28" s="403">
        <v>26</v>
      </c>
      <c r="AB28" s="403">
        <v>27</v>
      </c>
      <c r="AC28" s="403">
        <v>28</v>
      </c>
      <c r="AD28" s="403">
        <v>29</v>
      </c>
      <c r="AE28" s="403">
        <v>30</v>
      </c>
      <c r="AF28" s="403">
        <v>31</v>
      </c>
      <c r="AG28" s="1162"/>
    </row>
    <row r="29" spans="1:33" ht="299.5" customHeight="1" x14ac:dyDescent="0.35">
      <c r="A29" s="423" t="s">
        <v>870</v>
      </c>
      <c r="B29" s="418"/>
      <c r="C29" s="418"/>
      <c r="D29" s="418"/>
      <c r="E29" s="419"/>
      <c r="F29" s="419"/>
      <c r="G29" s="419"/>
      <c r="H29" s="419"/>
      <c r="I29" s="419"/>
      <c r="J29" s="419"/>
      <c r="K29" s="419"/>
      <c r="L29" s="419"/>
      <c r="M29" s="419"/>
      <c r="N29" s="419"/>
      <c r="O29" s="419"/>
      <c r="P29" s="419"/>
      <c r="Q29" s="419"/>
      <c r="R29" s="419"/>
      <c r="S29" s="419"/>
      <c r="T29" s="419"/>
      <c r="U29" s="419"/>
      <c r="V29" s="419"/>
      <c r="W29" s="419"/>
      <c r="X29" s="419"/>
      <c r="Y29" s="419"/>
      <c r="Z29" s="419"/>
      <c r="AA29" s="419"/>
      <c r="AB29" s="419"/>
      <c r="AC29" s="419"/>
      <c r="AD29" s="419"/>
      <c r="AE29" s="419"/>
      <c r="AF29" s="419"/>
      <c r="AG29" s="1162"/>
    </row>
    <row r="30" spans="1:33" ht="135" customHeight="1" x14ac:dyDescent="0.35">
      <c r="A30" s="423" t="s">
        <v>871</v>
      </c>
      <c r="B30" s="418"/>
      <c r="C30" s="418"/>
      <c r="D30" s="418"/>
      <c r="E30" s="419"/>
      <c r="F30" s="419"/>
      <c r="G30" s="419"/>
      <c r="H30" s="419"/>
      <c r="I30" s="419"/>
      <c r="J30" s="419"/>
      <c r="K30" s="419"/>
      <c r="L30" s="419"/>
      <c r="M30" s="419"/>
      <c r="N30" s="419"/>
      <c r="O30" s="419"/>
      <c r="P30" s="419"/>
      <c r="Q30" s="419"/>
      <c r="R30" s="419"/>
      <c r="S30" s="419"/>
      <c r="T30" s="419"/>
      <c r="U30" s="419"/>
      <c r="V30" s="419"/>
      <c r="W30" s="419"/>
      <c r="X30" s="419"/>
      <c r="Y30" s="419"/>
      <c r="Z30" s="419"/>
      <c r="AA30" s="419"/>
      <c r="AB30" s="419"/>
      <c r="AC30" s="419"/>
      <c r="AD30" s="419"/>
      <c r="AE30" s="419"/>
      <c r="AF30" s="419"/>
      <c r="AG30" s="1162"/>
    </row>
    <row r="31" spans="1:33" ht="21" customHeight="1" x14ac:dyDescent="0.35">
      <c r="A31" s="403" t="s">
        <v>685</v>
      </c>
      <c r="B31" s="403">
        <v>1</v>
      </c>
      <c r="C31" s="403">
        <v>2</v>
      </c>
      <c r="D31" s="403">
        <v>3</v>
      </c>
      <c r="E31" s="403">
        <v>4</v>
      </c>
      <c r="F31" s="403">
        <v>5</v>
      </c>
      <c r="G31" s="403">
        <v>6</v>
      </c>
      <c r="H31" s="403">
        <v>7</v>
      </c>
      <c r="I31" s="403">
        <v>8</v>
      </c>
      <c r="J31" s="403">
        <v>9</v>
      </c>
      <c r="K31" s="403">
        <v>10</v>
      </c>
      <c r="L31" s="403">
        <v>11</v>
      </c>
      <c r="M31" s="403">
        <v>12</v>
      </c>
      <c r="N31" s="403">
        <v>13</v>
      </c>
      <c r="O31" s="403">
        <v>14</v>
      </c>
      <c r="P31" s="403">
        <v>15</v>
      </c>
      <c r="Q31" s="403">
        <v>16</v>
      </c>
      <c r="R31" s="403">
        <v>17</v>
      </c>
      <c r="S31" s="403">
        <v>18</v>
      </c>
      <c r="T31" s="403">
        <v>19</v>
      </c>
      <c r="U31" s="403">
        <v>20</v>
      </c>
      <c r="V31" s="403">
        <v>21</v>
      </c>
      <c r="W31" s="403">
        <v>22</v>
      </c>
      <c r="X31" s="403">
        <v>23</v>
      </c>
      <c r="Y31" s="403">
        <v>24</v>
      </c>
      <c r="Z31" s="403">
        <v>25</v>
      </c>
      <c r="AA31" s="403">
        <v>26</v>
      </c>
      <c r="AB31" s="403">
        <v>27</v>
      </c>
      <c r="AC31" s="403">
        <v>28</v>
      </c>
      <c r="AD31" s="403">
        <v>29</v>
      </c>
      <c r="AE31" s="403">
        <v>30</v>
      </c>
      <c r="AF31" s="403">
        <v>31</v>
      </c>
      <c r="AG31" s="1162"/>
    </row>
    <row r="32" spans="1:33" ht="159.65" customHeight="1" x14ac:dyDescent="0.35">
      <c r="A32" s="403" t="s">
        <v>872</v>
      </c>
      <c r="B32" s="418"/>
      <c r="C32" s="418"/>
      <c r="D32" s="418"/>
      <c r="E32" s="419"/>
      <c r="F32" s="419"/>
      <c r="G32" s="419"/>
      <c r="H32" s="419"/>
      <c r="I32" s="419"/>
      <c r="J32" s="419"/>
      <c r="K32" s="419"/>
      <c r="L32" s="419"/>
      <c r="M32" s="419"/>
      <c r="N32" s="419"/>
      <c r="O32" s="419"/>
      <c r="P32" s="419"/>
      <c r="Q32" s="419"/>
      <c r="R32" s="419"/>
      <c r="S32" s="419"/>
      <c r="T32" s="419"/>
      <c r="U32" s="419"/>
      <c r="V32" s="419"/>
      <c r="W32" s="419"/>
      <c r="X32" s="419"/>
      <c r="Y32" s="419"/>
      <c r="Z32" s="419"/>
      <c r="AA32" s="419"/>
      <c r="AB32" s="419"/>
      <c r="AC32" s="419"/>
      <c r="AD32" s="419"/>
      <c r="AE32" s="419"/>
      <c r="AF32" s="419"/>
      <c r="AG32" s="1162"/>
    </row>
    <row r="33" spans="1:33" ht="202.4" customHeight="1" x14ac:dyDescent="0.35">
      <c r="A33" s="403" t="s">
        <v>873</v>
      </c>
      <c r="B33" s="402"/>
      <c r="C33" s="389"/>
      <c r="D33" s="389"/>
      <c r="E33" s="402"/>
      <c r="F33" s="402"/>
      <c r="G33" s="402"/>
      <c r="H33" s="402"/>
      <c r="I33" s="402"/>
      <c r="J33" s="402"/>
      <c r="K33" s="402"/>
      <c r="L33" s="402"/>
      <c r="M33" s="402"/>
      <c r="N33" s="402"/>
      <c r="O33" s="402"/>
      <c r="P33" s="402"/>
      <c r="Q33" s="402"/>
      <c r="R33" s="402"/>
      <c r="S33" s="402"/>
      <c r="T33" s="402"/>
      <c r="U33" s="402"/>
      <c r="V33" s="402"/>
      <c r="W33" s="402"/>
      <c r="X33" s="402"/>
      <c r="Y33" s="402"/>
      <c r="Z33" s="402"/>
      <c r="AA33" s="402"/>
      <c r="AB33" s="402"/>
      <c r="AC33" s="402"/>
      <c r="AD33" s="402"/>
      <c r="AE33" s="402"/>
      <c r="AF33" s="402"/>
      <c r="AG33" s="1162"/>
    </row>
    <row r="34" spans="1:33" ht="78" customHeight="1" x14ac:dyDescent="0.35">
      <c r="A34" s="403" t="s">
        <v>874</v>
      </c>
      <c r="B34" s="389"/>
      <c r="C34" s="389"/>
      <c r="D34" s="389"/>
      <c r="E34" s="402"/>
      <c r="F34" s="402"/>
      <c r="G34" s="402"/>
      <c r="H34" s="402"/>
      <c r="I34" s="402"/>
      <c r="J34" s="402"/>
      <c r="K34" s="402"/>
      <c r="L34" s="402"/>
      <c r="M34" s="402"/>
      <c r="N34" s="402"/>
      <c r="O34" s="402"/>
      <c r="P34" s="402"/>
      <c r="Q34" s="402"/>
      <c r="R34" s="402"/>
      <c r="S34" s="402"/>
      <c r="T34" s="402"/>
      <c r="U34" s="402"/>
      <c r="V34" s="402"/>
      <c r="W34" s="402"/>
      <c r="X34" s="402"/>
      <c r="Y34" s="402"/>
      <c r="Z34" s="402"/>
      <c r="AA34" s="402"/>
      <c r="AB34" s="402"/>
      <c r="AC34" s="402"/>
      <c r="AD34" s="402"/>
      <c r="AE34" s="402"/>
      <c r="AF34" s="402"/>
      <c r="AG34" s="1162"/>
    </row>
    <row r="35" spans="1:33" ht="25.5" customHeight="1" x14ac:dyDescent="0.35">
      <c r="A35" s="403" t="s">
        <v>685</v>
      </c>
      <c r="B35" s="403">
        <v>1</v>
      </c>
      <c r="C35" s="403">
        <v>2</v>
      </c>
      <c r="D35" s="403">
        <v>3</v>
      </c>
      <c r="E35" s="403">
        <v>4</v>
      </c>
      <c r="F35" s="403">
        <v>5</v>
      </c>
      <c r="G35" s="403">
        <v>6</v>
      </c>
      <c r="H35" s="403">
        <v>7</v>
      </c>
      <c r="I35" s="403">
        <v>8</v>
      </c>
      <c r="J35" s="403">
        <v>9</v>
      </c>
      <c r="K35" s="403">
        <v>10</v>
      </c>
      <c r="L35" s="403">
        <v>11</v>
      </c>
      <c r="M35" s="403">
        <v>12</v>
      </c>
      <c r="N35" s="403">
        <v>13</v>
      </c>
      <c r="O35" s="403">
        <v>14</v>
      </c>
      <c r="P35" s="403">
        <v>15</v>
      </c>
      <c r="Q35" s="403">
        <v>16</v>
      </c>
      <c r="R35" s="403">
        <v>17</v>
      </c>
      <c r="S35" s="403">
        <v>18</v>
      </c>
      <c r="T35" s="403">
        <v>19</v>
      </c>
      <c r="U35" s="403">
        <v>20</v>
      </c>
      <c r="V35" s="403">
        <v>21</v>
      </c>
      <c r="W35" s="403">
        <v>22</v>
      </c>
      <c r="X35" s="403">
        <v>23</v>
      </c>
      <c r="Y35" s="403">
        <v>24</v>
      </c>
      <c r="Z35" s="403">
        <v>25</v>
      </c>
      <c r="AA35" s="403">
        <v>26</v>
      </c>
      <c r="AB35" s="403">
        <v>27</v>
      </c>
      <c r="AC35" s="403">
        <v>28</v>
      </c>
      <c r="AD35" s="403">
        <v>29</v>
      </c>
      <c r="AE35" s="403">
        <v>30</v>
      </c>
      <c r="AF35" s="403">
        <v>31</v>
      </c>
      <c r="AG35" s="1162"/>
    </row>
    <row r="36" spans="1:33" ht="161.5" customHeight="1" x14ac:dyDescent="0.35">
      <c r="A36" s="403" t="s">
        <v>872</v>
      </c>
      <c r="B36" s="403"/>
      <c r="C36" s="403"/>
      <c r="D36" s="403"/>
      <c r="E36" s="403"/>
      <c r="F36" s="403"/>
      <c r="G36" s="403"/>
      <c r="H36" s="403"/>
      <c r="I36" s="403"/>
      <c r="J36" s="403"/>
      <c r="K36" s="403"/>
      <c r="L36" s="403"/>
      <c r="M36" s="403"/>
      <c r="N36" s="403"/>
      <c r="O36" s="403"/>
      <c r="P36" s="403"/>
      <c r="Q36" s="403"/>
      <c r="R36" s="403"/>
      <c r="S36" s="403"/>
      <c r="T36" s="403"/>
      <c r="U36" s="403"/>
      <c r="V36" s="403"/>
      <c r="W36" s="403"/>
      <c r="X36" s="403"/>
      <c r="Y36" s="403"/>
      <c r="Z36" s="403"/>
      <c r="AA36" s="403"/>
      <c r="AB36" s="403"/>
      <c r="AC36" s="403"/>
      <c r="AD36" s="403"/>
      <c r="AE36" s="403"/>
      <c r="AF36" s="403"/>
      <c r="AG36" s="1162"/>
    </row>
    <row r="37" spans="1:33" ht="15.75" customHeight="1" x14ac:dyDescent="0.35">
      <c r="A37" s="403" t="s">
        <v>875</v>
      </c>
      <c r="B37" s="389"/>
      <c r="C37" s="389"/>
      <c r="D37" s="389"/>
      <c r="E37" s="402"/>
      <c r="F37" s="402"/>
      <c r="G37" s="402"/>
      <c r="H37" s="402"/>
      <c r="I37" s="402"/>
      <c r="J37" s="402"/>
      <c r="K37" s="402"/>
      <c r="L37" s="402"/>
      <c r="M37" s="402"/>
      <c r="N37" s="402"/>
      <c r="O37" s="402"/>
      <c r="P37" s="402"/>
      <c r="Q37" s="402"/>
      <c r="R37" s="402"/>
      <c r="S37" s="402"/>
      <c r="T37" s="402"/>
      <c r="U37" s="402"/>
      <c r="V37" s="402"/>
      <c r="W37" s="402"/>
      <c r="X37" s="402"/>
      <c r="Y37" s="402"/>
      <c r="Z37" s="402"/>
      <c r="AA37" s="402"/>
      <c r="AB37" s="402"/>
      <c r="AC37" s="402"/>
      <c r="AD37" s="402"/>
      <c r="AE37" s="402"/>
      <c r="AF37" s="402"/>
      <c r="AG37" s="1162"/>
    </row>
    <row r="38" spans="1:33" ht="89.5" customHeight="1" x14ac:dyDescent="0.35">
      <c r="A38" s="403" t="s">
        <v>876</v>
      </c>
      <c r="B38" s="389"/>
      <c r="C38" s="389"/>
      <c r="D38" s="389"/>
      <c r="E38" s="402"/>
      <c r="F38" s="402"/>
      <c r="G38" s="402"/>
      <c r="H38" s="402"/>
      <c r="I38" s="402"/>
      <c r="J38" s="402"/>
      <c r="K38" s="402"/>
      <c r="L38" s="402"/>
      <c r="M38" s="402"/>
      <c r="N38" s="402"/>
      <c r="O38" s="402"/>
      <c r="P38" s="402"/>
      <c r="Q38" s="402"/>
      <c r="R38" s="402"/>
      <c r="S38" s="402"/>
      <c r="T38" s="402"/>
      <c r="U38" s="402"/>
      <c r="V38" s="402"/>
      <c r="W38" s="402"/>
      <c r="X38" s="402"/>
      <c r="Y38" s="402"/>
      <c r="Z38" s="402"/>
      <c r="AA38" s="402"/>
      <c r="AB38" s="402"/>
      <c r="AC38" s="402"/>
      <c r="AD38" s="402"/>
      <c r="AE38" s="402"/>
      <c r="AF38" s="402"/>
      <c r="AG38" s="1162"/>
    </row>
    <row r="39" spans="1:33" ht="66" customHeight="1" x14ac:dyDescent="0.35">
      <c r="A39" s="403" t="s">
        <v>877</v>
      </c>
      <c r="B39" s="389"/>
      <c r="C39" s="389"/>
      <c r="D39" s="389"/>
      <c r="E39" s="402"/>
      <c r="F39" s="402"/>
      <c r="G39" s="402"/>
      <c r="H39" s="402"/>
      <c r="I39" s="402"/>
      <c r="J39" s="402"/>
      <c r="K39" s="402"/>
      <c r="L39" s="402"/>
      <c r="M39" s="402"/>
      <c r="N39" s="402"/>
      <c r="O39" s="402"/>
      <c r="P39" s="402"/>
      <c r="Q39" s="402"/>
      <c r="R39" s="402"/>
      <c r="S39" s="402"/>
      <c r="T39" s="402"/>
      <c r="U39" s="402"/>
      <c r="V39" s="402"/>
      <c r="W39" s="402"/>
      <c r="X39" s="402"/>
      <c r="Y39" s="402"/>
      <c r="Z39" s="402"/>
      <c r="AA39" s="402"/>
      <c r="AB39" s="402"/>
      <c r="AC39" s="402"/>
      <c r="AD39" s="402"/>
      <c r="AE39" s="402"/>
      <c r="AF39" s="402"/>
      <c r="AG39" s="1162"/>
    </row>
    <row r="40" spans="1:33" ht="30.75" customHeight="1" x14ac:dyDescent="0.35">
      <c r="A40" s="414" t="s">
        <v>878</v>
      </c>
      <c r="B40" s="389"/>
      <c r="C40" s="389"/>
      <c r="D40" s="389"/>
      <c r="E40" s="402"/>
      <c r="F40" s="402"/>
      <c r="G40" s="402"/>
      <c r="H40" s="402"/>
      <c r="I40" s="402"/>
      <c r="J40" s="402"/>
      <c r="K40" s="402"/>
      <c r="L40" s="402"/>
      <c r="M40" s="402"/>
      <c r="N40" s="402"/>
      <c r="O40" s="402"/>
      <c r="P40" s="402"/>
      <c r="Q40" s="402"/>
      <c r="R40" s="402"/>
      <c r="S40" s="402"/>
      <c r="T40" s="402"/>
      <c r="U40" s="402"/>
      <c r="V40" s="402"/>
      <c r="W40" s="402"/>
      <c r="X40" s="402"/>
      <c r="Y40" s="402"/>
      <c r="Z40" s="402"/>
      <c r="AA40" s="402"/>
      <c r="AB40" s="402"/>
      <c r="AC40" s="402"/>
      <c r="AD40" s="402"/>
      <c r="AE40" s="402"/>
      <c r="AF40" s="402"/>
      <c r="AG40" s="1162"/>
    </row>
    <row r="41" spans="1:33" ht="90" customHeight="1" x14ac:dyDescent="0.35">
      <c r="A41" s="403" t="s">
        <v>879</v>
      </c>
      <c r="B41" s="389"/>
      <c r="C41" s="389"/>
      <c r="D41" s="389"/>
      <c r="E41" s="402"/>
      <c r="F41" s="402"/>
      <c r="G41" s="402"/>
      <c r="H41" s="402"/>
      <c r="I41" s="402"/>
      <c r="J41" s="402"/>
      <c r="K41" s="402"/>
      <c r="L41" s="402"/>
      <c r="M41" s="402"/>
      <c r="N41" s="402"/>
      <c r="O41" s="402"/>
      <c r="P41" s="402"/>
      <c r="Q41" s="402"/>
      <c r="R41" s="402"/>
      <c r="S41" s="402"/>
      <c r="T41" s="402"/>
      <c r="U41" s="402"/>
      <c r="V41" s="402"/>
      <c r="W41" s="402"/>
      <c r="X41" s="402"/>
      <c r="Y41" s="402"/>
      <c r="Z41" s="402"/>
      <c r="AA41" s="402"/>
      <c r="AB41" s="402"/>
      <c r="AC41" s="402"/>
      <c r="AD41" s="402"/>
      <c r="AE41" s="402"/>
      <c r="AF41" s="402"/>
      <c r="AG41" s="1162"/>
    </row>
    <row r="42" spans="1:33" ht="48.75" customHeight="1" x14ac:dyDescent="0.35">
      <c r="A42" s="1557" t="s">
        <v>803</v>
      </c>
      <c r="B42" s="1554"/>
      <c r="C42" s="1554"/>
      <c r="D42" s="1554"/>
      <c r="E42" s="1554"/>
      <c r="F42" s="1554"/>
      <c r="G42" s="1554"/>
      <c r="H42" s="1554"/>
      <c r="I42" s="1554"/>
      <c r="J42" s="1554"/>
      <c r="K42" s="1554"/>
      <c r="L42" s="1554"/>
      <c r="M42" s="1554"/>
      <c r="N42" s="1554"/>
      <c r="O42" s="1554"/>
      <c r="P42" s="1554"/>
      <c r="Q42" s="1554"/>
      <c r="R42" s="1554"/>
      <c r="S42" s="1554"/>
      <c r="T42" s="1554"/>
      <c r="U42" s="1554"/>
      <c r="V42" s="1554"/>
      <c r="W42" s="1554"/>
      <c r="X42" s="1554"/>
      <c r="Y42" s="1554"/>
      <c r="Z42" s="1554"/>
      <c r="AA42" s="1554"/>
      <c r="AB42" s="1554"/>
      <c r="AC42" s="1554"/>
      <c r="AD42" s="1554"/>
      <c r="AE42" s="1554"/>
      <c r="AF42" s="1554"/>
      <c r="AG42" s="1162"/>
    </row>
    <row r="43" spans="1:33" ht="19.5" customHeight="1" x14ac:dyDescent="0.35">
      <c r="A43" s="403" t="s">
        <v>685</v>
      </c>
      <c r="B43" s="403">
        <v>1</v>
      </c>
      <c r="C43" s="403">
        <v>2</v>
      </c>
      <c r="D43" s="403">
        <v>3</v>
      </c>
      <c r="E43" s="403">
        <v>4</v>
      </c>
      <c r="F43" s="403">
        <v>5</v>
      </c>
      <c r="G43" s="403">
        <v>6</v>
      </c>
      <c r="H43" s="403">
        <v>7</v>
      </c>
      <c r="I43" s="403">
        <v>8</v>
      </c>
      <c r="J43" s="403">
        <v>9</v>
      </c>
      <c r="K43" s="403">
        <v>10</v>
      </c>
      <c r="L43" s="403">
        <v>11</v>
      </c>
      <c r="M43" s="403">
        <v>12</v>
      </c>
      <c r="N43" s="403">
        <v>13</v>
      </c>
      <c r="O43" s="403">
        <v>14</v>
      </c>
      <c r="P43" s="403">
        <v>15</v>
      </c>
      <c r="Q43" s="403">
        <v>16</v>
      </c>
      <c r="R43" s="403">
        <v>17</v>
      </c>
      <c r="S43" s="403">
        <v>18</v>
      </c>
      <c r="T43" s="403">
        <v>19</v>
      </c>
      <c r="U43" s="403">
        <v>20</v>
      </c>
      <c r="V43" s="403">
        <v>21</v>
      </c>
      <c r="W43" s="403">
        <v>22</v>
      </c>
      <c r="X43" s="403">
        <v>23</v>
      </c>
      <c r="Y43" s="403">
        <v>24</v>
      </c>
      <c r="Z43" s="403">
        <v>25</v>
      </c>
      <c r="AA43" s="403">
        <v>26</v>
      </c>
      <c r="AB43" s="403">
        <v>27</v>
      </c>
      <c r="AC43" s="403">
        <v>28</v>
      </c>
      <c r="AD43" s="403">
        <v>29</v>
      </c>
      <c r="AE43" s="403">
        <v>30</v>
      </c>
      <c r="AF43" s="403">
        <v>31</v>
      </c>
      <c r="AG43" s="1162"/>
    </row>
    <row r="44" spans="1:33" s="415" customFormat="1" ht="37.5" customHeight="1" x14ac:dyDescent="0.35">
      <c r="A44" s="414" t="s">
        <v>880</v>
      </c>
      <c r="B44" s="403"/>
      <c r="C44" s="403"/>
      <c r="D44" s="403"/>
      <c r="E44" s="403"/>
      <c r="F44" s="403"/>
      <c r="G44" s="403"/>
      <c r="H44" s="403"/>
      <c r="I44" s="403"/>
      <c r="J44" s="403"/>
      <c r="K44" s="403"/>
      <c r="L44" s="403"/>
      <c r="M44" s="403"/>
      <c r="N44" s="403"/>
      <c r="O44" s="403"/>
      <c r="P44" s="403"/>
      <c r="Q44" s="403"/>
      <c r="R44" s="403"/>
      <c r="S44" s="403"/>
      <c r="T44" s="403"/>
      <c r="U44" s="403"/>
      <c r="V44" s="403"/>
      <c r="W44" s="403"/>
      <c r="X44" s="403"/>
      <c r="Y44" s="403"/>
      <c r="Z44" s="403"/>
      <c r="AA44" s="403"/>
      <c r="AB44" s="403"/>
      <c r="AC44" s="403"/>
      <c r="AD44" s="403"/>
      <c r="AE44" s="403"/>
      <c r="AF44" s="403"/>
      <c r="AG44" s="1351"/>
    </row>
    <row r="45" spans="1:33" s="415" customFormat="1" ht="32.25" customHeight="1" x14ac:dyDescent="0.35">
      <c r="A45" s="414" t="s">
        <v>881</v>
      </c>
      <c r="B45" s="403"/>
      <c r="C45" s="403"/>
      <c r="D45" s="403"/>
      <c r="E45" s="403"/>
      <c r="F45" s="403"/>
      <c r="G45" s="403"/>
      <c r="H45" s="403"/>
      <c r="I45" s="403"/>
      <c r="J45" s="403"/>
      <c r="K45" s="403"/>
      <c r="L45" s="403"/>
      <c r="M45" s="403"/>
      <c r="N45" s="403"/>
      <c r="O45" s="403"/>
      <c r="P45" s="403"/>
      <c r="Q45" s="403"/>
      <c r="R45" s="403"/>
      <c r="S45" s="403"/>
      <c r="T45" s="403"/>
      <c r="U45" s="403"/>
      <c r="V45" s="403"/>
      <c r="W45" s="403"/>
      <c r="X45" s="403"/>
      <c r="Y45" s="403"/>
      <c r="Z45" s="403"/>
      <c r="AA45" s="403"/>
      <c r="AB45" s="403"/>
      <c r="AC45" s="403"/>
      <c r="AD45" s="403"/>
      <c r="AE45" s="403"/>
      <c r="AF45" s="403"/>
      <c r="AG45" s="1351"/>
    </row>
    <row r="46" spans="1:33" s="415" customFormat="1" ht="116.5" customHeight="1" x14ac:dyDescent="0.35">
      <c r="A46" s="414" t="s">
        <v>882</v>
      </c>
      <c r="B46" s="389"/>
      <c r="C46" s="389"/>
      <c r="D46" s="389"/>
      <c r="E46" s="402"/>
      <c r="F46" s="402"/>
      <c r="G46" s="402"/>
      <c r="H46" s="402"/>
      <c r="I46" s="402"/>
      <c r="J46" s="402"/>
      <c r="K46" s="402"/>
      <c r="L46" s="402"/>
      <c r="M46" s="402"/>
      <c r="N46" s="402"/>
      <c r="O46" s="402"/>
      <c r="P46" s="402"/>
      <c r="Q46" s="402"/>
      <c r="R46" s="402"/>
      <c r="S46" s="402"/>
      <c r="T46" s="402"/>
      <c r="U46" s="402"/>
      <c r="V46" s="402"/>
      <c r="W46" s="402"/>
      <c r="X46" s="402"/>
      <c r="Y46" s="402"/>
      <c r="Z46" s="402"/>
      <c r="AA46" s="402"/>
      <c r="AB46" s="402"/>
      <c r="AC46" s="402"/>
      <c r="AD46" s="402"/>
      <c r="AE46" s="402"/>
      <c r="AF46" s="402"/>
      <c r="AG46" s="1351"/>
    </row>
    <row r="47" spans="1:33" s="415" customFormat="1" ht="48.65" customHeight="1" x14ac:dyDescent="0.35">
      <c r="A47" s="414" t="s">
        <v>883</v>
      </c>
      <c r="B47" s="389"/>
      <c r="C47" s="389"/>
      <c r="D47" s="389"/>
      <c r="E47" s="402"/>
      <c r="F47" s="402"/>
      <c r="G47" s="402"/>
      <c r="H47" s="402"/>
      <c r="I47" s="402"/>
      <c r="J47" s="402"/>
      <c r="K47" s="402"/>
      <c r="L47" s="402"/>
      <c r="M47" s="402"/>
      <c r="N47" s="402"/>
      <c r="O47" s="402"/>
      <c r="P47" s="402"/>
      <c r="Q47" s="402"/>
      <c r="R47" s="402"/>
      <c r="S47" s="402"/>
      <c r="T47" s="402"/>
      <c r="U47" s="402"/>
      <c r="V47" s="402"/>
      <c r="W47" s="402"/>
      <c r="X47" s="402"/>
      <c r="Y47" s="402"/>
      <c r="Z47" s="402"/>
      <c r="AA47" s="402"/>
      <c r="AB47" s="402"/>
      <c r="AC47" s="402"/>
      <c r="AD47" s="402"/>
      <c r="AE47" s="402"/>
      <c r="AF47" s="402"/>
      <c r="AG47" s="1351"/>
    </row>
    <row r="48" spans="1:33" s="415" customFormat="1" ht="95.15" customHeight="1" x14ac:dyDescent="0.35">
      <c r="A48" s="403" t="s">
        <v>884</v>
      </c>
      <c r="B48" s="389"/>
      <c r="C48" s="389"/>
      <c r="D48" s="389"/>
      <c r="E48" s="402"/>
      <c r="F48" s="402"/>
      <c r="G48" s="402"/>
      <c r="H48" s="402"/>
      <c r="I48" s="402"/>
      <c r="J48" s="402"/>
      <c r="K48" s="402"/>
      <c r="L48" s="402"/>
      <c r="M48" s="402"/>
      <c r="N48" s="402"/>
      <c r="O48" s="402"/>
      <c r="P48" s="402"/>
      <c r="Q48" s="402"/>
      <c r="R48" s="402"/>
      <c r="S48" s="402"/>
      <c r="T48" s="402"/>
      <c r="U48" s="402"/>
      <c r="V48" s="402"/>
      <c r="W48" s="402"/>
      <c r="X48" s="402"/>
      <c r="Y48" s="402"/>
      <c r="Z48" s="402"/>
      <c r="AA48" s="402"/>
      <c r="AB48" s="402"/>
      <c r="AC48" s="402"/>
      <c r="AD48" s="402"/>
      <c r="AE48" s="402"/>
      <c r="AF48" s="402"/>
      <c r="AG48" s="1351"/>
    </row>
    <row r="49" spans="1:33" s="415" customFormat="1" ht="63" customHeight="1" x14ac:dyDescent="0.35">
      <c r="A49" s="389" t="s">
        <v>885</v>
      </c>
      <c r="B49" s="416"/>
      <c r="C49" s="416"/>
      <c r="D49" s="416"/>
      <c r="E49" s="416"/>
      <c r="F49" s="416"/>
      <c r="G49" s="416"/>
      <c r="H49" s="416"/>
      <c r="I49" s="416"/>
      <c r="J49" s="416"/>
      <c r="K49" s="416"/>
      <c r="L49" s="416"/>
      <c r="M49" s="416"/>
      <c r="N49" s="416"/>
      <c r="O49" s="416"/>
      <c r="P49" s="416"/>
      <c r="Q49" s="416"/>
      <c r="R49" s="416"/>
      <c r="S49" s="416"/>
      <c r="T49" s="416"/>
      <c r="U49" s="416"/>
      <c r="V49" s="416"/>
      <c r="W49" s="416"/>
      <c r="X49" s="416"/>
      <c r="Y49" s="416"/>
      <c r="Z49" s="416"/>
      <c r="AA49" s="416"/>
      <c r="AB49" s="416"/>
      <c r="AC49" s="416"/>
      <c r="AD49" s="416"/>
      <c r="AE49" s="416"/>
      <c r="AF49" s="416"/>
      <c r="AG49" s="1351"/>
    </row>
    <row r="50" spans="1:33" s="415" customFormat="1" ht="63" customHeight="1" x14ac:dyDescent="0.35">
      <c r="A50" s="389" t="s">
        <v>886</v>
      </c>
      <c r="B50" s="416"/>
      <c r="C50" s="416"/>
      <c r="D50" s="416"/>
      <c r="E50" s="416"/>
      <c r="F50" s="416"/>
      <c r="G50" s="416"/>
      <c r="H50" s="416"/>
      <c r="I50" s="416"/>
      <c r="J50" s="416"/>
      <c r="K50" s="416"/>
      <c r="L50" s="416"/>
      <c r="M50" s="416"/>
      <c r="N50" s="416"/>
      <c r="O50" s="416"/>
      <c r="P50" s="416"/>
      <c r="Q50" s="416"/>
      <c r="R50" s="416"/>
      <c r="S50" s="416"/>
      <c r="T50" s="416"/>
      <c r="U50" s="416"/>
      <c r="V50" s="416"/>
      <c r="W50" s="416"/>
      <c r="X50" s="416"/>
      <c r="Y50" s="416"/>
      <c r="Z50" s="416"/>
      <c r="AA50" s="416"/>
      <c r="AB50" s="416"/>
      <c r="AC50" s="416"/>
      <c r="AD50" s="416"/>
      <c r="AE50" s="416"/>
      <c r="AF50" s="416"/>
      <c r="AG50" s="1351"/>
    </row>
    <row r="51" spans="1:33" s="415" customFormat="1" ht="70" customHeight="1" x14ac:dyDescent="0.35">
      <c r="A51" s="389" t="s">
        <v>887</v>
      </c>
      <c r="B51" s="416"/>
      <c r="C51" s="416"/>
      <c r="D51" s="416"/>
      <c r="E51" s="416"/>
      <c r="F51" s="416"/>
      <c r="G51" s="416"/>
      <c r="H51" s="416"/>
      <c r="I51" s="416"/>
      <c r="J51" s="416"/>
      <c r="K51" s="416"/>
      <c r="L51" s="416"/>
      <c r="M51" s="416"/>
      <c r="N51" s="416"/>
      <c r="O51" s="416"/>
      <c r="P51" s="416"/>
      <c r="Q51" s="416"/>
      <c r="R51" s="416"/>
      <c r="S51" s="416"/>
      <c r="T51" s="416"/>
      <c r="U51" s="416"/>
      <c r="V51" s="416"/>
      <c r="W51" s="416"/>
      <c r="X51" s="416"/>
      <c r="Y51" s="416"/>
      <c r="Z51" s="416"/>
      <c r="AA51" s="416"/>
      <c r="AB51" s="416"/>
      <c r="AC51" s="416"/>
      <c r="AD51" s="416"/>
      <c r="AE51" s="416"/>
      <c r="AF51" s="416"/>
      <c r="AG51" s="1351"/>
    </row>
    <row r="52" spans="1:33" s="415" customFormat="1" ht="31.5" customHeight="1" x14ac:dyDescent="0.35">
      <c r="A52" s="403" t="s">
        <v>888</v>
      </c>
      <c r="B52" s="416"/>
      <c r="C52" s="416"/>
      <c r="D52" s="416"/>
      <c r="E52" s="416"/>
      <c r="F52" s="416"/>
      <c r="G52" s="416"/>
      <c r="H52" s="416"/>
      <c r="I52" s="416"/>
      <c r="J52" s="416"/>
      <c r="K52" s="416"/>
      <c r="L52" s="416"/>
      <c r="M52" s="416"/>
      <c r="N52" s="416"/>
      <c r="O52" s="416"/>
      <c r="P52" s="416"/>
      <c r="Q52" s="416"/>
      <c r="R52" s="416"/>
      <c r="S52" s="416"/>
      <c r="T52" s="416"/>
      <c r="U52" s="416"/>
      <c r="V52" s="416"/>
      <c r="W52" s="416"/>
      <c r="X52" s="416"/>
      <c r="Y52" s="416"/>
      <c r="Z52" s="416"/>
      <c r="AA52" s="416"/>
      <c r="AB52" s="416"/>
      <c r="AC52" s="416"/>
      <c r="AD52" s="416"/>
      <c r="AE52" s="416"/>
      <c r="AF52" s="416"/>
      <c r="AG52" s="1351"/>
    </row>
    <row r="53" spans="1:33" s="415" customFormat="1" ht="93.65" customHeight="1" x14ac:dyDescent="0.35">
      <c r="A53" s="403" t="s">
        <v>889</v>
      </c>
      <c r="B53" s="416"/>
      <c r="C53" s="416"/>
      <c r="D53" s="416"/>
      <c r="E53" s="416"/>
      <c r="F53" s="416"/>
      <c r="G53" s="416"/>
      <c r="H53" s="416"/>
      <c r="I53" s="416"/>
      <c r="J53" s="416"/>
      <c r="K53" s="416"/>
      <c r="L53" s="416"/>
      <c r="M53" s="416"/>
      <c r="N53" s="416"/>
      <c r="O53" s="416"/>
      <c r="P53" s="416"/>
      <c r="Q53" s="416"/>
      <c r="R53" s="416"/>
      <c r="S53" s="416"/>
      <c r="T53" s="416"/>
      <c r="U53" s="416"/>
      <c r="V53" s="416"/>
      <c r="W53" s="416"/>
      <c r="X53" s="416"/>
      <c r="Y53" s="416"/>
      <c r="Z53" s="416"/>
      <c r="AA53" s="416"/>
      <c r="AB53" s="416"/>
      <c r="AC53" s="416"/>
      <c r="AD53" s="416"/>
      <c r="AE53" s="416"/>
      <c r="AF53" s="416"/>
      <c r="AG53" s="1351"/>
    </row>
    <row r="54" spans="1:33" s="415" customFormat="1" ht="28.5" customHeight="1" x14ac:dyDescent="0.35">
      <c r="A54" s="403" t="s">
        <v>685</v>
      </c>
      <c r="B54" s="403">
        <v>1</v>
      </c>
      <c r="C54" s="403">
        <v>2</v>
      </c>
      <c r="D54" s="403">
        <v>3</v>
      </c>
      <c r="E54" s="403">
        <v>4</v>
      </c>
      <c r="F54" s="403">
        <v>5</v>
      </c>
      <c r="G54" s="403">
        <v>6</v>
      </c>
      <c r="H54" s="403">
        <v>7</v>
      </c>
      <c r="I54" s="403">
        <v>8</v>
      </c>
      <c r="J54" s="403">
        <v>9</v>
      </c>
      <c r="K54" s="403">
        <v>10</v>
      </c>
      <c r="L54" s="403">
        <v>11</v>
      </c>
      <c r="M54" s="403">
        <v>12</v>
      </c>
      <c r="N54" s="403">
        <v>13</v>
      </c>
      <c r="O54" s="403">
        <v>14</v>
      </c>
      <c r="P54" s="403">
        <v>15</v>
      </c>
      <c r="Q54" s="403">
        <v>16</v>
      </c>
      <c r="R54" s="403">
        <v>17</v>
      </c>
      <c r="S54" s="403">
        <v>18</v>
      </c>
      <c r="T54" s="403">
        <v>19</v>
      </c>
      <c r="U54" s="403">
        <v>20</v>
      </c>
      <c r="V54" s="403">
        <v>21</v>
      </c>
      <c r="W54" s="403">
        <v>22</v>
      </c>
      <c r="X54" s="403">
        <v>23</v>
      </c>
      <c r="Y54" s="403">
        <v>24</v>
      </c>
      <c r="Z54" s="403">
        <v>25</v>
      </c>
      <c r="AA54" s="403">
        <v>26</v>
      </c>
      <c r="AB54" s="403">
        <v>27</v>
      </c>
      <c r="AC54" s="403">
        <v>28</v>
      </c>
      <c r="AD54" s="403">
        <v>29</v>
      </c>
      <c r="AE54" s="403">
        <v>30</v>
      </c>
      <c r="AF54" s="403">
        <v>31</v>
      </c>
      <c r="AG54" s="1351"/>
    </row>
    <row r="55" spans="1:33" s="415" customFormat="1" ht="63.65" customHeight="1" x14ac:dyDescent="0.35">
      <c r="A55" s="389" t="s">
        <v>781</v>
      </c>
      <c r="B55" s="416"/>
      <c r="C55" s="416"/>
      <c r="D55" s="416"/>
      <c r="E55" s="416"/>
      <c r="F55" s="416"/>
      <c r="G55" s="416"/>
      <c r="H55" s="416"/>
      <c r="I55" s="416"/>
      <c r="J55" s="416"/>
      <c r="K55" s="416"/>
      <c r="L55" s="416"/>
      <c r="M55" s="416"/>
      <c r="N55" s="416"/>
      <c r="O55" s="416"/>
      <c r="P55" s="416"/>
      <c r="Q55" s="416"/>
      <c r="R55" s="416"/>
      <c r="S55" s="416"/>
      <c r="T55" s="416"/>
      <c r="U55" s="416"/>
      <c r="V55" s="416"/>
      <c r="W55" s="416"/>
      <c r="X55" s="416"/>
      <c r="Y55" s="416"/>
      <c r="Z55" s="416"/>
      <c r="AA55" s="416"/>
      <c r="AB55" s="416"/>
      <c r="AC55" s="416"/>
      <c r="AD55" s="416"/>
      <c r="AE55" s="416"/>
      <c r="AF55" s="416"/>
      <c r="AG55" s="1351"/>
    </row>
    <row r="56" spans="1:33" s="415" customFormat="1" ht="30.75" customHeight="1" x14ac:dyDescent="0.35">
      <c r="A56" s="389" t="s">
        <v>890</v>
      </c>
      <c r="B56" s="416"/>
      <c r="C56" s="416"/>
      <c r="D56" s="416"/>
      <c r="E56" s="416"/>
      <c r="F56" s="416"/>
      <c r="G56" s="416"/>
      <c r="H56" s="416"/>
      <c r="I56" s="416"/>
      <c r="J56" s="416"/>
      <c r="K56" s="416"/>
      <c r="L56" s="416"/>
      <c r="M56" s="416"/>
      <c r="N56" s="416"/>
      <c r="O56" s="416"/>
      <c r="P56" s="416"/>
      <c r="Q56" s="416"/>
      <c r="R56" s="416"/>
      <c r="S56" s="416"/>
      <c r="T56" s="416"/>
      <c r="U56" s="416"/>
      <c r="V56" s="416"/>
      <c r="W56" s="416"/>
      <c r="X56" s="416"/>
      <c r="Y56" s="416"/>
      <c r="Z56" s="416"/>
      <c r="AA56" s="416"/>
      <c r="AB56" s="416"/>
      <c r="AC56" s="416"/>
      <c r="AD56" s="416"/>
      <c r="AE56" s="416"/>
      <c r="AF56" s="416"/>
      <c r="AG56" s="1351"/>
    </row>
    <row r="57" spans="1:33" s="415" customFormat="1" ht="97.4" customHeight="1" x14ac:dyDescent="0.35">
      <c r="A57" s="389" t="s">
        <v>891</v>
      </c>
      <c r="B57" s="416"/>
      <c r="C57" s="416"/>
      <c r="D57" s="416"/>
      <c r="E57" s="416"/>
      <c r="F57" s="416"/>
      <c r="G57" s="416"/>
      <c r="H57" s="416"/>
      <c r="I57" s="416"/>
      <c r="J57" s="416"/>
      <c r="K57" s="416"/>
      <c r="L57" s="416"/>
      <c r="M57" s="416"/>
      <c r="N57" s="416"/>
      <c r="O57" s="416"/>
      <c r="P57" s="416"/>
      <c r="Q57" s="416"/>
      <c r="R57" s="416"/>
      <c r="S57" s="416"/>
      <c r="T57" s="416"/>
      <c r="U57" s="416"/>
      <c r="V57" s="416"/>
      <c r="W57" s="416"/>
      <c r="X57" s="416"/>
      <c r="Y57" s="416"/>
      <c r="Z57" s="416"/>
      <c r="AA57" s="416"/>
      <c r="AB57" s="416"/>
      <c r="AC57" s="416"/>
      <c r="AD57" s="416"/>
      <c r="AE57" s="416"/>
      <c r="AF57" s="416"/>
      <c r="AG57" s="1351"/>
    </row>
    <row r="58" spans="1:33" s="415" customFormat="1" ht="18.75" customHeight="1" x14ac:dyDescent="0.35">
      <c r="A58" s="403" t="s">
        <v>580</v>
      </c>
      <c r="B58" s="416"/>
      <c r="C58" s="416"/>
      <c r="D58" s="416"/>
      <c r="E58" s="416"/>
      <c r="F58" s="416"/>
      <c r="G58" s="416"/>
      <c r="H58" s="416"/>
      <c r="I58" s="416"/>
      <c r="J58" s="416"/>
      <c r="K58" s="416"/>
      <c r="L58" s="416"/>
      <c r="M58" s="416"/>
      <c r="N58" s="416"/>
      <c r="O58" s="416"/>
      <c r="P58" s="416"/>
      <c r="Q58" s="416"/>
      <c r="R58" s="416"/>
      <c r="S58" s="416"/>
      <c r="T58" s="416"/>
      <c r="U58" s="416"/>
      <c r="V58" s="416"/>
      <c r="W58" s="416"/>
      <c r="X58" s="416"/>
      <c r="Y58" s="416"/>
      <c r="Z58" s="416"/>
      <c r="AA58" s="416"/>
      <c r="AB58" s="416"/>
      <c r="AC58" s="416"/>
      <c r="AD58" s="416"/>
      <c r="AE58" s="416"/>
      <c r="AF58" s="416"/>
      <c r="AG58" s="1351"/>
    </row>
    <row r="59" spans="1:33" s="415" customFormat="1" ht="18.75" customHeight="1" x14ac:dyDescent="0.35">
      <c r="A59" s="1557" t="s">
        <v>732</v>
      </c>
      <c r="B59" s="1550"/>
      <c r="C59" s="1550"/>
      <c r="D59" s="1550"/>
      <c r="E59" s="1550"/>
      <c r="F59" s="1550"/>
      <c r="G59" s="1550"/>
      <c r="H59" s="1550"/>
      <c r="I59" s="1550"/>
      <c r="J59" s="1550"/>
      <c r="K59" s="1550"/>
      <c r="L59" s="1550"/>
      <c r="M59" s="1550"/>
      <c r="N59" s="1550"/>
      <c r="O59" s="1550"/>
      <c r="P59" s="1550"/>
      <c r="Q59" s="1550"/>
      <c r="R59" s="1550"/>
      <c r="S59" s="1550"/>
      <c r="T59" s="1550"/>
      <c r="U59" s="1550"/>
      <c r="V59" s="1550"/>
      <c r="W59" s="1550"/>
      <c r="X59" s="1550"/>
      <c r="Y59" s="1550"/>
      <c r="Z59" s="1550"/>
      <c r="AA59" s="1550"/>
      <c r="AB59" s="1550"/>
      <c r="AC59" s="1550"/>
      <c r="AD59" s="1550"/>
      <c r="AE59" s="1550"/>
      <c r="AF59" s="1550"/>
      <c r="AG59" s="1351"/>
    </row>
    <row r="60" spans="1:33" s="415" customFormat="1" ht="66.650000000000006" customHeight="1" x14ac:dyDescent="0.35">
      <c r="A60" s="407" t="s">
        <v>560</v>
      </c>
      <c r="B60" s="1549" t="s">
        <v>733</v>
      </c>
      <c r="C60" s="1550"/>
      <c r="D60" s="1550"/>
      <c r="E60" s="1550"/>
      <c r="F60" s="1550"/>
      <c r="G60" s="1550"/>
      <c r="H60" s="1550"/>
      <c r="I60" s="1550"/>
      <c r="J60" s="1550"/>
      <c r="K60" s="1550"/>
      <c r="L60" s="1550"/>
      <c r="M60" s="1550"/>
      <c r="N60" s="1549" t="s">
        <v>562</v>
      </c>
      <c r="O60" s="1550"/>
      <c r="P60" s="1550"/>
      <c r="Q60" s="1550"/>
      <c r="R60" s="1550"/>
      <c r="S60" s="1550"/>
      <c r="T60" s="1550"/>
      <c r="U60" s="1550"/>
      <c r="V60" s="1550"/>
      <c r="W60" s="1550"/>
      <c r="X60" s="1550"/>
      <c r="Y60" s="1550"/>
      <c r="Z60" s="1549" t="s">
        <v>580</v>
      </c>
      <c r="AA60" s="1550"/>
      <c r="AB60" s="1549" t="s">
        <v>564</v>
      </c>
      <c r="AC60" s="1550"/>
      <c r="AD60" s="1550"/>
      <c r="AE60" s="1549" t="s">
        <v>735</v>
      </c>
      <c r="AF60" s="1550"/>
      <c r="AG60" s="1351"/>
    </row>
    <row r="61" spans="1:33" ht="25.5" customHeight="1" x14ac:dyDescent="0.35">
      <c r="A61" s="391"/>
      <c r="B61" s="1546"/>
      <c r="C61" s="1547"/>
      <c r="D61" s="1547"/>
      <c r="E61" s="1547"/>
      <c r="F61" s="1547"/>
      <c r="G61" s="1547"/>
      <c r="H61" s="1547"/>
      <c r="I61" s="1547"/>
      <c r="J61" s="1547"/>
      <c r="K61" s="1547"/>
      <c r="L61" s="1547"/>
      <c r="M61" s="1547"/>
      <c r="N61" s="1548"/>
      <c r="O61" s="1547"/>
      <c r="P61" s="1547"/>
      <c r="Q61" s="1547"/>
      <c r="R61" s="1547"/>
      <c r="S61" s="1547"/>
      <c r="T61" s="1547"/>
      <c r="U61" s="1547"/>
      <c r="V61" s="1547"/>
      <c r="W61" s="1547"/>
      <c r="X61" s="1547"/>
      <c r="Y61" s="1547"/>
      <c r="Z61" s="1546"/>
      <c r="AA61" s="1547"/>
      <c r="AB61" s="1546"/>
      <c r="AC61" s="1547"/>
      <c r="AD61" s="1547"/>
      <c r="AE61" s="1546"/>
      <c r="AF61" s="1547"/>
      <c r="AG61" s="1162"/>
    </row>
    <row r="62" spans="1:33" ht="25.5" customHeight="1" x14ac:dyDescent="0.35">
      <c r="A62" s="391"/>
      <c r="B62" s="1546"/>
      <c r="C62" s="1547"/>
      <c r="D62" s="1547"/>
      <c r="E62" s="1547"/>
      <c r="F62" s="1547"/>
      <c r="G62" s="1547"/>
      <c r="H62" s="1547"/>
      <c r="I62" s="1547"/>
      <c r="J62" s="1547"/>
      <c r="K62" s="1547"/>
      <c r="L62" s="1547"/>
      <c r="M62" s="1547"/>
      <c r="N62" s="1548"/>
      <c r="O62" s="1547"/>
      <c r="P62" s="1547"/>
      <c r="Q62" s="1547"/>
      <c r="R62" s="1547"/>
      <c r="S62" s="1547"/>
      <c r="T62" s="1547"/>
      <c r="U62" s="1547"/>
      <c r="V62" s="1547"/>
      <c r="W62" s="1547"/>
      <c r="X62" s="1547"/>
      <c r="Y62" s="1547"/>
      <c r="Z62" s="1546"/>
      <c r="AA62" s="1547"/>
      <c r="AB62" s="1546"/>
      <c r="AC62" s="1547"/>
      <c r="AD62" s="1547"/>
      <c r="AE62" s="1546"/>
      <c r="AF62" s="1547"/>
      <c r="AG62" s="1162"/>
    </row>
    <row r="63" spans="1:33" ht="25.5" customHeight="1" x14ac:dyDescent="0.35">
      <c r="A63" s="391"/>
      <c r="B63" s="1546"/>
      <c r="C63" s="1547"/>
      <c r="D63" s="1547"/>
      <c r="E63" s="1547"/>
      <c r="F63" s="1547"/>
      <c r="G63" s="1547"/>
      <c r="H63" s="1547"/>
      <c r="I63" s="1547"/>
      <c r="J63" s="1547"/>
      <c r="K63" s="1547"/>
      <c r="L63" s="1547"/>
      <c r="M63" s="1547"/>
      <c r="N63" s="1548"/>
      <c r="O63" s="1547"/>
      <c r="P63" s="1547"/>
      <c r="Q63" s="1547"/>
      <c r="R63" s="1547"/>
      <c r="S63" s="1547"/>
      <c r="T63" s="1547"/>
      <c r="U63" s="1547"/>
      <c r="V63" s="1547"/>
      <c r="W63" s="1547"/>
      <c r="X63" s="1547"/>
      <c r="Y63" s="1547"/>
      <c r="Z63" s="1546"/>
      <c r="AA63" s="1547"/>
      <c r="AB63" s="1546"/>
      <c r="AC63" s="1547"/>
      <c r="AD63" s="1547"/>
      <c r="AE63" s="1546"/>
      <c r="AF63" s="1547"/>
      <c r="AG63" s="1162"/>
    </row>
    <row r="64" spans="1:33" ht="25.5" customHeight="1" x14ac:dyDescent="0.35">
      <c r="A64" s="391"/>
      <c r="B64" s="1546"/>
      <c r="C64" s="1547"/>
      <c r="D64" s="1547"/>
      <c r="E64" s="1547"/>
      <c r="F64" s="1547"/>
      <c r="G64" s="1547"/>
      <c r="H64" s="1547"/>
      <c r="I64" s="1547"/>
      <c r="J64" s="1547"/>
      <c r="K64" s="1547"/>
      <c r="L64" s="1547"/>
      <c r="M64" s="1547"/>
      <c r="N64" s="1548"/>
      <c r="O64" s="1547"/>
      <c r="P64" s="1547"/>
      <c r="Q64" s="1547"/>
      <c r="R64" s="1547"/>
      <c r="S64" s="1547"/>
      <c r="T64" s="1547"/>
      <c r="U64" s="1547"/>
      <c r="V64" s="1547"/>
      <c r="W64" s="1547"/>
      <c r="X64" s="1547"/>
      <c r="Y64" s="1547"/>
      <c r="Z64" s="1546"/>
      <c r="AA64" s="1547"/>
      <c r="AB64" s="1546"/>
      <c r="AC64" s="1547"/>
      <c r="AD64" s="1547"/>
      <c r="AE64" s="1546"/>
      <c r="AF64" s="1547"/>
      <c r="AG64" s="1162"/>
    </row>
    <row r="65" spans="1:33" ht="25.5" customHeight="1" x14ac:dyDescent="0.35">
      <c r="A65" s="391"/>
      <c r="B65" s="1546"/>
      <c r="C65" s="1547"/>
      <c r="D65" s="1547"/>
      <c r="E65" s="1547"/>
      <c r="F65" s="1547"/>
      <c r="G65" s="1547"/>
      <c r="H65" s="1547"/>
      <c r="I65" s="1547"/>
      <c r="J65" s="1547"/>
      <c r="K65" s="1547"/>
      <c r="L65" s="1547"/>
      <c r="M65" s="1547"/>
      <c r="N65" s="1548"/>
      <c r="O65" s="1547"/>
      <c r="P65" s="1547"/>
      <c r="Q65" s="1547"/>
      <c r="R65" s="1547"/>
      <c r="S65" s="1547"/>
      <c r="T65" s="1547"/>
      <c r="U65" s="1547"/>
      <c r="V65" s="1547"/>
      <c r="W65" s="1547"/>
      <c r="X65" s="1547"/>
      <c r="Y65" s="1547"/>
      <c r="Z65" s="1546"/>
      <c r="AA65" s="1547"/>
      <c r="AB65" s="1546"/>
      <c r="AC65" s="1547"/>
      <c r="AD65" s="1547"/>
      <c r="AE65" s="1546"/>
      <c r="AF65" s="1547"/>
      <c r="AG65" s="1162"/>
    </row>
    <row r="66" spans="1:33" ht="19.5" customHeight="1" x14ac:dyDescent="0.35">
      <c r="A66" s="1544" t="s">
        <v>566</v>
      </c>
      <c r="B66" s="1544"/>
      <c r="C66" s="1544"/>
      <c r="D66" s="1544"/>
      <c r="E66" s="1544"/>
      <c r="F66" s="1544"/>
      <c r="G66" s="1544"/>
      <c r="H66" s="1544"/>
      <c r="I66" s="1544"/>
      <c r="J66" s="1544"/>
      <c r="K66" s="1544"/>
      <c r="L66" s="1544"/>
      <c r="M66" s="1544"/>
      <c r="N66" s="1544"/>
      <c r="O66" s="1544"/>
      <c r="P66" s="1544"/>
      <c r="Q66" s="1544"/>
      <c r="R66" s="1544"/>
      <c r="S66" s="1544"/>
      <c r="T66" s="1544"/>
      <c r="U66" s="1544"/>
      <c r="V66" s="1544"/>
      <c r="W66" s="1544"/>
      <c r="X66" s="1544"/>
      <c r="Y66" s="1544"/>
      <c r="Z66" s="1544"/>
      <c r="AA66" s="1544"/>
      <c r="AB66" s="1544"/>
      <c r="AC66" s="1544"/>
      <c r="AD66" s="1544"/>
      <c r="AE66" s="1544"/>
      <c r="AF66" s="1544"/>
      <c r="AG66" s="1162"/>
    </row>
    <row r="67" spans="1:33" ht="24.75" customHeight="1" x14ac:dyDescent="0.35">
      <c r="A67" s="1545" t="s">
        <v>830</v>
      </c>
      <c r="B67" s="1545"/>
      <c r="C67" s="1545"/>
      <c r="D67" s="1545"/>
      <c r="E67" s="1545"/>
      <c r="F67" s="1545"/>
      <c r="G67" s="1545"/>
      <c r="H67" s="1545"/>
      <c r="I67" s="1545"/>
      <c r="J67" s="1545"/>
      <c r="K67" s="1545"/>
      <c r="L67" s="1545"/>
      <c r="M67" s="1545"/>
      <c r="N67" s="1545"/>
      <c r="O67" s="1545"/>
      <c r="P67" s="1545"/>
      <c r="Q67" s="1545"/>
      <c r="R67" s="1545"/>
      <c r="S67" s="1545"/>
      <c r="T67" s="1545"/>
      <c r="U67" s="1545"/>
      <c r="V67" s="1545"/>
      <c r="W67" s="1545"/>
      <c r="X67" s="1545"/>
      <c r="Y67" s="1545"/>
      <c r="Z67" s="1545"/>
      <c r="AA67" s="1545"/>
      <c r="AB67" s="1545"/>
      <c r="AC67" s="1545"/>
      <c r="AD67" s="1545"/>
      <c r="AE67" s="1545"/>
      <c r="AF67" s="1545"/>
      <c r="AG67" s="1162"/>
    </row>
    <row r="68" spans="1:33" ht="15.75" customHeight="1" x14ac:dyDescent="0.35">
      <c r="A68" s="1162"/>
      <c r="B68" s="1162"/>
      <c r="C68" s="1162"/>
      <c r="D68" s="1162"/>
      <c r="E68" s="1162"/>
      <c r="F68" s="1162"/>
      <c r="G68" s="1162"/>
      <c r="H68" s="1162"/>
      <c r="I68" s="1162"/>
      <c r="J68" s="1162"/>
      <c r="K68" s="1162"/>
      <c r="L68" s="1162"/>
      <c r="M68" s="1162"/>
      <c r="N68" s="1162"/>
      <c r="O68" s="1162"/>
      <c r="P68" s="1162"/>
      <c r="Q68" s="1162"/>
      <c r="R68" s="1162"/>
      <c r="S68" s="1162"/>
      <c r="T68" s="1162"/>
      <c r="U68" s="1162"/>
      <c r="V68" s="1162"/>
      <c r="W68" s="1162"/>
      <c r="X68" s="1162"/>
      <c r="Y68" s="1162"/>
      <c r="Z68" s="1162"/>
      <c r="AA68" s="1162"/>
      <c r="AB68" s="1162"/>
      <c r="AC68" s="1162"/>
      <c r="AD68" s="1162"/>
      <c r="AE68" s="1162"/>
      <c r="AF68" s="1162"/>
    </row>
    <row r="69" spans="1:33" ht="15.75" customHeight="1" x14ac:dyDescent="0.35"/>
    <row r="70" spans="1:33" ht="15.75" customHeight="1" x14ac:dyDescent="0.35"/>
    <row r="71" spans="1:33" ht="15.75" customHeight="1" x14ac:dyDescent="0.35"/>
    <row r="72" spans="1:33" ht="15.75" customHeight="1" x14ac:dyDescent="0.35"/>
    <row r="73" spans="1:33" ht="15.75" customHeight="1" x14ac:dyDescent="0.35"/>
    <row r="74" spans="1:33" ht="15.75" customHeight="1" x14ac:dyDescent="0.35"/>
    <row r="75" spans="1:33" ht="15.75" customHeight="1" x14ac:dyDescent="0.35"/>
    <row r="76" spans="1:33" ht="15.75" customHeight="1" x14ac:dyDescent="0.35"/>
    <row r="77" spans="1:33" ht="15.75" customHeight="1" x14ac:dyDescent="0.35"/>
    <row r="78" spans="1:33" ht="15.75" customHeight="1" x14ac:dyDescent="0.35"/>
    <row r="79" spans="1:33" ht="15.75" customHeight="1" x14ac:dyDescent="0.35"/>
    <row r="80" spans="1:33"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38">
    <mergeCell ref="N60:Y60"/>
    <mergeCell ref="Z60:AA60"/>
    <mergeCell ref="AB60:AD60"/>
    <mergeCell ref="N61:Y61"/>
    <mergeCell ref="Z61:AA61"/>
    <mergeCell ref="AB61:AD61"/>
    <mergeCell ref="AE60:AF60"/>
    <mergeCell ref="AB64:AD64"/>
    <mergeCell ref="AE64:AF64"/>
    <mergeCell ref="Z63:AA63"/>
    <mergeCell ref="A1:AF1"/>
    <mergeCell ref="A2:AF2"/>
    <mergeCell ref="B3:AF3"/>
    <mergeCell ref="A13:AF13"/>
    <mergeCell ref="A42:AF42"/>
    <mergeCell ref="A59:AF59"/>
    <mergeCell ref="B60:M60"/>
    <mergeCell ref="Z62:AA62"/>
    <mergeCell ref="AB62:AD62"/>
    <mergeCell ref="AB63:AD63"/>
    <mergeCell ref="AE63:AF63"/>
    <mergeCell ref="B61:M61"/>
    <mergeCell ref="AE61:AF61"/>
    <mergeCell ref="N62:Y62"/>
    <mergeCell ref="AE62:AF62"/>
    <mergeCell ref="B62:M62"/>
    <mergeCell ref="B63:M63"/>
    <mergeCell ref="N63:Y63"/>
    <mergeCell ref="A66:AF66"/>
    <mergeCell ref="A67:AF67"/>
    <mergeCell ref="B64:M64"/>
    <mergeCell ref="N64:Y64"/>
    <mergeCell ref="Z64:AA64"/>
    <mergeCell ref="AE65:AF65"/>
    <mergeCell ref="B65:M65"/>
    <mergeCell ref="N65:Y65"/>
    <mergeCell ref="Z65:AA65"/>
    <mergeCell ref="AB65:AD65"/>
  </mergeCells>
  <pageMargins left="0.27559055118110198" right="0.1875" top="0.47244094488188998" bottom="0.59375" header="0" footer="0"/>
  <pageSetup scale="90" orientation="landscape" r:id="rId1"/>
  <headerFooter>
    <oddHeader>&amp;L&amp;"-,Italic"The Great Canadian Meat Company&amp;R&amp;"-,Italic"&amp;A</oddHeader>
    <oddFooter>&amp;L&amp;"-,Italic"&amp;9Prepared by: Food Technology Consulting Inc
Approved by: MU&amp;C&amp;9Page  &amp;P&amp;R&amp;"-,Italic"&amp;9Rev. Date: February 16,2024
 Rev. # 05</oddFooter>
  </headerFooter>
  <rowBreaks count="5" manualBreakCount="5">
    <brk id="23" max="31" man="1"/>
    <brk id="27" max="31" man="1"/>
    <brk id="30" max="31" man="1"/>
    <brk id="34" max="31" man="1"/>
    <brk id="42" max="3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M1011"/>
  <sheetViews>
    <sheetView topLeftCell="D1" zoomScaleNormal="100" workbookViewId="0">
      <selection activeCell="D109" sqref="D109"/>
    </sheetView>
  </sheetViews>
  <sheetFormatPr defaultColWidth="14.453125" defaultRowHeight="15" customHeight="1" x14ac:dyDescent="0.35"/>
  <cols>
    <col min="1" max="1" width="43.453125" customWidth="1"/>
    <col min="2" max="2" width="56" customWidth="1"/>
    <col min="3" max="3" width="43.453125" customWidth="1"/>
    <col min="4" max="4" width="56" customWidth="1"/>
    <col min="5" max="5" width="14.453125" customWidth="1"/>
  </cols>
  <sheetData>
    <row r="1" spans="1:13" ht="21" customHeight="1" x14ac:dyDescent="0.35">
      <c r="A1" s="1469" t="s">
        <v>892</v>
      </c>
      <c r="B1" s="1395"/>
      <c r="E1" s="1037"/>
      <c r="F1" s="1037"/>
      <c r="G1" s="1037"/>
      <c r="H1" s="1037"/>
      <c r="I1" s="1037"/>
      <c r="J1" s="1037"/>
      <c r="K1" s="1037"/>
      <c r="L1" s="1037"/>
      <c r="M1" s="1037"/>
    </row>
    <row r="2" spans="1:13" ht="15.75" customHeight="1" x14ac:dyDescent="0.35">
      <c r="A2" s="1559" t="s">
        <v>893</v>
      </c>
      <c r="B2" s="1398"/>
    </row>
    <row r="3" spans="1:13" ht="15.75" customHeight="1" x14ac:dyDescent="0.35">
      <c r="A3" s="89" t="s">
        <v>894</v>
      </c>
      <c r="B3" s="89" t="s">
        <v>895</v>
      </c>
    </row>
    <row r="4" spans="1:13" ht="15.75" customHeight="1" x14ac:dyDescent="0.35">
      <c r="A4" s="89" t="s">
        <v>896</v>
      </c>
      <c r="B4" s="89" t="s">
        <v>897</v>
      </c>
    </row>
    <row r="5" spans="1:13" ht="15.75" customHeight="1" x14ac:dyDescent="0.35">
      <c r="A5" s="89" t="s">
        <v>898</v>
      </c>
      <c r="B5" s="90" t="s">
        <v>899</v>
      </c>
    </row>
    <row r="6" spans="1:13" ht="15.75" customHeight="1" x14ac:dyDescent="0.35">
      <c r="A6" s="89" t="s">
        <v>900</v>
      </c>
      <c r="B6" s="89" t="s">
        <v>901</v>
      </c>
    </row>
    <row r="7" spans="1:13" ht="15.75" customHeight="1" x14ac:dyDescent="0.35">
      <c r="A7" s="91" t="s">
        <v>902</v>
      </c>
      <c r="B7" s="92" t="s">
        <v>903</v>
      </c>
    </row>
    <row r="8" spans="1:13" ht="15.75" customHeight="1" x14ac:dyDescent="0.35">
      <c r="A8" s="92" t="s">
        <v>904</v>
      </c>
      <c r="B8" s="92" t="s">
        <v>905</v>
      </c>
    </row>
    <row r="9" spans="1:13" ht="15.75" customHeight="1" x14ac:dyDescent="0.35">
      <c r="A9" s="93" t="s">
        <v>906</v>
      </c>
      <c r="B9" s="89" t="s">
        <v>907</v>
      </c>
    </row>
    <row r="10" spans="1:13" ht="15.75" customHeight="1" x14ac:dyDescent="0.35">
      <c r="A10" s="89" t="s">
        <v>908</v>
      </c>
      <c r="B10" s="89" t="s">
        <v>909</v>
      </c>
    </row>
    <row r="11" spans="1:13" ht="15.75" customHeight="1" x14ac:dyDescent="0.35">
      <c r="A11" s="89" t="s">
        <v>910</v>
      </c>
      <c r="B11" s="93" t="s">
        <v>911</v>
      </c>
    </row>
    <row r="12" spans="1:13" ht="15.75" customHeight="1" x14ac:dyDescent="0.35">
      <c r="A12" s="1559" t="s">
        <v>912</v>
      </c>
      <c r="B12" s="1398"/>
    </row>
    <row r="13" spans="1:13" ht="15.65" customHeight="1" x14ac:dyDescent="0.35">
      <c r="A13" s="89" t="s">
        <v>913</v>
      </c>
      <c r="B13" s="90" t="s">
        <v>914</v>
      </c>
    </row>
    <row r="14" spans="1:13" ht="15.65" customHeight="1" x14ac:dyDescent="0.35">
      <c r="A14" s="89" t="s">
        <v>915</v>
      </c>
      <c r="B14" s="90" t="s">
        <v>916</v>
      </c>
    </row>
    <row r="15" spans="1:13" ht="15.75" customHeight="1" x14ac:dyDescent="0.35">
      <c r="A15" s="1559" t="s">
        <v>917</v>
      </c>
      <c r="B15" s="1398"/>
    </row>
    <row r="16" spans="1:13" ht="15.75" customHeight="1" x14ac:dyDescent="0.35">
      <c r="A16" s="89" t="s">
        <v>918</v>
      </c>
      <c r="B16" s="89" t="s">
        <v>919</v>
      </c>
    </row>
    <row r="17" spans="1:2" ht="28.5" customHeight="1" x14ac:dyDescent="0.35">
      <c r="A17" s="89" t="s">
        <v>920</v>
      </c>
      <c r="B17" s="94" t="s">
        <v>921</v>
      </c>
    </row>
    <row r="18" spans="1:2" ht="15.75" customHeight="1" x14ac:dyDescent="0.35">
      <c r="A18" s="89" t="s">
        <v>922</v>
      </c>
      <c r="B18" s="89" t="s">
        <v>923</v>
      </c>
    </row>
    <row r="19" spans="1:2" ht="15.75" customHeight="1" x14ac:dyDescent="0.35">
      <c r="A19" s="89" t="s">
        <v>924</v>
      </c>
      <c r="B19" s="89" t="s">
        <v>925</v>
      </c>
    </row>
    <row r="20" spans="1:2" ht="15.75" customHeight="1" x14ac:dyDescent="0.35">
      <c r="A20" s="92" t="s">
        <v>926</v>
      </c>
      <c r="B20" s="95" t="s">
        <v>927</v>
      </c>
    </row>
    <row r="21" spans="1:2" ht="15.75" customHeight="1" x14ac:dyDescent="0.35">
      <c r="A21" s="89" t="s">
        <v>928</v>
      </c>
      <c r="B21" s="89" t="s">
        <v>929</v>
      </c>
    </row>
    <row r="22" spans="1:2" ht="15.75" customHeight="1" x14ac:dyDescent="0.35">
      <c r="A22" s="89" t="s">
        <v>930</v>
      </c>
      <c r="B22" s="89" t="s">
        <v>931</v>
      </c>
    </row>
    <row r="23" spans="1:2" ht="15.75" customHeight="1" x14ac:dyDescent="0.35">
      <c r="A23" s="89" t="s">
        <v>932</v>
      </c>
      <c r="B23" s="89" t="s">
        <v>933</v>
      </c>
    </row>
    <row r="24" spans="1:2" ht="15.75" customHeight="1" x14ac:dyDescent="0.35">
      <c r="A24" s="1132" t="s">
        <v>934</v>
      </c>
      <c r="B24" s="1133" t="s">
        <v>935</v>
      </c>
    </row>
    <row r="25" spans="1:2" ht="15.75" customHeight="1" x14ac:dyDescent="0.35">
      <c r="A25" s="1132" t="s">
        <v>936</v>
      </c>
      <c r="B25" s="1133" t="s">
        <v>937</v>
      </c>
    </row>
    <row r="26" spans="1:2" ht="15.75" customHeight="1" x14ac:dyDescent="0.35">
      <c r="A26" s="1559" t="s">
        <v>938</v>
      </c>
      <c r="B26" s="1398"/>
    </row>
    <row r="27" spans="1:2" ht="15.75" customHeight="1" x14ac:dyDescent="0.35">
      <c r="A27" s="89" t="s">
        <v>939</v>
      </c>
      <c r="B27" s="89" t="s">
        <v>940</v>
      </c>
    </row>
    <row r="28" spans="1:2" ht="15.75" customHeight="1" x14ac:dyDescent="0.35">
      <c r="A28" s="89" t="s">
        <v>941</v>
      </c>
      <c r="B28" s="89" t="s">
        <v>942</v>
      </c>
    </row>
    <row r="29" spans="1:2" ht="15.75" customHeight="1" x14ac:dyDescent="0.35">
      <c r="A29" s="89" t="s">
        <v>943</v>
      </c>
      <c r="B29" s="89" t="s">
        <v>944</v>
      </c>
    </row>
    <row r="30" spans="1:2" ht="15.75" customHeight="1" x14ac:dyDescent="0.35">
      <c r="A30" s="96" t="s">
        <v>945</v>
      </c>
      <c r="B30" s="95" t="s">
        <v>919</v>
      </c>
    </row>
    <row r="31" spans="1:2" ht="15.75" customHeight="1" x14ac:dyDescent="0.35">
      <c r="A31" s="96" t="s">
        <v>946</v>
      </c>
      <c r="B31" s="95" t="s">
        <v>947</v>
      </c>
    </row>
    <row r="32" spans="1:2" ht="15.75" customHeight="1" x14ac:dyDescent="0.35">
      <c r="A32" s="89" t="s">
        <v>948</v>
      </c>
      <c r="B32" s="95" t="s">
        <v>949</v>
      </c>
    </row>
    <row r="33" spans="1:2" ht="15.75" customHeight="1" x14ac:dyDescent="0.35">
      <c r="A33" s="1558" t="s">
        <v>950</v>
      </c>
      <c r="B33" s="1398"/>
    </row>
    <row r="34" spans="1:2" ht="15.75" customHeight="1" x14ac:dyDescent="0.35">
      <c r="A34" s="97" t="s">
        <v>951</v>
      </c>
      <c r="B34" s="97" t="s">
        <v>952</v>
      </c>
    </row>
    <row r="35" spans="1:2" ht="15.75" customHeight="1" x14ac:dyDescent="0.35">
      <c r="A35" s="97" t="s">
        <v>953</v>
      </c>
      <c r="B35" s="97" t="s">
        <v>954</v>
      </c>
    </row>
    <row r="36" spans="1:2" ht="15.75" customHeight="1" x14ac:dyDescent="0.35">
      <c r="A36" s="97" t="s">
        <v>955</v>
      </c>
      <c r="B36" s="97" t="s">
        <v>956</v>
      </c>
    </row>
    <row r="37" spans="1:2" ht="15.75" customHeight="1" x14ac:dyDescent="0.35">
      <c r="A37" s="1558" t="s">
        <v>957</v>
      </c>
      <c r="B37" s="1398"/>
    </row>
    <row r="38" spans="1:2" ht="15.75" customHeight="1" x14ac:dyDescent="0.35">
      <c r="A38" s="97" t="s">
        <v>958</v>
      </c>
      <c r="B38" s="97" t="s">
        <v>959</v>
      </c>
    </row>
    <row r="39" spans="1:2" ht="15.75" customHeight="1" x14ac:dyDescent="0.35">
      <c r="A39" s="97" t="s">
        <v>960</v>
      </c>
      <c r="B39" s="97" t="s">
        <v>961</v>
      </c>
    </row>
    <row r="40" spans="1:2" ht="15.75" customHeight="1" x14ac:dyDescent="0.35">
      <c r="A40" s="97" t="s">
        <v>962</v>
      </c>
      <c r="B40" s="97" t="s">
        <v>963</v>
      </c>
    </row>
    <row r="41" spans="1:2" ht="33.75" customHeight="1" x14ac:dyDescent="0.35">
      <c r="A41" s="96" t="s">
        <v>964</v>
      </c>
      <c r="B41" s="96" t="s">
        <v>965</v>
      </c>
    </row>
    <row r="42" spans="1:2" ht="18" customHeight="1" x14ac:dyDescent="0.35">
      <c r="A42" s="1559" t="s">
        <v>966</v>
      </c>
      <c r="B42" s="1398"/>
    </row>
    <row r="43" spans="1:2" ht="18" customHeight="1" x14ac:dyDescent="0.35">
      <c r="A43" s="96" t="s">
        <v>898</v>
      </c>
      <c r="B43" s="102" t="s">
        <v>967</v>
      </c>
    </row>
    <row r="44" spans="1:2" ht="18" customHeight="1" x14ac:dyDescent="0.35">
      <c r="A44" s="96" t="s">
        <v>968</v>
      </c>
      <c r="B44" s="102" t="s">
        <v>969</v>
      </c>
    </row>
    <row r="45" spans="1:2" ht="21.75" customHeight="1" x14ac:dyDescent="0.35">
      <c r="A45" s="1560" t="s">
        <v>970</v>
      </c>
      <c r="B45" s="1561"/>
    </row>
    <row r="46" spans="1:2" ht="21.75" customHeight="1" x14ac:dyDescent="0.35">
      <c r="A46" s="98" t="s">
        <v>971</v>
      </c>
      <c r="B46" s="533" t="s">
        <v>972</v>
      </c>
    </row>
    <row r="47" spans="1:2" ht="21.75" customHeight="1" x14ac:dyDescent="0.35">
      <c r="A47" s="98" t="s">
        <v>973</v>
      </c>
      <c r="B47" s="533" t="s">
        <v>974</v>
      </c>
    </row>
    <row r="48" spans="1:2" ht="21.75" customHeight="1" x14ac:dyDescent="0.35">
      <c r="A48" s="98" t="s">
        <v>975</v>
      </c>
      <c r="B48" s="533" t="s">
        <v>976</v>
      </c>
    </row>
    <row r="49" spans="1:2" ht="21.75" customHeight="1" x14ac:dyDescent="0.35">
      <c r="A49" s="98" t="s">
        <v>977</v>
      </c>
      <c r="B49" s="98" t="s">
        <v>978</v>
      </c>
    </row>
    <row r="50" spans="1:2" ht="21.75" customHeight="1" x14ac:dyDescent="0.35">
      <c r="A50" s="99" t="s">
        <v>979</v>
      </c>
      <c r="B50" s="98" t="s">
        <v>980</v>
      </c>
    </row>
    <row r="51" spans="1:2" ht="21.75" customHeight="1" x14ac:dyDescent="0.35">
      <c r="A51" s="99" t="s">
        <v>981</v>
      </c>
      <c r="B51" s="100" t="s">
        <v>982</v>
      </c>
    </row>
    <row r="52" spans="1:2" ht="21.75" customHeight="1" x14ac:dyDescent="0.35">
      <c r="A52" s="535" t="s">
        <v>983</v>
      </c>
      <c r="B52" s="101" t="s">
        <v>984</v>
      </c>
    </row>
    <row r="53" spans="1:2" ht="21.75" customHeight="1" x14ac:dyDescent="0.35">
      <c r="A53" s="537" t="s">
        <v>985</v>
      </c>
      <c r="B53" s="534" t="s">
        <v>986</v>
      </c>
    </row>
    <row r="54" spans="1:2" ht="21.75" customHeight="1" x14ac:dyDescent="0.35">
      <c r="A54" s="537" t="s">
        <v>987</v>
      </c>
      <c r="B54" s="534" t="s">
        <v>988</v>
      </c>
    </row>
    <row r="55" spans="1:2" ht="21.75" customHeight="1" x14ac:dyDescent="0.35">
      <c r="A55" s="536" t="s">
        <v>989</v>
      </c>
      <c r="B55" s="101" t="s">
        <v>990</v>
      </c>
    </row>
    <row r="56" spans="1:2" ht="21.75" customHeight="1" x14ac:dyDescent="0.35">
      <c r="A56" s="92" t="s">
        <v>991</v>
      </c>
      <c r="B56" s="102" t="s">
        <v>992</v>
      </c>
    </row>
    <row r="57" spans="1:2" ht="15.75" customHeight="1" x14ac:dyDescent="0.35"/>
    <row r="58" spans="1:2" ht="15.75" customHeight="1" thickBot="1" x14ac:dyDescent="0.4">
      <c r="A58" s="1469" t="s">
        <v>892</v>
      </c>
      <c r="B58" s="1395"/>
    </row>
    <row r="59" spans="1:2" ht="15.75" hidden="1" customHeight="1" x14ac:dyDescent="0.35">
      <c r="A59" s="1562" t="s">
        <v>993</v>
      </c>
      <c r="B59" s="1563"/>
    </row>
    <row r="60" spans="1:2" ht="15.75" hidden="1" customHeight="1" x14ac:dyDescent="0.35">
      <c r="A60" s="1568" t="s">
        <v>994</v>
      </c>
      <c r="B60" s="1569"/>
    </row>
    <row r="61" spans="1:2" ht="15.75" hidden="1" customHeight="1" x14ac:dyDescent="0.35">
      <c r="A61" s="1290" t="s">
        <v>995</v>
      </c>
      <c r="B61" s="1291" t="s">
        <v>895</v>
      </c>
    </row>
    <row r="62" spans="1:2" ht="15.75" hidden="1" customHeight="1" x14ac:dyDescent="0.35">
      <c r="A62" s="1292" t="s">
        <v>996</v>
      </c>
      <c r="B62" s="1293" t="s">
        <v>997</v>
      </c>
    </row>
    <row r="63" spans="1:2" ht="15.75" hidden="1" customHeight="1" x14ac:dyDescent="0.35">
      <c r="A63" s="1564" t="s">
        <v>998</v>
      </c>
      <c r="B63" s="1565"/>
    </row>
    <row r="64" spans="1:2" ht="15.75" hidden="1" customHeight="1" x14ac:dyDescent="0.35">
      <c r="A64" s="1290" t="s">
        <v>999</v>
      </c>
      <c r="B64" s="1291" t="s">
        <v>897</v>
      </c>
    </row>
    <row r="65" spans="1:2" ht="15.75" hidden="1" customHeight="1" x14ac:dyDescent="0.35">
      <c r="A65" s="1290" t="s">
        <v>1000</v>
      </c>
      <c r="B65" s="1294" t="s">
        <v>899</v>
      </c>
    </row>
    <row r="66" spans="1:2" ht="15.75" hidden="1" customHeight="1" x14ac:dyDescent="0.35">
      <c r="A66" s="1295" t="s">
        <v>1001</v>
      </c>
      <c r="B66" s="1296" t="s">
        <v>905</v>
      </c>
    </row>
    <row r="67" spans="1:2" ht="15.75" hidden="1" customHeight="1" x14ac:dyDescent="0.35">
      <c r="A67" s="1292" t="s">
        <v>1002</v>
      </c>
      <c r="B67" s="1291" t="s">
        <v>907</v>
      </c>
    </row>
    <row r="68" spans="1:2" ht="15.75" hidden="1" customHeight="1" x14ac:dyDescent="0.35">
      <c r="A68" s="1568" t="s">
        <v>1003</v>
      </c>
      <c r="B68" s="1569"/>
    </row>
    <row r="69" spans="1:2" ht="15.75" hidden="1" customHeight="1" x14ac:dyDescent="0.35">
      <c r="A69" s="1290" t="s">
        <v>1004</v>
      </c>
      <c r="B69" s="1291" t="s">
        <v>940</v>
      </c>
    </row>
    <row r="70" spans="1:2" ht="15.75" hidden="1" customHeight="1" x14ac:dyDescent="0.35">
      <c r="A70" s="1290" t="s">
        <v>1005</v>
      </c>
      <c r="B70" s="1291" t="s">
        <v>942</v>
      </c>
    </row>
    <row r="71" spans="1:2" ht="15.75" hidden="1" customHeight="1" x14ac:dyDescent="0.35">
      <c r="A71" s="1290" t="s">
        <v>1006</v>
      </c>
      <c r="B71" s="1297" t="s">
        <v>949</v>
      </c>
    </row>
    <row r="72" spans="1:2" ht="15.75" hidden="1" customHeight="1" x14ac:dyDescent="0.35">
      <c r="A72" s="1571" t="s">
        <v>950</v>
      </c>
      <c r="B72" s="1569"/>
    </row>
    <row r="73" spans="1:2" ht="15.75" hidden="1" customHeight="1" x14ac:dyDescent="0.35">
      <c r="A73" s="1298" t="s">
        <v>1007</v>
      </c>
      <c r="B73" s="1299" t="s">
        <v>952</v>
      </c>
    </row>
    <row r="74" spans="1:2" ht="15.75" hidden="1" customHeight="1" x14ac:dyDescent="0.35">
      <c r="A74" s="1298" t="s">
        <v>1008</v>
      </c>
      <c r="B74" s="1299" t="s">
        <v>954</v>
      </c>
    </row>
    <row r="75" spans="1:2" ht="15.75" hidden="1" customHeight="1" x14ac:dyDescent="0.35">
      <c r="A75" s="1566" t="s">
        <v>1009</v>
      </c>
      <c r="B75" s="1567"/>
    </row>
    <row r="76" spans="1:2" ht="15.75" hidden="1" customHeight="1" x14ac:dyDescent="0.35">
      <c r="A76" s="1290" t="s">
        <v>1010</v>
      </c>
      <c r="B76" s="1294" t="s">
        <v>916</v>
      </c>
    </row>
    <row r="77" spans="1:2" ht="15.75" hidden="1" customHeight="1" x14ac:dyDescent="0.35">
      <c r="A77" s="1566" t="s">
        <v>1011</v>
      </c>
      <c r="B77" s="1567"/>
    </row>
    <row r="78" spans="1:2" ht="15.75" hidden="1" customHeight="1" x14ac:dyDescent="0.35">
      <c r="A78" s="1290" t="s">
        <v>1012</v>
      </c>
      <c r="B78" s="1291" t="s">
        <v>919</v>
      </c>
    </row>
    <row r="79" spans="1:2" ht="15.75" hidden="1" customHeight="1" x14ac:dyDescent="0.35">
      <c r="A79" s="1295" t="s">
        <v>1013</v>
      </c>
      <c r="B79" s="1297" t="s">
        <v>927</v>
      </c>
    </row>
    <row r="80" spans="1:2" ht="15.75" hidden="1" customHeight="1" x14ac:dyDescent="0.35">
      <c r="A80" s="1290" t="s">
        <v>1014</v>
      </c>
      <c r="B80" s="1291" t="s">
        <v>1015</v>
      </c>
    </row>
    <row r="81" spans="1:2" ht="15.75" hidden="1" customHeight="1" x14ac:dyDescent="0.35">
      <c r="A81" s="1566" t="s">
        <v>1016</v>
      </c>
      <c r="B81" s="1567"/>
    </row>
    <row r="82" spans="1:2" ht="15.75" hidden="1" customHeight="1" x14ac:dyDescent="0.35">
      <c r="A82" s="1290" t="s">
        <v>1017</v>
      </c>
      <c r="B82" s="1291" t="s">
        <v>937</v>
      </c>
    </row>
    <row r="83" spans="1:2" ht="15.75" hidden="1" customHeight="1" x14ac:dyDescent="0.35">
      <c r="A83" s="1571" t="s">
        <v>957</v>
      </c>
      <c r="B83" s="1569"/>
    </row>
    <row r="84" spans="1:2" ht="15.75" hidden="1" customHeight="1" x14ac:dyDescent="0.35">
      <c r="A84" s="1298" t="s">
        <v>1018</v>
      </c>
      <c r="B84" s="1299" t="s">
        <v>959</v>
      </c>
    </row>
    <row r="85" spans="1:2" ht="15.75" hidden="1" customHeight="1" x14ac:dyDescent="0.35">
      <c r="A85" s="1575" t="s">
        <v>1019</v>
      </c>
      <c r="B85" s="1576"/>
    </row>
    <row r="86" spans="1:2" ht="15.75" hidden="1" customHeight="1" x14ac:dyDescent="0.35">
      <c r="A86" s="1290" t="s">
        <v>1020</v>
      </c>
      <c r="B86" s="1291" t="s">
        <v>944</v>
      </c>
    </row>
    <row r="87" spans="1:2" ht="15.75" hidden="1" customHeight="1" x14ac:dyDescent="0.35">
      <c r="A87" s="1300" t="s">
        <v>1021</v>
      </c>
      <c r="B87" s="1297" t="s">
        <v>1022</v>
      </c>
    </row>
    <row r="88" spans="1:2" ht="15.75" hidden="1" customHeight="1" thickBot="1" x14ac:dyDescent="0.4">
      <c r="A88" s="1301" t="s">
        <v>1023</v>
      </c>
      <c r="B88" s="1302" t="s">
        <v>1024</v>
      </c>
    </row>
    <row r="89" spans="1:2" ht="15.75" customHeight="1" x14ac:dyDescent="0.35">
      <c r="A89" s="1562" t="s">
        <v>1025</v>
      </c>
      <c r="B89" s="1563"/>
    </row>
    <row r="90" spans="1:2" ht="15.75" customHeight="1" x14ac:dyDescent="0.35">
      <c r="A90" s="1568" t="s">
        <v>1026</v>
      </c>
      <c r="B90" s="1569"/>
    </row>
    <row r="91" spans="1:2" ht="15.75" customHeight="1" x14ac:dyDescent="0.35">
      <c r="A91" s="1290" t="s">
        <v>995</v>
      </c>
      <c r="B91" s="1291" t="s">
        <v>895</v>
      </c>
    </row>
    <row r="92" spans="1:2" ht="15.75" customHeight="1" x14ac:dyDescent="0.35">
      <c r="A92" s="1292" t="s">
        <v>1027</v>
      </c>
      <c r="B92" s="1293" t="s">
        <v>997</v>
      </c>
    </row>
    <row r="93" spans="1:2" ht="15.75" customHeight="1" x14ac:dyDescent="0.35">
      <c r="A93" s="1575" t="s">
        <v>1028</v>
      </c>
      <c r="B93" s="1576"/>
    </row>
    <row r="94" spans="1:2" ht="15.75" customHeight="1" x14ac:dyDescent="0.35">
      <c r="A94" s="1303" t="s">
        <v>1029</v>
      </c>
      <c r="B94" s="1304" t="s">
        <v>967</v>
      </c>
    </row>
    <row r="95" spans="1:2" ht="15.75" customHeight="1" x14ac:dyDescent="0.35">
      <c r="A95" s="1303" t="s">
        <v>1030</v>
      </c>
      <c r="B95" s="1304" t="s">
        <v>969</v>
      </c>
    </row>
    <row r="96" spans="1:2" ht="15.75" customHeight="1" x14ac:dyDescent="0.35">
      <c r="A96" s="1303" t="s">
        <v>1031</v>
      </c>
      <c r="B96" s="1304" t="s">
        <v>1032</v>
      </c>
    </row>
    <row r="97" spans="1:2" ht="15.75" customHeight="1" x14ac:dyDescent="0.35">
      <c r="A97" s="1571" t="s">
        <v>950</v>
      </c>
      <c r="B97" s="1569"/>
    </row>
    <row r="98" spans="1:2" ht="15.75" customHeight="1" x14ac:dyDescent="0.35">
      <c r="A98" s="1298" t="s">
        <v>1033</v>
      </c>
      <c r="B98" s="1299" t="s">
        <v>956</v>
      </c>
    </row>
    <row r="99" spans="1:2" ht="15.75" customHeight="1" x14ac:dyDescent="0.35">
      <c r="A99" s="1568" t="s">
        <v>1034</v>
      </c>
      <c r="B99" s="1569"/>
    </row>
    <row r="100" spans="1:2" ht="15.75" customHeight="1" x14ac:dyDescent="0.35">
      <c r="A100" s="1290" t="s">
        <v>1035</v>
      </c>
      <c r="B100" s="1294" t="s">
        <v>914</v>
      </c>
    </row>
    <row r="101" spans="1:2" ht="15.75" customHeight="1" x14ac:dyDescent="0.35">
      <c r="A101" s="1568" t="s">
        <v>1036</v>
      </c>
      <c r="B101" s="1569"/>
    </row>
    <row r="102" spans="1:2" ht="15.75" customHeight="1" x14ac:dyDescent="0.35">
      <c r="A102" s="1290" t="s">
        <v>1037</v>
      </c>
      <c r="B102" s="1305" t="s">
        <v>921</v>
      </c>
    </row>
    <row r="103" spans="1:2" ht="15.75" customHeight="1" x14ac:dyDescent="0.35">
      <c r="A103" s="1290" t="s">
        <v>1038</v>
      </c>
      <c r="B103" s="1291" t="s">
        <v>923</v>
      </c>
    </row>
    <row r="104" spans="1:2" ht="15.75" customHeight="1" x14ac:dyDescent="0.35">
      <c r="A104" s="1290" t="s">
        <v>1039</v>
      </c>
      <c r="B104" s="1291" t="s">
        <v>925</v>
      </c>
    </row>
    <row r="105" spans="1:2" ht="15.75" customHeight="1" x14ac:dyDescent="0.35">
      <c r="A105" s="1290" t="s">
        <v>1040</v>
      </c>
      <c r="B105" s="1291" t="s">
        <v>929</v>
      </c>
    </row>
    <row r="106" spans="1:2" ht="15.75" customHeight="1" x14ac:dyDescent="0.35">
      <c r="A106" s="1290" t="s">
        <v>1014</v>
      </c>
      <c r="B106" s="1291" t="s">
        <v>931</v>
      </c>
    </row>
    <row r="107" spans="1:2" ht="15.75" customHeight="1" x14ac:dyDescent="0.35">
      <c r="A107" s="1290" t="s">
        <v>1041</v>
      </c>
      <c r="B107" s="1291" t="s">
        <v>933</v>
      </c>
    </row>
    <row r="108" spans="1:2" ht="15.75" customHeight="1" x14ac:dyDescent="0.35">
      <c r="A108" s="1575" t="s">
        <v>1042</v>
      </c>
      <c r="B108" s="1576"/>
    </row>
    <row r="109" spans="1:2" ht="15.75" customHeight="1" x14ac:dyDescent="0.35">
      <c r="A109" s="1290" t="s">
        <v>1043</v>
      </c>
      <c r="B109" s="1291" t="s">
        <v>935</v>
      </c>
    </row>
    <row r="110" spans="1:2" ht="15.75" customHeight="1" x14ac:dyDescent="0.35">
      <c r="A110" s="1571" t="s">
        <v>1044</v>
      </c>
      <c r="B110" s="1569"/>
    </row>
    <row r="111" spans="1:2" ht="15.75" customHeight="1" x14ac:dyDescent="0.35">
      <c r="A111" s="1298" t="s">
        <v>1018</v>
      </c>
      <c r="B111" s="1299" t="s">
        <v>959</v>
      </c>
    </row>
    <row r="112" spans="1:2" ht="15.75" customHeight="1" x14ac:dyDescent="0.35">
      <c r="A112" s="1298" t="s">
        <v>1045</v>
      </c>
      <c r="B112" s="1299" t="s">
        <v>1046</v>
      </c>
    </row>
    <row r="113" spans="1:4" ht="15.75" customHeight="1" x14ac:dyDescent="0.35">
      <c r="A113" s="1298" t="s">
        <v>1047</v>
      </c>
      <c r="B113" s="1299" t="s">
        <v>963</v>
      </c>
    </row>
    <row r="114" spans="1:4" ht="15.75" customHeight="1" x14ac:dyDescent="0.35">
      <c r="A114" s="1568" t="s">
        <v>1048</v>
      </c>
      <c r="B114" s="1572"/>
    </row>
    <row r="115" spans="1:4" ht="15.75" customHeight="1" x14ac:dyDescent="0.35">
      <c r="A115" s="1300" t="s">
        <v>1021</v>
      </c>
      <c r="B115" s="1297" t="s">
        <v>1049</v>
      </c>
    </row>
    <row r="116" spans="1:4" ht="15.75" customHeight="1" x14ac:dyDescent="0.35">
      <c r="A116" s="1303" t="s">
        <v>1050</v>
      </c>
      <c r="B116" s="1297" t="s">
        <v>1051</v>
      </c>
    </row>
    <row r="117" spans="1:4" ht="15.75" customHeight="1" x14ac:dyDescent="0.35">
      <c r="A117" s="1290" t="s">
        <v>1052</v>
      </c>
      <c r="B117" s="1297" t="s">
        <v>1053</v>
      </c>
    </row>
    <row r="118" spans="1:4" ht="15.75" customHeight="1" thickBot="1" x14ac:dyDescent="0.4">
      <c r="A118" s="1306" t="s">
        <v>1054</v>
      </c>
      <c r="B118" s="1302" t="s">
        <v>1055</v>
      </c>
    </row>
    <row r="119" spans="1:4" ht="15.75" customHeight="1" x14ac:dyDescent="0.35">
      <c r="A119" s="1573" t="s">
        <v>970</v>
      </c>
      <c r="B119" s="1574"/>
      <c r="D119" t="s">
        <v>23</v>
      </c>
    </row>
    <row r="120" spans="1:4" ht="15.75" customHeight="1" x14ac:dyDescent="0.35">
      <c r="A120" s="1307" t="s">
        <v>1056</v>
      </c>
      <c r="B120" s="1308" t="s">
        <v>1057</v>
      </c>
    </row>
    <row r="121" spans="1:4" ht="18" customHeight="1" x14ac:dyDescent="0.35">
      <c r="A121" s="1194" t="s">
        <v>1058</v>
      </c>
      <c r="B121" s="1309"/>
    </row>
    <row r="122" spans="1:4" ht="18" customHeight="1" x14ac:dyDescent="0.35">
      <c r="A122" s="1194" t="s">
        <v>1059</v>
      </c>
      <c r="B122" s="1310"/>
    </row>
    <row r="123" spans="1:4" ht="18" customHeight="1" x14ac:dyDescent="0.35">
      <c r="A123" s="1570" t="s">
        <v>1060</v>
      </c>
      <c r="B123" s="1311"/>
    </row>
    <row r="124" spans="1:4" ht="18" customHeight="1" x14ac:dyDescent="0.35">
      <c r="A124" s="1570"/>
      <c r="B124" s="1312"/>
    </row>
    <row r="125" spans="1:4" ht="18" customHeight="1" x14ac:dyDescent="0.35">
      <c r="A125" s="1194" t="s">
        <v>1061</v>
      </c>
      <c r="B125" s="1313"/>
    </row>
    <row r="126" spans="1:4" ht="18" customHeight="1" x14ac:dyDescent="0.35">
      <c r="A126" s="1194" t="s">
        <v>1062</v>
      </c>
      <c r="B126" s="1314"/>
    </row>
    <row r="127" spans="1:4" ht="18" customHeight="1" x14ac:dyDescent="0.35">
      <c r="A127" s="1194" t="s">
        <v>1063</v>
      </c>
      <c r="B127" s="1315"/>
    </row>
    <row r="128" spans="1:4" ht="18" customHeight="1" x14ac:dyDescent="0.35">
      <c r="A128" s="1194" t="s">
        <v>1064</v>
      </c>
      <c r="B128" s="1316"/>
    </row>
    <row r="129" spans="1:2" ht="18" customHeight="1" x14ac:dyDescent="0.35">
      <c r="A129" s="1194" t="s">
        <v>1065</v>
      </c>
      <c r="B129" s="1317"/>
    </row>
    <row r="130" spans="1:2" ht="18" customHeight="1" x14ac:dyDescent="0.35">
      <c r="A130" s="1194" t="s">
        <v>1066</v>
      </c>
      <c r="B130" s="1318" t="s">
        <v>1067</v>
      </c>
    </row>
    <row r="131" spans="1:2" ht="18" customHeight="1" thickBot="1" x14ac:dyDescent="0.4">
      <c r="A131" s="1195" t="s">
        <v>1068</v>
      </c>
      <c r="B131" s="1319"/>
    </row>
    <row r="132" spans="1:2" ht="15.75" customHeight="1" x14ac:dyDescent="0.35"/>
    <row r="133" spans="1:2" ht="15.75" customHeight="1" x14ac:dyDescent="0.35"/>
    <row r="134" spans="1:2" ht="15.75" customHeight="1" x14ac:dyDescent="0.35"/>
    <row r="135" spans="1:2" ht="15.75" customHeight="1" x14ac:dyDescent="0.35"/>
    <row r="136" spans="1:2" ht="15.75" customHeight="1" x14ac:dyDescent="0.35"/>
    <row r="137" spans="1:2" ht="15.75" customHeight="1" x14ac:dyDescent="0.35"/>
    <row r="138" spans="1:2" ht="15.75" customHeight="1" x14ac:dyDescent="0.35"/>
    <row r="139" spans="1:2" ht="15.75" customHeight="1" x14ac:dyDescent="0.35"/>
    <row r="140" spans="1:2" ht="15.75" customHeight="1" x14ac:dyDescent="0.35"/>
    <row r="141" spans="1:2" ht="15.75" customHeight="1" x14ac:dyDescent="0.35"/>
    <row r="142" spans="1:2" ht="15.75" customHeight="1" x14ac:dyDescent="0.35"/>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sheetData>
  <mergeCells count="31">
    <mergeCell ref="A123:A124"/>
    <mergeCell ref="A83:B83"/>
    <mergeCell ref="A89:B89"/>
    <mergeCell ref="A114:B114"/>
    <mergeCell ref="A72:B72"/>
    <mergeCell ref="A97:B97"/>
    <mergeCell ref="A110:B110"/>
    <mergeCell ref="A119:B119"/>
    <mergeCell ref="A108:B108"/>
    <mergeCell ref="A81:B81"/>
    <mergeCell ref="A93:B93"/>
    <mergeCell ref="A90:B90"/>
    <mergeCell ref="A101:B101"/>
    <mergeCell ref="A85:B85"/>
    <mergeCell ref="A99:B99"/>
    <mergeCell ref="A45:B45"/>
    <mergeCell ref="A59:B59"/>
    <mergeCell ref="A63:B63"/>
    <mergeCell ref="A75:B75"/>
    <mergeCell ref="A77:B77"/>
    <mergeCell ref="A68:B68"/>
    <mergeCell ref="A58:B58"/>
    <mergeCell ref="A60:B60"/>
    <mergeCell ref="A33:B33"/>
    <mergeCell ref="A37:B37"/>
    <mergeCell ref="A42:B42"/>
    <mergeCell ref="A1:B1"/>
    <mergeCell ref="A2:B2"/>
    <mergeCell ref="A12:B12"/>
    <mergeCell ref="A15:B15"/>
    <mergeCell ref="A26:B26"/>
  </mergeCells>
  <pageMargins left="0.27559055118110237" right="0.1875" top="0.47244094488188981" bottom="0.59375" header="0" footer="0"/>
  <pageSetup orientation="portrait" r:id="rId1"/>
  <headerFooter>
    <oddHeader>&amp;L&amp;"-,Italic"The Great Canadian Meat Company&amp;R&amp;"-,Italic"&amp;A</oddHeader>
    <oddFooter>&amp;L&amp;"-,Italic"&amp;9Prepared by: Food Technology Consulting 
 Approved by:KD&amp;CPage  &amp;P&amp;R&amp;9Rev. Date: October 16,2023 
Rev. # 05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N1001"/>
  <sheetViews>
    <sheetView zoomScaleNormal="100" workbookViewId="0">
      <selection sqref="A1:F1"/>
    </sheetView>
  </sheetViews>
  <sheetFormatPr defaultColWidth="14.453125" defaultRowHeight="15" customHeight="1" x14ac:dyDescent="0.35"/>
  <cols>
    <col min="1" max="1" width="9.453125" customWidth="1"/>
    <col min="2" max="2" width="35.453125" customWidth="1"/>
    <col min="3" max="3" width="19.1796875" customWidth="1"/>
    <col min="4" max="4" width="13" customWidth="1"/>
    <col min="5" max="5" width="12.54296875" customWidth="1"/>
    <col min="6" max="6" width="8.54296875" customWidth="1"/>
  </cols>
  <sheetData>
    <row r="1" spans="1:14" ht="24" customHeight="1" x14ac:dyDescent="0.35">
      <c r="A1" s="1469" t="s">
        <v>48</v>
      </c>
      <c r="B1" s="1395"/>
      <c r="C1" s="1395"/>
      <c r="D1" s="1395"/>
      <c r="E1" s="1395"/>
      <c r="F1" s="1395"/>
      <c r="G1" s="1037"/>
      <c r="H1" s="1037"/>
      <c r="I1" s="1037"/>
      <c r="J1" s="1037"/>
      <c r="K1" s="1037"/>
      <c r="L1" s="1037"/>
      <c r="M1" s="1037"/>
      <c r="N1" s="1037"/>
    </row>
    <row r="2" spans="1:14" ht="52.5" customHeight="1" x14ac:dyDescent="0.35">
      <c r="A2" s="1583" t="s">
        <v>1069</v>
      </c>
      <c r="B2" s="1502"/>
      <c r="C2" s="1502"/>
      <c r="D2" s="1502"/>
      <c r="E2" s="1502"/>
      <c r="F2" s="1502"/>
    </row>
    <row r="3" spans="1:14" ht="51" customHeight="1" x14ac:dyDescent="0.35">
      <c r="A3" s="103" t="s">
        <v>1070</v>
      </c>
      <c r="B3" s="1584" t="s">
        <v>1071</v>
      </c>
      <c r="C3" s="1398"/>
      <c r="D3" s="103" t="s">
        <v>1072</v>
      </c>
      <c r="E3" s="103" t="s">
        <v>1073</v>
      </c>
      <c r="F3" s="103" t="s">
        <v>580</v>
      </c>
    </row>
    <row r="4" spans="1:14" ht="23.25" customHeight="1" x14ac:dyDescent="0.35">
      <c r="A4" s="1577" t="s">
        <v>1074</v>
      </c>
      <c r="B4" s="1400"/>
      <c r="C4" s="1400"/>
      <c r="D4" s="1400"/>
      <c r="E4" s="1400"/>
      <c r="F4" s="1398"/>
    </row>
    <row r="5" spans="1:14" ht="35.25" customHeight="1" x14ac:dyDescent="0.35">
      <c r="A5" s="104"/>
      <c r="B5" s="1578" t="s">
        <v>1075</v>
      </c>
      <c r="C5" s="1398"/>
      <c r="D5" s="104"/>
      <c r="E5" s="104"/>
      <c r="F5" s="104"/>
    </row>
    <row r="6" spans="1:14" ht="22.5" customHeight="1" x14ac:dyDescent="0.35">
      <c r="A6" s="104"/>
      <c r="B6" s="1578" t="s">
        <v>1076</v>
      </c>
      <c r="C6" s="1398"/>
      <c r="D6" s="104"/>
      <c r="E6" s="104"/>
      <c r="F6" s="104"/>
    </row>
    <row r="7" spans="1:14" ht="22.5" customHeight="1" x14ac:dyDescent="0.35">
      <c r="A7" s="104"/>
      <c r="B7" s="1578" t="s">
        <v>1077</v>
      </c>
      <c r="C7" s="1398"/>
      <c r="D7" s="104"/>
      <c r="E7" s="104"/>
      <c r="F7" s="104"/>
    </row>
    <row r="8" spans="1:14" ht="22.5" customHeight="1" x14ac:dyDescent="0.35">
      <c r="A8" s="104"/>
      <c r="B8" s="1578" t="s">
        <v>1078</v>
      </c>
      <c r="C8" s="1398"/>
      <c r="D8" s="104"/>
      <c r="E8" s="104"/>
      <c r="F8" s="104"/>
    </row>
    <row r="9" spans="1:14" ht="22.5" customHeight="1" x14ac:dyDescent="0.35">
      <c r="A9" s="104"/>
      <c r="B9" s="1578" t="s">
        <v>1079</v>
      </c>
      <c r="C9" s="1398"/>
      <c r="D9" s="104"/>
      <c r="E9" s="104"/>
      <c r="F9" s="104"/>
    </row>
    <row r="10" spans="1:14" ht="23.25" customHeight="1" x14ac:dyDescent="0.35">
      <c r="A10" s="1577" t="s">
        <v>1080</v>
      </c>
      <c r="B10" s="1400"/>
      <c r="C10" s="1400"/>
      <c r="D10" s="1400"/>
      <c r="E10" s="1400"/>
      <c r="F10" s="1398"/>
    </row>
    <row r="11" spans="1:14" ht="34.5" customHeight="1" x14ac:dyDescent="0.35">
      <c r="A11" s="104"/>
      <c r="B11" s="1578" t="s">
        <v>1081</v>
      </c>
      <c r="C11" s="1398"/>
      <c r="D11" s="104"/>
      <c r="E11" s="104"/>
      <c r="F11" s="104"/>
    </row>
    <row r="12" spans="1:14" ht="27.65" customHeight="1" x14ac:dyDescent="0.35">
      <c r="A12" s="104"/>
      <c r="B12" s="1578" t="s">
        <v>1082</v>
      </c>
      <c r="C12" s="1398"/>
      <c r="D12" s="104"/>
      <c r="E12" s="104"/>
      <c r="F12" s="104"/>
    </row>
    <row r="13" spans="1:14" ht="33.75" customHeight="1" x14ac:dyDescent="0.35">
      <c r="A13" s="104"/>
      <c r="B13" s="1578" t="s">
        <v>1083</v>
      </c>
      <c r="C13" s="1398"/>
      <c r="D13" s="104"/>
      <c r="E13" s="104"/>
      <c r="F13" s="104"/>
    </row>
    <row r="14" spans="1:14" ht="22.5" customHeight="1" x14ac:dyDescent="0.35">
      <c r="A14" s="1577" t="s">
        <v>1084</v>
      </c>
      <c r="B14" s="1400"/>
      <c r="C14" s="1400"/>
      <c r="D14" s="1400"/>
      <c r="E14" s="1400"/>
      <c r="F14" s="1398"/>
    </row>
    <row r="15" spans="1:14" ht="22.5" customHeight="1" x14ac:dyDescent="0.35">
      <c r="A15" s="104"/>
      <c r="B15" s="1578" t="s">
        <v>1085</v>
      </c>
      <c r="C15" s="1398"/>
      <c r="D15" s="104"/>
      <c r="E15" s="104"/>
      <c r="F15" s="104"/>
    </row>
    <row r="16" spans="1:14" ht="23.25" customHeight="1" x14ac:dyDescent="0.35">
      <c r="A16" s="1577" t="s">
        <v>1086</v>
      </c>
      <c r="B16" s="1400"/>
      <c r="C16" s="1400"/>
      <c r="D16" s="1400"/>
      <c r="E16" s="1400"/>
      <c r="F16" s="1398"/>
    </row>
    <row r="17" spans="1:6" ht="53.5" customHeight="1" x14ac:dyDescent="0.35">
      <c r="A17" s="104" t="s">
        <v>1087</v>
      </c>
      <c r="B17" s="1578" t="s">
        <v>1088</v>
      </c>
      <c r="C17" s="1398"/>
      <c r="D17" s="104"/>
      <c r="E17" s="104"/>
      <c r="F17" s="104"/>
    </row>
    <row r="18" spans="1:6" ht="48" customHeight="1" x14ac:dyDescent="0.35">
      <c r="A18" s="104"/>
      <c r="B18" s="1581" t="s">
        <v>1089</v>
      </c>
      <c r="C18" s="1398"/>
      <c r="D18" s="104"/>
      <c r="E18" s="104"/>
      <c r="F18" s="104"/>
    </row>
    <row r="19" spans="1:6" ht="47.15" customHeight="1" x14ac:dyDescent="0.35">
      <c r="A19" s="104"/>
      <c r="B19" s="1578" t="s">
        <v>1090</v>
      </c>
      <c r="C19" s="1398"/>
      <c r="D19" s="104"/>
      <c r="E19" s="104"/>
      <c r="F19" s="104"/>
    </row>
    <row r="20" spans="1:6" ht="59.5" customHeight="1" x14ac:dyDescent="0.35">
      <c r="A20" s="104"/>
      <c r="B20" s="1578" t="s">
        <v>1091</v>
      </c>
      <c r="C20" s="1398"/>
      <c r="D20" s="104"/>
      <c r="E20" s="104"/>
      <c r="F20" s="104"/>
    </row>
    <row r="21" spans="1:6" ht="28.4" customHeight="1" x14ac:dyDescent="0.35">
      <c r="A21" s="667"/>
      <c r="B21" s="668"/>
      <c r="C21" s="1354"/>
      <c r="D21" s="669"/>
      <c r="E21" s="669"/>
      <c r="F21" s="670"/>
    </row>
    <row r="22" spans="1:6" ht="21.75" customHeight="1" x14ac:dyDescent="0.35">
      <c r="A22" s="1582" t="s">
        <v>1092</v>
      </c>
      <c r="B22" s="1400"/>
      <c r="C22" s="1400"/>
      <c r="D22" s="1400"/>
      <c r="E22" s="1400"/>
      <c r="F22" s="1398"/>
    </row>
    <row r="23" spans="1:6" ht="43.5" customHeight="1" x14ac:dyDescent="0.35">
      <c r="A23" s="59" t="s">
        <v>560</v>
      </c>
      <c r="B23" s="1012" t="s">
        <v>733</v>
      </c>
      <c r="C23" s="59" t="s">
        <v>562</v>
      </c>
      <c r="D23" s="1012" t="s">
        <v>580</v>
      </c>
      <c r="E23" s="59" t="s">
        <v>564</v>
      </c>
      <c r="F23" s="59" t="s">
        <v>735</v>
      </c>
    </row>
    <row r="24" spans="1:6" ht="29.25" customHeight="1" x14ac:dyDescent="0.35">
      <c r="A24" s="90"/>
      <c r="B24" s="1038"/>
      <c r="C24" s="90"/>
      <c r="D24" s="1038"/>
      <c r="E24" s="90"/>
      <c r="F24" s="90"/>
    </row>
    <row r="25" spans="1:6" ht="29.25" customHeight="1" x14ac:dyDescent="0.35">
      <c r="A25" s="90"/>
      <c r="B25" s="1038"/>
      <c r="C25" s="90"/>
      <c r="D25" s="1038"/>
      <c r="E25" s="90"/>
      <c r="F25" s="90"/>
    </row>
    <row r="26" spans="1:6" ht="29.25" customHeight="1" x14ac:dyDescent="0.35">
      <c r="A26" s="90"/>
      <c r="B26" s="1038"/>
      <c r="C26" s="90"/>
      <c r="D26" s="1038"/>
      <c r="E26" s="90"/>
      <c r="F26" s="90"/>
    </row>
    <row r="27" spans="1:6" ht="29.25" customHeight="1" x14ac:dyDescent="0.35">
      <c r="A27" s="90"/>
      <c r="B27" s="90"/>
      <c r="C27" s="90"/>
      <c r="D27" s="1038"/>
      <c r="E27" s="90"/>
      <c r="F27" s="90"/>
    </row>
    <row r="28" spans="1:6" ht="29.25" customHeight="1" x14ac:dyDescent="0.35">
      <c r="A28" s="90"/>
      <c r="B28" s="90"/>
      <c r="C28" s="1038"/>
      <c r="D28" s="1038"/>
      <c r="E28" s="90"/>
      <c r="F28" s="90"/>
    </row>
    <row r="29" spans="1:6" ht="29.25" customHeight="1" x14ac:dyDescent="0.35">
      <c r="A29" s="90"/>
      <c r="B29" s="90"/>
      <c r="C29" s="1038"/>
      <c r="D29" s="1038"/>
      <c r="E29" s="90"/>
      <c r="F29" s="90"/>
    </row>
    <row r="30" spans="1:6" ht="29.25" customHeight="1" x14ac:dyDescent="0.35">
      <c r="A30" s="665"/>
      <c r="B30" s="665"/>
      <c r="C30" s="665"/>
      <c r="D30" s="666"/>
      <c r="E30" s="665"/>
      <c r="F30" s="665"/>
    </row>
    <row r="31" spans="1:6" ht="41.15" customHeight="1" x14ac:dyDescent="0.35">
      <c r="A31" s="1579" t="s">
        <v>566</v>
      </c>
      <c r="B31" s="1579"/>
      <c r="C31" s="1579"/>
      <c r="D31" s="1579"/>
      <c r="E31" s="1579"/>
      <c r="F31" s="1579"/>
    </row>
    <row r="32" spans="1:6" ht="46.4" customHeight="1" x14ac:dyDescent="0.35">
      <c r="A32" s="1580" t="s">
        <v>830</v>
      </c>
      <c r="B32" s="1580"/>
      <c r="C32" s="1580"/>
      <c r="D32" s="1580"/>
      <c r="E32" s="1580"/>
      <c r="F32" s="1580"/>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23">
    <mergeCell ref="B6:C6"/>
    <mergeCell ref="B7:C7"/>
    <mergeCell ref="B15:C15"/>
    <mergeCell ref="B8:C8"/>
    <mergeCell ref="B9:C9"/>
    <mergeCell ref="A10:F10"/>
    <mergeCell ref="B11:C11"/>
    <mergeCell ref="B12:C12"/>
    <mergeCell ref="A1:F1"/>
    <mergeCell ref="A2:F2"/>
    <mergeCell ref="B3:C3"/>
    <mergeCell ref="A4:F4"/>
    <mergeCell ref="B5:C5"/>
    <mergeCell ref="A32:F32"/>
    <mergeCell ref="B18:C18"/>
    <mergeCell ref="B19:C19"/>
    <mergeCell ref="B20:C20"/>
    <mergeCell ref="A22:F22"/>
    <mergeCell ref="A16:F16"/>
    <mergeCell ref="B17:C17"/>
    <mergeCell ref="B13:C13"/>
    <mergeCell ref="A14:F14"/>
    <mergeCell ref="A31:F31"/>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Dec.06 2022
 Rev. # 13</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O999"/>
  <sheetViews>
    <sheetView view="pageLayout" zoomScaleNormal="100" workbookViewId="0">
      <selection sqref="A1:O1"/>
    </sheetView>
  </sheetViews>
  <sheetFormatPr defaultColWidth="14.453125" defaultRowHeight="15" customHeight="1" x14ac:dyDescent="0.35"/>
  <cols>
    <col min="1" max="1" width="9.1796875" customWidth="1"/>
    <col min="2" max="2" width="21.453125" customWidth="1"/>
    <col min="3" max="3" width="15.453125" customWidth="1"/>
    <col min="4" max="4" width="8.54296875" customWidth="1"/>
    <col min="5" max="5" width="7.453125" customWidth="1"/>
    <col min="6" max="6" width="8.54296875" customWidth="1"/>
    <col min="7" max="7" width="12" customWidth="1"/>
    <col min="8" max="9" width="4.453125" customWidth="1"/>
    <col min="10" max="10" width="4.1796875" customWidth="1"/>
    <col min="11" max="11" width="4.81640625" customWidth="1"/>
    <col min="12" max="12" width="8.1796875" customWidth="1"/>
    <col min="13" max="14" width="8.453125" customWidth="1"/>
    <col min="15" max="15" width="6.453125" customWidth="1"/>
  </cols>
  <sheetData>
    <row r="1" spans="1:15" ht="18.75" customHeight="1" x14ac:dyDescent="0.35">
      <c r="A1" s="1394" t="s">
        <v>51</v>
      </c>
      <c r="B1" s="1395"/>
      <c r="C1" s="1395"/>
      <c r="D1" s="1395"/>
      <c r="E1" s="1395"/>
      <c r="F1" s="1395"/>
      <c r="G1" s="1395"/>
      <c r="H1" s="1395"/>
      <c r="I1" s="1395"/>
      <c r="J1" s="1395"/>
      <c r="K1" s="1395"/>
      <c r="L1" s="1395"/>
      <c r="M1" s="1395"/>
      <c r="N1" s="1395"/>
      <c r="O1" s="1395"/>
    </row>
    <row r="2" spans="1:15" ht="58.4" customHeight="1" x14ac:dyDescent="0.35">
      <c r="A2" s="1592" t="s">
        <v>1093</v>
      </c>
      <c r="B2" s="1395"/>
      <c r="C2" s="1395"/>
      <c r="D2" s="1395"/>
      <c r="E2" s="1395"/>
      <c r="F2" s="1395"/>
      <c r="G2" s="1395"/>
      <c r="H2" s="1395"/>
      <c r="I2" s="1395"/>
      <c r="J2" s="1395"/>
      <c r="K2" s="1395"/>
      <c r="L2" s="1395"/>
      <c r="M2" s="1395"/>
      <c r="N2" s="1395"/>
      <c r="O2" s="1395"/>
    </row>
    <row r="3" spans="1:15" ht="58.4" customHeight="1" x14ac:dyDescent="0.35">
      <c r="A3" s="1585" t="s">
        <v>1070</v>
      </c>
      <c r="B3" s="1585" t="s">
        <v>1094</v>
      </c>
      <c r="C3" s="1585" t="s">
        <v>1095</v>
      </c>
      <c r="D3" s="1586" t="s">
        <v>1096</v>
      </c>
      <c r="E3" s="1586" t="s">
        <v>1097</v>
      </c>
      <c r="F3" s="1586" t="s">
        <v>1098</v>
      </c>
      <c r="G3" s="1586" t="s">
        <v>1099</v>
      </c>
      <c r="H3" s="1587" t="s">
        <v>1100</v>
      </c>
      <c r="I3" s="1588"/>
      <c r="J3" s="1589"/>
      <c r="K3" s="1586" t="s">
        <v>1101</v>
      </c>
      <c r="L3" s="1593" t="s">
        <v>1102</v>
      </c>
      <c r="M3" s="1586" t="s">
        <v>1103</v>
      </c>
      <c r="N3" s="1586" t="s">
        <v>1104</v>
      </c>
      <c r="O3" s="1586" t="s">
        <v>563</v>
      </c>
    </row>
    <row r="4" spans="1:15" ht="175.4" customHeight="1" x14ac:dyDescent="0.35">
      <c r="A4" s="1585"/>
      <c r="B4" s="1585"/>
      <c r="C4" s="1585"/>
      <c r="D4" s="1586"/>
      <c r="E4" s="1586"/>
      <c r="F4" s="1586"/>
      <c r="G4" s="1586"/>
      <c r="H4" s="680" t="s">
        <v>1105</v>
      </c>
      <c r="I4" s="679" t="s">
        <v>1106</v>
      </c>
      <c r="J4" s="679" t="s">
        <v>1107</v>
      </c>
      <c r="K4" s="1586"/>
      <c r="L4" s="1594"/>
      <c r="M4" s="1586"/>
      <c r="N4" s="1586"/>
      <c r="O4" s="1586"/>
    </row>
    <row r="5" spans="1:15" ht="38.25" customHeight="1" x14ac:dyDescent="0.35">
      <c r="A5" s="675"/>
      <c r="B5" s="676"/>
      <c r="C5" s="676"/>
      <c r="D5" s="676"/>
      <c r="E5" s="676"/>
      <c r="F5" s="676"/>
      <c r="G5" s="676"/>
      <c r="H5" s="677"/>
      <c r="I5" s="677"/>
      <c r="J5" s="678"/>
      <c r="K5" s="677"/>
      <c r="L5" s="677"/>
      <c r="M5" s="676"/>
      <c r="N5" s="676"/>
      <c r="O5" s="676"/>
    </row>
    <row r="6" spans="1:15" ht="38.25" customHeight="1" x14ac:dyDescent="0.35">
      <c r="A6" s="26"/>
      <c r="B6" s="66"/>
      <c r="C6" s="66"/>
      <c r="D6" s="66"/>
      <c r="E6" s="66"/>
      <c r="F6" s="66"/>
      <c r="G6" s="66"/>
      <c r="H6" s="66"/>
      <c r="I6" s="66"/>
      <c r="J6" s="105"/>
      <c r="K6" s="105"/>
      <c r="L6" s="105"/>
      <c r="M6" s="66"/>
      <c r="N6" s="66"/>
      <c r="O6" s="66"/>
    </row>
    <row r="7" spans="1:15" ht="38.25" customHeight="1" x14ac:dyDescent="0.35">
      <c r="A7" s="26"/>
      <c r="B7" s="66"/>
      <c r="C7" s="66"/>
      <c r="D7" s="66"/>
      <c r="E7" s="66"/>
      <c r="F7" s="66"/>
      <c r="G7" s="66"/>
      <c r="H7" s="66"/>
      <c r="I7" s="66"/>
      <c r="J7" s="105"/>
      <c r="K7" s="105"/>
      <c r="L7" s="105"/>
      <c r="M7" s="66"/>
      <c r="N7" s="66"/>
      <c r="O7" s="66"/>
    </row>
    <row r="8" spans="1:15" ht="38.25" customHeight="1" x14ac:dyDescent="0.35">
      <c r="A8" s="26"/>
      <c r="B8" s="66"/>
      <c r="C8" s="66"/>
      <c r="D8" s="66"/>
      <c r="E8" s="66"/>
      <c r="F8" s="66"/>
      <c r="G8" s="66"/>
      <c r="H8" s="66"/>
      <c r="I8" s="66"/>
      <c r="J8" s="105"/>
      <c r="K8" s="105"/>
      <c r="L8" s="105"/>
      <c r="M8" s="66"/>
      <c r="N8" s="66"/>
      <c r="O8" s="66"/>
    </row>
    <row r="9" spans="1:15" ht="38.25" customHeight="1" x14ac:dyDescent="0.35">
      <c r="A9" s="26"/>
      <c r="B9" s="66"/>
      <c r="C9" s="66"/>
      <c r="D9" s="66"/>
      <c r="E9" s="66"/>
      <c r="F9" s="66"/>
      <c r="G9" s="66"/>
      <c r="H9" s="66"/>
      <c r="I9" s="66"/>
      <c r="J9" s="105"/>
      <c r="K9" s="105"/>
      <c r="L9" s="105"/>
      <c r="M9" s="66"/>
      <c r="N9" s="66"/>
      <c r="O9" s="66"/>
    </row>
    <row r="10" spans="1:15" ht="28.4" customHeight="1" x14ac:dyDescent="0.35">
      <c r="A10" s="1399" t="s">
        <v>732</v>
      </c>
      <c r="B10" s="1400"/>
      <c r="C10" s="1400"/>
      <c r="D10" s="1400"/>
      <c r="E10" s="1400"/>
      <c r="F10" s="1400"/>
      <c r="G10" s="1400"/>
      <c r="H10" s="1400"/>
      <c r="I10" s="1400"/>
      <c r="J10" s="1400"/>
      <c r="K10" s="1400"/>
      <c r="L10" s="1400"/>
      <c r="M10" s="1400"/>
      <c r="N10" s="1400"/>
      <c r="O10" s="1400"/>
    </row>
    <row r="11" spans="1:15" ht="42" customHeight="1" x14ac:dyDescent="0.35">
      <c r="A11" s="1539" t="s">
        <v>1108</v>
      </c>
      <c r="B11" s="1398"/>
      <c r="C11" s="1401" t="s">
        <v>733</v>
      </c>
      <c r="D11" s="1400"/>
      <c r="E11" s="1400"/>
      <c r="F11" s="1398"/>
      <c r="G11" s="1401" t="s">
        <v>562</v>
      </c>
      <c r="H11" s="1400"/>
      <c r="I11" s="1400"/>
      <c r="J11" s="1400"/>
      <c r="K11" s="1400"/>
      <c r="L11" s="1398"/>
      <c r="M11" s="1539" t="s">
        <v>564</v>
      </c>
      <c r="N11" s="1398"/>
      <c r="O11" s="106" t="s">
        <v>735</v>
      </c>
    </row>
    <row r="12" spans="1:15" ht="30" customHeight="1" x14ac:dyDescent="0.35">
      <c r="A12" s="1590"/>
      <c r="B12" s="1398"/>
      <c r="C12" s="1402"/>
      <c r="D12" s="1400"/>
      <c r="E12" s="1400"/>
      <c r="F12" s="1398"/>
      <c r="G12" s="107"/>
      <c r="H12" s="1039"/>
      <c r="I12" s="1039"/>
      <c r="J12" s="1039"/>
      <c r="K12" s="1039"/>
      <c r="L12" s="1039"/>
      <c r="M12" s="1403"/>
      <c r="N12" s="1398"/>
      <c r="O12" s="65"/>
    </row>
    <row r="13" spans="1:15" ht="30" customHeight="1" x14ac:dyDescent="0.35">
      <c r="A13" s="1590"/>
      <c r="B13" s="1398"/>
      <c r="C13" s="1402"/>
      <c r="D13" s="1400"/>
      <c r="E13" s="1400"/>
      <c r="F13" s="1398"/>
      <c r="G13" s="107"/>
      <c r="H13" s="1039"/>
      <c r="I13" s="1039"/>
      <c r="J13" s="1039"/>
      <c r="K13" s="1039"/>
      <c r="L13" s="1039"/>
      <c r="M13" s="1403"/>
      <c r="N13" s="1398"/>
      <c r="O13" s="65"/>
    </row>
    <row r="14" spans="1:15" ht="30" customHeight="1" x14ac:dyDescent="0.35">
      <c r="A14" s="1590"/>
      <c r="B14" s="1398"/>
      <c r="C14" s="1402"/>
      <c r="D14" s="1400"/>
      <c r="E14" s="1400"/>
      <c r="F14" s="1398"/>
      <c r="G14" s="107"/>
      <c r="H14" s="1039"/>
      <c r="I14" s="1039"/>
      <c r="J14" s="1039"/>
      <c r="K14" s="1039"/>
      <c r="L14" s="1039"/>
      <c r="M14" s="1403"/>
      <c r="N14" s="1398"/>
      <c r="O14" s="65"/>
    </row>
    <row r="15" spans="1:15" ht="30" customHeight="1" x14ac:dyDescent="0.35">
      <c r="A15" s="1590"/>
      <c r="B15" s="1398"/>
      <c r="C15" s="1402"/>
      <c r="D15" s="1400"/>
      <c r="E15" s="1400"/>
      <c r="F15" s="1398"/>
      <c r="G15" s="107"/>
      <c r="H15" s="1039"/>
      <c r="I15" s="1039"/>
      <c r="J15" s="1039"/>
      <c r="K15" s="1039"/>
      <c r="L15" s="1039"/>
      <c r="M15" s="1403"/>
      <c r="N15" s="1398"/>
      <c r="O15" s="65"/>
    </row>
    <row r="16" spans="1:15" ht="30" customHeight="1" x14ac:dyDescent="0.35">
      <c r="A16" s="1590"/>
      <c r="B16" s="1398"/>
      <c r="C16" s="1402"/>
      <c r="D16" s="1400"/>
      <c r="E16" s="1400"/>
      <c r="F16" s="1398"/>
      <c r="G16" s="107"/>
      <c r="H16" s="1039"/>
      <c r="I16" s="1039"/>
      <c r="J16" s="1039"/>
      <c r="K16" s="1039"/>
      <c r="L16" s="1039"/>
      <c r="M16" s="1403"/>
      <c r="N16" s="1398"/>
      <c r="O16" s="65"/>
    </row>
    <row r="17" spans="1:15" ht="30" customHeight="1" x14ac:dyDescent="0.35">
      <c r="A17" s="1590"/>
      <c r="B17" s="1398"/>
      <c r="C17" s="1402"/>
      <c r="D17" s="1400"/>
      <c r="E17" s="1400"/>
      <c r="F17" s="1398"/>
      <c r="G17" s="107"/>
      <c r="H17" s="1039"/>
      <c r="I17" s="1039"/>
      <c r="J17" s="1039"/>
      <c r="K17" s="1039"/>
      <c r="L17" s="1039"/>
      <c r="M17" s="1403"/>
      <c r="N17" s="1398"/>
      <c r="O17" s="65"/>
    </row>
    <row r="18" spans="1:15" ht="30" customHeight="1" x14ac:dyDescent="0.35">
      <c r="A18" s="1591"/>
      <c r="B18" s="1392"/>
      <c r="C18" s="1393"/>
      <c r="D18" s="1391"/>
      <c r="E18" s="1391"/>
      <c r="F18" s="1392"/>
      <c r="G18" s="671"/>
      <c r="H18" s="672"/>
      <c r="I18" s="672"/>
      <c r="J18" s="672"/>
      <c r="K18" s="672"/>
      <c r="L18" s="672"/>
      <c r="M18" s="1390"/>
      <c r="N18" s="1392"/>
      <c r="O18" s="673"/>
    </row>
    <row r="19" spans="1:15" s="674" customFormat="1" ht="51.65" customHeight="1" x14ac:dyDescent="0.35">
      <c r="A19" s="1388" t="s">
        <v>566</v>
      </c>
      <c r="B19" s="1389"/>
      <c r="C19" s="1389"/>
      <c r="D19" s="1389"/>
      <c r="E19" s="1389"/>
      <c r="F19" s="1389"/>
      <c r="G19" s="1389"/>
      <c r="H19" s="1389"/>
      <c r="I19" s="1389"/>
      <c r="J19" s="1389"/>
      <c r="K19" s="1389"/>
      <c r="L19" s="1389"/>
      <c r="M19" s="1389"/>
      <c r="N19" s="1389"/>
      <c r="O19" s="1389"/>
    </row>
    <row r="20" spans="1:15" ht="41.15" customHeight="1" x14ac:dyDescent="0.35">
      <c r="A20" s="1580" t="s">
        <v>830</v>
      </c>
      <c r="B20" s="1580"/>
      <c r="C20" s="1580"/>
      <c r="D20" s="1580"/>
      <c r="E20" s="1580"/>
      <c r="F20" s="1580"/>
      <c r="G20" s="1580"/>
      <c r="H20" s="1580"/>
      <c r="I20" s="1580"/>
      <c r="J20" s="1580"/>
      <c r="K20" s="1580"/>
      <c r="L20" s="1580"/>
      <c r="M20" s="1580"/>
      <c r="N20" s="1580"/>
      <c r="O20" s="1580"/>
    </row>
    <row r="21" spans="1:15" ht="15.75" customHeight="1" x14ac:dyDescent="0.35"/>
    <row r="22" spans="1:15" ht="15.75" customHeight="1" x14ac:dyDescent="0.35"/>
    <row r="23" spans="1:15" ht="15.75" customHeight="1" x14ac:dyDescent="0.35"/>
    <row r="24" spans="1:15" ht="15.75" customHeight="1" x14ac:dyDescent="0.35"/>
    <row r="25" spans="1:15" ht="15.75" customHeight="1" x14ac:dyDescent="0.35"/>
    <row r="26" spans="1:15" ht="15.75" customHeight="1" x14ac:dyDescent="0.35"/>
    <row r="27" spans="1:15" ht="15.75" customHeight="1" x14ac:dyDescent="0.35"/>
    <row r="28" spans="1:15" ht="15.75" customHeight="1" x14ac:dyDescent="0.35"/>
    <row r="29" spans="1:15" ht="15.75" customHeight="1" x14ac:dyDescent="0.35"/>
    <row r="30" spans="1:15" ht="15.75" customHeight="1" x14ac:dyDescent="0.35"/>
    <row r="31" spans="1:15" ht="15.75" customHeight="1" x14ac:dyDescent="0.35"/>
    <row r="32" spans="1: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43">
    <mergeCell ref="G11:L11"/>
    <mergeCell ref="M11:N11"/>
    <mergeCell ref="A1:O1"/>
    <mergeCell ref="A2:O2"/>
    <mergeCell ref="A10:O10"/>
    <mergeCell ref="A11:B11"/>
    <mergeCell ref="C11:F11"/>
    <mergeCell ref="L3:L4"/>
    <mergeCell ref="M14:N14"/>
    <mergeCell ref="M18:N18"/>
    <mergeCell ref="A15:B15"/>
    <mergeCell ref="C15:F15"/>
    <mergeCell ref="A16:B16"/>
    <mergeCell ref="C16:F16"/>
    <mergeCell ref="A17:B17"/>
    <mergeCell ref="C17:F17"/>
    <mergeCell ref="A18:B18"/>
    <mergeCell ref="C18:F18"/>
    <mergeCell ref="M15:N15"/>
    <mergeCell ref="M16:N16"/>
    <mergeCell ref="M17:N17"/>
    <mergeCell ref="A12:B12"/>
    <mergeCell ref="C12:F12"/>
    <mergeCell ref="M12:N12"/>
    <mergeCell ref="A13:B13"/>
    <mergeCell ref="C13:F13"/>
    <mergeCell ref="M13:N13"/>
    <mergeCell ref="A19:O19"/>
    <mergeCell ref="A20:O20"/>
    <mergeCell ref="A3:A4"/>
    <mergeCell ref="B3:B4"/>
    <mergeCell ref="C3:C4"/>
    <mergeCell ref="D3:D4"/>
    <mergeCell ref="E3:E4"/>
    <mergeCell ref="F3:F4"/>
    <mergeCell ref="G3:G4"/>
    <mergeCell ref="K3:K4"/>
    <mergeCell ref="M3:M4"/>
    <mergeCell ref="N3:N4"/>
    <mergeCell ref="O3:O4"/>
    <mergeCell ref="H3:J3"/>
    <mergeCell ref="A14:B14"/>
    <mergeCell ref="C14:F14"/>
  </mergeCells>
  <pageMargins left="0.27559055118110237" right="0.19685039370078741" top="0.47244094488188981" bottom="0.59055118110236227" header="0" footer="0"/>
  <pageSetup orientation="landscape" r:id="rId1"/>
  <headerFooter>
    <oddHeader>&amp;L&amp;"-,Italic"The Great Canadian Meat Company&amp;R&amp;"-,Italic"&amp;A</oddHeader>
    <oddFooter>&amp;L&amp;"-,Italic"Prepared by:Food Technology Consulting Inc 
 Approved by: MU&amp;CPage  &amp;P&amp;R&amp;"-,Italic"Revision Date: December 06 2022
 Revision # 03</oddFooter>
  </headerFooter>
  <rowBreaks count="1" manualBreakCount="1">
    <brk id="9" man="1"/>
  </rowBreaks>
  <colBreaks count="1" manualBreakCount="1">
    <brk id="1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997"/>
  <sheetViews>
    <sheetView view="pageLayout" zoomScaleNormal="100" workbookViewId="0">
      <selection activeCell="A8" sqref="A8"/>
    </sheetView>
  </sheetViews>
  <sheetFormatPr defaultColWidth="14.453125" defaultRowHeight="15" customHeight="1" x14ac:dyDescent="0.35"/>
  <cols>
    <col min="1" max="1" width="63.453125" customWidth="1"/>
    <col min="2" max="2" width="9.54296875" customWidth="1"/>
    <col min="3" max="4" width="9" customWidth="1"/>
    <col min="5" max="5" width="8.54296875" customWidth="1"/>
  </cols>
  <sheetData>
    <row r="1" spans="1:5" ht="24" customHeight="1" x14ac:dyDescent="0.35">
      <c r="A1" s="1607" t="s">
        <v>55</v>
      </c>
      <c r="B1" s="1418"/>
      <c r="C1" s="1418"/>
      <c r="D1" s="1418"/>
      <c r="E1" s="1418"/>
    </row>
    <row r="2" spans="1:5" ht="39.65" customHeight="1" x14ac:dyDescent="0.35">
      <c r="A2" s="1608" t="s">
        <v>1109</v>
      </c>
      <c r="B2" s="1418"/>
      <c r="C2" s="1418"/>
      <c r="D2" s="1418"/>
      <c r="E2" s="1418"/>
    </row>
    <row r="3" spans="1:5" ht="31.5" customHeight="1" x14ac:dyDescent="0.35">
      <c r="A3" s="1610" t="s">
        <v>570</v>
      </c>
      <c r="B3" s="1610"/>
      <c r="C3" s="1610"/>
      <c r="D3" s="1610"/>
      <c r="E3" s="1610"/>
    </row>
    <row r="4" spans="1:5" ht="31.5" customHeight="1" x14ac:dyDescent="0.35">
      <c r="A4" s="1610" t="s">
        <v>1110</v>
      </c>
      <c r="B4" s="1610"/>
      <c r="C4" s="1609" t="s">
        <v>1111</v>
      </c>
      <c r="D4" s="1609"/>
      <c r="E4" s="1609"/>
    </row>
    <row r="5" spans="1:5" s="662" customFormat="1" ht="38.15" customHeight="1" x14ac:dyDescent="0.35">
      <c r="A5" s="687"/>
      <c r="B5" s="688" t="s">
        <v>1112</v>
      </c>
      <c r="C5" s="688" t="s">
        <v>1113</v>
      </c>
      <c r="D5" s="688" t="s">
        <v>1114</v>
      </c>
      <c r="E5" s="689" t="s">
        <v>580</v>
      </c>
    </row>
    <row r="6" spans="1:5" ht="31.5" customHeight="1" x14ac:dyDescent="0.35">
      <c r="A6" s="681" t="s">
        <v>1115</v>
      </c>
      <c r="B6" s="1356"/>
      <c r="C6" s="1356"/>
      <c r="D6" s="1356"/>
      <c r="E6" s="1356"/>
    </row>
    <row r="7" spans="1:5" ht="31.5" customHeight="1" x14ac:dyDescent="0.35">
      <c r="A7" s="681" t="s">
        <v>1116</v>
      </c>
      <c r="B7" s="1356"/>
      <c r="C7" s="1356"/>
      <c r="D7" s="1356"/>
      <c r="E7" s="1356"/>
    </row>
    <row r="8" spans="1:5" ht="31.5" customHeight="1" x14ac:dyDescent="0.35">
      <c r="A8" s="681" t="s">
        <v>1117</v>
      </c>
      <c r="B8" s="1356"/>
      <c r="C8" s="1356"/>
      <c r="D8" s="1356"/>
      <c r="E8" s="1356"/>
    </row>
    <row r="9" spans="1:5" ht="31.5" customHeight="1" x14ac:dyDescent="0.35">
      <c r="A9" s="690" t="s">
        <v>1118</v>
      </c>
      <c r="B9" s="1596"/>
      <c r="C9" s="1597"/>
      <c r="D9" s="1597"/>
      <c r="E9" s="1598"/>
    </row>
    <row r="10" spans="1:5" ht="31.5" customHeight="1" x14ac:dyDescent="0.35">
      <c r="A10" s="681" t="s">
        <v>1119</v>
      </c>
      <c r="B10" s="1356"/>
      <c r="C10" s="1356"/>
      <c r="D10" s="1356"/>
      <c r="E10" s="1356"/>
    </row>
    <row r="11" spans="1:5" ht="31.5" customHeight="1" x14ac:dyDescent="0.35">
      <c r="A11" s="681" t="s">
        <v>1120</v>
      </c>
      <c r="B11" s="1356"/>
      <c r="C11" s="1356"/>
      <c r="D11" s="1356"/>
      <c r="E11" s="1356"/>
    </row>
    <row r="12" spans="1:5" ht="31.5" customHeight="1" x14ac:dyDescent="0.35">
      <c r="A12" s="681" t="s">
        <v>1121</v>
      </c>
      <c r="B12" s="1356"/>
      <c r="C12" s="1356"/>
      <c r="D12" s="1356"/>
      <c r="E12" s="1356"/>
    </row>
    <row r="13" spans="1:5" ht="31.5" customHeight="1" x14ac:dyDescent="0.35">
      <c r="A13" s="1611" t="s">
        <v>732</v>
      </c>
      <c r="B13" s="1611"/>
      <c r="C13" s="1611"/>
      <c r="D13" s="1611"/>
      <c r="E13" s="1611"/>
    </row>
    <row r="14" spans="1:5" ht="59.15" customHeight="1" x14ac:dyDescent="0.35">
      <c r="A14" s="59" t="s">
        <v>733</v>
      </c>
      <c r="B14" s="1539" t="s">
        <v>562</v>
      </c>
      <c r="C14" s="1595"/>
      <c r="D14" s="106" t="s">
        <v>564</v>
      </c>
      <c r="E14" s="59" t="s">
        <v>735</v>
      </c>
    </row>
    <row r="15" spans="1:5" ht="44.25" customHeight="1" x14ac:dyDescent="0.35">
      <c r="A15" s="26"/>
      <c r="B15" s="1602"/>
      <c r="C15" s="1603"/>
      <c r="D15" s="66"/>
      <c r="E15" s="105"/>
    </row>
    <row r="16" spans="1:5" ht="44.25" customHeight="1" x14ac:dyDescent="0.35">
      <c r="A16" s="682"/>
      <c r="B16" s="1604"/>
      <c r="C16" s="1605"/>
      <c r="D16" s="424"/>
      <c r="E16" s="683"/>
    </row>
    <row r="17" spans="1:5" ht="53.15" customHeight="1" x14ac:dyDescent="0.35">
      <c r="A17" s="684"/>
      <c r="B17" s="1606"/>
      <c r="C17" s="1606"/>
      <c r="D17" s="685"/>
      <c r="E17" s="686"/>
    </row>
    <row r="18" spans="1:5" s="646" customFormat="1" ht="35.5" customHeight="1" x14ac:dyDescent="0.35">
      <c r="A18" s="1599" t="s">
        <v>566</v>
      </c>
      <c r="B18" s="1600"/>
      <c r="C18" s="1600"/>
      <c r="D18" s="1600"/>
      <c r="E18" s="1601"/>
    </row>
    <row r="19" spans="1:5" ht="31.4" customHeight="1" x14ac:dyDescent="0.35">
      <c r="A19" s="1580" t="s">
        <v>830</v>
      </c>
      <c r="B19" s="1580"/>
      <c r="C19" s="1580"/>
      <c r="D19" s="1580"/>
      <c r="E19" s="1580"/>
    </row>
    <row r="20" spans="1:5" ht="15.75" customHeight="1" x14ac:dyDescent="0.35"/>
    <row r="21" spans="1:5" ht="15.75" customHeight="1" x14ac:dyDescent="0.35"/>
    <row r="22" spans="1:5" ht="15.75" customHeight="1" x14ac:dyDescent="0.35"/>
    <row r="23" spans="1:5" ht="15.75" customHeight="1" x14ac:dyDescent="0.35"/>
    <row r="24" spans="1:5" ht="15.75" customHeight="1" x14ac:dyDescent="0.35"/>
    <row r="25" spans="1:5" ht="15.75" customHeight="1" x14ac:dyDescent="0.35"/>
    <row r="26" spans="1:5" ht="15.75" customHeight="1" x14ac:dyDescent="0.35"/>
    <row r="27" spans="1:5" ht="15.75" customHeight="1" x14ac:dyDescent="0.35"/>
    <row r="28" spans="1:5" ht="15.75" customHeight="1" x14ac:dyDescent="0.35"/>
    <row r="29" spans="1:5" ht="15.75" customHeight="1" x14ac:dyDescent="0.35"/>
    <row r="30" spans="1:5" ht="15.75" customHeight="1" x14ac:dyDescent="0.35"/>
    <row r="31" spans="1:5" ht="15.75" customHeight="1" x14ac:dyDescent="0.35"/>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sheetData>
  <mergeCells count="13">
    <mergeCell ref="A1:E1"/>
    <mergeCell ref="A2:E2"/>
    <mergeCell ref="C4:E4"/>
    <mergeCell ref="A4:B4"/>
    <mergeCell ref="A13:E13"/>
    <mergeCell ref="A3:E3"/>
    <mergeCell ref="B14:C14"/>
    <mergeCell ref="B9:E9"/>
    <mergeCell ref="A19:E19"/>
    <mergeCell ref="A18:E18"/>
    <mergeCell ref="B15:C15"/>
    <mergeCell ref="B16:C16"/>
    <mergeCell ref="B17:C17"/>
  </mergeCells>
  <pageMargins left="0.27559055118110237" right="0.19685039370078741" top="0.47244094488188981" bottom="0.59055118110236227" header="0" footer="0"/>
  <pageSetup orientation="portrait" r:id="rId1"/>
  <headerFooter>
    <oddHeader>&amp;L&amp;"-,Italic"The Great Canadian Meat Company&amp;R&amp;"-,Italic"&amp;A</oddHeader>
    <oddFooter>&amp;L&amp;"-,Italic"Prepared by: Food Technology Consulting 
Approved by: MU&amp;CPage  &amp;P&amp;R&amp;"-,Italic"Revision Date: Dec 06,2022
 Revision# 03</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6F8EE-65D9-4DA5-ADDA-BA57A6BCBA95}">
  <sheetPr>
    <tabColor rgb="FF00B050"/>
  </sheetPr>
  <dimension ref="A1:L995"/>
  <sheetViews>
    <sheetView tabSelected="1" view="pageLayout" zoomScaleNormal="100" workbookViewId="0">
      <selection activeCell="B3" sqref="B3"/>
    </sheetView>
  </sheetViews>
  <sheetFormatPr defaultColWidth="14.453125" defaultRowHeight="15" customHeight="1" x14ac:dyDescent="0.35"/>
  <cols>
    <col min="1" max="1" width="9.453125" style="2526" customWidth="1"/>
    <col min="2" max="2" width="18.54296875" style="2526" customWidth="1"/>
    <col min="3" max="3" width="12.36328125" style="2526" customWidth="1"/>
    <col min="4" max="4" width="14" style="2526" customWidth="1"/>
    <col min="5" max="5" width="13.54296875" style="2526" customWidth="1"/>
    <col min="6" max="6" width="11.453125" style="2526" customWidth="1"/>
    <col min="7" max="7" width="14" style="2526" customWidth="1"/>
    <col min="8" max="8" width="5.08984375" style="2526" customWidth="1"/>
    <col min="9" max="9" width="2.08984375" style="2526" customWidth="1"/>
    <col min="10" max="10" width="5.36328125" style="2526" customWidth="1"/>
    <col min="11" max="11" width="12.1796875" style="2526" customWidth="1"/>
    <col min="12" max="12" width="6.81640625" style="2526" customWidth="1"/>
    <col min="13" max="16384" width="14.453125" style="2526"/>
  </cols>
  <sheetData>
    <row r="1" spans="1:12" ht="15.75" customHeight="1" x14ac:dyDescent="0.35">
      <c r="A1" s="2524" t="s">
        <v>57</v>
      </c>
      <c r="B1" s="2525"/>
      <c r="C1" s="2525"/>
      <c r="D1" s="2525"/>
      <c r="E1" s="2525"/>
      <c r="F1" s="2525"/>
      <c r="G1" s="2525"/>
      <c r="H1" s="2525"/>
      <c r="I1" s="2525"/>
      <c r="J1" s="2525"/>
      <c r="K1" s="2525"/>
      <c r="L1" s="2525"/>
    </row>
    <row r="2" spans="1:12" ht="60.75" customHeight="1" x14ac:dyDescent="0.35">
      <c r="A2" s="2527" t="s">
        <v>1122</v>
      </c>
      <c r="B2" s="2528"/>
      <c r="C2" s="2528"/>
      <c r="D2" s="2528"/>
      <c r="E2" s="2528"/>
      <c r="F2" s="2528"/>
      <c r="G2" s="2528"/>
      <c r="H2" s="2528"/>
      <c r="I2" s="2528"/>
      <c r="J2" s="2528"/>
      <c r="K2" s="2528"/>
      <c r="L2" s="2528"/>
    </row>
    <row r="3" spans="1:12" ht="128.25" customHeight="1" x14ac:dyDescent="0.35">
      <c r="A3" s="2529" t="s">
        <v>1123</v>
      </c>
      <c r="B3" s="2529" t="s">
        <v>1124</v>
      </c>
      <c r="C3" s="2529" t="s">
        <v>3398</v>
      </c>
      <c r="D3" s="2529" t="s">
        <v>1125</v>
      </c>
      <c r="E3" s="2529" t="s">
        <v>1126</v>
      </c>
      <c r="F3" s="2529" t="s">
        <v>3399</v>
      </c>
      <c r="G3" s="2530" t="s">
        <v>1127</v>
      </c>
      <c r="H3" s="2531" t="s">
        <v>3397</v>
      </c>
      <c r="I3" s="2532"/>
      <c r="J3" s="2533"/>
      <c r="K3" s="2534" t="s">
        <v>1128</v>
      </c>
      <c r="L3" s="2529" t="s">
        <v>563</v>
      </c>
    </row>
    <row r="4" spans="1:12" ht="16.5" customHeight="1" x14ac:dyDescent="0.35">
      <c r="A4" s="2535"/>
      <c r="B4" s="2535"/>
      <c r="C4" s="2535"/>
      <c r="D4" s="2536"/>
      <c r="E4" s="2537"/>
      <c r="F4" s="2535"/>
      <c r="G4" s="2538"/>
      <c r="H4" s="2539"/>
      <c r="I4" s="2540"/>
      <c r="J4" s="2533"/>
      <c r="K4" s="2538"/>
      <c r="L4" s="2538"/>
    </row>
    <row r="5" spans="1:12" ht="16.5" customHeight="1" x14ac:dyDescent="0.35">
      <c r="A5" s="2535"/>
      <c r="B5" s="2535"/>
      <c r="C5" s="2535"/>
      <c r="D5" s="2536"/>
      <c r="E5" s="2537"/>
      <c r="F5" s="2535"/>
      <c r="G5" s="2541"/>
      <c r="H5" s="2539"/>
      <c r="I5" s="2540"/>
      <c r="J5" s="2533"/>
      <c r="K5" s="2538"/>
      <c r="L5" s="2538"/>
    </row>
    <row r="6" spans="1:12" ht="16.5" customHeight="1" x14ac:dyDescent="0.35">
      <c r="A6" s="2535"/>
      <c r="B6" s="2535"/>
      <c r="C6" s="2535"/>
      <c r="D6" s="2536"/>
      <c r="E6" s="2537"/>
      <c r="F6" s="2535"/>
      <c r="G6" s="2538"/>
      <c r="H6" s="2539"/>
      <c r="I6" s="2540"/>
      <c r="J6" s="2533"/>
      <c r="K6" s="2538"/>
      <c r="L6" s="2538"/>
    </row>
    <row r="7" spans="1:12" ht="16.5" customHeight="1" x14ac:dyDescent="0.35">
      <c r="A7" s="2535"/>
      <c r="B7" s="2535"/>
      <c r="C7" s="2535"/>
      <c r="D7" s="2536"/>
      <c r="E7" s="2537"/>
      <c r="F7" s="2535"/>
      <c r="G7" s="2538"/>
      <c r="H7" s="2539"/>
      <c r="I7" s="2540"/>
      <c r="J7" s="2533"/>
      <c r="K7" s="2538"/>
      <c r="L7" s="2538"/>
    </row>
    <row r="8" spans="1:12" ht="16.5" customHeight="1" x14ac:dyDescent="0.35">
      <c r="A8" s="2535"/>
      <c r="B8" s="2535"/>
      <c r="C8" s="2535"/>
      <c r="D8" s="2536"/>
      <c r="E8" s="2537"/>
      <c r="F8" s="2535"/>
      <c r="G8" s="2538"/>
      <c r="H8" s="2539"/>
      <c r="I8" s="2540"/>
      <c r="J8" s="2533"/>
      <c r="K8" s="2538"/>
      <c r="L8" s="2538"/>
    </row>
    <row r="9" spans="1:12" ht="16.5" customHeight="1" x14ac:dyDescent="0.35">
      <c r="A9" s="2535"/>
      <c r="B9" s="2535"/>
      <c r="C9" s="2535"/>
      <c r="D9" s="2536"/>
      <c r="E9" s="2537"/>
      <c r="F9" s="2535"/>
      <c r="G9" s="2538"/>
      <c r="H9" s="2539"/>
      <c r="I9" s="2540"/>
      <c r="J9" s="2533"/>
      <c r="K9" s="2538"/>
      <c r="L9" s="2538"/>
    </row>
    <row r="10" spans="1:12" ht="16.5" customHeight="1" x14ac:dyDescent="0.35">
      <c r="A10" s="2535"/>
      <c r="B10" s="2535"/>
      <c r="C10" s="2535"/>
      <c r="D10" s="2536"/>
      <c r="E10" s="2537"/>
      <c r="F10" s="2535"/>
      <c r="G10" s="2538"/>
      <c r="H10" s="2539"/>
      <c r="I10" s="2540"/>
      <c r="J10" s="2533"/>
      <c r="K10" s="2538"/>
      <c r="L10" s="2538"/>
    </row>
    <row r="11" spans="1:12" ht="16.5" customHeight="1" x14ac:dyDescent="0.35">
      <c r="A11" s="2535"/>
      <c r="B11" s="2535"/>
      <c r="C11" s="2535"/>
      <c r="D11" s="2536"/>
      <c r="E11" s="2537"/>
      <c r="F11" s="2535"/>
      <c r="G11" s="2538"/>
      <c r="H11" s="2539"/>
      <c r="I11" s="2540"/>
      <c r="J11" s="2533"/>
      <c r="K11" s="2538"/>
      <c r="L11" s="2538"/>
    </row>
    <row r="12" spans="1:12" ht="16.5" customHeight="1" x14ac:dyDescent="0.35">
      <c r="A12" s="2535"/>
      <c r="B12" s="2535"/>
      <c r="C12" s="2535"/>
      <c r="D12" s="2536"/>
      <c r="E12" s="2537"/>
      <c r="F12" s="2535"/>
      <c r="G12" s="2538"/>
      <c r="H12" s="2539"/>
      <c r="I12" s="2540"/>
      <c r="J12" s="2533"/>
      <c r="K12" s="2538"/>
      <c r="L12" s="2538"/>
    </row>
    <row r="13" spans="1:12" ht="16.5" customHeight="1" x14ac:dyDescent="0.35">
      <c r="A13" s="2535"/>
      <c r="B13" s="2535"/>
      <c r="C13" s="2535"/>
      <c r="D13" s="2536"/>
      <c r="E13" s="2537"/>
      <c r="F13" s="2535"/>
      <c r="G13" s="2541"/>
      <c r="H13" s="2539"/>
      <c r="I13" s="2540"/>
      <c r="J13" s="2533"/>
      <c r="K13" s="2538"/>
      <c r="L13" s="2538"/>
    </row>
    <row r="14" spans="1:12" ht="16.5" customHeight="1" x14ac:dyDescent="0.35">
      <c r="A14" s="2535"/>
      <c r="B14" s="2535"/>
      <c r="C14" s="2535"/>
      <c r="D14" s="2536"/>
      <c r="E14" s="2537"/>
      <c r="F14" s="2535"/>
      <c r="G14" s="2538"/>
      <c r="H14" s="2539"/>
      <c r="I14" s="2540"/>
      <c r="J14" s="2533"/>
      <c r="K14" s="2538"/>
      <c r="L14" s="2538"/>
    </row>
    <row r="15" spans="1:12" ht="16.5" customHeight="1" x14ac:dyDescent="0.35">
      <c r="A15" s="2535"/>
      <c r="B15" s="2535"/>
      <c r="C15" s="2535"/>
      <c r="D15" s="2536"/>
      <c r="E15" s="2537"/>
      <c r="F15" s="2535"/>
      <c r="G15" s="2538"/>
      <c r="H15" s="2539"/>
      <c r="I15" s="2540"/>
      <c r="J15" s="2533"/>
      <c r="K15" s="2538"/>
      <c r="L15" s="2538"/>
    </row>
    <row r="16" spans="1:12" ht="16.5" customHeight="1" x14ac:dyDescent="0.35">
      <c r="A16" s="2535"/>
      <c r="B16" s="2535"/>
      <c r="C16" s="2535"/>
      <c r="D16" s="2536"/>
      <c r="E16" s="2537"/>
      <c r="F16" s="2535"/>
      <c r="G16" s="2538"/>
      <c r="H16" s="2539"/>
      <c r="I16" s="2540"/>
      <c r="J16" s="2533"/>
      <c r="K16" s="2538"/>
      <c r="L16" s="2538"/>
    </row>
    <row r="17" spans="1:12" ht="16.5" customHeight="1" x14ac:dyDescent="0.35">
      <c r="A17" s="2535"/>
      <c r="B17" s="2535"/>
      <c r="C17" s="2535"/>
      <c r="D17" s="2536"/>
      <c r="E17" s="2537"/>
      <c r="F17" s="2535"/>
      <c r="G17" s="2541"/>
      <c r="H17" s="2539"/>
      <c r="I17" s="2540"/>
      <c r="J17" s="2533"/>
      <c r="K17" s="2538"/>
      <c r="L17" s="2538"/>
    </row>
    <row r="18" spans="1:12" ht="16.5" customHeight="1" x14ac:dyDescent="0.35">
      <c r="A18" s="2535"/>
      <c r="B18" s="2535"/>
      <c r="C18" s="2535"/>
      <c r="D18" s="2536"/>
      <c r="E18" s="2537"/>
      <c r="F18" s="2535"/>
      <c r="G18" s="2538"/>
      <c r="H18" s="2539"/>
      <c r="I18" s="2540"/>
      <c r="J18" s="2533"/>
      <c r="K18" s="2538"/>
      <c r="L18" s="2538"/>
    </row>
    <row r="19" spans="1:12" ht="16.5" customHeight="1" x14ac:dyDescent="0.35">
      <c r="A19" s="2535"/>
      <c r="B19" s="2535"/>
      <c r="C19" s="2535"/>
      <c r="D19" s="2536"/>
      <c r="E19" s="2537"/>
      <c r="F19" s="2535"/>
      <c r="G19" s="2538"/>
      <c r="H19" s="2539"/>
      <c r="I19" s="2540"/>
      <c r="J19" s="2533"/>
      <c r="K19" s="2538"/>
      <c r="L19" s="2538"/>
    </row>
    <row r="20" spans="1:12" ht="16.5" customHeight="1" x14ac:dyDescent="0.35">
      <c r="A20" s="2535"/>
      <c r="B20" s="2535"/>
      <c r="C20" s="2535"/>
      <c r="D20" s="2536"/>
      <c r="E20" s="2537"/>
      <c r="F20" s="2535"/>
      <c r="G20" s="2538"/>
      <c r="H20" s="2539"/>
      <c r="I20" s="2540"/>
      <c r="J20" s="2533"/>
      <c r="K20" s="2538"/>
      <c r="L20" s="2538"/>
    </row>
    <row r="21" spans="1:12" ht="16.5" customHeight="1" x14ac:dyDescent="0.35">
      <c r="A21" s="2535"/>
      <c r="B21" s="2535"/>
      <c r="C21" s="2535"/>
      <c r="D21" s="2536"/>
      <c r="E21" s="2537"/>
      <c r="F21" s="2535"/>
      <c r="G21" s="2538"/>
      <c r="H21" s="2539"/>
      <c r="I21" s="2540"/>
      <c r="J21" s="2533"/>
      <c r="K21" s="2538"/>
      <c r="L21" s="2538"/>
    </row>
    <row r="22" spans="1:12" ht="16.5" customHeight="1" x14ac:dyDescent="0.35">
      <c r="A22" s="2535"/>
      <c r="B22" s="2535"/>
      <c r="C22" s="2535"/>
      <c r="D22" s="2536"/>
      <c r="E22" s="2537"/>
      <c r="F22" s="2535"/>
      <c r="G22" s="2538"/>
      <c r="H22" s="2539"/>
      <c r="I22" s="2540"/>
      <c r="J22" s="2533"/>
      <c r="K22" s="2538"/>
      <c r="L22" s="2538"/>
    </row>
    <row r="23" spans="1:12" ht="16.5" customHeight="1" x14ac:dyDescent="0.35">
      <c r="A23" s="2535"/>
      <c r="B23" s="2535"/>
      <c r="C23" s="2535"/>
      <c r="D23" s="2536"/>
      <c r="E23" s="2537"/>
      <c r="F23" s="2535"/>
      <c r="G23" s="2538"/>
      <c r="H23" s="2539"/>
      <c r="I23" s="2540"/>
      <c r="J23" s="2533"/>
      <c r="K23" s="2538"/>
      <c r="L23" s="2538"/>
    </row>
    <row r="24" spans="1:12" ht="16.5" customHeight="1" x14ac:dyDescent="0.35">
      <c r="A24" s="2535"/>
      <c r="B24" s="2535"/>
      <c r="C24" s="2535"/>
      <c r="D24" s="2536"/>
      <c r="E24" s="2537"/>
      <c r="F24" s="2535"/>
      <c r="G24" s="2538"/>
      <c r="H24" s="2539"/>
      <c r="I24" s="2540"/>
      <c r="J24" s="2533"/>
      <c r="K24" s="2538"/>
      <c r="L24" s="2538"/>
    </row>
    <row r="25" spans="1:12" ht="16.5" customHeight="1" x14ac:dyDescent="0.35">
      <c r="A25" s="2535"/>
      <c r="B25" s="2535"/>
      <c r="C25" s="2535"/>
      <c r="D25" s="2536"/>
      <c r="E25" s="2537"/>
      <c r="F25" s="2535"/>
      <c r="G25" s="2538"/>
      <c r="H25" s="2539"/>
      <c r="I25" s="2540"/>
      <c r="J25" s="2533"/>
      <c r="K25" s="2538"/>
      <c r="L25" s="2538"/>
    </row>
    <row r="26" spans="1:12" ht="16.5" customHeight="1" x14ac:dyDescent="0.35">
      <c r="A26" s="2535"/>
      <c r="B26" s="2535"/>
      <c r="C26" s="2535"/>
      <c r="D26" s="2536"/>
      <c r="E26" s="2537"/>
      <c r="F26" s="2535"/>
      <c r="G26" s="2538"/>
      <c r="H26" s="2539"/>
      <c r="I26" s="2540"/>
      <c r="J26" s="2533"/>
      <c r="K26" s="2538"/>
      <c r="L26" s="2538"/>
    </row>
    <row r="27" spans="1:12" ht="16.5" customHeight="1" x14ac:dyDescent="0.35">
      <c r="A27" s="2535"/>
      <c r="B27" s="2535"/>
      <c r="C27" s="2535"/>
      <c r="D27" s="2536"/>
      <c r="E27" s="2537"/>
      <c r="F27" s="2535"/>
      <c r="G27" s="2538"/>
      <c r="H27" s="2539"/>
      <c r="I27" s="2540"/>
      <c r="J27" s="2533"/>
      <c r="K27" s="2538"/>
      <c r="L27" s="2538"/>
    </row>
    <row r="28" spans="1:12" ht="16.5" customHeight="1" x14ac:dyDescent="0.35">
      <c r="A28" s="2535"/>
      <c r="B28" s="2535"/>
      <c r="C28" s="2535"/>
      <c r="D28" s="2536"/>
      <c r="E28" s="2537"/>
      <c r="F28" s="2535"/>
      <c r="G28" s="2538"/>
      <c r="H28" s="2539"/>
      <c r="I28" s="2540"/>
      <c r="J28" s="2533"/>
      <c r="K28" s="2538"/>
      <c r="L28" s="2538"/>
    </row>
    <row r="29" spans="1:12" ht="15.75" customHeight="1" x14ac:dyDescent="0.35">
      <c r="A29" s="2535"/>
      <c r="B29" s="2535"/>
      <c r="C29" s="2535"/>
      <c r="D29" s="2536"/>
      <c r="E29" s="2537"/>
      <c r="F29" s="2535"/>
      <c r="G29" s="2538"/>
      <c r="H29" s="2539"/>
      <c r="I29" s="2540"/>
      <c r="J29" s="2533"/>
      <c r="K29" s="2538"/>
      <c r="L29" s="2538"/>
    </row>
    <row r="30" spans="1:12" ht="16.5" customHeight="1" x14ac:dyDescent="0.35">
      <c r="A30" s="2535"/>
      <c r="B30" s="2535"/>
      <c r="C30" s="2535"/>
      <c r="D30" s="2536"/>
      <c r="E30" s="2537"/>
      <c r="F30" s="2535"/>
      <c r="G30" s="2538"/>
      <c r="H30" s="2539"/>
      <c r="I30" s="2540"/>
      <c r="J30" s="2533"/>
      <c r="K30" s="2538"/>
      <c r="L30" s="2538"/>
    </row>
    <row r="31" spans="1:12" ht="16.5" customHeight="1" x14ac:dyDescent="0.35">
      <c r="A31" s="2535"/>
      <c r="B31" s="2535"/>
      <c r="C31" s="2535"/>
      <c r="D31" s="2536"/>
      <c r="E31" s="2537"/>
      <c r="F31" s="2535"/>
      <c r="G31" s="2538"/>
      <c r="H31" s="2539"/>
      <c r="I31" s="2540"/>
      <c r="J31" s="2533"/>
      <c r="K31" s="2538"/>
      <c r="L31" s="2538"/>
    </row>
    <row r="32" spans="1:12" ht="16.5" customHeight="1" x14ac:dyDescent="0.35">
      <c r="A32" s="2535"/>
      <c r="B32" s="2535"/>
      <c r="C32" s="2535"/>
      <c r="D32" s="2536"/>
      <c r="E32" s="2537"/>
      <c r="F32" s="2535"/>
      <c r="G32" s="2541"/>
      <c r="H32" s="2539"/>
      <c r="I32" s="2540"/>
      <c r="J32" s="2533"/>
      <c r="K32" s="2538"/>
      <c r="L32" s="2538"/>
    </row>
    <row r="33" spans="1:12" ht="16.5" customHeight="1" x14ac:dyDescent="0.35">
      <c r="A33" s="2535"/>
      <c r="B33" s="2535"/>
      <c r="C33" s="2535"/>
      <c r="D33" s="2536"/>
      <c r="E33" s="2537"/>
      <c r="F33" s="2535"/>
      <c r="G33" s="2538"/>
      <c r="H33" s="2539"/>
      <c r="I33" s="2540"/>
      <c r="J33" s="2533"/>
      <c r="K33" s="2538"/>
      <c r="L33" s="2538"/>
    </row>
    <row r="34" spans="1:12" ht="16.5" customHeight="1" x14ac:dyDescent="0.35">
      <c r="A34" s="2535"/>
      <c r="B34" s="2535"/>
      <c r="C34" s="2535"/>
      <c r="D34" s="2536"/>
      <c r="E34" s="2537"/>
      <c r="F34" s="2535"/>
      <c r="G34" s="2538"/>
      <c r="H34" s="2539"/>
      <c r="I34" s="2540"/>
      <c r="J34" s="2533"/>
      <c r="K34" s="2538"/>
      <c r="L34" s="2538"/>
    </row>
    <row r="35" spans="1:12" ht="16.5" customHeight="1" x14ac:dyDescent="0.35">
      <c r="A35" s="2535"/>
      <c r="B35" s="2535"/>
      <c r="C35" s="2535"/>
      <c r="D35" s="2536"/>
      <c r="E35" s="2537"/>
      <c r="F35" s="2535"/>
      <c r="G35" s="2538"/>
      <c r="H35" s="2539"/>
      <c r="I35" s="2540"/>
      <c r="J35" s="2533"/>
      <c r="K35" s="2538"/>
      <c r="L35" s="2538"/>
    </row>
    <row r="36" spans="1:12" ht="16.5" customHeight="1" x14ac:dyDescent="0.35">
      <c r="A36" s="2535"/>
      <c r="B36" s="2535"/>
      <c r="C36" s="2535"/>
      <c r="D36" s="2536"/>
      <c r="E36" s="2537"/>
      <c r="F36" s="2535"/>
      <c r="G36" s="2538"/>
      <c r="H36" s="2539"/>
      <c r="I36" s="2540"/>
      <c r="J36" s="2533"/>
      <c r="K36" s="2538"/>
      <c r="L36" s="2538"/>
    </row>
    <row r="37" spans="1:12" ht="16.5" customHeight="1" x14ac:dyDescent="0.35">
      <c r="A37" s="2535"/>
      <c r="B37" s="2535"/>
      <c r="C37" s="2535"/>
      <c r="D37" s="2536"/>
      <c r="E37" s="2537"/>
      <c r="F37" s="2535"/>
      <c r="G37" s="2538"/>
      <c r="H37" s="2539"/>
      <c r="I37" s="2540"/>
      <c r="J37" s="2533"/>
      <c r="K37" s="2538"/>
      <c r="L37" s="2538"/>
    </row>
    <row r="38" spans="1:12" ht="18.75" customHeight="1" x14ac:dyDescent="0.35">
      <c r="A38" s="2542" t="s">
        <v>732</v>
      </c>
      <c r="B38" s="2532"/>
      <c r="C38" s="2532"/>
      <c r="D38" s="2532"/>
      <c r="E38" s="2532"/>
      <c r="F38" s="2532"/>
      <c r="G38" s="2532"/>
      <c r="H38" s="2532"/>
      <c r="I38" s="2532"/>
      <c r="J38" s="2532"/>
      <c r="K38" s="2532"/>
      <c r="L38" s="2543"/>
    </row>
    <row r="39" spans="1:12" ht="40.5" customHeight="1" x14ac:dyDescent="0.35">
      <c r="A39" s="2530" t="s">
        <v>1108</v>
      </c>
      <c r="B39" s="2544" t="s">
        <v>733</v>
      </c>
      <c r="C39" s="2545"/>
      <c r="D39" s="2532"/>
      <c r="E39" s="2543"/>
      <c r="F39" s="2544" t="s">
        <v>562</v>
      </c>
      <c r="G39" s="2532"/>
      <c r="H39" s="2532"/>
      <c r="I39" s="2543"/>
      <c r="J39" s="2546" t="s">
        <v>580</v>
      </c>
      <c r="K39" s="2530" t="s">
        <v>564</v>
      </c>
      <c r="L39" s="2547" t="s">
        <v>735</v>
      </c>
    </row>
    <row r="40" spans="1:12" ht="23.25" customHeight="1" x14ac:dyDescent="0.35">
      <c r="A40" s="2548"/>
      <c r="B40" s="2549"/>
      <c r="C40" s="2550"/>
      <c r="D40" s="2532"/>
      <c r="E40" s="2543"/>
      <c r="F40" s="2551"/>
      <c r="G40" s="2532"/>
      <c r="H40" s="2532"/>
      <c r="I40" s="2543"/>
      <c r="J40" s="2552"/>
      <c r="K40" s="2552"/>
      <c r="L40" s="2553"/>
    </row>
    <row r="41" spans="1:12" ht="23.25" customHeight="1" x14ac:dyDescent="0.35">
      <c r="A41" s="2548"/>
      <c r="B41" s="2549"/>
      <c r="C41" s="2550"/>
      <c r="D41" s="2532"/>
      <c r="E41" s="2543"/>
      <c r="F41" s="2551"/>
      <c r="G41" s="2532"/>
      <c r="H41" s="2532"/>
      <c r="I41" s="2543"/>
      <c r="J41" s="2552"/>
      <c r="K41" s="2552"/>
      <c r="L41" s="2553"/>
    </row>
    <row r="42" spans="1:12" ht="23.25" customHeight="1" x14ac:dyDescent="0.35">
      <c r="A42" s="2548"/>
      <c r="B42" s="2549"/>
      <c r="C42" s="2550"/>
      <c r="D42" s="2532"/>
      <c r="E42" s="2543"/>
      <c r="F42" s="2551"/>
      <c r="G42" s="2532"/>
      <c r="H42" s="2532"/>
      <c r="I42" s="2543"/>
      <c r="J42" s="2552"/>
      <c r="K42" s="2552"/>
      <c r="L42" s="2553"/>
    </row>
    <row r="43" spans="1:12" ht="23.25" customHeight="1" x14ac:dyDescent="0.35">
      <c r="A43" s="2554"/>
      <c r="B43" s="2555"/>
      <c r="C43" s="2556"/>
      <c r="D43" s="2557"/>
      <c r="E43" s="2558"/>
      <c r="F43" s="2559"/>
      <c r="G43" s="2557"/>
      <c r="H43" s="2557"/>
      <c r="I43" s="2558"/>
      <c r="J43" s="2560"/>
      <c r="K43" s="2560"/>
      <c r="L43" s="2561"/>
    </row>
    <row r="44" spans="1:12" ht="30.65" customHeight="1" x14ac:dyDescent="0.35">
      <c r="A44" s="2562" t="s">
        <v>566</v>
      </c>
      <c r="B44" s="2562"/>
      <c r="C44" s="2562"/>
      <c r="D44" s="2562"/>
      <c r="E44" s="2562"/>
      <c r="F44" s="2562"/>
      <c r="G44" s="2562"/>
      <c r="H44" s="2562"/>
      <c r="I44" s="2562"/>
      <c r="J44" s="2562"/>
      <c r="K44" s="2562"/>
      <c r="L44" s="2562"/>
    </row>
    <row r="45" spans="1:12" ht="21" customHeight="1" x14ac:dyDescent="0.35">
      <c r="A45" s="2562" t="s">
        <v>736</v>
      </c>
      <c r="B45" s="2562"/>
      <c r="C45" s="2562"/>
      <c r="D45" s="2562"/>
      <c r="E45" s="2562"/>
      <c r="F45" s="2562"/>
      <c r="G45" s="2562"/>
      <c r="H45" s="2562"/>
      <c r="I45" s="2562"/>
      <c r="J45" s="2562"/>
      <c r="K45" s="2562"/>
      <c r="L45" s="2562"/>
    </row>
    <row r="46" spans="1:12" ht="15.75" customHeight="1" x14ac:dyDescent="0.35"/>
    <row r="47" spans="1:12" ht="15.75" customHeight="1" x14ac:dyDescent="0.35"/>
    <row r="48" spans="1: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sheetData>
  <mergeCells count="50">
    <mergeCell ref="A44:L44"/>
    <mergeCell ref="A45:L45"/>
    <mergeCell ref="B41:E41"/>
    <mergeCell ref="F41:I41"/>
    <mergeCell ref="B42:E42"/>
    <mergeCell ref="F42:I42"/>
    <mergeCell ref="B43:E43"/>
    <mergeCell ref="F43:I43"/>
    <mergeCell ref="H37:J37"/>
    <mergeCell ref="A38:L38"/>
    <mergeCell ref="B39:E39"/>
    <mergeCell ref="F39:I39"/>
    <mergeCell ref="B40:E40"/>
    <mergeCell ref="F40:I40"/>
    <mergeCell ref="H31:J31"/>
    <mergeCell ref="H32:J32"/>
    <mergeCell ref="H33:J33"/>
    <mergeCell ref="H34:J34"/>
    <mergeCell ref="H35:J35"/>
    <mergeCell ref="H36:J36"/>
    <mergeCell ref="H25:J25"/>
    <mergeCell ref="H26:J26"/>
    <mergeCell ref="H27:J27"/>
    <mergeCell ref="H28:J28"/>
    <mergeCell ref="H29:J29"/>
    <mergeCell ref="H30:J30"/>
    <mergeCell ref="H19:J19"/>
    <mergeCell ref="H20:J20"/>
    <mergeCell ref="H21:J21"/>
    <mergeCell ref="H22:J22"/>
    <mergeCell ref="H23:J23"/>
    <mergeCell ref="H24:J24"/>
    <mergeCell ref="H13:J13"/>
    <mergeCell ref="H14:J14"/>
    <mergeCell ref="H15:J15"/>
    <mergeCell ref="H16:J16"/>
    <mergeCell ref="H17:J17"/>
    <mergeCell ref="H18:J18"/>
    <mergeCell ref="H7:J7"/>
    <mergeCell ref="H8:J8"/>
    <mergeCell ref="H9:J9"/>
    <mergeCell ref="H10:J10"/>
    <mergeCell ref="H11:J11"/>
    <mergeCell ref="H12:J12"/>
    <mergeCell ref="A1:L1"/>
    <mergeCell ref="A2:L2"/>
    <mergeCell ref="H3:J3"/>
    <mergeCell ref="H4:J4"/>
    <mergeCell ref="H5:J5"/>
    <mergeCell ref="H6:J6"/>
  </mergeCells>
  <pageMargins left="0.27559055118110237" right="0.1875" top="0.47244094488188981" bottom="0.59375" header="0" footer="0"/>
  <pageSetup orientation="landscape" r:id="rId1"/>
  <headerFooter>
    <oddHeader>&amp;L&amp;"-,Italic"The Great Canadian Meat Company&amp;R&amp;"-,Italic"&amp;A</oddHeader>
    <oddFooter>&amp;L&amp;"-,Italic"Prepared by:Food Technology Consulting 
Approved by: MU&amp;CPage  &amp;P&amp;R&amp;"-,Italic"Revision Date:December 21-2022 
Revision # 03</oddFooter>
  </headerFooter>
  <rowBreaks count="1" manualBreakCount="1">
    <brk id="2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N1003"/>
  <sheetViews>
    <sheetView view="pageLayout" zoomScaleNormal="100" workbookViewId="0">
      <selection activeCell="A2" sqref="A2:I2"/>
    </sheetView>
  </sheetViews>
  <sheetFormatPr defaultColWidth="14.453125" defaultRowHeight="15" customHeight="1" x14ac:dyDescent="0.35"/>
  <cols>
    <col min="1" max="1" width="27.453125" customWidth="1"/>
    <col min="2" max="2" width="16.453125" customWidth="1"/>
    <col min="3" max="3" width="13.453125" customWidth="1"/>
    <col min="4" max="7" width="11.81640625" customWidth="1"/>
    <col min="8" max="9" width="14.1796875" customWidth="1"/>
  </cols>
  <sheetData>
    <row r="1" spans="1:14" ht="24.75" customHeight="1" x14ac:dyDescent="0.35">
      <c r="A1" s="1625" t="s">
        <v>1129</v>
      </c>
      <c r="B1" s="1395"/>
      <c r="C1" s="1395"/>
      <c r="D1" s="1395"/>
      <c r="E1" s="1395"/>
      <c r="F1" s="1395"/>
      <c r="G1" s="1395"/>
      <c r="H1" s="1395"/>
      <c r="I1" s="1395"/>
      <c r="J1" s="1037"/>
      <c r="K1" s="1037"/>
      <c r="L1" s="1037"/>
      <c r="M1" s="1037"/>
      <c r="N1" s="1037"/>
    </row>
    <row r="2" spans="1:14" ht="62.5" customHeight="1" x14ac:dyDescent="0.35">
      <c r="A2" s="1626" t="s">
        <v>1130</v>
      </c>
      <c r="B2" s="1400"/>
      <c r="C2" s="1400"/>
      <c r="D2" s="1400"/>
      <c r="E2" s="1400"/>
      <c r="F2" s="1400"/>
      <c r="G2" s="1400"/>
      <c r="H2" s="1400"/>
      <c r="I2" s="1398"/>
    </row>
    <row r="3" spans="1:14" ht="38.5" customHeight="1" x14ac:dyDescent="0.35">
      <c r="A3" s="1628" t="s">
        <v>1131</v>
      </c>
      <c r="B3" s="1629"/>
      <c r="C3" s="1629"/>
      <c r="D3" s="1629"/>
      <c r="E3" s="1629"/>
      <c r="F3" s="1629"/>
      <c r="G3" s="1629"/>
      <c r="H3" s="1629"/>
      <c r="I3" s="1630"/>
    </row>
    <row r="4" spans="1:14" ht="30" customHeight="1" x14ac:dyDescent="0.35">
      <c r="A4" s="1627" t="s">
        <v>1132</v>
      </c>
      <c r="B4" s="1400"/>
      <c r="C4" s="1400"/>
      <c r="D4" s="1400"/>
      <c r="E4" s="1400"/>
      <c r="F4" s="1400"/>
      <c r="G4" s="1400"/>
      <c r="H4" s="1400"/>
      <c r="I4" s="1398"/>
    </row>
    <row r="5" spans="1:14" ht="30" customHeight="1" x14ac:dyDescent="0.35">
      <c r="A5" s="1617" t="s">
        <v>1133</v>
      </c>
      <c r="B5" s="1400"/>
      <c r="C5" s="1400"/>
      <c r="D5" s="1398"/>
      <c r="E5" s="1618" t="s">
        <v>1134</v>
      </c>
      <c r="F5" s="1400"/>
      <c r="G5" s="1400"/>
      <c r="H5" s="1400"/>
      <c r="I5" s="1398"/>
    </row>
    <row r="6" spans="1:14" ht="30" customHeight="1" x14ac:dyDescent="0.35">
      <c r="A6" s="1617" t="s">
        <v>65</v>
      </c>
      <c r="B6" s="1400"/>
      <c r="C6" s="1400"/>
      <c r="D6" s="1398"/>
      <c r="E6" s="1618" t="s">
        <v>1135</v>
      </c>
      <c r="F6" s="1400"/>
      <c r="G6" s="1400"/>
      <c r="H6" s="1400"/>
      <c r="I6" s="1398"/>
    </row>
    <row r="7" spans="1:14" ht="30" customHeight="1" x14ac:dyDescent="0.35">
      <c r="A7" s="1617" t="s">
        <v>1136</v>
      </c>
      <c r="B7" s="1400"/>
      <c r="C7" s="1400"/>
      <c r="D7" s="1398"/>
      <c r="E7" s="1620" t="s">
        <v>1137</v>
      </c>
      <c r="F7" s="1618"/>
      <c r="G7" s="1618"/>
      <c r="H7" s="1618"/>
      <c r="I7" s="1621"/>
    </row>
    <row r="8" spans="1:14" ht="30" customHeight="1" x14ac:dyDescent="0.35">
      <c r="A8" s="1622" t="s">
        <v>1138</v>
      </c>
      <c r="B8" s="1391"/>
      <c r="C8" s="1391"/>
      <c r="D8" s="1392"/>
      <c r="E8" s="1618" t="s">
        <v>1139</v>
      </c>
      <c r="F8" s="1400"/>
      <c r="G8" s="1400"/>
      <c r="H8" s="1400"/>
      <c r="I8" s="1398"/>
    </row>
    <row r="9" spans="1:14" ht="28" customHeight="1" x14ac:dyDescent="0.35">
      <c r="A9" s="1624" t="s">
        <v>90</v>
      </c>
      <c r="B9" s="1624"/>
      <c r="C9" s="1624"/>
      <c r="D9" s="1624"/>
    </row>
    <row r="10" spans="1:14" ht="51" customHeight="1" x14ac:dyDescent="0.35">
      <c r="A10" s="1083" t="s">
        <v>1140</v>
      </c>
      <c r="B10" s="1083" t="s">
        <v>1141</v>
      </c>
      <c r="C10" s="1084" t="s">
        <v>1142</v>
      </c>
      <c r="D10" s="1084" t="s">
        <v>1143</v>
      </c>
      <c r="E10" s="110" t="s">
        <v>1144</v>
      </c>
      <c r="F10" s="110" t="s">
        <v>1145</v>
      </c>
      <c r="G10" s="110" t="s">
        <v>1146</v>
      </c>
      <c r="H10" s="110" t="s">
        <v>1147</v>
      </c>
      <c r="I10" s="111" t="s">
        <v>1148</v>
      </c>
    </row>
    <row r="11" spans="1:14" ht="27" customHeight="1" x14ac:dyDescent="0.35">
      <c r="A11" s="1623" t="s">
        <v>1149</v>
      </c>
      <c r="B11" s="1400"/>
      <c r="C11" s="1400"/>
      <c r="D11" s="1400"/>
      <c r="E11" s="1400"/>
      <c r="F11" s="1400"/>
      <c r="G11" s="1400"/>
      <c r="H11" s="1400"/>
      <c r="I11" s="1398"/>
    </row>
    <row r="12" spans="1:14" ht="34.5" customHeight="1" x14ac:dyDescent="0.35">
      <c r="A12" s="82" t="s">
        <v>1150</v>
      </c>
      <c r="B12" s="82" t="s">
        <v>1151</v>
      </c>
      <c r="C12" s="112" t="s">
        <v>1152</v>
      </c>
      <c r="D12" s="113" t="s">
        <v>1152</v>
      </c>
      <c r="E12" s="112" t="s">
        <v>1152</v>
      </c>
      <c r="F12" s="113" t="s">
        <v>1152</v>
      </c>
      <c r="G12" s="113" t="s">
        <v>1152</v>
      </c>
      <c r="H12" s="113" t="s">
        <v>1152</v>
      </c>
      <c r="I12" s="112" t="s">
        <v>1153</v>
      </c>
    </row>
    <row r="13" spans="1:14" ht="34.5" customHeight="1" x14ac:dyDescent="0.35">
      <c r="A13" s="114" t="s">
        <v>1154</v>
      </c>
      <c r="B13" s="114">
        <v>1252</v>
      </c>
      <c r="C13" s="115" t="s">
        <v>1155</v>
      </c>
      <c r="D13" s="115" t="s">
        <v>1152</v>
      </c>
      <c r="E13" s="116" t="s">
        <v>1155</v>
      </c>
      <c r="F13" s="115" t="s">
        <v>1152</v>
      </c>
      <c r="G13" s="115" t="s">
        <v>1152</v>
      </c>
      <c r="H13" s="115" t="s">
        <v>1152</v>
      </c>
      <c r="I13" s="117" t="s">
        <v>1156</v>
      </c>
    </row>
    <row r="14" spans="1:14" ht="34.5" customHeight="1" x14ac:dyDescent="0.35">
      <c r="A14" s="82" t="s">
        <v>1157</v>
      </c>
      <c r="B14" s="118" t="s">
        <v>20</v>
      </c>
      <c r="C14" s="119" t="s">
        <v>1152</v>
      </c>
      <c r="D14" s="119" t="s">
        <v>1152</v>
      </c>
      <c r="E14" s="120" t="s">
        <v>1155</v>
      </c>
      <c r="F14" s="119" t="s">
        <v>1152</v>
      </c>
      <c r="G14" s="119" t="s">
        <v>1152</v>
      </c>
      <c r="H14" s="119" t="s">
        <v>1152</v>
      </c>
      <c r="I14" s="112" t="s">
        <v>1156</v>
      </c>
    </row>
    <row r="15" spans="1:14" ht="34.5" customHeight="1" x14ac:dyDescent="0.35">
      <c r="A15" s="121" t="s">
        <v>1158</v>
      </c>
      <c r="B15" s="121">
        <v>1167</v>
      </c>
      <c r="C15" s="115" t="s">
        <v>1155</v>
      </c>
      <c r="D15" s="115" t="s">
        <v>1152</v>
      </c>
      <c r="E15" s="116" t="s">
        <v>1155</v>
      </c>
      <c r="F15" s="115" t="s">
        <v>1152</v>
      </c>
      <c r="G15" s="115" t="s">
        <v>1152</v>
      </c>
      <c r="H15" s="115" t="s">
        <v>1152</v>
      </c>
      <c r="I15" s="117" t="s">
        <v>1156</v>
      </c>
    </row>
    <row r="16" spans="1:14" ht="34.5" customHeight="1" x14ac:dyDescent="0.35">
      <c r="A16" s="82" t="s">
        <v>1159</v>
      </c>
      <c r="B16" s="118" t="s">
        <v>20</v>
      </c>
      <c r="C16" s="119" t="s">
        <v>1155</v>
      </c>
      <c r="D16" s="119" t="s">
        <v>1152</v>
      </c>
      <c r="E16" s="120" t="s">
        <v>1155</v>
      </c>
      <c r="F16" s="119" t="s">
        <v>1152</v>
      </c>
      <c r="G16" s="119" t="s">
        <v>1152</v>
      </c>
      <c r="H16" s="119" t="s">
        <v>1152</v>
      </c>
      <c r="I16" s="112" t="s">
        <v>1156</v>
      </c>
    </row>
    <row r="17" spans="1:9" ht="34.5" customHeight="1" x14ac:dyDescent="0.35">
      <c r="A17" s="122" t="s">
        <v>1160</v>
      </c>
      <c r="B17" s="123"/>
      <c r="C17" s="124" t="s">
        <v>1155</v>
      </c>
      <c r="D17" s="124"/>
      <c r="E17" s="125" t="s">
        <v>1155</v>
      </c>
      <c r="F17" s="124"/>
      <c r="G17" s="124"/>
      <c r="H17" s="124" t="s">
        <v>1155</v>
      </c>
      <c r="I17" s="126" t="s">
        <v>1155</v>
      </c>
    </row>
    <row r="18" spans="1:9" ht="34.5" customHeight="1" x14ac:dyDescent="0.35">
      <c r="A18" s="114" t="s">
        <v>1161</v>
      </c>
      <c r="B18" s="114">
        <v>15197</v>
      </c>
      <c r="C18" s="115" t="s">
        <v>1155</v>
      </c>
      <c r="D18" s="115" t="s">
        <v>1155</v>
      </c>
      <c r="E18" s="116" t="s">
        <v>1155</v>
      </c>
      <c r="F18" s="115" t="s">
        <v>1152</v>
      </c>
      <c r="G18" s="115" t="s">
        <v>1152</v>
      </c>
      <c r="H18" s="115" t="s">
        <v>1152</v>
      </c>
      <c r="I18" s="117" t="s">
        <v>1156</v>
      </c>
    </row>
    <row r="19" spans="1:9" ht="34.5" customHeight="1" x14ac:dyDescent="0.35">
      <c r="A19" s="82" t="s">
        <v>1162</v>
      </c>
      <c r="B19" s="118">
        <v>40053</v>
      </c>
      <c r="C19" s="119" t="s">
        <v>1155</v>
      </c>
      <c r="D19" s="119" t="s">
        <v>1155</v>
      </c>
      <c r="E19" s="120" t="s">
        <v>1155</v>
      </c>
      <c r="F19" s="119" t="s">
        <v>1152</v>
      </c>
      <c r="G19" s="119" t="s">
        <v>1152</v>
      </c>
      <c r="H19" s="119" t="s">
        <v>1152</v>
      </c>
      <c r="I19" s="112" t="s">
        <v>1156</v>
      </c>
    </row>
    <row r="20" spans="1:9" ht="34.5" customHeight="1" x14ac:dyDescent="0.35">
      <c r="A20" s="114" t="s">
        <v>1163</v>
      </c>
      <c r="B20" s="114" t="s">
        <v>1164</v>
      </c>
      <c r="C20" s="116" t="s">
        <v>1155</v>
      </c>
      <c r="D20" s="116" t="s">
        <v>1155</v>
      </c>
      <c r="E20" s="116" t="s">
        <v>1155</v>
      </c>
      <c r="F20" s="116" t="s">
        <v>1152</v>
      </c>
      <c r="G20" s="116" t="s">
        <v>1152</v>
      </c>
      <c r="H20" s="116" t="s">
        <v>1152</v>
      </c>
      <c r="I20" s="117" t="s">
        <v>1156</v>
      </c>
    </row>
    <row r="21" spans="1:9" ht="34.5" customHeight="1" x14ac:dyDescent="0.35">
      <c r="A21" s="118" t="s">
        <v>1165</v>
      </c>
      <c r="B21" s="118" t="s">
        <v>20</v>
      </c>
      <c r="C21" s="119" t="s">
        <v>1152</v>
      </c>
      <c r="D21" s="119" t="s">
        <v>1152</v>
      </c>
      <c r="E21" s="120" t="s">
        <v>1152</v>
      </c>
      <c r="F21" s="119" t="s">
        <v>1152</v>
      </c>
      <c r="G21" s="119" t="s">
        <v>1152</v>
      </c>
      <c r="H21" s="119" t="s">
        <v>1152</v>
      </c>
      <c r="I21" s="112" t="s">
        <v>1153</v>
      </c>
    </row>
    <row r="22" spans="1:9" ht="34.5" customHeight="1" x14ac:dyDescent="0.35">
      <c r="A22" s="121" t="s">
        <v>1166</v>
      </c>
      <c r="B22" s="114">
        <v>6290</v>
      </c>
      <c r="C22" s="115" t="s">
        <v>1155</v>
      </c>
      <c r="D22" s="115" t="s">
        <v>1152</v>
      </c>
      <c r="E22" s="116" t="s">
        <v>1155</v>
      </c>
      <c r="F22" s="115" t="s">
        <v>1152</v>
      </c>
      <c r="G22" s="115" t="s">
        <v>1152</v>
      </c>
      <c r="H22" s="115" t="s">
        <v>1152</v>
      </c>
      <c r="I22" s="117" t="s">
        <v>1156</v>
      </c>
    </row>
    <row r="23" spans="1:9" ht="34.5" customHeight="1" x14ac:dyDescent="0.35">
      <c r="A23" s="118" t="s">
        <v>1167</v>
      </c>
      <c r="B23" s="118" t="s">
        <v>1168</v>
      </c>
      <c r="C23" s="119" t="s">
        <v>1152</v>
      </c>
      <c r="D23" s="119" t="s">
        <v>1152</v>
      </c>
      <c r="E23" s="127" t="s">
        <v>1169</v>
      </c>
      <c r="F23" s="119" t="s">
        <v>1152</v>
      </c>
      <c r="G23" s="119" t="s">
        <v>1152</v>
      </c>
      <c r="H23" s="119" t="s">
        <v>1152</v>
      </c>
      <c r="I23" s="112" t="s">
        <v>1156</v>
      </c>
    </row>
    <row r="24" spans="1:9" ht="34.5" customHeight="1" x14ac:dyDescent="0.35">
      <c r="A24" s="121" t="s">
        <v>1170</v>
      </c>
      <c r="B24" s="121" t="s">
        <v>20</v>
      </c>
      <c r="C24" s="115" t="s">
        <v>1152</v>
      </c>
      <c r="D24" s="115" t="s">
        <v>1152</v>
      </c>
      <c r="E24" s="116" t="s">
        <v>1152</v>
      </c>
      <c r="F24" s="115" t="s">
        <v>1152</v>
      </c>
      <c r="G24" s="115" t="s">
        <v>1152</v>
      </c>
      <c r="H24" s="115" t="s">
        <v>1152</v>
      </c>
      <c r="I24" s="117" t="s">
        <v>1156</v>
      </c>
    </row>
    <row r="25" spans="1:9" ht="34.5" customHeight="1" x14ac:dyDescent="0.35">
      <c r="A25" s="118" t="s">
        <v>1171</v>
      </c>
      <c r="B25" s="118" t="s">
        <v>20</v>
      </c>
      <c r="C25" s="119" t="s">
        <v>1152</v>
      </c>
      <c r="D25" s="119" t="s">
        <v>1152</v>
      </c>
      <c r="E25" s="120" t="s">
        <v>1152</v>
      </c>
      <c r="F25" s="119" t="s">
        <v>1152</v>
      </c>
      <c r="G25" s="119" t="s">
        <v>1152</v>
      </c>
      <c r="H25" s="119" t="s">
        <v>1152</v>
      </c>
      <c r="I25" s="112" t="s">
        <v>1156</v>
      </c>
    </row>
    <row r="26" spans="1:9" ht="34.5" customHeight="1" x14ac:dyDescent="0.35">
      <c r="A26" s="114" t="s">
        <v>1172</v>
      </c>
      <c r="B26" s="128" t="s">
        <v>20</v>
      </c>
      <c r="C26" s="117" t="s">
        <v>1155</v>
      </c>
      <c r="D26" s="117" t="s">
        <v>1152</v>
      </c>
      <c r="E26" s="117" t="s">
        <v>1155</v>
      </c>
      <c r="F26" s="117" t="s">
        <v>1152</v>
      </c>
      <c r="G26" s="117" t="s">
        <v>1152</v>
      </c>
      <c r="H26" s="117" t="s">
        <v>1152</v>
      </c>
      <c r="I26" s="117" t="s">
        <v>1156</v>
      </c>
    </row>
    <row r="27" spans="1:9" ht="34.5" customHeight="1" x14ac:dyDescent="0.35">
      <c r="A27" s="82" t="s">
        <v>1173</v>
      </c>
      <c r="B27" s="129" t="s">
        <v>1151</v>
      </c>
      <c r="C27" s="112" t="s">
        <v>1152</v>
      </c>
      <c r="D27" s="112" t="s">
        <v>1152</v>
      </c>
      <c r="E27" s="120" t="s">
        <v>1152</v>
      </c>
      <c r="F27" s="112" t="s">
        <v>1152</v>
      </c>
      <c r="G27" s="112" t="s">
        <v>1152</v>
      </c>
      <c r="H27" s="112" t="s">
        <v>1152</v>
      </c>
      <c r="I27" s="112" t="s">
        <v>1156</v>
      </c>
    </row>
    <row r="28" spans="1:9" ht="34.5" customHeight="1" x14ac:dyDescent="0.35">
      <c r="A28" s="114" t="s">
        <v>1174</v>
      </c>
      <c r="B28" s="128" t="s">
        <v>20</v>
      </c>
      <c r="C28" s="117" t="s">
        <v>1152</v>
      </c>
      <c r="D28" s="117" t="s">
        <v>1152</v>
      </c>
      <c r="E28" s="116" t="s">
        <v>1152</v>
      </c>
      <c r="F28" s="117" t="s">
        <v>1152</v>
      </c>
      <c r="G28" s="117" t="s">
        <v>1152</v>
      </c>
      <c r="H28" s="117" t="s">
        <v>1152</v>
      </c>
      <c r="I28" s="117" t="s">
        <v>1156</v>
      </c>
    </row>
    <row r="29" spans="1:9" ht="34.5" customHeight="1" x14ac:dyDescent="0.35">
      <c r="A29" s="82" t="s">
        <v>1175</v>
      </c>
      <c r="B29" s="129" t="s">
        <v>1151</v>
      </c>
      <c r="C29" s="112" t="s">
        <v>1152</v>
      </c>
      <c r="D29" s="112" t="s">
        <v>1152</v>
      </c>
      <c r="E29" s="120" t="s">
        <v>1152</v>
      </c>
      <c r="F29" s="112" t="s">
        <v>1152</v>
      </c>
      <c r="G29" s="112" t="s">
        <v>1152</v>
      </c>
      <c r="H29" s="112" t="s">
        <v>1152</v>
      </c>
      <c r="I29" s="112" t="s">
        <v>1156</v>
      </c>
    </row>
    <row r="30" spans="1:9" ht="34.5" customHeight="1" x14ac:dyDescent="0.35">
      <c r="A30" s="114" t="s">
        <v>1176</v>
      </c>
      <c r="B30" s="128" t="s">
        <v>1177</v>
      </c>
      <c r="C30" s="117" t="s">
        <v>1155</v>
      </c>
      <c r="D30" s="117" t="s">
        <v>1152</v>
      </c>
      <c r="E30" s="116" t="s">
        <v>1152</v>
      </c>
      <c r="F30" s="117" t="s">
        <v>1152</v>
      </c>
      <c r="G30" s="117" t="s">
        <v>1155</v>
      </c>
      <c r="H30" s="117" t="s">
        <v>1152</v>
      </c>
      <c r="I30" s="117" t="s">
        <v>1156</v>
      </c>
    </row>
    <row r="31" spans="1:9" ht="34.5" customHeight="1" x14ac:dyDescent="0.35">
      <c r="A31" s="114" t="s">
        <v>1176</v>
      </c>
      <c r="B31" s="128" t="s">
        <v>1178</v>
      </c>
      <c r="C31" s="117" t="s">
        <v>1155</v>
      </c>
      <c r="D31" s="117" t="s">
        <v>1152</v>
      </c>
      <c r="E31" s="117" t="s">
        <v>1152</v>
      </c>
      <c r="F31" s="117" t="s">
        <v>1152</v>
      </c>
      <c r="G31" s="117" t="s">
        <v>1155</v>
      </c>
      <c r="H31" s="117" t="s">
        <v>1152</v>
      </c>
      <c r="I31" s="117" t="s">
        <v>1156</v>
      </c>
    </row>
    <row r="32" spans="1:9" ht="34.5" customHeight="1" x14ac:dyDescent="0.35">
      <c r="A32" s="118" t="s">
        <v>1179</v>
      </c>
      <c r="B32" s="130" t="s">
        <v>20</v>
      </c>
      <c r="C32" s="113" t="s">
        <v>1152</v>
      </c>
      <c r="D32" s="113" t="s">
        <v>1155</v>
      </c>
      <c r="E32" s="120" t="s">
        <v>1152</v>
      </c>
      <c r="F32" s="113" t="s">
        <v>1155</v>
      </c>
      <c r="G32" s="113" t="s">
        <v>1152</v>
      </c>
      <c r="H32" s="113" t="s">
        <v>1152</v>
      </c>
      <c r="I32" s="113" t="s">
        <v>1156</v>
      </c>
    </row>
    <row r="33" spans="1:11" ht="34.5" customHeight="1" x14ac:dyDescent="0.35">
      <c r="A33" s="114" t="s">
        <v>1180</v>
      </c>
      <c r="B33" s="114" t="s">
        <v>20</v>
      </c>
      <c r="C33" s="116" t="s">
        <v>1152</v>
      </c>
      <c r="D33" s="116" t="s">
        <v>1152</v>
      </c>
      <c r="E33" s="116" t="s">
        <v>1152</v>
      </c>
      <c r="F33" s="116" t="s">
        <v>1152</v>
      </c>
      <c r="G33" s="116" t="s">
        <v>1152</v>
      </c>
      <c r="H33" s="116" t="s">
        <v>1152</v>
      </c>
      <c r="I33" s="117" t="s">
        <v>1153</v>
      </c>
    </row>
    <row r="34" spans="1:11" ht="34.5" customHeight="1" x14ac:dyDescent="0.35">
      <c r="A34" s="1616" t="s">
        <v>1181</v>
      </c>
      <c r="B34" s="1400"/>
      <c r="C34" s="1400"/>
      <c r="D34" s="1400"/>
      <c r="E34" s="1400"/>
      <c r="F34" s="1400"/>
      <c r="G34" s="1400"/>
      <c r="H34" s="1400"/>
      <c r="I34" s="1398"/>
    </row>
    <row r="35" spans="1:11" ht="34.5" customHeight="1" x14ac:dyDescent="0.35">
      <c r="A35" s="82" t="s">
        <v>1182</v>
      </c>
      <c r="B35" s="118" t="s">
        <v>1183</v>
      </c>
      <c r="C35" s="119" t="s">
        <v>1155</v>
      </c>
      <c r="D35" s="119" t="s">
        <v>1152</v>
      </c>
      <c r="E35" s="120" t="s">
        <v>1155</v>
      </c>
      <c r="F35" s="119" t="s">
        <v>1152</v>
      </c>
      <c r="G35" s="119" t="s">
        <v>1152</v>
      </c>
      <c r="H35" s="119" t="s">
        <v>1152</v>
      </c>
      <c r="I35" s="113" t="s">
        <v>1156</v>
      </c>
    </row>
    <row r="36" spans="1:11" ht="34.5" customHeight="1" x14ac:dyDescent="0.35">
      <c r="A36" s="1040" t="s">
        <v>1184</v>
      </c>
      <c r="B36" s="121" t="s">
        <v>1185</v>
      </c>
      <c r="C36" s="115" t="s">
        <v>1155</v>
      </c>
      <c r="D36" s="115" t="s">
        <v>1152</v>
      </c>
      <c r="E36" s="116" t="s">
        <v>1155</v>
      </c>
      <c r="F36" s="115" t="s">
        <v>1152</v>
      </c>
      <c r="G36" s="115" t="s">
        <v>1152</v>
      </c>
      <c r="H36" s="115" t="s">
        <v>1152</v>
      </c>
      <c r="I36" s="131" t="s">
        <v>1156</v>
      </c>
    </row>
    <row r="37" spans="1:11" ht="34.5" customHeight="1" x14ac:dyDescent="0.35">
      <c r="A37" s="118" t="s">
        <v>1186</v>
      </c>
      <c r="B37" s="118" t="s">
        <v>20</v>
      </c>
      <c r="C37" s="119" t="s">
        <v>1155</v>
      </c>
      <c r="D37" s="119" t="s">
        <v>1152</v>
      </c>
      <c r="E37" s="120" t="s">
        <v>1155</v>
      </c>
      <c r="F37" s="119" t="s">
        <v>1152</v>
      </c>
      <c r="G37" s="119" t="s">
        <v>1152</v>
      </c>
      <c r="H37" s="119" t="s">
        <v>1152</v>
      </c>
      <c r="I37" s="113" t="s">
        <v>1156</v>
      </c>
    </row>
    <row r="38" spans="1:11" ht="34.5" customHeight="1" x14ac:dyDescent="0.35">
      <c r="A38" s="1619" t="s">
        <v>1187</v>
      </c>
      <c r="B38" s="1400"/>
      <c r="C38" s="1400"/>
      <c r="D38" s="1400"/>
      <c r="E38" s="1400"/>
      <c r="F38" s="1400"/>
      <c r="G38" s="1400"/>
      <c r="H38" s="1400"/>
      <c r="I38" s="1398"/>
    </row>
    <row r="39" spans="1:11" ht="34.5" customHeight="1" x14ac:dyDescent="0.35">
      <c r="A39" s="121" t="s">
        <v>1188</v>
      </c>
      <c r="B39" s="121" t="s">
        <v>1189</v>
      </c>
      <c r="C39" s="115" t="s">
        <v>1155</v>
      </c>
      <c r="D39" s="115" t="s">
        <v>1152</v>
      </c>
      <c r="E39" s="116" t="s">
        <v>1155</v>
      </c>
      <c r="F39" s="115" t="s">
        <v>1155</v>
      </c>
      <c r="G39" s="115" t="s">
        <v>1152</v>
      </c>
      <c r="H39" s="115" t="s">
        <v>1155</v>
      </c>
      <c r="I39" s="117" t="s">
        <v>1156</v>
      </c>
    </row>
    <row r="40" spans="1:11" ht="34.5" customHeight="1" x14ac:dyDescent="0.35">
      <c r="A40" s="118" t="s">
        <v>1190</v>
      </c>
      <c r="B40" s="118" t="s">
        <v>1191</v>
      </c>
      <c r="C40" s="119" t="s">
        <v>1155</v>
      </c>
      <c r="D40" s="119" t="s">
        <v>1152</v>
      </c>
      <c r="E40" s="120" t="s">
        <v>1155</v>
      </c>
      <c r="F40" s="119" t="s">
        <v>1155</v>
      </c>
      <c r="G40" s="119" t="s">
        <v>1152</v>
      </c>
      <c r="H40" s="119" t="s">
        <v>1155</v>
      </c>
      <c r="I40" s="112" t="s">
        <v>1156</v>
      </c>
    </row>
    <row r="41" spans="1:11" ht="34.5" customHeight="1" x14ac:dyDescent="0.35">
      <c r="A41" s="121" t="s">
        <v>1192</v>
      </c>
      <c r="B41" s="121">
        <v>111363148</v>
      </c>
      <c r="C41" s="115" t="s">
        <v>1155</v>
      </c>
      <c r="D41" s="115" t="s">
        <v>1152</v>
      </c>
      <c r="E41" s="116" t="s">
        <v>1155</v>
      </c>
      <c r="F41" s="115" t="s">
        <v>1155</v>
      </c>
      <c r="G41" s="115" t="s">
        <v>1152</v>
      </c>
      <c r="H41" s="115" t="s">
        <v>1155</v>
      </c>
      <c r="I41" s="117" t="s">
        <v>1156</v>
      </c>
    </row>
    <row r="42" spans="1:11" ht="34.5" customHeight="1" x14ac:dyDescent="0.35">
      <c r="A42" s="118" t="s">
        <v>1193</v>
      </c>
      <c r="B42" s="132" t="s">
        <v>1194</v>
      </c>
      <c r="C42" s="119" t="s">
        <v>1155</v>
      </c>
      <c r="D42" s="119" t="s">
        <v>1152</v>
      </c>
      <c r="E42" s="120" t="s">
        <v>1155</v>
      </c>
      <c r="F42" s="119" t="s">
        <v>1155</v>
      </c>
      <c r="G42" s="119" t="s">
        <v>1152</v>
      </c>
      <c r="H42" s="119" t="s">
        <v>1155</v>
      </c>
      <c r="I42" s="112" t="s">
        <v>1156</v>
      </c>
    </row>
    <row r="43" spans="1:11" ht="41.5" customHeight="1" x14ac:dyDescent="0.35">
      <c r="A43" s="816" t="s">
        <v>1195</v>
      </c>
      <c r="B43" s="817" t="s">
        <v>1196</v>
      </c>
      <c r="C43" s="119" t="s">
        <v>1155</v>
      </c>
      <c r="D43" s="119" t="s">
        <v>1152</v>
      </c>
      <c r="E43" s="120" t="s">
        <v>1152</v>
      </c>
      <c r="F43" s="119" t="s">
        <v>1152</v>
      </c>
      <c r="G43" s="119" t="s">
        <v>1155</v>
      </c>
      <c r="H43" s="119" t="s">
        <v>1152</v>
      </c>
      <c r="I43" s="112" t="s">
        <v>1156</v>
      </c>
      <c r="J43" s="761"/>
      <c r="K43" s="761"/>
    </row>
    <row r="44" spans="1:11" ht="56.5" customHeight="1" x14ac:dyDescent="0.35">
      <c r="A44" s="121" t="s">
        <v>1197</v>
      </c>
      <c r="B44" s="114" t="s">
        <v>1198</v>
      </c>
      <c r="C44" s="116" t="s">
        <v>1199</v>
      </c>
      <c r="D44" s="115" t="s">
        <v>1152</v>
      </c>
      <c r="E44" s="116" t="s">
        <v>1152</v>
      </c>
      <c r="F44" s="115" t="s">
        <v>1155</v>
      </c>
      <c r="G44" s="115" t="s">
        <v>1155</v>
      </c>
      <c r="H44" s="115" t="s">
        <v>1152</v>
      </c>
      <c r="I44" s="117" t="s">
        <v>1156</v>
      </c>
    </row>
    <row r="45" spans="1:11" ht="34.5" customHeight="1" x14ac:dyDescent="0.35">
      <c r="A45" s="82" t="s">
        <v>1200</v>
      </c>
      <c r="B45" s="82" t="s">
        <v>20</v>
      </c>
      <c r="C45" s="120" t="s">
        <v>1152</v>
      </c>
      <c r="D45" s="120" t="s">
        <v>1152</v>
      </c>
      <c r="E45" s="120" t="s">
        <v>1155</v>
      </c>
      <c r="F45" s="120" t="s">
        <v>1152</v>
      </c>
      <c r="G45" s="120" t="s">
        <v>1152</v>
      </c>
      <c r="H45" s="120" t="s">
        <v>1152</v>
      </c>
      <c r="I45" s="112" t="s">
        <v>1153</v>
      </c>
    </row>
    <row r="46" spans="1:11" ht="34.5" customHeight="1" x14ac:dyDescent="0.35">
      <c r="A46" s="114" t="s">
        <v>1201</v>
      </c>
      <c r="B46" s="114" t="s">
        <v>20</v>
      </c>
      <c r="C46" s="116" t="s">
        <v>1152</v>
      </c>
      <c r="D46" s="116" t="s">
        <v>1152</v>
      </c>
      <c r="E46" s="116" t="s">
        <v>1155</v>
      </c>
      <c r="F46" s="116" t="s">
        <v>1152</v>
      </c>
      <c r="G46" s="116" t="s">
        <v>1152</v>
      </c>
      <c r="H46" s="116" t="s">
        <v>1152</v>
      </c>
      <c r="I46" s="117" t="s">
        <v>1153</v>
      </c>
    </row>
    <row r="47" spans="1:11" ht="34.5" customHeight="1" x14ac:dyDescent="0.35">
      <c r="A47" s="1614" t="s">
        <v>1202</v>
      </c>
      <c r="B47" s="1400"/>
      <c r="C47" s="1400"/>
      <c r="D47" s="1400"/>
      <c r="E47" s="1400"/>
      <c r="F47" s="1400"/>
      <c r="G47" s="1400"/>
      <c r="H47" s="1400"/>
      <c r="I47" s="1398"/>
    </row>
    <row r="48" spans="1:11" ht="34.5" customHeight="1" x14ac:dyDescent="0.35">
      <c r="A48" s="118" t="s">
        <v>1203</v>
      </c>
      <c r="B48" s="118" t="s">
        <v>1204</v>
      </c>
      <c r="C48" s="120" t="s">
        <v>1152</v>
      </c>
      <c r="D48" s="119" t="s">
        <v>1152</v>
      </c>
      <c r="E48" s="120" t="s">
        <v>1152</v>
      </c>
      <c r="F48" s="119" t="s">
        <v>1152</v>
      </c>
      <c r="G48" s="119" t="s">
        <v>1155</v>
      </c>
      <c r="H48" s="119" t="s">
        <v>1152</v>
      </c>
      <c r="I48" s="112" t="s">
        <v>1153</v>
      </c>
    </row>
    <row r="49" spans="1:9" ht="34.5" customHeight="1" x14ac:dyDescent="0.35">
      <c r="A49" s="1614" t="s">
        <v>1205</v>
      </c>
      <c r="B49" s="1400"/>
      <c r="C49" s="1400"/>
      <c r="D49" s="1400"/>
      <c r="E49" s="1400"/>
      <c r="F49" s="1400"/>
      <c r="G49" s="1400"/>
      <c r="H49" s="1400"/>
      <c r="I49" s="1398"/>
    </row>
    <row r="50" spans="1:9" ht="34.5" customHeight="1" x14ac:dyDescent="0.35">
      <c r="A50" s="121" t="s">
        <v>1206</v>
      </c>
      <c r="B50" s="121" t="s">
        <v>20</v>
      </c>
      <c r="C50" s="116" t="s">
        <v>1152</v>
      </c>
      <c r="D50" s="115" t="s">
        <v>1152</v>
      </c>
      <c r="E50" s="116" t="s">
        <v>1155</v>
      </c>
      <c r="F50" s="115" t="s">
        <v>1152</v>
      </c>
      <c r="G50" s="115" t="s">
        <v>1152</v>
      </c>
      <c r="H50" s="115" t="s">
        <v>1152</v>
      </c>
      <c r="I50" s="131" t="s">
        <v>1156</v>
      </c>
    </row>
    <row r="51" spans="1:9" ht="34.5" customHeight="1" x14ac:dyDescent="0.35">
      <c r="A51" s="82" t="s">
        <v>1207</v>
      </c>
      <c r="B51" s="82" t="s">
        <v>1208</v>
      </c>
      <c r="C51" s="120" t="s">
        <v>1152</v>
      </c>
      <c r="D51" s="119" t="s">
        <v>1152</v>
      </c>
      <c r="E51" s="120" t="s">
        <v>1155</v>
      </c>
      <c r="F51" s="119" t="s">
        <v>1152</v>
      </c>
      <c r="G51" s="119" t="s">
        <v>1152</v>
      </c>
      <c r="H51" s="119" t="s">
        <v>1152</v>
      </c>
      <c r="I51" s="112" t="s">
        <v>1156</v>
      </c>
    </row>
    <row r="52" spans="1:9" ht="34.5" customHeight="1" x14ac:dyDescent="0.35">
      <c r="A52" s="114" t="s">
        <v>1209</v>
      </c>
      <c r="B52" s="114">
        <v>4021432600</v>
      </c>
      <c r="C52" s="116" t="s">
        <v>1152</v>
      </c>
      <c r="D52" s="115" t="s">
        <v>1152</v>
      </c>
      <c r="E52" s="116" t="s">
        <v>1152</v>
      </c>
      <c r="F52" s="115" t="s">
        <v>1152</v>
      </c>
      <c r="G52" s="115" t="s">
        <v>1152</v>
      </c>
      <c r="H52" s="115" t="s">
        <v>1152</v>
      </c>
      <c r="I52" s="117" t="s">
        <v>1156</v>
      </c>
    </row>
    <row r="53" spans="1:9" ht="34.5" customHeight="1" x14ac:dyDescent="0.35">
      <c r="A53" s="118" t="s">
        <v>1179</v>
      </c>
      <c r="B53" s="130" t="s">
        <v>20</v>
      </c>
      <c r="C53" s="112" t="s">
        <v>1152</v>
      </c>
      <c r="D53" s="113" t="s">
        <v>1155</v>
      </c>
      <c r="E53" s="120" t="s">
        <v>1152</v>
      </c>
      <c r="F53" s="113" t="s">
        <v>1155</v>
      </c>
      <c r="G53" s="113" t="s">
        <v>1152</v>
      </c>
      <c r="H53" s="113" t="s">
        <v>1152</v>
      </c>
      <c r="I53" s="113" t="s">
        <v>1156</v>
      </c>
    </row>
    <row r="54" spans="1:9" ht="34.5" customHeight="1" x14ac:dyDescent="0.35">
      <c r="A54" s="114" t="s">
        <v>1210</v>
      </c>
      <c r="B54" s="114">
        <v>1847318</v>
      </c>
      <c r="C54" s="116" t="s">
        <v>1152</v>
      </c>
      <c r="D54" s="116" t="s">
        <v>1152</v>
      </c>
      <c r="E54" s="116" t="s">
        <v>1152</v>
      </c>
      <c r="F54" s="116" t="s">
        <v>1152</v>
      </c>
      <c r="G54" s="116" t="s">
        <v>1152</v>
      </c>
      <c r="H54" s="116" t="s">
        <v>1152</v>
      </c>
      <c r="I54" s="117" t="s">
        <v>1153</v>
      </c>
    </row>
    <row r="55" spans="1:9" ht="34.5" customHeight="1" x14ac:dyDescent="0.35">
      <c r="A55" s="1614" t="s">
        <v>1211</v>
      </c>
      <c r="B55" s="1400"/>
      <c r="C55" s="1400"/>
      <c r="D55" s="1400"/>
      <c r="E55" s="1400"/>
      <c r="F55" s="1400"/>
      <c r="G55" s="1400"/>
      <c r="H55" s="1400"/>
      <c r="I55" s="1398"/>
    </row>
    <row r="56" spans="1:9" ht="21" customHeight="1" x14ac:dyDescent="0.35">
      <c r="A56" s="114" t="s">
        <v>1212</v>
      </c>
      <c r="B56" s="121">
        <v>2040156</v>
      </c>
      <c r="C56" s="115" t="s">
        <v>1155</v>
      </c>
      <c r="D56" s="116" t="s">
        <v>1155</v>
      </c>
      <c r="E56" s="116" t="s">
        <v>1155</v>
      </c>
      <c r="F56" s="115" t="s">
        <v>1152</v>
      </c>
      <c r="G56" s="115" t="s">
        <v>1152</v>
      </c>
      <c r="H56" s="115" t="s">
        <v>1152</v>
      </c>
      <c r="I56" s="117" t="s">
        <v>1156</v>
      </c>
    </row>
    <row r="57" spans="1:9" ht="26.15" customHeight="1" x14ac:dyDescent="0.35">
      <c r="A57" s="82" t="s">
        <v>1213</v>
      </c>
      <c r="B57" s="118">
        <v>104412001</v>
      </c>
      <c r="C57" s="119" t="s">
        <v>1155</v>
      </c>
      <c r="D57" s="120" t="s">
        <v>1155</v>
      </c>
      <c r="E57" s="120" t="s">
        <v>1155</v>
      </c>
      <c r="F57" s="119" t="s">
        <v>1152</v>
      </c>
      <c r="G57" s="119" t="s">
        <v>1152</v>
      </c>
      <c r="H57" s="119" t="s">
        <v>1152</v>
      </c>
      <c r="I57" s="112" t="s">
        <v>1156</v>
      </c>
    </row>
    <row r="58" spans="1:9" ht="24" customHeight="1" x14ac:dyDescent="0.35">
      <c r="A58" s="114" t="s">
        <v>1214</v>
      </c>
      <c r="B58" s="121" t="s">
        <v>1215</v>
      </c>
      <c r="C58" s="115" t="s">
        <v>1155</v>
      </c>
      <c r="D58" s="115" t="s">
        <v>1152</v>
      </c>
      <c r="E58" s="116" t="s">
        <v>1155</v>
      </c>
      <c r="F58" s="115" t="s">
        <v>1152</v>
      </c>
      <c r="G58" s="115" t="s">
        <v>1152</v>
      </c>
      <c r="H58" s="115" t="s">
        <v>1152</v>
      </c>
      <c r="I58" s="117" t="s">
        <v>1156</v>
      </c>
    </row>
    <row r="59" spans="1:9" ht="33" customHeight="1" x14ac:dyDescent="0.35">
      <c r="A59" s="82" t="s">
        <v>1216</v>
      </c>
      <c r="B59" s="82" t="s">
        <v>1217</v>
      </c>
      <c r="C59" s="120" t="s">
        <v>1155</v>
      </c>
      <c r="D59" s="120" t="s">
        <v>1152</v>
      </c>
      <c r="E59" s="120" t="s">
        <v>1155</v>
      </c>
      <c r="F59" s="120" t="s">
        <v>1152</v>
      </c>
      <c r="G59" s="120" t="s">
        <v>1152</v>
      </c>
      <c r="H59" s="120" t="s">
        <v>1152</v>
      </c>
      <c r="I59" s="112" t="s">
        <v>1156</v>
      </c>
    </row>
    <row r="60" spans="1:9" ht="15.75" customHeight="1" x14ac:dyDescent="0.35">
      <c r="A60" s="114" t="s">
        <v>1218</v>
      </c>
      <c r="B60" s="114" t="s">
        <v>1151</v>
      </c>
      <c r="C60" s="115" t="s">
        <v>1155</v>
      </c>
      <c r="D60" s="115" t="s">
        <v>1152</v>
      </c>
      <c r="E60" s="116" t="s">
        <v>1155</v>
      </c>
      <c r="F60" s="115" t="s">
        <v>1152</v>
      </c>
      <c r="G60" s="115" t="s">
        <v>1152</v>
      </c>
      <c r="H60" s="115" t="s">
        <v>1152</v>
      </c>
      <c r="I60" s="117" t="s">
        <v>1156</v>
      </c>
    </row>
    <row r="61" spans="1:9" ht="23.5" customHeight="1" x14ac:dyDescent="0.35">
      <c r="A61" s="82" t="s">
        <v>1219</v>
      </c>
      <c r="B61" s="82" t="s">
        <v>1220</v>
      </c>
      <c r="C61" s="120" t="s">
        <v>1152</v>
      </c>
      <c r="D61" s="119" t="s">
        <v>1152</v>
      </c>
      <c r="E61" s="120" t="s">
        <v>1155</v>
      </c>
      <c r="F61" s="119" t="s">
        <v>1152</v>
      </c>
      <c r="G61" s="119" t="s">
        <v>1152</v>
      </c>
      <c r="H61" s="113" t="s">
        <v>1152</v>
      </c>
      <c r="I61" s="112" t="s">
        <v>1156</v>
      </c>
    </row>
    <row r="62" spans="1:9" ht="15.75" customHeight="1" x14ac:dyDescent="0.35">
      <c r="A62" s="114" t="s">
        <v>1221</v>
      </c>
      <c r="B62" s="114" t="s">
        <v>1151</v>
      </c>
      <c r="C62" s="115" t="s">
        <v>1155</v>
      </c>
      <c r="D62" s="115" t="s">
        <v>1152</v>
      </c>
      <c r="E62" s="116" t="s">
        <v>1152</v>
      </c>
      <c r="F62" s="115" t="s">
        <v>1152</v>
      </c>
      <c r="G62" s="115" t="s">
        <v>1152</v>
      </c>
      <c r="H62" s="115" t="s">
        <v>1152</v>
      </c>
      <c r="I62" s="117" t="s">
        <v>1153</v>
      </c>
    </row>
    <row r="63" spans="1:9" ht="15.75" customHeight="1" x14ac:dyDescent="0.35">
      <c r="A63" s="82" t="s">
        <v>1222</v>
      </c>
      <c r="B63" s="118" t="s">
        <v>20</v>
      </c>
      <c r="C63" s="119" t="s">
        <v>1152</v>
      </c>
      <c r="D63" s="119" t="s">
        <v>1152</v>
      </c>
      <c r="E63" s="120" t="s">
        <v>1152</v>
      </c>
      <c r="F63" s="119" t="s">
        <v>1152</v>
      </c>
      <c r="G63" s="119" t="s">
        <v>1152</v>
      </c>
      <c r="H63" s="119" t="s">
        <v>1152</v>
      </c>
      <c r="I63" s="112" t="s">
        <v>1153</v>
      </c>
    </row>
    <row r="64" spans="1:9" ht="26.15" customHeight="1" x14ac:dyDescent="0.35">
      <c r="A64" s="121" t="s">
        <v>1223</v>
      </c>
      <c r="B64" s="121" t="s">
        <v>20</v>
      </c>
      <c r="C64" s="115" t="s">
        <v>1152</v>
      </c>
      <c r="D64" s="115" t="s">
        <v>1152</v>
      </c>
      <c r="E64" s="116" t="s">
        <v>1152</v>
      </c>
      <c r="F64" s="115" t="s">
        <v>1152</v>
      </c>
      <c r="G64" s="115" t="s">
        <v>1152</v>
      </c>
      <c r="H64" s="115" t="s">
        <v>1152</v>
      </c>
      <c r="I64" s="117" t="s">
        <v>1153</v>
      </c>
    </row>
    <row r="65" spans="1:9" ht="15.75" customHeight="1" x14ac:dyDescent="0.35">
      <c r="A65" s="118" t="s">
        <v>1224</v>
      </c>
      <c r="B65" s="118" t="s">
        <v>20</v>
      </c>
      <c r="C65" s="119" t="s">
        <v>1152</v>
      </c>
      <c r="D65" s="119" t="s">
        <v>1152</v>
      </c>
      <c r="E65" s="120" t="s">
        <v>1152</v>
      </c>
      <c r="F65" s="119" t="s">
        <v>1152</v>
      </c>
      <c r="G65" s="119" t="s">
        <v>1152</v>
      </c>
      <c r="H65" s="119" t="s">
        <v>1152</v>
      </c>
      <c r="I65" s="112" t="s">
        <v>1156</v>
      </c>
    </row>
    <row r="66" spans="1:9" ht="15.75" customHeight="1" x14ac:dyDescent="0.35">
      <c r="A66" s="121" t="s">
        <v>1225</v>
      </c>
      <c r="B66" s="114" t="s">
        <v>1151</v>
      </c>
      <c r="C66" s="115" t="s">
        <v>1155</v>
      </c>
      <c r="D66" s="115" t="s">
        <v>1152</v>
      </c>
      <c r="E66" s="116" t="s">
        <v>1152</v>
      </c>
      <c r="F66" s="115" t="s">
        <v>1152</v>
      </c>
      <c r="G66" s="115" t="s">
        <v>1155</v>
      </c>
      <c r="H66" s="115" t="s">
        <v>1152</v>
      </c>
      <c r="I66" s="117" t="s">
        <v>1156</v>
      </c>
    </row>
    <row r="67" spans="1:9" ht="15.75" customHeight="1" x14ac:dyDescent="0.35">
      <c r="A67" s="118" t="s">
        <v>1226</v>
      </c>
      <c r="B67" s="118" t="s">
        <v>20</v>
      </c>
      <c r="C67" s="119" t="s">
        <v>1152</v>
      </c>
      <c r="D67" s="119" t="s">
        <v>1152</v>
      </c>
      <c r="E67" s="120" t="s">
        <v>1152</v>
      </c>
      <c r="F67" s="119" t="s">
        <v>1152</v>
      </c>
      <c r="G67" s="119" t="s">
        <v>1152</v>
      </c>
      <c r="H67" s="119" t="s">
        <v>1152</v>
      </c>
      <c r="I67" s="112" t="s">
        <v>1156</v>
      </c>
    </row>
    <row r="68" spans="1:9" ht="32.5" customHeight="1" x14ac:dyDescent="0.35">
      <c r="A68" s="114" t="s">
        <v>1227</v>
      </c>
      <c r="B68" s="121" t="s">
        <v>20</v>
      </c>
      <c r="C68" s="116" t="s">
        <v>1155</v>
      </c>
      <c r="D68" s="115" t="s">
        <v>1152</v>
      </c>
      <c r="E68" s="116" t="s">
        <v>1155</v>
      </c>
      <c r="F68" s="115" t="s">
        <v>1152</v>
      </c>
      <c r="G68" s="115" t="s">
        <v>1152</v>
      </c>
      <c r="H68" s="115" t="s">
        <v>1152</v>
      </c>
      <c r="I68" s="117" t="s">
        <v>1153</v>
      </c>
    </row>
    <row r="69" spans="1:9" ht="15.75" customHeight="1" x14ac:dyDescent="0.35">
      <c r="A69" s="82" t="s">
        <v>1228</v>
      </c>
      <c r="B69" s="118" t="s">
        <v>1229</v>
      </c>
      <c r="C69" s="120" t="s">
        <v>1155</v>
      </c>
      <c r="D69" s="119" t="s">
        <v>1152</v>
      </c>
      <c r="E69" s="120" t="s">
        <v>1155</v>
      </c>
      <c r="F69" s="119" t="s">
        <v>1155</v>
      </c>
      <c r="G69" s="119" t="s">
        <v>1152</v>
      </c>
      <c r="H69" s="119" t="s">
        <v>1152</v>
      </c>
      <c r="I69" s="112" t="s">
        <v>1156</v>
      </c>
    </row>
    <row r="70" spans="1:9" ht="20.149999999999999" customHeight="1" x14ac:dyDescent="0.35">
      <c r="A70" s="121" t="s">
        <v>1230</v>
      </c>
      <c r="B70" s="121" t="s">
        <v>1231</v>
      </c>
      <c r="C70" s="115" t="s">
        <v>1155</v>
      </c>
      <c r="D70" s="115" t="s">
        <v>1152</v>
      </c>
      <c r="E70" s="116" t="s">
        <v>1152</v>
      </c>
      <c r="F70" s="115" t="s">
        <v>1152</v>
      </c>
      <c r="G70" s="115" t="s">
        <v>1155</v>
      </c>
      <c r="H70" s="115" t="s">
        <v>1152</v>
      </c>
      <c r="I70" s="117" t="s">
        <v>1156</v>
      </c>
    </row>
    <row r="71" spans="1:9" ht="21.65" customHeight="1" x14ac:dyDescent="0.35">
      <c r="A71" s="82" t="s">
        <v>1232</v>
      </c>
      <c r="B71" s="118" t="s">
        <v>1233</v>
      </c>
      <c r="C71" s="119" t="s">
        <v>1155</v>
      </c>
      <c r="D71" s="119" t="s">
        <v>1152</v>
      </c>
      <c r="E71" s="120" t="s">
        <v>1155</v>
      </c>
      <c r="F71" s="119" t="s">
        <v>1155</v>
      </c>
      <c r="G71" s="119" t="s">
        <v>1152</v>
      </c>
      <c r="H71" s="113" t="s">
        <v>1152</v>
      </c>
      <c r="I71" s="112" t="s">
        <v>1156</v>
      </c>
    </row>
    <row r="72" spans="1:9" ht="34.5" customHeight="1" x14ac:dyDescent="0.35">
      <c r="A72" s="121" t="s">
        <v>1234</v>
      </c>
      <c r="B72" s="121">
        <v>10021446</v>
      </c>
      <c r="C72" s="115" t="s">
        <v>1155</v>
      </c>
      <c r="D72" s="115" t="s">
        <v>1155</v>
      </c>
      <c r="E72" s="116" t="s">
        <v>1155</v>
      </c>
      <c r="F72" s="115" t="s">
        <v>1155</v>
      </c>
      <c r="G72" s="115" t="s">
        <v>1155</v>
      </c>
      <c r="H72" s="131" t="s">
        <v>1155</v>
      </c>
      <c r="I72" s="117" t="s">
        <v>1156</v>
      </c>
    </row>
    <row r="73" spans="1:9" ht="15.75" customHeight="1" x14ac:dyDescent="0.35">
      <c r="A73" s="118" t="s">
        <v>1179</v>
      </c>
      <c r="B73" s="130" t="s">
        <v>20</v>
      </c>
      <c r="C73" s="113" t="s">
        <v>1152</v>
      </c>
      <c r="D73" s="113" t="s">
        <v>1155</v>
      </c>
      <c r="E73" s="120" t="s">
        <v>1152</v>
      </c>
      <c r="F73" s="113" t="s">
        <v>1155</v>
      </c>
      <c r="G73" s="113" t="s">
        <v>1152</v>
      </c>
      <c r="H73" s="113" t="s">
        <v>1152</v>
      </c>
      <c r="I73" s="113" t="s">
        <v>1156</v>
      </c>
    </row>
    <row r="74" spans="1:9" ht="15.75" customHeight="1" x14ac:dyDescent="0.35">
      <c r="A74" s="114" t="s">
        <v>1235</v>
      </c>
      <c r="B74" s="114" t="s">
        <v>20</v>
      </c>
      <c r="C74" s="116" t="s">
        <v>1155</v>
      </c>
      <c r="D74" s="116" t="s">
        <v>1152</v>
      </c>
      <c r="E74" s="116" t="s">
        <v>1155</v>
      </c>
      <c r="F74" s="116" t="s">
        <v>1152</v>
      </c>
      <c r="G74" s="116" t="s">
        <v>1152</v>
      </c>
      <c r="H74" s="117" t="s">
        <v>1152</v>
      </c>
      <c r="I74" s="117" t="s">
        <v>1156</v>
      </c>
    </row>
    <row r="75" spans="1:9" ht="15.75" customHeight="1" x14ac:dyDescent="0.35">
      <c r="A75" s="129" t="s">
        <v>1236</v>
      </c>
      <c r="B75" s="129" t="s">
        <v>1151</v>
      </c>
      <c r="C75" s="112" t="s">
        <v>1152</v>
      </c>
      <c r="D75" s="112" t="s">
        <v>1155</v>
      </c>
      <c r="E75" s="112" t="s">
        <v>1155</v>
      </c>
      <c r="F75" s="112" t="s">
        <v>1152</v>
      </c>
      <c r="G75" s="112" t="s">
        <v>1152</v>
      </c>
      <c r="H75" s="112" t="s">
        <v>1152</v>
      </c>
      <c r="I75" s="112" t="s">
        <v>1152</v>
      </c>
    </row>
    <row r="76" spans="1:9" ht="15.75" customHeight="1" x14ac:dyDescent="0.35">
      <c r="A76" s="1119" t="s">
        <v>1237</v>
      </c>
      <c r="B76" s="129" t="s">
        <v>1238</v>
      </c>
      <c r="C76" s="112"/>
      <c r="D76" s="112" t="s">
        <v>1152</v>
      </c>
      <c r="E76" s="112" t="s">
        <v>1155</v>
      </c>
      <c r="F76" s="112"/>
      <c r="G76" s="112"/>
      <c r="H76" s="112" t="s">
        <v>1152</v>
      </c>
      <c r="I76" s="112" t="s">
        <v>1156</v>
      </c>
    </row>
    <row r="77" spans="1:9" ht="34.5" customHeight="1" x14ac:dyDescent="0.35">
      <c r="A77" s="121" t="s">
        <v>1239</v>
      </c>
      <c r="B77" s="121">
        <v>105102</v>
      </c>
      <c r="C77" s="116" t="s">
        <v>1199</v>
      </c>
      <c r="D77" s="115" t="s">
        <v>1152</v>
      </c>
      <c r="E77" s="116" t="s">
        <v>1152</v>
      </c>
      <c r="F77" s="115" t="s">
        <v>1155</v>
      </c>
      <c r="G77" s="115" t="s">
        <v>1155</v>
      </c>
      <c r="H77" s="131" t="s">
        <v>1152</v>
      </c>
      <c r="I77" s="117" t="s">
        <v>1153</v>
      </c>
    </row>
    <row r="78" spans="1:9" ht="15.75" customHeight="1" x14ac:dyDescent="0.35">
      <c r="A78" s="118" t="s">
        <v>1240</v>
      </c>
      <c r="B78" s="118" t="s">
        <v>20</v>
      </c>
      <c r="C78" s="120" t="s">
        <v>1152</v>
      </c>
      <c r="D78" s="119" t="s">
        <v>1152</v>
      </c>
      <c r="E78" s="120" t="s">
        <v>1152</v>
      </c>
      <c r="F78" s="119" t="s">
        <v>1152</v>
      </c>
      <c r="G78" s="119" t="s">
        <v>1155</v>
      </c>
      <c r="H78" s="119" t="s">
        <v>1152</v>
      </c>
      <c r="I78" s="112" t="s">
        <v>1153</v>
      </c>
    </row>
    <row r="79" spans="1:9" ht="15.75" customHeight="1" x14ac:dyDescent="0.35">
      <c r="A79" s="114" t="s">
        <v>1241</v>
      </c>
      <c r="B79" s="114" t="s">
        <v>1242</v>
      </c>
      <c r="C79" s="116" t="s">
        <v>1155</v>
      </c>
      <c r="D79" s="115" t="s">
        <v>1152</v>
      </c>
      <c r="E79" s="116" t="s">
        <v>1155</v>
      </c>
      <c r="F79" s="115" t="s">
        <v>1152</v>
      </c>
      <c r="G79" s="115" t="s">
        <v>1152</v>
      </c>
      <c r="H79" s="115" t="s">
        <v>1152</v>
      </c>
      <c r="I79" s="131" t="s">
        <v>1156</v>
      </c>
    </row>
    <row r="80" spans="1:9" ht="15.75" customHeight="1" x14ac:dyDescent="0.35">
      <c r="A80" s="118" t="s">
        <v>1179</v>
      </c>
      <c r="B80" s="130" t="s">
        <v>20</v>
      </c>
      <c r="C80" s="112" t="s">
        <v>1152</v>
      </c>
      <c r="D80" s="113" t="s">
        <v>1155</v>
      </c>
      <c r="E80" s="120" t="s">
        <v>1152</v>
      </c>
      <c r="F80" s="113" t="s">
        <v>1155</v>
      </c>
      <c r="G80" s="113" t="s">
        <v>1152</v>
      </c>
      <c r="H80" s="113" t="s">
        <v>1152</v>
      </c>
      <c r="I80" s="113" t="s">
        <v>1156</v>
      </c>
    </row>
    <row r="81" spans="1:9" ht="31.4" customHeight="1" x14ac:dyDescent="0.35">
      <c r="A81" s="114" t="s">
        <v>1243</v>
      </c>
      <c r="B81" s="114" t="s">
        <v>1244</v>
      </c>
      <c r="C81" s="116" t="s">
        <v>1155</v>
      </c>
      <c r="D81" s="115" t="s">
        <v>1152</v>
      </c>
      <c r="E81" s="116" t="s">
        <v>1155</v>
      </c>
      <c r="F81" s="115" t="s">
        <v>1152</v>
      </c>
      <c r="G81" s="115" t="s">
        <v>1152</v>
      </c>
      <c r="H81" s="115" t="s">
        <v>1152</v>
      </c>
      <c r="I81" s="131" t="s">
        <v>1156</v>
      </c>
    </row>
    <row r="82" spans="1:9" ht="15.75" customHeight="1" x14ac:dyDescent="0.35">
      <c r="A82" s="133" t="s">
        <v>1245</v>
      </c>
      <c r="B82" s="133" t="s">
        <v>1246</v>
      </c>
      <c r="C82" s="134" t="s">
        <v>1155</v>
      </c>
      <c r="D82" s="134" t="s">
        <v>1152</v>
      </c>
      <c r="E82" s="134" t="s">
        <v>1155</v>
      </c>
      <c r="F82" s="134" t="s">
        <v>1152</v>
      </c>
      <c r="G82" s="134" t="s">
        <v>1152</v>
      </c>
      <c r="H82" s="134" t="s">
        <v>1152</v>
      </c>
      <c r="I82" s="134" t="s">
        <v>1156</v>
      </c>
    </row>
    <row r="83" spans="1:9" ht="34.5" customHeight="1" x14ac:dyDescent="0.35">
      <c r="A83" s="121" t="s">
        <v>1247</v>
      </c>
      <c r="B83" s="121" t="s">
        <v>1248</v>
      </c>
      <c r="C83" s="115" t="s">
        <v>1155</v>
      </c>
      <c r="D83" s="115" t="s">
        <v>1152</v>
      </c>
      <c r="E83" s="115" t="s">
        <v>1155</v>
      </c>
      <c r="F83" s="115" t="s">
        <v>1155</v>
      </c>
      <c r="G83" s="115" t="s">
        <v>1155</v>
      </c>
      <c r="H83" s="115" t="s">
        <v>1155</v>
      </c>
      <c r="I83" s="115" t="s">
        <v>1156</v>
      </c>
    </row>
    <row r="84" spans="1:9" ht="34.5" customHeight="1" x14ac:dyDescent="0.35">
      <c r="A84" s="133" t="s">
        <v>1249</v>
      </c>
      <c r="B84" s="133" t="s">
        <v>1250</v>
      </c>
      <c r="C84" s="134" t="s">
        <v>1155</v>
      </c>
      <c r="D84" s="134" t="s">
        <v>1152</v>
      </c>
      <c r="E84" s="134" t="s">
        <v>1155</v>
      </c>
      <c r="F84" s="134" t="s">
        <v>1152</v>
      </c>
      <c r="G84" s="134" t="s">
        <v>1152</v>
      </c>
      <c r="H84" s="134" t="s">
        <v>1152</v>
      </c>
      <c r="I84" s="134" t="s">
        <v>1156</v>
      </c>
    </row>
    <row r="85" spans="1:9" ht="34.5" customHeight="1" x14ac:dyDescent="0.35">
      <c r="A85" s="807" t="s">
        <v>1251</v>
      </c>
      <c r="B85" s="808" t="s">
        <v>1252</v>
      </c>
      <c r="C85" s="809" t="s">
        <v>1155</v>
      </c>
      <c r="D85" s="809" t="s">
        <v>1152</v>
      </c>
      <c r="E85" s="809" t="s">
        <v>1155</v>
      </c>
      <c r="F85" s="809" t="s">
        <v>1152</v>
      </c>
      <c r="G85" s="809" t="s">
        <v>1152</v>
      </c>
      <c r="H85" s="809" t="s">
        <v>1152</v>
      </c>
      <c r="I85" s="809" t="s">
        <v>1156</v>
      </c>
    </row>
    <row r="86" spans="1:9" ht="34.5" customHeight="1" x14ac:dyDescent="0.35">
      <c r="A86" s="810" t="s">
        <v>1253</v>
      </c>
      <c r="B86" s="811" t="s">
        <v>1254</v>
      </c>
      <c r="C86" s="812" t="s">
        <v>1155</v>
      </c>
      <c r="D86" s="812" t="s">
        <v>1152</v>
      </c>
      <c r="E86" s="812" t="s">
        <v>1155</v>
      </c>
      <c r="F86" s="812" t="s">
        <v>1152</v>
      </c>
      <c r="G86" s="812" t="s">
        <v>1152</v>
      </c>
      <c r="H86" s="812" t="s">
        <v>1152</v>
      </c>
      <c r="I86" s="812" t="s">
        <v>1156</v>
      </c>
    </row>
    <row r="87" spans="1:9" ht="34.5" customHeight="1" x14ac:dyDescent="0.35">
      <c r="A87" s="1615" t="s">
        <v>1255</v>
      </c>
      <c r="B87" s="1397"/>
      <c r="C87" s="1397"/>
      <c r="D87" s="1397"/>
      <c r="E87" s="1397"/>
      <c r="F87" s="1397"/>
      <c r="G87" s="1397"/>
      <c r="H87" s="1397"/>
      <c r="I87" s="1406"/>
    </row>
    <row r="88" spans="1:9" ht="34.5" customHeight="1" x14ac:dyDescent="0.35">
      <c r="A88" s="118" t="s">
        <v>1256</v>
      </c>
      <c r="B88" s="118">
        <v>1033579</v>
      </c>
      <c r="C88" s="120" t="s">
        <v>1155</v>
      </c>
      <c r="D88" s="119" t="s">
        <v>1152</v>
      </c>
      <c r="E88" s="120" t="s">
        <v>1155</v>
      </c>
      <c r="F88" s="119" t="s">
        <v>1152</v>
      </c>
      <c r="G88" s="119" t="s">
        <v>1152</v>
      </c>
      <c r="H88" s="119" t="s">
        <v>1152</v>
      </c>
      <c r="I88" s="113" t="s">
        <v>1153</v>
      </c>
    </row>
    <row r="89" spans="1:9" ht="34.5" customHeight="1" x14ac:dyDescent="0.35">
      <c r="A89" s="121" t="s">
        <v>1257</v>
      </c>
      <c r="B89" s="121" t="s">
        <v>1258</v>
      </c>
      <c r="C89" s="116" t="s">
        <v>1155</v>
      </c>
      <c r="D89" s="115" t="s">
        <v>1152</v>
      </c>
      <c r="E89" s="116" t="s">
        <v>1152</v>
      </c>
      <c r="F89" s="115" t="s">
        <v>1155</v>
      </c>
      <c r="G89" s="115" t="s">
        <v>1155</v>
      </c>
      <c r="H89" s="115" t="s">
        <v>1152</v>
      </c>
      <c r="I89" s="131" t="s">
        <v>1156</v>
      </c>
    </row>
    <row r="90" spans="1:9" ht="34.5" customHeight="1" x14ac:dyDescent="0.35">
      <c r="A90" s="121" t="s">
        <v>1259</v>
      </c>
      <c r="B90" s="121" t="s">
        <v>1260</v>
      </c>
      <c r="C90" s="116" t="s">
        <v>1155</v>
      </c>
      <c r="D90" s="115" t="s">
        <v>1152</v>
      </c>
      <c r="E90" s="116" t="s">
        <v>1152</v>
      </c>
      <c r="F90" s="115" t="s">
        <v>1155</v>
      </c>
      <c r="G90" s="115" t="s">
        <v>1155</v>
      </c>
      <c r="H90" s="115" t="s">
        <v>1152</v>
      </c>
      <c r="I90" s="131" t="s">
        <v>1156</v>
      </c>
    </row>
    <row r="91" spans="1:9" ht="34.5" customHeight="1" x14ac:dyDescent="0.35">
      <c r="A91" s="129" t="s">
        <v>1150</v>
      </c>
      <c r="B91" s="129" t="s">
        <v>1151</v>
      </c>
      <c r="C91" s="112" t="s">
        <v>1152</v>
      </c>
      <c r="D91" s="113" t="s">
        <v>1152</v>
      </c>
      <c r="E91" s="112" t="s">
        <v>1152</v>
      </c>
      <c r="F91" s="113" t="s">
        <v>1152</v>
      </c>
      <c r="G91" s="113" t="s">
        <v>1152</v>
      </c>
      <c r="H91" s="113" t="s">
        <v>1152</v>
      </c>
      <c r="I91" s="112" t="s">
        <v>1153</v>
      </c>
    </row>
    <row r="92" spans="1:9" ht="34.5" customHeight="1" x14ac:dyDescent="0.35">
      <c r="A92" s="128" t="s">
        <v>1261</v>
      </c>
      <c r="B92" s="128" t="s">
        <v>1262</v>
      </c>
      <c r="C92" s="117" t="s">
        <v>1155</v>
      </c>
      <c r="D92" s="117" t="s">
        <v>1152</v>
      </c>
      <c r="E92" s="117" t="s">
        <v>1152</v>
      </c>
      <c r="F92" s="117" t="s">
        <v>1152</v>
      </c>
      <c r="G92" s="117" t="s">
        <v>1152</v>
      </c>
      <c r="H92" s="117" t="s">
        <v>1152</v>
      </c>
      <c r="I92" s="117" t="s">
        <v>1153</v>
      </c>
    </row>
    <row r="93" spans="1:9" ht="34.5" customHeight="1" x14ac:dyDescent="0.35">
      <c r="A93" s="129" t="s">
        <v>1263</v>
      </c>
      <c r="B93" s="129" t="s">
        <v>1264</v>
      </c>
      <c r="C93" s="112" t="s">
        <v>1155</v>
      </c>
      <c r="D93" s="112" t="s">
        <v>1152</v>
      </c>
      <c r="E93" s="112" t="s">
        <v>1152</v>
      </c>
      <c r="F93" s="112" t="s">
        <v>1152</v>
      </c>
      <c r="G93" s="112" t="s">
        <v>1152</v>
      </c>
      <c r="H93" s="112" t="s">
        <v>1152</v>
      </c>
      <c r="I93" s="112" t="s">
        <v>1153</v>
      </c>
    </row>
    <row r="94" spans="1:9" ht="34.5" customHeight="1" x14ac:dyDescent="0.35">
      <c r="A94" s="135" t="s">
        <v>1265</v>
      </c>
      <c r="B94" s="128" t="s">
        <v>1266</v>
      </c>
      <c r="C94" s="131" t="s">
        <v>1155</v>
      </c>
      <c r="D94" s="131" t="s">
        <v>1152</v>
      </c>
      <c r="E94" s="117" t="s">
        <v>1152</v>
      </c>
      <c r="F94" s="131" t="s">
        <v>1152</v>
      </c>
      <c r="G94" s="131" t="s">
        <v>1152</v>
      </c>
      <c r="H94" s="131" t="s">
        <v>1152</v>
      </c>
      <c r="I94" s="131" t="s">
        <v>1153</v>
      </c>
    </row>
    <row r="95" spans="1:9" ht="34.5" customHeight="1" x14ac:dyDescent="0.35">
      <c r="A95" s="82" t="s">
        <v>1267</v>
      </c>
      <c r="B95" s="129" t="s">
        <v>20</v>
      </c>
      <c r="C95" s="112" t="s">
        <v>1152</v>
      </c>
      <c r="D95" s="112" t="s">
        <v>1152</v>
      </c>
      <c r="E95" s="112" t="s">
        <v>1152</v>
      </c>
      <c r="F95" s="112" t="s">
        <v>1152</v>
      </c>
      <c r="G95" s="112" t="s">
        <v>1152</v>
      </c>
      <c r="H95" s="112" t="s">
        <v>1152</v>
      </c>
      <c r="I95" s="112" t="s">
        <v>1153</v>
      </c>
    </row>
    <row r="96" spans="1:9" ht="34.5" customHeight="1" x14ac:dyDescent="0.35">
      <c r="A96" s="114" t="s">
        <v>1268</v>
      </c>
      <c r="B96" s="128" t="s">
        <v>1269</v>
      </c>
      <c r="C96" s="117" t="s">
        <v>1152</v>
      </c>
      <c r="D96" s="117" t="s">
        <v>1152</v>
      </c>
      <c r="E96" s="117" t="s">
        <v>1152</v>
      </c>
      <c r="F96" s="117" t="s">
        <v>1152</v>
      </c>
      <c r="G96" s="117" t="s">
        <v>1152</v>
      </c>
      <c r="H96" s="117" t="s">
        <v>1152</v>
      </c>
      <c r="I96" s="117" t="s">
        <v>1153</v>
      </c>
    </row>
    <row r="97" spans="1:9" ht="34.5" customHeight="1" x14ac:dyDescent="0.35">
      <c r="A97" s="82" t="s">
        <v>1270</v>
      </c>
      <c r="B97" s="129" t="s">
        <v>1271</v>
      </c>
      <c r="C97" s="112" t="s">
        <v>1152</v>
      </c>
      <c r="D97" s="112" t="s">
        <v>1152</v>
      </c>
      <c r="E97" s="112" t="s">
        <v>1152</v>
      </c>
      <c r="F97" s="112" t="s">
        <v>1152</v>
      </c>
      <c r="G97" s="112" t="s">
        <v>1152</v>
      </c>
      <c r="H97" s="112" t="s">
        <v>1152</v>
      </c>
      <c r="I97" s="112" t="s">
        <v>1153</v>
      </c>
    </row>
    <row r="98" spans="1:9" ht="34.5" customHeight="1" x14ac:dyDescent="0.35">
      <c r="A98" s="114" t="s">
        <v>1272</v>
      </c>
      <c r="B98" s="128" t="s">
        <v>1273</v>
      </c>
      <c r="C98" s="117" t="s">
        <v>1152</v>
      </c>
      <c r="D98" s="117" t="s">
        <v>1152</v>
      </c>
      <c r="E98" s="117" t="s">
        <v>1152</v>
      </c>
      <c r="F98" s="117" t="s">
        <v>1152</v>
      </c>
      <c r="G98" s="117" t="s">
        <v>1152</v>
      </c>
      <c r="H98" s="117" t="s">
        <v>1152</v>
      </c>
      <c r="I98" s="117" t="s">
        <v>1153</v>
      </c>
    </row>
    <row r="99" spans="1:9" ht="34.5" customHeight="1" x14ac:dyDescent="0.35">
      <c r="A99" s="82" t="s">
        <v>1274</v>
      </c>
      <c r="B99" s="129" t="s">
        <v>1275</v>
      </c>
      <c r="C99" s="112" t="s">
        <v>1152</v>
      </c>
      <c r="D99" s="112" t="s">
        <v>1152</v>
      </c>
      <c r="E99" s="112" t="s">
        <v>1152</v>
      </c>
      <c r="F99" s="112" t="s">
        <v>1152</v>
      </c>
      <c r="G99" s="112" t="s">
        <v>1152</v>
      </c>
      <c r="H99" s="112" t="s">
        <v>1152</v>
      </c>
      <c r="I99" s="112" t="s">
        <v>1153</v>
      </c>
    </row>
    <row r="100" spans="1:9" ht="34.5" customHeight="1" x14ac:dyDescent="0.35">
      <c r="A100" s="128" t="s">
        <v>1276</v>
      </c>
      <c r="B100" s="135" t="s">
        <v>20</v>
      </c>
      <c r="C100" s="117" t="s">
        <v>1152</v>
      </c>
      <c r="D100" s="131" t="s">
        <v>1152</v>
      </c>
      <c r="E100" s="117" t="s">
        <v>1152</v>
      </c>
      <c r="F100" s="131" t="s">
        <v>1152</v>
      </c>
      <c r="G100" s="131" t="s">
        <v>1152</v>
      </c>
      <c r="H100" s="131" t="s">
        <v>1152</v>
      </c>
      <c r="I100" s="131" t="s">
        <v>1156</v>
      </c>
    </row>
    <row r="101" spans="1:9" ht="34.5" customHeight="1" x14ac:dyDescent="0.35">
      <c r="A101" s="82" t="s">
        <v>1277</v>
      </c>
      <c r="B101" s="129">
        <v>403347</v>
      </c>
      <c r="C101" s="112" t="s">
        <v>1152</v>
      </c>
      <c r="D101" s="112" t="s">
        <v>1152</v>
      </c>
      <c r="E101" s="112" t="s">
        <v>1152</v>
      </c>
      <c r="F101" s="112" t="s">
        <v>1152</v>
      </c>
      <c r="G101" s="112" t="s">
        <v>1152</v>
      </c>
      <c r="H101" s="112" t="s">
        <v>1152</v>
      </c>
      <c r="I101" s="112" t="s">
        <v>1153</v>
      </c>
    </row>
    <row r="102" spans="1:9" ht="34.5" customHeight="1" x14ac:dyDescent="0.35">
      <c r="A102" s="114" t="s">
        <v>728</v>
      </c>
      <c r="B102" s="135" t="s">
        <v>20</v>
      </c>
      <c r="C102" s="117" t="s">
        <v>1152</v>
      </c>
      <c r="D102" s="131" t="s">
        <v>1152</v>
      </c>
      <c r="E102" s="117" t="s">
        <v>1152</v>
      </c>
      <c r="F102" s="131" t="s">
        <v>1152</v>
      </c>
      <c r="G102" s="131" t="s">
        <v>1152</v>
      </c>
      <c r="H102" s="131" t="s">
        <v>1152</v>
      </c>
      <c r="I102" s="131" t="s">
        <v>1156</v>
      </c>
    </row>
    <row r="103" spans="1:9" ht="34.5" customHeight="1" x14ac:dyDescent="0.35">
      <c r="A103" s="1616" t="s">
        <v>1278</v>
      </c>
      <c r="B103" s="1400"/>
      <c r="C103" s="1400"/>
      <c r="D103" s="1400"/>
      <c r="E103" s="1400"/>
      <c r="F103" s="1400"/>
      <c r="G103" s="1400"/>
      <c r="H103" s="1400"/>
      <c r="I103" s="1398"/>
    </row>
    <row r="104" spans="1:9" ht="34.5" customHeight="1" x14ac:dyDescent="0.35">
      <c r="A104" s="121" t="s">
        <v>1279</v>
      </c>
      <c r="B104" s="135" t="s">
        <v>20</v>
      </c>
      <c r="C104" s="131" t="s">
        <v>1152</v>
      </c>
      <c r="D104" s="131" t="s">
        <v>1155</v>
      </c>
      <c r="E104" s="116" t="s">
        <v>1152</v>
      </c>
      <c r="F104" s="117" t="s">
        <v>1152</v>
      </c>
      <c r="G104" s="131" t="s">
        <v>1152</v>
      </c>
      <c r="H104" s="131" t="s">
        <v>1152</v>
      </c>
      <c r="I104" s="131" t="s">
        <v>1156</v>
      </c>
    </row>
    <row r="105" spans="1:9" ht="34.5" customHeight="1" x14ac:dyDescent="0.35">
      <c r="A105" s="82" t="s">
        <v>1280</v>
      </c>
      <c r="B105" s="130" t="s">
        <v>20</v>
      </c>
      <c r="C105" s="113" t="s">
        <v>1152</v>
      </c>
      <c r="D105" s="113" t="s">
        <v>1155</v>
      </c>
      <c r="E105" s="120" t="s">
        <v>1281</v>
      </c>
      <c r="F105" s="112" t="s">
        <v>1152</v>
      </c>
      <c r="G105" s="113" t="s">
        <v>1152</v>
      </c>
      <c r="H105" s="113" t="s">
        <v>1152</v>
      </c>
      <c r="I105" s="113" t="s">
        <v>1156</v>
      </c>
    </row>
    <row r="106" spans="1:9" ht="34.5" customHeight="1" x14ac:dyDescent="0.35">
      <c r="A106" s="121" t="s">
        <v>1282</v>
      </c>
      <c r="B106" s="135" t="s">
        <v>20</v>
      </c>
      <c r="C106" s="131" t="s">
        <v>1152</v>
      </c>
      <c r="D106" s="117" t="s">
        <v>1152</v>
      </c>
      <c r="E106" s="117" t="s">
        <v>1152</v>
      </c>
      <c r="F106" s="117" t="s">
        <v>1155</v>
      </c>
      <c r="G106" s="131" t="s">
        <v>1152</v>
      </c>
      <c r="H106" s="131" t="s">
        <v>1152</v>
      </c>
      <c r="I106" s="131" t="s">
        <v>1156</v>
      </c>
    </row>
    <row r="107" spans="1:9" ht="34.5" customHeight="1" x14ac:dyDescent="0.35">
      <c r="A107" s="118" t="s">
        <v>1283</v>
      </c>
      <c r="B107" s="118" t="s">
        <v>20</v>
      </c>
      <c r="C107" s="119" t="s">
        <v>1152</v>
      </c>
      <c r="D107" s="119" t="s">
        <v>1152</v>
      </c>
      <c r="E107" s="120" t="s">
        <v>1152</v>
      </c>
      <c r="F107" s="120" t="s">
        <v>1155</v>
      </c>
      <c r="G107" s="119" t="s">
        <v>1152</v>
      </c>
      <c r="H107" s="119" t="s">
        <v>1152</v>
      </c>
      <c r="I107" s="113" t="s">
        <v>1156</v>
      </c>
    </row>
    <row r="108" spans="1:9" ht="34.5" customHeight="1" x14ac:dyDescent="0.35">
      <c r="A108" s="121" t="s">
        <v>1284</v>
      </c>
      <c r="B108" s="121" t="s">
        <v>1285</v>
      </c>
      <c r="C108" s="131" t="s">
        <v>1155</v>
      </c>
      <c r="D108" s="131" t="s">
        <v>1152</v>
      </c>
      <c r="E108" s="117" t="s">
        <v>1152</v>
      </c>
      <c r="F108" s="117" t="s">
        <v>1152</v>
      </c>
      <c r="G108" s="131" t="s">
        <v>1155</v>
      </c>
      <c r="H108" s="131" t="s">
        <v>1152</v>
      </c>
      <c r="I108" s="131" t="s">
        <v>1156</v>
      </c>
    </row>
    <row r="109" spans="1:9" ht="34.5" customHeight="1" x14ac:dyDescent="0.35">
      <c r="A109" s="118" t="s">
        <v>1284</v>
      </c>
      <c r="B109" s="118" t="s">
        <v>1286</v>
      </c>
      <c r="C109" s="113" t="s">
        <v>1155</v>
      </c>
      <c r="D109" s="113" t="s">
        <v>1152</v>
      </c>
      <c r="E109" s="112" t="s">
        <v>1152</v>
      </c>
      <c r="F109" s="112" t="s">
        <v>1152</v>
      </c>
      <c r="G109" s="113" t="s">
        <v>1155</v>
      </c>
      <c r="H109" s="113" t="s">
        <v>1152</v>
      </c>
      <c r="I109" s="113" t="s">
        <v>1156</v>
      </c>
    </row>
    <row r="110" spans="1:9" ht="34.5" customHeight="1" x14ac:dyDescent="0.35">
      <c r="A110" s="121" t="s">
        <v>1284</v>
      </c>
      <c r="B110" s="121" t="s">
        <v>1287</v>
      </c>
      <c r="C110" s="131" t="s">
        <v>1155</v>
      </c>
      <c r="D110" s="131" t="s">
        <v>1152</v>
      </c>
      <c r="E110" s="117" t="s">
        <v>1152</v>
      </c>
      <c r="F110" s="117" t="s">
        <v>1152</v>
      </c>
      <c r="G110" s="131" t="s">
        <v>1155</v>
      </c>
      <c r="H110" s="131" t="s">
        <v>1152</v>
      </c>
      <c r="I110" s="131" t="s">
        <v>1156</v>
      </c>
    </row>
    <row r="111" spans="1:9" ht="34.5" customHeight="1" x14ac:dyDescent="0.35">
      <c r="A111" s="118" t="s">
        <v>1284</v>
      </c>
      <c r="B111" s="118" t="s">
        <v>1288</v>
      </c>
      <c r="C111" s="113" t="s">
        <v>1155</v>
      </c>
      <c r="D111" s="113" t="s">
        <v>1152</v>
      </c>
      <c r="E111" s="112" t="s">
        <v>1152</v>
      </c>
      <c r="F111" s="112" t="s">
        <v>1152</v>
      </c>
      <c r="G111" s="113" t="s">
        <v>1155</v>
      </c>
      <c r="H111" s="113" t="s">
        <v>1152</v>
      </c>
      <c r="I111" s="113" t="s">
        <v>1156</v>
      </c>
    </row>
    <row r="112" spans="1:9" ht="34.5" customHeight="1" x14ac:dyDescent="0.35">
      <c r="A112" s="121" t="s">
        <v>1289</v>
      </c>
      <c r="B112" s="121" t="s">
        <v>20</v>
      </c>
      <c r="C112" s="115" t="s">
        <v>1152</v>
      </c>
      <c r="D112" s="115" t="s">
        <v>1152</v>
      </c>
      <c r="E112" s="116" t="s">
        <v>1152</v>
      </c>
      <c r="F112" s="115" t="s">
        <v>1152</v>
      </c>
      <c r="G112" s="115" t="s">
        <v>1152</v>
      </c>
      <c r="H112" s="115" t="s">
        <v>1152</v>
      </c>
      <c r="I112" s="131" t="s">
        <v>1156</v>
      </c>
    </row>
    <row r="113" spans="1:11" ht="34.5" customHeight="1" x14ac:dyDescent="0.35">
      <c r="A113" s="118" t="s">
        <v>1290</v>
      </c>
      <c r="B113" s="118" t="s">
        <v>20</v>
      </c>
      <c r="C113" s="119" t="s">
        <v>1152</v>
      </c>
      <c r="D113" s="119" t="s">
        <v>1152</v>
      </c>
      <c r="E113" s="120" t="s">
        <v>1152</v>
      </c>
      <c r="F113" s="119" t="s">
        <v>1152</v>
      </c>
      <c r="G113" s="119" t="s">
        <v>1152</v>
      </c>
      <c r="H113" s="119" t="s">
        <v>1152</v>
      </c>
      <c r="I113" s="113" t="s">
        <v>1156</v>
      </c>
    </row>
    <row r="114" spans="1:11" ht="34.5" customHeight="1" x14ac:dyDescent="0.35">
      <c r="A114" s="121" t="s">
        <v>1291</v>
      </c>
      <c r="B114" s="121" t="s">
        <v>20</v>
      </c>
      <c r="C114" s="115" t="s">
        <v>1152</v>
      </c>
      <c r="D114" s="115" t="s">
        <v>1152</v>
      </c>
      <c r="E114" s="116" t="s">
        <v>1152</v>
      </c>
      <c r="F114" s="115" t="s">
        <v>1152</v>
      </c>
      <c r="G114" s="115" t="s">
        <v>1152</v>
      </c>
      <c r="H114" s="115" t="s">
        <v>1152</v>
      </c>
      <c r="I114" s="131" t="s">
        <v>1156</v>
      </c>
    </row>
    <row r="115" spans="1:11" ht="34.5" customHeight="1" x14ac:dyDescent="0.35">
      <c r="A115" s="82" t="s">
        <v>1292</v>
      </c>
      <c r="B115" s="118" t="s">
        <v>20</v>
      </c>
      <c r="C115" s="119" t="s">
        <v>1152</v>
      </c>
      <c r="D115" s="119" t="s">
        <v>1152</v>
      </c>
      <c r="E115" s="120" t="s">
        <v>1152</v>
      </c>
      <c r="F115" s="119" t="s">
        <v>1152</v>
      </c>
      <c r="G115" s="119" t="s">
        <v>1152</v>
      </c>
      <c r="H115" s="119" t="s">
        <v>1152</v>
      </c>
      <c r="I115" s="113" t="s">
        <v>1156</v>
      </c>
    </row>
    <row r="116" spans="1:11" ht="28.4" customHeight="1" x14ac:dyDescent="0.35">
      <c r="A116" s="114" t="s">
        <v>1293</v>
      </c>
      <c r="B116" s="121" t="s">
        <v>20</v>
      </c>
      <c r="C116" s="115" t="s">
        <v>1152</v>
      </c>
      <c r="D116" s="115" t="s">
        <v>1152</v>
      </c>
      <c r="E116" s="116" t="s">
        <v>1152</v>
      </c>
      <c r="F116" s="115" t="s">
        <v>1152</v>
      </c>
      <c r="G116" s="115" t="s">
        <v>1152</v>
      </c>
      <c r="H116" s="115" t="s">
        <v>1152</v>
      </c>
      <c r="I116" s="131" t="s">
        <v>1156</v>
      </c>
    </row>
    <row r="117" spans="1:11" ht="34.5" customHeight="1" x14ac:dyDescent="0.35">
      <c r="A117" s="82" t="s">
        <v>1294</v>
      </c>
      <c r="B117" s="129" t="s">
        <v>1295</v>
      </c>
      <c r="C117" s="112" t="s">
        <v>1152</v>
      </c>
      <c r="D117" s="112" t="s">
        <v>1152</v>
      </c>
      <c r="E117" s="112" t="s">
        <v>1152</v>
      </c>
      <c r="F117" s="112" t="s">
        <v>1152</v>
      </c>
      <c r="G117" s="112" t="s">
        <v>1152</v>
      </c>
      <c r="H117" s="112" t="s">
        <v>1152</v>
      </c>
      <c r="I117" s="112" t="s">
        <v>1153</v>
      </c>
      <c r="J117" s="761"/>
      <c r="K117" s="761"/>
    </row>
    <row r="118" spans="1:11" ht="34.5" customHeight="1" x14ac:dyDescent="0.35">
      <c r="A118" s="114" t="s">
        <v>1296</v>
      </c>
      <c r="B118" s="128" t="s">
        <v>1297</v>
      </c>
      <c r="C118" s="117" t="s">
        <v>1152</v>
      </c>
      <c r="D118" s="117" t="s">
        <v>1152</v>
      </c>
      <c r="E118" s="117" t="s">
        <v>1152</v>
      </c>
      <c r="F118" s="117" t="s">
        <v>1152</v>
      </c>
      <c r="G118" s="117" t="s">
        <v>1152</v>
      </c>
      <c r="H118" s="117" t="s">
        <v>1152</v>
      </c>
      <c r="I118" s="117" t="s">
        <v>1153</v>
      </c>
      <c r="J118" s="761"/>
      <c r="K118" s="761"/>
    </row>
    <row r="119" spans="1:11" ht="34.5" customHeight="1" x14ac:dyDescent="0.35">
      <c r="A119" s="82" t="s">
        <v>1298</v>
      </c>
      <c r="B119" s="129" t="s">
        <v>20</v>
      </c>
      <c r="C119" s="112" t="s">
        <v>1152</v>
      </c>
      <c r="D119" s="112" t="s">
        <v>1152</v>
      </c>
      <c r="E119" s="112" t="s">
        <v>1152</v>
      </c>
      <c r="F119" s="112" t="s">
        <v>1152</v>
      </c>
      <c r="G119" s="112" t="s">
        <v>1152</v>
      </c>
      <c r="H119" s="112" t="s">
        <v>1152</v>
      </c>
      <c r="I119" s="112" t="s">
        <v>1153</v>
      </c>
      <c r="J119" s="761"/>
      <c r="K119" s="761"/>
    </row>
    <row r="120" spans="1:11" ht="34.5" customHeight="1" x14ac:dyDescent="0.35">
      <c r="A120" s="813" t="s">
        <v>1299</v>
      </c>
      <c r="B120" s="813" t="s">
        <v>20</v>
      </c>
      <c r="C120" s="814" t="s">
        <v>1152</v>
      </c>
      <c r="D120" s="814" t="s">
        <v>1152</v>
      </c>
      <c r="E120" s="236" t="s">
        <v>1155</v>
      </c>
      <c r="F120" s="814" t="s">
        <v>1152</v>
      </c>
      <c r="G120" s="814" t="s">
        <v>1152</v>
      </c>
      <c r="H120" s="814" t="s">
        <v>1152</v>
      </c>
      <c r="I120" s="815" t="s">
        <v>1156</v>
      </c>
      <c r="J120" s="761"/>
      <c r="K120" s="761"/>
    </row>
    <row r="121" spans="1:11" ht="34.5" customHeight="1" x14ac:dyDescent="0.35">
      <c r="A121" s="816" t="s">
        <v>1300</v>
      </c>
      <c r="B121" s="817" t="s">
        <v>1301</v>
      </c>
      <c r="C121" s="818" t="s">
        <v>1152</v>
      </c>
      <c r="D121" s="819" t="s">
        <v>1152</v>
      </c>
      <c r="E121" s="818" t="s">
        <v>1155</v>
      </c>
      <c r="F121" s="819" t="s">
        <v>1152</v>
      </c>
      <c r="G121" s="819" t="s">
        <v>1152</v>
      </c>
      <c r="H121" s="819" t="s">
        <v>1152</v>
      </c>
      <c r="I121" s="820" t="s">
        <v>1156</v>
      </c>
      <c r="J121" s="761"/>
      <c r="K121" s="761"/>
    </row>
    <row r="122" spans="1:11" ht="31.4" customHeight="1" x14ac:dyDescent="0.35">
      <c r="A122" s="816" t="s">
        <v>1302</v>
      </c>
      <c r="B122" s="817" t="s">
        <v>1303</v>
      </c>
      <c r="C122" s="818" t="s">
        <v>1155</v>
      </c>
      <c r="D122" s="819" t="s">
        <v>1152</v>
      </c>
      <c r="E122" s="818" t="s">
        <v>1152</v>
      </c>
      <c r="F122" s="819" t="s">
        <v>1152</v>
      </c>
      <c r="G122" s="819" t="s">
        <v>1155</v>
      </c>
      <c r="H122" s="819" t="s">
        <v>1152</v>
      </c>
      <c r="I122" s="820" t="s">
        <v>1156</v>
      </c>
      <c r="J122" s="762"/>
      <c r="K122" s="762"/>
    </row>
    <row r="123" spans="1:11" ht="38.15" customHeight="1" x14ac:dyDescent="0.35">
      <c r="A123" s="781" t="s">
        <v>1304</v>
      </c>
      <c r="B123" s="817" t="s">
        <v>1305</v>
      </c>
      <c r="C123" s="818" t="s">
        <v>1155</v>
      </c>
      <c r="D123" s="819" t="s">
        <v>1152</v>
      </c>
      <c r="E123" s="818" t="s">
        <v>1152</v>
      </c>
      <c r="F123" s="819" t="s">
        <v>1152</v>
      </c>
      <c r="G123" s="819" t="s">
        <v>1155</v>
      </c>
      <c r="H123" s="819" t="s">
        <v>1152</v>
      </c>
      <c r="I123" s="820" t="s">
        <v>1156</v>
      </c>
      <c r="J123" s="1361"/>
      <c r="K123" s="1361"/>
    </row>
    <row r="124" spans="1:11" ht="33.65" customHeight="1" x14ac:dyDescent="0.35">
      <c r="A124" s="816" t="s">
        <v>1306</v>
      </c>
      <c r="B124" s="817" t="s">
        <v>1307</v>
      </c>
      <c r="C124" s="818" t="s">
        <v>1155</v>
      </c>
      <c r="D124" s="819" t="s">
        <v>1152</v>
      </c>
      <c r="E124" s="818" t="s">
        <v>1152</v>
      </c>
      <c r="F124" s="819" t="s">
        <v>1152</v>
      </c>
      <c r="G124" s="819" t="s">
        <v>1155</v>
      </c>
      <c r="H124" s="819" t="s">
        <v>1152</v>
      </c>
      <c r="I124" s="820" t="s">
        <v>1156</v>
      </c>
    </row>
    <row r="125" spans="1:11" ht="37.4" customHeight="1" x14ac:dyDescent="0.35">
      <c r="A125" s="816" t="s">
        <v>1308</v>
      </c>
      <c r="B125" s="817" t="s">
        <v>1309</v>
      </c>
      <c r="C125" s="818" t="s">
        <v>1155</v>
      </c>
      <c r="D125" s="819" t="s">
        <v>1152</v>
      </c>
      <c r="E125" s="818" t="s">
        <v>1152</v>
      </c>
      <c r="F125" s="819" t="s">
        <v>1152</v>
      </c>
      <c r="G125" s="819" t="s">
        <v>1155</v>
      </c>
      <c r="H125" s="819" t="s">
        <v>1152</v>
      </c>
      <c r="I125" s="820" t="s">
        <v>1156</v>
      </c>
    </row>
    <row r="126" spans="1:11" ht="43.4" customHeight="1" x14ac:dyDescent="0.35">
      <c r="A126" s="1612" t="s">
        <v>1310</v>
      </c>
      <c r="B126" s="1613"/>
      <c r="C126" s="1613"/>
      <c r="D126" s="1613"/>
      <c r="E126" s="1613"/>
      <c r="F126" s="1613"/>
      <c r="G126" s="1613"/>
      <c r="H126" s="1613"/>
      <c r="I126" s="1613"/>
    </row>
    <row r="127" spans="1:11" ht="38.15" customHeight="1" x14ac:dyDescent="0.35">
      <c r="A127" s="1388" t="s">
        <v>736</v>
      </c>
      <c r="B127" s="1388"/>
      <c r="C127" s="1388"/>
      <c r="D127" s="1388"/>
      <c r="E127" s="1388"/>
      <c r="F127" s="1388"/>
      <c r="G127" s="1388"/>
      <c r="H127" s="1388"/>
      <c r="I127" s="1388"/>
    </row>
    <row r="128" spans="1:11" ht="38.15" customHeight="1" x14ac:dyDescent="0.35">
      <c r="A128" s="136"/>
      <c r="B128" s="136"/>
      <c r="C128" s="137"/>
      <c r="D128" s="137"/>
      <c r="E128" s="137"/>
      <c r="F128" s="137"/>
      <c r="G128" s="137"/>
      <c r="H128" s="137"/>
      <c r="I128" s="137"/>
    </row>
    <row r="129" spans="1:9" ht="38.15" customHeight="1" x14ac:dyDescent="0.35">
      <c r="A129" s="136"/>
      <c r="B129" s="136"/>
      <c r="C129" s="137"/>
      <c r="D129" s="137"/>
      <c r="E129" s="137"/>
      <c r="F129" s="137"/>
      <c r="G129" s="137"/>
      <c r="H129" s="137"/>
      <c r="I129" s="137"/>
    </row>
    <row r="130" spans="1:9" ht="15.75" customHeight="1" x14ac:dyDescent="0.35">
      <c r="A130" s="136"/>
      <c r="B130" s="136"/>
      <c r="C130" s="137"/>
      <c r="D130" s="137"/>
      <c r="E130" s="137"/>
      <c r="F130" s="137"/>
      <c r="G130" s="137"/>
      <c r="H130" s="137"/>
      <c r="I130" s="137"/>
    </row>
    <row r="131" spans="1:9" ht="15.75" customHeight="1" x14ac:dyDescent="0.35">
      <c r="A131" s="136"/>
      <c r="B131" s="136"/>
      <c r="C131" s="137"/>
      <c r="D131" s="137"/>
      <c r="E131" s="137"/>
      <c r="F131" s="137"/>
      <c r="G131" s="137"/>
      <c r="H131" s="137"/>
      <c r="I131" s="137"/>
    </row>
    <row r="132" spans="1:9" ht="15.75" customHeight="1" x14ac:dyDescent="0.35">
      <c r="A132" s="136"/>
      <c r="B132" s="136"/>
      <c r="C132" s="137"/>
      <c r="D132" s="137"/>
      <c r="E132" s="137"/>
      <c r="F132" s="137"/>
      <c r="G132" s="137"/>
      <c r="H132" s="137"/>
      <c r="I132" s="137"/>
    </row>
    <row r="133" spans="1:9" ht="15.75" customHeight="1" x14ac:dyDescent="0.35">
      <c r="A133" s="136"/>
      <c r="B133" s="136"/>
      <c r="C133" s="137"/>
      <c r="D133" s="137"/>
      <c r="E133" s="137"/>
      <c r="F133" s="137"/>
      <c r="G133" s="137"/>
      <c r="H133" s="137"/>
      <c r="I133" s="137"/>
    </row>
    <row r="134" spans="1:9" ht="15.75" customHeight="1" x14ac:dyDescent="0.35">
      <c r="A134" s="136"/>
      <c r="B134" s="136"/>
      <c r="C134" s="137"/>
      <c r="D134" s="137"/>
      <c r="E134" s="137"/>
      <c r="F134" s="137"/>
      <c r="G134" s="137"/>
      <c r="H134" s="137"/>
      <c r="I134" s="137"/>
    </row>
    <row r="135" spans="1:9" ht="15.75" customHeight="1" x14ac:dyDescent="0.35">
      <c r="A135" s="136"/>
      <c r="B135" s="136"/>
      <c r="C135" s="137"/>
      <c r="D135" s="137"/>
      <c r="E135" s="137"/>
      <c r="F135" s="137"/>
      <c r="G135" s="137"/>
      <c r="H135" s="137"/>
      <c r="I135" s="137"/>
    </row>
    <row r="136" spans="1:9" ht="15.75" customHeight="1" x14ac:dyDescent="0.35">
      <c r="A136" s="136"/>
      <c r="B136" s="136"/>
      <c r="C136" s="137"/>
      <c r="D136" s="137"/>
      <c r="E136" s="137"/>
      <c r="F136" s="137"/>
      <c r="G136" s="137"/>
      <c r="H136" s="137"/>
      <c r="I136" s="137"/>
    </row>
    <row r="137" spans="1:9" ht="15.75" customHeight="1" x14ac:dyDescent="0.35">
      <c r="A137" s="136"/>
      <c r="B137" s="136"/>
      <c r="C137" s="137"/>
      <c r="D137" s="137"/>
      <c r="E137" s="137"/>
      <c r="F137" s="137"/>
      <c r="G137" s="137"/>
      <c r="H137" s="137"/>
      <c r="I137" s="137"/>
    </row>
    <row r="138" spans="1:9" ht="15.75" customHeight="1" x14ac:dyDescent="0.35">
      <c r="A138" s="136"/>
      <c r="B138" s="136"/>
      <c r="C138" s="137"/>
      <c r="D138" s="137"/>
      <c r="E138" s="137"/>
      <c r="F138" s="137"/>
      <c r="G138" s="137"/>
      <c r="H138" s="137"/>
      <c r="I138" s="137"/>
    </row>
    <row r="139" spans="1:9" ht="15.75" customHeight="1" x14ac:dyDescent="0.35">
      <c r="A139" s="136"/>
      <c r="B139" s="136"/>
      <c r="C139" s="137"/>
      <c r="D139" s="137"/>
      <c r="E139" s="137"/>
      <c r="F139" s="137"/>
      <c r="G139" s="137"/>
      <c r="H139" s="137"/>
      <c r="I139" s="137"/>
    </row>
    <row r="140" spans="1:9" ht="15.75" customHeight="1" x14ac:dyDescent="0.35">
      <c r="A140" s="136"/>
      <c r="B140" s="136"/>
      <c r="C140" s="137"/>
      <c r="D140" s="137"/>
      <c r="E140" s="137"/>
      <c r="F140" s="137"/>
      <c r="G140" s="137"/>
      <c r="H140" s="137"/>
      <c r="I140" s="137"/>
    </row>
    <row r="141" spans="1:9" ht="15.75" customHeight="1" x14ac:dyDescent="0.35">
      <c r="A141" s="136"/>
      <c r="B141" s="136"/>
      <c r="C141" s="137"/>
      <c r="D141" s="137"/>
      <c r="E141" s="137"/>
      <c r="F141" s="137"/>
      <c r="G141" s="137"/>
      <c r="H141" s="137"/>
      <c r="I141" s="137"/>
    </row>
    <row r="142" spans="1:9" ht="15.75" customHeight="1" x14ac:dyDescent="0.35">
      <c r="A142" s="136"/>
      <c r="B142" s="136"/>
      <c r="C142" s="137"/>
      <c r="D142" s="137"/>
      <c r="E142" s="137"/>
      <c r="F142" s="137"/>
      <c r="G142" s="137"/>
      <c r="H142" s="137"/>
      <c r="I142" s="137"/>
    </row>
    <row r="143" spans="1:9" ht="15.75" customHeight="1" x14ac:dyDescent="0.35">
      <c r="A143" s="136"/>
      <c r="B143" s="136"/>
      <c r="C143" s="137"/>
      <c r="D143" s="137"/>
      <c r="E143" s="137"/>
      <c r="F143" s="137"/>
      <c r="G143" s="137"/>
      <c r="H143" s="137"/>
      <c r="I143" s="137"/>
    </row>
    <row r="144" spans="1:9" ht="15.75" customHeight="1" x14ac:dyDescent="0.35">
      <c r="A144" s="136"/>
      <c r="B144" s="136"/>
      <c r="C144" s="137"/>
      <c r="D144" s="137"/>
      <c r="E144" s="137"/>
      <c r="F144" s="137"/>
      <c r="G144" s="137"/>
      <c r="H144" s="137"/>
      <c r="I144" s="137"/>
    </row>
    <row r="145" spans="1:9" ht="15.75" customHeight="1" x14ac:dyDescent="0.35">
      <c r="A145" s="136"/>
      <c r="B145" s="136"/>
      <c r="C145" s="137"/>
      <c r="D145" s="137"/>
      <c r="E145" s="137"/>
      <c r="F145" s="137"/>
      <c r="G145" s="137"/>
      <c r="H145" s="137"/>
      <c r="I145" s="137"/>
    </row>
    <row r="146" spans="1:9" ht="15.75" customHeight="1" x14ac:dyDescent="0.35">
      <c r="A146" s="136"/>
      <c r="B146" s="136"/>
      <c r="C146" s="137"/>
      <c r="D146" s="137"/>
      <c r="E146" s="137"/>
      <c r="F146" s="137"/>
      <c r="G146" s="137"/>
      <c r="H146" s="137"/>
      <c r="I146" s="137"/>
    </row>
    <row r="147" spans="1:9" ht="15.75" customHeight="1" x14ac:dyDescent="0.35">
      <c r="A147" s="136"/>
      <c r="B147" s="136"/>
      <c r="C147" s="137"/>
      <c r="D147" s="137"/>
      <c r="E147" s="137"/>
      <c r="F147" s="137"/>
      <c r="G147" s="137"/>
      <c r="H147" s="137"/>
      <c r="I147" s="137"/>
    </row>
    <row r="148" spans="1:9" ht="15.75" customHeight="1" x14ac:dyDescent="0.35">
      <c r="A148" s="136"/>
      <c r="B148" s="136"/>
      <c r="C148" s="137"/>
      <c r="D148" s="137"/>
      <c r="E148" s="137"/>
      <c r="F148" s="137"/>
      <c r="G148" s="137"/>
      <c r="H148" s="137"/>
      <c r="I148" s="137"/>
    </row>
    <row r="149" spans="1:9" ht="15.75" customHeight="1" x14ac:dyDescent="0.35">
      <c r="A149" s="136"/>
      <c r="B149" s="136"/>
      <c r="C149" s="137"/>
      <c r="D149" s="137"/>
      <c r="E149" s="137"/>
      <c r="F149" s="137"/>
      <c r="G149" s="137"/>
      <c r="H149" s="137"/>
      <c r="I149" s="137"/>
    </row>
    <row r="150" spans="1:9" ht="15.75" customHeight="1" x14ac:dyDescent="0.35">
      <c r="A150" s="136"/>
      <c r="B150" s="136"/>
      <c r="C150" s="137"/>
      <c r="D150" s="137"/>
      <c r="E150" s="137"/>
      <c r="F150" s="137"/>
      <c r="G150" s="137"/>
      <c r="H150" s="137"/>
      <c r="I150" s="137"/>
    </row>
    <row r="151" spans="1:9" ht="15.75" customHeight="1" x14ac:dyDescent="0.35">
      <c r="A151" s="136"/>
      <c r="B151" s="136"/>
      <c r="C151" s="137"/>
      <c r="D151" s="137"/>
      <c r="E151" s="137"/>
      <c r="F151" s="137"/>
      <c r="G151" s="137"/>
      <c r="H151" s="137"/>
      <c r="I151" s="137"/>
    </row>
    <row r="152" spans="1:9" ht="15.75" customHeight="1" x14ac:dyDescent="0.35">
      <c r="A152" s="136"/>
      <c r="B152" s="136"/>
      <c r="C152" s="137"/>
      <c r="D152" s="137"/>
      <c r="E152" s="137"/>
      <c r="F152" s="137"/>
      <c r="G152" s="137"/>
      <c r="H152" s="137"/>
      <c r="I152" s="137"/>
    </row>
    <row r="153" spans="1:9" ht="15.75" customHeight="1" x14ac:dyDescent="0.35">
      <c r="A153" s="136"/>
      <c r="B153" s="136"/>
      <c r="C153" s="137"/>
      <c r="D153" s="137"/>
      <c r="E153" s="137"/>
      <c r="F153" s="137"/>
      <c r="G153" s="137"/>
      <c r="H153" s="137"/>
      <c r="I153" s="137"/>
    </row>
    <row r="154" spans="1:9" ht="15.75" customHeight="1" x14ac:dyDescent="0.35">
      <c r="A154" s="136"/>
      <c r="B154" s="136"/>
      <c r="C154" s="137"/>
      <c r="D154" s="137"/>
      <c r="E154" s="137"/>
      <c r="F154" s="137"/>
      <c r="G154" s="137"/>
      <c r="H154" s="137"/>
      <c r="I154" s="137"/>
    </row>
    <row r="155" spans="1:9" ht="15.75" customHeight="1" x14ac:dyDescent="0.35">
      <c r="A155" s="136"/>
      <c r="B155" s="136"/>
      <c r="C155" s="137"/>
      <c r="D155" s="137"/>
      <c r="E155" s="137"/>
      <c r="F155" s="137"/>
      <c r="G155" s="137"/>
      <c r="H155" s="137"/>
      <c r="I155" s="137"/>
    </row>
    <row r="156" spans="1:9" ht="15.75" customHeight="1" x14ac:dyDescent="0.35">
      <c r="A156" s="136"/>
      <c r="B156" s="136"/>
      <c r="C156" s="137"/>
      <c r="D156" s="137"/>
      <c r="E156" s="137"/>
      <c r="F156" s="137"/>
      <c r="G156" s="137"/>
      <c r="H156" s="137"/>
      <c r="I156" s="137"/>
    </row>
    <row r="157" spans="1:9" ht="15.75" customHeight="1" x14ac:dyDescent="0.35">
      <c r="A157" s="136"/>
      <c r="B157" s="136"/>
      <c r="C157" s="137"/>
      <c r="D157" s="137"/>
      <c r="E157" s="137"/>
      <c r="F157" s="137"/>
      <c r="G157" s="137"/>
      <c r="H157" s="137"/>
      <c r="I157" s="137"/>
    </row>
    <row r="158" spans="1:9" ht="15.75" customHeight="1" x14ac:dyDescent="0.35">
      <c r="A158" s="136"/>
      <c r="B158" s="136"/>
      <c r="C158" s="137"/>
      <c r="D158" s="137"/>
      <c r="E158" s="137"/>
      <c r="F158" s="137"/>
      <c r="G158" s="137"/>
      <c r="H158" s="137"/>
      <c r="I158" s="137"/>
    </row>
    <row r="159" spans="1:9" ht="15.75" customHeight="1" x14ac:dyDescent="0.35">
      <c r="A159" s="136"/>
      <c r="B159" s="136"/>
      <c r="C159" s="137"/>
      <c r="D159" s="137"/>
      <c r="E159" s="137"/>
      <c r="F159" s="137"/>
      <c r="G159" s="137"/>
      <c r="H159" s="137"/>
      <c r="I159" s="137"/>
    </row>
    <row r="160" spans="1:9" ht="15.75" customHeight="1" x14ac:dyDescent="0.35">
      <c r="A160" s="136"/>
      <c r="B160" s="136"/>
      <c r="C160" s="137"/>
      <c r="D160" s="137"/>
      <c r="E160" s="137"/>
      <c r="F160" s="137"/>
      <c r="G160" s="137"/>
      <c r="H160" s="137"/>
      <c r="I160" s="137"/>
    </row>
    <row r="161" spans="1:9" ht="15.75" customHeight="1" x14ac:dyDescent="0.35">
      <c r="A161" s="136"/>
      <c r="B161" s="136"/>
      <c r="C161" s="137"/>
      <c r="D161" s="137"/>
      <c r="E161" s="137"/>
      <c r="F161" s="137"/>
      <c r="G161" s="137"/>
      <c r="H161" s="137"/>
      <c r="I161" s="137"/>
    </row>
    <row r="162" spans="1:9" ht="15.75" customHeight="1" x14ac:dyDescent="0.35">
      <c r="A162" s="136"/>
      <c r="B162" s="136"/>
      <c r="C162" s="137"/>
      <c r="D162" s="137"/>
      <c r="E162" s="137"/>
      <c r="F162" s="137"/>
      <c r="G162" s="137"/>
      <c r="H162" s="137"/>
      <c r="I162" s="137"/>
    </row>
    <row r="163" spans="1:9" ht="15.75" customHeight="1" x14ac:dyDescent="0.35">
      <c r="A163" s="136"/>
      <c r="B163" s="136"/>
      <c r="C163" s="137"/>
      <c r="D163" s="137"/>
      <c r="E163" s="137"/>
      <c r="F163" s="137"/>
      <c r="G163" s="137"/>
      <c r="H163" s="137"/>
      <c r="I163" s="137"/>
    </row>
    <row r="164" spans="1:9" ht="15.75" customHeight="1" x14ac:dyDescent="0.35">
      <c r="A164" s="136"/>
      <c r="B164" s="136"/>
      <c r="C164" s="137"/>
      <c r="D164" s="137"/>
      <c r="E164" s="137"/>
      <c r="F164" s="137"/>
      <c r="G164" s="137"/>
      <c r="H164" s="137"/>
      <c r="I164" s="137"/>
    </row>
    <row r="165" spans="1:9" ht="15.75" customHeight="1" x14ac:dyDescent="0.35">
      <c r="A165" s="136"/>
      <c r="B165" s="136"/>
      <c r="C165" s="137"/>
      <c r="D165" s="137"/>
      <c r="E165" s="137"/>
      <c r="F165" s="137"/>
      <c r="G165" s="137"/>
      <c r="H165" s="137"/>
      <c r="I165" s="137"/>
    </row>
    <row r="166" spans="1:9" ht="15.75" customHeight="1" x14ac:dyDescent="0.35">
      <c r="A166" s="136"/>
      <c r="B166" s="136"/>
      <c r="C166" s="137"/>
      <c r="D166" s="137"/>
      <c r="E166" s="137"/>
      <c r="F166" s="137"/>
      <c r="G166" s="137"/>
      <c r="H166" s="137"/>
      <c r="I166" s="137"/>
    </row>
    <row r="167" spans="1:9" ht="15.75" customHeight="1" x14ac:dyDescent="0.35">
      <c r="A167" s="136"/>
      <c r="B167" s="136"/>
      <c r="C167" s="137"/>
      <c r="D167" s="137"/>
      <c r="E167" s="137"/>
      <c r="F167" s="137"/>
      <c r="G167" s="137"/>
      <c r="H167" s="137"/>
      <c r="I167" s="137"/>
    </row>
    <row r="168" spans="1:9" ht="15.75" customHeight="1" x14ac:dyDescent="0.35">
      <c r="A168" s="136"/>
      <c r="B168" s="136"/>
      <c r="C168" s="137"/>
      <c r="D168" s="137"/>
      <c r="E168" s="137"/>
      <c r="F168" s="137"/>
      <c r="G168" s="137"/>
      <c r="H168" s="137"/>
      <c r="I168" s="137"/>
    </row>
    <row r="169" spans="1:9" ht="15.75" customHeight="1" x14ac:dyDescent="0.35">
      <c r="A169" s="136"/>
      <c r="B169" s="136"/>
      <c r="C169" s="137"/>
      <c r="D169" s="137"/>
      <c r="E169" s="137"/>
      <c r="F169" s="137"/>
      <c r="G169" s="137"/>
      <c r="H169" s="137"/>
      <c r="I169" s="137"/>
    </row>
    <row r="170" spans="1:9" ht="15.75" customHeight="1" x14ac:dyDescent="0.35">
      <c r="A170" s="136"/>
      <c r="B170" s="136"/>
      <c r="C170" s="137"/>
      <c r="D170" s="137"/>
      <c r="E170" s="137"/>
      <c r="F170" s="137"/>
      <c r="G170" s="137"/>
      <c r="H170" s="137"/>
      <c r="I170" s="137"/>
    </row>
    <row r="171" spans="1:9" ht="15.75" customHeight="1" x14ac:dyDescent="0.35">
      <c r="A171" s="136"/>
      <c r="B171" s="136"/>
      <c r="C171" s="137"/>
      <c r="D171" s="137"/>
      <c r="E171" s="137"/>
      <c r="F171" s="137"/>
      <c r="G171" s="137"/>
      <c r="H171" s="137"/>
      <c r="I171" s="137"/>
    </row>
    <row r="172" spans="1:9" ht="15.75" customHeight="1" x14ac:dyDescent="0.35">
      <c r="A172" s="136"/>
      <c r="B172" s="136"/>
      <c r="C172" s="137"/>
      <c r="D172" s="137"/>
      <c r="E172" s="137"/>
      <c r="F172" s="137"/>
      <c r="G172" s="137"/>
      <c r="H172" s="137"/>
      <c r="I172" s="137"/>
    </row>
    <row r="173" spans="1:9" ht="15.75" customHeight="1" x14ac:dyDescent="0.35">
      <c r="A173" s="136"/>
      <c r="B173" s="136"/>
      <c r="C173" s="137"/>
      <c r="D173" s="137"/>
      <c r="E173" s="137"/>
      <c r="F173" s="137"/>
      <c r="G173" s="137"/>
      <c r="H173" s="137"/>
      <c r="I173" s="137"/>
    </row>
    <row r="174" spans="1:9" ht="15.75" customHeight="1" x14ac:dyDescent="0.35">
      <c r="A174" s="136"/>
      <c r="B174" s="136"/>
      <c r="C174" s="137"/>
      <c r="D174" s="137"/>
      <c r="E174" s="137"/>
      <c r="F174" s="137"/>
      <c r="G174" s="137"/>
      <c r="H174" s="137"/>
      <c r="I174" s="137"/>
    </row>
    <row r="175" spans="1:9" ht="15.75" customHeight="1" x14ac:dyDescent="0.35">
      <c r="A175" s="136"/>
      <c r="B175" s="136"/>
      <c r="C175" s="137"/>
      <c r="D175" s="137"/>
      <c r="E175" s="137"/>
      <c r="F175" s="137"/>
      <c r="G175" s="137"/>
      <c r="H175" s="137"/>
      <c r="I175" s="137"/>
    </row>
    <row r="176" spans="1:9" ht="15.75" customHeight="1" x14ac:dyDescent="0.35">
      <c r="A176" s="136"/>
      <c r="B176" s="136"/>
      <c r="C176" s="137"/>
      <c r="D176" s="137"/>
      <c r="E176" s="137"/>
      <c r="F176" s="137"/>
      <c r="G176" s="137"/>
      <c r="H176" s="137"/>
      <c r="I176" s="137"/>
    </row>
    <row r="177" spans="1:9" ht="15.75" customHeight="1" x14ac:dyDescent="0.35">
      <c r="A177" s="136"/>
      <c r="B177" s="136"/>
      <c r="C177" s="137"/>
      <c r="D177" s="137"/>
      <c r="E177" s="137"/>
      <c r="F177" s="137"/>
      <c r="G177" s="137"/>
      <c r="H177" s="137"/>
      <c r="I177" s="137"/>
    </row>
    <row r="178" spans="1:9" ht="15.75" customHeight="1" x14ac:dyDescent="0.35">
      <c r="A178" s="136"/>
      <c r="B178" s="136"/>
      <c r="C178" s="137"/>
      <c r="D178" s="137"/>
      <c r="E178" s="137"/>
      <c r="F178" s="137"/>
      <c r="G178" s="137"/>
      <c r="H178" s="137"/>
      <c r="I178" s="137"/>
    </row>
    <row r="179" spans="1:9" ht="15.75" customHeight="1" x14ac:dyDescent="0.35">
      <c r="A179" s="136"/>
      <c r="B179" s="136"/>
      <c r="C179" s="137"/>
      <c r="D179" s="137"/>
      <c r="E179" s="137"/>
      <c r="F179" s="137"/>
      <c r="G179" s="137"/>
      <c r="H179" s="137"/>
      <c r="I179" s="137"/>
    </row>
    <row r="180" spans="1:9" ht="15.75" customHeight="1" x14ac:dyDescent="0.35">
      <c r="A180" s="136"/>
      <c r="B180" s="136"/>
      <c r="C180" s="137"/>
      <c r="D180" s="137"/>
      <c r="E180" s="137"/>
      <c r="F180" s="137"/>
      <c r="G180" s="137"/>
      <c r="H180" s="137"/>
      <c r="I180" s="137"/>
    </row>
    <row r="181" spans="1:9" ht="15.75" customHeight="1" x14ac:dyDescent="0.35">
      <c r="A181" s="136"/>
      <c r="B181" s="136"/>
      <c r="C181" s="137"/>
      <c r="D181" s="137"/>
      <c r="E181" s="137"/>
      <c r="F181" s="137"/>
      <c r="G181" s="137"/>
      <c r="H181" s="137"/>
      <c r="I181" s="137"/>
    </row>
    <row r="182" spans="1:9" ht="15.75" customHeight="1" x14ac:dyDescent="0.35">
      <c r="A182" s="136"/>
      <c r="B182" s="136"/>
      <c r="C182" s="137"/>
      <c r="D182" s="137"/>
      <c r="E182" s="137"/>
      <c r="F182" s="137"/>
      <c r="G182" s="137"/>
      <c r="H182" s="137"/>
      <c r="I182" s="137"/>
    </row>
    <row r="183" spans="1:9" ht="15.75" customHeight="1" x14ac:dyDescent="0.35">
      <c r="A183" s="136"/>
      <c r="B183" s="136"/>
      <c r="C183" s="137"/>
      <c r="D183" s="137"/>
      <c r="E183" s="137"/>
      <c r="F183" s="137"/>
      <c r="G183" s="137"/>
      <c r="H183" s="137"/>
      <c r="I183" s="137"/>
    </row>
    <row r="184" spans="1:9" ht="15.75" customHeight="1" x14ac:dyDescent="0.35">
      <c r="A184" s="136"/>
      <c r="B184" s="136"/>
      <c r="C184" s="137"/>
      <c r="D184" s="137"/>
      <c r="E184" s="137"/>
      <c r="F184" s="137"/>
      <c r="G184" s="137"/>
      <c r="H184" s="137"/>
      <c r="I184" s="137"/>
    </row>
    <row r="185" spans="1:9" ht="15.75" customHeight="1" x14ac:dyDescent="0.35">
      <c r="A185" s="136"/>
      <c r="B185" s="136"/>
      <c r="C185" s="137"/>
      <c r="D185" s="137"/>
      <c r="E185" s="137"/>
      <c r="F185" s="137"/>
      <c r="G185" s="137"/>
      <c r="H185" s="137"/>
      <c r="I185" s="137"/>
    </row>
    <row r="186" spans="1:9" ht="15.75" customHeight="1" x14ac:dyDescent="0.35">
      <c r="A186" s="136"/>
      <c r="B186" s="136"/>
      <c r="C186" s="137"/>
      <c r="D186" s="137"/>
      <c r="E186" s="137"/>
      <c r="F186" s="137"/>
      <c r="G186" s="137"/>
      <c r="H186" s="137"/>
      <c r="I186" s="137"/>
    </row>
    <row r="187" spans="1:9" ht="15.75" customHeight="1" x14ac:dyDescent="0.35">
      <c r="A187" s="136"/>
      <c r="B187" s="136"/>
      <c r="C187" s="137"/>
      <c r="D187" s="137"/>
      <c r="E187" s="137"/>
      <c r="F187" s="137"/>
      <c r="G187" s="137"/>
      <c r="H187" s="137"/>
      <c r="I187" s="137"/>
    </row>
    <row r="188" spans="1:9" ht="15.75" customHeight="1" x14ac:dyDescent="0.35">
      <c r="A188" s="136"/>
      <c r="B188" s="136"/>
      <c r="C188" s="137"/>
      <c r="D188" s="137"/>
      <c r="E188" s="137"/>
      <c r="F188" s="137"/>
      <c r="G188" s="137"/>
      <c r="H188" s="137"/>
      <c r="I188" s="137"/>
    </row>
    <row r="189" spans="1:9" ht="15.75" customHeight="1" x14ac:dyDescent="0.35">
      <c r="A189" s="136"/>
      <c r="B189" s="136"/>
      <c r="C189" s="137"/>
      <c r="D189" s="137"/>
      <c r="E189" s="137"/>
      <c r="F189" s="137"/>
      <c r="G189" s="137"/>
      <c r="H189" s="137"/>
      <c r="I189" s="137"/>
    </row>
    <row r="190" spans="1:9" ht="15.75" customHeight="1" x14ac:dyDescent="0.35">
      <c r="A190" s="136"/>
      <c r="B190" s="136"/>
      <c r="C190" s="137"/>
      <c r="D190" s="137"/>
      <c r="E190" s="137"/>
      <c r="F190" s="137"/>
      <c r="G190" s="137"/>
      <c r="H190" s="137"/>
      <c r="I190" s="137"/>
    </row>
    <row r="191" spans="1:9" ht="15.75" customHeight="1" x14ac:dyDescent="0.35">
      <c r="A191" s="136"/>
      <c r="B191" s="136"/>
      <c r="C191" s="137"/>
      <c r="D191" s="137"/>
      <c r="E191" s="137"/>
      <c r="F191" s="137"/>
      <c r="G191" s="137"/>
      <c r="H191" s="137"/>
      <c r="I191" s="137"/>
    </row>
    <row r="192" spans="1:9" ht="15.75" customHeight="1" x14ac:dyDescent="0.35">
      <c r="A192" s="136"/>
      <c r="B192" s="136"/>
      <c r="C192" s="137"/>
      <c r="D192" s="137"/>
      <c r="E192" s="137"/>
      <c r="F192" s="137"/>
      <c r="G192" s="137"/>
      <c r="H192" s="137"/>
      <c r="I192" s="137"/>
    </row>
    <row r="193" spans="1:9" ht="15.75" customHeight="1" x14ac:dyDescent="0.35">
      <c r="A193" s="136"/>
      <c r="B193" s="136"/>
      <c r="C193" s="137"/>
      <c r="D193" s="137"/>
      <c r="E193" s="137"/>
      <c r="F193" s="137"/>
      <c r="G193" s="137"/>
      <c r="H193" s="137"/>
      <c r="I193" s="137"/>
    </row>
    <row r="194" spans="1:9" ht="15.75" customHeight="1" x14ac:dyDescent="0.35">
      <c r="A194" s="136"/>
      <c r="B194" s="136"/>
      <c r="C194" s="137"/>
      <c r="D194" s="137"/>
      <c r="E194" s="137"/>
      <c r="F194" s="137"/>
      <c r="G194" s="137"/>
      <c r="H194" s="137"/>
      <c r="I194" s="137"/>
    </row>
    <row r="195" spans="1:9" ht="15.75" customHeight="1" x14ac:dyDescent="0.35">
      <c r="A195" s="136"/>
      <c r="B195" s="136"/>
      <c r="C195" s="137"/>
      <c r="D195" s="137"/>
      <c r="E195" s="137"/>
      <c r="F195" s="137"/>
      <c r="G195" s="137"/>
      <c r="H195" s="137"/>
      <c r="I195" s="137"/>
    </row>
    <row r="196" spans="1:9" ht="15.75" customHeight="1" x14ac:dyDescent="0.35">
      <c r="A196" s="136"/>
      <c r="B196" s="136"/>
      <c r="C196" s="137"/>
      <c r="D196" s="137"/>
      <c r="E196" s="137"/>
      <c r="F196" s="137"/>
      <c r="G196" s="137"/>
      <c r="H196" s="137"/>
      <c r="I196" s="137"/>
    </row>
    <row r="197" spans="1:9" ht="15.75" customHeight="1" x14ac:dyDescent="0.35">
      <c r="A197" s="136"/>
      <c r="B197" s="136"/>
      <c r="C197" s="137"/>
      <c r="D197" s="137"/>
      <c r="E197" s="137"/>
      <c r="F197" s="137"/>
      <c r="G197" s="137"/>
      <c r="H197" s="137"/>
      <c r="I197" s="137"/>
    </row>
    <row r="198" spans="1:9" ht="15.75" customHeight="1" x14ac:dyDescent="0.35">
      <c r="A198" s="136"/>
      <c r="B198" s="136"/>
      <c r="C198" s="137"/>
      <c r="D198" s="137"/>
      <c r="E198" s="137"/>
      <c r="F198" s="137"/>
      <c r="G198" s="137"/>
      <c r="H198" s="137"/>
      <c r="I198" s="137"/>
    </row>
    <row r="199" spans="1:9" ht="15.75" customHeight="1" x14ac:dyDescent="0.35">
      <c r="A199" s="136"/>
      <c r="B199" s="136"/>
      <c r="C199" s="137"/>
      <c r="D199" s="137"/>
      <c r="E199" s="137"/>
      <c r="F199" s="137"/>
      <c r="G199" s="137"/>
      <c r="H199" s="137"/>
      <c r="I199" s="137"/>
    </row>
    <row r="200" spans="1:9" ht="15.75" customHeight="1" x14ac:dyDescent="0.35">
      <c r="A200" s="136"/>
      <c r="B200" s="136"/>
      <c r="C200" s="137"/>
      <c r="D200" s="137"/>
      <c r="E200" s="137"/>
      <c r="F200" s="137"/>
      <c r="G200" s="137"/>
      <c r="H200" s="137"/>
      <c r="I200" s="137"/>
    </row>
    <row r="201" spans="1:9" ht="15.75" customHeight="1" x14ac:dyDescent="0.35">
      <c r="A201" s="136"/>
      <c r="B201" s="136"/>
      <c r="C201" s="137"/>
      <c r="D201" s="137"/>
      <c r="E201" s="137"/>
      <c r="F201" s="137"/>
      <c r="G201" s="137"/>
      <c r="H201" s="137"/>
      <c r="I201" s="137"/>
    </row>
    <row r="202" spans="1:9" ht="15.75" customHeight="1" x14ac:dyDescent="0.35">
      <c r="A202" s="136"/>
      <c r="B202" s="136"/>
      <c r="C202" s="137"/>
      <c r="D202" s="137"/>
      <c r="E202" s="137"/>
      <c r="F202" s="137"/>
      <c r="G202" s="137"/>
      <c r="H202" s="137"/>
      <c r="I202" s="137"/>
    </row>
    <row r="203" spans="1:9" ht="15.75" customHeight="1" x14ac:dyDescent="0.35">
      <c r="A203" s="136"/>
      <c r="B203" s="136"/>
      <c r="C203" s="137"/>
      <c r="D203" s="137"/>
      <c r="E203" s="137"/>
      <c r="F203" s="137"/>
      <c r="G203" s="137"/>
      <c r="H203" s="137"/>
      <c r="I203" s="137"/>
    </row>
    <row r="204" spans="1:9" ht="15.75" customHeight="1" x14ac:dyDescent="0.35">
      <c r="A204" s="136"/>
      <c r="B204" s="136"/>
      <c r="C204" s="137"/>
      <c r="D204" s="137"/>
      <c r="E204" s="137"/>
      <c r="F204" s="137"/>
      <c r="G204" s="137"/>
      <c r="H204" s="137"/>
      <c r="I204" s="137"/>
    </row>
    <row r="205" spans="1:9" ht="15.75" customHeight="1" x14ac:dyDescent="0.35">
      <c r="A205" s="136"/>
      <c r="B205" s="136"/>
      <c r="C205" s="137"/>
      <c r="D205" s="137"/>
      <c r="E205" s="137"/>
      <c r="F205" s="137"/>
      <c r="G205" s="137"/>
      <c r="H205" s="137"/>
      <c r="I205" s="137"/>
    </row>
    <row r="206" spans="1:9" ht="15.75" customHeight="1" x14ac:dyDescent="0.35">
      <c r="A206" s="136"/>
      <c r="B206" s="136"/>
      <c r="C206" s="137"/>
      <c r="D206" s="137"/>
      <c r="E206" s="137"/>
      <c r="F206" s="137"/>
      <c r="G206" s="137"/>
      <c r="H206" s="137"/>
      <c r="I206" s="137"/>
    </row>
    <row r="207" spans="1:9" ht="15.75" customHeight="1" x14ac:dyDescent="0.35">
      <c r="A207" s="136"/>
      <c r="B207" s="136"/>
      <c r="C207" s="137"/>
      <c r="D207" s="137"/>
      <c r="E207" s="137"/>
      <c r="F207" s="137"/>
      <c r="G207" s="137"/>
      <c r="H207" s="137"/>
      <c r="I207" s="137"/>
    </row>
    <row r="208" spans="1:9" ht="15.75" customHeight="1" x14ac:dyDescent="0.35">
      <c r="A208" s="136"/>
      <c r="B208" s="136"/>
      <c r="C208" s="137"/>
      <c r="D208" s="137"/>
      <c r="E208" s="137"/>
      <c r="F208" s="137"/>
      <c r="G208" s="137"/>
      <c r="H208" s="137"/>
      <c r="I208" s="137"/>
    </row>
    <row r="209" spans="1:9" ht="15.75" customHeight="1" x14ac:dyDescent="0.35">
      <c r="A209" s="136"/>
      <c r="B209" s="136"/>
      <c r="C209" s="137"/>
      <c r="D209" s="137"/>
      <c r="E209" s="137"/>
      <c r="F209" s="137"/>
      <c r="G209" s="137"/>
      <c r="H209" s="137"/>
      <c r="I209" s="137"/>
    </row>
    <row r="210" spans="1:9" ht="15.75" customHeight="1" x14ac:dyDescent="0.35">
      <c r="A210" s="136"/>
      <c r="B210" s="136"/>
      <c r="C210" s="137"/>
      <c r="D210" s="137"/>
      <c r="E210" s="137"/>
      <c r="F210" s="137"/>
      <c r="G210" s="137"/>
      <c r="H210" s="137"/>
      <c r="I210" s="137"/>
    </row>
    <row r="211" spans="1:9" ht="15.75" customHeight="1" x14ac:dyDescent="0.35">
      <c r="A211" s="136"/>
      <c r="B211" s="136"/>
      <c r="C211" s="137"/>
      <c r="D211" s="137"/>
      <c r="E211" s="137"/>
      <c r="F211" s="137"/>
      <c r="G211" s="137"/>
      <c r="H211" s="137"/>
      <c r="I211" s="137"/>
    </row>
    <row r="212" spans="1:9" ht="15.75" customHeight="1" x14ac:dyDescent="0.35">
      <c r="A212" s="136"/>
      <c r="B212" s="136"/>
      <c r="C212" s="137"/>
      <c r="D212" s="137"/>
      <c r="E212" s="137"/>
      <c r="F212" s="137"/>
      <c r="G212" s="137"/>
      <c r="H212" s="137"/>
      <c r="I212" s="137"/>
    </row>
    <row r="213" spans="1:9" ht="15.75" customHeight="1" x14ac:dyDescent="0.35">
      <c r="A213" s="136"/>
      <c r="B213" s="136"/>
      <c r="C213" s="137"/>
      <c r="D213" s="137"/>
      <c r="E213" s="137"/>
      <c r="F213" s="137"/>
      <c r="G213" s="137"/>
      <c r="H213" s="137"/>
      <c r="I213" s="137"/>
    </row>
    <row r="214" spans="1:9" ht="15.75" customHeight="1" x14ac:dyDescent="0.35">
      <c r="A214" s="136"/>
      <c r="B214" s="136"/>
      <c r="C214" s="137"/>
      <c r="D214" s="137"/>
      <c r="E214" s="137"/>
      <c r="F214" s="137"/>
      <c r="G214" s="137"/>
      <c r="H214" s="137"/>
      <c r="I214" s="137"/>
    </row>
    <row r="215" spans="1:9" ht="15.75" customHeight="1" x14ac:dyDescent="0.35">
      <c r="A215" s="136"/>
      <c r="B215" s="136"/>
      <c r="C215" s="137"/>
      <c r="D215" s="137"/>
      <c r="E215" s="137"/>
      <c r="F215" s="137"/>
      <c r="G215" s="137"/>
      <c r="H215" s="137"/>
      <c r="I215" s="137"/>
    </row>
    <row r="216" spans="1:9" ht="15.75" customHeight="1" x14ac:dyDescent="0.35">
      <c r="A216" s="136"/>
      <c r="B216" s="136"/>
      <c r="C216" s="137"/>
      <c r="D216" s="137"/>
      <c r="E216" s="137"/>
      <c r="F216" s="137"/>
      <c r="G216" s="137"/>
      <c r="H216" s="137"/>
      <c r="I216" s="137"/>
    </row>
    <row r="217" spans="1:9" ht="15.75" customHeight="1" x14ac:dyDescent="0.35">
      <c r="A217" s="136"/>
      <c r="B217" s="136"/>
      <c r="C217" s="137"/>
      <c r="D217" s="137"/>
      <c r="E217" s="137"/>
      <c r="F217" s="137"/>
      <c r="G217" s="137"/>
      <c r="H217" s="137"/>
      <c r="I217" s="137"/>
    </row>
    <row r="218" spans="1:9" ht="15.75" customHeight="1" x14ac:dyDescent="0.35">
      <c r="A218" s="136"/>
      <c r="B218" s="136"/>
      <c r="C218" s="137"/>
      <c r="D218" s="137"/>
      <c r="E218" s="137"/>
      <c r="F218" s="137"/>
      <c r="G218" s="137"/>
      <c r="H218" s="137"/>
      <c r="I218" s="137"/>
    </row>
    <row r="219" spans="1:9" ht="15.75" customHeight="1" x14ac:dyDescent="0.35">
      <c r="A219" s="136"/>
      <c r="B219" s="136"/>
      <c r="C219" s="137"/>
      <c r="D219" s="137"/>
      <c r="E219" s="137"/>
      <c r="F219" s="137"/>
      <c r="G219" s="137"/>
      <c r="H219" s="137"/>
      <c r="I219" s="137"/>
    </row>
    <row r="220" spans="1:9" ht="15.75" customHeight="1" x14ac:dyDescent="0.35">
      <c r="A220" s="136"/>
      <c r="B220" s="136"/>
      <c r="C220" s="137"/>
      <c r="D220" s="137"/>
      <c r="E220" s="137"/>
      <c r="F220" s="137"/>
      <c r="G220" s="137"/>
      <c r="H220" s="137"/>
      <c r="I220" s="137"/>
    </row>
    <row r="221" spans="1:9" ht="15.75" customHeight="1" x14ac:dyDescent="0.35">
      <c r="A221" s="136"/>
      <c r="B221" s="136"/>
      <c r="C221" s="137"/>
      <c r="D221" s="137"/>
      <c r="E221" s="137"/>
      <c r="F221" s="137"/>
      <c r="G221" s="137"/>
      <c r="H221" s="137"/>
      <c r="I221" s="137"/>
    </row>
    <row r="222" spans="1:9" ht="15.75" customHeight="1" x14ac:dyDescent="0.35">
      <c r="A222" s="136"/>
      <c r="B222" s="136"/>
      <c r="C222" s="137"/>
      <c r="D222" s="137"/>
      <c r="E222" s="137"/>
      <c r="F222" s="137"/>
      <c r="G222" s="137"/>
      <c r="H222" s="137"/>
      <c r="I222" s="137"/>
    </row>
    <row r="223" spans="1:9" ht="15.75" customHeight="1" x14ac:dyDescent="0.35">
      <c r="A223" s="136"/>
      <c r="B223" s="136"/>
      <c r="C223" s="137"/>
      <c r="D223" s="137"/>
      <c r="E223" s="137"/>
      <c r="F223" s="137"/>
      <c r="G223" s="137"/>
      <c r="H223" s="137"/>
      <c r="I223" s="137"/>
    </row>
    <row r="224" spans="1:9" ht="15.75" customHeight="1" x14ac:dyDescent="0.35">
      <c r="A224" s="136"/>
      <c r="B224" s="136"/>
      <c r="C224" s="137"/>
      <c r="D224" s="137"/>
      <c r="E224" s="137"/>
      <c r="F224" s="137"/>
      <c r="G224" s="137"/>
      <c r="H224" s="137"/>
      <c r="I224" s="137"/>
    </row>
    <row r="225" spans="1:9" ht="15.75" customHeight="1" x14ac:dyDescent="0.35">
      <c r="A225" s="136"/>
      <c r="B225" s="136"/>
      <c r="C225" s="137"/>
      <c r="D225" s="137"/>
      <c r="E225" s="137"/>
      <c r="F225" s="137"/>
      <c r="G225" s="137"/>
      <c r="H225" s="137"/>
      <c r="I225" s="137"/>
    </row>
    <row r="226" spans="1:9" ht="15.75" customHeight="1" x14ac:dyDescent="0.35">
      <c r="A226" s="136"/>
      <c r="B226" s="136"/>
      <c r="C226" s="137"/>
      <c r="D226" s="137"/>
      <c r="E226" s="137"/>
      <c r="F226" s="137"/>
      <c r="G226" s="137"/>
      <c r="H226" s="137"/>
      <c r="I226" s="137"/>
    </row>
    <row r="227" spans="1:9" ht="15.75" customHeight="1" x14ac:dyDescent="0.35">
      <c r="A227" s="136"/>
      <c r="B227" s="136"/>
      <c r="C227" s="137"/>
      <c r="D227" s="137"/>
      <c r="E227" s="137"/>
      <c r="F227" s="137"/>
      <c r="G227" s="137"/>
      <c r="H227" s="137"/>
      <c r="I227" s="137"/>
    </row>
    <row r="228" spans="1:9" ht="15.75" customHeight="1" x14ac:dyDescent="0.35">
      <c r="A228" s="136"/>
      <c r="B228" s="136"/>
      <c r="C228" s="137"/>
      <c r="D228" s="137"/>
      <c r="E228" s="137"/>
      <c r="F228" s="137"/>
      <c r="G228" s="137"/>
      <c r="H228" s="137"/>
      <c r="I228" s="137"/>
    </row>
    <row r="229" spans="1:9" ht="15.75" customHeight="1" x14ac:dyDescent="0.35">
      <c r="A229" s="136"/>
      <c r="B229" s="136"/>
      <c r="C229" s="137"/>
      <c r="D229" s="137"/>
      <c r="E229" s="137"/>
      <c r="F229" s="137"/>
      <c r="G229" s="137"/>
      <c r="H229" s="137"/>
      <c r="I229" s="137"/>
    </row>
    <row r="230" spans="1:9" ht="15.75" customHeight="1" x14ac:dyDescent="0.35">
      <c r="A230" s="136"/>
      <c r="B230" s="136"/>
      <c r="C230" s="137"/>
      <c r="D230" s="137"/>
      <c r="E230" s="137"/>
      <c r="F230" s="137"/>
      <c r="G230" s="137"/>
      <c r="H230" s="137"/>
      <c r="I230" s="137"/>
    </row>
    <row r="231" spans="1:9" ht="15.75" customHeight="1" x14ac:dyDescent="0.35">
      <c r="A231" s="136"/>
      <c r="B231" s="136"/>
      <c r="C231" s="137"/>
      <c r="D231" s="137"/>
      <c r="E231" s="137"/>
      <c r="F231" s="137"/>
      <c r="G231" s="137"/>
      <c r="H231" s="137"/>
      <c r="I231" s="137"/>
    </row>
    <row r="232" spans="1:9" ht="15.75" customHeight="1" x14ac:dyDescent="0.35">
      <c r="A232" s="136"/>
      <c r="B232" s="136"/>
      <c r="C232" s="137"/>
      <c r="D232" s="137"/>
      <c r="E232" s="137"/>
      <c r="F232" s="137"/>
      <c r="G232" s="137"/>
      <c r="H232" s="137"/>
      <c r="I232" s="137"/>
    </row>
    <row r="233" spans="1:9" ht="15.75" customHeight="1" x14ac:dyDescent="0.35">
      <c r="A233" s="136"/>
      <c r="B233" s="136"/>
      <c r="C233" s="137"/>
      <c r="D233" s="137"/>
      <c r="E233" s="137"/>
      <c r="F233" s="137"/>
      <c r="G233" s="137"/>
      <c r="H233" s="137"/>
      <c r="I233" s="137"/>
    </row>
    <row r="234" spans="1:9" ht="15.75" customHeight="1" x14ac:dyDescent="0.35">
      <c r="A234" s="136"/>
      <c r="B234" s="136"/>
      <c r="C234" s="137"/>
      <c r="D234" s="137"/>
      <c r="E234" s="137"/>
      <c r="F234" s="137"/>
      <c r="G234" s="137"/>
      <c r="H234" s="137"/>
      <c r="I234" s="137"/>
    </row>
    <row r="235" spans="1:9" ht="15.75" customHeight="1" x14ac:dyDescent="0.35">
      <c r="A235" s="136"/>
      <c r="B235" s="136"/>
      <c r="C235" s="137"/>
      <c r="D235" s="137"/>
      <c r="E235" s="137"/>
      <c r="F235" s="137"/>
      <c r="G235" s="137"/>
      <c r="H235" s="137"/>
      <c r="I235" s="137"/>
    </row>
    <row r="236" spans="1:9" ht="15.75" customHeight="1" x14ac:dyDescent="0.35">
      <c r="A236" s="136"/>
      <c r="B236" s="136"/>
      <c r="C236" s="137"/>
      <c r="D236" s="137"/>
      <c r="E236" s="137"/>
      <c r="F236" s="137"/>
      <c r="G236" s="137"/>
      <c r="H236" s="137"/>
      <c r="I236" s="137"/>
    </row>
    <row r="237" spans="1:9" ht="15.75" customHeight="1" x14ac:dyDescent="0.35">
      <c r="A237" s="136"/>
      <c r="B237" s="136"/>
      <c r="C237" s="137"/>
      <c r="D237" s="137"/>
      <c r="E237" s="137"/>
      <c r="F237" s="137"/>
      <c r="G237" s="137"/>
      <c r="H237" s="137"/>
      <c r="I237" s="137"/>
    </row>
    <row r="238" spans="1:9" ht="15.75" customHeight="1" x14ac:dyDescent="0.35">
      <c r="A238" s="136"/>
      <c r="B238" s="136"/>
      <c r="C238" s="137"/>
      <c r="D238" s="137"/>
      <c r="E238" s="137"/>
      <c r="F238" s="137"/>
      <c r="G238" s="137"/>
      <c r="H238" s="137"/>
      <c r="I238" s="137"/>
    </row>
    <row r="239" spans="1:9" ht="15.75" customHeight="1" x14ac:dyDescent="0.35">
      <c r="A239" s="136"/>
      <c r="B239" s="136"/>
      <c r="C239" s="137"/>
      <c r="D239" s="137"/>
      <c r="E239" s="137"/>
      <c r="F239" s="137"/>
      <c r="G239" s="137"/>
      <c r="H239" s="137"/>
      <c r="I239" s="137"/>
    </row>
    <row r="240" spans="1:9" ht="15.75" customHeight="1" x14ac:dyDescent="0.35">
      <c r="A240" s="136"/>
      <c r="B240" s="136"/>
      <c r="C240" s="137"/>
      <c r="D240" s="137"/>
      <c r="E240" s="137"/>
      <c r="F240" s="137"/>
      <c r="G240" s="137"/>
      <c r="H240" s="137"/>
      <c r="I240" s="137"/>
    </row>
    <row r="241" spans="1:9" ht="15.75" customHeight="1" x14ac:dyDescent="0.35">
      <c r="A241" s="136"/>
      <c r="B241" s="136"/>
      <c r="C241" s="137"/>
      <c r="D241" s="137"/>
      <c r="E241" s="137"/>
      <c r="F241" s="137"/>
      <c r="G241" s="137"/>
      <c r="H241" s="137"/>
      <c r="I241" s="137"/>
    </row>
    <row r="242" spans="1:9" ht="15.75" customHeight="1" x14ac:dyDescent="0.35">
      <c r="A242" s="136"/>
      <c r="B242" s="136"/>
      <c r="C242" s="137"/>
      <c r="D242" s="137"/>
      <c r="E242" s="137"/>
      <c r="F242" s="137"/>
      <c r="G242" s="137"/>
      <c r="H242" s="137"/>
      <c r="I242" s="137"/>
    </row>
    <row r="243" spans="1:9" ht="15.75" customHeight="1" x14ac:dyDescent="0.35">
      <c r="A243" s="136"/>
      <c r="B243" s="136"/>
      <c r="C243" s="137"/>
      <c r="D243" s="137"/>
      <c r="E243" s="137"/>
      <c r="F243" s="137"/>
      <c r="G243" s="137"/>
      <c r="H243" s="137"/>
      <c r="I243" s="137"/>
    </row>
    <row r="244" spans="1:9" ht="15.75" customHeight="1" x14ac:dyDescent="0.35">
      <c r="A244" s="136"/>
      <c r="B244" s="136"/>
      <c r="C244" s="137"/>
      <c r="D244" s="137"/>
      <c r="E244" s="137"/>
      <c r="F244" s="137"/>
      <c r="G244" s="137"/>
      <c r="H244" s="137"/>
      <c r="I244" s="137"/>
    </row>
    <row r="245" spans="1:9" ht="15.75" customHeight="1" x14ac:dyDescent="0.35">
      <c r="A245" s="136"/>
      <c r="B245" s="136"/>
      <c r="C245" s="137"/>
      <c r="D245" s="137"/>
      <c r="E245" s="137"/>
      <c r="F245" s="137"/>
      <c r="G245" s="137"/>
      <c r="H245" s="137"/>
      <c r="I245" s="137"/>
    </row>
    <row r="246" spans="1:9" ht="15.75" customHeight="1" x14ac:dyDescent="0.35">
      <c r="A246" s="136"/>
      <c r="B246" s="136"/>
      <c r="C246" s="137"/>
      <c r="D246" s="137"/>
      <c r="E246" s="137"/>
      <c r="F246" s="137"/>
      <c r="G246" s="137"/>
      <c r="H246" s="137"/>
      <c r="I246" s="137"/>
    </row>
    <row r="247" spans="1:9" ht="15.75" customHeight="1" x14ac:dyDescent="0.35">
      <c r="A247" s="136"/>
      <c r="B247" s="136"/>
      <c r="C247" s="137"/>
      <c r="D247" s="137"/>
      <c r="E247" s="137"/>
      <c r="F247" s="137"/>
      <c r="G247" s="137"/>
      <c r="H247" s="137"/>
      <c r="I247" s="137"/>
    </row>
    <row r="248" spans="1:9" ht="15.75" customHeight="1" x14ac:dyDescent="0.35">
      <c r="A248" s="136"/>
      <c r="B248" s="136"/>
      <c r="C248" s="137"/>
      <c r="D248" s="137"/>
      <c r="E248" s="137"/>
      <c r="F248" s="137"/>
      <c r="G248" s="137"/>
      <c r="H248" s="137"/>
      <c r="I248" s="137"/>
    </row>
    <row r="249" spans="1:9" ht="15.75" customHeight="1" x14ac:dyDescent="0.35">
      <c r="A249" s="136"/>
      <c r="B249" s="136"/>
      <c r="C249" s="137"/>
      <c r="D249" s="137"/>
      <c r="E249" s="137"/>
      <c r="F249" s="137"/>
      <c r="G249" s="137"/>
      <c r="H249" s="137"/>
      <c r="I249" s="137"/>
    </row>
    <row r="250" spans="1:9" ht="15.75" customHeight="1" x14ac:dyDescent="0.35">
      <c r="A250" s="136"/>
      <c r="B250" s="136"/>
      <c r="C250" s="137"/>
      <c r="D250" s="137"/>
      <c r="E250" s="137"/>
      <c r="F250" s="137"/>
      <c r="G250" s="137"/>
      <c r="H250" s="137"/>
      <c r="I250" s="137"/>
    </row>
    <row r="251" spans="1:9" ht="15.75" customHeight="1" x14ac:dyDescent="0.35">
      <c r="A251" s="136"/>
      <c r="B251" s="136"/>
      <c r="C251" s="137"/>
      <c r="D251" s="137"/>
      <c r="E251" s="137"/>
      <c r="F251" s="137"/>
      <c r="G251" s="137"/>
      <c r="H251" s="137"/>
      <c r="I251" s="137"/>
    </row>
    <row r="252" spans="1:9" ht="15.75" customHeight="1" x14ac:dyDescent="0.35">
      <c r="A252" s="136"/>
      <c r="B252" s="136"/>
      <c r="C252" s="137"/>
      <c r="D252" s="137"/>
      <c r="E252" s="137"/>
      <c r="F252" s="137"/>
      <c r="G252" s="137"/>
      <c r="H252" s="137"/>
      <c r="I252" s="137"/>
    </row>
    <row r="253" spans="1:9" ht="15.75" customHeight="1" x14ac:dyDescent="0.35">
      <c r="A253" s="136"/>
      <c r="B253" s="136"/>
      <c r="C253" s="137"/>
      <c r="D253" s="137"/>
      <c r="E253" s="137"/>
      <c r="F253" s="137"/>
      <c r="G253" s="137"/>
      <c r="H253" s="137"/>
      <c r="I253" s="137"/>
    </row>
    <row r="254" spans="1:9" ht="15.75" customHeight="1" x14ac:dyDescent="0.35">
      <c r="A254" s="136"/>
      <c r="B254" s="136"/>
      <c r="C254" s="137"/>
      <c r="D254" s="137"/>
      <c r="E254" s="137"/>
      <c r="F254" s="137"/>
      <c r="G254" s="137"/>
      <c r="H254" s="137"/>
      <c r="I254" s="137"/>
    </row>
    <row r="255" spans="1:9" ht="15.75" customHeight="1" x14ac:dyDescent="0.35">
      <c r="A255" s="136"/>
      <c r="B255" s="136"/>
      <c r="C255" s="137"/>
      <c r="D255" s="137"/>
      <c r="E255" s="137"/>
      <c r="F255" s="137"/>
      <c r="G255" s="137"/>
      <c r="H255" s="137"/>
      <c r="I255" s="137"/>
    </row>
    <row r="256" spans="1:9" ht="15.75" customHeight="1" x14ac:dyDescent="0.35">
      <c r="A256" s="136"/>
      <c r="B256" s="136"/>
      <c r="C256" s="137"/>
      <c r="D256" s="137"/>
      <c r="E256" s="137"/>
      <c r="F256" s="137"/>
      <c r="G256" s="137"/>
      <c r="H256" s="137"/>
      <c r="I256" s="137"/>
    </row>
    <row r="257" spans="1:9" ht="15.75" customHeight="1" x14ac:dyDescent="0.35">
      <c r="A257" s="136"/>
      <c r="B257" s="136"/>
      <c r="C257" s="137"/>
      <c r="D257" s="137"/>
      <c r="E257" s="137"/>
      <c r="F257" s="137"/>
      <c r="G257" s="137"/>
      <c r="H257" s="137"/>
      <c r="I257" s="137"/>
    </row>
    <row r="258" spans="1:9" ht="15.75" customHeight="1" x14ac:dyDescent="0.35">
      <c r="A258" s="136"/>
      <c r="B258" s="136"/>
      <c r="C258" s="137"/>
      <c r="D258" s="137"/>
      <c r="E258" s="137"/>
      <c r="F258" s="137"/>
      <c r="G258" s="137"/>
      <c r="H258" s="137"/>
      <c r="I258" s="137"/>
    </row>
    <row r="259" spans="1:9" ht="15.75" customHeight="1" x14ac:dyDescent="0.35">
      <c r="A259" s="136"/>
      <c r="B259" s="136"/>
      <c r="C259" s="137"/>
      <c r="D259" s="137"/>
      <c r="E259" s="137"/>
      <c r="F259" s="137"/>
      <c r="G259" s="137"/>
      <c r="H259" s="137"/>
      <c r="I259" s="137"/>
    </row>
    <row r="260" spans="1:9" ht="15.75" customHeight="1" x14ac:dyDescent="0.35">
      <c r="A260" s="136"/>
      <c r="B260" s="136"/>
      <c r="C260" s="137"/>
      <c r="D260" s="137"/>
      <c r="E260" s="137"/>
      <c r="F260" s="137"/>
      <c r="G260" s="137"/>
      <c r="H260" s="137"/>
      <c r="I260" s="137"/>
    </row>
    <row r="261" spans="1:9" ht="15.75" customHeight="1" x14ac:dyDescent="0.35">
      <c r="A261" s="136"/>
      <c r="B261" s="136"/>
      <c r="C261" s="137"/>
      <c r="D261" s="137"/>
      <c r="E261" s="137"/>
      <c r="F261" s="137"/>
      <c r="G261" s="137"/>
      <c r="H261" s="137"/>
      <c r="I261" s="137"/>
    </row>
    <row r="262" spans="1:9" ht="15.75" customHeight="1" x14ac:dyDescent="0.35">
      <c r="A262" s="136"/>
      <c r="B262" s="136"/>
      <c r="C262" s="137"/>
      <c r="D262" s="137"/>
      <c r="E262" s="137"/>
      <c r="F262" s="137"/>
      <c r="G262" s="137"/>
      <c r="H262" s="137"/>
      <c r="I262" s="137"/>
    </row>
    <row r="263" spans="1:9" ht="15.75" customHeight="1" x14ac:dyDescent="0.35">
      <c r="A263" s="136"/>
      <c r="B263" s="136"/>
      <c r="C263" s="137"/>
      <c r="D263" s="137"/>
      <c r="E263" s="137"/>
      <c r="F263" s="137"/>
      <c r="G263" s="137"/>
      <c r="H263" s="137"/>
      <c r="I263" s="137"/>
    </row>
    <row r="264" spans="1:9" ht="15.75" customHeight="1" x14ac:dyDescent="0.35">
      <c r="A264" s="136"/>
      <c r="B264" s="136"/>
      <c r="C264" s="137"/>
      <c r="D264" s="137"/>
      <c r="E264" s="137"/>
      <c r="F264" s="137"/>
      <c r="G264" s="137"/>
      <c r="H264" s="137"/>
      <c r="I264" s="137"/>
    </row>
    <row r="265" spans="1:9" ht="15.75" customHeight="1" x14ac:dyDescent="0.35">
      <c r="A265" s="136"/>
      <c r="B265" s="136"/>
      <c r="C265" s="137"/>
      <c r="D265" s="137"/>
      <c r="E265" s="137"/>
      <c r="F265" s="137"/>
      <c r="G265" s="137"/>
      <c r="H265" s="137"/>
      <c r="I265" s="137"/>
    </row>
    <row r="266" spans="1:9" ht="15.75" customHeight="1" x14ac:dyDescent="0.35">
      <c r="A266" s="136"/>
      <c r="B266" s="136"/>
      <c r="C266" s="137"/>
      <c r="D266" s="137"/>
      <c r="E266" s="137"/>
      <c r="F266" s="137"/>
      <c r="G266" s="137"/>
      <c r="H266" s="137"/>
      <c r="I266" s="137"/>
    </row>
    <row r="267" spans="1:9" ht="15.75" customHeight="1" x14ac:dyDescent="0.35">
      <c r="A267" s="136"/>
      <c r="B267" s="136"/>
      <c r="C267" s="137"/>
      <c r="D267" s="137"/>
      <c r="E267" s="137"/>
      <c r="F267" s="137"/>
      <c r="G267" s="137"/>
      <c r="H267" s="137"/>
      <c r="I267" s="137"/>
    </row>
    <row r="268" spans="1:9" ht="15.75" customHeight="1" x14ac:dyDescent="0.35">
      <c r="A268" s="136"/>
      <c r="B268" s="136"/>
      <c r="C268" s="137"/>
      <c r="D268" s="137"/>
      <c r="E268" s="137"/>
      <c r="F268" s="137"/>
      <c r="G268" s="137"/>
      <c r="H268" s="137"/>
      <c r="I268" s="137"/>
    </row>
    <row r="269" spans="1:9" ht="15.75" customHeight="1" x14ac:dyDescent="0.35">
      <c r="A269" s="136"/>
      <c r="B269" s="136"/>
      <c r="C269" s="137"/>
      <c r="D269" s="137"/>
      <c r="E269" s="137"/>
      <c r="F269" s="137"/>
      <c r="G269" s="137"/>
      <c r="H269" s="137"/>
      <c r="I269" s="137"/>
    </row>
    <row r="270" spans="1:9" ht="15.75" customHeight="1" x14ac:dyDescent="0.35">
      <c r="A270" s="136"/>
      <c r="B270" s="136"/>
      <c r="C270" s="137"/>
      <c r="D270" s="137"/>
      <c r="E270" s="137"/>
      <c r="F270" s="137"/>
      <c r="G270" s="137"/>
      <c r="H270" s="137"/>
      <c r="I270" s="137"/>
    </row>
    <row r="271" spans="1:9" ht="15.75" customHeight="1" x14ac:dyDescent="0.35">
      <c r="A271" s="136"/>
      <c r="B271" s="136"/>
      <c r="C271" s="137"/>
      <c r="D271" s="137"/>
      <c r="E271" s="137"/>
      <c r="F271" s="137"/>
      <c r="G271" s="137"/>
      <c r="H271" s="137"/>
      <c r="I271" s="137"/>
    </row>
    <row r="272" spans="1:9" ht="15.75" customHeight="1" x14ac:dyDescent="0.35">
      <c r="A272" s="136"/>
      <c r="B272" s="136"/>
      <c r="C272" s="137"/>
      <c r="D272" s="137"/>
      <c r="E272" s="137"/>
      <c r="F272" s="137"/>
      <c r="G272" s="137"/>
      <c r="H272" s="137"/>
      <c r="I272" s="137"/>
    </row>
    <row r="273" spans="1:9" ht="15.75" customHeight="1" x14ac:dyDescent="0.35">
      <c r="A273" s="136"/>
      <c r="B273" s="136"/>
      <c r="C273" s="137"/>
      <c r="D273" s="137"/>
      <c r="E273" s="137"/>
      <c r="F273" s="137"/>
      <c r="G273" s="137"/>
      <c r="H273" s="137"/>
      <c r="I273" s="137"/>
    </row>
    <row r="274" spans="1:9" ht="15.75" customHeight="1" x14ac:dyDescent="0.35">
      <c r="A274" s="136"/>
      <c r="B274" s="136"/>
      <c r="C274" s="137"/>
      <c r="D274" s="137"/>
      <c r="E274" s="137"/>
      <c r="F274" s="137"/>
      <c r="G274" s="137"/>
      <c r="H274" s="137"/>
      <c r="I274" s="137"/>
    </row>
    <row r="275" spans="1:9" ht="15.75" customHeight="1" x14ac:dyDescent="0.35">
      <c r="A275" s="136"/>
      <c r="B275" s="136"/>
      <c r="C275" s="137"/>
      <c r="D275" s="137"/>
      <c r="E275" s="137"/>
      <c r="F275" s="137"/>
      <c r="G275" s="137"/>
      <c r="H275" s="137"/>
      <c r="I275" s="137"/>
    </row>
    <row r="276" spans="1:9" ht="15.75" customHeight="1" x14ac:dyDescent="0.35">
      <c r="A276" s="136"/>
      <c r="B276" s="136"/>
      <c r="C276" s="137"/>
      <c r="D276" s="137"/>
      <c r="E276" s="137"/>
      <c r="F276" s="137"/>
      <c r="G276" s="137"/>
      <c r="H276" s="137"/>
      <c r="I276" s="137"/>
    </row>
    <row r="277" spans="1:9" ht="15.75" customHeight="1" x14ac:dyDescent="0.35">
      <c r="A277" s="136"/>
      <c r="B277" s="136"/>
      <c r="C277" s="137"/>
      <c r="D277" s="137"/>
      <c r="E277" s="137"/>
      <c r="F277" s="137"/>
      <c r="G277" s="137"/>
      <c r="H277" s="137"/>
      <c r="I277" s="137"/>
    </row>
    <row r="278" spans="1:9" ht="15.75" customHeight="1" x14ac:dyDescent="0.35">
      <c r="A278" s="136"/>
      <c r="B278" s="136"/>
      <c r="C278" s="137"/>
      <c r="D278" s="137"/>
      <c r="E278" s="137"/>
      <c r="F278" s="137"/>
      <c r="G278" s="137"/>
      <c r="H278" s="137"/>
      <c r="I278" s="137"/>
    </row>
    <row r="279" spans="1:9" ht="15.75" customHeight="1" x14ac:dyDescent="0.35">
      <c r="A279" s="136"/>
      <c r="B279" s="136"/>
      <c r="C279" s="137"/>
      <c r="D279" s="137"/>
      <c r="E279" s="137"/>
      <c r="F279" s="137"/>
      <c r="G279" s="137"/>
      <c r="H279" s="137"/>
      <c r="I279" s="137"/>
    </row>
    <row r="280" spans="1:9" ht="15.75" customHeight="1" x14ac:dyDescent="0.35">
      <c r="A280" s="136"/>
      <c r="B280" s="136"/>
      <c r="C280" s="137"/>
      <c r="D280" s="137"/>
      <c r="E280" s="137"/>
      <c r="F280" s="137"/>
      <c r="G280" s="137"/>
      <c r="H280" s="137"/>
      <c r="I280" s="137"/>
    </row>
    <row r="281" spans="1:9" ht="15.75" customHeight="1" x14ac:dyDescent="0.35">
      <c r="A281" s="136"/>
      <c r="B281" s="136"/>
      <c r="C281" s="137"/>
      <c r="D281" s="137"/>
      <c r="E281" s="137"/>
      <c r="F281" s="137"/>
      <c r="G281" s="137"/>
      <c r="H281" s="137"/>
      <c r="I281" s="137"/>
    </row>
    <row r="282" spans="1:9" ht="15.75" customHeight="1" x14ac:dyDescent="0.35">
      <c r="A282" s="136"/>
      <c r="B282" s="136"/>
      <c r="C282" s="137"/>
      <c r="D282" s="137"/>
      <c r="E282" s="137"/>
      <c r="F282" s="137"/>
      <c r="G282" s="137"/>
      <c r="H282" s="137"/>
      <c r="I282" s="137"/>
    </row>
    <row r="283" spans="1:9" ht="15.75" customHeight="1" x14ac:dyDescent="0.35">
      <c r="A283" s="136"/>
      <c r="B283" s="136"/>
      <c r="C283" s="137"/>
      <c r="D283" s="137"/>
      <c r="E283" s="137"/>
      <c r="F283" s="137"/>
      <c r="G283" s="137"/>
      <c r="H283" s="137"/>
      <c r="I283" s="137"/>
    </row>
    <row r="284" spans="1:9" ht="15.75" customHeight="1" x14ac:dyDescent="0.35">
      <c r="A284" s="136"/>
      <c r="B284" s="136"/>
      <c r="C284" s="137"/>
      <c r="D284" s="137"/>
      <c r="E284" s="137"/>
      <c r="F284" s="137"/>
      <c r="G284" s="137"/>
      <c r="H284" s="137"/>
      <c r="I284" s="137"/>
    </row>
    <row r="285" spans="1:9" ht="15.75" customHeight="1" x14ac:dyDescent="0.35">
      <c r="A285" s="136"/>
      <c r="B285" s="136"/>
      <c r="C285" s="137"/>
      <c r="D285" s="137"/>
      <c r="E285" s="137"/>
      <c r="F285" s="137"/>
      <c r="G285" s="137"/>
      <c r="H285" s="137"/>
      <c r="I285" s="137"/>
    </row>
    <row r="286" spans="1:9" ht="15.75" customHeight="1" x14ac:dyDescent="0.35">
      <c r="A286" s="136"/>
      <c r="B286" s="136"/>
      <c r="C286" s="137"/>
      <c r="D286" s="137"/>
      <c r="E286" s="137"/>
      <c r="F286" s="137"/>
      <c r="G286" s="137"/>
      <c r="H286" s="137"/>
      <c r="I286" s="137"/>
    </row>
    <row r="287" spans="1:9" ht="15.75" customHeight="1" x14ac:dyDescent="0.35">
      <c r="A287" s="136"/>
      <c r="B287" s="136"/>
      <c r="C287" s="137"/>
      <c r="D287" s="137"/>
      <c r="E287" s="137"/>
      <c r="F287" s="137"/>
      <c r="G287" s="137"/>
      <c r="H287" s="137"/>
      <c r="I287" s="137"/>
    </row>
    <row r="288" spans="1:9" ht="15.75" customHeight="1" x14ac:dyDescent="0.35">
      <c r="A288" s="136"/>
      <c r="B288" s="136"/>
      <c r="C288" s="137"/>
      <c r="D288" s="137"/>
      <c r="E288" s="137"/>
      <c r="F288" s="137"/>
      <c r="G288" s="137"/>
      <c r="H288" s="137"/>
      <c r="I288" s="137"/>
    </row>
    <row r="289" spans="1:9" ht="15.75" customHeight="1" x14ac:dyDescent="0.35">
      <c r="A289" s="136"/>
      <c r="B289" s="136"/>
      <c r="C289" s="137"/>
      <c r="D289" s="137"/>
      <c r="E289" s="137"/>
      <c r="F289" s="137"/>
      <c r="G289" s="137"/>
      <c r="H289" s="137"/>
      <c r="I289" s="137"/>
    </row>
    <row r="290" spans="1:9" ht="15.75" customHeight="1" x14ac:dyDescent="0.35">
      <c r="A290" s="136"/>
      <c r="B290" s="136"/>
      <c r="C290" s="137"/>
      <c r="D290" s="137"/>
      <c r="E290" s="137"/>
      <c r="F290" s="137"/>
      <c r="G290" s="137"/>
      <c r="H290" s="137"/>
      <c r="I290" s="137"/>
    </row>
    <row r="291" spans="1:9" ht="15.75" customHeight="1" x14ac:dyDescent="0.35">
      <c r="A291" s="136"/>
      <c r="B291" s="136"/>
      <c r="C291" s="137"/>
      <c r="D291" s="137"/>
      <c r="E291" s="137"/>
      <c r="F291" s="137"/>
      <c r="G291" s="137"/>
      <c r="H291" s="137"/>
      <c r="I291" s="137"/>
    </row>
    <row r="292" spans="1:9" ht="15.75" customHeight="1" x14ac:dyDescent="0.35">
      <c r="A292" s="136"/>
      <c r="B292" s="136"/>
      <c r="C292" s="137"/>
      <c r="D292" s="137"/>
      <c r="E292" s="137"/>
      <c r="F292" s="137"/>
      <c r="G292" s="137"/>
      <c r="H292" s="137"/>
      <c r="I292" s="137"/>
    </row>
    <row r="293" spans="1:9" ht="15.75" customHeight="1" x14ac:dyDescent="0.35">
      <c r="A293" s="136"/>
      <c r="B293" s="136"/>
      <c r="C293" s="137"/>
      <c r="D293" s="137"/>
      <c r="E293" s="137"/>
      <c r="F293" s="137"/>
      <c r="G293" s="137"/>
      <c r="H293" s="137"/>
      <c r="I293" s="137"/>
    </row>
    <row r="294" spans="1:9" ht="15.75" customHeight="1" x14ac:dyDescent="0.35">
      <c r="A294" s="136"/>
      <c r="B294" s="136"/>
      <c r="C294" s="137"/>
      <c r="D294" s="137"/>
      <c r="E294" s="137"/>
      <c r="F294" s="137"/>
      <c r="G294" s="137"/>
      <c r="H294" s="137"/>
      <c r="I294" s="137"/>
    </row>
    <row r="295" spans="1:9" ht="15.75" customHeight="1" x14ac:dyDescent="0.35">
      <c r="A295" s="136"/>
      <c r="B295" s="136"/>
      <c r="C295" s="137"/>
      <c r="D295" s="137"/>
      <c r="E295" s="137"/>
      <c r="F295" s="137"/>
      <c r="G295" s="137"/>
      <c r="H295" s="137"/>
      <c r="I295" s="137"/>
    </row>
    <row r="296" spans="1:9" ht="15.75" customHeight="1" x14ac:dyDescent="0.35">
      <c r="A296" s="136"/>
      <c r="B296" s="136"/>
      <c r="C296" s="137"/>
      <c r="D296" s="137"/>
      <c r="E296" s="137"/>
      <c r="F296" s="137"/>
      <c r="G296" s="137"/>
      <c r="H296" s="137"/>
      <c r="I296" s="137"/>
    </row>
    <row r="297" spans="1:9" ht="15.75" customHeight="1" x14ac:dyDescent="0.35">
      <c r="A297" s="136"/>
      <c r="B297" s="136"/>
      <c r="C297" s="137"/>
      <c r="D297" s="137"/>
      <c r="E297" s="137"/>
      <c r="F297" s="137"/>
      <c r="G297" s="137"/>
      <c r="H297" s="137"/>
      <c r="I297" s="137"/>
    </row>
    <row r="298" spans="1:9" ht="15.75" customHeight="1" x14ac:dyDescent="0.35">
      <c r="A298" s="136"/>
      <c r="B298" s="136"/>
      <c r="C298" s="137"/>
      <c r="D298" s="137"/>
      <c r="E298" s="137"/>
      <c r="F298" s="137"/>
      <c r="G298" s="137"/>
      <c r="H298" s="137"/>
      <c r="I298" s="137"/>
    </row>
    <row r="299" spans="1:9" ht="15.75" customHeight="1" x14ac:dyDescent="0.35">
      <c r="A299" s="136"/>
      <c r="B299" s="136"/>
      <c r="C299" s="137"/>
      <c r="D299" s="137"/>
      <c r="E299" s="137"/>
      <c r="F299" s="137"/>
      <c r="G299" s="137"/>
      <c r="H299" s="137"/>
      <c r="I299" s="137"/>
    </row>
    <row r="300" spans="1:9" ht="15.75" customHeight="1" x14ac:dyDescent="0.35">
      <c r="A300" s="136"/>
      <c r="B300" s="136"/>
      <c r="C300" s="137"/>
      <c r="D300" s="137"/>
      <c r="E300" s="137"/>
      <c r="F300" s="137"/>
      <c r="G300" s="137"/>
      <c r="H300" s="137"/>
      <c r="I300" s="137"/>
    </row>
    <row r="301" spans="1:9" ht="15.75" customHeight="1" x14ac:dyDescent="0.35">
      <c r="A301" s="136"/>
      <c r="B301" s="136"/>
      <c r="C301" s="137"/>
      <c r="D301" s="137"/>
      <c r="E301" s="137"/>
      <c r="F301" s="137"/>
      <c r="G301" s="137"/>
      <c r="H301" s="137"/>
      <c r="I301" s="137"/>
    </row>
    <row r="302" spans="1:9" ht="15.75" customHeight="1" x14ac:dyDescent="0.35">
      <c r="A302" s="136"/>
      <c r="B302" s="136"/>
      <c r="C302" s="137"/>
      <c r="D302" s="137"/>
      <c r="E302" s="137"/>
      <c r="F302" s="137"/>
      <c r="G302" s="137"/>
      <c r="H302" s="137"/>
      <c r="I302" s="137"/>
    </row>
    <row r="303" spans="1:9" ht="15.75" customHeight="1" x14ac:dyDescent="0.35">
      <c r="A303" s="136"/>
      <c r="B303" s="136"/>
      <c r="C303" s="137"/>
      <c r="D303" s="137"/>
      <c r="E303" s="137"/>
      <c r="F303" s="137"/>
      <c r="G303" s="137"/>
      <c r="H303" s="137"/>
      <c r="I303" s="137"/>
    </row>
    <row r="304" spans="1:9" ht="15.75" customHeight="1" x14ac:dyDescent="0.35">
      <c r="A304" s="136"/>
      <c r="B304" s="136"/>
      <c r="C304" s="137"/>
      <c r="D304" s="137"/>
      <c r="E304" s="137"/>
      <c r="F304" s="137"/>
      <c r="G304" s="137"/>
      <c r="H304" s="137"/>
      <c r="I304" s="137"/>
    </row>
    <row r="305" spans="1:9" ht="15.75" customHeight="1" x14ac:dyDescent="0.35">
      <c r="A305" s="136"/>
      <c r="B305" s="136"/>
      <c r="C305" s="137"/>
      <c r="D305" s="137"/>
      <c r="E305" s="137"/>
      <c r="F305" s="137"/>
      <c r="G305" s="137"/>
      <c r="H305" s="137"/>
      <c r="I305" s="137"/>
    </row>
    <row r="306" spans="1:9" ht="15.75" customHeight="1" x14ac:dyDescent="0.35">
      <c r="A306" s="136"/>
      <c r="B306" s="136"/>
      <c r="C306" s="137"/>
      <c r="D306" s="137"/>
      <c r="E306" s="137"/>
      <c r="F306" s="137"/>
      <c r="G306" s="137"/>
      <c r="H306" s="137"/>
      <c r="I306" s="137"/>
    </row>
    <row r="307" spans="1:9" ht="15.75" customHeight="1" x14ac:dyDescent="0.35">
      <c r="A307" s="136"/>
      <c r="B307" s="136"/>
      <c r="C307" s="137"/>
      <c r="D307" s="137"/>
      <c r="E307" s="137"/>
      <c r="F307" s="137"/>
      <c r="G307" s="137"/>
      <c r="H307" s="137"/>
      <c r="I307" s="137"/>
    </row>
    <row r="308" spans="1:9" ht="15.75" customHeight="1" x14ac:dyDescent="0.35">
      <c r="A308" s="136"/>
      <c r="B308" s="136"/>
      <c r="C308" s="137"/>
      <c r="D308" s="137"/>
      <c r="E308" s="137"/>
      <c r="F308" s="137"/>
      <c r="G308" s="137"/>
      <c r="H308" s="137"/>
      <c r="I308" s="137"/>
    </row>
    <row r="309" spans="1:9" ht="15.75" customHeight="1" x14ac:dyDescent="0.35">
      <c r="A309" s="136"/>
      <c r="B309" s="136"/>
      <c r="C309" s="137"/>
      <c r="D309" s="137"/>
      <c r="E309" s="137"/>
      <c r="F309" s="137"/>
      <c r="G309" s="137"/>
      <c r="H309" s="137"/>
      <c r="I309" s="137"/>
    </row>
    <row r="310" spans="1:9" ht="15.75" customHeight="1" x14ac:dyDescent="0.35">
      <c r="A310" s="136"/>
      <c r="B310" s="136"/>
      <c r="C310" s="137"/>
      <c r="D310" s="137"/>
      <c r="E310" s="137"/>
      <c r="F310" s="137"/>
      <c r="G310" s="137"/>
      <c r="H310" s="137"/>
      <c r="I310" s="137"/>
    </row>
    <row r="311" spans="1:9" ht="15.75" customHeight="1" x14ac:dyDescent="0.35">
      <c r="A311" s="136"/>
      <c r="B311" s="136"/>
      <c r="C311" s="137"/>
      <c r="D311" s="137"/>
      <c r="E311" s="137"/>
      <c r="F311" s="137"/>
      <c r="G311" s="137"/>
      <c r="H311" s="137"/>
      <c r="I311" s="137"/>
    </row>
    <row r="312" spans="1:9" ht="15.75" customHeight="1" x14ac:dyDescent="0.35">
      <c r="A312" s="136"/>
      <c r="B312" s="136"/>
      <c r="C312" s="137"/>
      <c r="D312" s="137"/>
      <c r="E312" s="137"/>
      <c r="F312" s="137"/>
      <c r="G312" s="137"/>
      <c r="H312" s="137"/>
      <c r="I312" s="137"/>
    </row>
    <row r="313" spans="1:9" ht="15.75" customHeight="1" x14ac:dyDescent="0.35">
      <c r="A313" s="136"/>
      <c r="B313" s="136"/>
      <c r="C313" s="137"/>
      <c r="D313" s="137"/>
      <c r="E313" s="137"/>
      <c r="F313" s="137"/>
      <c r="G313" s="137"/>
      <c r="H313" s="137"/>
      <c r="I313" s="137"/>
    </row>
    <row r="314" spans="1:9" ht="15.75" customHeight="1" x14ac:dyDescent="0.35">
      <c r="A314" s="136"/>
      <c r="B314" s="136"/>
      <c r="C314" s="137"/>
      <c r="D314" s="137"/>
      <c r="E314" s="137"/>
      <c r="F314" s="137"/>
      <c r="G314" s="137"/>
      <c r="H314" s="137"/>
      <c r="I314" s="137"/>
    </row>
    <row r="315" spans="1:9" ht="15.75" customHeight="1" x14ac:dyDescent="0.35">
      <c r="A315" s="136"/>
      <c r="B315" s="136"/>
      <c r="C315" s="137"/>
      <c r="D315" s="137"/>
      <c r="E315" s="137"/>
      <c r="F315" s="137"/>
      <c r="G315" s="137"/>
      <c r="H315" s="137"/>
      <c r="I315" s="137"/>
    </row>
    <row r="316" spans="1:9" ht="15.75" customHeight="1" x14ac:dyDescent="0.35">
      <c r="A316" s="136"/>
      <c r="B316" s="136"/>
      <c r="C316" s="137"/>
      <c r="D316" s="137"/>
      <c r="E316" s="137"/>
      <c r="F316" s="137"/>
      <c r="G316" s="137"/>
      <c r="H316" s="137"/>
      <c r="I316" s="137"/>
    </row>
    <row r="317" spans="1:9" ht="15.75" customHeight="1" x14ac:dyDescent="0.35">
      <c r="A317" s="136"/>
      <c r="B317" s="136"/>
      <c r="C317" s="137"/>
      <c r="D317" s="137"/>
      <c r="E317" s="137"/>
      <c r="F317" s="137"/>
      <c r="G317" s="137"/>
      <c r="H317" s="137"/>
      <c r="I317" s="137"/>
    </row>
    <row r="318" spans="1:9" ht="15.75" customHeight="1" x14ac:dyDescent="0.35">
      <c r="A318" s="136"/>
      <c r="B318" s="136"/>
      <c r="C318" s="137"/>
      <c r="D318" s="137"/>
      <c r="E318" s="137"/>
      <c r="F318" s="137"/>
      <c r="G318" s="137"/>
      <c r="H318" s="137"/>
      <c r="I318" s="137"/>
    </row>
    <row r="319" spans="1:9" ht="15.75" customHeight="1" x14ac:dyDescent="0.35">
      <c r="A319" s="136"/>
      <c r="B319" s="136"/>
      <c r="C319" s="137"/>
      <c r="D319" s="137"/>
      <c r="E319" s="137"/>
      <c r="F319" s="137"/>
      <c r="G319" s="137"/>
      <c r="H319" s="137"/>
      <c r="I319" s="137"/>
    </row>
    <row r="320" spans="1:9" ht="15.75" customHeight="1" x14ac:dyDescent="0.35">
      <c r="A320" s="136"/>
      <c r="B320" s="136"/>
      <c r="C320" s="137"/>
      <c r="D320" s="137"/>
      <c r="E320" s="137"/>
      <c r="F320" s="137"/>
      <c r="G320" s="137"/>
      <c r="H320" s="137"/>
      <c r="I320" s="137"/>
    </row>
    <row r="321" spans="1:9" ht="15.75" customHeight="1" x14ac:dyDescent="0.35">
      <c r="A321" s="136"/>
      <c r="B321" s="136"/>
      <c r="C321" s="137"/>
      <c r="D321" s="137"/>
      <c r="E321" s="137"/>
      <c r="F321" s="137"/>
      <c r="G321" s="137"/>
      <c r="H321" s="137"/>
      <c r="I321" s="137"/>
    </row>
    <row r="322" spans="1:9" ht="15.75" customHeight="1" x14ac:dyDescent="0.35">
      <c r="A322" s="136"/>
      <c r="B322" s="136"/>
      <c r="C322" s="137"/>
      <c r="D322" s="137"/>
      <c r="E322" s="137"/>
      <c r="F322" s="137"/>
      <c r="G322" s="137"/>
      <c r="H322" s="137"/>
      <c r="I322" s="137"/>
    </row>
    <row r="323" spans="1:9" ht="15.75" customHeight="1" x14ac:dyDescent="0.35">
      <c r="A323" s="136"/>
      <c r="B323" s="136"/>
      <c r="C323" s="137"/>
      <c r="D323" s="137"/>
      <c r="E323" s="137"/>
      <c r="F323" s="137"/>
      <c r="G323" s="137"/>
      <c r="H323" s="137"/>
      <c r="I323" s="137"/>
    </row>
    <row r="324" spans="1:9" ht="15.75" customHeight="1" x14ac:dyDescent="0.35">
      <c r="A324" s="136"/>
      <c r="B324" s="136"/>
      <c r="C324" s="137"/>
      <c r="D324" s="137"/>
      <c r="E324" s="137"/>
      <c r="F324" s="137"/>
      <c r="G324" s="137"/>
      <c r="H324" s="137"/>
      <c r="I324" s="137"/>
    </row>
    <row r="325" spans="1:9" ht="15.75" customHeight="1" x14ac:dyDescent="0.35">
      <c r="A325" s="136"/>
      <c r="B325" s="136"/>
      <c r="C325" s="137"/>
      <c r="D325" s="137"/>
      <c r="E325" s="137"/>
      <c r="F325" s="137"/>
      <c r="G325" s="137"/>
      <c r="H325" s="137"/>
      <c r="I325" s="137"/>
    </row>
    <row r="326" spans="1:9" ht="15.75" customHeight="1" x14ac:dyDescent="0.35"/>
    <row r="327" spans="1:9" ht="15.75" customHeight="1" x14ac:dyDescent="0.35"/>
    <row r="328" spans="1:9" ht="15.75" customHeight="1" x14ac:dyDescent="0.35"/>
    <row r="329" spans="1:9" ht="15.75" customHeight="1" x14ac:dyDescent="0.35"/>
    <row r="330" spans="1:9" ht="15.75" customHeight="1" x14ac:dyDescent="0.35"/>
    <row r="331" spans="1:9" ht="15.75" customHeight="1" x14ac:dyDescent="0.35"/>
    <row r="332" spans="1:9" ht="15.75" customHeight="1" x14ac:dyDescent="0.35"/>
    <row r="333" spans="1:9" ht="15.75" customHeight="1" x14ac:dyDescent="0.35"/>
    <row r="334" spans="1:9" ht="15.75" customHeight="1" x14ac:dyDescent="0.35"/>
    <row r="335" spans="1:9" ht="15.75" customHeight="1" x14ac:dyDescent="0.35"/>
    <row r="336" spans="1:9"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23">
    <mergeCell ref="A1:I1"/>
    <mergeCell ref="A2:I2"/>
    <mergeCell ref="A4:I4"/>
    <mergeCell ref="A5:D5"/>
    <mergeCell ref="E5:I5"/>
    <mergeCell ref="A3:I3"/>
    <mergeCell ref="A6:D6"/>
    <mergeCell ref="E6:I6"/>
    <mergeCell ref="A34:I34"/>
    <mergeCell ref="A38:I38"/>
    <mergeCell ref="A47:I47"/>
    <mergeCell ref="A7:D7"/>
    <mergeCell ref="E7:I7"/>
    <mergeCell ref="A8:D8"/>
    <mergeCell ref="E8:I8"/>
    <mergeCell ref="A11:I11"/>
    <mergeCell ref="A9:D9"/>
    <mergeCell ref="A126:I126"/>
    <mergeCell ref="A127:I127"/>
    <mergeCell ref="A49:I49"/>
    <mergeCell ref="A55:I55"/>
    <mergeCell ref="A87:I87"/>
    <mergeCell ref="A103:I103"/>
  </mergeCells>
  <pageMargins left="0.27559055118110237" right="0.19685039370078741" top="0.47244094488188981" bottom="0.59055118110236227" header="0" footer="0"/>
  <pageSetup orientation="landscape" r:id="rId1"/>
  <headerFooter>
    <oddHeader>&amp;L&amp;"-,Italic"The Great Canadian Meat Company&amp;R&amp;"-,Italic"&amp;A</oddHeader>
    <oddFooter>&amp;L&amp;"-,Italic"Prepared By: Food Technology Consulting 
 Approved by: MU&amp;CPage  &amp;P&amp;R&amp;"-,Italic"Rev. Date: October 04,2023
 Revision# 06</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N994"/>
  <sheetViews>
    <sheetView view="pageLayout" zoomScaleNormal="100" workbookViewId="0">
      <selection activeCell="I11" sqref="I11"/>
    </sheetView>
  </sheetViews>
  <sheetFormatPr defaultColWidth="14.453125" defaultRowHeight="15" customHeight="1" x14ac:dyDescent="0.35"/>
  <cols>
    <col min="1" max="1" width="32.453125" customWidth="1"/>
    <col min="2" max="2" width="6.54296875" customWidth="1"/>
    <col min="3" max="4" width="7.453125" customWidth="1"/>
    <col min="5" max="12" width="7.54296875" customWidth="1"/>
    <col min="13" max="13" width="6.54296875" customWidth="1"/>
    <col min="14" max="14" width="6.453125" customWidth="1"/>
  </cols>
  <sheetData>
    <row r="1" spans="1:14" ht="14.5" x14ac:dyDescent="0.35">
      <c r="A1" s="1469" t="s">
        <v>65</v>
      </c>
      <c r="B1" s="1395"/>
      <c r="C1" s="1395"/>
      <c r="D1" s="1395"/>
      <c r="E1" s="1395"/>
      <c r="F1" s="1395"/>
      <c r="G1" s="1395"/>
      <c r="H1" s="1395"/>
      <c r="I1" s="1395"/>
      <c r="J1" s="1395"/>
      <c r="K1" s="1395"/>
      <c r="L1" s="1395"/>
      <c r="M1" s="1395"/>
      <c r="N1" s="1395"/>
    </row>
    <row r="2" spans="1:14" ht="60" customHeight="1" x14ac:dyDescent="0.35">
      <c r="A2" s="1647" t="s">
        <v>1311</v>
      </c>
      <c r="B2" s="1400"/>
      <c r="C2" s="1400"/>
      <c r="D2" s="1400"/>
      <c r="E2" s="1400"/>
      <c r="F2" s="1400"/>
      <c r="G2" s="1400"/>
      <c r="H2" s="1400"/>
      <c r="I2" s="1400"/>
      <c r="J2" s="1400"/>
      <c r="K2" s="1400"/>
      <c r="L2" s="1400"/>
      <c r="M2" s="1400"/>
      <c r="N2" s="1398"/>
    </row>
    <row r="3" spans="1:14" ht="14.5" x14ac:dyDescent="0.35">
      <c r="A3" s="138" t="s">
        <v>685</v>
      </c>
      <c r="B3" s="139" t="s">
        <v>5</v>
      </c>
      <c r="C3" s="139" t="s">
        <v>8</v>
      </c>
      <c r="D3" s="139" t="s">
        <v>9</v>
      </c>
      <c r="E3" s="139" t="s">
        <v>10</v>
      </c>
      <c r="F3" s="139" t="s">
        <v>11</v>
      </c>
      <c r="G3" s="139" t="s">
        <v>1312</v>
      </c>
      <c r="H3" s="139" t="s">
        <v>13</v>
      </c>
      <c r="I3" s="139" t="s">
        <v>14</v>
      </c>
      <c r="J3" s="139" t="s">
        <v>15</v>
      </c>
      <c r="K3" s="139" t="s">
        <v>16</v>
      </c>
      <c r="L3" s="139" t="s">
        <v>17</v>
      </c>
      <c r="M3" s="139" t="s">
        <v>18</v>
      </c>
      <c r="N3" s="139" t="s">
        <v>19</v>
      </c>
    </row>
    <row r="4" spans="1:14" ht="14.5" x14ac:dyDescent="0.35">
      <c r="A4" s="1638" t="s">
        <v>1313</v>
      </c>
      <c r="B4" s="1400"/>
      <c r="C4" s="1400"/>
      <c r="D4" s="1400"/>
      <c r="E4" s="1400"/>
      <c r="F4" s="1400"/>
      <c r="G4" s="1400"/>
      <c r="H4" s="1400"/>
      <c r="I4" s="1400"/>
      <c r="J4" s="1400"/>
      <c r="K4" s="1400"/>
      <c r="L4" s="1400"/>
      <c r="M4" s="1400"/>
      <c r="N4" s="1398"/>
    </row>
    <row r="5" spans="1:14" ht="15.5" x14ac:dyDescent="0.35">
      <c r="A5" s="1641" t="s">
        <v>1314</v>
      </c>
      <c r="B5" s="1643" t="s">
        <v>1315</v>
      </c>
      <c r="C5" s="140"/>
      <c r="D5" s="140"/>
      <c r="E5" s="45"/>
      <c r="F5" s="68"/>
      <c r="G5" s="68"/>
      <c r="H5" s="68"/>
      <c r="I5" s="68"/>
      <c r="J5" s="68"/>
      <c r="K5" s="68"/>
      <c r="L5" s="68"/>
      <c r="M5" s="68"/>
      <c r="N5" s="68"/>
    </row>
    <row r="6" spans="1:14" ht="15.5" x14ac:dyDescent="0.35">
      <c r="A6" s="1642"/>
      <c r="B6" s="1642"/>
      <c r="C6" s="140"/>
      <c r="D6" s="140"/>
      <c r="E6" s="45"/>
      <c r="F6" s="68"/>
      <c r="G6" s="68"/>
      <c r="H6" s="68"/>
      <c r="I6" s="68"/>
      <c r="J6" s="68"/>
      <c r="K6" s="68"/>
      <c r="L6" s="68"/>
      <c r="M6" s="68"/>
      <c r="N6" s="68"/>
    </row>
    <row r="7" spans="1:14" ht="15.5" x14ac:dyDescent="0.35">
      <c r="A7" s="1642"/>
      <c r="B7" s="1642"/>
      <c r="C7" s="140"/>
      <c r="D7" s="140"/>
      <c r="E7" s="45"/>
      <c r="F7" s="45"/>
      <c r="G7" s="141"/>
      <c r="H7" s="45"/>
      <c r="I7" s="45"/>
      <c r="J7" s="45"/>
      <c r="K7" s="45"/>
      <c r="L7" s="45"/>
      <c r="M7" s="45"/>
      <c r="N7" s="45"/>
    </row>
    <row r="8" spans="1:14" ht="15.5" x14ac:dyDescent="0.35">
      <c r="A8" s="1487"/>
      <c r="B8" s="1487"/>
      <c r="C8" s="140"/>
      <c r="D8" s="140"/>
      <c r="E8" s="45"/>
      <c r="F8" s="68"/>
      <c r="G8" s="68"/>
      <c r="H8" s="68"/>
      <c r="I8" s="68"/>
      <c r="J8" s="68"/>
      <c r="K8" s="68"/>
      <c r="L8" s="68"/>
      <c r="M8" s="68"/>
      <c r="N8" s="68"/>
    </row>
    <row r="9" spans="1:14" ht="14.5" x14ac:dyDescent="0.35">
      <c r="A9" s="1641" t="s">
        <v>1316</v>
      </c>
      <c r="B9" s="1643" t="s">
        <v>1315</v>
      </c>
      <c r="C9" s="142"/>
      <c r="D9" s="142"/>
      <c r="E9" s="142"/>
      <c r="F9" s="142"/>
      <c r="G9" s="142"/>
      <c r="H9" s="142"/>
      <c r="I9" s="142"/>
      <c r="J9" s="142"/>
      <c r="K9" s="142"/>
      <c r="L9" s="142"/>
      <c r="M9" s="142"/>
      <c r="N9" s="142"/>
    </row>
    <row r="10" spans="1:14" ht="14.5" x14ac:dyDescent="0.35">
      <c r="A10" s="1642"/>
      <c r="B10" s="1642"/>
      <c r="C10" s="142"/>
      <c r="D10" s="142"/>
      <c r="E10" s="142"/>
      <c r="F10" s="142"/>
      <c r="G10" s="142"/>
      <c r="H10" s="142"/>
      <c r="I10" s="142"/>
      <c r="J10" s="142"/>
      <c r="K10" s="142"/>
      <c r="L10" s="142"/>
      <c r="M10" s="142"/>
      <c r="N10" s="142"/>
    </row>
    <row r="11" spans="1:14" ht="14.5" x14ac:dyDescent="0.35">
      <c r="A11" s="1642"/>
      <c r="B11" s="1642"/>
      <c r="C11" s="142"/>
      <c r="D11" s="142"/>
      <c r="E11" s="142"/>
      <c r="F11" s="142"/>
      <c r="G11" s="142"/>
      <c r="H11" s="142"/>
      <c r="I11" s="142"/>
      <c r="J11" s="142"/>
      <c r="K11" s="142"/>
      <c r="L11" s="142"/>
      <c r="M11" s="142"/>
      <c r="N11" s="142"/>
    </row>
    <row r="12" spans="1:14" ht="14.5" x14ac:dyDescent="0.35">
      <c r="A12" s="1487"/>
      <c r="B12" s="1487"/>
      <c r="C12" s="142"/>
      <c r="D12" s="142"/>
      <c r="E12" s="142"/>
      <c r="F12" s="142"/>
      <c r="G12" s="142"/>
      <c r="H12" s="142"/>
      <c r="I12" s="142"/>
      <c r="J12" s="142"/>
      <c r="K12" s="142"/>
      <c r="L12" s="142"/>
      <c r="M12" s="142"/>
      <c r="N12" s="142"/>
    </row>
    <row r="13" spans="1:14" ht="14.5" x14ac:dyDescent="0.35">
      <c r="A13" s="1641" t="s">
        <v>1317</v>
      </c>
      <c r="B13" s="1643" t="s">
        <v>1315</v>
      </c>
      <c r="C13" s="142"/>
      <c r="D13" s="142"/>
      <c r="E13" s="142"/>
      <c r="F13" s="142"/>
      <c r="G13" s="142"/>
      <c r="H13" s="142"/>
      <c r="I13" s="142"/>
      <c r="J13" s="142"/>
      <c r="K13" s="142"/>
      <c r="L13" s="142"/>
      <c r="M13" s="142"/>
      <c r="N13" s="142"/>
    </row>
    <row r="14" spans="1:14" ht="14.5" x14ac:dyDescent="0.35">
      <c r="A14" s="1642"/>
      <c r="B14" s="1642"/>
      <c r="C14" s="142"/>
      <c r="D14" s="142"/>
      <c r="E14" s="142"/>
      <c r="F14" s="142"/>
      <c r="G14" s="142"/>
      <c r="H14" s="142"/>
      <c r="I14" s="142"/>
      <c r="J14" s="142"/>
      <c r="K14" s="142"/>
      <c r="L14" s="142"/>
      <c r="M14" s="142"/>
      <c r="N14" s="142"/>
    </row>
    <row r="15" spans="1:14" ht="14.5" x14ac:dyDescent="0.35">
      <c r="A15" s="1642"/>
      <c r="B15" s="1642"/>
      <c r="C15" s="142"/>
      <c r="D15" s="142"/>
      <c r="E15" s="142"/>
      <c r="F15" s="142"/>
      <c r="G15" s="142"/>
      <c r="H15" s="142"/>
      <c r="I15" s="142"/>
      <c r="J15" s="142"/>
      <c r="K15" s="142"/>
      <c r="L15" s="142"/>
      <c r="M15" s="142"/>
      <c r="N15" s="142"/>
    </row>
    <row r="16" spans="1:14" ht="14.5" x14ac:dyDescent="0.35">
      <c r="A16" s="1487"/>
      <c r="B16" s="1487"/>
      <c r="C16" s="142"/>
      <c r="D16" s="142"/>
      <c r="E16" s="142"/>
      <c r="F16" s="142"/>
      <c r="G16" s="142"/>
      <c r="H16" s="142"/>
      <c r="I16" s="142"/>
      <c r="J16" s="142"/>
      <c r="K16" s="142"/>
      <c r="L16" s="142"/>
      <c r="M16" s="142"/>
      <c r="N16" s="142"/>
    </row>
    <row r="17" spans="1:14" ht="14.5" x14ac:dyDescent="0.35">
      <c r="A17" s="1638" t="s">
        <v>1318</v>
      </c>
      <c r="B17" s="1400"/>
      <c r="C17" s="1400"/>
      <c r="D17" s="1400"/>
      <c r="E17" s="1400"/>
      <c r="F17" s="1400"/>
      <c r="G17" s="1400"/>
      <c r="H17" s="1400"/>
      <c r="I17" s="1400"/>
      <c r="J17" s="1400"/>
      <c r="K17" s="1400"/>
      <c r="L17" s="1400"/>
      <c r="M17" s="1400"/>
      <c r="N17" s="1398"/>
    </row>
    <row r="18" spans="1:14" ht="15.5" x14ac:dyDescent="0.35">
      <c r="A18" s="1641" t="s">
        <v>1319</v>
      </c>
      <c r="B18" s="1643" t="s">
        <v>1315</v>
      </c>
      <c r="C18" s="140"/>
      <c r="D18" s="140"/>
      <c r="E18" s="45"/>
      <c r="F18" s="68"/>
      <c r="G18" s="68"/>
      <c r="H18" s="68"/>
      <c r="I18" s="68"/>
      <c r="J18" s="68"/>
      <c r="K18" s="68"/>
      <c r="L18" s="68"/>
      <c r="M18" s="68"/>
      <c r="N18" s="68"/>
    </row>
    <row r="19" spans="1:14" ht="15.5" x14ac:dyDescent="0.35">
      <c r="A19" s="1642"/>
      <c r="B19" s="1642"/>
      <c r="C19" s="140"/>
      <c r="D19" s="140"/>
      <c r="E19" s="45"/>
      <c r="F19" s="68"/>
      <c r="G19" s="68"/>
      <c r="H19" s="68"/>
      <c r="I19" s="68"/>
      <c r="J19" s="68"/>
      <c r="K19" s="68"/>
      <c r="L19" s="68"/>
      <c r="M19" s="68"/>
      <c r="N19" s="68"/>
    </row>
    <row r="20" spans="1:14" ht="15.5" x14ac:dyDescent="0.35">
      <c r="A20" s="1642"/>
      <c r="B20" s="1642"/>
      <c r="C20" s="140"/>
      <c r="D20" s="140"/>
      <c r="E20" s="45"/>
      <c r="F20" s="45"/>
      <c r="G20" s="45"/>
      <c r="H20" s="45"/>
      <c r="I20" s="45"/>
      <c r="J20" s="45"/>
      <c r="K20" s="45"/>
      <c r="L20" s="45"/>
      <c r="M20" s="45"/>
      <c r="N20" s="45"/>
    </row>
    <row r="21" spans="1:14" ht="15.75" customHeight="1" x14ac:dyDescent="0.35">
      <c r="A21" s="1487"/>
      <c r="B21" s="1487"/>
      <c r="C21" s="140"/>
      <c r="D21" s="140"/>
      <c r="E21" s="45"/>
      <c r="F21" s="68"/>
      <c r="G21" s="68"/>
      <c r="H21" s="68"/>
      <c r="I21" s="68"/>
      <c r="J21" s="68"/>
      <c r="K21" s="68"/>
      <c r="L21" s="68"/>
      <c r="M21" s="68"/>
      <c r="N21" s="68"/>
    </row>
    <row r="22" spans="1:14" ht="15.75" customHeight="1" x14ac:dyDescent="0.35">
      <c r="A22" s="1641" t="s">
        <v>1320</v>
      </c>
      <c r="B22" s="1643" t="s">
        <v>1315</v>
      </c>
      <c r="C22" s="140"/>
      <c r="D22" s="140"/>
      <c r="E22" s="45"/>
      <c r="F22" s="68"/>
      <c r="G22" s="68"/>
      <c r="H22" s="68"/>
      <c r="I22" s="68"/>
      <c r="J22" s="68"/>
      <c r="K22" s="68"/>
      <c r="L22" s="68"/>
      <c r="M22" s="68"/>
      <c r="N22" s="68"/>
    </row>
    <row r="23" spans="1:14" ht="15.75" customHeight="1" x14ac:dyDescent="0.35">
      <c r="A23" s="1642"/>
      <c r="B23" s="1642"/>
      <c r="C23" s="140"/>
      <c r="D23" s="140"/>
      <c r="E23" s="45"/>
      <c r="F23" s="68"/>
      <c r="G23" s="68"/>
      <c r="H23" s="68"/>
      <c r="I23" s="68"/>
      <c r="J23" s="68"/>
      <c r="K23" s="68"/>
      <c r="L23" s="68"/>
      <c r="M23" s="68"/>
      <c r="N23" s="68"/>
    </row>
    <row r="24" spans="1:14" ht="15.75" customHeight="1" x14ac:dyDescent="0.35">
      <c r="A24" s="1642"/>
      <c r="B24" s="1642"/>
      <c r="C24" s="140"/>
      <c r="D24" s="140"/>
      <c r="E24" s="45"/>
      <c r="F24" s="45"/>
      <c r="G24" s="45"/>
      <c r="H24" s="45"/>
      <c r="I24" s="45"/>
      <c r="J24" s="45"/>
      <c r="K24" s="45"/>
      <c r="L24" s="45"/>
      <c r="M24" s="45"/>
      <c r="N24" s="45"/>
    </row>
    <row r="25" spans="1:14" ht="15.75" customHeight="1" x14ac:dyDescent="0.35">
      <c r="A25" s="1487"/>
      <c r="B25" s="1487"/>
      <c r="C25" s="140"/>
      <c r="D25" s="140"/>
      <c r="E25" s="45"/>
      <c r="F25" s="68"/>
      <c r="G25" s="68"/>
      <c r="H25" s="68"/>
      <c r="I25" s="68"/>
      <c r="J25" s="68"/>
      <c r="K25" s="68"/>
      <c r="L25" s="68"/>
      <c r="M25" s="68"/>
      <c r="N25" s="68"/>
    </row>
    <row r="26" spans="1:14" ht="15.75" customHeight="1" x14ac:dyDescent="0.35">
      <c r="A26" s="143" t="s">
        <v>1321</v>
      </c>
      <c r="B26" s="144" t="s">
        <v>1322</v>
      </c>
      <c r="C26" s="140"/>
      <c r="D26" s="140"/>
      <c r="E26" s="45"/>
      <c r="F26" s="68"/>
      <c r="G26" s="68"/>
      <c r="H26" s="68"/>
      <c r="I26" s="68"/>
      <c r="J26" s="68"/>
      <c r="K26" s="68"/>
      <c r="L26" s="68"/>
      <c r="M26" s="68"/>
      <c r="N26" s="68"/>
    </row>
    <row r="27" spans="1:14" ht="15.75" customHeight="1" x14ac:dyDescent="0.35">
      <c r="A27" s="5" t="s">
        <v>1323</v>
      </c>
      <c r="B27" s="144" t="s">
        <v>1322</v>
      </c>
      <c r="C27" s="140"/>
      <c r="D27" s="140"/>
      <c r="E27" s="45"/>
      <c r="F27" s="68"/>
      <c r="G27" s="68"/>
      <c r="H27" s="68"/>
      <c r="I27" s="68"/>
      <c r="J27" s="68"/>
      <c r="K27" s="68"/>
      <c r="L27" s="68"/>
      <c r="M27" s="68"/>
      <c r="N27" s="68"/>
    </row>
    <row r="28" spans="1:14" ht="15.75" customHeight="1" x14ac:dyDescent="0.35">
      <c r="A28" s="5" t="s">
        <v>1324</v>
      </c>
      <c r="B28" s="144" t="s">
        <v>1325</v>
      </c>
      <c r="C28" s="1644"/>
      <c r="D28" s="1400"/>
      <c r="E28" s="1400"/>
      <c r="F28" s="1400"/>
      <c r="G28" s="1400"/>
      <c r="H28" s="1400"/>
      <c r="I28" s="1400"/>
      <c r="J28" s="1400"/>
      <c r="K28" s="1400"/>
      <c r="L28" s="1400"/>
      <c r="M28" s="1400"/>
      <c r="N28" s="1398"/>
    </row>
    <row r="29" spans="1:14" ht="15.75" customHeight="1" x14ac:dyDescent="0.35">
      <c r="A29" s="138" t="s">
        <v>685</v>
      </c>
      <c r="B29" s="139" t="s">
        <v>5</v>
      </c>
      <c r="C29" s="139" t="s">
        <v>8</v>
      </c>
      <c r="D29" s="139" t="s">
        <v>9</v>
      </c>
      <c r="E29" s="139" t="s">
        <v>10</v>
      </c>
      <c r="F29" s="139" t="s">
        <v>11</v>
      </c>
      <c r="G29" s="139" t="s">
        <v>1312</v>
      </c>
      <c r="H29" s="139" t="s">
        <v>13</v>
      </c>
      <c r="I29" s="139" t="s">
        <v>14</v>
      </c>
      <c r="J29" s="139" t="s">
        <v>15</v>
      </c>
      <c r="K29" s="139" t="s">
        <v>16</v>
      </c>
      <c r="L29" s="139" t="s">
        <v>17</v>
      </c>
      <c r="M29" s="139" t="s">
        <v>18</v>
      </c>
      <c r="N29" s="139" t="s">
        <v>19</v>
      </c>
    </row>
    <row r="30" spans="1:14" ht="15.75" customHeight="1" x14ac:dyDescent="0.35">
      <c r="A30" s="1638" t="s">
        <v>1326</v>
      </c>
      <c r="B30" s="1400"/>
      <c r="C30" s="1400"/>
      <c r="D30" s="1400"/>
      <c r="E30" s="1400"/>
      <c r="F30" s="1400"/>
      <c r="G30" s="1400"/>
      <c r="H30" s="1400"/>
      <c r="I30" s="1400"/>
      <c r="J30" s="1400"/>
      <c r="K30" s="1400"/>
      <c r="L30" s="1400"/>
      <c r="M30" s="1400"/>
      <c r="N30" s="1398"/>
    </row>
    <row r="31" spans="1:14" ht="15.75" customHeight="1" x14ac:dyDescent="0.35">
      <c r="A31" s="1649" t="s">
        <v>1327</v>
      </c>
      <c r="B31" s="1643" t="s">
        <v>1315</v>
      </c>
      <c r="C31" s="140"/>
      <c r="D31" s="140"/>
      <c r="E31" s="45"/>
      <c r="F31" s="68"/>
      <c r="G31" s="68"/>
      <c r="H31" s="68"/>
      <c r="I31" s="68"/>
      <c r="J31" s="68"/>
      <c r="K31" s="68"/>
      <c r="L31" s="68"/>
      <c r="M31" s="68"/>
      <c r="N31" s="68"/>
    </row>
    <row r="32" spans="1:14" ht="15.75" customHeight="1" x14ac:dyDescent="0.35">
      <c r="A32" s="1642"/>
      <c r="B32" s="1642"/>
      <c r="C32" s="140"/>
      <c r="D32" s="140"/>
      <c r="E32" s="45"/>
      <c r="F32" s="68"/>
      <c r="G32" s="68"/>
      <c r="H32" s="68"/>
      <c r="I32" s="68"/>
      <c r="J32" s="68"/>
      <c r="K32" s="68"/>
      <c r="L32" s="68"/>
      <c r="M32" s="68"/>
      <c r="N32" s="68"/>
    </row>
    <row r="33" spans="1:14" ht="15.75" customHeight="1" x14ac:dyDescent="0.35">
      <c r="A33" s="1642"/>
      <c r="B33" s="1642"/>
      <c r="C33" s="140"/>
      <c r="D33" s="140"/>
      <c r="E33" s="45"/>
      <c r="F33" s="45"/>
      <c r="G33" s="45"/>
      <c r="H33" s="45"/>
      <c r="I33" s="45"/>
      <c r="J33" s="45"/>
      <c r="K33" s="45"/>
      <c r="L33" s="45"/>
      <c r="M33" s="45"/>
      <c r="N33" s="45"/>
    </row>
    <row r="34" spans="1:14" ht="15.75" customHeight="1" x14ac:dyDescent="0.35">
      <c r="A34" s="1487"/>
      <c r="B34" s="1487"/>
      <c r="C34" s="140"/>
      <c r="D34" s="140"/>
      <c r="E34" s="45"/>
      <c r="F34" s="68"/>
      <c r="G34" s="68"/>
      <c r="H34" s="68"/>
      <c r="I34" s="68"/>
      <c r="J34" s="68"/>
      <c r="K34" s="68"/>
      <c r="L34" s="68"/>
      <c r="M34" s="68"/>
      <c r="N34" s="68"/>
    </row>
    <row r="35" spans="1:14" ht="15.75" customHeight="1" x14ac:dyDescent="0.35">
      <c r="A35" s="1641" t="s">
        <v>1328</v>
      </c>
      <c r="B35" s="1643" t="s">
        <v>1315</v>
      </c>
      <c r="C35" s="140"/>
      <c r="D35" s="140"/>
      <c r="E35" s="45"/>
      <c r="F35" s="68"/>
      <c r="G35" s="68"/>
      <c r="H35" s="68"/>
      <c r="I35" s="68"/>
      <c r="J35" s="68"/>
      <c r="K35" s="68"/>
      <c r="L35" s="68"/>
      <c r="M35" s="68"/>
      <c r="N35" s="68"/>
    </row>
    <row r="36" spans="1:14" ht="15.75" customHeight="1" x14ac:dyDescent="0.35">
      <c r="A36" s="1642"/>
      <c r="B36" s="1642"/>
      <c r="C36" s="140"/>
      <c r="D36" s="140"/>
      <c r="E36" s="45"/>
      <c r="F36" s="68"/>
      <c r="G36" s="68"/>
      <c r="H36" s="68"/>
      <c r="I36" s="68"/>
      <c r="J36" s="68"/>
      <c r="K36" s="68"/>
      <c r="L36" s="68"/>
      <c r="M36" s="68"/>
      <c r="N36" s="68"/>
    </row>
    <row r="37" spans="1:14" ht="15.75" customHeight="1" x14ac:dyDescent="0.35">
      <c r="A37" s="1642"/>
      <c r="B37" s="1642"/>
      <c r="C37" s="140"/>
      <c r="D37" s="140"/>
      <c r="E37" s="45"/>
      <c r="F37" s="45"/>
      <c r="G37" s="45"/>
      <c r="H37" s="45"/>
      <c r="I37" s="45"/>
      <c r="J37" s="45"/>
      <c r="K37" s="45"/>
      <c r="L37" s="45"/>
      <c r="M37" s="45"/>
      <c r="N37" s="45"/>
    </row>
    <row r="38" spans="1:14" ht="15.75" customHeight="1" x14ac:dyDescent="0.35">
      <c r="A38" s="1487"/>
      <c r="B38" s="1487"/>
      <c r="C38" s="140"/>
      <c r="D38" s="140"/>
      <c r="E38" s="45"/>
      <c r="F38" s="68"/>
      <c r="G38" s="68"/>
      <c r="H38" s="68"/>
      <c r="I38" s="68"/>
      <c r="J38" s="68"/>
      <c r="K38" s="68"/>
      <c r="L38" s="68"/>
      <c r="M38" s="68"/>
      <c r="N38" s="68"/>
    </row>
    <row r="39" spans="1:14" ht="15.75" customHeight="1" x14ac:dyDescent="0.35">
      <c r="A39" s="12" t="s">
        <v>1329</v>
      </c>
      <c r="B39" s="144" t="s">
        <v>1330</v>
      </c>
      <c r="C39" s="1648"/>
      <c r="D39" s="1398"/>
      <c r="E39" s="1648"/>
      <c r="F39" s="1398"/>
      <c r="G39" s="1648"/>
      <c r="H39" s="1398"/>
      <c r="I39" s="1648"/>
      <c r="J39" s="1398"/>
      <c r="K39" s="1648"/>
      <c r="L39" s="1398"/>
      <c r="M39" s="1648"/>
      <c r="N39" s="1398"/>
    </row>
    <row r="40" spans="1:14" ht="15.75" customHeight="1" x14ac:dyDescent="0.35">
      <c r="A40" s="1638" t="s">
        <v>1331</v>
      </c>
      <c r="B40" s="1400"/>
      <c r="C40" s="1400"/>
      <c r="D40" s="1400"/>
      <c r="E40" s="1400"/>
      <c r="F40" s="1400"/>
      <c r="G40" s="1400"/>
      <c r="H40" s="1400"/>
      <c r="I40" s="1400"/>
      <c r="J40" s="1400"/>
      <c r="K40" s="1400"/>
      <c r="L40" s="1400"/>
      <c r="M40" s="1400"/>
      <c r="N40" s="1398"/>
    </row>
    <row r="41" spans="1:14" ht="15.75" customHeight="1" x14ac:dyDescent="0.35">
      <c r="A41" s="1641" t="s">
        <v>1332</v>
      </c>
      <c r="B41" s="1643" t="s">
        <v>1315</v>
      </c>
      <c r="C41" s="140"/>
      <c r="D41" s="140"/>
      <c r="E41" s="45"/>
      <c r="F41" s="68"/>
      <c r="G41" s="68"/>
      <c r="H41" s="68"/>
      <c r="I41" s="68"/>
      <c r="J41" s="68"/>
      <c r="K41" s="68"/>
      <c r="L41" s="68"/>
      <c r="M41" s="68"/>
      <c r="N41" s="68"/>
    </row>
    <row r="42" spans="1:14" ht="15.75" customHeight="1" x14ac:dyDescent="0.35">
      <c r="A42" s="1642"/>
      <c r="B42" s="1642"/>
      <c r="C42" s="140"/>
      <c r="D42" s="140"/>
      <c r="E42" s="45"/>
      <c r="F42" s="68"/>
      <c r="G42" s="68"/>
      <c r="H42" s="68"/>
      <c r="I42" s="68"/>
      <c r="J42" s="68"/>
      <c r="K42" s="68"/>
      <c r="L42" s="68"/>
      <c r="M42" s="68"/>
      <c r="N42" s="68"/>
    </row>
    <row r="43" spans="1:14" ht="15.75" customHeight="1" x14ac:dyDescent="0.35">
      <c r="A43" s="1642"/>
      <c r="B43" s="1642"/>
      <c r="C43" s="140"/>
      <c r="D43" s="140"/>
      <c r="E43" s="45"/>
      <c r="F43" s="45"/>
      <c r="G43" s="45"/>
      <c r="H43" s="45"/>
      <c r="I43" s="45"/>
      <c r="J43" s="45"/>
      <c r="K43" s="45"/>
      <c r="L43" s="45"/>
      <c r="M43" s="45"/>
      <c r="N43" s="45"/>
    </row>
    <row r="44" spans="1:14" ht="15.75" customHeight="1" x14ac:dyDescent="0.35">
      <c r="A44" s="1487"/>
      <c r="B44" s="1487"/>
      <c r="C44" s="140"/>
      <c r="D44" s="140"/>
      <c r="E44" s="45"/>
      <c r="F44" s="68"/>
      <c r="G44" s="68"/>
      <c r="H44" s="68"/>
      <c r="I44" s="68"/>
      <c r="J44" s="68"/>
      <c r="K44" s="68"/>
      <c r="L44" s="68"/>
      <c r="M44" s="68"/>
      <c r="N44" s="68"/>
    </row>
    <row r="45" spans="1:14" ht="15.75" customHeight="1" x14ac:dyDescent="0.35">
      <c r="A45" s="1641" t="s">
        <v>1333</v>
      </c>
      <c r="B45" s="1643" t="s">
        <v>1315</v>
      </c>
      <c r="C45" s="140"/>
      <c r="D45" s="140"/>
      <c r="E45" s="45"/>
      <c r="F45" s="45"/>
      <c r="G45" s="45"/>
      <c r="H45" s="45"/>
      <c r="I45" s="45"/>
      <c r="J45" s="45"/>
      <c r="K45" s="45"/>
      <c r="L45" s="45"/>
      <c r="M45" s="45"/>
      <c r="N45" s="45"/>
    </row>
    <row r="46" spans="1:14" ht="15.75" customHeight="1" x14ac:dyDescent="0.35">
      <c r="A46" s="1642"/>
      <c r="B46" s="1642"/>
      <c r="C46" s="140"/>
      <c r="D46" s="140"/>
      <c r="E46" s="45"/>
      <c r="F46" s="45"/>
      <c r="G46" s="45"/>
      <c r="H46" s="45"/>
      <c r="I46" s="45"/>
      <c r="J46" s="45"/>
      <c r="K46" s="45"/>
      <c r="L46" s="45"/>
      <c r="M46" s="45"/>
      <c r="N46" s="45"/>
    </row>
    <row r="47" spans="1:14" ht="15.75" customHeight="1" x14ac:dyDescent="0.35">
      <c r="A47" s="1642"/>
      <c r="B47" s="1642"/>
      <c r="C47" s="140"/>
      <c r="D47" s="140"/>
      <c r="E47" s="45"/>
      <c r="F47" s="45"/>
      <c r="G47" s="45"/>
      <c r="H47" s="45"/>
      <c r="I47" s="45"/>
      <c r="J47" s="45"/>
      <c r="K47" s="45"/>
      <c r="L47" s="45"/>
      <c r="M47" s="45"/>
      <c r="N47" s="45"/>
    </row>
    <row r="48" spans="1:14" ht="15.75" customHeight="1" x14ac:dyDescent="0.35">
      <c r="A48" s="1487"/>
      <c r="B48" s="1487"/>
      <c r="C48" s="140"/>
      <c r="D48" s="140"/>
      <c r="E48" s="45"/>
      <c r="F48" s="45"/>
      <c r="G48" s="45"/>
      <c r="H48" s="45"/>
      <c r="I48" s="45"/>
      <c r="J48" s="45"/>
      <c r="K48" s="45"/>
      <c r="L48" s="45"/>
      <c r="M48" s="45"/>
      <c r="N48" s="45"/>
    </row>
    <row r="49" spans="1:14" ht="15.75" customHeight="1" x14ac:dyDescent="0.35">
      <c r="A49" s="13" t="s">
        <v>1334</v>
      </c>
      <c r="B49" s="1041" t="s">
        <v>1322</v>
      </c>
      <c r="C49" s="140"/>
      <c r="D49" s="140"/>
      <c r="E49" s="45"/>
      <c r="F49" s="45"/>
      <c r="G49" s="45"/>
      <c r="H49" s="45"/>
      <c r="I49" s="45"/>
      <c r="J49" s="45"/>
      <c r="K49" s="45"/>
      <c r="L49" s="45"/>
      <c r="M49" s="45"/>
      <c r="N49" s="45"/>
    </row>
    <row r="50" spans="1:14" ht="15.75" customHeight="1" x14ac:dyDescent="0.35">
      <c r="A50" s="13" t="s">
        <v>1335</v>
      </c>
      <c r="B50" s="1041" t="s">
        <v>1322</v>
      </c>
      <c r="C50" s="140"/>
      <c r="D50" s="140"/>
      <c r="E50" s="45"/>
      <c r="F50" s="45"/>
      <c r="G50" s="45"/>
      <c r="H50" s="45"/>
      <c r="I50" s="45"/>
      <c r="J50" s="45"/>
      <c r="K50" s="45"/>
      <c r="L50" s="45"/>
      <c r="M50" s="45"/>
      <c r="N50" s="45"/>
    </row>
    <row r="51" spans="1:14" ht="15.75" customHeight="1" x14ac:dyDescent="0.35">
      <c r="A51" s="13" t="s">
        <v>1336</v>
      </c>
      <c r="B51" s="1041" t="s">
        <v>1322</v>
      </c>
      <c r="C51" s="140"/>
      <c r="D51" s="140"/>
      <c r="E51" s="45"/>
      <c r="F51" s="45"/>
      <c r="G51" s="45"/>
      <c r="H51" s="45"/>
      <c r="I51" s="45"/>
      <c r="J51" s="45"/>
      <c r="K51" s="45"/>
      <c r="L51" s="45"/>
      <c r="M51" s="45"/>
      <c r="N51" s="45"/>
    </row>
    <row r="52" spans="1:14" ht="15.75" customHeight="1" x14ac:dyDescent="0.35">
      <c r="A52" s="13" t="s">
        <v>1337</v>
      </c>
      <c r="B52" s="1041" t="s">
        <v>1322</v>
      </c>
      <c r="C52" s="140"/>
      <c r="D52" s="140"/>
      <c r="E52" s="45"/>
      <c r="F52" s="45"/>
      <c r="G52" s="45"/>
      <c r="H52" s="45"/>
      <c r="I52" s="45"/>
      <c r="J52" s="45"/>
      <c r="K52" s="45"/>
      <c r="L52" s="45"/>
      <c r="M52" s="45"/>
      <c r="N52" s="45"/>
    </row>
    <row r="53" spans="1:14" ht="15.75" customHeight="1" x14ac:dyDescent="0.35">
      <c r="A53" s="5" t="s">
        <v>1338</v>
      </c>
      <c r="B53" s="1041" t="s">
        <v>1322</v>
      </c>
      <c r="C53" s="145"/>
      <c r="D53" s="145"/>
      <c r="E53" s="145"/>
      <c r="F53" s="145"/>
      <c r="G53" s="145"/>
      <c r="H53" s="145"/>
      <c r="I53" s="145"/>
      <c r="J53" s="145"/>
      <c r="K53" s="145"/>
      <c r="L53" s="145"/>
      <c r="M53" s="145"/>
      <c r="N53" s="145"/>
    </row>
    <row r="54" spans="1:14" ht="15.75" customHeight="1" x14ac:dyDescent="0.35">
      <c r="A54" s="1638" t="s">
        <v>1182</v>
      </c>
      <c r="B54" s="1400"/>
      <c r="C54" s="1400"/>
      <c r="D54" s="1400"/>
      <c r="E54" s="1400"/>
      <c r="F54" s="1400"/>
      <c r="G54" s="1400"/>
      <c r="H54" s="1400"/>
      <c r="I54" s="1400"/>
      <c r="J54" s="1400"/>
      <c r="K54" s="1400"/>
      <c r="L54" s="1400"/>
      <c r="M54" s="1400"/>
      <c r="N54" s="1398"/>
    </row>
    <row r="55" spans="1:14" ht="15.75" customHeight="1" x14ac:dyDescent="0.35">
      <c r="A55" s="13" t="s">
        <v>1339</v>
      </c>
      <c r="B55" s="144" t="s">
        <v>1340</v>
      </c>
      <c r="C55" s="1644"/>
      <c r="D55" s="1400"/>
      <c r="E55" s="1400"/>
      <c r="F55" s="1400"/>
      <c r="G55" s="1400"/>
      <c r="H55" s="1398"/>
      <c r="I55" s="1403"/>
      <c r="J55" s="1400"/>
      <c r="K55" s="1400"/>
      <c r="L55" s="1400"/>
      <c r="M55" s="1400"/>
      <c r="N55" s="1398"/>
    </row>
    <row r="56" spans="1:14" ht="15.75" customHeight="1" x14ac:dyDescent="0.35">
      <c r="A56" s="13" t="s">
        <v>1329</v>
      </c>
      <c r="B56" s="144" t="s">
        <v>1340</v>
      </c>
      <c r="C56" s="1644"/>
      <c r="D56" s="1400"/>
      <c r="E56" s="1400"/>
      <c r="F56" s="1400"/>
      <c r="G56" s="1400"/>
      <c r="H56" s="1398"/>
      <c r="I56" s="1645"/>
      <c r="J56" s="1400"/>
      <c r="K56" s="1400"/>
      <c r="L56" s="1400"/>
      <c r="M56" s="1400"/>
      <c r="N56" s="1398"/>
    </row>
    <row r="57" spans="1:14" ht="15.75" customHeight="1" x14ac:dyDescent="0.35">
      <c r="A57" s="17" t="s">
        <v>1341</v>
      </c>
      <c r="B57" s="144" t="s">
        <v>1325</v>
      </c>
      <c r="C57" s="1644"/>
      <c r="D57" s="1400"/>
      <c r="E57" s="1400"/>
      <c r="F57" s="1400"/>
      <c r="G57" s="1400"/>
      <c r="H57" s="1400"/>
      <c r="I57" s="1400"/>
      <c r="J57" s="1400"/>
      <c r="K57" s="1400"/>
      <c r="L57" s="1400"/>
      <c r="M57" s="1400"/>
      <c r="N57" s="1398"/>
    </row>
    <row r="58" spans="1:14" ht="15.75" customHeight="1" x14ac:dyDescent="0.35">
      <c r="A58" s="138" t="s">
        <v>685</v>
      </c>
      <c r="B58" s="139" t="s">
        <v>5</v>
      </c>
      <c r="C58" s="139" t="s">
        <v>8</v>
      </c>
      <c r="D58" s="139" t="s">
        <v>9</v>
      </c>
      <c r="E58" s="139" t="s">
        <v>10</v>
      </c>
      <c r="F58" s="139" t="s">
        <v>11</v>
      </c>
      <c r="G58" s="139" t="s">
        <v>1312</v>
      </c>
      <c r="H58" s="139" t="s">
        <v>13</v>
      </c>
      <c r="I58" s="139" t="s">
        <v>14</v>
      </c>
      <c r="J58" s="139" t="s">
        <v>15</v>
      </c>
      <c r="K58" s="139" t="s">
        <v>16</v>
      </c>
      <c r="L58" s="139" t="s">
        <v>17</v>
      </c>
      <c r="M58" s="139" t="s">
        <v>18</v>
      </c>
      <c r="N58" s="139" t="s">
        <v>19</v>
      </c>
    </row>
    <row r="59" spans="1:14" ht="15.75" customHeight="1" x14ac:dyDescent="0.35">
      <c r="A59" s="1638" t="s">
        <v>1184</v>
      </c>
      <c r="B59" s="1400"/>
      <c r="C59" s="1400"/>
      <c r="D59" s="1400"/>
      <c r="E59" s="1400"/>
      <c r="F59" s="1400"/>
      <c r="G59" s="1400"/>
      <c r="H59" s="1400"/>
      <c r="I59" s="1400"/>
      <c r="J59" s="1400"/>
      <c r="K59" s="1400"/>
      <c r="L59" s="1400"/>
      <c r="M59" s="1400"/>
      <c r="N59" s="1398"/>
    </row>
    <row r="60" spans="1:14" ht="15.75" customHeight="1" x14ac:dyDescent="0.35">
      <c r="A60" s="12" t="s">
        <v>1342</v>
      </c>
      <c r="B60" s="1041" t="s">
        <v>1322</v>
      </c>
      <c r="C60" s="146"/>
      <c r="D60" s="146"/>
      <c r="E60" s="146"/>
      <c r="F60" s="146"/>
      <c r="G60" s="146"/>
      <c r="H60" s="146"/>
      <c r="I60" s="146"/>
      <c r="J60" s="146"/>
      <c r="K60" s="146"/>
      <c r="L60" s="146"/>
      <c r="M60" s="146"/>
      <c r="N60" s="146"/>
    </row>
    <row r="61" spans="1:14" ht="15.75" customHeight="1" x14ac:dyDescent="0.35">
      <c r="A61" s="12" t="s">
        <v>1343</v>
      </c>
      <c r="B61" s="1041" t="s">
        <v>1322</v>
      </c>
      <c r="C61" s="146"/>
      <c r="D61" s="146"/>
      <c r="E61" s="146"/>
      <c r="F61" s="146"/>
      <c r="G61" s="146"/>
      <c r="H61" s="146"/>
      <c r="I61" s="146"/>
      <c r="J61" s="146"/>
      <c r="K61" s="146"/>
      <c r="L61" s="146"/>
      <c r="M61" s="146"/>
      <c r="N61" s="146"/>
    </row>
    <row r="62" spans="1:14" ht="15.75" customHeight="1" x14ac:dyDescent="0.35">
      <c r="A62" s="12" t="s">
        <v>1344</v>
      </c>
      <c r="B62" s="1041" t="s">
        <v>1322</v>
      </c>
      <c r="C62" s="146"/>
      <c r="D62" s="146"/>
      <c r="E62" s="146"/>
      <c r="F62" s="146"/>
      <c r="G62" s="146"/>
      <c r="H62" s="146"/>
      <c r="I62" s="146"/>
      <c r="J62" s="146"/>
      <c r="K62" s="146"/>
      <c r="L62" s="146"/>
      <c r="M62" s="146"/>
      <c r="N62" s="146"/>
    </row>
    <row r="63" spans="1:14" ht="15.75" customHeight="1" x14ac:dyDescent="0.35">
      <c r="A63" s="12" t="s">
        <v>1345</v>
      </c>
      <c r="B63" s="1041" t="s">
        <v>1322</v>
      </c>
      <c r="C63" s="146"/>
      <c r="D63" s="146"/>
      <c r="E63" s="146"/>
      <c r="F63" s="146"/>
      <c r="G63" s="146"/>
      <c r="H63" s="146"/>
      <c r="I63" s="146"/>
      <c r="J63" s="146"/>
      <c r="K63" s="146"/>
      <c r="L63" s="146"/>
      <c r="M63" s="146"/>
      <c r="N63" s="146"/>
    </row>
    <row r="64" spans="1:14" ht="15.75" customHeight="1" x14ac:dyDescent="0.35">
      <c r="A64" s="12" t="s">
        <v>1346</v>
      </c>
      <c r="B64" s="1041" t="s">
        <v>1322</v>
      </c>
      <c r="C64" s="146"/>
      <c r="D64" s="146"/>
      <c r="E64" s="146"/>
      <c r="F64" s="146"/>
      <c r="G64" s="146"/>
      <c r="H64" s="146"/>
      <c r="I64" s="146"/>
      <c r="J64" s="146"/>
      <c r="K64" s="146"/>
      <c r="L64" s="146"/>
      <c r="M64" s="146"/>
      <c r="N64" s="146"/>
    </row>
    <row r="65" spans="1:14" ht="15.75" customHeight="1" x14ac:dyDescent="0.35">
      <c r="A65" s="12" t="s">
        <v>1338</v>
      </c>
      <c r="B65" s="144" t="s">
        <v>1347</v>
      </c>
      <c r="C65" s="1646"/>
      <c r="D65" s="1400"/>
      <c r="E65" s="1398"/>
      <c r="F65" s="1646"/>
      <c r="G65" s="1400"/>
      <c r="H65" s="1398"/>
      <c r="I65" s="1646"/>
      <c r="J65" s="1400"/>
      <c r="K65" s="1398"/>
      <c r="L65" s="1646"/>
      <c r="M65" s="1400"/>
      <c r="N65" s="1398"/>
    </row>
    <row r="66" spans="1:14" ht="15.75" customHeight="1" x14ac:dyDescent="0.35">
      <c r="A66" s="12" t="s">
        <v>1348</v>
      </c>
      <c r="B66" s="144" t="s">
        <v>1347</v>
      </c>
      <c r="C66" s="1646"/>
      <c r="D66" s="1400"/>
      <c r="E66" s="1398"/>
      <c r="F66" s="1646"/>
      <c r="G66" s="1400"/>
      <c r="H66" s="1398"/>
      <c r="I66" s="1646"/>
      <c r="J66" s="1400"/>
      <c r="K66" s="1398"/>
      <c r="L66" s="1646"/>
      <c r="M66" s="1400"/>
      <c r="N66" s="1398"/>
    </row>
    <row r="67" spans="1:14" ht="15.75" customHeight="1" x14ac:dyDescent="0.35">
      <c r="A67" s="12" t="s">
        <v>1349</v>
      </c>
      <c r="B67" s="144" t="s">
        <v>1347</v>
      </c>
      <c r="C67" s="1646"/>
      <c r="D67" s="1400"/>
      <c r="E67" s="1398"/>
      <c r="F67" s="1646"/>
      <c r="G67" s="1400"/>
      <c r="H67" s="1398"/>
      <c r="I67" s="1646"/>
      <c r="J67" s="1400"/>
      <c r="K67" s="1398"/>
      <c r="L67" s="1646"/>
      <c r="M67" s="1400"/>
      <c r="N67" s="1398"/>
    </row>
    <row r="68" spans="1:14" ht="15.75" customHeight="1" x14ac:dyDescent="0.35">
      <c r="A68" s="12" t="s">
        <v>1350</v>
      </c>
      <c r="B68" s="144" t="s">
        <v>1340</v>
      </c>
      <c r="C68" s="1646"/>
      <c r="D68" s="1400"/>
      <c r="E68" s="1400"/>
      <c r="F68" s="1400"/>
      <c r="G68" s="1400"/>
      <c r="H68" s="1400"/>
      <c r="I68" s="1400"/>
      <c r="J68" s="1400"/>
      <c r="K68" s="1400"/>
      <c r="L68" s="1400"/>
      <c r="M68" s="1400"/>
      <c r="N68" s="1398"/>
    </row>
    <row r="69" spans="1:14" ht="15.75" customHeight="1" x14ac:dyDescent="0.35">
      <c r="A69" s="1638" t="s">
        <v>1351</v>
      </c>
      <c r="B69" s="1400"/>
      <c r="C69" s="1400"/>
      <c r="D69" s="1400"/>
      <c r="E69" s="1400"/>
      <c r="F69" s="1400"/>
      <c r="G69" s="1400"/>
      <c r="H69" s="1400"/>
      <c r="I69" s="1400"/>
      <c r="J69" s="1400"/>
      <c r="K69" s="1400"/>
      <c r="L69" s="1400"/>
      <c r="M69" s="1400"/>
      <c r="N69" s="1398"/>
    </row>
    <row r="70" spans="1:14" ht="15.75" customHeight="1" x14ac:dyDescent="0.35">
      <c r="A70" s="16" t="s">
        <v>1352</v>
      </c>
      <c r="B70" s="1041" t="s">
        <v>1322</v>
      </c>
      <c r="C70" s="68"/>
      <c r="D70" s="68"/>
      <c r="E70" s="68"/>
      <c r="F70" s="68"/>
      <c r="G70" s="68"/>
      <c r="H70" s="68"/>
      <c r="I70" s="68"/>
      <c r="J70" s="68"/>
      <c r="K70" s="68"/>
      <c r="L70" s="68"/>
      <c r="M70" s="68"/>
      <c r="N70" s="68"/>
    </row>
    <row r="71" spans="1:14" ht="15.75" customHeight="1" x14ac:dyDescent="0.35">
      <c r="A71" s="1638" t="s">
        <v>1158</v>
      </c>
      <c r="B71" s="1400"/>
      <c r="C71" s="1400"/>
      <c r="D71" s="1400"/>
      <c r="E71" s="1400"/>
      <c r="F71" s="1400"/>
      <c r="G71" s="1400"/>
      <c r="H71" s="1400"/>
      <c r="I71" s="1400"/>
      <c r="J71" s="1400"/>
      <c r="K71" s="1400"/>
      <c r="L71" s="1400"/>
      <c r="M71" s="1400"/>
      <c r="N71" s="1398"/>
    </row>
    <row r="72" spans="1:14" ht="15.75" customHeight="1" x14ac:dyDescent="0.35">
      <c r="A72" s="1641" t="s">
        <v>1353</v>
      </c>
      <c r="B72" s="1643" t="s">
        <v>1315</v>
      </c>
      <c r="C72" s="68"/>
      <c r="D72" s="68"/>
      <c r="E72" s="68"/>
      <c r="F72" s="68"/>
      <c r="G72" s="68"/>
      <c r="H72" s="68"/>
      <c r="I72" s="68"/>
      <c r="J72" s="68"/>
      <c r="K72" s="68"/>
      <c r="L72" s="68"/>
      <c r="M72" s="68"/>
      <c r="N72" s="68"/>
    </row>
    <row r="73" spans="1:14" ht="15.75" customHeight="1" x14ac:dyDescent="0.35">
      <c r="A73" s="1642"/>
      <c r="B73" s="1642"/>
      <c r="C73" s="68"/>
      <c r="D73" s="68"/>
      <c r="E73" s="68"/>
      <c r="F73" s="68"/>
      <c r="G73" s="68"/>
      <c r="H73" s="68"/>
      <c r="I73" s="68"/>
      <c r="J73" s="68"/>
      <c r="K73" s="68"/>
      <c r="L73" s="68"/>
      <c r="M73" s="68"/>
      <c r="N73" s="68"/>
    </row>
    <row r="74" spans="1:14" ht="15.75" customHeight="1" x14ac:dyDescent="0.35">
      <c r="A74" s="1642"/>
      <c r="B74" s="1642"/>
      <c r="C74" s="68"/>
      <c r="D74" s="68"/>
      <c r="E74" s="68"/>
      <c r="F74" s="68"/>
      <c r="G74" s="68"/>
      <c r="H74" s="68"/>
      <c r="I74" s="68"/>
      <c r="J74" s="68"/>
      <c r="K74" s="68"/>
      <c r="L74" s="68"/>
      <c r="M74" s="68"/>
      <c r="N74" s="68"/>
    </row>
    <row r="75" spans="1:14" ht="15.75" customHeight="1" x14ac:dyDescent="0.35">
      <c r="A75" s="1487"/>
      <c r="B75" s="1487"/>
      <c r="C75" s="68"/>
      <c r="D75" s="68"/>
      <c r="E75" s="68"/>
      <c r="F75" s="68"/>
      <c r="G75" s="68"/>
      <c r="H75" s="68"/>
      <c r="I75" s="68"/>
      <c r="J75" s="68"/>
      <c r="K75" s="68"/>
      <c r="L75" s="68"/>
      <c r="M75" s="68"/>
      <c r="N75" s="68"/>
    </row>
    <row r="76" spans="1:14" ht="15.75" customHeight="1" x14ac:dyDescent="0.35">
      <c r="A76" s="12" t="s">
        <v>1354</v>
      </c>
      <c r="B76" s="144" t="s">
        <v>1340</v>
      </c>
      <c r="C76" s="1403"/>
      <c r="D76" s="1400"/>
      <c r="E76" s="1400"/>
      <c r="F76" s="1400"/>
      <c r="G76" s="1400"/>
      <c r="H76" s="1398"/>
      <c r="I76" s="1403"/>
      <c r="J76" s="1400"/>
      <c r="K76" s="1400"/>
      <c r="L76" s="1400"/>
      <c r="M76" s="1400"/>
      <c r="N76" s="1398"/>
    </row>
    <row r="77" spans="1:14" ht="15.75" customHeight="1" x14ac:dyDescent="0.35">
      <c r="A77" s="12" t="s">
        <v>1355</v>
      </c>
      <c r="B77" s="144" t="s">
        <v>1340</v>
      </c>
      <c r="C77" s="1403"/>
      <c r="D77" s="1400"/>
      <c r="E77" s="1400"/>
      <c r="F77" s="1400"/>
      <c r="G77" s="1400"/>
      <c r="H77" s="1398"/>
      <c r="I77" s="1403"/>
      <c r="J77" s="1400"/>
      <c r="K77" s="1400"/>
      <c r="L77" s="1400"/>
      <c r="M77" s="1400"/>
      <c r="N77" s="1398"/>
    </row>
    <row r="78" spans="1:14" ht="15.75" customHeight="1" x14ac:dyDescent="0.35">
      <c r="A78" s="12" t="s">
        <v>1356</v>
      </c>
      <c r="B78" s="144" t="s">
        <v>1340</v>
      </c>
      <c r="C78" s="1403"/>
      <c r="D78" s="1400"/>
      <c r="E78" s="1400"/>
      <c r="F78" s="1400"/>
      <c r="G78" s="1400"/>
      <c r="H78" s="1398"/>
      <c r="I78" s="1403"/>
      <c r="J78" s="1400"/>
      <c r="K78" s="1400"/>
      <c r="L78" s="1400"/>
      <c r="M78" s="1400"/>
      <c r="N78" s="1398"/>
    </row>
    <row r="79" spans="1:14" ht="15.75" customHeight="1" x14ac:dyDescent="0.35">
      <c r="A79" s="12" t="s">
        <v>1357</v>
      </c>
      <c r="B79" s="144" t="s">
        <v>1340</v>
      </c>
      <c r="C79" s="1403"/>
      <c r="D79" s="1400"/>
      <c r="E79" s="1400"/>
      <c r="F79" s="1400"/>
      <c r="G79" s="1400"/>
      <c r="H79" s="1398"/>
      <c r="I79" s="1403"/>
      <c r="J79" s="1400"/>
      <c r="K79" s="1400"/>
      <c r="L79" s="1400"/>
      <c r="M79" s="1400"/>
      <c r="N79" s="1398"/>
    </row>
    <row r="80" spans="1:14" ht="15.75" customHeight="1" x14ac:dyDescent="0.35">
      <c r="A80" s="13" t="s">
        <v>1358</v>
      </c>
      <c r="B80" s="144" t="s">
        <v>1325</v>
      </c>
      <c r="C80" s="1403"/>
      <c r="D80" s="1400"/>
      <c r="E80" s="1400"/>
      <c r="F80" s="1400"/>
      <c r="G80" s="1400"/>
      <c r="H80" s="1400"/>
      <c r="I80" s="1400"/>
      <c r="J80" s="1400"/>
      <c r="K80" s="1400"/>
      <c r="L80" s="1400"/>
      <c r="M80" s="1400"/>
      <c r="N80" s="1398"/>
    </row>
    <row r="81" spans="1:14" ht="15.75" customHeight="1" x14ac:dyDescent="0.35">
      <c r="A81" s="13" t="s">
        <v>1359</v>
      </c>
      <c r="B81" s="144" t="s">
        <v>1325</v>
      </c>
      <c r="C81" s="1403"/>
      <c r="D81" s="1400"/>
      <c r="E81" s="1400"/>
      <c r="F81" s="1400"/>
      <c r="G81" s="1400"/>
      <c r="H81" s="1400"/>
      <c r="I81" s="1400"/>
      <c r="J81" s="1400"/>
      <c r="K81" s="1400"/>
      <c r="L81" s="1400"/>
      <c r="M81" s="1400"/>
      <c r="N81" s="1398"/>
    </row>
    <row r="82" spans="1:14" ht="15.75" customHeight="1" x14ac:dyDescent="0.35">
      <c r="A82" s="138" t="s">
        <v>685</v>
      </c>
      <c r="B82" s="139" t="s">
        <v>5</v>
      </c>
      <c r="C82" s="139" t="s">
        <v>8</v>
      </c>
      <c r="D82" s="139" t="s">
        <v>9</v>
      </c>
      <c r="E82" s="139" t="s">
        <v>10</v>
      </c>
      <c r="F82" s="139" t="s">
        <v>11</v>
      </c>
      <c r="G82" s="139" t="s">
        <v>1312</v>
      </c>
      <c r="H82" s="139" t="s">
        <v>13</v>
      </c>
      <c r="I82" s="139" t="s">
        <v>14</v>
      </c>
      <c r="J82" s="139" t="s">
        <v>15</v>
      </c>
      <c r="K82" s="139" t="s">
        <v>16</v>
      </c>
      <c r="L82" s="139" t="s">
        <v>17</v>
      </c>
      <c r="M82" s="139" t="s">
        <v>18</v>
      </c>
      <c r="N82" s="139" t="s">
        <v>19</v>
      </c>
    </row>
    <row r="83" spans="1:14" ht="15.75" customHeight="1" x14ac:dyDescent="0.35">
      <c r="A83" s="1638" t="s">
        <v>1360</v>
      </c>
      <c r="B83" s="1400"/>
      <c r="C83" s="1400"/>
      <c r="D83" s="1400"/>
      <c r="E83" s="1400"/>
      <c r="F83" s="1400"/>
      <c r="G83" s="1400"/>
      <c r="H83" s="1400"/>
      <c r="I83" s="1400"/>
      <c r="J83" s="1400"/>
      <c r="K83" s="1400"/>
      <c r="L83" s="1400"/>
      <c r="M83" s="1400"/>
      <c r="N83" s="1398"/>
    </row>
    <row r="84" spans="1:14" ht="15.75" customHeight="1" x14ac:dyDescent="0.35">
      <c r="A84" s="16" t="s">
        <v>1361</v>
      </c>
      <c r="B84" s="144" t="s">
        <v>1322</v>
      </c>
      <c r="C84" s="140"/>
      <c r="D84" s="140"/>
      <c r="E84" s="45"/>
      <c r="F84" s="45"/>
      <c r="G84" s="45"/>
      <c r="H84" s="45"/>
      <c r="I84" s="45"/>
      <c r="J84" s="45"/>
      <c r="K84" s="45"/>
      <c r="L84" s="45"/>
      <c r="M84" s="45"/>
      <c r="N84" s="45"/>
    </row>
    <row r="85" spans="1:14" ht="15.75" customHeight="1" x14ac:dyDescent="0.35">
      <c r="A85" s="1638" t="s">
        <v>1298</v>
      </c>
      <c r="B85" s="1400"/>
      <c r="C85" s="1400"/>
      <c r="D85" s="1400"/>
      <c r="E85" s="1400"/>
      <c r="F85" s="1400"/>
      <c r="G85" s="1400"/>
      <c r="H85" s="1400"/>
      <c r="I85" s="1400"/>
      <c r="J85" s="1400"/>
      <c r="K85" s="1400"/>
      <c r="L85" s="1400"/>
      <c r="M85" s="1400"/>
      <c r="N85" s="1398"/>
    </row>
    <row r="86" spans="1:14" ht="15.75" customHeight="1" x14ac:dyDescent="0.35">
      <c r="A86" s="5" t="s">
        <v>1362</v>
      </c>
      <c r="B86" s="1041" t="s">
        <v>1322</v>
      </c>
      <c r="C86" s="140"/>
      <c r="D86" s="140"/>
      <c r="E86" s="45"/>
      <c r="F86" s="45"/>
      <c r="G86" s="45"/>
      <c r="H86" s="45"/>
      <c r="I86" s="45"/>
      <c r="J86" s="45"/>
      <c r="K86" s="45"/>
      <c r="L86" s="45"/>
      <c r="M86" s="45"/>
      <c r="N86" s="45"/>
    </row>
    <row r="87" spans="1:14" ht="15.75" customHeight="1" x14ac:dyDescent="0.35">
      <c r="A87" s="1638" t="s">
        <v>1292</v>
      </c>
      <c r="B87" s="1400"/>
      <c r="C87" s="1400"/>
      <c r="D87" s="1400"/>
      <c r="E87" s="1400"/>
      <c r="F87" s="1400"/>
      <c r="G87" s="1400"/>
      <c r="H87" s="1400"/>
      <c r="I87" s="1400"/>
      <c r="J87" s="1400"/>
      <c r="K87" s="1400"/>
      <c r="L87" s="1400"/>
      <c r="M87" s="1400"/>
      <c r="N87" s="1398"/>
    </row>
    <row r="88" spans="1:14" ht="15.75" customHeight="1" x14ac:dyDescent="0.35">
      <c r="A88" s="5" t="s">
        <v>1362</v>
      </c>
      <c r="B88" s="1041" t="s">
        <v>1322</v>
      </c>
      <c r="C88" s="140"/>
      <c r="D88" s="140"/>
      <c r="E88" s="45"/>
      <c r="F88" s="45"/>
      <c r="G88" s="45"/>
      <c r="H88" s="45"/>
      <c r="I88" s="45"/>
      <c r="J88" s="45"/>
      <c r="K88" s="45"/>
      <c r="L88" s="45"/>
      <c r="M88" s="45"/>
      <c r="N88" s="45"/>
    </row>
    <row r="89" spans="1:14" ht="15.75" customHeight="1" x14ac:dyDescent="0.35">
      <c r="A89" s="1638" t="s">
        <v>1293</v>
      </c>
      <c r="B89" s="1400"/>
      <c r="C89" s="1400"/>
      <c r="D89" s="1400"/>
      <c r="E89" s="1400"/>
      <c r="F89" s="1400"/>
      <c r="G89" s="1400"/>
      <c r="H89" s="1400"/>
      <c r="I89" s="1400"/>
      <c r="J89" s="1400"/>
      <c r="K89" s="1400"/>
      <c r="L89" s="1400"/>
      <c r="M89" s="1400"/>
      <c r="N89" s="1398"/>
    </row>
    <row r="90" spans="1:14" ht="15.75" customHeight="1" x14ac:dyDescent="0.35">
      <c r="A90" s="5" t="s">
        <v>1362</v>
      </c>
      <c r="B90" s="1041"/>
      <c r="C90" s="140"/>
      <c r="D90" s="140"/>
      <c r="E90" s="45"/>
      <c r="F90" s="45"/>
      <c r="G90" s="45"/>
      <c r="H90" s="45"/>
      <c r="I90" s="45"/>
      <c r="J90" s="45"/>
      <c r="K90" s="45"/>
      <c r="L90" s="45"/>
      <c r="M90" s="45"/>
      <c r="N90" s="45"/>
    </row>
    <row r="91" spans="1:14" ht="15.75" customHeight="1" x14ac:dyDescent="0.35">
      <c r="A91" s="1639" t="s">
        <v>1291</v>
      </c>
      <c r="B91" s="1400"/>
      <c r="C91" s="1400"/>
      <c r="D91" s="1400"/>
      <c r="E91" s="1400"/>
      <c r="F91" s="1400"/>
      <c r="G91" s="1400"/>
      <c r="H91" s="1400"/>
      <c r="I91" s="1400"/>
      <c r="J91" s="1400"/>
      <c r="K91" s="1400"/>
      <c r="L91" s="1400"/>
      <c r="M91" s="1400"/>
      <c r="N91" s="1398"/>
    </row>
    <row r="92" spans="1:14" ht="15.75" customHeight="1" x14ac:dyDescent="0.35">
      <c r="A92" s="5" t="s">
        <v>1362</v>
      </c>
      <c r="B92" s="1041" t="s">
        <v>1322</v>
      </c>
      <c r="C92" s="140"/>
      <c r="D92" s="140"/>
      <c r="E92" s="45"/>
      <c r="F92" s="45"/>
      <c r="G92" s="45"/>
      <c r="H92" s="45"/>
      <c r="I92" s="45"/>
      <c r="J92" s="45"/>
      <c r="K92" s="45"/>
      <c r="L92" s="45"/>
      <c r="M92" s="45"/>
      <c r="N92" s="45"/>
    </row>
    <row r="93" spans="1:14" ht="15.75" customHeight="1" x14ac:dyDescent="0.35">
      <c r="A93" s="1640" t="s">
        <v>1290</v>
      </c>
      <c r="B93" s="1400"/>
      <c r="C93" s="1400"/>
      <c r="D93" s="1400"/>
      <c r="E93" s="1400"/>
      <c r="F93" s="1400"/>
      <c r="G93" s="1400"/>
      <c r="H93" s="1400"/>
      <c r="I93" s="1400"/>
      <c r="J93" s="1400"/>
      <c r="K93" s="1400"/>
      <c r="L93" s="1400"/>
      <c r="M93" s="1400"/>
      <c r="N93" s="1398"/>
    </row>
    <row r="94" spans="1:14" ht="15.75" customHeight="1" x14ac:dyDescent="0.35">
      <c r="A94" s="5" t="s">
        <v>1363</v>
      </c>
      <c r="B94" s="1041" t="s">
        <v>1322</v>
      </c>
      <c r="C94" s="140"/>
      <c r="D94" s="140"/>
      <c r="E94" s="45"/>
      <c r="F94" s="45"/>
      <c r="G94" s="45"/>
      <c r="H94" s="45"/>
      <c r="I94" s="45"/>
      <c r="J94" s="45"/>
      <c r="K94" s="45"/>
      <c r="L94" s="45"/>
      <c r="M94" s="45"/>
      <c r="N94" s="45"/>
    </row>
    <row r="95" spans="1:14" ht="15.75" customHeight="1" x14ac:dyDescent="0.35">
      <c r="A95" s="1632" t="s">
        <v>1364</v>
      </c>
      <c r="B95" s="1400"/>
      <c r="C95" s="1400"/>
      <c r="D95" s="1400"/>
      <c r="E95" s="1400"/>
      <c r="F95" s="1400"/>
      <c r="G95" s="1400"/>
      <c r="H95" s="1400"/>
      <c r="I95" s="1400"/>
      <c r="J95" s="1400"/>
      <c r="K95" s="1400"/>
      <c r="L95" s="1400"/>
      <c r="M95" s="1400"/>
      <c r="N95" s="1398"/>
    </row>
    <row r="96" spans="1:14" ht="39.75" customHeight="1" x14ac:dyDescent="0.35">
      <c r="A96" s="5" t="s">
        <v>1365</v>
      </c>
      <c r="B96" s="88" t="s">
        <v>1347</v>
      </c>
      <c r="C96" s="1631"/>
      <c r="D96" s="1400"/>
      <c r="E96" s="1398"/>
      <c r="F96" s="1631"/>
      <c r="G96" s="1400"/>
      <c r="H96" s="1398"/>
      <c r="I96" s="1631"/>
      <c r="J96" s="1400"/>
      <c r="K96" s="1398"/>
      <c r="L96" s="1631"/>
      <c r="M96" s="1400"/>
      <c r="N96" s="1398"/>
    </row>
    <row r="97" spans="1:14" ht="31.5" customHeight="1" x14ac:dyDescent="0.35">
      <c r="A97" s="12" t="s">
        <v>1366</v>
      </c>
      <c r="B97" s="88" t="s">
        <v>1347</v>
      </c>
      <c r="C97" s="1631"/>
      <c r="D97" s="1400"/>
      <c r="E97" s="1398"/>
      <c r="F97" s="1631"/>
      <c r="G97" s="1400"/>
      <c r="H97" s="1398"/>
      <c r="I97" s="1631"/>
      <c r="J97" s="1400"/>
      <c r="K97" s="1398"/>
      <c r="L97" s="1631"/>
      <c r="M97" s="1400"/>
      <c r="N97" s="1398"/>
    </row>
    <row r="98" spans="1:14" ht="54" customHeight="1" x14ac:dyDescent="0.35">
      <c r="A98" s="12" t="s">
        <v>1367</v>
      </c>
      <c r="B98" s="88" t="s">
        <v>1347</v>
      </c>
      <c r="C98" s="1631"/>
      <c r="D98" s="1400"/>
      <c r="E98" s="1398"/>
      <c r="F98" s="1631"/>
      <c r="G98" s="1400"/>
      <c r="H98" s="1398"/>
      <c r="I98" s="1631"/>
      <c r="J98" s="1400"/>
      <c r="K98" s="1398"/>
      <c r="L98" s="1631"/>
      <c r="M98" s="1400"/>
      <c r="N98" s="1398"/>
    </row>
    <row r="99" spans="1:14" ht="15.75" customHeight="1" x14ac:dyDescent="0.35">
      <c r="A99" s="1632" t="s">
        <v>1368</v>
      </c>
      <c r="B99" s="1400"/>
      <c r="C99" s="1400"/>
      <c r="D99" s="1400"/>
      <c r="E99" s="1400"/>
      <c r="F99" s="1400"/>
      <c r="G99" s="1400"/>
      <c r="H99" s="1400"/>
      <c r="I99" s="1400"/>
      <c r="J99" s="1400"/>
      <c r="K99" s="1400"/>
      <c r="L99" s="1400"/>
      <c r="M99" s="1400"/>
      <c r="N99" s="1398"/>
    </row>
    <row r="100" spans="1:14" ht="39" customHeight="1" x14ac:dyDescent="0.35">
      <c r="A100" s="12" t="s">
        <v>1365</v>
      </c>
      <c r="B100" s="88" t="s">
        <v>1347</v>
      </c>
      <c r="C100" s="1631"/>
      <c r="D100" s="1400"/>
      <c r="E100" s="1398"/>
      <c r="F100" s="1631"/>
      <c r="G100" s="1400"/>
      <c r="H100" s="1398"/>
      <c r="I100" s="1631"/>
      <c r="J100" s="1400"/>
      <c r="K100" s="1398"/>
      <c r="L100" s="1631"/>
      <c r="M100" s="1400"/>
      <c r="N100" s="1398"/>
    </row>
    <row r="101" spans="1:14" ht="30" customHeight="1" x14ac:dyDescent="0.35">
      <c r="A101" s="12" t="s">
        <v>1366</v>
      </c>
      <c r="B101" s="88" t="s">
        <v>1347</v>
      </c>
      <c r="C101" s="1631"/>
      <c r="D101" s="1400"/>
      <c r="E101" s="1398"/>
      <c r="F101" s="1631"/>
      <c r="G101" s="1400"/>
      <c r="H101" s="1398"/>
      <c r="I101" s="1631"/>
      <c r="J101" s="1400"/>
      <c r="K101" s="1398"/>
      <c r="L101" s="1631"/>
      <c r="M101" s="1400"/>
      <c r="N101" s="1398"/>
    </row>
    <row r="102" spans="1:14" ht="51" customHeight="1" x14ac:dyDescent="0.35">
      <c r="A102" s="5" t="s">
        <v>1369</v>
      </c>
      <c r="B102" s="88" t="s">
        <v>1347</v>
      </c>
      <c r="C102" s="1631"/>
      <c r="D102" s="1400"/>
      <c r="E102" s="1398"/>
      <c r="F102" s="1631"/>
      <c r="G102" s="1400"/>
      <c r="H102" s="1398"/>
      <c r="I102" s="1631"/>
      <c r="J102" s="1400"/>
      <c r="K102" s="1398"/>
      <c r="L102" s="1631"/>
      <c r="M102" s="1400"/>
      <c r="N102" s="1398"/>
    </row>
    <row r="103" spans="1:14" ht="15.75" customHeight="1" x14ac:dyDescent="0.35">
      <c r="A103" s="138" t="s">
        <v>685</v>
      </c>
      <c r="B103" s="139" t="s">
        <v>5</v>
      </c>
      <c r="C103" s="139" t="s">
        <v>8</v>
      </c>
      <c r="D103" s="139" t="s">
        <v>9</v>
      </c>
      <c r="E103" s="139" t="s">
        <v>10</v>
      </c>
      <c r="F103" s="139" t="s">
        <v>11</v>
      </c>
      <c r="G103" s="139" t="s">
        <v>1312</v>
      </c>
      <c r="H103" s="139" t="s">
        <v>13</v>
      </c>
      <c r="I103" s="139" t="s">
        <v>14</v>
      </c>
      <c r="J103" s="139" t="s">
        <v>15</v>
      </c>
      <c r="K103" s="139" t="s">
        <v>16</v>
      </c>
      <c r="L103" s="139" t="s">
        <v>17</v>
      </c>
      <c r="M103" s="139" t="s">
        <v>18</v>
      </c>
      <c r="N103" s="139" t="s">
        <v>19</v>
      </c>
    </row>
    <row r="104" spans="1:14" ht="15.75" customHeight="1" x14ac:dyDescent="0.35">
      <c r="A104" s="1632" t="s">
        <v>1370</v>
      </c>
      <c r="B104" s="1400"/>
      <c r="C104" s="1400"/>
      <c r="D104" s="1400"/>
      <c r="E104" s="1400"/>
      <c r="F104" s="1400"/>
      <c r="G104" s="1400"/>
      <c r="H104" s="1400"/>
      <c r="I104" s="1400"/>
      <c r="J104" s="1400"/>
      <c r="K104" s="1400"/>
      <c r="L104" s="1400"/>
      <c r="M104" s="1400"/>
      <c r="N104" s="1398"/>
    </row>
    <row r="105" spans="1:14" ht="39" customHeight="1" x14ac:dyDescent="0.35">
      <c r="A105" s="12" t="s">
        <v>1365</v>
      </c>
      <c r="B105" s="88" t="s">
        <v>1347</v>
      </c>
      <c r="C105" s="1631"/>
      <c r="D105" s="1400"/>
      <c r="E105" s="1398"/>
      <c r="F105" s="1631"/>
      <c r="G105" s="1400"/>
      <c r="H105" s="1398"/>
      <c r="I105" s="1631"/>
      <c r="J105" s="1400"/>
      <c r="K105" s="1398"/>
      <c r="L105" s="1631"/>
      <c r="M105" s="1400"/>
      <c r="N105" s="1398"/>
    </row>
    <row r="106" spans="1:14" ht="30" customHeight="1" x14ac:dyDescent="0.35">
      <c r="A106" s="12" t="s">
        <v>1366</v>
      </c>
      <c r="B106" s="88" t="s">
        <v>1347</v>
      </c>
      <c r="C106" s="1631"/>
      <c r="D106" s="1400"/>
      <c r="E106" s="1398"/>
      <c r="F106" s="1631"/>
      <c r="G106" s="1400"/>
      <c r="H106" s="1398"/>
      <c r="I106" s="1631"/>
      <c r="J106" s="1400"/>
      <c r="K106" s="1398"/>
      <c r="L106" s="1631"/>
      <c r="M106" s="1400"/>
      <c r="N106" s="1398"/>
    </row>
    <row r="107" spans="1:14" ht="50.25" customHeight="1" x14ac:dyDescent="0.35">
      <c r="A107" s="5" t="s">
        <v>1369</v>
      </c>
      <c r="B107" s="88" t="s">
        <v>1347</v>
      </c>
      <c r="C107" s="1631"/>
      <c r="D107" s="1400"/>
      <c r="E107" s="1398"/>
      <c r="F107" s="1631"/>
      <c r="G107" s="1400"/>
      <c r="H107" s="1398"/>
      <c r="I107" s="1631"/>
      <c r="J107" s="1400"/>
      <c r="K107" s="1398"/>
      <c r="L107" s="1631"/>
      <c r="M107" s="1400"/>
      <c r="N107" s="1398"/>
    </row>
    <row r="108" spans="1:14" ht="15.75" customHeight="1" x14ac:dyDescent="0.35">
      <c r="A108" s="1632" t="s">
        <v>1371</v>
      </c>
      <c r="B108" s="1400"/>
      <c r="C108" s="1400"/>
      <c r="D108" s="1400"/>
      <c r="E108" s="1400"/>
      <c r="F108" s="1400"/>
      <c r="G108" s="1400"/>
      <c r="H108" s="1400"/>
      <c r="I108" s="1400"/>
      <c r="J108" s="1400"/>
      <c r="K108" s="1400"/>
      <c r="L108" s="1400"/>
      <c r="M108" s="1400"/>
      <c r="N108" s="1398"/>
    </row>
    <row r="109" spans="1:14" ht="54.75" customHeight="1" x14ac:dyDescent="0.35">
      <c r="A109" s="5" t="s">
        <v>1365</v>
      </c>
      <c r="B109" s="88" t="s">
        <v>1347</v>
      </c>
      <c r="C109" s="1631"/>
      <c r="D109" s="1400"/>
      <c r="E109" s="1398"/>
      <c r="F109" s="1631"/>
      <c r="G109" s="1400"/>
      <c r="H109" s="1398"/>
      <c r="I109" s="1631"/>
      <c r="J109" s="1400"/>
      <c r="K109" s="1398"/>
      <c r="L109" s="1631"/>
      <c r="M109" s="1400"/>
      <c r="N109" s="1398"/>
    </row>
    <row r="110" spans="1:14" ht="44.25" customHeight="1" x14ac:dyDescent="0.35">
      <c r="A110" s="5" t="s">
        <v>1366</v>
      </c>
      <c r="B110" s="88" t="s">
        <v>1347</v>
      </c>
      <c r="C110" s="1631"/>
      <c r="D110" s="1400"/>
      <c r="E110" s="1398"/>
      <c r="F110" s="1631"/>
      <c r="G110" s="1400"/>
      <c r="H110" s="1398"/>
      <c r="I110" s="1631"/>
      <c r="J110" s="1400"/>
      <c r="K110" s="1398"/>
      <c r="L110" s="1631"/>
      <c r="M110" s="1400"/>
      <c r="N110" s="1398"/>
    </row>
    <row r="111" spans="1:14" ht="62.25" customHeight="1" x14ac:dyDescent="0.35">
      <c r="A111" s="5" t="s">
        <v>1369</v>
      </c>
      <c r="B111" s="88" t="s">
        <v>1347</v>
      </c>
      <c r="C111" s="1631"/>
      <c r="D111" s="1400"/>
      <c r="E111" s="1398"/>
      <c r="F111" s="1631"/>
      <c r="G111" s="1400"/>
      <c r="H111" s="1398"/>
      <c r="I111" s="1631"/>
      <c r="J111" s="1400"/>
      <c r="K111" s="1398"/>
      <c r="L111" s="1631"/>
      <c r="M111" s="1400"/>
      <c r="N111" s="1398"/>
    </row>
    <row r="112" spans="1:14" ht="15.75" customHeight="1" x14ac:dyDescent="0.35">
      <c r="A112" s="1632" t="s">
        <v>1372</v>
      </c>
      <c r="B112" s="1400"/>
      <c r="C112" s="1400"/>
      <c r="D112" s="1400"/>
      <c r="E112" s="1400"/>
      <c r="F112" s="1400"/>
      <c r="G112" s="1400"/>
      <c r="H112" s="1400"/>
      <c r="I112" s="1400"/>
      <c r="J112" s="1400"/>
      <c r="K112" s="1400"/>
      <c r="L112" s="1400"/>
      <c r="M112" s="1400"/>
      <c r="N112" s="1398"/>
    </row>
    <row r="113" spans="1:14" ht="39" customHeight="1" x14ac:dyDescent="0.35">
      <c r="A113" s="12" t="s">
        <v>1365</v>
      </c>
      <c r="B113" s="88" t="s">
        <v>1347</v>
      </c>
      <c r="C113" s="1631"/>
      <c r="D113" s="1400"/>
      <c r="E113" s="1398"/>
      <c r="F113" s="1631"/>
      <c r="G113" s="1400"/>
      <c r="H113" s="1398"/>
      <c r="I113" s="1631"/>
      <c r="J113" s="1400"/>
      <c r="K113" s="1398"/>
      <c r="L113" s="1631"/>
      <c r="M113" s="1400"/>
      <c r="N113" s="1398"/>
    </row>
    <row r="114" spans="1:14" ht="33" customHeight="1" x14ac:dyDescent="0.35">
      <c r="A114" s="12" t="s">
        <v>1366</v>
      </c>
      <c r="B114" s="88" t="s">
        <v>1347</v>
      </c>
      <c r="C114" s="1631"/>
      <c r="D114" s="1400"/>
      <c r="E114" s="1398"/>
      <c r="F114" s="1631"/>
      <c r="G114" s="1400"/>
      <c r="H114" s="1398"/>
      <c r="I114" s="1631"/>
      <c r="J114" s="1400"/>
      <c r="K114" s="1398"/>
      <c r="L114" s="1631"/>
      <c r="M114" s="1400"/>
      <c r="N114" s="1398"/>
    </row>
    <row r="115" spans="1:14" ht="52.5" customHeight="1" x14ac:dyDescent="0.35">
      <c r="A115" s="5" t="s">
        <v>1369</v>
      </c>
      <c r="B115" s="88" t="s">
        <v>1347</v>
      </c>
      <c r="C115" s="1631"/>
      <c r="D115" s="1400"/>
      <c r="E115" s="1398"/>
      <c r="F115" s="1631"/>
      <c r="G115" s="1400"/>
      <c r="H115" s="1398"/>
      <c r="I115" s="1631"/>
      <c r="J115" s="1400"/>
      <c r="K115" s="1398"/>
      <c r="L115" s="1631"/>
      <c r="M115" s="1400"/>
      <c r="N115" s="1398"/>
    </row>
    <row r="116" spans="1:14" ht="15.75" customHeight="1" x14ac:dyDescent="0.35">
      <c r="A116" s="1042" t="s">
        <v>685</v>
      </c>
      <c r="B116" s="1043" t="s">
        <v>5</v>
      </c>
      <c r="C116" s="1043" t="s">
        <v>8</v>
      </c>
      <c r="D116" s="1043" t="s">
        <v>9</v>
      </c>
      <c r="E116" s="1043" t="s">
        <v>10</v>
      </c>
      <c r="F116" s="1043" t="s">
        <v>11</v>
      </c>
      <c r="G116" s="1043" t="s">
        <v>1312</v>
      </c>
      <c r="H116" s="1043" t="s">
        <v>13</v>
      </c>
      <c r="I116" s="1043" t="s">
        <v>14</v>
      </c>
      <c r="J116" s="1043" t="s">
        <v>15</v>
      </c>
      <c r="K116" s="1043" t="s">
        <v>16</v>
      </c>
      <c r="L116" s="1043" t="s">
        <v>17</v>
      </c>
      <c r="M116" s="1043" t="s">
        <v>18</v>
      </c>
      <c r="N116" s="1043" t="s">
        <v>19</v>
      </c>
    </row>
    <row r="117" spans="1:14" ht="15.75" customHeight="1" x14ac:dyDescent="0.35">
      <c r="A117" s="1634" t="s">
        <v>1373</v>
      </c>
      <c r="B117" s="1400"/>
      <c r="C117" s="1400"/>
      <c r="D117" s="1400"/>
      <c r="E117" s="1400"/>
      <c r="F117" s="1400"/>
      <c r="G117" s="1400"/>
      <c r="H117" s="1400"/>
      <c r="I117" s="1400"/>
      <c r="J117" s="1400"/>
      <c r="K117" s="1400"/>
      <c r="L117" s="1400"/>
      <c r="M117" s="1400"/>
      <c r="N117" s="1398"/>
    </row>
    <row r="118" spans="1:14" ht="15.75" customHeight="1" x14ac:dyDescent="0.35">
      <c r="A118" s="12" t="s">
        <v>1374</v>
      </c>
      <c r="B118" s="88" t="s">
        <v>1322</v>
      </c>
      <c r="C118" s="66"/>
      <c r="D118" s="66"/>
      <c r="E118" s="66"/>
      <c r="F118" s="66"/>
      <c r="G118" s="66"/>
      <c r="H118" s="66"/>
      <c r="I118" s="66"/>
      <c r="J118" s="66"/>
      <c r="K118" s="66"/>
      <c r="L118" s="66"/>
      <c r="M118" s="66"/>
      <c r="N118" s="66"/>
    </row>
    <row r="119" spans="1:14" ht="15.75" customHeight="1" x14ac:dyDescent="0.35">
      <c r="A119" s="1634" t="s">
        <v>1375</v>
      </c>
      <c r="B119" s="1400"/>
      <c r="C119" s="1400"/>
      <c r="D119" s="1400"/>
      <c r="E119" s="1400"/>
      <c r="F119" s="1400"/>
      <c r="G119" s="1400"/>
      <c r="H119" s="1400"/>
      <c r="I119" s="1400"/>
      <c r="J119" s="1400"/>
      <c r="K119" s="1400"/>
      <c r="L119" s="1400"/>
      <c r="M119" s="1400"/>
      <c r="N119" s="1398"/>
    </row>
    <row r="120" spans="1:14" ht="15.75" customHeight="1" x14ac:dyDescent="0.35">
      <c r="A120" s="12" t="s">
        <v>1374</v>
      </c>
      <c r="B120" s="88" t="s">
        <v>1322</v>
      </c>
      <c r="C120" s="66"/>
      <c r="D120" s="66"/>
      <c r="E120" s="66"/>
      <c r="F120" s="66"/>
      <c r="G120" s="66"/>
      <c r="H120" s="66"/>
      <c r="I120" s="66"/>
      <c r="J120" s="66"/>
      <c r="K120" s="66"/>
      <c r="L120" s="66"/>
      <c r="M120" s="66"/>
      <c r="N120" s="66"/>
    </row>
    <row r="121" spans="1:14" ht="15.75" customHeight="1" x14ac:dyDescent="0.35">
      <c r="A121" s="1634" t="s">
        <v>1376</v>
      </c>
      <c r="B121" s="1400"/>
      <c r="C121" s="1400"/>
      <c r="D121" s="1400"/>
      <c r="E121" s="1400"/>
      <c r="F121" s="1400"/>
      <c r="G121" s="1400"/>
      <c r="H121" s="1400"/>
      <c r="I121" s="1400"/>
      <c r="J121" s="1400"/>
      <c r="K121" s="1400"/>
      <c r="L121" s="1400"/>
      <c r="M121" s="1400"/>
      <c r="N121" s="1398"/>
    </row>
    <row r="122" spans="1:14" ht="15.75" customHeight="1" x14ac:dyDescent="0.35">
      <c r="A122" s="12" t="s">
        <v>1374</v>
      </c>
      <c r="B122" s="88" t="s">
        <v>1322</v>
      </c>
      <c r="C122" s="66"/>
      <c r="D122" s="66"/>
      <c r="E122" s="66"/>
      <c r="F122" s="66"/>
      <c r="G122" s="66"/>
      <c r="H122" s="66"/>
      <c r="I122" s="66"/>
      <c r="J122" s="66"/>
      <c r="K122" s="66"/>
      <c r="L122" s="66"/>
      <c r="M122" s="66"/>
      <c r="N122" s="66"/>
    </row>
    <row r="123" spans="1:14" ht="15.75" customHeight="1" x14ac:dyDescent="0.35">
      <c r="A123" s="1634" t="s">
        <v>1377</v>
      </c>
      <c r="B123" s="1400"/>
      <c r="C123" s="1400"/>
      <c r="D123" s="1400"/>
      <c r="E123" s="1400"/>
      <c r="F123" s="1400"/>
      <c r="G123" s="1400"/>
      <c r="H123" s="1400"/>
      <c r="I123" s="1400"/>
      <c r="J123" s="1400"/>
      <c r="K123" s="1400"/>
      <c r="L123" s="1400"/>
      <c r="M123" s="1400"/>
      <c r="N123" s="1398"/>
    </row>
    <row r="124" spans="1:14" ht="15.75" customHeight="1" x14ac:dyDescent="0.35">
      <c r="A124" s="12" t="s">
        <v>1374</v>
      </c>
      <c r="B124" s="88" t="s">
        <v>1322</v>
      </c>
      <c r="C124" s="66"/>
      <c r="D124" s="66"/>
      <c r="E124" s="66"/>
      <c r="F124" s="66"/>
      <c r="G124" s="66"/>
      <c r="H124" s="66"/>
      <c r="I124" s="66"/>
      <c r="J124" s="66"/>
      <c r="K124" s="66"/>
      <c r="L124" s="66"/>
      <c r="M124" s="66"/>
      <c r="N124" s="66"/>
    </row>
    <row r="125" spans="1:14" ht="15.75" customHeight="1" x14ac:dyDescent="0.35">
      <c r="A125" s="1634" t="s">
        <v>1200</v>
      </c>
      <c r="B125" s="1400"/>
      <c r="C125" s="1400"/>
      <c r="D125" s="1400"/>
      <c r="E125" s="1400"/>
      <c r="F125" s="1400"/>
      <c r="G125" s="1400"/>
      <c r="H125" s="1400"/>
      <c r="I125" s="1400"/>
      <c r="J125" s="1400"/>
      <c r="K125" s="1400"/>
      <c r="L125" s="1400"/>
      <c r="M125" s="1400"/>
      <c r="N125" s="1398"/>
    </row>
    <row r="126" spans="1:14" ht="15.75" customHeight="1" x14ac:dyDescent="0.35">
      <c r="A126" s="12" t="s">
        <v>1378</v>
      </c>
      <c r="B126" s="88" t="s">
        <v>1340</v>
      </c>
      <c r="C126" s="1631"/>
      <c r="D126" s="1400"/>
      <c r="E126" s="1400"/>
      <c r="F126" s="1400"/>
      <c r="G126" s="1400"/>
      <c r="H126" s="1398"/>
      <c r="I126" s="1631"/>
      <c r="J126" s="1400"/>
      <c r="K126" s="1400"/>
      <c r="L126" s="1400"/>
      <c r="M126" s="1400"/>
      <c r="N126" s="1398"/>
    </row>
    <row r="127" spans="1:14" ht="15.75" customHeight="1" x14ac:dyDescent="0.35">
      <c r="A127" s="1634" t="s">
        <v>1201</v>
      </c>
      <c r="B127" s="1400"/>
      <c r="C127" s="1400"/>
      <c r="D127" s="1400"/>
      <c r="E127" s="1400"/>
      <c r="F127" s="1400"/>
      <c r="G127" s="1400"/>
      <c r="H127" s="1400"/>
      <c r="I127" s="1400"/>
      <c r="J127" s="1400"/>
      <c r="K127" s="1400"/>
      <c r="L127" s="1400"/>
      <c r="M127" s="1400"/>
      <c r="N127" s="1398"/>
    </row>
    <row r="128" spans="1:14" ht="15.75" customHeight="1" x14ac:dyDescent="0.35">
      <c r="A128" s="12" t="s">
        <v>1379</v>
      </c>
      <c r="B128" s="88" t="s">
        <v>1330</v>
      </c>
      <c r="C128" s="1631"/>
      <c r="D128" s="1398"/>
      <c r="E128" s="1631"/>
      <c r="F128" s="1398"/>
      <c r="G128" s="1631"/>
      <c r="H128" s="1398"/>
      <c r="I128" s="1631"/>
      <c r="J128" s="1398"/>
      <c r="K128" s="1631"/>
      <c r="L128" s="1398"/>
      <c r="M128" s="1631"/>
      <c r="N128" s="1398"/>
    </row>
    <row r="129" spans="1:14" ht="15.75" customHeight="1" x14ac:dyDescent="0.35">
      <c r="A129" s="1632" t="s">
        <v>1380</v>
      </c>
      <c r="B129" s="1400"/>
      <c r="C129" s="1400"/>
      <c r="D129" s="1400"/>
      <c r="E129" s="1400"/>
      <c r="F129" s="1400"/>
      <c r="G129" s="1400"/>
      <c r="H129" s="1400"/>
      <c r="I129" s="1400"/>
      <c r="J129" s="1400"/>
      <c r="K129" s="1400"/>
      <c r="L129" s="1400"/>
      <c r="M129" s="1400"/>
      <c r="N129" s="1398"/>
    </row>
    <row r="130" spans="1:14" ht="15.75" customHeight="1" x14ac:dyDescent="0.35">
      <c r="A130" s="147" t="s">
        <v>1381</v>
      </c>
      <c r="B130" s="148" t="s">
        <v>1325</v>
      </c>
      <c r="C130" s="1634"/>
      <c r="D130" s="1400"/>
      <c r="E130" s="1400"/>
      <c r="F130" s="1400"/>
      <c r="G130" s="1400"/>
      <c r="H130" s="1400"/>
      <c r="I130" s="1400"/>
      <c r="J130" s="1400"/>
      <c r="K130" s="1400"/>
      <c r="L130" s="1400"/>
      <c r="M130" s="1400"/>
      <c r="N130" s="1398"/>
    </row>
    <row r="131" spans="1:14" ht="15.75" customHeight="1" x14ac:dyDescent="0.35">
      <c r="A131" s="147" t="s">
        <v>1382</v>
      </c>
      <c r="B131" s="88" t="s">
        <v>1340</v>
      </c>
      <c r="C131" s="1634"/>
      <c r="D131" s="1400"/>
      <c r="E131" s="1400"/>
      <c r="F131" s="1400"/>
      <c r="G131" s="1400"/>
      <c r="H131" s="1398"/>
      <c r="I131" s="1634"/>
      <c r="J131" s="1400"/>
      <c r="K131" s="1400"/>
      <c r="L131" s="1400"/>
      <c r="M131" s="1400"/>
      <c r="N131" s="1398"/>
    </row>
    <row r="132" spans="1:14" ht="15.75" customHeight="1" x14ac:dyDescent="0.35">
      <c r="A132" s="147" t="s">
        <v>1383</v>
      </c>
      <c r="B132" s="88" t="s">
        <v>1340</v>
      </c>
      <c r="C132" s="1634"/>
      <c r="D132" s="1400"/>
      <c r="E132" s="1400"/>
      <c r="F132" s="1400"/>
      <c r="G132" s="1400"/>
      <c r="H132" s="1398"/>
      <c r="I132" s="1634"/>
      <c r="J132" s="1400"/>
      <c r="K132" s="1400"/>
      <c r="L132" s="1400"/>
      <c r="M132" s="1400"/>
      <c r="N132" s="1398"/>
    </row>
    <row r="133" spans="1:14" ht="15.75" customHeight="1" x14ac:dyDescent="0.35">
      <c r="A133" s="1634" t="s">
        <v>1384</v>
      </c>
      <c r="B133" s="1400"/>
      <c r="C133" s="1400"/>
      <c r="D133" s="1400"/>
      <c r="E133" s="1400"/>
      <c r="F133" s="1400"/>
      <c r="G133" s="1400"/>
      <c r="H133" s="1400"/>
      <c r="I133" s="1400"/>
      <c r="J133" s="1400"/>
      <c r="K133" s="1400"/>
      <c r="L133" s="1400"/>
      <c r="M133" s="1400"/>
      <c r="N133" s="1398"/>
    </row>
    <row r="134" spans="1:14" ht="15.75" customHeight="1" x14ac:dyDescent="0.35">
      <c r="A134" s="12" t="s">
        <v>1385</v>
      </c>
      <c r="B134" s="88" t="s">
        <v>1322</v>
      </c>
      <c r="C134" s="66"/>
      <c r="D134" s="66"/>
      <c r="E134" s="66"/>
      <c r="F134" s="66"/>
      <c r="G134" s="66"/>
      <c r="H134" s="66"/>
      <c r="I134" s="66"/>
      <c r="J134" s="66"/>
      <c r="K134" s="66"/>
      <c r="L134" s="66"/>
      <c r="M134" s="66"/>
      <c r="N134" s="66"/>
    </row>
    <row r="135" spans="1:14" ht="15.75" customHeight="1" x14ac:dyDescent="0.35">
      <c r="A135" s="5" t="s">
        <v>1386</v>
      </c>
      <c r="B135" s="88" t="s">
        <v>1322</v>
      </c>
      <c r="C135" s="66"/>
      <c r="D135" s="66"/>
      <c r="E135" s="66"/>
      <c r="F135" s="66"/>
      <c r="G135" s="66"/>
      <c r="H135" s="66"/>
      <c r="I135" s="66"/>
      <c r="J135" s="66"/>
      <c r="K135" s="66"/>
      <c r="L135" s="66"/>
      <c r="M135" s="66"/>
      <c r="N135" s="66"/>
    </row>
    <row r="136" spans="1:14" ht="15.75" customHeight="1" x14ac:dyDescent="0.35">
      <c r="A136" s="12" t="s">
        <v>1387</v>
      </c>
      <c r="B136" s="88" t="s">
        <v>1322</v>
      </c>
      <c r="C136" s="66"/>
      <c r="D136" s="66"/>
      <c r="E136" s="66"/>
      <c r="F136" s="66"/>
      <c r="G136" s="66"/>
      <c r="H136" s="66"/>
      <c r="I136" s="66"/>
      <c r="J136" s="66"/>
      <c r="K136" s="66"/>
      <c r="L136" s="66"/>
      <c r="M136" s="66"/>
      <c r="N136" s="66"/>
    </row>
    <row r="137" spans="1:14" ht="15.75" customHeight="1" x14ac:dyDescent="0.35">
      <c r="A137" s="1632" t="s">
        <v>1159</v>
      </c>
      <c r="B137" s="1400"/>
      <c r="C137" s="1400"/>
      <c r="D137" s="1400"/>
      <c r="E137" s="1400"/>
      <c r="F137" s="1400"/>
      <c r="G137" s="1400"/>
      <c r="H137" s="1400"/>
      <c r="I137" s="1400"/>
      <c r="J137" s="1400"/>
      <c r="K137" s="1400"/>
      <c r="L137" s="1400"/>
      <c r="M137" s="1400"/>
      <c r="N137" s="1398"/>
    </row>
    <row r="138" spans="1:14" ht="15.75" customHeight="1" x14ac:dyDescent="0.35">
      <c r="A138" s="5" t="s">
        <v>1388</v>
      </c>
      <c r="B138" s="148" t="s">
        <v>1325</v>
      </c>
      <c r="C138" s="1631"/>
      <c r="D138" s="1400"/>
      <c r="E138" s="1400"/>
      <c r="F138" s="1400"/>
      <c r="G138" s="1400"/>
      <c r="H138" s="1400"/>
      <c r="I138" s="1400"/>
      <c r="J138" s="1400"/>
      <c r="K138" s="1400"/>
      <c r="L138" s="1400"/>
      <c r="M138" s="1400"/>
      <c r="N138" s="1398"/>
    </row>
    <row r="139" spans="1:14" ht="15.75" customHeight="1" x14ac:dyDescent="0.35">
      <c r="A139" s="5" t="s">
        <v>1389</v>
      </c>
      <c r="B139" s="148" t="s">
        <v>1325</v>
      </c>
      <c r="C139" s="1631"/>
      <c r="D139" s="1400"/>
      <c r="E139" s="1400"/>
      <c r="F139" s="1400"/>
      <c r="G139" s="1400"/>
      <c r="H139" s="1400"/>
      <c r="I139" s="1400"/>
      <c r="J139" s="1400"/>
      <c r="K139" s="1400"/>
      <c r="L139" s="1400"/>
      <c r="M139" s="1400"/>
      <c r="N139" s="1398"/>
    </row>
    <row r="140" spans="1:14" ht="15.75" customHeight="1" x14ac:dyDescent="0.35">
      <c r="A140" s="5" t="s">
        <v>1390</v>
      </c>
      <c r="B140" s="148" t="s">
        <v>1325</v>
      </c>
      <c r="C140" s="1631"/>
      <c r="D140" s="1400"/>
      <c r="E140" s="1400"/>
      <c r="F140" s="1400"/>
      <c r="G140" s="1400"/>
      <c r="H140" s="1400"/>
      <c r="I140" s="1400"/>
      <c r="J140" s="1400"/>
      <c r="K140" s="1400"/>
      <c r="L140" s="1400"/>
      <c r="M140" s="1400"/>
      <c r="N140" s="1398"/>
    </row>
    <row r="141" spans="1:14" ht="15.75" customHeight="1" x14ac:dyDescent="0.35">
      <c r="A141" s="147" t="s">
        <v>1391</v>
      </c>
      <c r="B141" s="148" t="s">
        <v>1325</v>
      </c>
      <c r="C141" s="1631"/>
      <c r="D141" s="1400"/>
      <c r="E141" s="1400"/>
      <c r="F141" s="1400"/>
      <c r="G141" s="1400"/>
      <c r="H141" s="1400"/>
      <c r="I141" s="1400"/>
      <c r="J141" s="1400"/>
      <c r="K141" s="1400"/>
      <c r="L141" s="1400"/>
      <c r="M141" s="1400"/>
      <c r="N141" s="1398"/>
    </row>
    <row r="142" spans="1:14" ht="15.75" customHeight="1" x14ac:dyDescent="0.35">
      <c r="A142" s="1632" t="s">
        <v>1392</v>
      </c>
      <c r="B142" s="1400"/>
      <c r="C142" s="1400"/>
      <c r="D142" s="1400"/>
      <c r="E142" s="1400"/>
      <c r="F142" s="1400"/>
      <c r="G142" s="1400"/>
      <c r="H142" s="1400"/>
      <c r="I142" s="1400"/>
      <c r="J142" s="1400"/>
      <c r="K142" s="1400"/>
      <c r="L142" s="1400"/>
      <c r="M142" s="1400"/>
      <c r="N142" s="1398"/>
    </row>
    <row r="143" spans="1:14" ht="36.75" customHeight="1" x14ac:dyDescent="0.35">
      <c r="A143" s="149" t="s">
        <v>1393</v>
      </c>
      <c r="B143" s="150" t="s">
        <v>1394</v>
      </c>
      <c r="C143" s="151"/>
      <c r="D143" s="45"/>
      <c r="E143" s="45"/>
      <c r="F143" s="45"/>
      <c r="G143" s="45"/>
      <c r="H143" s="45"/>
      <c r="I143" s="45"/>
      <c r="J143" s="45"/>
      <c r="K143" s="45"/>
      <c r="L143" s="45"/>
      <c r="M143" s="45"/>
      <c r="N143" s="45"/>
    </row>
    <row r="144" spans="1:14" ht="15.75" customHeight="1" x14ac:dyDescent="0.35">
      <c r="A144" s="1633" t="s">
        <v>563</v>
      </c>
      <c r="B144" s="1398"/>
      <c r="C144" s="151"/>
      <c r="D144" s="45"/>
      <c r="E144" s="45"/>
      <c r="F144" s="45"/>
      <c r="G144" s="45"/>
      <c r="H144" s="45"/>
      <c r="I144" s="45"/>
      <c r="J144" s="45"/>
      <c r="K144" s="45"/>
      <c r="L144" s="45"/>
      <c r="M144" s="45"/>
      <c r="N144" s="45"/>
    </row>
    <row r="145" spans="1:14" ht="15.75" customHeight="1" x14ac:dyDescent="0.35">
      <c r="A145" s="1399" t="s">
        <v>559</v>
      </c>
      <c r="B145" s="1400"/>
      <c r="C145" s="1400"/>
      <c r="D145" s="1400"/>
      <c r="E145" s="1400"/>
      <c r="F145" s="1400"/>
      <c r="G145" s="1400"/>
      <c r="H145" s="1400"/>
      <c r="I145" s="1400"/>
      <c r="J145" s="1400"/>
      <c r="K145" s="1400"/>
      <c r="L145" s="1400"/>
      <c r="M145" s="1400"/>
      <c r="N145" s="1398"/>
    </row>
    <row r="146" spans="1:14" ht="15.75" customHeight="1" x14ac:dyDescent="0.35">
      <c r="A146" s="152" t="s">
        <v>560</v>
      </c>
      <c r="B146" s="1636" t="s">
        <v>733</v>
      </c>
      <c r="C146" s="1400"/>
      <c r="D146" s="1400"/>
      <c r="E146" s="1400"/>
      <c r="F146" s="1398"/>
      <c r="G146" s="1636" t="s">
        <v>734</v>
      </c>
      <c r="H146" s="1400"/>
      <c r="I146" s="1400"/>
      <c r="J146" s="1398"/>
      <c r="K146" s="152" t="s">
        <v>563</v>
      </c>
      <c r="L146" s="1637" t="s">
        <v>564</v>
      </c>
      <c r="M146" s="1398"/>
      <c r="N146" s="152" t="s">
        <v>735</v>
      </c>
    </row>
    <row r="147" spans="1:14" ht="32.25" customHeight="1" x14ac:dyDescent="0.35">
      <c r="A147" s="153"/>
      <c r="B147" s="1635"/>
      <c r="C147" s="1400"/>
      <c r="D147" s="1400"/>
      <c r="E147" s="1400"/>
      <c r="F147" s="1398"/>
      <c r="G147" s="1635"/>
      <c r="H147" s="1400"/>
      <c r="I147" s="1400"/>
      <c r="J147" s="1398"/>
      <c r="K147" s="153"/>
      <c r="L147" s="1635"/>
      <c r="M147" s="1398"/>
      <c r="N147" s="153"/>
    </row>
    <row r="148" spans="1:14" ht="32.25" customHeight="1" x14ac:dyDescent="0.35">
      <c r="A148" s="153"/>
      <c r="B148" s="1635"/>
      <c r="C148" s="1400"/>
      <c r="D148" s="1400"/>
      <c r="E148" s="1400"/>
      <c r="F148" s="1398"/>
      <c r="G148" s="1635"/>
      <c r="H148" s="1400"/>
      <c r="I148" s="1400"/>
      <c r="J148" s="1398"/>
      <c r="K148" s="153"/>
      <c r="L148" s="1635"/>
      <c r="M148" s="1398"/>
      <c r="N148" s="153"/>
    </row>
    <row r="149" spans="1:14" ht="32.25" customHeight="1" x14ac:dyDescent="0.35">
      <c r="A149" s="153"/>
      <c r="B149" s="1635"/>
      <c r="C149" s="1400"/>
      <c r="D149" s="1400"/>
      <c r="E149" s="1400"/>
      <c r="F149" s="1398"/>
      <c r="G149" s="1635"/>
      <c r="H149" s="1400"/>
      <c r="I149" s="1400"/>
      <c r="J149" s="1398"/>
      <c r="K149" s="153"/>
      <c r="L149" s="1635"/>
      <c r="M149" s="1398"/>
      <c r="N149" s="153"/>
    </row>
    <row r="150" spans="1:14" ht="32.25" customHeight="1" x14ac:dyDescent="0.35">
      <c r="A150" s="153"/>
      <c r="B150" s="1635"/>
      <c r="C150" s="1400"/>
      <c r="D150" s="1400"/>
      <c r="E150" s="1400"/>
      <c r="F150" s="1398"/>
      <c r="G150" s="1635"/>
      <c r="H150" s="1400"/>
      <c r="I150" s="1400"/>
      <c r="J150" s="1398"/>
      <c r="K150" s="153"/>
      <c r="L150" s="1635"/>
      <c r="M150" s="1398"/>
      <c r="N150" s="153"/>
    </row>
    <row r="151" spans="1:14" ht="32.25" customHeight="1" x14ac:dyDescent="0.35">
      <c r="A151" s="153"/>
      <c r="B151" s="1635"/>
      <c r="C151" s="1400"/>
      <c r="D151" s="1400"/>
      <c r="E151" s="1400"/>
      <c r="F151" s="1398"/>
      <c r="G151" s="1635"/>
      <c r="H151" s="1400"/>
      <c r="I151" s="1400"/>
      <c r="J151" s="1398"/>
      <c r="K151" s="153"/>
      <c r="L151" s="1635"/>
      <c r="M151" s="1398"/>
      <c r="N151" s="153"/>
    </row>
    <row r="152" spans="1:14" ht="32.25" customHeight="1" x14ac:dyDescent="0.35">
      <c r="A152" s="153"/>
      <c r="B152" s="1635"/>
      <c r="C152" s="1400"/>
      <c r="D152" s="1400"/>
      <c r="E152" s="1400"/>
      <c r="F152" s="1398"/>
      <c r="G152" s="1635"/>
      <c r="H152" s="1400"/>
      <c r="I152" s="1400"/>
      <c r="J152" s="1398"/>
      <c r="K152" s="153"/>
      <c r="L152" s="1635"/>
      <c r="M152" s="1398"/>
      <c r="N152" s="153"/>
    </row>
    <row r="153" spans="1:14" ht="31.4" customHeight="1" x14ac:dyDescent="0.35">
      <c r="A153" s="1388" t="s">
        <v>566</v>
      </c>
      <c r="B153" s="1388"/>
      <c r="C153" s="1388"/>
      <c r="D153" s="1388"/>
      <c r="E153" s="1388"/>
      <c r="F153" s="1388"/>
      <c r="G153" s="1388"/>
      <c r="H153" s="1388"/>
      <c r="I153" s="1388"/>
      <c r="J153" s="1388"/>
      <c r="K153" s="1388"/>
      <c r="L153" s="1388"/>
      <c r="M153" s="1388"/>
      <c r="N153" s="1388"/>
    </row>
    <row r="154" spans="1:14" ht="30" customHeight="1" x14ac:dyDescent="0.35">
      <c r="A154" s="1388" t="s">
        <v>566</v>
      </c>
      <c r="B154" s="1388"/>
      <c r="C154" s="1388"/>
      <c r="D154" s="1388"/>
      <c r="E154" s="1388"/>
      <c r="F154" s="1388"/>
      <c r="G154" s="1388"/>
      <c r="H154" s="1388"/>
      <c r="I154" s="1388"/>
      <c r="J154" s="1388"/>
      <c r="K154" s="1388"/>
      <c r="L154" s="1388"/>
      <c r="M154" s="1388"/>
      <c r="N154" s="1388"/>
    </row>
    <row r="155" spans="1:14" ht="29.5" customHeight="1" x14ac:dyDescent="0.35">
      <c r="A155" s="1388" t="s">
        <v>566</v>
      </c>
      <c r="B155" s="1388"/>
      <c r="C155" s="1388"/>
      <c r="D155" s="1388"/>
      <c r="E155" s="1388"/>
      <c r="F155" s="1388"/>
      <c r="G155" s="1388"/>
      <c r="H155" s="1388"/>
      <c r="I155" s="1388"/>
      <c r="J155" s="1388"/>
      <c r="K155" s="1388"/>
      <c r="L155" s="1388"/>
      <c r="M155" s="1388"/>
      <c r="N155" s="1388"/>
    </row>
    <row r="156" spans="1:14" ht="30" customHeight="1" x14ac:dyDescent="0.35">
      <c r="A156" s="1388" t="s">
        <v>566</v>
      </c>
      <c r="B156" s="1388"/>
      <c r="C156" s="1388"/>
      <c r="D156" s="1388"/>
      <c r="E156" s="1388"/>
      <c r="F156" s="1388"/>
      <c r="G156" s="1388"/>
      <c r="H156" s="1388"/>
      <c r="I156" s="1388"/>
      <c r="J156" s="1388"/>
      <c r="K156" s="1388"/>
      <c r="L156" s="1388"/>
      <c r="M156" s="1388"/>
      <c r="N156" s="1388"/>
    </row>
    <row r="157" spans="1:14" ht="45.65" customHeight="1" x14ac:dyDescent="0.35">
      <c r="A157" s="1580" t="s">
        <v>1395</v>
      </c>
      <c r="B157" s="1580"/>
      <c r="C157" s="1580"/>
      <c r="D157" s="1580"/>
      <c r="E157" s="1580"/>
      <c r="F157" s="1580"/>
      <c r="G157" s="1580"/>
      <c r="H157" s="1580"/>
      <c r="I157" s="1580"/>
      <c r="J157" s="1580"/>
      <c r="K157" s="1580"/>
      <c r="L157" s="1580"/>
      <c r="M157" s="1580"/>
      <c r="N157" s="1580"/>
    </row>
    <row r="158" spans="1:14" ht="15.75" customHeight="1" x14ac:dyDescent="0.35"/>
    <row r="159" spans="1:14" ht="15.75" customHeight="1" x14ac:dyDescent="0.35"/>
    <row r="160" spans="1:14"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191">
    <mergeCell ref="A41:A44"/>
    <mergeCell ref="B41:B44"/>
    <mergeCell ref="A45:A48"/>
    <mergeCell ref="B45:B48"/>
    <mergeCell ref="A54:N54"/>
    <mergeCell ref="A17:N17"/>
    <mergeCell ref="A18:A21"/>
    <mergeCell ref="B18:B21"/>
    <mergeCell ref="A22:A25"/>
    <mergeCell ref="B22:B25"/>
    <mergeCell ref="I39:J39"/>
    <mergeCell ref="K39:L39"/>
    <mergeCell ref="M39:N39"/>
    <mergeCell ref="A40:N40"/>
    <mergeCell ref="C28:N28"/>
    <mergeCell ref="A30:N30"/>
    <mergeCell ref="A31:A34"/>
    <mergeCell ref="B31:B34"/>
    <mergeCell ref="A35:A38"/>
    <mergeCell ref="B35:B38"/>
    <mergeCell ref="C39:D39"/>
    <mergeCell ref="E39:F39"/>
    <mergeCell ref="G39:H39"/>
    <mergeCell ref="A1:N1"/>
    <mergeCell ref="A2:N2"/>
    <mergeCell ref="A4:N4"/>
    <mergeCell ref="A5:A8"/>
    <mergeCell ref="B5:B8"/>
    <mergeCell ref="A9:A12"/>
    <mergeCell ref="B9:B12"/>
    <mergeCell ref="A13:A16"/>
    <mergeCell ref="B13:B16"/>
    <mergeCell ref="F67:H67"/>
    <mergeCell ref="I67:K67"/>
    <mergeCell ref="C68:N68"/>
    <mergeCell ref="A69:N69"/>
    <mergeCell ref="C66:E66"/>
    <mergeCell ref="F66:H66"/>
    <mergeCell ref="I66:K66"/>
    <mergeCell ref="L66:N66"/>
    <mergeCell ref="C67:E67"/>
    <mergeCell ref="L67:N67"/>
    <mergeCell ref="C55:H55"/>
    <mergeCell ref="I55:N55"/>
    <mergeCell ref="C56:H56"/>
    <mergeCell ref="I56:N56"/>
    <mergeCell ref="C57:N57"/>
    <mergeCell ref="A59:N59"/>
    <mergeCell ref="C65:E65"/>
    <mergeCell ref="L65:N65"/>
    <mergeCell ref="F65:H65"/>
    <mergeCell ref="I65:K65"/>
    <mergeCell ref="A71:N71"/>
    <mergeCell ref="A72:A75"/>
    <mergeCell ref="B72:B75"/>
    <mergeCell ref="C105:E105"/>
    <mergeCell ref="F105:H105"/>
    <mergeCell ref="I105:K105"/>
    <mergeCell ref="L105:N105"/>
    <mergeCell ref="F106:H106"/>
    <mergeCell ref="I106:K106"/>
    <mergeCell ref="L106:N106"/>
    <mergeCell ref="C106:E106"/>
    <mergeCell ref="C96:E96"/>
    <mergeCell ref="F96:H96"/>
    <mergeCell ref="I96:K96"/>
    <mergeCell ref="L96:N96"/>
    <mergeCell ref="C97:E97"/>
    <mergeCell ref="F97:H97"/>
    <mergeCell ref="I97:K97"/>
    <mergeCell ref="L97:N97"/>
    <mergeCell ref="C98:E98"/>
    <mergeCell ref="F98:H98"/>
    <mergeCell ref="I98:K98"/>
    <mergeCell ref="L98:N98"/>
    <mergeCell ref="A99:N99"/>
    <mergeCell ref="C107:E107"/>
    <mergeCell ref="F107:H107"/>
    <mergeCell ref="I107:K107"/>
    <mergeCell ref="L107:N107"/>
    <mergeCell ref="A108:N108"/>
    <mergeCell ref="C109:E109"/>
    <mergeCell ref="L109:N109"/>
    <mergeCell ref="C76:H76"/>
    <mergeCell ref="I76:N76"/>
    <mergeCell ref="C77:H77"/>
    <mergeCell ref="I77:N77"/>
    <mergeCell ref="C78:H78"/>
    <mergeCell ref="I78:N78"/>
    <mergeCell ref="C79:H79"/>
    <mergeCell ref="I79:N79"/>
    <mergeCell ref="C80:N80"/>
    <mergeCell ref="C81:N81"/>
    <mergeCell ref="A83:N83"/>
    <mergeCell ref="A85:N85"/>
    <mergeCell ref="A87:N87"/>
    <mergeCell ref="A89:N89"/>
    <mergeCell ref="A91:N91"/>
    <mergeCell ref="A93:N93"/>
    <mergeCell ref="A95:N95"/>
    <mergeCell ref="C100:E100"/>
    <mergeCell ref="F100:H100"/>
    <mergeCell ref="I100:K100"/>
    <mergeCell ref="L100:N100"/>
    <mergeCell ref="C101:E101"/>
    <mergeCell ref="L101:N101"/>
    <mergeCell ref="F101:H101"/>
    <mergeCell ref="I101:K101"/>
    <mergeCell ref="C102:E102"/>
    <mergeCell ref="F102:H102"/>
    <mergeCell ref="I102:K102"/>
    <mergeCell ref="L102:N102"/>
    <mergeCell ref="A104:N104"/>
    <mergeCell ref="F111:H111"/>
    <mergeCell ref="I111:K111"/>
    <mergeCell ref="L147:M147"/>
    <mergeCell ref="L148:M148"/>
    <mergeCell ref="L149:M149"/>
    <mergeCell ref="L150:M150"/>
    <mergeCell ref="L151:M151"/>
    <mergeCell ref="L152:M152"/>
    <mergeCell ref="B149:F149"/>
    <mergeCell ref="G149:J149"/>
    <mergeCell ref="B150:F150"/>
    <mergeCell ref="G150:J150"/>
    <mergeCell ref="B151:F151"/>
    <mergeCell ref="G151:J151"/>
    <mergeCell ref="B152:F152"/>
    <mergeCell ref="G152:J152"/>
    <mergeCell ref="B146:F146"/>
    <mergeCell ref="G146:J146"/>
    <mergeCell ref="L146:M146"/>
    <mergeCell ref="B147:F147"/>
    <mergeCell ref="G147:J147"/>
    <mergeCell ref="B148:F148"/>
    <mergeCell ref="G148:J148"/>
    <mergeCell ref="F109:H109"/>
    <mergeCell ref="I109:K109"/>
    <mergeCell ref="C110:E110"/>
    <mergeCell ref="F110:H110"/>
    <mergeCell ref="I110:K110"/>
    <mergeCell ref="L110:N110"/>
    <mergeCell ref="C111:E111"/>
    <mergeCell ref="L111:N111"/>
    <mergeCell ref="A112:N112"/>
    <mergeCell ref="C113:E113"/>
    <mergeCell ref="F113:H113"/>
    <mergeCell ref="I113:K113"/>
    <mergeCell ref="L113:N113"/>
    <mergeCell ref="C114:E114"/>
    <mergeCell ref="L114:N114"/>
    <mergeCell ref="F114:H114"/>
    <mergeCell ref="I114:K114"/>
    <mergeCell ref="C115:E115"/>
    <mergeCell ref="F115:H115"/>
    <mergeCell ref="I115:K115"/>
    <mergeCell ref="L115:N115"/>
    <mergeCell ref="A117:N117"/>
    <mergeCell ref="A119:N119"/>
    <mergeCell ref="A121:N121"/>
    <mergeCell ref="A123:N123"/>
    <mergeCell ref="A125:N125"/>
    <mergeCell ref="C126:H126"/>
    <mergeCell ref="I126:N126"/>
    <mergeCell ref="A127:N127"/>
    <mergeCell ref="C128:D128"/>
    <mergeCell ref="E128:F128"/>
    <mergeCell ref="G128:H128"/>
    <mergeCell ref="I128:J128"/>
    <mergeCell ref="K128:L128"/>
    <mergeCell ref="M128:N128"/>
    <mergeCell ref="A129:N129"/>
    <mergeCell ref="C130:N130"/>
    <mergeCell ref="C131:H131"/>
    <mergeCell ref="I131:N131"/>
    <mergeCell ref="C132:H132"/>
    <mergeCell ref="I132:N132"/>
    <mergeCell ref="A133:N133"/>
    <mergeCell ref="A137:N137"/>
    <mergeCell ref="C138:N138"/>
    <mergeCell ref="A153:N153"/>
    <mergeCell ref="A154:N154"/>
    <mergeCell ref="A155:N155"/>
    <mergeCell ref="A156:N156"/>
    <mergeCell ref="A157:N157"/>
    <mergeCell ref="C139:N139"/>
    <mergeCell ref="C140:N140"/>
    <mergeCell ref="C141:N141"/>
    <mergeCell ref="A142:N142"/>
    <mergeCell ref="A144:B144"/>
    <mergeCell ref="A145:N145"/>
  </mergeCells>
  <conditionalFormatting sqref="A3:N3 A29:N29 A58:N58 A82:N82 A103:N103">
    <cfRule type="notContainsBlanks" dxfId="74" priority="1">
      <formula>LEN(TRIM(A3))&gt;0</formula>
    </cfRule>
  </conditionalFormatting>
  <pageMargins left="0.27559055118110237" right="0.1875" top="0.47244094488188981" bottom="0.59375" header="0" footer="0"/>
  <pageSetup orientation="landscape" r:id="rId1"/>
  <headerFooter>
    <oddHeader>&amp;L&amp;"-,Italic"The Great Canadian Meat Company&amp;R&amp;"-,Italic"&amp;A</oddHeader>
    <oddFooter>&amp;L&amp;"-,Italic"Prepared by Food Technology Consulting
 Approved by: MU&amp;CPage  &amp;P&amp;R&amp;"-,Italic"Revision Date: December 22,2022
 Revision# 03</oddFooter>
  </headerFooter>
  <rowBreaks count="6" manualBreakCount="6">
    <brk id="144" man="1"/>
    <brk id="81" man="1"/>
    <brk id="115" man="1"/>
    <brk id="102" man="1"/>
    <brk id="57" man="1"/>
    <brk id="28" man="1"/>
  </rowBreaks>
  <colBreaks count="1" manualBreakCount="1">
    <brk id="14"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AH995"/>
  <sheetViews>
    <sheetView view="pageLayout" zoomScaleNormal="100" workbookViewId="0">
      <selection activeCell="Q13" sqref="Q13"/>
    </sheetView>
  </sheetViews>
  <sheetFormatPr defaultColWidth="14.453125" defaultRowHeight="15" customHeight="1" x14ac:dyDescent="0.35"/>
  <cols>
    <col min="1" max="1" width="29.453125" customWidth="1"/>
    <col min="2" max="2" width="5.1796875" customWidth="1"/>
    <col min="3" max="33" width="3.81640625" customWidth="1"/>
  </cols>
  <sheetData>
    <row r="1" spans="1:34" ht="20.25" customHeight="1" x14ac:dyDescent="0.35">
      <c r="A1" s="1657" t="s">
        <v>1133</v>
      </c>
      <c r="B1" s="1423"/>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c r="AD1" s="1423"/>
      <c r="AE1" s="1423"/>
      <c r="AF1" s="1423"/>
      <c r="AG1" s="1423"/>
      <c r="AH1" s="761"/>
    </row>
    <row r="2" spans="1:34" ht="58.5" customHeight="1" x14ac:dyDescent="0.35">
      <c r="A2" s="1658" t="s">
        <v>1396</v>
      </c>
      <c r="B2" s="1659"/>
      <c r="C2" s="1659"/>
      <c r="D2" s="1659"/>
      <c r="E2" s="1659"/>
      <c r="F2" s="1659"/>
      <c r="G2" s="1659"/>
      <c r="H2" s="1659"/>
      <c r="I2" s="1659"/>
      <c r="J2" s="1659"/>
      <c r="K2" s="1659"/>
      <c r="L2" s="1659"/>
      <c r="M2" s="1659"/>
      <c r="N2" s="1659"/>
      <c r="O2" s="1659"/>
      <c r="P2" s="1659"/>
      <c r="Q2" s="1659"/>
      <c r="R2" s="1659"/>
      <c r="S2" s="1659"/>
      <c r="T2" s="1659"/>
      <c r="U2" s="1659"/>
      <c r="V2" s="1659"/>
      <c r="W2" s="1659"/>
      <c r="X2" s="1659"/>
      <c r="Y2" s="1659"/>
      <c r="Z2" s="1659"/>
      <c r="AA2" s="1659"/>
      <c r="AB2" s="1659"/>
      <c r="AC2" s="1659"/>
      <c r="AD2" s="1659"/>
      <c r="AE2" s="1659"/>
      <c r="AF2" s="1659"/>
      <c r="AG2" s="1659"/>
      <c r="AH2" s="761"/>
    </row>
    <row r="3" spans="1:34" ht="21" customHeight="1" x14ac:dyDescent="0.35">
      <c r="A3" s="1660" t="s">
        <v>1397</v>
      </c>
      <c r="B3" s="1659"/>
      <c r="C3" s="1659"/>
      <c r="D3" s="1659"/>
      <c r="E3" s="1659"/>
      <c r="F3" s="1659"/>
      <c r="G3" s="1659"/>
      <c r="H3" s="1659"/>
      <c r="I3" s="1659"/>
      <c r="J3" s="1659"/>
      <c r="K3" s="1659"/>
      <c r="L3" s="1659"/>
      <c r="M3" s="1659"/>
      <c r="N3" s="1659"/>
      <c r="O3" s="1659"/>
      <c r="P3" s="1659"/>
      <c r="Q3" s="1659"/>
      <c r="R3" s="1659"/>
      <c r="S3" s="1659"/>
      <c r="T3" s="1659"/>
      <c r="U3" s="1659"/>
      <c r="V3" s="1659"/>
      <c r="W3" s="1659"/>
      <c r="X3" s="1659"/>
      <c r="Y3" s="1659"/>
      <c r="Z3" s="1659"/>
      <c r="AA3" s="1659"/>
      <c r="AB3" s="1659"/>
      <c r="AC3" s="1659"/>
      <c r="AD3" s="1659"/>
      <c r="AE3" s="1659"/>
      <c r="AF3" s="1659"/>
      <c r="AG3" s="1659"/>
      <c r="AH3" s="761"/>
    </row>
    <row r="4" spans="1:34" ht="22.5" customHeight="1" x14ac:dyDescent="0.35">
      <c r="A4" s="58" t="s">
        <v>685</v>
      </c>
      <c r="B4" s="58" t="s">
        <v>5</v>
      </c>
      <c r="C4" s="58">
        <v>1</v>
      </c>
      <c r="D4" s="58">
        <v>2</v>
      </c>
      <c r="E4" s="58">
        <v>3</v>
      </c>
      <c r="F4" s="58">
        <v>4</v>
      </c>
      <c r="G4" s="58">
        <v>5</v>
      </c>
      <c r="H4" s="58">
        <v>6</v>
      </c>
      <c r="I4" s="58">
        <v>7</v>
      </c>
      <c r="J4" s="58">
        <v>8</v>
      </c>
      <c r="K4" s="58">
        <v>9</v>
      </c>
      <c r="L4" s="144">
        <v>10</v>
      </c>
      <c r="M4" s="58">
        <v>11</v>
      </c>
      <c r="N4" s="58">
        <v>12</v>
      </c>
      <c r="O4" s="58">
        <v>13</v>
      </c>
      <c r="P4" s="58">
        <v>14</v>
      </c>
      <c r="Q4" s="58">
        <v>15</v>
      </c>
      <c r="R4" s="58">
        <v>16</v>
      </c>
      <c r="S4" s="58">
        <v>17</v>
      </c>
      <c r="T4" s="58">
        <v>18</v>
      </c>
      <c r="U4" s="58">
        <v>19</v>
      </c>
      <c r="V4" s="58">
        <v>20</v>
      </c>
      <c r="W4" s="58">
        <v>21</v>
      </c>
      <c r="X4" s="58">
        <v>22</v>
      </c>
      <c r="Y4" s="58">
        <v>23</v>
      </c>
      <c r="Z4" s="58">
        <v>24</v>
      </c>
      <c r="AA4" s="58">
        <v>25</v>
      </c>
      <c r="AB4" s="58">
        <v>26</v>
      </c>
      <c r="AC4" s="58">
        <v>27</v>
      </c>
      <c r="AD4" s="58">
        <v>28</v>
      </c>
      <c r="AE4" s="58">
        <v>29</v>
      </c>
      <c r="AF4" s="58">
        <v>30</v>
      </c>
      <c r="AG4" s="58">
        <v>31</v>
      </c>
      <c r="AH4" s="761"/>
    </row>
    <row r="5" spans="1:34" ht="14.5" x14ac:dyDescent="0.35">
      <c r="A5" s="1651" t="s">
        <v>1331</v>
      </c>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c r="AA5" s="1423"/>
      <c r="AB5" s="1423"/>
      <c r="AC5" s="1423"/>
      <c r="AD5" s="1423"/>
      <c r="AE5" s="1423"/>
      <c r="AF5" s="1423"/>
      <c r="AG5" s="1423"/>
      <c r="AH5" s="761"/>
    </row>
    <row r="6" spans="1:34" ht="26" x14ac:dyDescent="0.35">
      <c r="A6" s="17" t="s">
        <v>1398</v>
      </c>
      <c r="B6" s="58" t="s">
        <v>1399</v>
      </c>
      <c r="C6" s="140"/>
      <c r="D6" s="140"/>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761"/>
    </row>
    <row r="7" spans="1:34" ht="25.5" customHeight="1" x14ac:dyDescent="0.35">
      <c r="A7" s="13" t="s">
        <v>1400</v>
      </c>
      <c r="B7" s="58" t="s">
        <v>1399</v>
      </c>
      <c r="C7" s="140"/>
      <c r="D7" s="140"/>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761"/>
    </row>
    <row r="8" spans="1:34" ht="25.5" customHeight="1" x14ac:dyDescent="0.35">
      <c r="A8" s="17" t="s">
        <v>1401</v>
      </c>
      <c r="B8" s="58" t="s">
        <v>1399</v>
      </c>
      <c r="C8" s="140"/>
      <c r="D8" s="140"/>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761"/>
    </row>
    <row r="9" spans="1:34" ht="26" x14ac:dyDescent="0.35">
      <c r="A9" s="17" t="s">
        <v>1402</v>
      </c>
      <c r="B9" s="58" t="s">
        <v>1399</v>
      </c>
      <c r="C9" s="140"/>
      <c r="D9" s="140"/>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761"/>
    </row>
    <row r="10" spans="1:34" ht="14.5" x14ac:dyDescent="0.35">
      <c r="A10" s="1651" t="s">
        <v>1403</v>
      </c>
      <c r="B10" s="1423"/>
      <c r="C10" s="1423"/>
      <c r="D10" s="1423"/>
      <c r="E10" s="1423"/>
      <c r="F10" s="1423"/>
      <c r="G10" s="1423"/>
      <c r="H10" s="1423"/>
      <c r="I10" s="1423"/>
      <c r="J10" s="1423"/>
      <c r="K10" s="1423"/>
      <c r="L10" s="1423"/>
      <c r="M10" s="1423"/>
      <c r="N10" s="1423"/>
      <c r="O10" s="1423"/>
      <c r="P10" s="1423"/>
      <c r="Q10" s="1423"/>
      <c r="R10" s="1423"/>
      <c r="S10" s="1423"/>
      <c r="T10" s="1423"/>
      <c r="U10" s="1423"/>
      <c r="V10" s="1423"/>
      <c r="W10" s="1423"/>
      <c r="X10" s="1423"/>
      <c r="Y10" s="1423"/>
      <c r="Z10" s="1423"/>
      <c r="AA10" s="1423"/>
      <c r="AB10" s="1423"/>
      <c r="AC10" s="1423"/>
      <c r="AD10" s="1423"/>
      <c r="AE10" s="1423"/>
      <c r="AF10" s="1423"/>
      <c r="AG10" s="1423"/>
      <c r="AH10" s="761"/>
    </row>
    <row r="11" spans="1:34" ht="39" x14ac:dyDescent="0.35">
      <c r="A11" s="12" t="s">
        <v>1404</v>
      </c>
      <c r="B11" s="58" t="s">
        <v>1399</v>
      </c>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761"/>
    </row>
    <row r="12" spans="1:34" ht="43.5" customHeight="1" x14ac:dyDescent="0.35">
      <c r="A12" s="12" t="s">
        <v>1405</v>
      </c>
      <c r="B12" s="58" t="s">
        <v>1399</v>
      </c>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761"/>
    </row>
    <row r="13" spans="1:34" ht="39" customHeight="1" x14ac:dyDescent="0.35">
      <c r="A13" s="12" t="s">
        <v>1406</v>
      </c>
      <c r="B13" s="58" t="s">
        <v>1399</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761"/>
    </row>
    <row r="14" spans="1:34" ht="36" customHeight="1" x14ac:dyDescent="0.35">
      <c r="A14" s="12" t="s">
        <v>1407</v>
      </c>
      <c r="B14" s="58" t="s">
        <v>1399</v>
      </c>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761"/>
    </row>
    <row r="15" spans="1:34" ht="42.75" customHeight="1" x14ac:dyDescent="0.35">
      <c r="A15" s="13" t="s">
        <v>1408</v>
      </c>
      <c r="B15" s="58" t="s">
        <v>1399</v>
      </c>
      <c r="C15" s="68"/>
      <c r="D15" s="68"/>
      <c r="E15" s="68"/>
      <c r="F15" s="68"/>
      <c r="G15" s="68"/>
      <c r="H15" s="68"/>
      <c r="I15" s="68"/>
      <c r="J15" s="68"/>
      <c r="K15" s="68"/>
      <c r="L15" s="68"/>
      <c r="M15" s="68"/>
      <c r="N15" s="68"/>
      <c r="O15" s="45"/>
      <c r="P15" s="45"/>
      <c r="Q15" s="45"/>
      <c r="R15" s="45"/>
      <c r="S15" s="45"/>
      <c r="T15" s="45"/>
      <c r="U15" s="45"/>
      <c r="V15" s="45"/>
      <c r="W15" s="45"/>
      <c r="X15" s="45"/>
      <c r="Y15" s="45"/>
      <c r="Z15" s="45"/>
      <c r="AA15" s="45"/>
      <c r="AB15" s="45"/>
      <c r="AC15" s="45"/>
      <c r="AD15" s="45"/>
      <c r="AE15" s="45"/>
      <c r="AF15" s="45"/>
      <c r="AG15" s="45"/>
      <c r="AH15" s="761"/>
    </row>
    <row r="16" spans="1:34" ht="14.5" x14ac:dyDescent="0.35">
      <c r="A16" s="1651" t="s">
        <v>1409</v>
      </c>
      <c r="B16" s="1423"/>
      <c r="C16" s="1423"/>
      <c r="D16" s="1423"/>
      <c r="E16" s="1423"/>
      <c r="F16" s="1423"/>
      <c r="G16" s="1423"/>
      <c r="H16" s="1423"/>
      <c r="I16" s="1423"/>
      <c r="J16" s="1423"/>
      <c r="K16" s="1423"/>
      <c r="L16" s="1423"/>
      <c r="M16" s="1423"/>
      <c r="N16" s="1423"/>
      <c r="O16" s="1423"/>
      <c r="P16" s="1423"/>
      <c r="Q16" s="1423"/>
      <c r="R16" s="1423"/>
      <c r="S16" s="1423"/>
      <c r="T16" s="1423"/>
      <c r="U16" s="1423"/>
      <c r="V16" s="1423"/>
      <c r="W16" s="1423"/>
      <c r="X16" s="1423"/>
      <c r="Y16" s="1423"/>
      <c r="Z16" s="1423"/>
      <c r="AA16" s="1423"/>
      <c r="AB16" s="1423"/>
      <c r="AC16" s="1423"/>
      <c r="AD16" s="1423"/>
      <c r="AE16" s="1423"/>
      <c r="AF16" s="1423"/>
      <c r="AG16" s="1423"/>
      <c r="AH16" s="761"/>
    </row>
    <row r="17" spans="1:34" ht="26" x14ac:dyDescent="0.35">
      <c r="A17" s="12" t="s">
        <v>1410</v>
      </c>
      <c r="B17" s="58" t="s">
        <v>1399</v>
      </c>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761"/>
    </row>
    <row r="18" spans="1:34" ht="16.5" customHeight="1" x14ac:dyDescent="0.35">
      <c r="A18" s="12" t="s">
        <v>1411</v>
      </c>
      <c r="B18" s="58" t="s">
        <v>1399</v>
      </c>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761"/>
    </row>
    <row r="19" spans="1:34" ht="18" customHeight="1" x14ac:dyDescent="0.35">
      <c r="A19" s="12" t="s">
        <v>1412</v>
      </c>
      <c r="B19" s="58" t="s">
        <v>1399</v>
      </c>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761"/>
    </row>
    <row r="20" spans="1:34" ht="22.5" customHeight="1" x14ac:dyDescent="0.35">
      <c r="A20" s="58" t="s">
        <v>685</v>
      </c>
      <c r="B20" s="58" t="s">
        <v>5</v>
      </c>
      <c r="C20" s="58">
        <v>1</v>
      </c>
      <c r="D20" s="58">
        <v>2</v>
      </c>
      <c r="E20" s="58">
        <v>3</v>
      </c>
      <c r="F20" s="58">
        <v>4</v>
      </c>
      <c r="G20" s="58">
        <v>5</v>
      </c>
      <c r="H20" s="58">
        <v>6</v>
      </c>
      <c r="I20" s="58">
        <v>7</v>
      </c>
      <c r="J20" s="58">
        <v>8</v>
      </c>
      <c r="K20" s="58">
        <v>9</v>
      </c>
      <c r="L20" s="58">
        <v>10</v>
      </c>
      <c r="M20" s="58">
        <v>11</v>
      </c>
      <c r="N20" s="58">
        <v>12</v>
      </c>
      <c r="O20" s="58">
        <v>13</v>
      </c>
      <c r="P20" s="58">
        <v>14</v>
      </c>
      <c r="Q20" s="58">
        <v>15</v>
      </c>
      <c r="R20" s="58">
        <v>16</v>
      </c>
      <c r="S20" s="58">
        <v>17</v>
      </c>
      <c r="T20" s="58">
        <v>18</v>
      </c>
      <c r="U20" s="58">
        <v>19</v>
      </c>
      <c r="V20" s="58">
        <v>20</v>
      </c>
      <c r="W20" s="58">
        <v>21</v>
      </c>
      <c r="X20" s="58">
        <v>22</v>
      </c>
      <c r="Y20" s="58">
        <v>23</v>
      </c>
      <c r="Z20" s="58">
        <v>24</v>
      </c>
      <c r="AA20" s="58">
        <v>25</v>
      </c>
      <c r="AB20" s="58">
        <v>26</v>
      </c>
      <c r="AC20" s="58">
        <v>27</v>
      </c>
      <c r="AD20" s="58">
        <v>28</v>
      </c>
      <c r="AE20" s="58">
        <v>29</v>
      </c>
      <c r="AF20" s="58">
        <v>30</v>
      </c>
      <c r="AG20" s="58">
        <v>31</v>
      </c>
      <c r="AH20" s="761"/>
    </row>
    <row r="21" spans="1:34" ht="42.75" customHeight="1" x14ac:dyDescent="0.35">
      <c r="A21" s="13" t="s">
        <v>1413</v>
      </c>
      <c r="B21" s="58" t="s">
        <v>1399</v>
      </c>
      <c r="C21" s="68"/>
      <c r="D21" s="68"/>
      <c r="E21" s="68"/>
      <c r="F21" s="68"/>
      <c r="G21" s="68"/>
      <c r="H21" s="68"/>
      <c r="I21" s="68"/>
      <c r="J21" s="68"/>
      <c r="K21" s="68"/>
      <c r="L21" s="68"/>
      <c r="M21" s="68"/>
      <c r="N21" s="68"/>
      <c r="O21" s="45"/>
      <c r="P21" s="45"/>
      <c r="Q21" s="45"/>
      <c r="R21" s="45"/>
      <c r="S21" s="45"/>
      <c r="T21" s="45"/>
      <c r="U21" s="45"/>
      <c r="V21" s="45"/>
      <c r="W21" s="45"/>
      <c r="X21" s="45"/>
      <c r="Y21" s="45"/>
      <c r="Z21" s="45"/>
      <c r="AA21" s="45"/>
      <c r="AB21" s="45"/>
      <c r="AC21" s="45"/>
      <c r="AD21" s="45"/>
      <c r="AE21" s="45"/>
      <c r="AF21" s="45"/>
      <c r="AG21" s="45"/>
      <c r="AH21" s="761"/>
    </row>
    <row r="22" spans="1:34" ht="52.5" customHeight="1" x14ac:dyDescent="0.35">
      <c r="A22" s="13" t="s">
        <v>1414</v>
      </c>
      <c r="B22" s="58" t="s">
        <v>1399</v>
      </c>
      <c r="C22" s="68"/>
      <c r="D22" s="68"/>
      <c r="E22" s="68"/>
      <c r="F22" s="68"/>
      <c r="G22" s="68"/>
      <c r="H22" s="68"/>
      <c r="I22" s="68"/>
      <c r="J22" s="68"/>
      <c r="K22" s="68"/>
      <c r="L22" s="68"/>
      <c r="M22" s="68"/>
      <c r="N22" s="68"/>
      <c r="O22" s="45"/>
      <c r="P22" s="45"/>
      <c r="Q22" s="45"/>
      <c r="R22" s="45"/>
      <c r="S22" s="45"/>
      <c r="T22" s="45"/>
      <c r="U22" s="45"/>
      <c r="V22" s="45"/>
      <c r="W22" s="45"/>
      <c r="X22" s="45"/>
      <c r="Y22" s="45"/>
      <c r="Z22" s="45"/>
      <c r="AA22" s="45"/>
      <c r="AB22" s="45"/>
      <c r="AC22" s="45"/>
      <c r="AD22" s="45"/>
      <c r="AE22" s="45"/>
      <c r="AF22" s="45"/>
      <c r="AG22" s="45"/>
      <c r="AH22" s="761"/>
    </row>
    <row r="23" spans="1:34" ht="52.5" customHeight="1" x14ac:dyDescent="0.35">
      <c r="A23" s="22" t="s">
        <v>1415</v>
      </c>
      <c r="B23" s="58" t="s">
        <v>1399</v>
      </c>
      <c r="C23" s="68"/>
      <c r="D23" s="68"/>
      <c r="E23" s="68"/>
      <c r="F23" s="68"/>
      <c r="G23" s="68"/>
      <c r="H23" s="68"/>
      <c r="I23" s="68"/>
      <c r="J23" s="68"/>
      <c r="K23" s="68"/>
      <c r="L23" s="68"/>
      <c r="M23" s="68"/>
      <c r="N23" s="68"/>
      <c r="O23" s="45"/>
      <c r="P23" s="45"/>
      <c r="Q23" s="45"/>
      <c r="R23" s="45"/>
      <c r="S23" s="45"/>
      <c r="T23" s="45"/>
      <c r="U23" s="45"/>
      <c r="V23" s="45"/>
      <c r="W23" s="45"/>
      <c r="X23" s="45"/>
      <c r="Y23" s="45"/>
      <c r="Z23" s="45"/>
      <c r="AA23" s="45"/>
      <c r="AB23" s="45"/>
      <c r="AC23" s="45"/>
      <c r="AD23" s="45"/>
      <c r="AE23" s="45"/>
      <c r="AF23" s="45"/>
      <c r="AG23" s="45"/>
      <c r="AH23" s="761"/>
    </row>
    <row r="24" spans="1:34" ht="60.75" customHeight="1" x14ac:dyDescent="0.35">
      <c r="A24" s="22" t="s">
        <v>1416</v>
      </c>
      <c r="B24" s="58" t="s">
        <v>1399</v>
      </c>
      <c r="C24" s="68"/>
      <c r="D24" s="68"/>
      <c r="E24" s="68"/>
      <c r="F24" s="68"/>
      <c r="G24" s="68"/>
      <c r="H24" s="68"/>
      <c r="I24" s="68"/>
      <c r="J24" s="68"/>
      <c r="K24" s="68"/>
      <c r="L24" s="68"/>
      <c r="M24" s="68"/>
      <c r="N24" s="68"/>
      <c r="O24" s="45"/>
      <c r="P24" s="45"/>
      <c r="Q24" s="45"/>
      <c r="R24" s="45"/>
      <c r="S24" s="45"/>
      <c r="T24" s="45"/>
      <c r="U24" s="45"/>
      <c r="V24" s="45"/>
      <c r="W24" s="45"/>
      <c r="X24" s="45"/>
      <c r="Y24" s="45"/>
      <c r="Z24" s="45"/>
      <c r="AA24" s="45"/>
      <c r="AB24" s="45"/>
      <c r="AC24" s="45"/>
      <c r="AD24" s="45"/>
      <c r="AE24" s="45"/>
      <c r="AF24" s="45"/>
      <c r="AG24" s="45"/>
      <c r="AH24" s="761"/>
    </row>
    <row r="25" spans="1:34" ht="15.75" customHeight="1" x14ac:dyDescent="0.35">
      <c r="A25" s="1651" t="s">
        <v>1184</v>
      </c>
      <c r="B25" s="1423"/>
      <c r="C25" s="1423"/>
      <c r="D25" s="1423"/>
      <c r="E25" s="1423"/>
      <c r="F25" s="1423"/>
      <c r="G25" s="1423"/>
      <c r="H25" s="1423"/>
      <c r="I25" s="1423"/>
      <c r="J25" s="1423"/>
      <c r="K25" s="1423"/>
      <c r="L25" s="1423"/>
      <c r="M25" s="1423"/>
      <c r="N25" s="1423"/>
      <c r="O25" s="1423"/>
      <c r="P25" s="1423"/>
      <c r="Q25" s="1423"/>
      <c r="R25" s="1423"/>
      <c r="S25" s="1423"/>
      <c r="T25" s="1423"/>
      <c r="U25" s="1423"/>
      <c r="V25" s="1423"/>
      <c r="W25" s="1423"/>
      <c r="X25" s="1423"/>
      <c r="Y25" s="1423"/>
      <c r="Z25" s="1423"/>
      <c r="AA25" s="1423"/>
      <c r="AB25" s="1423"/>
      <c r="AC25" s="1423"/>
      <c r="AD25" s="1423"/>
      <c r="AE25" s="1423"/>
      <c r="AF25" s="1423"/>
      <c r="AG25" s="1423"/>
      <c r="AH25" s="761"/>
    </row>
    <row r="26" spans="1:34" ht="38.25" customHeight="1" x14ac:dyDescent="0.35">
      <c r="A26" s="16" t="s">
        <v>1417</v>
      </c>
      <c r="B26" s="58" t="s">
        <v>1399</v>
      </c>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761"/>
    </row>
    <row r="27" spans="1:34" ht="28.5" customHeight="1" x14ac:dyDescent="0.35">
      <c r="A27" s="12" t="s">
        <v>1418</v>
      </c>
      <c r="B27" s="58" t="s">
        <v>1399</v>
      </c>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761"/>
    </row>
    <row r="28" spans="1:34" ht="29.25" customHeight="1" x14ac:dyDescent="0.35">
      <c r="A28" s="13" t="s">
        <v>1419</v>
      </c>
      <c r="B28" s="58" t="s">
        <v>1399</v>
      </c>
      <c r="C28" s="68"/>
      <c r="D28" s="68"/>
      <c r="E28" s="68"/>
      <c r="F28" s="68"/>
      <c r="G28" s="68"/>
      <c r="H28" s="68"/>
      <c r="I28" s="68"/>
      <c r="J28" s="68"/>
      <c r="K28" s="68"/>
      <c r="L28" s="68"/>
      <c r="M28" s="68"/>
      <c r="N28" s="68"/>
      <c r="O28" s="45"/>
      <c r="P28" s="45"/>
      <c r="Q28" s="45"/>
      <c r="R28" s="45"/>
      <c r="S28" s="45"/>
      <c r="T28" s="45"/>
      <c r="U28" s="45"/>
      <c r="V28" s="45"/>
      <c r="W28" s="45"/>
      <c r="X28" s="45"/>
      <c r="Y28" s="45"/>
      <c r="Z28" s="45"/>
      <c r="AA28" s="45"/>
      <c r="AB28" s="45"/>
      <c r="AC28" s="45"/>
      <c r="AD28" s="45"/>
      <c r="AE28" s="45"/>
      <c r="AF28" s="45"/>
      <c r="AG28" s="45"/>
      <c r="AH28" s="761"/>
    </row>
    <row r="29" spans="1:34" ht="73.5" customHeight="1" x14ac:dyDescent="0.35">
      <c r="A29" s="16" t="s">
        <v>1420</v>
      </c>
      <c r="B29" s="1145" t="s">
        <v>1315</v>
      </c>
      <c r="C29" s="1656"/>
      <c r="D29" s="1423"/>
      <c r="E29" s="1423"/>
      <c r="F29" s="1423"/>
      <c r="G29" s="1423"/>
      <c r="H29" s="1423"/>
      <c r="I29" s="1423"/>
      <c r="J29" s="1656"/>
      <c r="K29" s="1423"/>
      <c r="L29" s="1423"/>
      <c r="M29" s="1423"/>
      <c r="N29" s="1423"/>
      <c r="O29" s="1423"/>
      <c r="P29" s="1423"/>
      <c r="Q29" s="1656"/>
      <c r="R29" s="1423"/>
      <c r="S29" s="1423"/>
      <c r="T29" s="1423"/>
      <c r="U29" s="1423"/>
      <c r="V29" s="1423"/>
      <c r="W29" s="1423"/>
      <c r="X29" s="1656"/>
      <c r="Y29" s="1423"/>
      <c r="Z29" s="1423"/>
      <c r="AA29" s="1423"/>
      <c r="AB29" s="1423"/>
      <c r="AC29" s="1423"/>
      <c r="AD29" s="1423"/>
      <c r="AE29" s="1656"/>
      <c r="AF29" s="1423"/>
      <c r="AG29" s="1423"/>
      <c r="AH29" s="761"/>
    </row>
    <row r="30" spans="1:34" ht="27" customHeight="1" x14ac:dyDescent="0.35">
      <c r="A30" s="12" t="s">
        <v>1421</v>
      </c>
      <c r="B30" s="1145" t="s">
        <v>1315</v>
      </c>
      <c r="C30" s="1656"/>
      <c r="D30" s="1423"/>
      <c r="E30" s="1423"/>
      <c r="F30" s="1423"/>
      <c r="G30" s="1423"/>
      <c r="H30" s="1423"/>
      <c r="I30" s="1423"/>
      <c r="J30" s="1656"/>
      <c r="K30" s="1423"/>
      <c r="L30" s="1423"/>
      <c r="M30" s="1423"/>
      <c r="N30" s="1423"/>
      <c r="O30" s="1423"/>
      <c r="P30" s="1423"/>
      <c r="Q30" s="1656"/>
      <c r="R30" s="1423"/>
      <c r="S30" s="1423"/>
      <c r="T30" s="1423"/>
      <c r="U30" s="1423"/>
      <c r="V30" s="1423"/>
      <c r="W30" s="1423"/>
      <c r="X30" s="1656"/>
      <c r="Y30" s="1423"/>
      <c r="Z30" s="1423"/>
      <c r="AA30" s="1423"/>
      <c r="AB30" s="1423"/>
      <c r="AC30" s="1423"/>
      <c r="AD30" s="1423"/>
      <c r="AE30" s="1656"/>
      <c r="AF30" s="1423"/>
      <c r="AG30" s="1423"/>
      <c r="AH30" s="761"/>
    </row>
    <row r="31" spans="1:34" ht="15.75" customHeight="1" x14ac:dyDescent="0.35">
      <c r="A31" s="1651" t="s">
        <v>1422</v>
      </c>
      <c r="B31" s="1423"/>
      <c r="C31" s="1423"/>
      <c r="D31" s="1423"/>
      <c r="E31" s="1423"/>
      <c r="F31" s="1423"/>
      <c r="G31" s="1423"/>
      <c r="H31" s="1423"/>
      <c r="I31" s="1423"/>
      <c r="J31" s="1423"/>
      <c r="K31" s="1423"/>
      <c r="L31" s="1423"/>
      <c r="M31" s="1423"/>
      <c r="N31" s="1423"/>
      <c r="O31" s="1423"/>
      <c r="P31" s="1423"/>
      <c r="Q31" s="1423"/>
      <c r="R31" s="1423"/>
      <c r="S31" s="1423"/>
      <c r="T31" s="1423"/>
      <c r="U31" s="1423"/>
      <c r="V31" s="1423"/>
      <c r="W31" s="1423"/>
      <c r="X31" s="1423"/>
      <c r="Y31" s="1423"/>
      <c r="Z31" s="1423"/>
      <c r="AA31" s="1423"/>
      <c r="AB31" s="1423"/>
      <c r="AC31" s="1423"/>
      <c r="AD31" s="1423"/>
      <c r="AE31" s="1423"/>
      <c r="AF31" s="1423"/>
      <c r="AG31" s="1423"/>
      <c r="AH31" s="761"/>
    </row>
    <row r="32" spans="1:34" ht="27" customHeight="1" x14ac:dyDescent="0.35">
      <c r="A32" s="12" t="s">
        <v>1423</v>
      </c>
      <c r="B32" s="58" t="s">
        <v>1399</v>
      </c>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761"/>
    </row>
    <row r="33" spans="1:34" ht="41.25" customHeight="1" x14ac:dyDescent="0.35">
      <c r="A33" s="13" t="s">
        <v>1413</v>
      </c>
      <c r="B33" s="58" t="s">
        <v>1399</v>
      </c>
      <c r="C33" s="68"/>
      <c r="D33" s="68"/>
      <c r="E33" s="68"/>
      <c r="F33" s="68"/>
      <c r="G33" s="68"/>
      <c r="H33" s="68"/>
      <c r="I33" s="68"/>
      <c r="J33" s="68"/>
      <c r="K33" s="68"/>
      <c r="L33" s="68"/>
      <c r="M33" s="68"/>
      <c r="N33" s="68"/>
      <c r="O33" s="45"/>
      <c r="P33" s="45"/>
      <c r="Q33" s="45"/>
      <c r="R33" s="45"/>
      <c r="S33" s="45"/>
      <c r="T33" s="45"/>
      <c r="U33" s="45"/>
      <c r="V33" s="45"/>
      <c r="W33" s="45"/>
      <c r="X33" s="45"/>
      <c r="Y33" s="45"/>
      <c r="Z33" s="45"/>
      <c r="AA33" s="45"/>
      <c r="AB33" s="45"/>
      <c r="AC33" s="45"/>
      <c r="AD33" s="45"/>
      <c r="AE33" s="45"/>
      <c r="AF33" s="45"/>
      <c r="AG33" s="45"/>
      <c r="AH33" s="761"/>
    </row>
    <row r="34" spans="1:34" ht="22.5" customHeight="1" x14ac:dyDescent="0.35">
      <c r="A34" s="58" t="s">
        <v>685</v>
      </c>
      <c r="B34" s="58" t="s">
        <v>5</v>
      </c>
      <c r="C34" s="58">
        <v>1</v>
      </c>
      <c r="D34" s="58">
        <v>2</v>
      </c>
      <c r="E34" s="58">
        <v>3</v>
      </c>
      <c r="F34" s="58">
        <v>4</v>
      </c>
      <c r="G34" s="58">
        <v>5</v>
      </c>
      <c r="H34" s="58">
        <v>6</v>
      </c>
      <c r="I34" s="58">
        <v>7</v>
      </c>
      <c r="J34" s="58">
        <v>8</v>
      </c>
      <c r="K34" s="58">
        <v>9</v>
      </c>
      <c r="L34" s="58">
        <v>10</v>
      </c>
      <c r="M34" s="58">
        <v>11</v>
      </c>
      <c r="N34" s="58">
        <v>12</v>
      </c>
      <c r="O34" s="58">
        <v>13</v>
      </c>
      <c r="P34" s="58">
        <v>14</v>
      </c>
      <c r="Q34" s="58">
        <v>15</v>
      </c>
      <c r="R34" s="58">
        <v>16</v>
      </c>
      <c r="S34" s="58">
        <v>17</v>
      </c>
      <c r="T34" s="58">
        <v>18</v>
      </c>
      <c r="U34" s="58">
        <v>19</v>
      </c>
      <c r="V34" s="58">
        <v>20</v>
      </c>
      <c r="W34" s="58">
        <v>21</v>
      </c>
      <c r="X34" s="58">
        <v>22</v>
      </c>
      <c r="Y34" s="58">
        <v>23</v>
      </c>
      <c r="Z34" s="58">
        <v>24</v>
      </c>
      <c r="AA34" s="58">
        <v>25</v>
      </c>
      <c r="AB34" s="58">
        <v>26</v>
      </c>
      <c r="AC34" s="58">
        <v>27</v>
      </c>
      <c r="AD34" s="58">
        <v>28</v>
      </c>
      <c r="AE34" s="58">
        <v>29</v>
      </c>
      <c r="AF34" s="58">
        <v>30</v>
      </c>
      <c r="AG34" s="58">
        <v>31</v>
      </c>
      <c r="AH34" s="761"/>
    </row>
    <row r="35" spans="1:34" ht="15.75" customHeight="1" x14ac:dyDescent="0.35">
      <c r="A35" s="1651" t="s">
        <v>1424</v>
      </c>
      <c r="B35" s="1423"/>
      <c r="C35" s="1423"/>
      <c r="D35" s="1423"/>
      <c r="E35" s="1423"/>
      <c r="F35" s="1423"/>
      <c r="G35" s="1423"/>
      <c r="H35" s="1423"/>
      <c r="I35" s="1423"/>
      <c r="J35" s="1423"/>
      <c r="K35" s="1423"/>
      <c r="L35" s="1423"/>
      <c r="M35" s="1423"/>
      <c r="N35" s="1423"/>
      <c r="O35" s="1423"/>
      <c r="P35" s="1423"/>
      <c r="Q35" s="1423"/>
      <c r="R35" s="1423"/>
      <c r="S35" s="1423"/>
      <c r="T35" s="1423"/>
      <c r="U35" s="1423"/>
      <c r="V35" s="1423"/>
      <c r="W35" s="1423"/>
      <c r="X35" s="1423"/>
      <c r="Y35" s="1423"/>
      <c r="Z35" s="1423"/>
      <c r="AA35" s="1423"/>
      <c r="AB35" s="1423"/>
      <c r="AC35" s="1423"/>
      <c r="AD35" s="1423"/>
      <c r="AE35" s="1423"/>
      <c r="AF35" s="1423"/>
      <c r="AG35" s="1423"/>
      <c r="AH35" s="761"/>
    </row>
    <row r="36" spans="1:34" ht="27" customHeight="1" x14ac:dyDescent="0.35">
      <c r="A36" s="5" t="s">
        <v>1425</v>
      </c>
      <c r="B36" s="58" t="s">
        <v>1399</v>
      </c>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761"/>
    </row>
    <row r="37" spans="1:34" ht="27" customHeight="1" x14ac:dyDescent="0.35">
      <c r="A37" s="12" t="s">
        <v>1426</v>
      </c>
      <c r="B37" s="58" t="s">
        <v>1399</v>
      </c>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761"/>
    </row>
    <row r="38" spans="1:34" ht="41.25" customHeight="1" x14ac:dyDescent="0.35">
      <c r="A38" s="13" t="s">
        <v>1427</v>
      </c>
      <c r="B38" s="58" t="s">
        <v>1399</v>
      </c>
      <c r="C38" s="68"/>
      <c r="D38" s="68"/>
      <c r="E38" s="68"/>
      <c r="F38" s="68"/>
      <c r="G38" s="68"/>
      <c r="H38" s="68"/>
      <c r="I38" s="68"/>
      <c r="J38" s="68"/>
      <c r="K38" s="68"/>
      <c r="L38" s="68"/>
      <c r="M38" s="68"/>
      <c r="N38" s="68"/>
      <c r="O38" s="45"/>
      <c r="P38" s="45"/>
      <c r="Q38" s="45"/>
      <c r="R38" s="45"/>
      <c r="S38" s="45"/>
      <c r="T38" s="45"/>
      <c r="U38" s="45"/>
      <c r="V38" s="45"/>
      <c r="W38" s="45"/>
      <c r="X38" s="45"/>
      <c r="Y38" s="45"/>
      <c r="Z38" s="45"/>
      <c r="AA38" s="45"/>
      <c r="AB38" s="45"/>
      <c r="AC38" s="45"/>
      <c r="AD38" s="45"/>
      <c r="AE38" s="45"/>
      <c r="AF38" s="45"/>
      <c r="AG38" s="45"/>
      <c r="AH38" s="761"/>
    </row>
    <row r="39" spans="1:34" ht="36" customHeight="1" x14ac:dyDescent="0.35">
      <c r="A39" s="13" t="s">
        <v>1428</v>
      </c>
      <c r="B39" s="1145" t="s">
        <v>1315</v>
      </c>
      <c r="C39" s="1652"/>
      <c r="D39" s="1423"/>
      <c r="E39" s="1423"/>
      <c r="F39" s="1423"/>
      <c r="G39" s="1423"/>
      <c r="H39" s="1423"/>
      <c r="I39" s="1423"/>
      <c r="J39" s="1652"/>
      <c r="K39" s="1423"/>
      <c r="L39" s="1423"/>
      <c r="M39" s="1423"/>
      <c r="N39" s="1423"/>
      <c r="O39" s="1423"/>
      <c r="P39" s="1423"/>
      <c r="Q39" s="1652"/>
      <c r="R39" s="1423"/>
      <c r="S39" s="1423"/>
      <c r="T39" s="1423"/>
      <c r="U39" s="1423"/>
      <c r="V39" s="1423"/>
      <c r="W39" s="1423"/>
      <c r="X39" s="1652"/>
      <c r="Y39" s="1423"/>
      <c r="Z39" s="1423"/>
      <c r="AA39" s="1423"/>
      <c r="AB39" s="1423"/>
      <c r="AC39" s="1423"/>
      <c r="AD39" s="1423"/>
      <c r="AE39" s="1653"/>
      <c r="AF39" s="1423"/>
      <c r="AG39" s="1423"/>
      <c r="AH39" s="761"/>
    </row>
    <row r="40" spans="1:34" ht="15.75" customHeight="1" x14ac:dyDescent="0.35">
      <c r="A40" s="1651" t="s">
        <v>1380</v>
      </c>
      <c r="B40" s="1423"/>
      <c r="C40" s="1423"/>
      <c r="D40" s="1423"/>
      <c r="E40" s="1423"/>
      <c r="F40" s="1423"/>
      <c r="G40" s="1423"/>
      <c r="H40" s="1423"/>
      <c r="I40" s="1423"/>
      <c r="J40" s="1423"/>
      <c r="K40" s="1423"/>
      <c r="L40" s="1423"/>
      <c r="M40" s="1423"/>
      <c r="N40" s="1423"/>
      <c r="O40" s="1423"/>
      <c r="P40" s="1423"/>
      <c r="Q40" s="1423"/>
      <c r="R40" s="1423"/>
      <c r="S40" s="1423"/>
      <c r="T40" s="1423"/>
      <c r="U40" s="1423"/>
      <c r="V40" s="1423"/>
      <c r="W40" s="1423"/>
      <c r="X40" s="1423"/>
      <c r="Y40" s="1423"/>
      <c r="Z40" s="1423"/>
      <c r="AA40" s="1423"/>
      <c r="AB40" s="1423"/>
      <c r="AC40" s="1423"/>
      <c r="AD40" s="1423"/>
      <c r="AE40" s="1423"/>
      <c r="AF40" s="1423"/>
      <c r="AG40" s="1423"/>
      <c r="AH40" s="761"/>
    </row>
    <row r="41" spans="1:34" ht="27" customHeight="1" x14ac:dyDescent="0.35">
      <c r="A41" s="5" t="s">
        <v>1429</v>
      </c>
      <c r="B41" s="58" t="s">
        <v>1399</v>
      </c>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761"/>
    </row>
    <row r="42" spans="1:34" ht="27" customHeight="1" x14ac:dyDescent="0.35">
      <c r="A42" s="5" t="s">
        <v>1430</v>
      </c>
      <c r="B42" s="58" t="s">
        <v>1399</v>
      </c>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761"/>
    </row>
    <row r="43" spans="1:34" ht="15.75" customHeight="1" x14ac:dyDescent="0.35">
      <c r="A43" s="1651" t="s">
        <v>1431</v>
      </c>
      <c r="B43" s="1423"/>
      <c r="C43" s="1423"/>
      <c r="D43" s="1423"/>
      <c r="E43" s="1423"/>
      <c r="F43" s="1423"/>
      <c r="G43" s="1423"/>
      <c r="H43" s="1423"/>
      <c r="I43" s="1423"/>
      <c r="J43" s="1423"/>
      <c r="K43" s="1423"/>
      <c r="L43" s="1423"/>
      <c r="M43" s="1423"/>
      <c r="N43" s="1423"/>
      <c r="O43" s="1423"/>
      <c r="P43" s="1423"/>
      <c r="Q43" s="1423"/>
      <c r="R43" s="1423"/>
      <c r="S43" s="1423"/>
      <c r="T43" s="1423"/>
      <c r="U43" s="1423"/>
      <c r="V43" s="1423"/>
      <c r="W43" s="1423"/>
      <c r="X43" s="1423"/>
      <c r="Y43" s="1423"/>
      <c r="Z43" s="1423"/>
      <c r="AA43" s="1423"/>
      <c r="AB43" s="1423"/>
      <c r="AC43" s="1423"/>
      <c r="AD43" s="1423"/>
      <c r="AE43" s="1423"/>
      <c r="AF43" s="1423"/>
      <c r="AG43" s="1423"/>
      <c r="AH43" s="761"/>
    </row>
    <row r="44" spans="1:34" ht="15.75" customHeight="1" x14ac:dyDescent="0.35">
      <c r="A44" s="13" t="s">
        <v>1432</v>
      </c>
      <c r="B44" s="58" t="s">
        <v>1399</v>
      </c>
      <c r="C44" s="68"/>
      <c r="D44" s="68"/>
      <c r="E44" s="68"/>
      <c r="F44" s="68"/>
      <c r="G44" s="68"/>
      <c r="H44" s="68"/>
      <c r="I44" s="68"/>
      <c r="J44" s="68"/>
      <c r="K44" s="68"/>
      <c r="L44" s="68"/>
      <c r="M44" s="68"/>
      <c r="N44" s="68"/>
      <c r="O44" s="45"/>
      <c r="P44" s="45"/>
      <c r="Q44" s="45"/>
      <c r="R44" s="45"/>
      <c r="S44" s="45"/>
      <c r="T44" s="45"/>
      <c r="U44" s="45"/>
      <c r="V44" s="45"/>
      <c r="W44" s="45"/>
      <c r="X44" s="45"/>
      <c r="Y44" s="45"/>
      <c r="Z44" s="45"/>
      <c r="AA44" s="45"/>
      <c r="AB44" s="45"/>
      <c r="AC44" s="45"/>
      <c r="AD44" s="45"/>
      <c r="AE44" s="45"/>
      <c r="AF44" s="45"/>
      <c r="AG44" s="45"/>
      <c r="AH44" s="761"/>
    </row>
    <row r="45" spans="1:34" ht="36" customHeight="1" x14ac:dyDescent="0.35">
      <c r="A45" s="13" t="s">
        <v>1413</v>
      </c>
      <c r="B45" s="58" t="s">
        <v>1399</v>
      </c>
      <c r="C45" s="68"/>
      <c r="D45" s="68"/>
      <c r="E45" s="68"/>
      <c r="F45" s="68"/>
      <c r="G45" s="68"/>
      <c r="H45" s="68"/>
      <c r="I45" s="68"/>
      <c r="J45" s="68"/>
      <c r="K45" s="68"/>
      <c r="L45" s="68"/>
      <c r="M45" s="68"/>
      <c r="N45" s="68"/>
      <c r="O45" s="45"/>
      <c r="P45" s="45"/>
      <c r="Q45" s="45"/>
      <c r="R45" s="45"/>
      <c r="S45" s="45"/>
      <c r="T45" s="45"/>
      <c r="U45" s="45"/>
      <c r="V45" s="45"/>
      <c r="W45" s="45"/>
      <c r="X45" s="45"/>
      <c r="Y45" s="45"/>
      <c r="Z45" s="45"/>
      <c r="AA45" s="45"/>
      <c r="AB45" s="45"/>
      <c r="AC45" s="45"/>
      <c r="AD45" s="45"/>
      <c r="AE45" s="45"/>
      <c r="AF45" s="45"/>
      <c r="AG45" s="45"/>
      <c r="AH45" s="761"/>
    </row>
    <row r="46" spans="1:34" ht="18" customHeight="1" x14ac:dyDescent="0.35">
      <c r="A46" s="1662" t="s">
        <v>1433</v>
      </c>
      <c r="B46" s="1423"/>
      <c r="C46" s="1423"/>
      <c r="D46" s="1423"/>
      <c r="E46" s="1423"/>
      <c r="F46" s="1423"/>
      <c r="G46" s="1423"/>
      <c r="H46" s="1423"/>
      <c r="I46" s="1423"/>
      <c r="J46" s="1423"/>
      <c r="K46" s="1423"/>
      <c r="L46" s="1423"/>
      <c r="M46" s="1423"/>
      <c r="N46" s="1423"/>
      <c r="O46" s="1423"/>
      <c r="P46" s="1423"/>
      <c r="Q46" s="1423"/>
      <c r="R46" s="1423"/>
      <c r="S46" s="1423"/>
      <c r="T46" s="1423"/>
      <c r="U46" s="1423"/>
      <c r="V46" s="1423"/>
      <c r="W46" s="1423"/>
      <c r="X46" s="1423"/>
      <c r="Y46" s="1423"/>
      <c r="Z46" s="1423"/>
      <c r="AA46" s="1423"/>
      <c r="AB46" s="1423"/>
      <c r="AC46" s="1423"/>
      <c r="AD46" s="1423"/>
      <c r="AE46" s="1423"/>
      <c r="AF46" s="1423"/>
      <c r="AG46" s="1423"/>
      <c r="AH46" s="761"/>
    </row>
    <row r="47" spans="1:34" ht="23.25" customHeight="1" x14ac:dyDescent="0.35">
      <c r="A47" s="149" t="s">
        <v>1393</v>
      </c>
      <c r="B47" s="58" t="s">
        <v>1399</v>
      </c>
      <c r="C47" s="151"/>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761"/>
    </row>
    <row r="48" spans="1:34" ht="18" customHeight="1" x14ac:dyDescent="0.35">
      <c r="A48" s="1662" t="s">
        <v>1236</v>
      </c>
      <c r="B48" s="1423"/>
      <c r="C48" s="1423"/>
      <c r="D48" s="1423"/>
      <c r="E48" s="1423"/>
      <c r="F48" s="1423"/>
      <c r="G48" s="1423"/>
      <c r="H48" s="1423"/>
      <c r="I48" s="1423"/>
      <c r="J48" s="1423"/>
      <c r="K48" s="1423"/>
      <c r="L48" s="1423"/>
      <c r="M48" s="1423"/>
      <c r="N48" s="1423"/>
      <c r="O48" s="1423"/>
      <c r="P48" s="1423"/>
      <c r="Q48" s="1423"/>
      <c r="R48" s="1423"/>
      <c r="S48" s="1423"/>
      <c r="T48" s="1423"/>
      <c r="U48" s="1423"/>
      <c r="V48" s="1423"/>
      <c r="W48" s="1423"/>
      <c r="X48" s="1423"/>
      <c r="Y48" s="1423"/>
      <c r="Z48" s="1423"/>
      <c r="AA48" s="1423"/>
      <c r="AB48" s="1423"/>
      <c r="AC48" s="1423"/>
      <c r="AD48" s="1423"/>
      <c r="AE48" s="1423"/>
      <c r="AF48" s="1423"/>
      <c r="AG48" s="1423"/>
      <c r="AH48" s="761"/>
    </row>
    <row r="49" spans="1:34" ht="22.5" customHeight="1" x14ac:dyDescent="0.35">
      <c r="A49" s="149" t="s">
        <v>1434</v>
      </c>
      <c r="B49" s="1145" t="s">
        <v>1315</v>
      </c>
      <c r="C49" s="1663"/>
      <c r="D49" s="1423"/>
      <c r="E49" s="1423"/>
      <c r="F49" s="1423"/>
      <c r="G49" s="1423"/>
      <c r="H49" s="1423"/>
      <c r="I49" s="1423"/>
      <c r="J49" s="1663"/>
      <c r="K49" s="1423"/>
      <c r="L49" s="1423"/>
      <c r="M49" s="1423"/>
      <c r="N49" s="1423"/>
      <c r="O49" s="1423"/>
      <c r="P49" s="1423"/>
      <c r="Q49" s="1663"/>
      <c r="R49" s="1423"/>
      <c r="S49" s="1423"/>
      <c r="T49" s="1423"/>
      <c r="U49" s="1423"/>
      <c r="V49" s="1423"/>
      <c r="W49" s="1423"/>
      <c r="X49" s="1663"/>
      <c r="Y49" s="1423"/>
      <c r="Z49" s="1423"/>
      <c r="AA49" s="1423"/>
      <c r="AB49" s="1423"/>
      <c r="AC49" s="1423"/>
      <c r="AD49" s="1423"/>
      <c r="AE49" s="1664"/>
      <c r="AF49" s="1423"/>
      <c r="AG49" s="1423"/>
      <c r="AH49" s="761"/>
    </row>
    <row r="50" spans="1:34" ht="21.75" customHeight="1" x14ac:dyDescent="0.35">
      <c r="A50" s="1665" t="s">
        <v>1435</v>
      </c>
      <c r="B50" s="1423"/>
      <c r="C50" s="1423"/>
      <c r="D50" s="1423"/>
      <c r="E50" s="1423"/>
      <c r="F50" s="1423"/>
      <c r="G50" s="1423"/>
      <c r="H50" s="1423"/>
      <c r="I50" s="1423"/>
      <c r="J50" s="1423"/>
      <c r="K50" s="1423"/>
      <c r="L50" s="1423"/>
      <c r="M50" s="1423"/>
      <c r="N50" s="1423"/>
      <c r="O50" s="1423"/>
      <c r="P50" s="1423"/>
      <c r="Q50" s="1423"/>
      <c r="R50" s="1423"/>
      <c r="S50" s="1423"/>
      <c r="T50" s="1423"/>
      <c r="U50" s="1423"/>
      <c r="V50" s="1423"/>
      <c r="W50" s="1423"/>
      <c r="X50" s="1423"/>
      <c r="Y50" s="1423"/>
      <c r="Z50" s="1423"/>
      <c r="AA50" s="1423"/>
      <c r="AB50" s="1423"/>
      <c r="AC50" s="1423"/>
      <c r="AD50" s="1423"/>
      <c r="AE50" s="1423"/>
      <c r="AF50" s="1423"/>
      <c r="AG50" s="1423"/>
      <c r="AH50" s="761"/>
    </row>
    <row r="51" spans="1:34" ht="24" customHeight="1" x14ac:dyDescent="0.35">
      <c r="A51" s="1146" t="s">
        <v>1436</v>
      </c>
      <c r="B51" s="1145" t="s">
        <v>1322</v>
      </c>
      <c r="C51" s="151"/>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761"/>
    </row>
    <row r="52" spans="1:34" ht="29.25" customHeight="1" x14ac:dyDescent="0.35">
      <c r="A52" s="1665" t="s">
        <v>563</v>
      </c>
      <c r="B52" s="1423"/>
      <c r="C52" s="151"/>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761"/>
    </row>
    <row r="53" spans="1:34" ht="15.75" customHeight="1" x14ac:dyDescent="0.35">
      <c r="A53" s="1666" t="s">
        <v>559</v>
      </c>
      <c r="B53" s="1423"/>
      <c r="C53" s="1423"/>
      <c r="D53" s="1423"/>
      <c r="E53" s="1423"/>
      <c r="F53" s="1423"/>
      <c r="G53" s="1423"/>
      <c r="H53" s="1423"/>
      <c r="I53" s="1423"/>
      <c r="J53" s="1423"/>
      <c r="K53" s="1423"/>
      <c r="L53" s="1423"/>
      <c r="M53" s="1423"/>
      <c r="N53" s="1423"/>
      <c r="O53" s="1423"/>
      <c r="P53" s="1423"/>
      <c r="Q53" s="1423"/>
      <c r="R53" s="1423"/>
      <c r="S53" s="1423"/>
      <c r="T53" s="1423"/>
      <c r="U53" s="1423"/>
      <c r="V53" s="1423"/>
      <c r="W53" s="1423"/>
      <c r="X53" s="1423"/>
      <c r="Y53" s="1423"/>
      <c r="Z53" s="1423"/>
      <c r="AA53" s="1423"/>
      <c r="AB53" s="1423"/>
      <c r="AC53" s="1423"/>
      <c r="AD53" s="1423"/>
      <c r="AE53" s="1423"/>
      <c r="AF53" s="1423"/>
      <c r="AG53" s="1423"/>
      <c r="AH53" s="761"/>
    </row>
    <row r="54" spans="1:34" ht="53.25" customHeight="1" x14ac:dyDescent="0.35">
      <c r="A54" s="69" t="s">
        <v>560</v>
      </c>
      <c r="B54" s="1661" t="s">
        <v>733</v>
      </c>
      <c r="C54" s="1423"/>
      <c r="D54" s="1423"/>
      <c r="E54" s="1423"/>
      <c r="F54" s="1423"/>
      <c r="G54" s="1423"/>
      <c r="H54" s="1423"/>
      <c r="I54" s="1423"/>
      <c r="J54" s="1423"/>
      <c r="K54" s="1423"/>
      <c r="L54" s="1423"/>
      <c r="M54" s="1423"/>
      <c r="N54" s="1661" t="s">
        <v>562</v>
      </c>
      <c r="O54" s="1423"/>
      <c r="P54" s="1423"/>
      <c r="Q54" s="1423"/>
      <c r="R54" s="1423"/>
      <c r="S54" s="1423"/>
      <c r="T54" s="1423"/>
      <c r="U54" s="1423"/>
      <c r="V54" s="1423"/>
      <c r="W54" s="1423"/>
      <c r="X54" s="1423"/>
      <c r="Y54" s="1423"/>
      <c r="Z54" s="1655" t="s">
        <v>563</v>
      </c>
      <c r="AA54" s="1423"/>
      <c r="AB54" s="1655" t="s">
        <v>564</v>
      </c>
      <c r="AC54" s="1423"/>
      <c r="AD54" s="1423"/>
      <c r="AE54" s="1655" t="s">
        <v>1437</v>
      </c>
      <c r="AF54" s="1423"/>
      <c r="AG54" s="1423"/>
      <c r="AH54" s="761"/>
    </row>
    <row r="55" spans="1:34" ht="30" customHeight="1" x14ac:dyDescent="0.35">
      <c r="A55" s="70"/>
      <c r="B55" s="1654"/>
      <c r="C55" s="1423"/>
      <c r="D55" s="1423"/>
      <c r="E55" s="1423"/>
      <c r="F55" s="1423"/>
      <c r="G55" s="1423"/>
      <c r="H55" s="1423"/>
      <c r="I55" s="1423"/>
      <c r="J55" s="1423"/>
      <c r="K55" s="1423"/>
      <c r="L55" s="1423"/>
      <c r="M55" s="1423"/>
      <c r="N55" s="1655"/>
      <c r="O55" s="1423"/>
      <c r="P55" s="1423"/>
      <c r="Q55" s="1423"/>
      <c r="R55" s="1423"/>
      <c r="S55" s="1423"/>
      <c r="T55" s="1423"/>
      <c r="U55" s="1423"/>
      <c r="V55" s="1423"/>
      <c r="W55" s="1423"/>
      <c r="X55" s="1423"/>
      <c r="Y55" s="1423"/>
      <c r="Z55" s="1655"/>
      <c r="AA55" s="1423"/>
      <c r="AB55" s="1654"/>
      <c r="AC55" s="1423"/>
      <c r="AD55" s="1423"/>
      <c r="AE55" s="1654"/>
      <c r="AF55" s="1423"/>
      <c r="AG55" s="1423"/>
      <c r="AH55" s="761"/>
    </row>
    <row r="56" spans="1:34" ht="30" customHeight="1" x14ac:dyDescent="0.35">
      <c r="A56" s="70"/>
      <c r="B56" s="1654"/>
      <c r="C56" s="1423"/>
      <c r="D56" s="1423"/>
      <c r="E56" s="1423"/>
      <c r="F56" s="1423"/>
      <c r="G56" s="1423"/>
      <c r="H56" s="1423"/>
      <c r="I56" s="1423"/>
      <c r="J56" s="1423"/>
      <c r="K56" s="1423"/>
      <c r="L56" s="1423"/>
      <c r="M56" s="1423"/>
      <c r="N56" s="1655"/>
      <c r="O56" s="1423"/>
      <c r="P56" s="1423"/>
      <c r="Q56" s="1423"/>
      <c r="R56" s="1423"/>
      <c r="S56" s="1423"/>
      <c r="T56" s="1423"/>
      <c r="U56" s="1423"/>
      <c r="V56" s="1423"/>
      <c r="W56" s="1423"/>
      <c r="X56" s="1423"/>
      <c r="Y56" s="1423"/>
      <c r="Z56" s="1655"/>
      <c r="AA56" s="1423"/>
      <c r="AB56" s="1654"/>
      <c r="AC56" s="1423"/>
      <c r="AD56" s="1423"/>
      <c r="AE56" s="1654"/>
      <c r="AF56" s="1423"/>
      <c r="AG56" s="1423"/>
      <c r="AH56" s="761"/>
    </row>
    <row r="57" spans="1:34" ht="30" customHeight="1" x14ac:dyDescent="0.35">
      <c r="A57" s="70"/>
      <c r="B57" s="1654"/>
      <c r="C57" s="1423"/>
      <c r="D57" s="1423"/>
      <c r="E57" s="1423"/>
      <c r="F57" s="1423"/>
      <c r="G57" s="1423"/>
      <c r="H57" s="1423"/>
      <c r="I57" s="1423"/>
      <c r="J57" s="1423"/>
      <c r="K57" s="1423"/>
      <c r="L57" s="1423"/>
      <c r="M57" s="1423"/>
      <c r="N57" s="1655"/>
      <c r="O57" s="1423"/>
      <c r="P57" s="1423"/>
      <c r="Q57" s="1423"/>
      <c r="R57" s="1423"/>
      <c r="S57" s="1423"/>
      <c r="T57" s="1423"/>
      <c r="U57" s="1423"/>
      <c r="V57" s="1423"/>
      <c r="W57" s="1423"/>
      <c r="X57" s="1423"/>
      <c r="Y57" s="1423"/>
      <c r="Z57" s="1655"/>
      <c r="AA57" s="1423"/>
      <c r="AB57" s="1654"/>
      <c r="AC57" s="1423"/>
      <c r="AD57" s="1423"/>
      <c r="AE57" s="1654"/>
      <c r="AF57" s="1423"/>
      <c r="AG57" s="1423"/>
      <c r="AH57" s="761"/>
    </row>
    <row r="58" spans="1:34" ht="30" customHeight="1" x14ac:dyDescent="0.35">
      <c r="A58" s="70"/>
      <c r="B58" s="1654"/>
      <c r="C58" s="1423"/>
      <c r="D58" s="1423"/>
      <c r="E58" s="1423"/>
      <c r="F58" s="1423"/>
      <c r="G58" s="1423"/>
      <c r="H58" s="1423"/>
      <c r="I58" s="1423"/>
      <c r="J58" s="1423"/>
      <c r="K58" s="1423"/>
      <c r="L58" s="1423"/>
      <c r="M58" s="1423"/>
      <c r="N58" s="1655"/>
      <c r="O58" s="1423"/>
      <c r="P58" s="1423"/>
      <c r="Q58" s="1423"/>
      <c r="R58" s="1423"/>
      <c r="S58" s="1423"/>
      <c r="T58" s="1423"/>
      <c r="U58" s="1423"/>
      <c r="V58" s="1423"/>
      <c r="W58" s="1423"/>
      <c r="X58" s="1423"/>
      <c r="Y58" s="1423"/>
      <c r="Z58" s="1655"/>
      <c r="AA58" s="1423"/>
      <c r="AB58" s="1654"/>
      <c r="AC58" s="1423"/>
      <c r="AD58" s="1423"/>
      <c r="AE58" s="1654"/>
      <c r="AF58" s="1423"/>
      <c r="AG58" s="1423"/>
      <c r="AH58" s="761"/>
    </row>
    <row r="59" spans="1:34" ht="30" customHeight="1" x14ac:dyDescent="0.35">
      <c r="A59" s="70"/>
      <c r="B59" s="1654"/>
      <c r="C59" s="1423"/>
      <c r="D59" s="1423"/>
      <c r="E59" s="1423"/>
      <c r="F59" s="1423"/>
      <c r="G59" s="1423"/>
      <c r="H59" s="1423"/>
      <c r="I59" s="1423"/>
      <c r="J59" s="1423"/>
      <c r="K59" s="1423"/>
      <c r="L59" s="1423"/>
      <c r="M59" s="1423"/>
      <c r="N59" s="1655"/>
      <c r="O59" s="1423"/>
      <c r="P59" s="1423"/>
      <c r="Q59" s="1423"/>
      <c r="R59" s="1423"/>
      <c r="S59" s="1423"/>
      <c r="T59" s="1423"/>
      <c r="U59" s="1423"/>
      <c r="V59" s="1423"/>
      <c r="W59" s="1423"/>
      <c r="X59" s="1423"/>
      <c r="Y59" s="1423"/>
      <c r="Z59" s="1655"/>
      <c r="AA59" s="1423"/>
      <c r="AB59" s="1654"/>
      <c r="AC59" s="1423"/>
      <c r="AD59" s="1423"/>
      <c r="AE59" s="1654"/>
      <c r="AF59" s="1423"/>
      <c r="AG59" s="1423"/>
      <c r="AH59" s="761"/>
    </row>
    <row r="60" spans="1:34" ht="56.25" customHeight="1" x14ac:dyDescent="0.35">
      <c r="A60" s="1650" t="s">
        <v>1438</v>
      </c>
      <c r="B60" s="1650"/>
      <c r="C60" s="1650"/>
      <c r="D60" s="1650"/>
      <c r="E60" s="1650"/>
      <c r="F60" s="1650"/>
      <c r="G60" s="1650"/>
      <c r="H60" s="1650"/>
      <c r="I60" s="1650"/>
      <c r="J60" s="1650"/>
      <c r="K60" s="1650"/>
      <c r="L60" s="1650"/>
      <c r="M60" s="1650"/>
      <c r="N60" s="1650"/>
      <c r="O60" s="1650"/>
      <c r="P60" s="1650"/>
      <c r="Q60" s="1650"/>
      <c r="R60" s="1650"/>
      <c r="S60" s="1650"/>
      <c r="T60" s="1650"/>
      <c r="U60" s="1650"/>
      <c r="V60" s="1650"/>
      <c r="W60" s="1650"/>
      <c r="X60" s="1650"/>
      <c r="Y60" s="1650"/>
      <c r="Z60" s="1650"/>
      <c r="AA60" s="1650"/>
      <c r="AB60" s="1650"/>
      <c r="AC60" s="1650"/>
      <c r="AD60" s="1650"/>
      <c r="AE60" s="1650"/>
      <c r="AF60" s="1650"/>
      <c r="AG60" s="1650"/>
      <c r="AH60" s="761"/>
    </row>
    <row r="61" spans="1:34" ht="15.75" customHeight="1" x14ac:dyDescent="0.35">
      <c r="A61" s="761"/>
      <c r="B61" s="761"/>
      <c r="C61" s="761"/>
      <c r="D61" s="761"/>
      <c r="E61" s="761"/>
      <c r="F61" s="761"/>
      <c r="G61" s="761"/>
      <c r="H61" s="761"/>
      <c r="I61" s="761"/>
      <c r="J61" s="761"/>
      <c r="K61" s="761"/>
      <c r="L61" s="761"/>
      <c r="M61" s="761"/>
      <c r="N61" s="761"/>
      <c r="O61" s="761"/>
      <c r="P61" s="761"/>
      <c r="Q61" s="761"/>
      <c r="R61" s="761"/>
      <c r="S61" s="761"/>
      <c r="T61" s="761"/>
      <c r="U61" s="761"/>
      <c r="V61" s="761"/>
      <c r="W61" s="761"/>
      <c r="X61" s="761"/>
      <c r="Y61" s="761"/>
      <c r="Z61" s="761"/>
      <c r="AA61" s="761"/>
      <c r="AB61" s="761"/>
      <c r="AC61" s="761"/>
      <c r="AD61" s="761"/>
      <c r="AE61" s="761"/>
      <c r="AF61" s="761"/>
      <c r="AG61" s="761"/>
    </row>
    <row r="62" spans="1:34" ht="15.75" customHeight="1" x14ac:dyDescent="0.35"/>
    <row r="63" spans="1:34" ht="15.75" customHeight="1" x14ac:dyDescent="0.35"/>
    <row r="64" spans="1:3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sheetData>
  <mergeCells count="67">
    <mergeCell ref="A40:AG40"/>
    <mergeCell ref="A43:AG43"/>
    <mergeCell ref="A46:AG46"/>
    <mergeCell ref="A48:AG48"/>
    <mergeCell ref="AE56:AG56"/>
    <mergeCell ref="AB54:AD54"/>
    <mergeCell ref="AE54:AG54"/>
    <mergeCell ref="C49:I49"/>
    <mergeCell ref="AE49:AG49"/>
    <mergeCell ref="J49:P49"/>
    <mergeCell ref="A50:AG50"/>
    <mergeCell ref="A52:B52"/>
    <mergeCell ref="Q49:W49"/>
    <mergeCell ref="X49:AD49"/>
    <mergeCell ref="B56:M56"/>
    <mergeCell ref="A53:AG53"/>
    <mergeCell ref="B54:M54"/>
    <mergeCell ref="N54:Y54"/>
    <mergeCell ref="Z54:AA54"/>
    <mergeCell ref="Z56:AA56"/>
    <mergeCell ref="AB56:AD56"/>
    <mergeCell ref="B55:M55"/>
    <mergeCell ref="N55:Y55"/>
    <mergeCell ref="Z55:AA55"/>
    <mergeCell ref="AB55:AD55"/>
    <mergeCell ref="AE55:AG55"/>
    <mergeCell ref="N56:Y56"/>
    <mergeCell ref="AE58:AG58"/>
    <mergeCell ref="N58:Y58"/>
    <mergeCell ref="Z58:AA58"/>
    <mergeCell ref="B57:M57"/>
    <mergeCell ref="N57:Y57"/>
    <mergeCell ref="Z57:AA57"/>
    <mergeCell ref="AB57:AD57"/>
    <mergeCell ref="A1:AG1"/>
    <mergeCell ref="A2:AG2"/>
    <mergeCell ref="A3:AG3"/>
    <mergeCell ref="A5:AG5"/>
    <mergeCell ref="A10:AG10"/>
    <mergeCell ref="A16:AG16"/>
    <mergeCell ref="A25:AG25"/>
    <mergeCell ref="Q30:W30"/>
    <mergeCell ref="X30:AD30"/>
    <mergeCell ref="C29:I29"/>
    <mergeCell ref="J29:P29"/>
    <mergeCell ref="Q29:W29"/>
    <mergeCell ref="X29:AD29"/>
    <mergeCell ref="AE29:AG29"/>
    <mergeCell ref="C30:I30"/>
    <mergeCell ref="AE30:AG30"/>
    <mergeCell ref="J30:P30"/>
    <mergeCell ref="A60:AG60"/>
    <mergeCell ref="A31:AG31"/>
    <mergeCell ref="A35:AG35"/>
    <mergeCell ref="C39:I39"/>
    <mergeCell ref="J39:P39"/>
    <mergeCell ref="Q39:W39"/>
    <mergeCell ref="AE39:AG39"/>
    <mergeCell ref="X39:AD39"/>
    <mergeCell ref="AB59:AD59"/>
    <mergeCell ref="AE59:AG59"/>
    <mergeCell ref="B59:M59"/>
    <mergeCell ref="N59:Y59"/>
    <mergeCell ref="Z59:AA59"/>
    <mergeCell ref="AE57:AG57"/>
    <mergeCell ref="B58:M58"/>
    <mergeCell ref="AB58:AD58"/>
  </mergeCells>
  <pageMargins left="0.27559055118110243" right="0.1875" top="0.47244094488188981" bottom="0.59375" header="0" footer="0"/>
  <pageSetup fitToHeight="0" orientation="landscape" r:id="rId1"/>
  <headerFooter>
    <oddHeader>&amp;LThe Great Canadian Meat Company&amp;R&amp;A</oddHeader>
    <oddFooter>&amp;L&amp;"-,Italic"Prepared by Food Technology Consulting 
  Approved by: MU&amp;CPage  &amp;P&amp;R&amp;"-,Italic"Revision Date: December 22,2022
 Rev. # 03</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AH1021"/>
  <sheetViews>
    <sheetView view="pageLayout" zoomScale="53" zoomScaleNormal="100" zoomScalePageLayoutView="53" workbookViewId="0"/>
  </sheetViews>
  <sheetFormatPr defaultColWidth="14.453125" defaultRowHeight="15" customHeight="1" x14ac:dyDescent="0.35"/>
  <cols>
    <col min="1" max="1" width="23.453125" customWidth="1"/>
    <col min="2" max="2" width="6.453125" customWidth="1"/>
    <col min="3" max="3" width="5" customWidth="1"/>
    <col min="4" max="4" width="7.54296875" customWidth="1"/>
    <col min="5" max="5" width="8.453125" customWidth="1"/>
    <col min="6" max="6" width="7" customWidth="1"/>
    <col min="7" max="7" width="4.54296875" customWidth="1"/>
    <col min="8" max="8" width="5.81640625" customWidth="1"/>
    <col min="9" max="9" width="6.54296875" customWidth="1"/>
    <col min="10" max="10" width="8.453125" customWidth="1"/>
    <col min="11" max="11" width="5.1796875" customWidth="1"/>
    <col min="12" max="12" width="8.453125" customWidth="1"/>
    <col min="13" max="13" width="4.54296875" customWidth="1"/>
    <col min="14" max="14" width="8.453125" customWidth="1"/>
    <col min="15" max="15" width="7" customWidth="1"/>
  </cols>
  <sheetData>
    <row r="1" spans="1:15" ht="21" customHeight="1" x14ac:dyDescent="0.35">
      <c r="A1" s="1689" t="s">
        <v>1138</v>
      </c>
      <c r="B1" s="1400"/>
      <c r="C1" s="1400"/>
      <c r="D1" s="1400"/>
      <c r="E1" s="1400"/>
      <c r="F1" s="1400"/>
      <c r="G1" s="1400"/>
      <c r="H1" s="1400"/>
      <c r="I1" s="1400"/>
      <c r="J1" s="1400"/>
      <c r="K1" s="1400"/>
      <c r="L1" s="1400"/>
      <c r="M1" s="1400"/>
      <c r="N1" s="1400"/>
      <c r="O1" s="1398"/>
    </row>
    <row r="2" spans="1:15" ht="83.5" customHeight="1" x14ac:dyDescent="0.35">
      <c r="A2" s="1690" t="s">
        <v>1439</v>
      </c>
      <c r="B2" s="1400"/>
      <c r="C2" s="1400"/>
      <c r="D2" s="1400"/>
      <c r="E2" s="1400"/>
      <c r="F2" s="1400"/>
      <c r="G2" s="1400"/>
      <c r="H2" s="1400"/>
      <c r="I2" s="1400"/>
      <c r="J2" s="1400"/>
      <c r="K2" s="1400"/>
      <c r="L2" s="1400"/>
      <c r="M2" s="1400"/>
      <c r="N2" s="1400"/>
      <c r="O2" s="1398"/>
    </row>
    <row r="3" spans="1:15" ht="22.4" customHeight="1" x14ac:dyDescent="0.35">
      <c r="A3" s="58" t="s">
        <v>685</v>
      </c>
      <c r="B3" s="58" t="s">
        <v>5</v>
      </c>
      <c r="C3" s="58" t="s">
        <v>8</v>
      </c>
      <c r="D3" s="58" t="s">
        <v>9</v>
      </c>
      <c r="E3" s="58" t="s">
        <v>10</v>
      </c>
      <c r="F3" s="58" t="s">
        <v>11</v>
      </c>
      <c r="G3" s="58" t="s">
        <v>1312</v>
      </c>
      <c r="H3" s="58" t="s">
        <v>13</v>
      </c>
      <c r="I3" s="58" t="s">
        <v>27</v>
      </c>
      <c r="J3" s="58" t="s">
        <v>16</v>
      </c>
      <c r="K3" s="58" t="s">
        <v>15</v>
      </c>
      <c r="L3" s="58" t="s">
        <v>16</v>
      </c>
      <c r="M3" s="58" t="s">
        <v>17</v>
      </c>
      <c r="N3" s="58" t="s">
        <v>18</v>
      </c>
      <c r="O3" s="58" t="s">
        <v>19</v>
      </c>
    </row>
    <row r="4" spans="1:15" ht="22.4" customHeight="1" x14ac:dyDescent="0.35">
      <c r="A4" s="1680" t="s">
        <v>1440</v>
      </c>
      <c r="B4" s="1400"/>
      <c r="C4" s="1400"/>
      <c r="D4" s="1400"/>
      <c r="E4" s="1400"/>
      <c r="F4" s="1400"/>
      <c r="G4" s="1400"/>
      <c r="H4" s="1400"/>
      <c r="I4" s="1400"/>
      <c r="J4" s="1400"/>
      <c r="K4" s="1400"/>
      <c r="L4" s="1400"/>
      <c r="M4" s="1400"/>
      <c r="N4" s="1400"/>
      <c r="O4" s="1398"/>
    </row>
    <row r="5" spans="1:15" ht="22.4" customHeight="1" x14ac:dyDescent="0.35">
      <c r="A5" s="1649" t="s">
        <v>1441</v>
      </c>
      <c r="B5" s="1643" t="s">
        <v>1315</v>
      </c>
      <c r="C5" s="140"/>
      <c r="D5" s="140"/>
      <c r="E5" s="45"/>
      <c r="F5" s="45"/>
      <c r="G5" s="45"/>
      <c r="H5" s="45"/>
      <c r="I5" s="45"/>
      <c r="J5" s="45"/>
      <c r="K5" s="45"/>
      <c r="L5" s="45"/>
      <c r="M5" s="45"/>
      <c r="N5" s="45"/>
      <c r="O5" s="45"/>
    </row>
    <row r="6" spans="1:15" ht="22.4" customHeight="1" x14ac:dyDescent="0.35">
      <c r="A6" s="1642"/>
      <c r="B6" s="1642"/>
      <c r="C6" s="140"/>
      <c r="D6" s="140"/>
      <c r="E6" s="45"/>
      <c r="F6" s="45"/>
      <c r="G6" s="45"/>
      <c r="H6" s="45"/>
      <c r="I6" s="45"/>
      <c r="J6" s="45"/>
      <c r="K6" s="45"/>
      <c r="L6" s="45"/>
      <c r="M6" s="45"/>
      <c r="N6" s="45"/>
      <c r="O6" s="45"/>
    </row>
    <row r="7" spans="1:15" ht="22.4" customHeight="1" x14ac:dyDescent="0.35">
      <c r="A7" s="1642"/>
      <c r="B7" s="1642"/>
      <c r="C7" s="140"/>
      <c r="D7" s="140"/>
      <c r="E7" s="45"/>
      <c r="F7" s="45"/>
      <c r="G7" s="45"/>
      <c r="H7" s="45"/>
      <c r="I7" s="45"/>
      <c r="J7" s="45"/>
      <c r="K7" s="45"/>
      <c r="L7" s="45"/>
      <c r="M7" s="45"/>
      <c r="N7" s="45"/>
      <c r="O7" s="45"/>
    </row>
    <row r="8" spans="1:15" ht="22.4" customHeight="1" x14ac:dyDescent="0.35">
      <c r="A8" s="1487"/>
      <c r="B8" s="1487"/>
      <c r="C8" s="140"/>
      <c r="D8" s="140"/>
      <c r="E8" s="45"/>
      <c r="F8" s="45"/>
      <c r="G8" s="45"/>
      <c r="H8" s="45"/>
      <c r="I8" s="45"/>
      <c r="J8" s="45"/>
      <c r="K8" s="45"/>
      <c r="L8" s="45"/>
      <c r="M8" s="45"/>
      <c r="N8" s="45"/>
      <c r="O8" s="45"/>
    </row>
    <row r="9" spans="1:15" ht="22.4" customHeight="1" x14ac:dyDescent="0.35">
      <c r="A9" s="1641" t="s">
        <v>1442</v>
      </c>
      <c r="B9" s="1643" t="s">
        <v>1315</v>
      </c>
      <c r="C9" s="140"/>
      <c r="D9" s="140"/>
      <c r="E9" s="45"/>
      <c r="F9" s="45"/>
      <c r="G9" s="45"/>
      <c r="H9" s="45"/>
      <c r="I9" s="45"/>
      <c r="J9" s="45"/>
      <c r="K9" s="45"/>
      <c r="L9" s="45"/>
      <c r="M9" s="45"/>
      <c r="N9" s="45"/>
      <c r="O9" s="45"/>
    </row>
    <row r="10" spans="1:15" ht="22.4" customHeight="1" x14ac:dyDescent="0.35">
      <c r="A10" s="1642"/>
      <c r="B10" s="1642"/>
      <c r="C10" s="140"/>
      <c r="D10" s="140"/>
      <c r="E10" s="45"/>
      <c r="F10" s="45"/>
      <c r="G10" s="45"/>
      <c r="H10" s="45"/>
      <c r="I10" s="45"/>
      <c r="J10" s="45"/>
      <c r="K10" s="45"/>
      <c r="L10" s="45"/>
      <c r="M10" s="45"/>
      <c r="N10" s="45"/>
      <c r="O10" s="45"/>
    </row>
    <row r="11" spans="1:15" ht="22.4" customHeight="1" x14ac:dyDescent="0.35">
      <c r="A11" s="1642"/>
      <c r="B11" s="1642"/>
      <c r="C11" s="140"/>
      <c r="D11" s="140"/>
      <c r="E11" s="45"/>
      <c r="F11" s="45"/>
      <c r="G11" s="45"/>
      <c r="H11" s="45"/>
      <c r="I11" s="45"/>
      <c r="J11" s="45"/>
      <c r="K11" s="45"/>
      <c r="L11" s="45"/>
      <c r="M11" s="45"/>
      <c r="N11" s="45"/>
      <c r="O11" s="45"/>
    </row>
    <row r="12" spans="1:15" ht="22.4" customHeight="1" x14ac:dyDescent="0.35">
      <c r="A12" s="1487"/>
      <c r="B12" s="1487"/>
      <c r="C12" s="140"/>
      <c r="D12" s="140"/>
      <c r="E12" s="45"/>
      <c r="F12" s="45"/>
      <c r="G12" s="45"/>
      <c r="H12" s="45"/>
      <c r="I12" s="45"/>
      <c r="J12" s="45"/>
      <c r="K12" s="45"/>
      <c r="L12" s="45"/>
      <c r="M12" s="45"/>
      <c r="N12" s="45"/>
      <c r="O12" s="45"/>
    </row>
    <row r="13" spans="1:15" ht="22.4" customHeight="1" x14ac:dyDescent="0.35">
      <c r="A13" s="1649" t="s">
        <v>1443</v>
      </c>
      <c r="B13" s="1643" t="s">
        <v>1315</v>
      </c>
      <c r="C13" s="140"/>
      <c r="D13" s="140"/>
      <c r="E13" s="45"/>
      <c r="F13" s="45"/>
      <c r="G13" s="45"/>
      <c r="H13" s="45"/>
      <c r="I13" s="45"/>
      <c r="J13" s="45"/>
      <c r="K13" s="45"/>
      <c r="L13" s="45"/>
      <c r="M13" s="45"/>
      <c r="N13" s="45"/>
      <c r="O13" s="45"/>
    </row>
    <row r="14" spans="1:15" ht="22.4" customHeight="1" x14ac:dyDescent="0.35">
      <c r="A14" s="1642"/>
      <c r="B14" s="1642"/>
      <c r="C14" s="140"/>
      <c r="D14" s="140"/>
      <c r="E14" s="45"/>
      <c r="F14" s="45"/>
      <c r="G14" s="45"/>
      <c r="H14" s="45"/>
      <c r="I14" s="45"/>
      <c r="J14" s="45"/>
      <c r="K14" s="45"/>
      <c r="L14" s="45"/>
      <c r="M14" s="45"/>
      <c r="N14" s="45"/>
      <c r="O14" s="45"/>
    </row>
    <row r="15" spans="1:15" ht="22.4" customHeight="1" x14ac:dyDescent="0.35">
      <c r="A15" s="1642"/>
      <c r="B15" s="1642"/>
      <c r="C15" s="140"/>
      <c r="D15" s="140"/>
      <c r="E15" s="45"/>
      <c r="F15" s="45"/>
      <c r="G15" s="45"/>
      <c r="H15" s="45"/>
      <c r="I15" s="45"/>
      <c r="J15" s="45"/>
      <c r="K15" s="45"/>
      <c r="L15" s="45"/>
      <c r="M15" s="45"/>
      <c r="N15" s="45"/>
      <c r="O15" s="45"/>
    </row>
    <row r="16" spans="1:15" ht="22.4" customHeight="1" x14ac:dyDescent="0.35">
      <c r="A16" s="1487"/>
      <c r="B16" s="1487"/>
      <c r="C16" s="140"/>
      <c r="D16" s="140"/>
      <c r="E16" s="45"/>
      <c r="F16" s="45"/>
      <c r="G16" s="45"/>
      <c r="H16" s="45"/>
      <c r="I16" s="45"/>
      <c r="J16" s="45"/>
      <c r="K16" s="45"/>
      <c r="L16" s="45"/>
      <c r="M16" s="45"/>
      <c r="N16" s="45"/>
      <c r="O16" s="45"/>
    </row>
    <row r="17" spans="1:15" ht="22.4" customHeight="1" x14ac:dyDescent="0.35">
      <c r="A17" s="1686" t="s">
        <v>1444</v>
      </c>
      <c r="B17" s="1643" t="s">
        <v>1315</v>
      </c>
      <c r="C17" s="140"/>
      <c r="D17" s="140"/>
      <c r="E17" s="45"/>
      <c r="F17" s="45"/>
      <c r="G17" s="45"/>
      <c r="H17" s="45"/>
      <c r="I17" s="45"/>
      <c r="J17" s="45"/>
      <c r="K17" s="45"/>
      <c r="L17" s="45"/>
      <c r="M17" s="45"/>
      <c r="N17" s="45"/>
      <c r="O17" s="45"/>
    </row>
    <row r="18" spans="1:15" ht="22.4" customHeight="1" x14ac:dyDescent="0.35">
      <c r="A18" s="1687"/>
      <c r="B18" s="1642"/>
      <c r="C18" s="140"/>
      <c r="D18" s="140"/>
      <c r="E18" s="45"/>
      <c r="F18" s="45"/>
      <c r="G18" s="45"/>
      <c r="H18" s="45"/>
      <c r="I18" s="45"/>
      <c r="J18" s="45"/>
      <c r="K18" s="45"/>
      <c r="L18" s="45"/>
      <c r="M18" s="45"/>
      <c r="N18" s="45"/>
      <c r="O18" s="45"/>
    </row>
    <row r="19" spans="1:15" ht="22.4" customHeight="1" x14ac:dyDescent="0.35">
      <c r="A19" s="1687"/>
      <c r="B19" s="1642"/>
      <c r="C19" s="140"/>
      <c r="D19" s="140"/>
      <c r="E19" s="45"/>
      <c r="F19" s="45"/>
      <c r="G19" s="45"/>
      <c r="H19" s="45"/>
      <c r="I19" s="45"/>
      <c r="J19" s="45"/>
      <c r="K19" s="45"/>
      <c r="L19" s="45"/>
      <c r="M19" s="45"/>
      <c r="N19" s="45"/>
      <c r="O19" s="45"/>
    </row>
    <row r="20" spans="1:15" ht="22.4" customHeight="1" x14ac:dyDescent="0.35">
      <c r="A20" s="1688"/>
      <c r="B20" s="1487"/>
      <c r="C20" s="140"/>
      <c r="D20" s="140"/>
      <c r="E20" s="45"/>
      <c r="F20" s="45"/>
      <c r="G20" s="45"/>
      <c r="H20" s="45"/>
      <c r="I20" s="45"/>
      <c r="J20" s="45"/>
      <c r="K20" s="45"/>
      <c r="L20" s="45"/>
      <c r="M20" s="45"/>
      <c r="N20" s="45"/>
      <c r="O20" s="45"/>
    </row>
    <row r="21" spans="1:15" ht="22.4" customHeight="1" x14ac:dyDescent="0.35">
      <c r="A21" s="1680" t="s">
        <v>1293</v>
      </c>
      <c r="B21" s="1400"/>
      <c r="C21" s="1400"/>
      <c r="D21" s="1400"/>
      <c r="E21" s="1400"/>
      <c r="F21" s="1400"/>
      <c r="G21" s="1400"/>
      <c r="H21" s="1400"/>
      <c r="I21" s="1400"/>
      <c r="J21" s="1400"/>
      <c r="K21" s="1400"/>
      <c r="L21" s="1400"/>
      <c r="M21" s="1400"/>
      <c r="N21" s="1400"/>
      <c r="O21" s="1398"/>
    </row>
    <row r="22" spans="1:15" ht="22.4" customHeight="1" x14ac:dyDescent="0.35">
      <c r="A22" s="12" t="s">
        <v>1445</v>
      </c>
      <c r="B22" s="144" t="s">
        <v>1322</v>
      </c>
      <c r="C22" s="140"/>
      <c r="D22" s="140"/>
      <c r="E22" s="45"/>
      <c r="F22" s="45"/>
      <c r="G22" s="45"/>
      <c r="H22" s="45"/>
      <c r="I22" s="45"/>
      <c r="J22" s="45"/>
      <c r="K22" s="45"/>
      <c r="L22" s="45"/>
      <c r="M22" s="45"/>
      <c r="N22" s="45"/>
      <c r="O22" s="45"/>
    </row>
    <row r="23" spans="1:15" ht="22.4" customHeight="1" x14ac:dyDescent="0.35">
      <c r="A23" s="1680" t="s">
        <v>1446</v>
      </c>
      <c r="B23" s="1400"/>
      <c r="C23" s="1400"/>
      <c r="D23" s="1400"/>
      <c r="E23" s="1400"/>
      <c r="F23" s="1400"/>
      <c r="G23" s="1400"/>
      <c r="H23" s="1400"/>
      <c r="I23" s="1400"/>
      <c r="J23" s="1400"/>
      <c r="K23" s="1400"/>
      <c r="L23" s="1400"/>
      <c r="M23" s="1400"/>
      <c r="N23" s="1400"/>
      <c r="O23" s="1398"/>
    </row>
    <row r="24" spans="1:15" ht="22.4" customHeight="1" x14ac:dyDescent="0.35">
      <c r="A24" s="1649" t="s">
        <v>1447</v>
      </c>
      <c r="B24" s="1643" t="s">
        <v>1315</v>
      </c>
      <c r="C24" s="140"/>
      <c r="D24" s="140"/>
      <c r="E24" s="45"/>
      <c r="F24" s="45"/>
      <c r="G24" s="45"/>
      <c r="H24" s="45"/>
      <c r="I24" s="45"/>
      <c r="J24" s="45"/>
      <c r="K24" s="45"/>
      <c r="L24" s="45"/>
      <c r="M24" s="45"/>
      <c r="N24" s="45"/>
      <c r="O24" s="45"/>
    </row>
    <row r="25" spans="1:15" ht="22.4" customHeight="1" x14ac:dyDescent="0.35">
      <c r="A25" s="1642"/>
      <c r="B25" s="1642"/>
      <c r="C25" s="140"/>
      <c r="D25" s="140"/>
      <c r="E25" s="45"/>
      <c r="F25" s="45"/>
      <c r="G25" s="45"/>
      <c r="H25" s="45"/>
      <c r="I25" s="45"/>
      <c r="J25" s="45"/>
      <c r="K25" s="45"/>
      <c r="L25" s="45"/>
      <c r="M25" s="45"/>
      <c r="N25" s="45"/>
      <c r="O25" s="45"/>
    </row>
    <row r="26" spans="1:15" ht="22.4" customHeight="1" x14ac:dyDescent="0.35">
      <c r="A26" s="1642"/>
      <c r="B26" s="1642"/>
      <c r="C26" s="140"/>
      <c r="D26" s="140"/>
      <c r="E26" s="45"/>
      <c r="F26" s="45"/>
      <c r="G26" s="45"/>
      <c r="H26" s="45"/>
      <c r="I26" s="45"/>
      <c r="J26" s="45"/>
      <c r="K26" s="45"/>
      <c r="L26" s="45"/>
      <c r="M26" s="45"/>
      <c r="N26" s="45"/>
      <c r="O26" s="45"/>
    </row>
    <row r="27" spans="1:15" ht="22.4" customHeight="1" x14ac:dyDescent="0.35">
      <c r="A27" s="1487"/>
      <c r="B27" s="1487"/>
      <c r="C27" s="140"/>
      <c r="D27" s="140"/>
      <c r="E27" s="45"/>
      <c r="F27" s="45"/>
      <c r="G27" s="45"/>
      <c r="H27" s="45"/>
      <c r="I27" s="45"/>
      <c r="J27" s="45"/>
      <c r="K27" s="45"/>
      <c r="L27" s="45"/>
      <c r="M27" s="45"/>
      <c r="N27" s="45"/>
      <c r="O27" s="45"/>
    </row>
    <row r="28" spans="1:15" ht="22.4" customHeight="1" x14ac:dyDescent="0.35">
      <c r="A28" s="1649" t="s">
        <v>1448</v>
      </c>
      <c r="B28" s="1643" t="s">
        <v>1315</v>
      </c>
      <c r="C28" s="140"/>
      <c r="D28" s="140"/>
      <c r="E28" s="45"/>
      <c r="F28" s="45"/>
      <c r="G28" s="45"/>
      <c r="H28" s="45"/>
      <c r="I28" s="45"/>
      <c r="J28" s="45"/>
      <c r="K28" s="45"/>
      <c r="L28" s="45"/>
      <c r="M28" s="45"/>
      <c r="N28" s="45"/>
      <c r="O28" s="45"/>
    </row>
    <row r="29" spans="1:15" ht="22.4" customHeight="1" x14ac:dyDescent="0.35">
      <c r="A29" s="1642"/>
      <c r="B29" s="1642"/>
      <c r="C29" s="140"/>
      <c r="D29" s="140"/>
      <c r="E29" s="45"/>
      <c r="F29" s="45"/>
      <c r="G29" s="45"/>
      <c r="H29" s="45"/>
      <c r="I29" s="45"/>
      <c r="J29" s="45"/>
      <c r="K29" s="45"/>
      <c r="L29" s="45"/>
      <c r="M29" s="45"/>
      <c r="N29" s="45"/>
      <c r="O29" s="45"/>
    </row>
    <row r="30" spans="1:15" ht="22.4" customHeight="1" x14ac:dyDescent="0.35">
      <c r="A30" s="1642"/>
      <c r="B30" s="1642"/>
      <c r="C30" s="140"/>
      <c r="D30" s="140"/>
      <c r="E30" s="45"/>
      <c r="F30" s="45"/>
      <c r="G30" s="45"/>
      <c r="H30" s="45"/>
      <c r="I30" s="45"/>
      <c r="J30" s="45"/>
      <c r="K30" s="45"/>
      <c r="L30" s="45"/>
      <c r="M30" s="45"/>
      <c r="N30" s="45"/>
      <c r="O30" s="45"/>
    </row>
    <row r="31" spans="1:15" ht="22.4" customHeight="1" x14ac:dyDescent="0.35">
      <c r="A31" s="1487"/>
      <c r="B31" s="1487"/>
      <c r="C31" s="140"/>
      <c r="D31" s="140"/>
      <c r="E31" s="45"/>
      <c r="F31" s="45"/>
      <c r="G31" s="45"/>
      <c r="H31" s="45"/>
      <c r="I31" s="45"/>
      <c r="J31" s="45"/>
      <c r="K31" s="45"/>
      <c r="L31" s="45"/>
      <c r="M31" s="45"/>
      <c r="N31" s="45"/>
      <c r="O31" s="45"/>
    </row>
    <row r="32" spans="1:15" ht="22.4" customHeight="1" x14ac:dyDescent="0.35">
      <c r="A32" s="1649" t="s">
        <v>1449</v>
      </c>
      <c r="B32" s="1643" t="s">
        <v>1315</v>
      </c>
      <c r="C32" s="140"/>
      <c r="D32" s="140"/>
      <c r="E32" s="45"/>
      <c r="F32" s="45"/>
      <c r="G32" s="45"/>
      <c r="H32" s="45"/>
      <c r="I32" s="45"/>
      <c r="J32" s="45"/>
      <c r="K32" s="45"/>
      <c r="L32" s="45"/>
      <c r="M32" s="45"/>
      <c r="N32" s="45"/>
      <c r="O32" s="45"/>
    </row>
    <row r="33" spans="1:15" ht="22.4" customHeight="1" x14ac:dyDescent="0.35">
      <c r="A33" s="1642"/>
      <c r="B33" s="1642"/>
      <c r="C33" s="140"/>
      <c r="D33" s="140"/>
      <c r="E33" s="45"/>
      <c r="F33" s="45"/>
      <c r="G33" s="45"/>
      <c r="H33" s="45"/>
      <c r="I33" s="45"/>
      <c r="J33" s="45"/>
      <c r="K33" s="45"/>
      <c r="L33" s="45"/>
      <c r="M33" s="45"/>
      <c r="N33" s="45"/>
      <c r="O33" s="45"/>
    </row>
    <row r="34" spans="1:15" ht="22.4" customHeight="1" x14ac:dyDescent="0.35">
      <c r="A34" s="1642"/>
      <c r="B34" s="1642"/>
      <c r="C34" s="140"/>
      <c r="D34" s="140"/>
      <c r="E34" s="45"/>
      <c r="F34" s="45"/>
      <c r="G34" s="45"/>
      <c r="H34" s="45"/>
      <c r="I34" s="45"/>
      <c r="J34" s="45"/>
      <c r="K34" s="45"/>
      <c r="L34" s="45"/>
      <c r="M34" s="45"/>
      <c r="N34" s="45"/>
      <c r="O34" s="45"/>
    </row>
    <row r="35" spans="1:15" ht="22.4" customHeight="1" x14ac:dyDescent="0.35">
      <c r="A35" s="1487"/>
      <c r="B35" s="1487"/>
      <c r="C35" s="140"/>
      <c r="D35" s="140"/>
      <c r="E35" s="45"/>
      <c r="F35" s="45"/>
      <c r="G35" s="45"/>
      <c r="H35" s="45"/>
      <c r="I35" s="45"/>
      <c r="J35" s="45"/>
      <c r="K35" s="45"/>
      <c r="L35" s="45"/>
      <c r="M35" s="45"/>
      <c r="N35" s="45"/>
      <c r="O35" s="45"/>
    </row>
    <row r="36" spans="1:15" ht="22.4" customHeight="1" x14ac:dyDescent="0.35">
      <c r="A36" s="1649" t="s">
        <v>1450</v>
      </c>
      <c r="B36" s="1643" t="s">
        <v>1315</v>
      </c>
      <c r="C36" s="140"/>
      <c r="D36" s="140"/>
      <c r="E36" s="45"/>
      <c r="F36" s="45"/>
      <c r="G36" s="45"/>
      <c r="H36" s="45"/>
      <c r="I36" s="45"/>
      <c r="J36" s="45"/>
      <c r="K36" s="45"/>
      <c r="L36" s="45"/>
      <c r="M36" s="45"/>
      <c r="N36" s="45"/>
      <c r="O36" s="45"/>
    </row>
    <row r="37" spans="1:15" ht="22.4" customHeight="1" x14ac:dyDescent="0.35">
      <c r="A37" s="1642"/>
      <c r="B37" s="1642"/>
      <c r="C37" s="140"/>
      <c r="D37" s="140"/>
      <c r="E37" s="45"/>
      <c r="F37" s="45"/>
      <c r="G37" s="45"/>
      <c r="H37" s="45"/>
      <c r="I37" s="45"/>
      <c r="J37" s="45"/>
      <c r="K37" s="45"/>
      <c r="L37" s="45"/>
      <c r="M37" s="45"/>
      <c r="N37" s="45"/>
      <c r="O37" s="45"/>
    </row>
    <row r="38" spans="1:15" ht="22.4" customHeight="1" x14ac:dyDescent="0.35">
      <c r="A38" s="1642"/>
      <c r="B38" s="1642"/>
      <c r="C38" s="140"/>
      <c r="D38" s="140"/>
      <c r="E38" s="45"/>
      <c r="F38" s="45"/>
      <c r="G38" s="45"/>
      <c r="H38" s="45"/>
      <c r="I38" s="45"/>
      <c r="J38" s="45"/>
      <c r="K38" s="45"/>
      <c r="L38" s="45"/>
      <c r="M38" s="45"/>
      <c r="N38" s="45"/>
      <c r="O38" s="45"/>
    </row>
    <row r="39" spans="1:15" ht="22.4" customHeight="1" x14ac:dyDescent="0.35">
      <c r="A39" s="1487"/>
      <c r="B39" s="1487"/>
      <c r="C39" s="140"/>
      <c r="D39" s="140"/>
      <c r="E39" s="45"/>
      <c r="F39" s="45"/>
      <c r="G39" s="45"/>
      <c r="H39" s="45"/>
      <c r="I39" s="45"/>
      <c r="J39" s="45"/>
      <c r="K39" s="45"/>
      <c r="L39" s="45"/>
      <c r="M39" s="45"/>
      <c r="N39" s="45"/>
      <c r="O39" s="45"/>
    </row>
    <row r="40" spans="1:15" ht="22.4" customHeight="1" x14ac:dyDescent="0.35">
      <c r="A40" s="1649" t="s">
        <v>1451</v>
      </c>
      <c r="B40" s="1643" t="s">
        <v>1315</v>
      </c>
      <c r="C40" s="140"/>
      <c r="D40" s="140"/>
      <c r="E40" s="45"/>
      <c r="F40" s="45"/>
      <c r="G40" s="45"/>
      <c r="H40" s="45"/>
      <c r="I40" s="45"/>
      <c r="J40" s="45"/>
      <c r="K40" s="45"/>
      <c r="L40" s="45"/>
      <c r="M40" s="45"/>
      <c r="N40" s="45"/>
      <c r="O40" s="45"/>
    </row>
    <row r="41" spans="1:15" ht="22.4" customHeight="1" x14ac:dyDescent="0.35">
      <c r="A41" s="1642"/>
      <c r="B41" s="1642"/>
      <c r="C41" s="140"/>
      <c r="D41" s="140"/>
      <c r="E41" s="45"/>
      <c r="F41" s="45"/>
      <c r="G41" s="45"/>
      <c r="H41" s="45"/>
      <c r="I41" s="45"/>
      <c r="J41" s="45"/>
      <c r="K41" s="45"/>
      <c r="L41" s="45"/>
      <c r="M41" s="45"/>
      <c r="N41" s="45"/>
      <c r="O41" s="45"/>
    </row>
    <row r="42" spans="1:15" ht="22.4" customHeight="1" x14ac:dyDescent="0.35">
      <c r="A42" s="1642"/>
      <c r="B42" s="1642"/>
      <c r="C42" s="140"/>
      <c r="D42" s="140"/>
      <c r="E42" s="45"/>
      <c r="F42" s="45"/>
      <c r="G42" s="45"/>
      <c r="H42" s="45"/>
      <c r="I42" s="45"/>
      <c r="J42" s="45"/>
      <c r="K42" s="45"/>
      <c r="L42" s="45"/>
      <c r="M42" s="45"/>
      <c r="N42" s="45"/>
      <c r="O42" s="45"/>
    </row>
    <row r="43" spans="1:15" ht="22.4" customHeight="1" x14ac:dyDescent="0.35">
      <c r="A43" s="1487"/>
      <c r="B43" s="1487"/>
      <c r="C43" s="140"/>
      <c r="D43" s="140"/>
      <c r="E43" s="45"/>
      <c r="F43" s="45"/>
      <c r="G43" s="45"/>
      <c r="H43" s="45"/>
      <c r="I43" s="45"/>
      <c r="J43" s="45"/>
      <c r="K43" s="45"/>
      <c r="L43" s="45"/>
      <c r="M43" s="45"/>
      <c r="N43" s="45"/>
      <c r="O43" s="45"/>
    </row>
    <row r="44" spans="1:15" ht="22.4" customHeight="1" x14ac:dyDescent="0.35">
      <c r="A44" s="1649" t="s">
        <v>1452</v>
      </c>
      <c r="B44" s="1643" t="s">
        <v>1315</v>
      </c>
      <c r="C44" s="140"/>
      <c r="D44" s="140"/>
      <c r="E44" s="45"/>
      <c r="F44" s="45"/>
      <c r="G44" s="45"/>
      <c r="H44" s="45"/>
      <c r="I44" s="45"/>
      <c r="J44" s="45"/>
      <c r="K44" s="45"/>
      <c r="L44" s="45"/>
      <c r="M44" s="45"/>
      <c r="N44" s="45"/>
      <c r="O44" s="45"/>
    </row>
    <row r="45" spans="1:15" ht="22.4" customHeight="1" x14ac:dyDescent="0.35">
      <c r="A45" s="1642"/>
      <c r="B45" s="1642"/>
      <c r="C45" s="140"/>
      <c r="D45" s="140"/>
      <c r="E45" s="45"/>
      <c r="F45" s="45"/>
      <c r="G45" s="45"/>
      <c r="H45" s="45"/>
      <c r="I45" s="45"/>
      <c r="J45" s="45"/>
      <c r="K45" s="45"/>
      <c r="L45" s="45"/>
      <c r="M45" s="45"/>
      <c r="N45" s="45"/>
      <c r="O45" s="45"/>
    </row>
    <row r="46" spans="1:15" ht="22.4" customHeight="1" x14ac:dyDescent="0.35">
      <c r="A46" s="1642"/>
      <c r="B46" s="1642"/>
      <c r="C46" s="140"/>
      <c r="D46" s="140"/>
      <c r="E46" s="45"/>
      <c r="F46" s="45"/>
      <c r="G46" s="45"/>
      <c r="H46" s="45"/>
      <c r="I46" s="45"/>
      <c r="J46" s="45"/>
      <c r="K46" s="45"/>
      <c r="L46" s="45"/>
      <c r="M46" s="45"/>
      <c r="N46" s="45"/>
      <c r="O46" s="45"/>
    </row>
    <row r="47" spans="1:15" ht="22.4" customHeight="1" x14ac:dyDescent="0.35">
      <c r="A47" s="1487"/>
      <c r="B47" s="1487"/>
      <c r="C47" s="140"/>
      <c r="D47" s="140"/>
      <c r="E47" s="45"/>
      <c r="F47" s="45"/>
      <c r="G47" s="45"/>
      <c r="H47" s="45"/>
      <c r="I47" s="45"/>
      <c r="J47" s="45"/>
      <c r="K47" s="45"/>
      <c r="L47" s="45"/>
      <c r="M47" s="45"/>
      <c r="N47" s="45"/>
      <c r="O47" s="45"/>
    </row>
    <row r="48" spans="1:15" ht="22.4" customHeight="1" x14ac:dyDescent="0.35">
      <c r="A48" s="1649" t="s">
        <v>1453</v>
      </c>
      <c r="B48" s="1643" t="s">
        <v>1315</v>
      </c>
      <c r="C48" s="140"/>
      <c r="D48" s="140"/>
      <c r="E48" s="45"/>
      <c r="F48" s="45"/>
      <c r="G48" s="45"/>
      <c r="H48" s="45"/>
      <c r="I48" s="45"/>
      <c r="J48" s="45"/>
      <c r="K48" s="45"/>
      <c r="L48" s="45"/>
      <c r="M48" s="45"/>
      <c r="N48" s="45"/>
      <c r="O48" s="45"/>
    </row>
    <row r="49" spans="1:15" ht="22.4" customHeight="1" x14ac:dyDescent="0.35">
      <c r="A49" s="1642"/>
      <c r="B49" s="1642"/>
      <c r="C49" s="140"/>
      <c r="D49" s="140"/>
      <c r="E49" s="45"/>
      <c r="F49" s="45"/>
      <c r="G49" s="45"/>
      <c r="H49" s="45"/>
      <c r="I49" s="45"/>
      <c r="J49" s="45"/>
      <c r="K49" s="45"/>
      <c r="L49" s="45"/>
      <c r="M49" s="45"/>
      <c r="N49" s="45"/>
      <c r="O49" s="45"/>
    </row>
    <row r="50" spans="1:15" ht="22.4" customHeight="1" x14ac:dyDescent="0.35">
      <c r="A50" s="1642"/>
      <c r="B50" s="1642"/>
      <c r="C50" s="140"/>
      <c r="D50" s="140"/>
      <c r="E50" s="45"/>
      <c r="F50" s="45"/>
      <c r="G50" s="45"/>
      <c r="H50" s="45"/>
      <c r="I50" s="45"/>
      <c r="J50" s="45"/>
      <c r="K50" s="45"/>
      <c r="L50" s="45"/>
      <c r="M50" s="45"/>
      <c r="N50" s="45"/>
      <c r="O50" s="45"/>
    </row>
    <row r="51" spans="1:15" ht="22.4" customHeight="1" x14ac:dyDescent="0.35">
      <c r="A51" s="1487"/>
      <c r="B51" s="1487"/>
      <c r="C51" s="140"/>
      <c r="D51" s="140"/>
      <c r="E51" s="45"/>
      <c r="F51" s="45"/>
      <c r="G51" s="45"/>
      <c r="H51" s="45"/>
      <c r="I51" s="45"/>
      <c r="J51" s="45"/>
      <c r="K51" s="45"/>
      <c r="L51" s="45"/>
      <c r="M51" s="45"/>
      <c r="N51" s="45"/>
      <c r="O51" s="45"/>
    </row>
    <row r="52" spans="1:15" ht="22.4" customHeight="1" x14ac:dyDescent="0.35">
      <c r="A52" s="1649" t="s">
        <v>1454</v>
      </c>
      <c r="B52" s="1643" t="s">
        <v>1315</v>
      </c>
      <c r="C52" s="140"/>
      <c r="D52" s="140"/>
      <c r="E52" s="45"/>
      <c r="F52" s="45"/>
      <c r="G52" s="45"/>
      <c r="H52" s="45"/>
      <c r="I52" s="45"/>
      <c r="J52" s="45"/>
      <c r="K52" s="45"/>
      <c r="L52" s="45"/>
      <c r="M52" s="45"/>
      <c r="N52" s="45"/>
      <c r="O52" s="45"/>
    </row>
    <row r="53" spans="1:15" ht="22.4" customHeight="1" x14ac:dyDescent="0.35">
      <c r="A53" s="1642"/>
      <c r="B53" s="1642"/>
      <c r="C53" s="140"/>
      <c r="D53" s="140"/>
      <c r="E53" s="45"/>
      <c r="F53" s="45"/>
      <c r="G53" s="45"/>
      <c r="H53" s="45"/>
      <c r="I53" s="45"/>
      <c r="J53" s="45"/>
      <c r="K53" s="45"/>
      <c r="L53" s="45"/>
      <c r="M53" s="45"/>
      <c r="N53" s="45"/>
      <c r="O53" s="45"/>
    </row>
    <row r="54" spans="1:15" ht="22.4" customHeight="1" x14ac:dyDescent="0.35">
      <c r="A54" s="1642"/>
      <c r="B54" s="1642"/>
      <c r="C54" s="140"/>
      <c r="D54" s="140"/>
      <c r="E54" s="45"/>
      <c r="F54" s="45"/>
      <c r="G54" s="45"/>
      <c r="H54" s="45"/>
      <c r="I54" s="45"/>
      <c r="J54" s="45"/>
      <c r="K54" s="45"/>
      <c r="L54" s="45"/>
      <c r="M54" s="45"/>
      <c r="N54" s="45"/>
      <c r="O54" s="45"/>
    </row>
    <row r="55" spans="1:15" ht="22.4" customHeight="1" x14ac:dyDescent="0.35">
      <c r="A55" s="1487"/>
      <c r="B55" s="1487"/>
      <c r="C55" s="1044"/>
      <c r="D55" s="1044"/>
      <c r="E55" s="758"/>
      <c r="F55" s="758"/>
      <c r="G55" s="758"/>
      <c r="H55" s="758"/>
      <c r="I55" s="758"/>
      <c r="J55" s="758"/>
      <c r="K55" s="758"/>
      <c r="L55" s="758"/>
      <c r="M55" s="758"/>
      <c r="N55" s="758"/>
      <c r="O55" s="758"/>
    </row>
    <row r="56" spans="1:15" ht="22.4" customHeight="1" x14ac:dyDescent="0.35">
      <c r="A56" s="1649" t="s">
        <v>1455</v>
      </c>
      <c r="B56" s="1643" t="s">
        <v>1315</v>
      </c>
      <c r="C56" s="58"/>
      <c r="D56" s="58"/>
      <c r="E56" s="58"/>
      <c r="F56" s="58"/>
      <c r="G56" s="58"/>
      <c r="H56" s="58"/>
      <c r="I56" s="58"/>
      <c r="J56" s="58"/>
      <c r="K56" s="58"/>
      <c r="L56" s="58"/>
      <c r="M56" s="58"/>
      <c r="N56" s="58"/>
      <c r="O56" s="58"/>
    </row>
    <row r="57" spans="1:15" ht="22.4" customHeight="1" x14ac:dyDescent="0.35">
      <c r="A57" s="1642"/>
      <c r="B57" s="1642"/>
      <c r="C57" s="58"/>
      <c r="D57" s="58"/>
      <c r="E57" s="58"/>
      <c r="F57" s="58"/>
      <c r="G57" s="58"/>
      <c r="H57" s="58"/>
      <c r="I57" s="58"/>
      <c r="J57" s="58"/>
      <c r="K57" s="58"/>
      <c r="L57" s="58"/>
      <c r="M57" s="58"/>
      <c r="N57" s="58"/>
      <c r="O57" s="58"/>
    </row>
    <row r="58" spans="1:15" ht="22.4" customHeight="1" x14ac:dyDescent="0.35">
      <c r="A58" s="1642"/>
      <c r="B58" s="1642"/>
      <c r="C58" s="58"/>
      <c r="D58" s="58"/>
      <c r="E58" s="58"/>
      <c r="F58" s="58"/>
      <c r="G58" s="58"/>
      <c r="H58" s="58"/>
      <c r="I58" s="58"/>
      <c r="J58" s="58"/>
      <c r="K58" s="58"/>
      <c r="L58" s="58"/>
      <c r="M58" s="58"/>
      <c r="N58" s="58"/>
      <c r="O58" s="58"/>
    </row>
    <row r="59" spans="1:15" ht="22.4" customHeight="1" x14ac:dyDescent="0.35">
      <c r="A59" s="1487"/>
      <c r="B59" s="1487"/>
      <c r="C59" s="58"/>
      <c r="D59" s="58"/>
      <c r="E59" s="58"/>
      <c r="F59" s="58"/>
      <c r="G59" s="58"/>
      <c r="H59" s="58"/>
      <c r="I59" s="58"/>
      <c r="J59" s="58"/>
      <c r="K59" s="58"/>
      <c r="L59" s="58"/>
      <c r="M59" s="58"/>
      <c r="N59" s="58"/>
      <c r="O59" s="58"/>
    </row>
    <row r="60" spans="1:15" ht="22.4" customHeight="1" x14ac:dyDescent="0.35">
      <c r="A60" s="1641" t="s">
        <v>1456</v>
      </c>
      <c r="B60" s="1643" t="s">
        <v>1315</v>
      </c>
      <c r="C60" s="140"/>
      <c r="D60" s="140"/>
      <c r="E60" s="45"/>
      <c r="F60" s="45"/>
      <c r="G60" s="45"/>
      <c r="H60" s="45"/>
      <c r="I60" s="45"/>
      <c r="J60" s="45"/>
      <c r="K60" s="45"/>
      <c r="L60" s="45"/>
      <c r="M60" s="45"/>
      <c r="N60" s="45"/>
      <c r="O60" s="45"/>
    </row>
    <row r="61" spans="1:15" ht="22.4" customHeight="1" x14ac:dyDescent="0.35">
      <c r="A61" s="1642"/>
      <c r="B61" s="1642"/>
      <c r="C61" s="140"/>
      <c r="D61" s="140"/>
      <c r="E61" s="45"/>
      <c r="F61" s="45"/>
      <c r="G61" s="45"/>
      <c r="H61" s="45"/>
      <c r="I61" s="45"/>
      <c r="J61" s="45"/>
      <c r="K61" s="45"/>
      <c r="L61" s="45"/>
      <c r="M61" s="45"/>
      <c r="N61" s="45"/>
      <c r="O61" s="45"/>
    </row>
    <row r="62" spans="1:15" ht="22.4" customHeight="1" x14ac:dyDescent="0.35">
      <c r="A62" s="1642"/>
      <c r="B62" s="1642"/>
      <c r="C62" s="140"/>
      <c r="D62" s="140"/>
      <c r="E62" s="45"/>
      <c r="F62" s="45"/>
      <c r="G62" s="45"/>
      <c r="H62" s="45"/>
      <c r="I62" s="45"/>
      <c r="J62" s="45"/>
      <c r="K62" s="45"/>
      <c r="L62" s="45"/>
      <c r="M62" s="45"/>
      <c r="N62" s="45"/>
      <c r="O62" s="45"/>
    </row>
    <row r="63" spans="1:15" ht="22.4" customHeight="1" x14ac:dyDescent="0.35">
      <c r="A63" s="1487"/>
      <c r="B63" s="1487"/>
      <c r="C63" s="140"/>
      <c r="D63" s="140"/>
      <c r="E63" s="45"/>
      <c r="F63" s="45"/>
      <c r="G63" s="45"/>
      <c r="H63" s="45"/>
      <c r="I63" s="45"/>
      <c r="J63" s="45"/>
      <c r="K63" s="45"/>
      <c r="L63" s="45"/>
      <c r="M63" s="45"/>
      <c r="N63" s="45"/>
      <c r="O63" s="45"/>
    </row>
    <row r="64" spans="1:15" ht="63" customHeight="1" x14ac:dyDescent="0.35">
      <c r="A64" s="17" t="s">
        <v>1457</v>
      </c>
      <c r="B64" s="58" t="s">
        <v>1322</v>
      </c>
      <c r="C64" s="140"/>
      <c r="D64" s="140"/>
      <c r="E64" s="45"/>
      <c r="F64" s="45"/>
      <c r="G64" s="45"/>
      <c r="H64" s="45"/>
      <c r="I64" s="45"/>
      <c r="J64" s="45"/>
      <c r="K64" s="45"/>
      <c r="L64" s="45"/>
      <c r="M64" s="45"/>
      <c r="N64" s="45"/>
      <c r="O64" s="45"/>
    </row>
    <row r="65" spans="1:15" ht="55.4" customHeight="1" x14ac:dyDescent="0.35">
      <c r="A65" s="17" t="s">
        <v>1458</v>
      </c>
      <c r="B65" s="58" t="s">
        <v>1322</v>
      </c>
      <c r="C65" s="140"/>
      <c r="D65" s="140"/>
      <c r="E65" s="45"/>
      <c r="F65" s="45"/>
      <c r="G65" s="45"/>
      <c r="H65" s="45"/>
      <c r="I65" s="45"/>
      <c r="J65" s="45"/>
      <c r="K65" s="45"/>
      <c r="L65" s="45"/>
      <c r="M65" s="45"/>
      <c r="N65" s="45"/>
      <c r="O65" s="45"/>
    </row>
    <row r="66" spans="1:15" ht="30" customHeight="1" x14ac:dyDescent="0.35">
      <c r="A66" s="17" t="s">
        <v>1459</v>
      </c>
      <c r="B66" s="58" t="s">
        <v>1322</v>
      </c>
      <c r="C66" s="140"/>
      <c r="D66" s="140"/>
      <c r="E66" s="45"/>
      <c r="F66" s="45"/>
      <c r="G66" s="45"/>
      <c r="H66" s="45"/>
      <c r="I66" s="45"/>
      <c r="J66" s="45"/>
      <c r="K66" s="45"/>
      <c r="L66" s="45"/>
      <c r="M66" s="45"/>
      <c r="N66" s="45"/>
      <c r="O66" s="45"/>
    </row>
    <row r="67" spans="1:15" ht="44.15" customHeight="1" x14ac:dyDescent="0.35">
      <c r="A67" s="17" t="s">
        <v>1460</v>
      </c>
      <c r="B67" s="58" t="s">
        <v>1322</v>
      </c>
      <c r="C67" s="140"/>
      <c r="D67" s="140"/>
      <c r="E67" s="45"/>
      <c r="F67" s="45"/>
      <c r="G67" s="45"/>
      <c r="H67" s="45"/>
      <c r="I67" s="45"/>
      <c r="J67" s="45"/>
      <c r="K67" s="45"/>
      <c r="L67" s="45"/>
      <c r="M67" s="45"/>
      <c r="N67" s="45"/>
      <c r="O67" s="45"/>
    </row>
    <row r="68" spans="1:15" ht="40.4" customHeight="1" x14ac:dyDescent="0.35">
      <c r="A68" s="17" t="s">
        <v>1461</v>
      </c>
      <c r="B68" s="1045" t="s">
        <v>1340</v>
      </c>
      <c r="C68" s="1644"/>
      <c r="D68" s="1400"/>
      <c r="E68" s="1400"/>
      <c r="F68" s="1400"/>
      <c r="G68" s="1400"/>
      <c r="H68" s="1400"/>
      <c r="I68" s="1398"/>
      <c r="J68" s="1645"/>
      <c r="K68" s="1400"/>
      <c r="L68" s="1400"/>
      <c r="M68" s="1400"/>
      <c r="N68" s="1400"/>
      <c r="O68" s="1398"/>
    </row>
    <row r="69" spans="1:15" ht="22.4" customHeight="1" x14ac:dyDescent="0.35">
      <c r="A69" s="5" t="s">
        <v>1462</v>
      </c>
      <c r="B69" s="144" t="s">
        <v>1340</v>
      </c>
      <c r="C69" s="1638"/>
      <c r="D69" s="1400"/>
      <c r="E69" s="1400"/>
      <c r="F69" s="1400"/>
      <c r="G69" s="1400"/>
      <c r="H69" s="1400"/>
      <c r="I69" s="1398"/>
      <c r="J69" s="1638"/>
      <c r="K69" s="1400"/>
      <c r="L69" s="1400"/>
      <c r="M69" s="1400"/>
      <c r="N69" s="1400"/>
      <c r="O69" s="1398"/>
    </row>
    <row r="70" spans="1:15" ht="22.4" customHeight="1" x14ac:dyDescent="0.35">
      <c r="A70" s="1680" t="s">
        <v>1213</v>
      </c>
      <c r="B70" s="1400"/>
      <c r="C70" s="1400"/>
      <c r="D70" s="1400"/>
      <c r="E70" s="1400"/>
      <c r="F70" s="1400"/>
      <c r="G70" s="1400"/>
      <c r="H70" s="1400"/>
      <c r="I70" s="1400"/>
      <c r="J70" s="1400"/>
      <c r="K70" s="1400"/>
      <c r="L70" s="1400"/>
      <c r="M70" s="1400"/>
      <c r="N70" s="1400"/>
      <c r="O70" s="1398"/>
    </row>
    <row r="71" spans="1:15" ht="22.4" customHeight="1" x14ac:dyDescent="0.35">
      <c r="A71" s="1649" t="s">
        <v>1447</v>
      </c>
      <c r="B71" s="1643" t="s">
        <v>1315</v>
      </c>
      <c r="C71" s="140"/>
      <c r="D71" s="140"/>
      <c r="E71" s="45"/>
      <c r="F71" s="45"/>
      <c r="G71" s="45"/>
      <c r="H71" s="45"/>
      <c r="I71" s="45"/>
      <c r="J71" s="45"/>
      <c r="K71" s="45"/>
      <c r="L71" s="45"/>
      <c r="M71" s="45"/>
      <c r="N71" s="45"/>
      <c r="O71" s="45"/>
    </row>
    <row r="72" spans="1:15" ht="22.4" customHeight="1" x14ac:dyDescent="0.35">
      <c r="A72" s="1642"/>
      <c r="B72" s="1642"/>
      <c r="C72" s="140"/>
      <c r="D72" s="140"/>
      <c r="E72" s="45"/>
      <c r="F72" s="45"/>
      <c r="G72" s="45"/>
      <c r="H72" s="45"/>
      <c r="I72" s="45"/>
      <c r="J72" s="45"/>
      <c r="K72" s="45"/>
      <c r="L72" s="45"/>
      <c r="M72" s="45"/>
      <c r="N72" s="45"/>
      <c r="O72" s="45"/>
    </row>
    <row r="73" spans="1:15" ht="22.4" customHeight="1" x14ac:dyDescent="0.35">
      <c r="A73" s="1642"/>
      <c r="B73" s="1642"/>
      <c r="C73" s="140"/>
      <c r="D73" s="140"/>
      <c r="E73" s="45"/>
      <c r="F73" s="45"/>
      <c r="G73" s="45"/>
      <c r="H73" s="45"/>
      <c r="I73" s="45"/>
      <c r="J73" s="45"/>
      <c r="K73" s="45"/>
      <c r="L73" s="45"/>
      <c r="M73" s="45"/>
      <c r="N73" s="45"/>
      <c r="O73" s="45"/>
    </row>
    <row r="74" spans="1:15" ht="22.4" customHeight="1" x14ac:dyDescent="0.35">
      <c r="A74" s="1487"/>
      <c r="B74" s="1487"/>
      <c r="C74" s="140"/>
      <c r="D74" s="140"/>
      <c r="E74" s="45"/>
      <c r="F74" s="45"/>
      <c r="G74" s="45"/>
      <c r="H74" s="45"/>
      <c r="I74" s="45"/>
      <c r="J74" s="45"/>
      <c r="K74" s="45"/>
      <c r="L74" s="45"/>
      <c r="M74" s="45"/>
      <c r="N74" s="45"/>
      <c r="O74" s="45"/>
    </row>
    <row r="75" spans="1:15" ht="22.4" customHeight="1" x14ac:dyDescent="0.35">
      <c r="A75" s="5" t="s">
        <v>1463</v>
      </c>
      <c r="B75" s="154" t="s">
        <v>1464</v>
      </c>
      <c r="C75" s="140"/>
      <c r="D75" s="140"/>
      <c r="E75" s="45"/>
      <c r="F75" s="45"/>
      <c r="G75" s="45"/>
      <c r="H75" s="45"/>
      <c r="I75" s="45"/>
      <c r="J75" s="45"/>
      <c r="K75" s="45"/>
      <c r="L75" s="45"/>
      <c r="M75" s="45"/>
      <c r="N75" s="45"/>
      <c r="O75" s="45"/>
    </row>
    <row r="76" spans="1:15" ht="22.4" customHeight="1" x14ac:dyDescent="0.35">
      <c r="A76" s="1641" t="s">
        <v>1465</v>
      </c>
      <c r="B76" s="1691" t="s">
        <v>1315</v>
      </c>
      <c r="C76" s="140"/>
      <c r="D76" s="140"/>
      <c r="E76" s="45"/>
      <c r="F76" s="45"/>
      <c r="G76" s="45"/>
      <c r="H76" s="45"/>
      <c r="I76" s="45"/>
      <c r="J76" s="45"/>
      <c r="K76" s="45"/>
      <c r="L76" s="45"/>
      <c r="M76" s="45"/>
      <c r="N76" s="45"/>
      <c r="O76" s="45"/>
    </row>
    <row r="77" spans="1:15" ht="22.4" customHeight="1" x14ac:dyDescent="0.35">
      <c r="A77" s="1642"/>
      <c r="B77" s="1642"/>
      <c r="C77" s="140"/>
      <c r="D77" s="140"/>
      <c r="E77" s="45"/>
      <c r="F77" s="45"/>
      <c r="G77" s="45"/>
      <c r="H77" s="45"/>
      <c r="I77" s="45"/>
      <c r="J77" s="45"/>
      <c r="K77" s="45"/>
      <c r="L77" s="45"/>
      <c r="M77" s="45"/>
      <c r="N77" s="45"/>
      <c r="O77" s="45"/>
    </row>
    <row r="78" spans="1:15" ht="22.4" customHeight="1" x14ac:dyDescent="0.35">
      <c r="A78" s="1642"/>
      <c r="B78" s="1642"/>
      <c r="C78" s="140"/>
      <c r="D78" s="140"/>
      <c r="E78" s="45"/>
      <c r="F78" s="45"/>
      <c r="G78" s="45"/>
      <c r="H78" s="45"/>
      <c r="I78" s="45"/>
      <c r="J78" s="45"/>
      <c r="K78" s="45"/>
      <c r="L78" s="45"/>
      <c r="M78" s="45"/>
      <c r="N78" s="45"/>
      <c r="O78" s="45"/>
    </row>
    <row r="79" spans="1:15" ht="22.4" customHeight="1" x14ac:dyDescent="0.35">
      <c r="A79" s="1487"/>
      <c r="B79" s="1487"/>
      <c r="C79" s="140"/>
      <c r="D79" s="140"/>
      <c r="E79" s="45"/>
      <c r="F79" s="45"/>
      <c r="G79" s="45"/>
      <c r="H79" s="45"/>
      <c r="I79" s="45"/>
      <c r="J79" s="45"/>
      <c r="K79" s="45"/>
      <c r="L79" s="45"/>
      <c r="M79" s="45"/>
      <c r="N79" s="45"/>
      <c r="O79" s="45"/>
    </row>
    <row r="80" spans="1:15" ht="22.4" customHeight="1" x14ac:dyDescent="0.35">
      <c r="A80" s="1641" t="s">
        <v>1466</v>
      </c>
      <c r="B80" s="1691" t="s">
        <v>1315</v>
      </c>
      <c r="C80" s="140"/>
      <c r="D80" s="140"/>
      <c r="E80" s="45"/>
      <c r="F80" s="45"/>
      <c r="G80" s="45"/>
      <c r="H80" s="45"/>
      <c r="I80" s="45"/>
      <c r="J80" s="45"/>
      <c r="K80" s="45"/>
      <c r="L80" s="45"/>
      <c r="M80" s="45"/>
      <c r="N80" s="45"/>
      <c r="O80" s="45"/>
    </row>
    <row r="81" spans="1:15" ht="22.4" customHeight="1" x14ac:dyDescent="0.35">
      <c r="A81" s="1642"/>
      <c r="B81" s="1642"/>
      <c r="C81" s="140"/>
      <c r="D81" s="140"/>
      <c r="E81" s="45"/>
      <c r="F81" s="45"/>
      <c r="G81" s="45"/>
      <c r="H81" s="45"/>
      <c r="I81" s="45"/>
      <c r="J81" s="45"/>
      <c r="K81" s="45"/>
      <c r="L81" s="45"/>
      <c r="M81" s="45"/>
      <c r="N81" s="45"/>
      <c r="O81" s="45"/>
    </row>
    <row r="82" spans="1:15" ht="22.4" customHeight="1" x14ac:dyDescent="0.35">
      <c r="A82" s="1642"/>
      <c r="B82" s="1642"/>
      <c r="C82" s="140"/>
      <c r="D82" s="140"/>
      <c r="E82" s="45"/>
      <c r="F82" s="45"/>
      <c r="G82" s="45"/>
      <c r="H82" s="45"/>
      <c r="I82" s="45"/>
      <c r="J82" s="45"/>
      <c r="K82" s="45"/>
      <c r="L82" s="45"/>
      <c r="M82" s="45"/>
      <c r="N82" s="45"/>
      <c r="O82" s="45"/>
    </row>
    <row r="83" spans="1:15" ht="22.4" customHeight="1" x14ac:dyDescent="0.35">
      <c r="A83" s="1487"/>
      <c r="B83" s="1487"/>
      <c r="C83" s="140"/>
      <c r="D83" s="140"/>
      <c r="E83" s="45"/>
      <c r="F83" s="45"/>
      <c r="G83" s="45"/>
      <c r="H83" s="45"/>
      <c r="I83" s="45"/>
      <c r="J83" s="45"/>
      <c r="K83" s="45"/>
      <c r="L83" s="45"/>
      <c r="M83" s="45"/>
      <c r="N83" s="45"/>
      <c r="O83" s="45"/>
    </row>
    <row r="84" spans="1:15" ht="22.4" customHeight="1" x14ac:dyDescent="0.35">
      <c r="A84" s="1641" t="s">
        <v>1467</v>
      </c>
      <c r="B84" s="1691" t="s">
        <v>1315</v>
      </c>
      <c r="C84" s="140"/>
      <c r="D84" s="140"/>
      <c r="E84" s="45"/>
      <c r="F84" s="45"/>
      <c r="G84" s="45"/>
      <c r="H84" s="45"/>
      <c r="I84" s="45"/>
      <c r="J84" s="45"/>
      <c r="K84" s="45"/>
      <c r="L84" s="45"/>
      <c r="M84" s="45"/>
      <c r="N84" s="45"/>
      <c r="O84" s="45"/>
    </row>
    <row r="85" spans="1:15" ht="22.4" customHeight="1" x14ac:dyDescent="0.35">
      <c r="A85" s="1642"/>
      <c r="B85" s="1642"/>
      <c r="C85" s="140"/>
      <c r="D85" s="140"/>
      <c r="E85" s="45"/>
      <c r="F85" s="45"/>
      <c r="G85" s="45"/>
      <c r="H85" s="45"/>
      <c r="I85" s="45"/>
      <c r="J85" s="45"/>
      <c r="K85" s="45"/>
      <c r="L85" s="45"/>
      <c r="M85" s="45"/>
      <c r="N85" s="45"/>
      <c r="O85" s="45"/>
    </row>
    <row r="86" spans="1:15" ht="22.4" customHeight="1" x14ac:dyDescent="0.35">
      <c r="A86" s="1642"/>
      <c r="B86" s="1642"/>
      <c r="C86" s="140"/>
      <c r="D86" s="140"/>
      <c r="E86" s="45"/>
      <c r="F86" s="45"/>
      <c r="G86" s="45"/>
      <c r="H86" s="45"/>
      <c r="I86" s="45"/>
      <c r="J86" s="45"/>
      <c r="K86" s="45"/>
      <c r="L86" s="45"/>
      <c r="M86" s="45"/>
      <c r="N86" s="45"/>
      <c r="O86" s="45"/>
    </row>
    <row r="87" spans="1:15" ht="22.4" customHeight="1" x14ac:dyDescent="0.35">
      <c r="A87" s="1487"/>
      <c r="B87" s="1487"/>
      <c r="C87" s="140"/>
      <c r="D87" s="140"/>
      <c r="E87" s="45"/>
      <c r="F87" s="45"/>
      <c r="G87" s="45"/>
      <c r="H87" s="45"/>
      <c r="I87" s="45"/>
      <c r="J87" s="45"/>
      <c r="K87" s="45"/>
      <c r="L87" s="45"/>
      <c r="M87" s="45"/>
      <c r="N87" s="45"/>
      <c r="O87" s="45"/>
    </row>
    <row r="88" spans="1:15" ht="22.4" customHeight="1" x14ac:dyDescent="0.35">
      <c r="A88" s="1641" t="s">
        <v>1468</v>
      </c>
      <c r="B88" s="1691" t="s">
        <v>1315</v>
      </c>
      <c r="C88" s="140"/>
      <c r="D88" s="140"/>
      <c r="E88" s="45"/>
      <c r="F88" s="45"/>
      <c r="G88" s="45"/>
      <c r="H88" s="45"/>
      <c r="I88" s="45"/>
      <c r="J88" s="45"/>
      <c r="K88" s="45"/>
      <c r="L88" s="45"/>
      <c r="M88" s="45"/>
      <c r="N88" s="45"/>
      <c r="O88" s="45"/>
    </row>
    <row r="89" spans="1:15" ht="22.4" customHeight="1" x14ac:dyDescent="0.35">
      <c r="A89" s="1642"/>
      <c r="B89" s="1642"/>
      <c r="C89" s="140"/>
      <c r="D89" s="140"/>
      <c r="E89" s="45"/>
      <c r="F89" s="45"/>
      <c r="G89" s="45"/>
      <c r="H89" s="45"/>
      <c r="I89" s="45"/>
      <c r="J89" s="45"/>
      <c r="K89" s="45"/>
      <c r="L89" s="45"/>
      <c r="M89" s="45"/>
      <c r="N89" s="45"/>
      <c r="O89" s="45"/>
    </row>
    <row r="90" spans="1:15" ht="22.4" customHeight="1" x14ac:dyDescent="0.35">
      <c r="A90" s="1642"/>
      <c r="B90" s="1642"/>
      <c r="C90" s="140"/>
      <c r="D90" s="140"/>
      <c r="E90" s="45"/>
      <c r="F90" s="45"/>
      <c r="G90" s="45"/>
      <c r="H90" s="45"/>
      <c r="I90" s="45"/>
      <c r="J90" s="45"/>
      <c r="K90" s="45"/>
      <c r="L90" s="45"/>
      <c r="M90" s="45"/>
      <c r="N90" s="45"/>
      <c r="O90" s="45"/>
    </row>
    <row r="91" spans="1:15" ht="22.4" customHeight="1" x14ac:dyDescent="0.35">
      <c r="A91" s="1487"/>
      <c r="B91" s="1487"/>
      <c r="C91" s="140"/>
      <c r="D91" s="140"/>
      <c r="E91" s="45"/>
      <c r="F91" s="45"/>
      <c r="G91" s="45"/>
      <c r="H91" s="45"/>
      <c r="I91" s="45"/>
      <c r="J91" s="45"/>
      <c r="K91" s="45"/>
      <c r="L91" s="45"/>
      <c r="M91" s="45"/>
      <c r="N91" s="45"/>
      <c r="O91" s="45"/>
    </row>
    <row r="92" spans="1:15" ht="22.4" customHeight="1" x14ac:dyDescent="0.35">
      <c r="A92" s="1641" t="s">
        <v>1469</v>
      </c>
      <c r="B92" s="1691" t="s">
        <v>1315</v>
      </c>
      <c r="C92" s="140"/>
      <c r="D92" s="140"/>
      <c r="E92" s="45"/>
      <c r="F92" s="45"/>
      <c r="G92" s="45"/>
      <c r="H92" s="45"/>
      <c r="I92" s="45"/>
      <c r="J92" s="45"/>
      <c r="K92" s="45"/>
      <c r="L92" s="45"/>
      <c r="M92" s="45"/>
      <c r="N92" s="45"/>
      <c r="O92" s="45"/>
    </row>
    <row r="93" spans="1:15" ht="22.4" customHeight="1" x14ac:dyDescent="0.35">
      <c r="A93" s="1642"/>
      <c r="B93" s="1642"/>
      <c r="C93" s="140"/>
      <c r="D93" s="140"/>
      <c r="E93" s="45"/>
      <c r="F93" s="45"/>
      <c r="G93" s="45"/>
      <c r="H93" s="45"/>
      <c r="I93" s="45"/>
      <c r="J93" s="45"/>
      <c r="K93" s="45"/>
      <c r="L93" s="45"/>
      <c r="M93" s="45"/>
      <c r="N93" s="45"/>
      <c r="O93" s="45"/>
    </row>
    <row r="94" spans="1:15" ht="22.4" customHeight="1" x14ac:dyDescent="0.35">
      <c r="A94" s="1642"/>
      <c r="B94" s="1642"/>
      <c r="C94" s="140"/>
      <c r="D94" s="140"/>
      <c r="E94" s="45"/>
      <c r="F94" s="45"/>
      <c r="G94" s="45"/>
      <c r="H94" s="45"/>
      <c r="I94" s="45"/>
      <c r="J94" s="45"/>
      <c r="K94" s="45"/>
      <c r="L94" s="45"/>
      <c r="M94" s="45"/>
      <c r="N94" s="45"/>
      <c r="O94" s="45"/>
    </row>
    <row r="95" spans="1:15" ht="22.4" customHeight="1" x14ac:dyDescent="0.35">
      <c r="A95" s="1487"/>
      <c r="B95" s="1487"/>
      <c r="C95" s="140"/>
      <c r="D95" s="140"/>
      <c r="E95" s="45"/>
      <c r="F95" s="45"/>
      <c r="G95" s="45"/>
      <c r="H95" s="45"/>
      <c r="I95" s="45"/>
      <c r="J95" s="45"/>
      <c r="K95" s="45"/>
      <c r="L95" s="45"/>
      <c r="M95" s="45"/>
      <c r="N95" s="45"/>
      <c r="O95" s="45"/>
    </row>
    <row r="96" spans="1:15" ht="22.4" customHeight="1" x14ac:dyDescent="0.35">
      <c r="A96" s="1641" t="s">
        <v>1470</v>
      </c>
      <c r="B96" s="1691" t="s">
        <v>1315</v>
      </c>
      <c r="C96" s="140"/>
      <c r="D96" s="140"/>
      <c r="E96" s="45"/>
      <c r="F96" s="45"/>
      <c r="G96" s="45"/>
      <c r="H96" s="45"/>
      <c r="I96" s="45"/>
      <c r="J96" s="45"/>
      <c r="K96" s="45"/>
      <c r="L96" s="45"/>
      <c r="M96" s="45"/>
      <c r="N96" s="45"/>
      <c r="O96" s="45"/>
    </row>
    <row r="97" spans="1:15" ht="22.4" customHeight="1" x14ac:dyDescent="0.35">
      <c r="A97" s="1642"/>
      <c r="B97" s="1642"/>
      <c r="C97" s="140"/>
      <c r="D97" s="140"/>
      <c r="E97" s="45"/>
      <c r="F97" s="45"/>
      <c r="G97" s="45"/>
      <c r="H97" s="45"/>
      <c r="I97" s="45"/>
      <c r="J97" s="45"/>
      <c r="K97" s="45"/>
      <c r="L97" s="45"/>
      <c r="M97" s="45"/>
      <c r="N97" s="45"/>
      <c r="O97" s="45"/>
    </row>
    <row r="98" spans="1:15" ht="22.4" customHeight="1" x14ac:dyDescent="0.35">
      <c r="A98" s="1642"/>
      <c r="B98" s="1642"/>
      <c r="C98" s="140"/>
      <c r="D98" s="140"/>
      <c r="E98" s="45"/>
      <c r="F98" s="45"/>
      <c r="G98" s="45"/>
      <c r="H98" s="45"/>
      <c r="I98" s="45"/>
      <c r="J98" s="45"/>
      <c r="K98" s="45"/>
      <c r="L98" s="45"/>
      <c r="M98" s="45"/>
      <c r="N98" s="45"/>
      <c r="O98" s="45"/>
    </row>
    <row r="99" spans="1:15" ht="22.4" customHeight="1" x14ac:dyDescent="0.35">
      <c r="A99" s="1487"/>
      <c r="B99" s="1487"/>
      <c r="C99" s="140"/>
      <c r="D99" s="140"/>
      <c r="E99" s="45"/>
      <c r="F99" s="45"/>
      <c r="G99" s="45"/>
      <c r="H99" s="45"/>
      <c r="I99" s="45"/>
      <c r="J99" s="45"/>
      <c r="K99" s="45"/>
      <c r="L99" s="45"/>
      <c r="M99" s="45"/>
      <c r="N99" s="45"/>
      <c r="O99" s="45"/>
    </row>
    <row r="100" spans="1:15" ht="22.4" customHeight="1" x14ac:dyDescent="0.35">
      <c r="A100" s="1641" t="s">
        <v>1471</v>
      </c>
      <c r="B100" s="1691" t="s">
        <v>1472</v>
      </c>
      <c r="C100" s="140"/>
      <c r="D100" s="140"/>
      <c r="E100" s="45"/>
      <c r="F100" s="45"/>
      <c r="G100" s="45"/>
      <c r="H100" s="45"/>
      <c r="I100" s="45"/>
      <c r="J100" s="45"/>
      <c r="K100" s="45"/>
      <c r="L100" s="45"/>
      <c r="M100" s="45"/>
      <c r="N100" s="45"/>
      <c r="O100" s="45"/>
    </row>
    <row r="101" spans="1:15" ht="22.4" customHeight="1" x14ac:dyDescent="0.35">
      <c r="A101" s="1487"/>
      <c r="B101" s="1487"/>
      <c r="C101" s="140"/>
      <c r="D101" s="140"/>
      <c r="E101" s="45"/>
      <c r="F101" s="45"/>
      <c r="G101" s="45"/>
      <c r="H101" s="45"/>
      <c r="I101" s="45"/>
      <c r="J101" s="45"/>
      <c r="K101" s="45"/>
      <c r="L101" s="45"/>
      <c r="M101" s="45"/>
      <c r="N101" s="45"/>
      <c r="O101" s="45"/>
    </row>
    <row r="102" spans="1:15" ht="22.4" customHeight="1" x14ac:dyDescent="0.35">
      <c r="A102" s="1641" t="s">
        <v>1473</v>
      </c>
      <c r="B102" s="1691" t="s">
        <v>1472</v>
      </c>
      <c r="C102" s="140"/>
      <c r="D102" s="140"/>
      <c r="E102" s="45"/>
      <c r="F102" s="45"/>
      <c r="G102" s="45"/>
      <c r="H102" s="45"/>
      <c r="I102" s="45"/>
      <c r="J102" s="45"/>
      <c r="K102" s="45"/>
      <c r="L102" s="45"/>
      <c r="M102" s="45"/>
      <c r="N102" s="45"/>
      <c r="O102" s="45"/>
    </row>
    <row r="103" spans="1:15" ht="22.4" customHeight="1" x14ac:dyDescent="0.35">
      <c r="A103" s="1487"/>
      <c r="B103" s="1642"/>
      <c r="C103" s="140"/>
      <c r="D103" s="140"/>
      <c r="E103" s="45"/>
      <c r="F103" s="45"/>
      <c r="G103" s="45"/>
      <c r="H103" s="45"/>
      <c r="I103" s="45"/>
      <c r="J103" s="45"/>
      <c r="K103" s="45"/>
      <c r="L103" s="45"/>
      <c r="M103" s="45"/>
      <c r="N103" s="45"/>
      <c r="O103" s="45"/>
    </row>
    <row r="104" spans="1:15" ht="22.4" customHeight="1" x14ac:dyDescent="0.35">
      <c r="A104" s="1641" t="s">
        <v>1474</v>
      </c>
      <c r="B104" s="1691" t="s">
        <v>1472</v>
      </c>
      <c r="C104" s="140"/>
      <c r="D104" s="140"/>
      <c r="E104" s="45"/>
      <c r="F104" s="45"/>
      <c r="G104" s="45"/>
      <c r="H104" s="45"/>
      <c r="I104" s="45"/>
      <c r="J104" s="45"/>
      <c r="K104" s="45"/>
      <c r="L104" s="45"/>
      <c r="M104" s="45"/>
      <c r="N104" s="45"/>
      <c r="O104" s="45"/>
    </row>
    <row r="105" spans="1:15" ht="22.4" customHeight="1" x14ac:dyDescent="0.35">
      <c r="A105" s="1487"/>
      <c r="B105" s="1642"/>
      <c r="C105" s="140"/>
      <c r="D105" s="140"/>
      <c r="E105" s="45"/>
      <c r="F105" s="45"/>
      <c r="G105" s="45"/>
      <c r="H105" s="45"/>
      <c r="I105" s="45"/>
      <c r="J105" s="45"/>
      <c r="K105" s="45"/>
      <c r="L105" s="45"/>
      <c r="M105" s="45"/>
      <c r="N105" s="45"/>
      <c r="O105" s="45"/>
    </row>
    <row r="106" spans="1:15" ht="22.4" customHeight="1" x14ac:dyDescent="0.35">
      <c r="A106" s="1641" t="s">
        <v>1475</v>
      </c>
      <c r="B106" s="1691" t="s">
        <v>1472</v>
      </c>
      <c r="C106" s="140"/>
      <c r="D106" s="140"/>
      <c r="E106" s="45"/>
      <c r="F106" s="45"/>
      <c r="G106" s="45"/>
      <c r="H106" s="45"/>
      <c r="I106" s="45"/>
      <c r="J106" s="45"/>
      <c r="K106" s="45"/>
      <c r="L106" s="45"/>
      <c r="M106" s="45"/>
      <c r="N106" s="45"/>
      <c r="O106" s="45"/>
    </row>
    <row r="107" spans="1:15" ht="22.4" customHeight="1" x14ac:dyDescent="0.35">
      <c r="A107" s="1487"/>
      <c r="B107" s="1642"/>
      <c r="C107" s="140"/>
      <c r="D107" s="140"/>
      <c r="E107" s="45"/>
      <c r="F107" s="45"/>
      <c r="G107" s="45"/>
      <c r="H107" s="45"/>
      <c r="I107" s="45"/>
      <c r="J107" s="45"/>
      <c r="K107" s="45"/>
      <c r="L107" s="45"/>
      <c r="M107" s="45"/>
      <c r="N107" s="45"/>
      <c r="O107" s="45"/>
    </row>
    <row r="108" spans="1:15" ht="22.4" customHeight="1" x14ac:dyDescent="0.35">
      <c r="A108" s="5" t="s">
        <v>1476</v>
      </c>
      <c r="B108" s="1046" t="s">
        <v>1322</v>
      </c>
      <c r="C108" s="140"/>
      <c r="D108" s="140"/>
      <c r="E108" s="45"/>
      <c r="F108" s="45"/>
      <c r="G108" s="45"/>
      <c r="H108" s="45"/>
      <c r="I108" s="45"/>
      <c r="J108" s="45"/>
      <c r="K108" s="45"/>
      <c r="L108" s="45"/>
      <c r="M108" s="45"/>
      <c r="N108" s="45"/>
      <c r="O108" s="45"/>
    </row>
    <row r="109" spans="1:15" ht="22.4" customHeight="1" x14ac:dyDescent="0.35">
      <c r="A109" s="5" t="s">
        <v>1477</v>
      </c>
      <c r="B109" s="1046" t="s">
        <v>1322</v>
      </c>
      <c r="C109" s="140"/>
      <c r="D109" s="140"/>
      <c r="E109" s="45"/>
      <c r="F109" s="45"/>
      <c r="G109" s="45"/>
      <c r="H109" s="45"/>
      <c r="I109" s="45"/>
      <c r="J109" s="45"/>
      <c r="K109" s="45"/>
      <c r="L109" s="45"/>
      <c r="M109" s="45"/>
      <c r="N109" s="45"/>
      <c r="O109" s="45"/>
    </row>
    <row r="110" spans="1:15" ht="22.4" customHeight="1" x14ac:dyDescent="0.35">
      <c r="A110" s="5" t="s">
        <v>1478</v>
      </c>
      <c r="B110" s="1046" t="s">
        <v>1322</v>
      </c>
      <c r="C110" s="140"/>
      <c r="D110" s="140"/>
      <c r="E110" s="45"/>
      <c r="F110" s="45"/>
      <c r="G110" s="45"/>
      <c r="H110" s="45"/>
      <c r="I110" s="45"/>
      <c r="J110" s="45"/>
      <c r="K110" s="45"/>
      <c r="L110" s="45"/>
      <c r="M110" s="45"/>
      <c r="N110" s="45"/>
      <c r="O110" s="45"/>
    </row>
    <row r="111" spans="1:15" ht="22.4" customHeight="1" x14ac:dyDescent="0.35">
      <c r="A111" s="5" t="s">
        <v>1479</v>
      </c>
      <c r="B111" s="145" t="s">
        <v>1340</v>
      </c>
      <c r="C111" s="1648"/>
      <c r="D111" s="1400"/>
      <c r="E111" s="1400"/>
      <c r="F111" s="1400"/>
      <c r="G111" s="1400"/>
      <c r="H111" s="1400"/>
      <c r="I111" s="1398"/>
      <c r="J111" s="1648"/>
      <c r="K111" s="1400"/>
      <c r="L111" s="1400"/>
      <c r="M111" s="1400"/>
      <c r="N111" s="1400"/>
      <c r="O111" s="1398"/>
    </row>
    <row r="112" spans="1:15" ht="22.4" customHeight="1" x14ac:dyDescent="0.35">
      <c r="A112" s="5" t="s">
        <v>1480</v>
      </c>
      <c r="B112" s="142" t="s">
        <v>1347</v>
      </c>
      <c r="C112" s="1648"/>
      <c r="D112" s="1400"/>
      <c r="E112" s="1398"/>
      <c r="F112" s="1648"/>
      <c r="G112" s="1400"/>
      <c r="H112" s="1400"/>
      <c r="I112" s="1398"/>
      <c r="J112" s="1648"/>
      <c r="K112" s="1400"/>
      <c r="L112" s="1398"/>
      <c r="M112" s="1648"/>
      <c r="N112" s="1400"/>
      <c r="O112" s="1398"/>
    </row>
    <row r="113" spans="1:15" ht="22.4" customHeight="1" x14ac:dyDescent="0.35">
      <c r="A113" s="5" t="s">
        <v>1481</v>
      </c>
      <c r="B113" s="142" t="s">
        <v>1347</v>
      </c>
      <c r="C113" s="1648"/>
      <c r="D113" s="1400"/>
      <c r="E113" s="1398"/>
      <c r="F113" s="1648"/>
      <c r="G113" s="1400"/>
      <c r="H113" s="1400"/>
      <c r="I113" s="1398"/>
      <c r="J113" s="1648"/>
      <c r="K113" s="1400"/>
      <c r="L113" s="1398"/>
      <c r="M113" s="1648"/>
      <c r="N113" s="1400"/>
      <c r="O113" s="1398"/>
    </row>
    <row r="114" spans="1:15" ht="22.4" customHeight="1" x14ac:dyDescent="0.35">
      <c r="A114" s="5" t="s">
        <v>1482</v>
      </c>
      <c r="B114" s="142" t="s">
        <v>1347</v>
      </c>
      <c r="C114" s="1648"/>
      <c r="D114" s="1400"/>
      <c r="E114" s="1398"/>
      <c r="F114" s="1648"/>
      <c r="G114" s="1400"/>
      <c r="H114" s="1400"/>
      <c r="I114" s="1398"/>
      <c r="J114" s="1648"/>
      <c r="K114" s="1400"/>
      <c r="L114" s="1398"/>
      <c r="M114" s="1648"/>
      <c r="N114" s="1400"/>
      <c r="O114" s="1398"/>
    </row>
    <row r="115" spans="1:15" ht="37.4" customHeight="1" x14ac:dyDescent="0.35">
      <c r="A115" s="5" t="s">
        <v>1483</v>
      </c>
      <c r="B115" s="142" t="s">
        <v>1347</v>
      </c>
      <c r="C115" s="1648"/>
      <c r="D115" s="1400"/>
      <c r="E115" s="1398"/>
      <c r="F115" s="1648"/>
      <c r="G115" s="1400"/>
      <c r="H115" s="1400"/>
      <c r="I115" s="1398"/>
      <c r="J115" s="1648"/>
      <c r="K115" s="1400"/>
      <c r="L115" s="1398"/>
      <c r="M115" s="1648"/>
      <c r="N115" s="1400"/>
      <c r="O115" s="1398"/>
    </row>
    <row r="116" spans="1:15" ht="22.4" customHeight="1" x14ac:dyDescent="0.35">
      <c r="A116" s="5" t="s">
        <v>1484</v>
      </c>
      <c r="B116" s="1691" t="s">
        <v>1340</v>
      </c>
      <c r="C116" s="1644"/>
      <c r="D116" s="1400"/>
      <c r="E116" s="1400"/>
      <c r="F116" s="1400"/>
      <c r="G116" s="1400"/>
      <c r="H116" s="1400"/>
      <c r="I116" s="1398"/>
      <c r="J116" s="1645"/>
      <c r="K116" s="1400"/>
      <c r="L116" s="1400"/>
      <c r="M116" s="1400"/>
      <c r="N116" s="1400"/>
      <c r="O116" s="1398"/>
    </row>
    <row r="117" spans="1:15" ht="22.4" customHeight="1" x14ac:dyDescent="0.35">
      <c r="A117" s="5" t="s">
        <v>1485</v>
      </c>
      <c r="B117" s="1642"/>
      <c r="C117" s="1644"/>
      <c r="D117" s="1400"/>
      <c r="E117" s="1400"/>
      <c r="F117" s="1400"/>
      <c r="G117" s="1400"/>
      <c r="H117" s="1400"/>
      <c r="I117" s="1398"/>
      <c r="J117" s="1644"/>
      <c r="K117" s="1400"/>
      <c r="L117" s="1400"/>
      <c r="M117" s="1400"/>
      <c r="N117" s="1400"/>
      <c r="O117" s="1398"/>
    </row>
    <row r="118" spans="1:15" ht="22.4" customHeight="1" x14ac:dyDescent="0.35">
      <c r="A118" s="5" t="s">
        <v>1486</v>
      </c>
      <c r="B118" s="1642"/>
      <c r="C118" s="1644"/>
      <c r="D118" s="1400"/>
      <c r="E118" s="1400"/>
      <c r="F118" s="1400"/>
      <c r="G118" s="1400"/>
      <c r="H118" s="1400"/>
      <c r="I118" s="1398"/>
      <c r="J118" s="1644"/>
      <c r="K118" s="1400"/>
      <c r="L118" s="1400"/>
      <c r="M118" s="1400"/>
      <c r="N118" s="1400"/>
      <c r="O118" s="1398"/>
    </row>
    <row r="119" spans="1:15" ht="22.4" customHeight="1" x14ac:dyDescent="0.35">
      <c r="A119" s="5" t="s">
        <v>1487</v>
      </c>
      <c r="B119" s="1642"/>
      <c r="C119" s="1644"/>
      <c r="D119" s="1400"/>
      <c r="E119" s="1400"/>
      <c r="F119" s="1400"/>
      <c r="G119" s="1400"/>
      <c r="H119" s="1400"/>
      <c r="I119" s="1398"/>
      <c r="J119" s="1644"/>
      <c r="K119" s="1400"/>
      <c r="L119" s="1400"/>
      <c r="M119" s="1400"/>
      <c r="N119" s="1400"/>
      <c r="O119" s="1398"/>
    </row>
    <row r="120" spans="1:15" ht="22.4" customHeight="1" x14ac:dyDescent="0.35">
      <c r="A120" s="5" t="s">
        <v>1488</v>
      </c>
      <c r="B120" s="1642"/>
      <c r="C120" s="1644"/>
      <c r="D120" s="1400"/>
      <c r="E120" s="1400"/>
      <c r="F120" s="1400"/>
      <c r="G120" s="1400"/>
      <c r="H120" s="1400"/>
      <c r="I120" s="1398"/>
      <c r="J120" s="1644"/>
      <c r="K120" s="1400"/>
      <c r="L120" s="1400"/>
      <c r="M120" s="1400"/>
      <c r="N120" s="1400"/>
      <c r="O120" s="1398"/>
    </row>
    <row r="121" spans="1:15" ht="33" customHeight="1" x14ac:dyDescent="0.35">
      <c r="A121" s="5" t="s">
        <v>1489</v>
      </c>
      <c r="B121" s="1487"/>
      <c r="C121" s="1644"/>
      <c r="D121" s="1400"/>
      <c r="E121" s="1400"/>
      <c r="F121" s="1400"/>
      <c r="G121" s="1400"/>
      <c r="H121" s="1400"/>
      <c r="I121" s="1398"/>
      <c r="J121" s="1644"/>
      <c r="K121" s="1400"/>
      <c r="L121" s="1400"/>
      <c r="M121" s="1400"/>
      <c r="N121" s="1400"/>
      <c r="O121" s="1398"/>
    </row>
    <row r="122" spans="1:15" ht="31.4" customHeight="1" x14ac:dyDescent="0.35">
      <c r="A122" s="5" t="s">
        <v>1490</v>
      </c>
      <c r="B122" s="1047" t="s">
        <v>1322</v>
      </c>
      <c r="C122" s="140"/>
      <c r="D122" s="140"/>
      <c r="E122" s="45"/>
      <c r="F122" s="45"/>
      <c r="G122" s="45"/>
      <c r="H122" s="45"/>
      <c r="I122" s="45"/>
      <c r="J122" s="45"/>
      <c r="K122" s="45"/>
      <c r="L122" s="45"/>
      <c r="M122" s="45"/>
      <c r="N122" s="45"/>
      <c r="O122" s="45"/>
    </row>
    <row r="123" spans="1:15" ht="22.4" customHeight="1" x14ac:dyDescent="0.35">
      <c r="A123" s="5" t="s">
        <v>1491</v>
      </c>
      <c r="B123" s="1691" t="s">
        <v>1325</v>
      </c>
      <c r="C123" s="1644"/>
      <c r="D123" s="1400"/>
      <c r="E123" s="1400"/>
      <c r="F123" s="1400"/>
      <c r="G123" s="1400"/>
      <c r="H123" s="1400"/>
      <c r="I123" s="1400"/>
      <c r="J123" s="1400"/>
      <c r="K123" s="1400"/>
      <c r="L123" s="1400"/>
      <c r="M123" s="1400"/>
      <c r="N123" s="1400"/>
      <c r="O123" s="1398"/>
    </row>
    <row r="124" spans="1:15" ht="22.4" customHeight="1" x14ac:dyDescent="0.35">
      <c r="A124" s="5" t="s">
        <v>1492</v>
      </c>
      <c r="B124" s="1642"/>
      <c r="C124" s="1644"/>
      <c r="D124" s="1400"/>
      <c r="E124" s="1400"/>
      <c r="F124" s="1400"/>
      <c r="G124" s="1400"/>
      <c r="H124" s="1400"/>
      <c r="I124" s="1400"/>
      <c r="J124" s="1400"/>
      <c r="K124" s="1400"/>
      <c r="L124" s="1400"/>
      <c r="M124" s="1400"/>
      <c r="N124" s="1400"/>
      <c r="O124" s="1398"/>
    </row>
    <row r="125" spans="1:15" ht="22.4" customHeight="1" x14ac:dyDescent="0.35">
      <c r="A125" s="5" t="s">
        <v>1493</v>
      </c>
      <c r="B125" s="1642"/>
      <c r="C125" s="1644"/>
      <c r="D125" s="1400"/>
      <c r="E125" s="1400"/>
      <c r="F125" s="1400"/>
      <c r="G125" s="1400"/>
      <c r="H125" s="1400"/>
      <c r="I125" s="1400"/>
      <c r="J125" s="1400"/>
      <c r="K125" s="1400"/>
      <c r="L125" s="1400"/>
      <c r="M125" s="1400"/>
      <c r="N125" s="1400"/>
      <c r="O125" s="1398"/>
    </row>
    <row r="126" spans="1:15" ht="22.4" customHeight="1" x14ac:dyDescent="0.35">
      <c r="A126" s="5" t="s">
        <v>1462</v>
      </c>
      <c r="B126" s="144" t="s">
        <v>1340</v>
      </c>
      <c r="C126" s="1638"/>
      <c r="D126" s="1400"/>
      <c r="E126" s="1400"/>
      <c r="F126" s="1400"/>
      <c r="G126" s="1400"/>
      <c r="H126" s="1400"/>
      <c r="I126" s="1398"/>
      <c r="J126" s="1638"/>
      <c r="K126" s="1400"/>
      <c r="L126" s="1400"/>
      <c r="M126" s="1400"/>
      <c r="N126" s="1400"/>
      <c r="O126" s="1398"/>
    </row>
    <row r="127" spans="1:15" ht="22.4" customHeight="1" x14ac:dyDescent="0.35">
      <c r="A127" s="1680" t="s">
        <v>1494</v>
      </c>
      <c r="B127" s="1400"/>
      <c r="C127" s="1400"/>
      <c r="D127" s="1400"/>
      <c r="E127" s="1400"/>
      <c r="F127" s="1400"/>
      <c r="G127" s="1400"/>
      <c r="H127" s="1400"/>
      <c r="I127" s="1400"/>
      <c r="J127" s="1400"/>
      <c r="K127" s="1400"/>
      <c r="L127" s="1400"/>
      <c r="M127" s="1400"/>
      <c r="N127" s="1400"/>
      <c r="O127" s="1398"/>
    </row>
    <row r="128" spans="1:15" ht="22.4" customHeight="1" x14ac:dyDescent="0.35">
      <c r="A128" s="1649" t="s">
        <v>1495</v>
      </c>
      <c r="B128" s="1643" t="s">
        <v>1496</v>
      </c>
      <c r="C128" s="68"/>
      <c r="D128" s="68"/>
      <c r="E128" s="68"/>
      <c r="F128" s="68"/>
      <c r="G128" s="68"/>
      <c r="H128" s="68"/>
      <c r="I128" s="68"/>
      <c r="J128" s="68"/>
      <c r="K128" s="68"/>
      <c r="L128" s="68"/>
      <c r="M128" s="68"/>
      <c r="N128" s="68"/>
      <c r="O128" s="68"/>
    </row>
    <row r="129" spans="1:15" ht="22.4" customHeight="1" x14ac:dyDescent="0.35">
      <c r="A129" s="1487"/>
      <c r="B129" s="1487"/>
      <c r="C129" s="48"/>
      <c r="D129" s="48"/>
      <c r="E129" s="45"/>
      <c r="F129" s="68"/>
      <c r="G129" s="68"/>
      <c r="H129" s="68"/>
      <c r="I129" s="68"/>
      <c r="J129" s="68"/>
      <c r="K129" s="68"/>
      <c r="L129" s="68"/>
      <c r="M129" s="68"/>
      <c r="N129" s="68"/>
      <c r="O129" s="68"/>
    </row>
    <row r="130" spans="1:15" ht="22.4" customHeight="1" x14ac:dyDescent="0.35">
      <c r="A130" s="1680" t="s">
        <v>1227</v>
      </c>
      <c r="B130" s="1400"/>
      <c r="C130" s="1400"/>
      <c r="D130" s="1400"/>
      <c r="E130" s="1400"/>
      <c r="F130" s="1400"/>
      <c r="G130" s="1400"/>
      <c r="H130" s="1400"/>
      <c r="I130" s="1400"/>
      <c r="J130" s="1400"/>
      <c r="K130" s="1400"/>
      <c r="L130" s="1400"/>
      <c r="M130" s="1400"/>
      <c r="N130" s="1400"/>
      <c r="O130" s="1398"/>
    </row>
    <row r="131" spans="1:15" ht="22.4" customHeight="1" x14ac:dyDescent="0.35">
      <c r="A131" s="5" t="s">
        <v>1497</v>
      </c>
      <c r="B131" s="144" t="s">
        <v>1325</v>
      </c>
      <c r="C131" s="1638"/>
      <c r="D131" s="1400"/>
      <c r="E131" s="1400"/>
      <c r="F131" s="1400"/>
      <c r="G131" s="1400"/>
      <c r="H131" s="1400"/>
      <c r="I131" s="1400"/>
      <c r="J131" s="1400"/>
      <c r="K131" s="1400"/>
      <c r="L131" s="1400"/>
      <c r="M131" s="1400"/>
      <c r="N131" s="1400"/>
      <c r="O131" s="1398"/>
    </row>
    <row r="132" spans="1:15" ht="22.4" customHeight="1" x14ac:dyDescent="0.35">
      <c r="A132" s="5" t="s">
        <v>1498</v>
      </c>
      <c r="B132" s="144" t="s">
        <v>1325</v>
      </c>
      <c r="C132" s="1638"/>
      <c r="D132" s="1400"/>
      <c r="E132" s="1400"/>
      <c r="F132" s="1400"/>
      <c r="G132" s="1400"/>
      <c r="H132" s="1400"/>
      <c r="I132" s="1400"/>
      <c r="J132" s="1400"/>
      <c r="K132" s="1400"/>
      <c r="L132" s="1400"/>
      <c r="M132" s="1400"/>
      <c r="N132" s="1400"/>
      <c r="O132" s="1398"/>
    </row>
    <row r="133" spans="1:15" ht="22.4" customHeight="1" x14ac:dyDescent="0.35">
      <c r="A133" s="1680" t="s">
        <v>1499</v>
      </c>
      <c r="B133" s="1400"/>
      <c r="C133" s="1400"/>
      <c r="D133" s="1400"/>
      <c r="E133" s="1400"/>
      <c r="F133" s="1400"/>
      <c r="G133" s="1400"/>
      <c r="H133" s="1400"/>
      <c r="I133" s="1400"/>
      <c r="J133" s="1400"/>
      <c r="K133" s="1400"/>
      <c r="L133" s="1400"/>
      <c r="M133" s="1400"/>
      <c r="N133" s="1400"/>
      <c r="O133" s="1398"/>
    </row>
    <row r="134" spans="1:15" ht="22.4" customHeight="1" x14ac:dyDescent="0.35">
      <c r="A134" s="34" t="s">
        <v>1500</v>
      </c>
      <c r="B134" s="144" t="s">
        <v>1322</v>
      </c>
      <c r="C134" s="140"/>
      <c r="D134" s="140"/>
      <c r="E134" s="45"/>
      <c r="F134" s="45"/>
      <c r="G134" s="45"/>
      <c r="H134" s="45"/>
      <c r="I134" s="45"/>
      <c r="J134" s="45"/>
      <c r="K134" s="45"/>
      <c r="L134" s="45"/>
      <c r="M134" s="45"/>
      <c r="N134" s="45"/>
      <c r="O134" s="45"/>
    </row>
    <row r="135" spans="1:15" ht="22.4" customHeight="1" x14ac:dyDescent="0.35">
      <c r="A135" s="34" t="s">
        <v>1501</v>
      </c>
      <c r="B135" s="144" t="s">
        <v>1322</v>
      </c>
      <c r="C135" s="140"/>
      <c r="D135" s="140"/>
      <c r="E135" s="45"/>
      <c r="F135" s="45"/>
      <c r="G135" s="45"/>
      <c r="H135" s="45"/>
      <c r="I135" s="45"/>
      <c r="J135" s="45"/>
      <c r="K135" s="45"/>
      <c r="L135" s="45"/>
      <c r="M135" s="45"/>
      <c r="N135" s="45"/>
      <c r="O135" s="45"/>
    </row>
    <row r="136" spans="1:15" ht="22.4" customHeight="1" x14ac:dyDescent="0.35">
      <c r="A136" s="34" t="s">
        <v>1502</v>
      </c>
      <c r="B136" s="144" t="s">
        <v>1322</v>
      </c>
      <c r="C136" s="140"/>
      <c r="D136" s="140"/>
      <c r="E136" s="45"/>
      <c r="F136" s="45"/>
      <c r="G136" s="45"/>
      <c r="H136" s="45"/>
      <c r="I136" s="45"/>
      <c r="J136" s="45"/>
      <c r="K136" s="45"/>
      <c r="L136" s="45"/>
      <c r="M136" s="45"/>
      <c r="N136" s="45"/>
      <c r="O136" s="45"/>
    </row>
    <row r="137" spans="1:15" ht="22.4" customHeight="1" x14ac:dyDescent="0.35">
      <c r="A137" s="1680" t="s">
        <v>1503</v>
      </c>
      <c r="B137" s="1400"/>
      <c r="C137" s="1400"/>
      <c r="D137" s="1400"/>
      <c r="E137" s="1400"/>
      <c r="F137" s="1400"/>
      <c r="G137" s="1400"/>
      <c r="H137" s="1400"/>
      <c r="I137" s="1400"/>
      <c r="J137" s="1400"/>
      <c r="K137" s="1400"/>
      <c r="L137" s="1400"/>
      <c r="M137" s="1400"/>
      <c r="N137" s="1400"/>
      <c r="O137" s="1398"/>
    </row>
    <row r="138" spans="1:15" ht="22.4" customHeight="1" x14ac:dyDescent="0.35">
      <c r="A138" s="16" t="s">
        <v>1361</v>
      </c>
      <c r="B138" s="144" t="s">
        <v>1322</v>
      </c>
      <c r="C138" s="140"/>
      <c r="D138" s="140"/>
      <c r="E138" s="45"/>
      <c r="F138" s="45"/>
      <c r="G138" s="45"/>
      <c r="H138" s="45"/>
      <c r="I138" s="45"/>
      <c r="J138" s="45"/>
      <c r="K138" s="45"/>
      <c r="L138" s="45"/>
      <c r="M138" s="45"/>
      <c r="N138" s="45"/>
      <c r="O138" s="45"/>
    </row>
    <row r="139" spans="1:15" ht="22.4" customHeight="1" x14ac:dyDescent="0.35">
      <c r="A139" s="1680" t="s">
        <v>1504</v>
      </c>
      <c r="B139" s="1400"/>
      <c r="C139" s="1400"/>
      <c r="D139" s="1400"/>
      <c r="E139" s="1400"/>
      <c r="F139" s="1400"/>
      <c r="G139" s="1400"/>
      <c r="H139" s="1400"/>
      <c r="I139" s="1400"/>
      <c r="J139" s="1400"/>
      <c r="K139" s="1400"/>
      <c r="L139" s="1400"/>
      <c r="M139" s="1400"/>
      <c r="N139" s="1400"/>
      <c r="O139" s="1398"/>
    </row>
    <row r="140" spans="1:15" ht="22.4" customHeight="1" x14ac:dyDescent="0.35">
      <c r="A140" s="34" t="s">
        <v>1445</v>
      </c>
      <c r="B140" s="144" t="s">
        <v>1322</v>
      </c>
      <c r="C140" s="140"/>
      <c r="D140" s="140"/>
      <c r="E140" s="45"/>
      <c r="F140" s="45"/>
      <c r="G140" s="45"/>
      <c r="H140" s="45"/>
      <c r="I140" s="45"/>
      <c r="J140" s="45"/>
      <c r="K140" s="45"/>
      <c r="L140" s="45"/>
      <c r="M140" s="45"/>
      <c r="N140" s="45"/>
      <c r="O140" s="45"/>
    </row>
    <row r="141" spans="1:15" ht="22.4" customHeight="1" x14ac:dyDescent="0.35">
      <c r="A141" s="1680" t="s">
        <v>1505</v>
      </c>
      <c r="B141" s="1400"/>
      <c r="C141" s="1400"/>
      <c r="D141" s="1400"/>
      <c r="E141" s="1400"/>
      <c r="F141" s="1400"/>
      <c r="G141" s="1400"/>
      <c r="H141" s="1400"/>
      <c r="I141" s="1400"/>
      <c r="J141" s="1400"/>
      <c r="K141" s="1400"/>
      <c r="L141" s="1400"/>
      <c r="M141" s="1400"/>
      <c r="N141" s="1400"/>
      <c r="O141" s="1398"/>
    </row>
    <row r="142" spans="1:15" ht="22.4" customHeight="1" x14ac:dyDescent="0.35">
      <c r="A142" s="16" t="s">
        <v>1506</v>
      </c>
      <c r="B142" s="144" t="s">
        <v>1322</v>
      </c>
      <c r="C142" s="140"/>
      <c r="D142" s="140"/>
      <c r="E142" s="45"/>
      <c r="F142" s="45"/>
      <c r="G142" s="45"/>
      <c r="H142" s="45"/>
      <c r="I142" s="45"/>
      <c r="J142" s="45"/>
      <c r="K142" s="45"/>
      <c r="L142" s="45"/>
      <c r="M142" s="45"/>
      <c r="N142" s="45"/>
      <c r="O142" s="45"/>
    </row>
    <row r="143" spans="1:15" ht="22.4" customHeight="1" x14ac:dyDescent="0.35">
      <c r="A143" s="1680" t="s">
        <v>1507</v>
      </c>
      <c r="B143" s="1400"/>
      <c r="C143" s="1400"/>
      <c r="D143" s="1400"/>
      <c r="E143" s="1400"/>
      <c r="F143" s="1400"/>
      <c r="G143" s="1400"/>
      <c r="H143" s="1400"/>
      <c r="I143" s="1400"/>
      <c r="J143" s="1400"/>
      <c r="K143" s="1400"/>
      <c r="L143" s="1400"/>
      <c r="M143" s="1400"/>
      <c r="N143" s="1400"/>
      <c r="O143" s="1398"/>
    </row>
    <row r="144" spans="1:15" ht="22.4" customHeight="1" x14ac:dyDescent="0.35">
      <c r="A144" s="16" t="s">
        <v>1506</v>
      </c>
      <c r="B144" s="144" t="s">
        <v>1322</v>
      </c>
      <c r="C144" s="140"/>
      <c r="D144" s="140"/>
      <c r="E144" s="45"/>
      <c r="F144" s="45"/>
      <c r="G144" s="45"/>
      <c r="H144" s="45"/>
      <c r="I144" s="45"/>
      <c r="J144" s="45"/>
      <c r="K144" s="45"/>
      <c r="L144" s="45"/>
      <c r="M144" s="45"/>
      <c r="N144" s="45"/>
      <c r="O144" s="45"/>
    </row>
    <row r="145" spans="1:15" ht="22.4" customHeight="1" x14ac:dyDescent="0.35">
      <c r="A145" s="1680" t="s">
        <v>1508</v>
      </c>
      <c r="B145" s="1400"/>
      <c r="C145" s="1400"/>
      <c r="D145" s="1400"/>
      <c r="E145" s="1400"/>
      <c r="F145" s="1400"/>
      <c r="G145" s="1400"/>
      <c r="H145" s="1400"/>
      <c r="I145" s="1400"/>
      <c r="J145" s="1400"/>
      <c r="K145" s="1400"/>
      <c r="L145" s="1400"/>
      <c r="M145" s="1400"/>
      <c r="N145" s="1400"/>
      <c r="O145" s="1398"/>
    </row>
    <row r="146" spans="1:15" ht="22.4" customHeight="1" x14ac:dyDescent="0.35">
      <c r="A146" s="1649" t="s">
        <v>1509</v>
      </c>
      <c r="B146" s="1643" t="s">
        <v>1315</v>
      </c>
      <c r="C146" s="140"/>
      <c r="D146" s="140"/>
      <c r="E146" s="45"/>
      <c r="F146" s="45"/>
      <c r="G146" s="45"/>
      <c r="H146" s="45"/>
      <c r="I146" s="45"/>
      <c r="J146" s="45"/>
      <c r="K146" s="45"/>
      <c r="L146" s="45"/>
      <c r="M146" s="45"/>
      <c r="N146" s="45"/>
      <c r="O146" s="45"/>
    </row>
    <row r="147" spans="1:15" ht="22.4" customHeight="1" x14ac:dyDescent="0.35">
      <c r="A147" s="1642"/>
      <c r="B147" s="1642"/>
      <c r="C147" s="140"/>
      <c r="D147" s="140"/>
      <c r="E147" s="45"/>
      <c r="F147" s="45"/>
      <c r="G147" s="45"/>
      <c r="H147" s="45"/>
      <c r="I147" s="45"/>
      <c r="J147" s="45"/>
      <c r="K147" s="45"/>
      <c r="L147" s="45"/>
      <c r="M147" s="45"/>
      <c r="N147" s="45"/>
      <c r="O147" s="45"/>
    </row>
    <row r="148" spans="1:15" ht="22.4" customHeight="1" x14ac:dyDescent="0.35">
      <c r="A148" s="1642"/>
      <c r="B148" s="1642"/>
      <c r="C148" s="140"/>
      <c r="D148" s="140"/>
      <c r="E148" s="45"/>
      <c r="F148" s="45"/>
      <c r="G148" s="45"/>
      <c r="H148" s="45"/>
      <c r="I148" s="45"/>
      <c r="J148" s="45"/>
      <c r="K148" s="45"/>
      <c r="L148" s="45"/>
      <c r="M148" s="45"/>
      <c r="N148" s="45"/>
      <c r="O148" s="45"/>
    </row>
    <row r="149" spans="1:15" ht="22.4" customHeight="1" x14ac:dyDescent="0.35">
      <c r="A149" s="1487"/>
      <c r="B149" s="1487"/>
      <c r="C149" s="140"/>
      <c r="D149" s="140"/>
      <c r="E149" s="45"/>
      <c r="F149" s="45"/>
      <c r="G149" s="45"/>
      <c r="H149" s="45"/>
      <c r="I149" s="45"/>
      <c r="J149" s="45"/>
      <c r="K149" s="45"/>
      <c r="L149" s="45"/>
      <c r="M149" s="45"/>
      <c r="N149" s="45"/>
      <c r="O149" s="45"/>
    </row>
    <row r="150" spans="1:15" ht="22.4" customHeight="1" x14ac:dyDescent="0.35">
      <c r="A150" s="1649" t="s">
        <v>1510</v>
      </c>
      <c r="B150" s="1643" t="s">
        <v>1315</v>
      </c>
      <c r="C150" s="140"/>
      <c r="D150" s="140"/>
      <c r="E150" s="45"/>
      <c r="F150" s="45"/>
      <c r="G150" s="45"/>
      <c r="H150" s="45"/>
      <c r="I150" s="45"/>
      <c r="J150" s="45"/>
      <c r="K150" s="45"/>
      <c r="L150" s="45"/>
      <c r="M150" s="45"/>
      <c r="N150" s="45"/>
      <c r="O150" s="45"/>
    </row>
    <row r="151" spans="1:15" ht="22.4" customHeight="1" x14ac:dyDescent="0.35">
      <c r="A151" s="1642"/>
      <c r="B151" s="1642"/>
      <c r="C151" s="140"/>
      <c r="D151" s="140"/>
      <c r="E151" s="45"/>
      <c r="F151" s="45"/>
      <c r="G151" s="45"/>
      <c r="H151" s="45"/>
      <c r="I151" s="45"/>
      <c r="J151" s="45"/>
      <c r="K151" s="45"/>
      <c r="L151" s="45"/>
      <c r="M151" s="45"/>
      <c r="N151" s="45"/>
      <c r="O151" s="45"/>
    </row>
    <row r="152" spans="1:15" ht="22.4" customHeight="1" x14ac:dyDescent="0.35">
      <c r="A152" s="1642"/>
      <c r="B152" s="1642"/>
      <c r="C152" s="140"/>
      <c r="D152" s="140"/>
      <c r="E152" s="45"/>
      <c r="F152" s="45"/>
      <c r="G152" s="45"/>
      <c r="H152" s="45"/>
      <c r="I152" s="45"/>
      <c r="J152" s="45"/>
      <c r="K152" s="45"/>
      <c r="L152" s="45"/>
      <c r="M152" s="45"/>
      <c r="N152" s="45"/>
      <c r="O152" s="45"/>
    </row>
    <row r="153" spans="1:15" ht="22.4" customHeight="1" x14ac:dyDescent="0.35">
      <c r="A153" s="1487"/>
      <c r="B153" s="1487"/>
      <c r="C153" s="140"/>
      <c r="D153" s="140"/>
      <c r="E153" s="45"/>
      <c r="F153" s="45"/>
      <c r="G153" s="45"/>
      <c r="H153" s="45"/>
      <c r="I153" s="45"/>
      <c r="J153" s="45"/>
      <c r="K153" s="45"/>
      <c r="L153" s="45"/>
      <c r="M153" s="45"/>
      <c r="N153" s="45"/>
      <c r="O153" s="45"/>
    </row>
    <row r="154" spans="1:15" ht="22.4" customHeight="1" x14ac:dyDescent="0.35">
      <c r="A154" s="1649" t="s">
        <v>1511</v>
      </c>
      <c r="B154" s="1643" t="s">
        <v>1315</v>
      </c>
      <c r="C154" s="140"/>
      <c r="D154" s="140"/>
      <c r="E154" s="45"/>
      <c r="F154" s="45"/>
      <c r="G154" s="45"/>
      <c r="H154" s="45"/>
      <c r="I154" s="45"/>
      <c r="J154" s="45"/>
      <c r="K154" s="45"/>
      <c r="L154" s="45"/>
      <c r="M154" s="45"/>
      <c r="N154" s="45"/>
      <c r="O154" s="45"/>
    </row>
    <row r="155" spans="1:15" ht="22.4" customHeight="1" x14ac:dyDescent="0.35">
      <c r="A155" s="1642"/>
      <c r="B155" s="1642"/>
      <c r="C155" s="140"/>
      <c r="D155" s="140"/>
      <c r="E155" s="45"/>
      <c r="F155" s="45"/>
      <c r="G155" s="45"/>
      <c r="H155" s="45"/>
      <c r="I155" s="45"/>
      <c r="J155" s="45"/>
      <c r="K155" s="45"/>
      <c r="L155" s="45"/>
      <c r="M155" s="45"/>
      <c r="N155" s="45"/>
      <c r="O155" s="45"/>
    </row>
    <row r="156" spans="1:15" ht="22.4" customHeight="1" x14ac:dyDescent="0.35">
      <c r="A156" s="1642"/>
      <c r="B156" s="1642"/>
      <c r="C156" s="140"/>
      <c r="D156" s="140"/>
      <c r="E156" s="45"/>
      <c r="F156" s="45"/>
      <c r="G156" s="45"/>
      <c r="H156" s="45"/>
      <c r="I156" s="45"/>
      <c r="J156" s="45"/>
      <c r="K156" s="45"/>
      <c r="L156" s="45"/>
      <c r="M156" s="45"/>
      <c r="N156" s="45"/>
      <c r="O156" s="45"/>
    </row>
    <row r="157" spans="1:15" ht="22.4" customHeight="1" x14ac:dyDescent="0.35">
      <c r="A157" s="1487"/>
      <c r="B157" s="1487"/>
      <c r="C157" s="140"/>
      <c r="D157" s="140"/>
      <c r="E157" s="45"/>
      <c r="F157" s="45"/>
      <c r="G157" s="45"/>
      <c r="H157" s="45"/>
      <c r="I157" s="45"/>
      <c r="J157" s="45"/>
      <c r="K157" s="45"/>
      <c r="L157" s="45"/>
      <c r="M157" s="45"/>
      <c r="N157" s="45"/>
      <c r="O157" s="45"/>
    </row>
    <row r="158" spans="1:15" ht="22.4" customHeight="1" x14ac:dyDescent="0.35">
      <c r="A158" s="1649" t="s">
        <v>1512</v>
      </c>
      <c r="B158" s="1643" t="s">
        <v>1315</v>
      </c>
      <c r="C158" s="140"/>
      <c r="D158" s="140"/>
      <c r="E158" s="45"/>
      <c r="F158" s="45"/>
      <c r="G158" s="45"/>
      <c r="H158" s="45"/>
      <c r="I158" s="45"/>
      <c r="J158" s="45"/>
      <c r="K158" s="45"/>
      <c r="L158" s="45"/>
      <c r="M158" s="45"/>
      <c r="N158" s="45"/>
      <c r="O158" s="45"/>
    </row>
    <row r="159" spans="1:15" ht="22.4" customHeight="1" x14ac:dyDescent="0.35">
      <c r="A159" s="1642"/>
      <c r="B159" s="1642"/>
      <c r="C159" s="140"/>
      <c r="D159" s="140"/>
      <c r="E159" s="45"/>
      <c r="F159" s="45"/>
      <c r="G159" s="45"/>
      <c r="H159" s="45"/>
      <c r="I159" s="45"/>
      <c r="J159" s="45"/>
      <c r="K159" s="45"/>
      <c r="L159" s="45"/>
      <c r="M159" s="45"/>
      <c r="N159" s="45"/>
      <c r="O159" s="45"/>
    </row>
    <row r="160" spans="1:15" ht="22.4" customHeight="1" x14ac:dyDescent="0.35">
      <c r="A160" s="1642"/>
      <c r="B160" s="1642"/>
      <c r="C160" s="140"/>
      <c r="D160" s="140"/>
      <c r="E160" s="45"/>
      <c r="F160" s="45"/>
      <c r="G160" s="45"/>
      <c r="H160" s="45"/>
      <c r="I160" s="45"/>
      <c r="J160" s="45"/>
      <c r="K160" s="45"/>
      <c r="L160" s="45"/>
      <c r="M160" s="45"/>
      <c r="N160" s="45"/>
      <c r="O160" s="45"/>
    </row>
    <row r="161" spans="1:15" ht="22.4" customHeight="1" x14ac:dyDescent="0.35">
      <c r="A161" s="1487"/>
      <c r="B161" s="1487"/>
      <c r="C161" s="140"/>
      <c r="D161" s="140"/>
      <c r="E161" s="45"/>
      <c r="F161" s="45"/>
      <c r="G161" s="45"/>
      <c r="H161" s="45"/>
      <c r="I161" s="45"/>
      <c r="J161" s="45"/>
      <c r="K161" s="45"/>
      <c r="L161" s="45"/>
      <c r="M161" s="45"/>
      <c r="N161" s="45"/>
      <c r="O161" s="45"/>
    </row>
    <row r="162" spans="1:15" ht="22.4" customHeight="1" x14ac:dyDescent="0.35">
      <c r="A162" s="1649" t="s">
        <v>1513</v>
      </c>
      <c r="B162" s="1643" t="s">
        <v>1315</v>
      </c>
      <c r="C162" s="140"/>
      <c r="D162" s="140"/>
      <c r="E162" s="45"/>
      <c r="F162" s="45"/>
      <c r="G162" s="45"/>
      <c r="H162" s="45"/>
      <c r="I162" s="45"/>
      <c r="J162" s="45"/>
      <c r="K162" s="45"/>
      <c r="L162" s="45"/>
      <c r="M162" s="45"/>
      <c r="N162" s="45"/>
      <c r="O162" s="45"/>
    </row>
    <row r="163" spans="1:15" ht="22.4" customHeight="1" x14ac:dyDescent="0.35">
      <c r="A163" s="1642"/>
      <c r="B163" s="1642"/>
      <c r="C163" s="140"/>
      <c r="D163" s="140"/>
      <c r="E163" s="45"/>
      <c r="F163" s="45"/>
      <c r="G163" s="45"/>
      <c r="H163" s="45"/>
      <c r="I163" s="45"/>
      <c r="J163" s="45"/>
      <c r="K163" s="45"/>
      <c r="L163" s="45"/>
      <c r="M163" s="45"/>
      <c r="N163" s="45"/>
      <c r="O163" s="45"/>
    </row>
    <row r="164" spans="1:15" ht="22.4" customHeight="1" x14ac:dyDescent="0.35">
      <c r="A164" s="1642"/>
      <c r="B164" s="1642"/>
      <c r="C164" s="140"/>
      <c r="D164" s="140"/>
      <c r="E164" s="45"/>
      <c r="F164" s="45"/>
      <c r="G164" s="45"/>
      <c r="H164" s="45"/>
      <c r="I164" s="45"/>
      <c r="J164" s="45"/>
      <c r="K164" s="45"/>
      <c r="L164" s="45"/>
      <c r="M164" s="45"/>
      <c r="N164" s="45"/>
      <c r="O164" s="45"/>
    </row>
    <row r="165" spans="1:15" ht="22.4" customHeight="1" x14ac:dyDescent="0.35">
      <c r="A165" s="1487"/>
      <c r="B165" s="1487"/>
      <c r="C165" s="140"/>
      <c r="D165" s="140"/>
      <c r="E165" s="45"/>
      <c r="F165" s="45"/>
      <c r="G165" s="45"/>
      <c r="H165" s="45"/>
      <c r="I165" s="45"/>
      <c r="J165" s="45"/>
      <c r="K165" s="45"/>
      <c r="L165" s="45"/>
      <c r="M165" s="45"/>
      <c r="N165" s="45"/>
      <c r="O165" s="45"/>
    </row>
    <row r="166" spans="1:15" ht="22.4" customHeight="1" x14ac:dyDescent="0.35">
      <c r="A166" s="1649" t="s">
        <v>1514</v>
      </c>
      <c r="B166" s="1643" t="s">
        <v>1315</v>
      </c>
      <c r="C166" s="140"/>
      <c r="D166" s="140"/>
      <c r="E166" s="45"/>
      <c r="F166" s="45"/>
      <c r="G166" s="45"/>
      <c r="H166" s="45"/>
      <c r="I166" s="45"/>
      <c r="J166" s="45"/>
      <c r="K166" s="45"/>
      <c r="L166" s="45"/>
      <c r="M166" s="45"/>
      <c r="N166" s="45"/>
      <c r="O166" s="45"/>
    </row>
    <row r="167" spans="1:15" ht="22.4" customHeight="1" x14ac:dyDescent="0.35">
      <c r="A167" s="1642"/>
      <c r="B167" s="1642"/>
      <c r="C167" s="140"/>
      <c r="D167" s="140"/>
      <c r="E167" s="45"/>
      <c r="F167" s="45"/>
      <c r="G167" s="45"/>
      <c r="H167" s="45"/>
      <c r="I167" s="45"/>
      <c r="J167" s="45"/>
      <c r="K167" s="45"/>
      <c r="L167" s="45"/>
      <c r="M167" s="45"/>
      <c r="N167" s="45"/>
      <c r="O167" s="45"/>
    </row>
    <row r="168" spans="1:15" ht="22.4" customHeight="1" x14ac:dyDescent="0.35">
      <c r="A168" s="1642"/>
      <c r="B168" s="1642"/>
      <c r="C168" s="140"/>
      <c r="D168" s="140"/>
      <c r="E168" s="45"/>
      <c r="F168" s="45"/>
      <c r="G168" s="45"/>
      <c r="H168" s="45"/>
      <c r="I168" s="45"/>
      <c r="J168" s="45"/>
      <c r="K168" s="45"/>
      <c r="L168" s="45"/>
      <c r="M168" s="45"/>
      <c r="N168" s="45"/>
      <c r="O168" s="45"/>
    </row>
    <row r="169" spans="1:15" ht="22.4" customHeight="1" x14ac:dyDescent="0.35">
      <c r="A169" s="1487"/>
      <c r="B169" s="1487"/>
      <c r="C169" s="140"/>
      <c r="D169" s="140"/>
      <c r="E169" s="45"/>
      <c r="F169" s="45"/>
      <c r="G169" s="45"/>
      <c r="H169" s="45"/>
      <c r="I169" s="45"/>
      <c r="J169" s="45"/>
      <c r="K169" s="45"/>
      <c r="L169" s="45"/>
      <c r="M169" s="45"/>
      <c r="N169" s="45"/>
      <c r="O169" s="45"/>
    </row>
    <row r="170" spans="1:15" ht="22.4" customHeight="1" x14ac:dyDescent="0.35">
      <c r="A170" s="1649" t="s">
        <v>1515</v>
      </c>
      <c r="B170" s="1643" t="s">
        <v>1315</v>
      </c>
      <c r="C170" s="140"/>
      <c r="D170" s="140"/>
      <c r="E170" s="45"/>
      <c r="F170" s="45"/>
      <c r="G170" s="45"/>
      <c r="H170" s="45"/>
      <c r="I170" s="45"/>
      <c r="J170" s="45"/>
      <c r="K170" s="45"/>
      <c r="L170" s="45"/>
      <c r="M170" s="45"/>
      <c r="N170" s="45"/>
      <c r="O170" s="45"/>
    </row>
    <row r="171" spans="1:15" ht="22.4" customHeight="1" x14ac:dyDescent="0.35">
      <c r="A171" s="1642"/>
      <c r="B171" s="1642"/>
      <c r="C171" s="140"/>
      <c r="D171" s="140"/>
      <c r="E171" s="45"/>
      <c r="F171" s="45"/>
      <c r="G171" s="45"/>
      <c r="H171" s="45"/>
      <c r="I171" s="45"/>
      <c r="J171" s="45"/>
      <c r="K171" s="45"/>
      <c r="L171" s="45"/>
      <c r="M171" s="45"/>
      <c r="N171" s="45"/>
      <c r="O171" s="45"/>
    </row>
    <row r="172" spans="1:15" ht="22.4" customHeight="1" x14ac:dyDescent="0.35">
      <c r="A172" s="1642"/>
      <c r="B172" s="1642"/>
      <c r="C172" s="140"/>
      <c r="D172" s="140"/>
      <c r="E172" s="45"/>
      <c r="F172" s="45"/>
      <c r="G172" s="45"/>
      <c r="H172" s="45"/>
      <c r="I172" s="45"/>
      <c r="J172" s="45"/>
      <c r="K172" s="45"/>
      <c r="L172" s="45"/>
      <c r="M172" s="45"/>
      <c r="N172" s="45"/>
      <c r="O172" s="45"/>
    </row>
    <row r="173" spans="1:15" ht="22.4" customHeight="1" x14ac:dyDescent="0.35">
      <c r="A173" s="1487"/>
      <c r="B173" s="1487"/>
      <c r="C173" s="140"/>
      <c r="D173" s="140"/>
      <c r="E173" s="45"/>
      <c r="F173" s="45"/>
      <c r="G173" s="45"/>
      <c r="H173" s="45"/>
      <c r="I173" s="45"/>
      <c r="J173" s="45"/>
      <c r="K173" s="45"/>
      <c r="L173" s="45"/>
      <c r="M173" s="45"/>
      <c r="N173" s="45"/>
      <c r="O173" s="45"/>
    </row>
    <row r="174" spans="1:15" ht="22.4" customHeight="1" x14ac:dyDescent="0.35">
      <c r="A174" s="1649" t="s">
        <v>1516</v>
      </c>
      <c r="B174" s="1643" t="s">
        <v>1315</v>
      </c>
      <c r="C174" s="140"/>
      <c r="D174" s="140"/>
      <c r="E174" s="45"/>
      <c r="F174" s="45"/>
      <c r="G174" s="45"/>
      <c r="H174" s="45"/>
      <c r="I174" s="45"/>
      <c r="J174" s="45"/>
      <c r="K174" s="45"/>
      <c r="L174" s="45"/>
      <c r="M174" s="45"/>
      <c r="N174" s="45"/>
      <c r="O174" s="45"/>
    </row>
    <row r="175" spans="1:15" ht="22.4" customHeight="1" x14ac:dyDescent="0.35">
      <c r="A175" s="1642"/>
      <c r="B175" s="1642"/>
      <c r="C175" s="140"/>
      <c r="D175" s="140"/>
      <c r="E175" s="45"/>
      <c r="F175" s="45"/>
      <c r="G175" s="45"/>
      <c r="H175" s="45"/>
      <c r="I175" s="45"/>
      <c r="J175" s="45"/>
      <c r="K175" s="45"/>
      <c r="L175" s="45"/>
      <c r="M175" s="45"/>
      <c r="N175" s="45"/>
      <c r="O175" s="45"/>
    </row>
    <row r="176" spans="1:15" ht="22.4" customHeight="1" x14ac:dyDescent="0.35">
      <c r="A176" s="1642"/>
      <c r="B176" s="1642"/>
      <c r="C176" s="140"/>
      <c r="D176" s="140"/>
      <c r="E176" s="45"/>
      <c r="F176" s="45"/>
      <c r="G176" s="45"/>
      <c r="H176" s="45"/>
      <c r="I176" s="45"/>
      <c r="J176" s="45"/>
      <c r="K176" s="45"/>
      <c r="L176" s="45"/>
      <c r="M176" s="45"/>
      <c r="N176" s="45"/>
      <c r="O176" s="45"/>
    </row>
    <row r="177" spans="1:15" ht="22.4" customHeight="1" x14ac:dyDescent="0.35">
      <c r="A177" s="1487"/>
      <c r="B177" s="1487"/>
      <c r="C177" s="140"/>
      <c r="D177" s="140"/>
      <c r="E177" s="45"/>
      <c r="F177" s="45"/>
      <c r="G177" s="45"/>
      <c r="H177" s="45"/>
      <c r="I177" s="45"/>
      <c r="J177" s="45"/>
      <c r="K177" s="45"/>
      <c r="L177" s="45"/>
      <c r="M177" s="45"/>
      <c r="N177" s="45"/>
      <c r="O177" s="45"/>
    </row>
    <row r="178" spans="1:15" ht="22.4" customHeight="1" x14ac:dyDescent="0.35">
      <c r="A178" s="16" t="s">
        <v>1329</v>
      </c>
      <c r="B178" s="144" t="s">
        <v>1322</v>
      </c>
      <c r="C178" s="140"/>
      <c r="D178" s="140"/>
      <c r="E178" s="45"/>
      <c r="F178" s="45"/>
      <c r="G178" s="45"/>
      <c r="H178" s="45"/>
      <c r="I178" s="45"/>
      <c r="J178" s="45"/>
      <c r="K178" s="45"/>
      <c r="L178" s="45"/>
      <c r="M178" s="45"/>
      <c r="N178" s="45"/>
      <c r="O178" s="45"/>
    </row>
    <row r="179" spans="1:15" ht="22.4" customHeight="1" x14ac:dyDescent="0.35">
      <c r="A179" s="1680" t="s">
        <v>1517</v>
      </c>
      <c r="B179" s="1400"/>
      <c r="C179" s="1400"/>
      <c r="D179" s="1400"/>
      <c r="E179" s="1400"/>
      <c r="F179" s="1400"/>
      <c r="G179" s="1400"/>
      <c r="H179" s="1400"/>
      <c r="I179" s="1400"/>
      <c r="J179" s="1400"/>
      <c r="K179" s="1400"/>
      <c r="L179" s="1400"/>
      <c r="M179" s="1400"/>
      <c r="N179" s="1400"/>
      <c r="O179" s="1398"/>
    </row>
    <row r="180" spans="1:15" ht="27" customHeight="1" x14ac:dyDescent="0.35">
      <c r="A180" s="5" t="s">
        <v>1518</v>
      </c>
      <c r="B180" s="144" t="s">
        <v>1340</v>
      </c>
      <c r="C180" s="1644"/>
      <c r="D180" s="1400"/>
      <c r="E180" s="1400"/>
      <c r="F180" s="1400"/>
      <c r="G180" s="1400"/>
      <c r="H180" s="1400"/>
      <c r="I180" s="1398"/>
      <c r="J180" s="1644"/>
      <c r="K180" s="1400"/>
      <c r="L180" s="1400"/>
      <c r="M180" s="1400"/>
      <c r="N180" s="1400"/>
      <c r="O180" s="1398"/>
    </row>
    <row r="181" spans="1:15" ht="22.4" customHeight="1" x14ac:dyDescent="0.35">
      <c r="A181" s="12" t="s">
        <v>1519</v>
      </c>
      <c r="B181" s="144" t="s">
        <v>1322</v>
      </c>
      <c r="C181" s="140"/>
      <c r="D181" s="140"/>
      <c r="E181" s="140"/>
      <c r="F181" s="140"/>
      <c r="G181" s="140"/>
      <c r="H181" s="140"/>
      <c r="I181" s="140"/>
      <c r="J181" s="140"/>
      <c r="K181" s="140"/>
      <c r="L181" s="140"/>
      <c r="M181" s="140"/>
      <c r="N181" s="140"/>
      <c r="O181" s="140"/>
    </row>
    <row r="182" spans="1:15" ht="22.4" customHeight="1" x14ac:dyDescent="0.35">
      <c r="A182" s="1680" t="s">
        <v>1293</v>
      </c>
      <c r="B182" s="1400"/>
      <c r="C182" s="1400"/>
      <c r="D182" s="1400"/>
      <c r="E182" s="1400"/>
      <c r="F182" s="1400"/>
      <c r="G182" s="1400"/>
      <c r="H182" s="1400"/>
      <c r="I182" s="1400"/>
      <c r="J182" s="1400"/>
      <c r="K182" s="1400"/>
      <c r="L182" s="1400"/>
      <c r="M182" s="1400"/>
      <c r="N182" s="1400"/>
      <c r="O182" s="1398"/>
    </row>
    <row r="183" spans="1:15" ht="27.65" customHeight="1" x14ac:dyDescent="0.35">
      <c r="A183" s="5" t="s">
        <v>1362</v>
      </c>
      <c r="B183" s="1041"/>
      <c r="C183" s="140"/>
      <c r="D183" s="140"/>
      <c r="E183" s="45"/>
      <c r="F183" s="45"/>
      <c r="G183" s="45"/>
      <c r="H183" s="45"/>
      <c r="I183" s="45"/>
      <c r="J183" s="45"/>
      <c r="K183" s="45"/>
      <c r="L183" s="45"/>
      <c r="M183" s="45"/>
      <c r="N183" s="45"/>
      <c r="O183" s="45"/>
    </row>
    <row r="184" spans="1:15" ht="22.4" customHeight="1" x14ac:dyDescent="0.35">
      <c r="A184" s="1681" t="s">
        <v>1520</v>
      </c>
      <c r="B184" s="1400"/>
      <c r="C184" s="1400"/>
      <c r="D184" s="1400"/>
      <c r="E184" s="1400"/>
      <c r="F184" s="1400"/>
      <c r="G184" s="1400"/>
      <c r="H184" s="1400"/>
      <c r="I184" s="1400"/>
      <c r="J184" s="1400"/>
      <c r="K184" s="1400"/>
      <c r="L184" s="1400"/>
      <c r="M184" s="1400"/>
      <c r="N184" s="1400"/>
      <c r="O184" s="1398"/>
    </row>
    <row r="185" spans="1:15" ht="22.4" customHeight="1" x14ac:dyDescent="0.35">
      <c r="A185" s="16" t="s">
        <v>1506</v>
      </c>
      <c r="B185" s="144" t="s">
        <v>1322</v>
      </c>
      <c r="C185" s="140"/>
      <c r="D185" s="140"/>
      <c r="E185" s="45"/>
      <c r="F185" s="45"/>
      <c r="G185" s="45"/>
      <c r="H185" s="45"/>
      <c r="I185" s="45"/>
      <c r="J185" s="45"/>
      <c r="K185" s="45"/>
      <c r="L185" s="45"/>
      <c r="M185" s="45"/>
      <c r="N185" s="45"/>
      <c r="O185" s="45"/>
    </row>
    <row r="186" spans="1:15" ht="22.4" customHeight="1" x14ac:dyDescent="0.35">
      <c r="A186" s="1680" t="s">
        <v>1219</v>
      </c>
      <c r="B186" s="1400"/>
      <c r="C186" s="1400"/>
      <c r="D186" s="1400"/>
      <c r="E186" s="1400"/>
      <c r="F186" s="1400"/>
      <c r="G186" s="1400"/>
      <c r="H186" s="1400"/>
      <c r="I186" s="1400"/>
      <c r="J186" s="1400"/>
      <c r="K186" s="1400"/>
      <c r="L186" s="1400"/>
      <c r="M186" s="1400"/>
      <c r="N186" s="1400"/>
      <c r="O186" s="1398"/>
    </row>
    <row r="187" spans="1:15" ht="32.15" customHeight="1" x14ac:dyDescent="0.35">
      <c r="A187" s="34" t="s">
        <v>1521</v>
      </c>
      <c r="B187" s="144" t="s">
        <v>1325</v>
      </c>
      <c r="C187" s="1644"/>
      <c r="D187" s="1400"/>
      <c r="E187" s="1400"/>
      <c r="F187" s="1400"/>
      <c r="G187" s="1400"/>
      <c r="H187" s="1400"/>
      <c r="I187" s="1400"/>
      <c r="J187" s="1400"/>
      <c r="K187" s="1400"/>
      <c r="L187" s="1400"/>
      <c r="M187" s="1400"/>
      <c r="N187" s="1400"/>
      <c r="O187" s="1398"/>
    </row>
    <row r="188" spans="1:15" ht="33" customHeight="1" x14ac:dyDescent="0.35">
      <c r="A188" s="34" t="s">
        <v>1522</v>
      </c>
      <c r="B188" s="144" t="s">
        <v>1322</v>
      </c>
      <c r="C188" s="142"/>
      <c r="D188" s="142"/>
      <c r="E188" s="142"/>
      <c r="F188" s="142"/>
      <c r="G188" s="142"/>
      <c r="H188" s="142"/>
      <c r="I188" s="142"/>
      <c r="J188" s="142"/>
      <c r="K188" s="142"/>
      <c r="L188" s="142"/>
      <c r="M188" s="142"/>
      <c r="N188" s="142"/>
      <c r="O188" s="142"/>
    </row>
    <row r="189" spans="1:15" ht="22.4" customHeight="1" x14ac:dyDescent="0.35">
      <c r="A189" s="1649" t="s">
        <v>1523</v>
      </c>
      <c r="B189" s="1643" t="s">
        <v>1315</v>
      </c>
      <c r="C189" s="140"/>
      <c r="D189" s="140"/>
      <c r="E189" s="45"/>
      <c r="F189" s="45"/>
      <c r="G189" s="45"/>
      <c r="H189" s="45"/>
      <c r="I189" s="45"/>
      <c r="J189" s="45"/>
      <c r="K189" s="45"/>
      <c r="L189" s="45"/>
      <c r="M189" s="45"/>
      <c r="N189" s="45"/>
      <c r="O189" s="45"/>
    </row>
    <row r="190" spans="1:15" ht="22.4" customHeight="1" x14ac:dyDescent="0.35">
      <c r="A190" s="1642"/>
      <c r="B190" s="1642"/>
      <c r="C190" s="140"/>
      <c r="D190" s="140"/>
      <c r="E190" s="45"/>
      <c r="F190" s="45"/>
      <c r="G190" s="45"/>
      <c r="H190" s="45"/>
      <c r="I190" s="45"/>
      <c r="J190" s="45"/>
      <c r="K190" s="45"/>
      <c r="L190" s="45"/>
      <c r="M190" s="45"/>
      <c r="N190" s="45"/>
      <c r="O190" s="45"/>
    </row>
    <row r="191" spans="1:15" ht="22.4" customHeight="1" x14ac:dyDescent="0.35">
      <c r="A191" s="1642"/>
      <c r="B191" s="1642"/>
      <c r="C191" s="140"/>
      <c r="D191" s="140"/>
      <c r="E191" s="45"/>
      <c r="F191" s="45"/>
      <c r="G191" s="45"/>
      <c r="H191" s="45"/>
      <c r="I191" s="45"/>
      <c r="J191" s="45"/>
      <c r="K191" s="45"/>
      <c r="L191" s="45"/>
      <c r="M191" s="45"/>
      <c r="N191" s="45"/>
      <c r="O191" s="45"/>
    </row>
    <row r="192" spans="1:15" ht="22.4" customHeight="1" x14ac:dyDescent="0.35">
      <c r="A192" s="1487"/>
      <c r="B192" s="1487"/>
      <c r="C192" s="140"/>
      <c r="D192" s="140"/>
      <c r="E192" s="45"/>
      <c r="F192" s="45"/>
      <c r="G192" s="45"/>
      <c r="H192" s="45"/>
      <c r="I192" s="45"/>
      <c r="J192" s="45"/>
      <c r="K192" s="45"/>
      <c r="L192" s="45"/>
      <c r="M192" s="45"/>
      <c r="N192" s="45"/>
      <c r="O192" s="45"/>
    </row>
    <row r="193" spans="1:15" ht="22.4" customHeight="1" x14ac:dyDescent="0.35">
      <c r="A193" s="1649" t="s">
        <v>1524</v>
      </c>
      <c r="B193" s="1643" t="s">
        <v>1315</v>
      </c>
      <c r="C193" s="140"/>
      <c r="D193" s="140"/>
      <c r="E193" s="45"/>
      <c r="F193" s="45"/>
      <c r="G193" s="45"/>
      <c r="H193" s="45"/>
      <c r="I193" s="45"/>
      <c r="J193" s="45"/>
      <c r="K193" s="45"/>
      <c r="L193" s="45"/>
      <c r="M193" s="45"/>
      <c r="N193" s="45"/>
      <c r="O193" s="45"/>
    </row>
    <row r="194" spans="1:15" ht="22.4" customHeight="1" x14ac:dyDescent="0.35">
      <c r="A194" s="1642"/>
      <c r="B194" s="1642"/>
      <c r="C194" s="140"/>
      <c r="D194" s="140"/>
      <c r="E194" s="45"/>
      <c r="F194" s="45"/>
      <c r="G194" s="45"/>
      <c r="H194" s="45"/>
      <c r="I194" s="45"/>
      <c r="J194" s="45"/>
      <c r="K194" s="45"/>
      <c r="L194" s="45"/>
      <c r="M194" s="45"/>
      <c r="N194" s="45"/>
      <c r="O194" s="45"/>
    </row>
    <row r="195" spans="1:15" ht="22.4" customHeight="1" x14ac:dyDescent="0.35">
      <c r="A195" s="1642"/>
      <c r="B195" s="1642"/>
      <c r="C195" s="140"/>
      <c r="D195" s="140"/>
      <c r="E195" s="45"/>
      <c r="F195" s="45"/>
      <c r="G195" s="45"/>
      <c r="H195" s="45"/>
      <c r="I195" s="45"/>
      <c r="J195" s="45"/>
      <c r="K195" s="45"/>
      <c r="L195" s="45"/>
      <c r="M195" s="45"/>
      <c r="N195" s="45"/>
      <c r="O195" s="45"/>
    </row>
    <row r="196" spans="1:15" ht="22.4" customHeight="1" x14ac:dyDescent="0.35">
      <c r="A196" s="1487"/>
      <c r="B196" s="1487"/>
      <c r="C196" s="140"/>
      <c r="D196" s="140"/>
      <c r="E196" s="45"/>
      <c r="F196" s="45"/>
      <c r="G196" s="45"/>
      <c r="H196" s="45"/>
      <c r="I196" s="45"/>
      <c r="J196" s="45"/>
      <c r="K196" s="45"/>
      <c r="L196" s="45"/>
      <c r="M196" s="45"/>
      <c r="N196" s="45"/>
      <c r="O196" s="45"/>
    </row>
    <row r="197" spans="1:15" ht="22.4" customHeight="1" x14ac:dyDescent="0.35">
      <c r="A197" s="1649" t="s">
        <v>1525</v>
      </c>
      <c r="B197" s="1643" t="s">
        <v>1315</v>
      </c>
      <c r="C197" s="140"/>
      <c r="D197" s="140"/>
      <c r="E197" s="45"/>
      <c r="F197" s="45"/>
      <c r="G197" s="45"/>
      <c r="H197" s="45"/>
      <c r="I197" s="45"/>
      <c r="J197" s="45"/>
      <c r="K197" s="45"/>
      <c r="L197" s="45"/>
      <c r="M197" s="45"/>
      <c r="N197" s="45"/>
      <c r="O197" s="45"/>
    </row>
    <row r="198" spans="1:15" ht="22.4" customHeight="1" x14ac:dyDescent="0.35">
      <c r="A198" s="1642"/>
      <c r="B198" s="1642"/>
      <c r="C198" s="140"/>
      <c r="D198" s="140"/>
      <c r="E198" s="45"/>
      <c r="F198" s="45"/>
      <c r="G198" s="45"/>
      <c r="H198" s="45"/>
      <c r="I198" s="45"/>
      <c r="J198" s="45"/>
      <c r="K198" s="45"/>
      <c r="L198" s="45"/>
      <c r="M198" s="45"/>
      <c r="N198" s="45"/>
      <c r="O198" s="45"/>
    </row>
    <row r="199" spans="1:15" ht="22.4" customHeight="1" x14ac:dyDescent="0.35">
      <c r="A199" s="1642"/>
      <c r="B199" s="1642"/>
      <c r="C199" s="140"/>
      <c r="D199" s="140"/>
      <c r="E199" s="45"/>
      <c r="F199" s="45"/>
      <c r="G199" s="45"/>
      <c r="H199" s="45"/>
      <c r="I199" s="45"/>
      <c r="J199" s="45"/>
      <c r="K199" s="45"/>
      <c r="L199" s="45"/>
      <c r="M199" s="45"/>
      <c r="N199" s="45"/>
      <c r="O199" s="45"/>
    </row>
    <row r="200" spans="1:15" ht="22.4" customHeight="1" x14ac:dyDescent="0.35">
      <c r="A200" s="1487"/>
      <c r="B200" s="1487"/>
      <c r="C200" s="140"/>
      <c r="D200" s="140"/>
      <c r="E200" s="45"/>
      <c r="F200" s="45"/>
      <c r="G200" s="45"/>
      <c r="H200" s="45"/>
      <c r="I200" s="45"/>
      <c r="J200" s="45"/>
      <c r="K200" s="45"/>
      <c r="L200" s="45"/>
      <c r="M200" s="45"/>
      <c r="N200" s="45"/>
      <c r="O200" s="45"/>
    </row>
    <row r="201" spans="1:15" ht="22.4" customHeight="1" x14ac:dyDescent="0.35">
      <c r="A201" s="1649" t="s">
        <v>1526</v>
      </c>
      <c r="B201" s="1643" t="s">
        <v>1315</v>
      </c>
      <c r="C201" s="140"/>
      <c r="D201" s="140"/>
      <c r="E201" s="45"/>
      <c r="F201" s="45"/>
      <c r="G201" s="45"/>
      <c r="H201" s="45"/>
      <c r="I201" s="45"/>
      <c r="J201" s="45"/>
      <c r="K201" s="45"/>
      <c r="L201" s="45"/>
      <c r="M201" s="45"/>
      <c r="N201" s="45"/>
      <c r="O201" s="45"/>
    </row>
    <row r="202" spans="1:15" ht="22.4" customHeight="1" x14ac:dyDescent="0.35">
      <c r="A202" s="1642"/>
      <c r="B202" s="1642"/>
      <c r="C202" s="140"/>
      <c r="D202" s="140"/>
      <c r="E202" s="45"/>
      <c r="F202" s="45"/>
      <c r="G202" s="45"/>
      <c r="H202" s="45"/>
      <c r="I202" s="45"/>
      <c r="J202" s="45"/>
      <c r="K202" s="45"/>
      <c r="L202" s="45"/>
      <c r="M202" s="45"/>
      <c r="N202" s="45"/>
      <c r="O202" s="45"/>
    </row>
    <row r="203" spans="1:15" ht="22.4" customHeight="1" x14ac:dyDescent="0.35">
      <c r="A203" s="1642"/>
      <c r="B203" s="1642"/>
      <c r="C203" s="140"/>
      <c r="D203" s="140"/>
      <c r="E203" s="45"/>
      <c r="F203" s="45"/>
      <c r="G203" s="45"/>
      <c r="H203" s="45"/>
      <c r="I203" s="45"/>
      <c r="J203" s="45"/>
      <c r="K203" s="45"/>
      <c r="L203" s="45"/>
      <c r="M203" s="45"/>
      <c r="N203" s="45"/>
      <c r="O203" s="45"/>
    </row>
    <row r="204" spans="1:15" ht="22.4" customHeight="1" x14ac:dyDescent="0.35">
      <c r="A204" s="1487"/>
      <c r="B204" s="1487"/>
      <c r="C204" s="140"/>
      <c r="D204" s="140"/>
      <c r="E204" s="45"/>
      <c r="F204" s="45"/>
      <c r="G204" s="45"/>
      <c r="H204" s="45"/>
      <c r="I204" s="45"/>
      <c r="J204" s="45"/>
      <c r="K204" s="45"/>
      <c r="L204" s="45"/>
      <c r="M204" s="45"/>
      <c r="N204" s="45"/>
      <c r="O204" s="45"/>
    </row>
    <row r="205" spans="1:15" ht="22.4" customHeight="1" x14ac:dyDescent="0.35">
      <c r="A205" s="1681" t="s">
        <v>1527</v>
      </c>
      <c r="B205" s="1400"/>
      <c r="C205" s="1400"/>
      <c r="D205" s="1400"/>
      <c r="E205" s="1400"/>
      <c r="F205" s="1400"/>
      <c r="G205" s="1400"/>
      <c r="H205" s="1400"/>
      <c r="I205" s="1400"/>
      <c r="J205" s="1400"/>
      <c r="K205" s="1400"/>
      <c r="L205" s="1400"/>
      <c r="M205" s="1400"/>
      <c r="N205" s="1400"/>
      <c r="O205" s="1398"/>
    </row>
    <row r="206" spans="1:15" ht="30" customHeight="1" x14ac:dyDescent="0.35">
      <c r="A206" s="12" t="s">
        <v>1528</v>
      </c>
      <c r="B206" s="144" t="s">
        <v>1322</v>
      </c>
      <c r="C206" s="140"/>
      <c r="D206" s="140"/>
      <c r="E206" s="45"/>
      <c r="F206" s="45"/>
      <c r="G206" s="45"/>
      <c r="H206" s="45"/>
      <c r="I206" s="45"/>
      <c r="J206" s="45"/>
      <c r="K206" s="45"/>
      <c r="L206" s="45"/>
      <c r="M206" s="45"/>
      <c r="N206" s="45"/>
      <c r="O206" s="45"/>
    </row>
    <row r="207" spans="1:15" ht="22.4" customHeight="1" x14ac:dyDescent="0.35">
      <c r="A207" s="1682" t="s">
        <v>1529</v>
      </c>
      <c r="B207" s="1400"/>
      <c r="C207" s="1400"/>
      <c r="D207" s="1400"/>
      <c r="E207" s="1400"/>
      <c r="F207" s="1400"/>
      <c r="G207" s="1400"/>
      <c r="H207" s="1400"/>
      <c r="I207" s="1400"/>
      <c r="J207" s="1400"/>
      <c r="K207" s="1400"/>
      <c r="L207" s="1400"/>
      <c r="M207" s="1400"/>
      <c r="N207" s="1400"/>
      <c r="O207" s="1398"/>
    </row>
    <row r="208" spans="1:15" ht="30.65" customHeight="1" x14ac:dyDescent="0.35">
      <c r="A208" s="12" t="s">
        <v>1513</v>
      </c>
      <c r="B208" s="88" t="s">
        <v>1322</v>
      </c>
      <c r="C208" s="66"/>
      <c r="D208" s="66"/>
      <c r="E208" s="66"/>
      <c r="F208" s="66"/>
      <c r="G208" s="66"/>
      <c r="H208" s="66"/>
      <c r="I208" s="66"/>
      <c r="J208" s="66"/>
      <c r="K208" s="66"/>
      <c r="L208" s="66"/>
      <c r="M208" s="66"/>
      <c r="N208" s="66"/>
      <c r="O208" s="66"/>
    </row>
    <row r="209" spans="1:15" ht="31.4" customHeight="1" x14ac:dyDescent="0.35">
      <c r="A209" s="12" t="s">
        <v>1530</v>
      </c>
      <c r="B209" s="88" t="s">
        <v>1322</v>
      </c>
      <c r="C209" s="66"/>
      <c r="D209" s="66"/>
      <c r="E209" s="66"/>
      <c r="F209" s="66"/>
      <c r="G209" s="66"/>
      <c r="H209" s="66"/>
      <c r="I209" s="66"/>
      <c r="J209" s="66"/>
      <c r="K209" s="66"/>
      <c r="L209" s="66"/>
      <c r="M209" s="66"/>
      <c r="N209" s="66"/>
      <c r="O209" s="66"/>
    </row>
    <row r="210" spans="1:15" ht="30" customHeight="1" x14ac:dyDescent="0.35">
      <c r="A210" s="12" t="s">
        <v>1531</v>
      </c>
      <c r="B210" s="88" t="s">
        <v>1322</v>
      </c>
      <c r="C210" s="66"/>
      <c r="D210" s="66"/>
      <c r="E210" s="66"/>
      <c r="F210" s="66"/>
      <c r="G210" s="66"/>
      <c r="H210" s="66"/>
      <c r="I210" s="66"/>
      <c r="J210" s="66"/>
      <c r="K210" s="66"/>
      <c r="L210" s="66"/>
      <c r="M210" s="66"/>
      <c r="N210" s="66"/>
      <c r="O210" s="66"/>
    </row>
    <row r="211" spans="1:15" ht="29.15" customHeight="1" x14ac:dyDescent="0.35">
      <c r="A211" s="12" t="s">
        <v>1532</v>
      </c>
      <c r="B211" s="88" t="s">
        <v>1322</v>
      </c>
      <c r="C211" s="66"/>
      <c r="D211" s="66"/>
      <c r="E211" s="66"/>
      <c r="F211" s="66"/>
      <c r="G211" s="66"/>
      <c r="H211" s="66"/>
      <c r="I211" s="66"/>
      <c r="J211" s="66"/>
      <c r="K211" s="66"/>
      <c r="L211" s="66"/>
      <c r="M211" s="66"/>
      <c r="N211" s="66"/>
      <c r="O211" s="66"/>
    </row>
    <row r="212" spans="1:15" ht="22.4" customHeight="1" x14ac:dyDescent="0.35">
      <c r="A212" s="12" t="s">
        <v>1533</v>
      </c>
      <c r="B212" s="88" t="s">
        <v>1322</v>
      </c>
      <c r="C212" s="66"/>
      <c r="D212" s="66"/>
      <c r="E212" s="66"/>
      <c r="F212" s="66"/>
      <c r="G212" s="66"/>
      <c r="H212" s="66"/>
      <c r="I212" s="66"/>
      <c r="J212" s="66"/>
      <c r="K212" s="66"/>
      <c r="L212" s="66"/>
      <c r="M212" s="66"/>
      <c r="N212" s="66"/>
      <c r="O212" s="66"/>
    </row>
    <row r="213" spans="1:15" ht="22.4" customHeight="1" x14ac:dyDescent="0.35">
      <c r="A213" s="12" t="s">
        <v>1534</v>
      </c>
      <c r="B213" s="88" t="s">
        <v>1322</v>
      </c>
      <c r="C213" s="66"/>
      <c r="D213" s="66"/>
      <c r="E213" s="66"/>
      <c r="F213" s="66"/>
      <c r="G213" s="66"/>
      <c r="H213" s="66"/>
      <c r="I213" s="66"/>
      <c r="J213" s="66"/>
      <c r="K213" s="66"/>
      <c r="L213" s="66"/>
      <c r="M213" s="66"/>
      <c r="N213" s="66"/>
      <c r="O213" s="66"/>
    </row>
    <row r="214" spans="1:15" ht="22.4" customHeight="1" x14ac:dyDescent="0.35">
      <c r="A214" s="12" t="s">
        <v>1535</v>
      </c>
      <c r="B214" s="88" t="s">
        <v>1322</v>
      </c>
      <c r="C214" s="66"/>
      <c r="D214" s="66"/>
      <c r="E214" s="66"/>
      <c r="F214" s="66"/>
      <c r="G214" s="66"/>
      <c r="H214" s="66"/>
      <c r="I214" s="66"/>
      <c r="J214" s="66"/>
      <c r="K214" s="66"/>
      <c r="L214" s="66"/>
      <c r="M214" s="66"/>
      <c r="N214" s="66"/>
      <c r="O214" s="66"/>
    </row>
    <row r="215" spans="1:15" ht="22.4" customHeight="1" x14ac:dyDescent="0.35">
      <c r="A215" s="1667" t="s">
        <v>1228</v>
      </c>
      <c r="B215" s="1400"/>
      <c r="C215" s="1400"/>
      <c r="D215" s="1400"/>
      <c r="E215" s="1400"/>
      <c r="F215" s="1400"/>
      <c r="G215" s="1400"/>
      <c r="H215" s="1400"/>
      <c r="I215" s="1400"/>
      <c r="J215" s="1400"/>
      <c r="K215" s="1400"/>
      <c r="L215" s="1400"/>
      <c r="M215" s="1400"/>
      <c r="N215" s="1400"/>
      <c r="O215" s="1398"/>
    </row>
    <row r="216" spans="1:15" ht="29.15" customHeight="1" x14ac:dyDescent="0.35">
      <c r="A216" s="12" t="s">
        <v>1536</v>
      </c>
      <c r="B216" s="88" t="s">
        <v>1322</v>
      </c>
      <c r="C216" s="66"/>
      <c r="D216" s="66"/>
      <c r="E216" s="66"/>
      <c r="F216" s="66"/>
      <c r="G216" s="66"/>
      <c r="H216" s="66"/>
      <c r="I216" s="66"/>
      <c r="J216" s="66"/>
      <c r="K216" s="66"/>
      <c r="L216" s="66"/>
      <c r="M216" s="66"/>
      <c r="N216" s="66"/>
      <c r="O216" s="66"/>
    </row>
    <row r="217" spans="1:15" ht="22.4" customHeight="1" x14ac:dyDescent="0.35">
      <c r="A217" s="155" t="s">
        <v>1537</v>
      </c>
      <c r="B217" s="88" t="s">
        <v>1322</v>
      </c>
      <c r="C217" s="66"/>
      <c r="D217" s="66"/>
      <c r="E217" s="66"/>
      <c r="F217" s="66"/>
      <c r="G217" s="66"/>
      <c r="H217" s="66"/>
      <c r="I217" s="66"/>
      <c r="J217" s="66"/>
      <c r="K217" s="66"/>
      <c r="L217" s="66"/>
      <c r="M217" s="66"/>
      <c r="N217" s="66"/>
      <c r="O217" s="66"/>
    </row>
    <row r="218" spans="1:15" ht="43.4" customHeight="1" x14ac:dyDescent="0.35">
      <c r="A218" s="12" t="s">
        <v>1538</v>
      </c>
      <c r="B218" s="88" t="s">
        <v>1322</v>
      </c>
      <c r="C218" s="66"/>
      <c r="D218" s="66"/>
      <c r="E218" s="66"/>
      <c r="F218" s="66"/>
      <c r="G218" s="66"/>
      <c r="H218" s="66"/>
      <c r="I218" s="66"/>
      <c r="J218" s="66"/>
      <c r="K218" s="66"/>
      <c r="L218" s="66"/>
      <c r="M218" s="66"/>
      <c r="N218" s="66"/>
      <c r="O218" s="66"/>
    </row>
    <row r="219" spans="1:15" ht="57.65" customHeight="1" x14ac:dyDescent="0.35">
      <c r="A219" s="12" t="s">
        <v>1539</v>
      </c>
      <c r="B219" s="88" t="s">
        <v>1322</v>
      </c>
      <c r="C219" s="66"/>
      <c r="D219" s="66"/>
      <c r="E219" s="66"/>
      <c r="F219" s="66"/>
      <c r="G219" s="66"/>
      <c r="H219" s="66"/>
      <c r="I219" s="66"/>
      <c r="J219" s="66"/>
      <c r="K219" s="66"/>
      <c r="L219" s="66"/>
      <c r="M219" s="66"/>
      <c r="N219" s="66"/>
      <c r="O219" s="66"/>
    </row>
    <row r="220" spans="1:15" ht="47.5" customHeight="1" x14ac:dyDescent="0.35">
      <c r="A220" s="12" t="s">
        <v>1540</v>
      </c>
      <c r="B220" s="88" t="s">
        <v>1322</v>
      </c>
      <c r="C220" s="66"/>
      <c r="D220" s="66"/>
      <c r="E220" s="66"/>
      <c r="F220" s="66"/>
      <c r="G220" s="66"/>
      <c r="H220" s="66"/>
      <c r="I220" s="66"/>
      <c r="J220" s="66"/>
      <c r="K220" s="66"/>
      <c r="L220" s="66"/>
      <c r="M220" s="66"/>
      <c r="N220" s="66"/>
      <c r="O220" s="66"/>
    </row>
    <row r="221" spans="1:15" ht="60" customHeight="1" x14ac:dyDescent="0.35">
      <c r="A221" s="12" t="s">
        <v>1541</v>
      </c>
      <c r="B221" s="88" t="s">
        <v>1322</v>
      </c>
      <c r="C221" s="66"/>
      <c r="D221" s="66"/>
      <c r="E221" s="66"/>
      <c r="F221" s="66"/>
      <c r="G221" s="66"/>
      <c r="H221" s="66"/>
      <c r="I221" s="66"/>
      <c r="J221" s="66"/>
      <c r="K221" s="66"/>
      <c r="L221" s="66"/>
      <c r="M221" s="66"/>
      <c r="N221" s="66"/>
      <c r="O221" s="66"/>
    </row>
    <row r="222" spans="1:15" ht="42" customHeight="1" x14ac:dyDescent="0.35">
      <c r="A222" s="12" t="s">
        <v>1542</v>
      </c>
      <c r="B222" s="88" t="s">
        <v>1322</v>
      </c>
      <c r="C222" s="66"/>
      <c r="D222" s="66"/>
      <c r="E222" s="66"/>
      <c r="F222" s="66"/>
      <c r="G222" s="66"/>
      <c r="H222" s="66"/>
      <c r="I222" s="66"/>
      <c r="J222" s="66"/>
      <c r="K222" s="66"/>
      <c r="L222" s="66"/>
      <c r="M222" s="66"/>
      <c r="N222" s="66"/>
      <c r="O222" s="66"/>
    </row>
    <row r="223" spans="1:15" ht="51" customHeight="1" x14ac:dyDescent="0.35">
      <c r="A223" s="12" t="s">
        <v>1543</v>
      </c>
      <c r="B223" s="88" t="s">
        <v>1322</v>
      </c>
      <c r="C223" s="66"/>
      <c r="D223" s="66"/>
      <c r="E223" s="66"/>
      <c r="F223" s="66"/>
      <c r="G223" s="66"/>
      <c r="H223" s="66"/>
      <c r="I223" s="66"/>
      <c r="J223" s="66"/>
      <c r="K223" s="66"/>
      <c r="L223" s="66"/>
      <c r="M223" s="66"/>
      <c r="N223" s="66"/>
      <c r="O223" s="66"/>
    </row>
    <row r="224" spans="1:15" ht="46.4" customHeight="1" x14ac:dyDescent="0.35">
      <c r="A224" s="12" t="s">
        <v>1544</v>
      </c>
      <c r="B224" s="88" t="s">
        <v>1322</v>
      </c>
      <c r="C224" s="66"/>
      <c r="D224" s="66"/>
      <c r="E224" s="66"/>
      <c r="F224" s="66"/>
      <c r="G224" s="66"/>
      <c r="H224" s="66"/>
      <c r="I224" s="66"/>
      <c r="J224" s="66"/>
      <c r="K224" s="66"/>
      <c r="L224" s="66"/>
      <c r="M224" s="66"/>
      <c r="N224" s="66"/>
      <c r="O224" s="66"/>
    </row>
    <row r="225" spans="1:15" ht="37.4" customHeight="1" x14ac:dyDescent="0.35">
      <c r="A225" s="155" t="s">
        <v>1545</v>
      </c>
      <c r="B225" s="58" t="s">
        <v>1347</v>
      </c>
      <c r="C225" s="61"/>
      <c r="D225" s="64" t="s">
        <v>494</v>
      </c>
      <c r="E225" s="61"/>
      <c r="F225" s="61"/>
      <c r="G225" s="64" t="s">
        <v>494</v>
      </c>
      <c r="H225" s="64"/>
      <c r="I225" s="61"/>
      <c r="J225" s="61"/>
      <c r="K225" s="64" t="s">
        <v>494</v>
      </c>
      <c r="L225" s="61"/>
      <c r="M225" s="61"/>
      <c r="N225" s="64" t="s">
        <v>494</v>
      </c>
      <c r="O225" s="61"/>
    </row>
    <row r="226" spans="1:15" ht="22.4" customHeight="1" x14ac:dyDescent="0.35">
      <c r="A226" s="1667" t="s">
        <v>1546</v>
      </c>
      <c r="B226" s="1692"/>
      <c r="C226" s="1692"/>
      <c r="D226" s="1692"/>
      <c r="E226" s="1692"/>
      <c r="F226" s="1692"/>
      <c r="G226" s="1692"/>
      <c r="H226" s="1692"/>
      <c r="I226" s="1692"/>
      <c r="J226" s="1692"/>
      <c r="K226" s="1692"/>
      <c r="L226" s="1692"/>
      <c r="M226" s="1692"/>
      <c r="N226" s="1692"/>
      <c r="O226" s="1693"/>
    </row>
    <row r="227" spans="1:15" ht="22.4" customHeight="1" x14ac:dyDescent="0.35">
      <c r="A227" s="12" t="s">
        <v>1536</v>
      </c>
      <c r="B227" s="88" t="s">
        <v>1322</v>
      </c>
      <c r="C227" s="66"/>
      <c r="D227" s="66"/>
      <c r="E227" s="66"/>
      <c r="F227" s="66"/>
      <c r="G227" s="66"/>
      <c r="H227" s="66"/>
      <c r="I227" s="66"/>
      <c r="J227" s="66"/>
      <c r="K227" s="66"/>
      <c r="L227" s="66"/>
      <c r="M227" s="66"/>
      <c r="N227" s="66"/>
      <c r="O227" s="66"/>
    </row>
    <row r="228" spans="1:15" ht="22.4" customHeight="1" x14ac:dyDescent="0.35">
      <c r="A228" s="155" t="s">
        <v>1537</v>
      </c>
      <c r="B228" s="88" t="s">
        <v>1322</v>
      </c>
      <c r="C228" s="66"/>
      <c r="D228" s="66"/>
      <c r="E228" s="66"/>
      <c r="F228" s="66"/>
      <c r="G228" s="66"/>
      <c r="H228" s="66"/>
      <c r="I228" s="66"/>
      <c r="J228" s="66"/>
      <c r="K228" s="66"/>
      <c r="L228" s="66"/>
      <c r="M228" s="66"/>
      <c r="N228" s="66"/>
      <c r="O228" s="66"/>
    </row>
    <row r="229" spans="1:15" ht="25.5" customHeight="1" x14ac:dyDescent="0.35">
      <c r="A229" s="12" t="s">
        <v>1538</v>
      </c>
      <c r="B229" s="88" t="s">
        <v>1322</v>
      </c>
      <c r="C229" s="66"/>
      <c r="D229" s="66"/>
      <c r="E229" s="66"/>
      <c r="F229" s="66"/>
      <c r="G229" s="66"/>
      <c r="H229" s="66"/>
      <c r="I229" s="66"/>
      <c r="J229" s="66"/>
      <c r="K229" s="66"/>
      <c r="L229" s="66"/>
      <c r="M229" s="66"/>
      <c r="N229" s="66"/>
      <c r="O229" s="66"/>
    </row>
    <row r="230" spans="1:15" ht="28" customHeight="1" x14ac:dyDescent="0.35">
      <c r="A230" s="12" t="s">
        <v>1547</v>
      </c>
      <c r="B230" s="88" t="s">
        <v>1322</v>
      </c>
      <c r="C230" s="66"/>
      <c r="D230" s="66"/>
      <c r="E230" s="66"/>
      <c r="F230" s="66"/>
      <c r="G230" s="66"/>
      <c r="H230" s="66"/>
      <c r="I230" s="66"/>
      <c r="J230" s="66"/>
      <c r="K230" s="66"/>
      <c r="L230" s="66"/>
      <c r="M230" s="66"/>
      <c r="N230" s="66"/>
      <c r="O230" s="66"/>
    </row>
    <row r="231" spans="1:15" ht="39.65" customHeight="1" x14ac:dyDescent="0.35">
      <c r="A231" s="12" t="s">
        <v>1540</v>
      </c>
      <c r="B231" s="88" t="s">
        <v>1322</v>
      </c>
      <c r="C231" s="66"/>
      <c r="D231" s="66"/>
      <c r="E231" s="66"/>
      <c r="F231" s="66"/>
      <c r="G231" s="66"/>
      <c r="H231" s="66"/>
      <c r="I231" s="66"/>
      <c r="J231" s="66"/>
      <c r="K231" s="66"/>
      <c r="L231" s="66"/>
      <c r="M231" s="66"/>
      <c r="N231" s="66"/>
      <c r="O231" s="66"/>
    </row>
    <row r="232" spans="1:15" ht="49" customHeight="1" x14ac:dyDescent="0.35">
      <c r="A232" s="12" t="s">
        <v>1541</v>
      </c>
      <c r="B232" s="88" t="s">
        <v>1322</v>
      </c>
      <c r="C232" s="66"/>
      <c r="D232" s="66"/>
      <c r="E232" s="66"/>
      <c r="F232" s="66"/>
      <c r="G232" s="66"/>
      <c r="H232" s="66"/>
      <c r="I232" s="66"/>
      <c r="J232" s="66"/>
      <c r="K232" s="66"/>
      <c r="L232" s="66"/>
      <c r="M232" s="66"/>
      <c r="N232" s="66"/>
      <c r="O232" s="66"/>
    </row>
    <row r="233" spans="1:15" ht="25.5" customHeight="1" x14ac:dyDescent="0.35">
      <c r="A233" s="12" t="s">
        <v>1542</v>
      </c>
      <c r="B233" s="88" t="s">
        <v>1322</v>
      </c>
      <c r="C233" s="66"/>
      <c r="D233" s="66"/>
      <c r="E233" s="66"/>
      <c r="F233" s="66"/>
      <c r="G233" s="66"/>
      <c r="H233" s="66"/>
      <c r="I233" s="66"/>
      <c r="J233" s="66"/>
      <c r="K233" s="66"/>
      <c r="L233" s="66"/>
      <c r="M233" s="66"/>
      <c r="N233" s="66"/>
      <c r="O233" s="66"/>
    </row>
    <row r="234" spans="1:15" ht="41.5" customHeight="1" x14ac:dyDescent="0.35">
      <c r="A234" s="12" t="s">
        <v>1543</v>
      </c>
      <c r="B234" s="88" t="s">
        <v>1322</v>
      </c>
      <c r="C234" s="66"/>
      <c r="D234" s="66"/>
      <c r="E234" s="66"/>
      <c r="F234" s="66"/>
      <c r="G234" s="66"/>
      <c r="H234" s="66"/>
      <c r="I234" s="66"/>
      <c r="J234" s="66"/>
      <c r="K234" s="66"/>
      <c r="L234" s="66"/>
      <c r="M234" s="66"/>
      <c r="N234" s="66"/>
      <c r="O234" s="66"/>
    </row>
    <row r="235" spans="1:15" ht="44.5" customHeight="1" x14ac:dyDescent="0.35">
      <c r="A235" s="12" t="s">
        <v>1544</v>
      </c>
      <c r="B235" s="88" t="s">
        <v>1322</v>
      </c>
      <c r="C235" s="66"/>
      <c r="D235" s="66"/>
      <c r="E235" s="66"/>
      <c r="F235" s="66"/>
      <c r="G235" s="66"/>
      <c r="H235" s="66"/>
      <c r="I235" s="66"/>
      <c r="J235" s="66"/>
      <c r="K235" s="66"/>
      <c r="L235" s="66"/>
      <c r="M235" s="66"/>
      <c r="N235" s="66"/>
      <c r="O235" s="66"/>
    </row>
    <row r="236" spans="1:15" ht="22.4" customHeight="1" x14ac:dyDescent="0.35">
      <c r="A236" s="155" t="s">
        <v>1545</v>
      </c>
      <c r="B236" s="58" t="s">
        <v>1347</v>
      </c>
      <c r="C236" s="61"/>
      <c r="D236" s="64" t="s">
        <v>494</v>
      </c>
      <c r="E236" s="61"/>
      <c r="F236" s="61"/>
      <c r="G236" s="64" t="s">
        <v>494</v>
      </c>
      <c r="H236" s="64"/>
      <c r="I236" s="61"/>
      <c r="J236" s="61"/>
      <c r="K236" s="64" t="s">
        <v>494</v>
      </c>
      <c r="L236" s="61"/>
      <c r="M236" s="61"/>
      <c r="N236" s="64" t="s">
        <v>494</v>
      </c>
      <c r="O236" s="61"/>
    </row>
    <row r="237" spans="1:15" ht="22.4" customHeight="1" x14ac:dyDescent="0.35">
      <c r="A237" s="1667" t="s">
        <v>1548</v>
      </c>
      <c r="B237" s="1400"/>
      <c r="C237" s="1400"/>
      <c r="D237" s="1400"/>
      <c r="E237" s="1400"/>
      <c r="F237" s="1400"/>
      <c r="G237" s="1400"/>
      <c r="H237" s="1400"/>
      <c r="I237" s="1400"/>
      <c r="J237" s="1400"/>
      <c r="K237" s="1400"/>
      <c r="L237" s="1400"/>
      <c r="M237" s="1400"/>
      <c r="N237" s="1400"/>
      <c r="O237" s="1398"/>
    </row>
    <row r="238" spans="1:15" ht="22.4" customHeight="1" x14ac:dyDescent="0.35">
      <c r="A238" s="1649" t="s">
        <v>1549</v>
      </c>
      <c r="B238" s="1643" t="s">
        <v>1315</v>
      </c>
      <c r="C238" s="140"/>
      <c r="D238" s="140"/>
      <c r="E238" s="45"/>
      <c r="F238" s="45"/>
      <c r="G238" s="45"/>
      <c r="H238" s="45"/>
      <c r="I238" s="45"/>
      <c r="J238" s="45"/>
      <c r="K238" s="45"/>
      <c r="L238" s="45"/>
      <c r="M238" s="45"/>
      <c r="N238" s="45"/>
      <c r="O238" s="45"/>
    </row>
    <row r="239" spans="1:15" ht="22.4" customHeight="1" x14ac:dyDescent="0.35">
      <c r="A239" s="1642"/>
      <c r="B239" s="1642"/>
      <c r="C239" s="140"/>
      <c r="D239" s="140"/>
      <c r="E239" s="45"/>
      <c r="F239" s="45"/>
      <c r="G239" s="45"/>
      <c r="H239" s="45"/>
      <c r="I239" s="45"/>
      <c r="J239" s="45"/>
      <c r="K239" s="45"/>
      <c r="L239" s="45"/>
      <c r="M239" s="45"/>
      <c r="N239" s="45"/>
      <c r="O239" s="45"/>
    </row>
    <row r="240" spans="1:15" ht="22.4" customHeight="1" x14ac:dyDescent="0.35">
      <c r="A240" s="1642"/>
      <c r="B240" s="1642"/>
      <c r="C240" s="140"/>
      <c r="D240" s="140"/>
      <c r="E240" s="45"/>
      <c r="F240" s="45"/>
      <c r="G240" s="45"/>
      <c r="H240" s="45"/>
      <c r="I240" s="45"/>
      <c r="J240" s="45"/>
      <c r="K240" s="45"/>
      <c r="L240" s="45"/>
      <c r="M240" s="45"/>
      <c r="N240" s="45"/>
      <c r="O240" s="45"/>
    </row>
    <row r="241" spans="1:15" ht="22.4" customHeight="1" x14ac:dyDescent="0.35">
      <c r="A241" s="1487"/>
      <c r="B241" s="1487"/>
      <c r="C241" s="140"/>
      <c r="D241" s="140"/>
      <c r="E241" s="45"/>
      <c r="F241" s="45"/>
      <c r="G241" s="45"/>
      <c r="H241" s="45"/>
      <c r="I241" s="45"/>
      <c r="J241" s="45"/>
      <c r="K241" s="45"/>
      <c r="L241" s="45"/>
      <c r="M241" s="45"/>
      <c r="N241" s="45"/>
      <c r="O241" s="45"/>
    </row>
    <row r="242" spans="1:15" ht="22.4" customHeight="1" x14ac:dyDescent="0.35">
      <c r="A242" s="1649" t="s">
        <v>1550</v>
      </c>
      <c r="B242" s="1643" t="s">
        <v>1315</v>
      </c>
      <c r="C242" s="140"/>
      <c r="D242" s="140"/>
      <c r="E242" s="45"/>
      <c r="F242" s="45"/>
      <c r="G242" s="45"/>
      <c r="H242" s="45"/>
      <c r="I242" s="45"/>
      <c r="J242" s="45"/>
      <c r="K242" s="45"/>
      <c r="L242" s="45"/>
      <c r="M242" s="45"/>
      <c r="N242" s="45"/>
      <c r="O242" s="45"/>
    </row>
    <row r="243" spans="1:15" ht="22.4" customHeight="1" x14ac:dyDescent="0.35">
      <c r="A243" s="1642"/>
      <c r="B243" s="1642"/>
      <c r="C243" s="140"/>
      <c r="D243" s="140"/>
      <c r="E243" s="45"/>
      <c r="F243" s="45"/>
      <c r="G243" s="45"/>
      <c r="H243" s="45"/>
      <c r="I243" s="45"/>
      <c r="J243" s="45"/>
      <c r="K243" s="45"/>
      <c r="L243" s="45"/>
      <c r="M243" s="45"/>
      <c r="N243" s="45"/>
      <c r="O243" s="45"/>
    </row>
    <row r="244" spans="1:15" ht="22.4" customHeight="1" x14ac:dyDescent="0.35">
      <c r="A244" s="1642"/>
      <c r="B244" s="1642"/>
      <c r="C244" s="140"/>
      <c r="D244" s="140"/>
      <c r="E244" s="45"/>
      <c r="F244" s="45"/>
      <c r="G244" s="45"/>
      <c r="H244" s="45"/>
      <c r="I244" s="45"/>
      <c r="J244" s="45"/>
      <c r="K244" s="45"/>
      <c r="L244" s="45"/>
      <c r="M244" s="45"/>
      <c r="N244" s="45"/>
      <c r="O244" s="45"/>
    </row>
    <row r="245" spans="1:15" ht="22.4" customHeight="1" x14ac:dyDescent="0.35">
      <c r="A245" s="1487"/>
      <c r="B245" s="1487"/>
      <c r="C245" s="140"/>
      <c r="D245" s="140"/>
      <c r="E245" s="45"/>
      <c r="F245" s="45"/>
      <c r="G245" s="45"/>
      <c r="H245" s="45"/>
      <c r="I245" s="45"/>
      <c r="J245" s="45"/>
      <c r="K245" s="45"/>
      <c r="L245" s="45"/>
      <c r="M245" s="45"/>
      <c r="N245" s="45"/>
      <c r="O245" s="45"/>
    </row>
    <row r="246" spans="1:15" ht="22.4" customHeight="1" x14ac:dyDescent="0.35">
      <c r="A246" s="1649" t="s">
        <v>1551</v>
      </c>
      <c r="B246" s="1643" t="s">
        <v>1315</v>
      </c>
      <c r="C246" s="140"/>
      <c r="D246" s="140"/>
      <c r="E246" s="45"/>
      <c r="F246" s="45"/>
      <c r="G246" s="45"/>
      <c r="H246" s="45"/>
      <c r="I246" s="45"/>
      <c r="J246" s="45"/>
      <c r="K246" s="45"/>
      <c r="L246" s="45"/>
      <c r="M246" s="45"/>
      <c r="N246" s="45"/>
      <c r="O246" s="45"/>
    </row>
    <row r="247" spans="1:15" ht="22.4" customHeight="1" x14ac:dyDescent="0.35">
      <c r="A247" s="1642"/>
      <c r="B247" s="1642"/>
      <c r="C247" s="140"/>
      <c r="D247" s="140"/>
      <c r="E247" s="45"/>
      <c r="F247" s="45"/>
      <c r="G247" s="45"/>
      <c r="H247" s="45"/>
      <c r="I247" s="45"/>
      <c r="J247" s="45"/>
      <c r="K247" s="45"/>
      <c r="L247" s="45"/>
      <c r="M247" s="45"/>
      <c r="N247" s="45"/>
      <c r="O247" s="45"/>
    </row>
    <row r="248" spans="1:15" ht="22.4" customHeight="1" x14ac:dyDescent="0.35">
      <c r="A248" s="1642"/>
      <c r="B248" s="1642"/>
      <c r="C248" s="140"/>
      <c r="D248" s="140"/>
      <c r="E248" s="45"/>
      <c r="F248" s="45"/>
      <c r="G248" s="45"/>
      <c r="H248" s="45"/>
      <c r="I248" s="45"/>
      <c r="J248" s="45"/>
      <c r="K248" s="45"/>
      <c r="L248" s="45"/>
      <c r="M248" s="45"/>
      <c r="N248" s="45"/>
      <c r="O248" s="45"/>
    </row>
    <row r="249" spans="1:15" ht="22.4" customHeight="1" x14ac:dyDescent="0.35">
      <c r="A249" s="1487"/>
      <c r="B249" s="1487"/>
      <c r="C249" s="140"/>
      <c r="D249" s="140"/>
      <c r="E249" s="45"/>
      <c r="F249" s="45"/>
      <c r="G249" s="45"/>
      <c r="H249" s="45"/>
      <c r="I249" s="45"/>
      <c r="J249" s="45"/>
      <c r="K249" s="45"/>
      <c r="L249" s="45"/>
      <c r="M249" s="45"/>
      <c r="N249" s="45"/>
      <c r="O249" s="45"/>
    </row>
    <row r="250" spans="1:15" ht="22.4" customHeight="1" x14ac:dyDescent="0.35">
      <c r="A250" s="1649" t="s">
        <v>1552</v>
      </c>
      <c r="B250" s="1643" t="s">
        <v>1315</v>
      </c>
      <c r="C250" s="140"/>
      <c r="D250" s="140"/>
      <c r="E250" s="45"/>
      <c r="F250" s="45"/>
      <c r="G250" s="45"/>
      <c r="H250" s="45"/>
      <c r="I250" s="45"/>
      <c r="J250" s="45"/>
      <c r="K250" s="45"/>
      <c r="L250" s="45"/>
      <c r="M250" s="45"/>
      <c r="N250" s="45"/>
      <c r="O250" s="45"/>
    </row>
    <row r="251" spans="1:15" ht="22.4" customHeight="1" x14ac:dyDescent="0.35">
      <c r="A251" s="1642"/>
      <c r="B251" s="1642"/>
      <c r="C251" s="140"/>
      <c r="D251" s="140"/>
      <c r="E251" s="45"/>
      <c r="F251" s="45"/>
      <c r="G251" s="45"/>
      <c r="H251" s="45"/>
      <c r="I251" s="45"/>
      <c r="J251" s="45"/>
      <c r="K251" s="45"/>
      <c r="L251" s="45"/>
      <c r="M251" s="45"/>
      <c r="N251" s="45"/>
      <c r="O251" s="45"/>
    </row>
    <row r="252" spans="1:15" ht="22.4" customHeight="1" x14ac:dyDescent="0.35">
      <c r="A252" s="1642"/>
      <c r="B252" s="1642"/>
      <c r="C252" s="140"/>
      <c r="D252" s="140"/>
      <c r="E252" s="45"/>
      <c r="F252" s="45"/>
      <c r="G252" s="45"/>
      <c r="H252" s="45"/>
      <c r="I252" s="45"/>
      <c r="J252" s="45"/>
      <c r="K252" s="45"/>
      <c r="L252" s="45"/>
      <c r="M252" s="45"/>
      <c r="N252" s="45"/>
      <c r="O252" s="45"/>
    </row>
    <row r="253" spans="1:15" ht="22.4" customHeight="1" x14ac:dyDescent="0.35">
      <c r="A253" s="1487"/>
      <c r="B253" s="1487"/>
      <c r="C253" s="140"/>
      <c r="D253" s="140"/>
      <c r="E253" s="45"/>
      <c r="F253" s="45"/>
      <c r="G253" s="45"/>
      <c r="H253" s="45"/>
      <c r="I253" s="45"/>
      <c r="J253" s="45"/>
      <c r="K253" s="45"/>
      <c r="L253" s="45"/>
      <c r="M253" s="45"/>
      <c r="N253" s="45"/>
      <c r="O253" s="45"/>
    </row>
    <row r="254" spans="1:15" ht="22.4" customHeight="1" x14ac:dyDescent="0.35">
      <c r="A254" s="1649" t="s">
        <v>1553</v>
      </c>
      <c r="B254" s="1643" t="s">
        <v>1315</v>
      </c>
      <c r="C254" s="140"/>
      <c r="D254" s="140"/>
      <c r="E254" s="45"/>
      <c r="F254" s="45"/>
      <c r="G254" s="45"/>
      <c r="H254" s="45"/>
      <c r="I254" s="45"/>
      <c r="J254" s="45"/>
      <c r="K254" s="45"/>
      <c r="L254" s="45"/>
      <c r="M254" s="45"/>
      <c r="N254" s="45"/>
      <c r="O254" s="45"/>
    </row>
    <row r="255" spans="1:15" ht="22.4" customHeight="1" x14ac:dyDescent="0.35">
      <c r="A255" s="1642"/>
      <c r="B255" s="1642"/>
      <c r="C255" s="140"/>
      <c r="D255" s="140"/>
      <c r="E255" s="45"/>
      <c r="F255" s="45"/>
      <c r="G255" s="45"/>
      <c r="H255" s="45"/>
      <c r="I255" s="45"/>
      <c r="J255" s="45"/>
      <c r="K255" s="45"/>
      <c r="L255" s="45"/>
      <c r="M255" s="45"/>
      <c r="N255" s="45"/>
      <c r="O255" s="45"/>
    </row>
    <row r="256" spans="1:15" ht="22.4" customHeight="1" x14ac:dyDescent="0.35">
      <c r="A256" s="1642"/>
      <c r="B256" s="1642"/>
      <c r="C256" s="140"/>
      <c r="D256" s="140"/>
      <c r="E256" s="45"/>
      <c r="F256" s="45"/>
      <c r="G256" s="45"/>
      <c r="H256" s="45"/>
      <c r="I256" s="45"/>
      <c r="J256" s="45"/>
      <c r="K256" s="45"/>
      <c r="L256" s="45"/>
      <c r="M256" s="45"/>
      <c r="N256" s="45"/>
      <c r="O256" s="45"/>
    </row>
    <row r="257" spans="1:15" ht="22.4" customHeight="1" x14ac:dyDescent="0.35">
      <c r="A257" s="1487"/>
      <c r="B257" s="1487"/>
      <c r="C257" s="140"/>
      <c r="D257" s="140"/>
      <c r="E257" s="45"/>
      <c r="F257" s="45"/>
      <c r="G257" s="45"/>
      <c r="H257" s="45"/>
      <c r="I257" s="45"/>
      <c r="J257" s="45"/>
      <c r="K257" s="45"/>
      <c r="L257" s="45"/>
      <c r="M257" s="45"/>
      <c r="N257" s="45"/>
      <c r="O257" s="45"/>
    </row>
    <row r="258" spans="1:15" s="674" customFormat="1" ht="22.4" customHeight="1" x14ac:dyDescent="0.35">
      <c r="A258" s="1649" t="s">
        <v>1554</v>
      </c>
      <c r="B258" s="1643" t="s">
        <v>1315</v>
      </c>
      <c r="C258" s="140"/>
      <c r="D258" s="140"/>
      <c r="E258" s="45"/>
      <c r="F258" s="45"/>
      <c r="G258" s="45"/>
      <c r="H258" s="45"/>
      <c r="I258" s="45"/>
      <c r="J258" s="45"/>
      <c r="K258" s="45"/>
      <c r="L258" s="45"/>
      <c r="M258" s="45"/>
      <c r="N258" s="45"/>
      <c r="O258" s="45"/>
    </row>
    <row r="259" spans="1:15" ht="38.5" customHeight="1" x14ac:dyDescent="0.35">
      <c r="A259" s="1642"/>
      <c r="B259" s="1642"/>
      <c r="C259" s="140"/>
      <c r="D259" s="140"/>
      <c r="E259" s="45"/>
      <c r="F259" s="45"/>
      <c r="G259" s="45"/>
      <c r="H259" s="45"/>
      <c r="I259" s="45"/>
      <c r="J259" s="45"/>
      <c r="K259" s="45"/>
      <c r="L259" s="45"/>
      <c r="M259" s="45"/>
      <c r="N259" s="45"/>
      <c r="O259" s="45"/>
    </row>
    <row r="260" spans="1:15" ht="34.4" customHeight="1" x14ac:dyDescent="0.35">
      <c r="A260" s="1642"/>
      <c r="B260" s="1642"/>
      <c r="C260" s="140"/>
      <c r="D260" s="140"/>
      <c r="E260" s="45"/>
      <c r="F260" s="45"/>
      <c r="G260" s="45"/>
      <c r="H260" s="45"/>
      <c r="I260" s="45"/>
      <c r="J260" s="45"/>
      <c r="K260" s="45"/>
      <c r="L260" s="45"/>
      <c r="M260" s="45"/>
      <c r="N260" s="45"/>
      <c r="O260" s="45"/>
    </row>
    <row r="261" spans="1:15" ht="37.4" customHeight="1" x14ac:dyDescent="0.35">
      <c r="A261" s="1487"/>
      <c r="B261" s="1487"/>
      <c r="C261" s="140"/>
      <c r="D261" s="140"/>
      <c r="E261" s="45"/>
      <c r="F261" s="45"/>
      <c r="G261" s="45"/>
      <c r="H261" s="45"/>
      <c r="I261" s="45"/>
      <c r="J261" s="45"/>
      <c r="K261" s="45"/>
      <c r="L261" s="45"/>
      <c r="M261" s="45"/>
      <c r="N261" s="45"/>
      <c r="O261" s="45"/>
    </row>
    <row r="262" spans="1:15" ht="19" customHeight="1" x14ac:dyDescent="0.35">
      <c r="A262" s="1649" t="s">
        <v>1555</v>
      </c>
      <c r="B262" s="1643" t="s">
        <v>1315</v>
      </c>
      <c r="C262" s="140"/>
      <c r="D262" s="140"/>
      <c r="E262" s="45"/>
      <c r="F262" s="45"/>
      <c r="G262" s="45"/>
      <c r="H262" s="45"/>
      <c r="I262" s="45"/>
      <c r="J262" s="45"/>
      <c r="K262" s="45"/>
      <c r="L262" s="45"/>
      <c r="M262" s="45"/>
      <c r="N262" s="45"/>
      <c r="O262" s="45"/>
    </row>
    <row r="263" spans="1:15" ht="22.4" customHeight="1" x14ac:dyDescent="0.35">
      <c r="A263" s="1642"/>
      <c r="B263" s="1642"/>
      <c r="C263" s="140"/>
      <c r="D263" s="140"/>
      <c r="E263" s="45"/>
      <c r="F263" s="45"/>
      <c r="G263" s="45"/>
      <c r="H263" s="45"/>
      <c r="I263" s="45"/>
      <c r="J263" s="45"/>
      <c r="K263" s="45"/>
      <c r="L263" s="45"/>
      <c r="M263" s="45"/>
      <c r="N263" s="45"/>
      <c r="O263" s="45"/>
    </row>
    <row r="264" spans="1:15" ht="26.15" customHeight="1" x14ac:dyDescent="0.35">
      <c r="A264" s="1642"/>
      <c r="B264" s="1642"/>
      <c r="C264" s="140"/>
      <c r="D264" s="140"/>
      <c r="E264" s="45"/>
      <c r="F264" s="45"/>
      <c r="G264" s="45"/>
      <c r="H264" s="45"/>
      <c r="I264" s="45"/>
      <c r="J264" s="45"/>
      <c r="K264" s="45"/>
      <c r="L264" s="45"/>
      <c r="M264" s="45"/>
      <c r="N264" s="45"/>
      <c r="O264" s="45"/>
    </row>
    <row r="265" spans="1:15" ht="24.65" customHeight="1" x14ac:dyDescent="0.35">
      <c r="A265" s="1487"/>
      <c r="B265" s="1487"/>
      <c r="C265" s="140"/>
      <c r="D265" s="140"/>
      <c r="E265" s="45"/>
      <c r="F265" s="45"/>
      <c r="G265" s="45"/>
      <c r="H265" s="45"/>
      <c r="I265" s="45"/>
      <c r="J265" s="45"/>
      <c r="K265" s="45"/>
      <c r="L265" s="45"/>
      <c r="M265" s="45"/>
      <c r="N265" s="45"/>
      <c r="O265" s="45"/>
    </row>
    <row r="266" spans="1:15" ht="22.5" customHeight="1" x14ac:dyDescent="0.35">
      <c r="A266" s="1649" t="s">
        <v>1556</v>
      </c>
      <c r="B266" s="1643" t="s">
        <v>1315</v>
      </c>
      <c r="C266" s="140"/>
      <c r="D266" s="140"/>
      <c r="E266" s="45"/>
      <c r="F266" s="45"/>
      <c r="G266" s="45"/>
      <c r="H266" s="45"/>
      <c r="I266" s="45"/>
      <c r="J266" s="45"/>
      <c r="K266" s="45"/>
      <c r="L266" s="45"/>
      <c r="M266" s="45"/>
      <c r="N266" s="45"/>
      <c r="O266" s="45"/>
    </row>
    <row r="267" spans="1:15" ht="21" customHeight="1" x14ac:dyDescent="0.35">
      <c r="A267" s="1642"/>
      <c r="B267" s="1642"/>
      <c r="C267" s="140"/>
      <c r="D267" s="140"/>
      <c r="E267" s="45"/>
      <c r="F267" s="45"/>
      <c r="G267" s="45"/>
      <c r="H267" s="45"/>
      <c r="I267" s="45"/>
      <c r="J267" s="45"/>
      <c r="K267" s="45"/>
      <c r="L267" s="45"/>
      <c r="M267" s="45"/>
      <c r="N267" s="45"/>
      <c r="O267" s="45"/>
    </row>
    <row r="268" spans="1:15" ht="23.15" customHeight="1" x14ac:dyDescent="0.35">
      <c r="A268" s="1642"/>
      <c r="B268" s="1642"/>
      <c r="C268" s="140"/>
      <c r="D268" s="140"/>
      <c r="E268" s="45"/>
      <c r="F268" s="45"/>
      <c r="G268" s="45"/>
      <c r="H268" s="45"/>
      <c r="I268" s="45"/>
      <c r="J268" s="45"/>
      <c r="K268" s="45"/>
      <c r="L268" s="45"/>
      <c r="M268" s="45"/>
      <c r="N268" s="45"/>
      <c r="O268" s="45"/>
    </row>
    <row r="269" spans="1:15" ht="22" customHeight="1" x14ac:dyDescent="0.35">
      <c r="A269" s="1487"/>
      <c r="B269" s="1487"/>
      <c r="C269" s="140"/>
      <c r="D269" s="140"/>
      <c r="E269" s="45"/>
      <c r="F269" s="45"/>
      <c r="G269" s="45"/>
      <c r="H269" s="45"/>
      <c r="I269" s="45"/>
      <c r="J269" s="45"/>
      <c r="K269" s="45"/>
      <c r="L269" s="45"/>
      <c r="M269" s="45"/>
      <c r="N269" s="45"/>
      <c r="O269" s="45"/>
    </row>
    <row r="270" spans="1:15" ht="36.65" customHeight="1" x14ac:dyDescent="0.35">
      <c r="A270" s="832" t="s">
        <v>1557</v>
      </c>
      <c r="B270" s="88" t="s">
        <v>1322</v>
      </c>
      <c r="C270" s="66"/>
      <c r="D270" s="66"/>
      <c r="E270" s="66"/>
      <c r="F270" s="66"/>
      <c r="G270" s="66"/>
      <c r="H270" s="66"/>
      <c r="I270" s="66"/>
      <c r="J270" s="66"/>
      <c r="K270" s="66"/>
      <c r="L270" s="66"/>
      <c r="M270" s="66"/>
      <c r="N270" s="66"/>
      <c r="O270" s="66"/>
    </row>
    <row r="271" spans="1:15" ht="34.5" customHeight="1" x14ac:dyDescent="0.35">
      <c r="A271" s="832" t="s">
        <v>1558</v>
      </c>
      <c r="B271" s="88" t="s">
        <v>1347</v>
      </c>
      <c r="C271" s="66"/>
      <c r="D271" s="66" t="s">
        <v>494</v>
      </c>
      <c r="E271" s="66"/>
      <c r="F271" s="66"/>
      <c r="G271" s="66" t="s">
        <v>494</v>
      </c>
      <c r="H271" s="66"/>
      <c r="I271" s="66"/>
      <c r="J271" s="66"/>
      <c r="K271" s="66" t="s">
        <v>494</v>
      </c>
      <c r="L271" s="66"/>
      <c r="M271" s="66"/>
      <c r="N271" s="66" t="s">
        <v>494</v>
      </c>
      <c r="O271" s="66"/>
    </row>
    <row r="272" spans="1:15" ht="32.5" customHeight="1" x14ac:dyDescent="0.35">
      <c r="A272" s="1048" t="s">
        <v>1559</v>
      </c>
      <c r="B272" s="88" t="s">
        <v>1340</v>
      </c>
      <c r="C272" s="66"/>
      <c r="D272" s="66"/>
      <c r="E272" s="66"/>
      <c r="F272" s="66"/>
      <c r="G272" s="66" t="s">
        <v>494</v>
      </c>
      <c r="H272" s="66"/>
      <c r="I272" s="66"/>
      <c r="J272" s="66"/>
      <c r="K272" s="66"/>
      <c r="L272" s="66"/>
      <c r="M272" s="66"/>
      <c r="N272" s="66" t="s">
        <v>494</v>
      </c>
      <c r="O272" s="66"/>
    </row>
    <row r="273" spans="1:15" ht="30" customHeight="1" x14ac:dyDescent="0.35">
      <c r="A273" s="832" t="s">
        <v>1560</v>
      </c>
      <c r="B273" s="88" t="s">
        <v>1347</v>
      </c>
      <c r="C273" s="66"/>
      <c r="D273" s="66" t="s">
        <v>494</v>
      </c>
      <c r="E273" s="66"/>
      <c r="F273" s="66"/>
      <c r="G273" s="66" t="s">
        <v>494</v>
      </c>
      <c r="H273" s="66"/>
      <c r="I273" s="66"/>
      <c r="J273" s="66"/>
      <c r="K273" s="66" t="s">
        <v>494</v>
      </c>
      <c r="L273" s="66"/>
      <c r="M273" s="66"/>
      <c r="N273" s="66" t="s">
        <v>494</v>
      </c>
      <c r="O273" s="66"/>
    </row>
    <row r="274" spans="1:15" ht="21" customHeight="1" x14ac:dyDescent="0.35">
      <c r="A274" s="832" t="s">
        <v>1561</v>
      </c>
      <c r="B274" s="88" t="s">
        <v>1322</v>
      </c>
      <c r="C274" s="66"/>
      <c r="D274" s="66"/>
      <c r="E274" s="66"/>
      <c r="F274" s="66"/>
      <c r="G274" s="66"/>
      <c r="H274" s="66"/>
      <c r="I274" s="66"/>
      <c r="J274" s="66"/>
      <c r="K274" s="66"/>
      <c r="L274" s="66"/>
      <c r="M274" s="66"/>
      <c r="N274" s="66"/>
      <c r="O274" s="66"/>
    </row>
    <row r="275" spans="1:15" ht="40.5" customHeight="1" x14ac:dyDescent="0.35">
      <c r="A275" s="832" t="s">
        <v>1562</v>
      </c>
      <c r="B275" s="88" t="s">
        <v>1322</v>
      </c>
      <c r="C275" s="66"/>
      <c r="D275" s="66"/>
      <c r="E275" s="66"/>
      <c r="F275" s="66"/>
      <c r="G275" s="66"/>
      <c r="H275" s="66"/>
      <c r="I275" s="66"/>
      <c r="J275" s="66"/>
      <c r="K275" s="66"/>
      <c r="L275" s="66"/>
      <c r="M275" s="66"/>
      <c r="N275" s="66"/>
      <c r="O275" s="66"/>
    </row>
    <row r="276" spans="1:15" ht="28.5" customHeight="1" x14ac:dyDescent="0.35">
      <c r="A276" s="832" t="s">
        <v>1563</v>
      </c>
      <c r="B276" s="88" t="s">
        <v>1347</v>
      </c>
      <c r="C276" s="66"/>
      <c r="D276" s="66" t="s">
        <v>494</v>
      </c>
      <c r="E276" s="66"/>
      <c r="F276" s="66"/>
      <c r="G276" s="66" t="s">
        <v>494</v>
      </c>
      <c r="H276" s="66"/>
      <c r="I276" s="66"/>
      <c r="J276" s="66"/>
      <c r="K276" s="66" t="s">
        <v>494</v>
      </c>
      <c r="L276" s="66"/>
      <c r="M276" s="66"/>
      <c r="N276" s="66" t="s">
        <v>494</v>
      </c>
      <c r="O276" s="66"/>
    </row>
    <row r="277" spans="1:15" ht="25.5" customHeight="1" x14ac:dyDescent="0.35">
      <c r="A277" s="832" t="s">
        <v>1564</v>
      </c>
      <c r="B277" s="88" t="s">
        <v>1347</v>
      </c>
      <c r="C277" s="66"/>
      <c r="D277" s="66" t="s">
        <v>494</v>
      </c>
      <c r="E277" s="66"/>
      <c r="F277" s="66"/>
      <c r="G277" s="66" t="s">
        <v>494</v>
      </c>
      <c r="H277" s="66"/>
      <c r="I277" s="66"/>
      <c r="J277" s="66"/>
      <c r="K277" s="66" t="s">
        <v>494</v>
      </c>
      <c r="L277" s="66"/>
      <c r="M277" s="66"/>
      <c r="N277" s="66" t="s">
        <v>494</v>
      </c>
      <c r="O277" s="66"/>
    </row>
    <row r="278" spans="1:15" ht="25.5" customHeight="1" x14ac:dyDescent="0.35">
      <c r="A278" s="832" t="s">
        <v>1565</v>
      </c>
      <c r="B278" s="88" t="s">
        <v>1322</v>
      </c>
      <c r="C278" s="66"/>
      <c r="D278" s="66"/>
      <c r="E278" s="66"/>
      <c r="F278" s="66"/>
      <c r="G278" s="66"/>
      <c r="H278" s="66"/>
      <c r="I278" s="66"/>
      <c r="J278" s="66"/>
      <c r="K278" s="66"/>
      <c r="L278" s="66"/>
      <c r="M278" s="66"/>
      <c r="N278" s="66"/>
      <c r="O278" s="66"/>
    </row>
    <row r="279" spans="1:15" ht="27.65" customHeight="1" x14ac:dyDescent="0.35">
      <c r="A279" s="832" t="s">
        <v>1566</v>
      </c>
      <c r="B279" s="88" t="s">
        <v>1322</v>
      </c>
      <c r="C279" s="66"/>
      <c r="D279" s="66"/>
      <c r="E279" s="66"/>
      <c r="F279" s="66"/>
      <c r="G279" s="66"/>
      <c r="H279" s="66"/>
      <c r="I279" s="66"/>
      <c r="J279" s="66"/>
      <c r="K279" s="66"/>
      <c r="L279" s="66"/>
      <c r="M279" s="66"/>
      <c r="N279" s="66"/>
      <c r="O279" s="66"/>
    </row>
    <row r="280" spans="1:15" ht="44.15" customHeight="1" x14ac:dyDescent="0.35">
      <c r="A280" s="832" t="s">
        <v>1567</v>
      </c>
      <c r="B280" s="88" t="s">
        <v>1322</v>
      </c>
      <c r="C280" s="66"/>
      <c r="D280" s="66"/>
      <c r="E280" s="66"/>
      <c r="F280" s="66"/>
      <c r="G280" s="66"/>
      <c r="H280" s="66"/>
      <c r="I280" s="66"/>
      <c r="J280" s="66"/>
      <c r="K280" s="66"/>
      <c r="L280" s="66"/>
      <c r="M280" s="66"/>
      <c r="N280" s="66"/>
      <c r="O280" s="66"/>
    </row>
    <row r="281" spans="1:15" ht="39.65" customHeight="1" x14ac:dyDescent="0.35">
      <c r="A281" s="832" t="s">
        <v>1568</v>
      </c>
      <c r="B281" s="88" t="s">
        <v>1347</v>
      </c>
      <c r="C281" s="66"/>
      <c r="D281" s="66" t="s">
        <v>494</v>
      </c>
      <c r="E281" s="66"/>
      <c r="F281" s="66"/>
      <c r="G281" s="66" t="s">
        <v>494</v>
      </c>
      <c r="H281" s="66"/>
      <c r="I281" s="66"/>
      <c r="J281" s="66"/>
      <c r="K281" s="66" t="s">
        <v>494</v>
      </c>
      <c r="L281" s="66"/>
      <c r="M281" s="66"/>
      <c r="N281" s="66" t="s">
        <v>494</v>
      </c>
      <c r="O281" s="66"/>
    </row>
    <row r="282" spans="1:15" ht="72.650000000000006" customHeight="1" x14ac:dyDescent="0.35">
      <c r="A282" s="832" t="s">
        <v>1569</v>
      </c>
      <c r="B282" s="88" t="s">
        <v>1347</v>
      </c>
      <c r="C282" s="66"/>
      <c r="D282" s="66" t="s">
        <v>494</v>
      </c>
      <c r="E282" s="66"/>
      <c r="F282" s="66"/>
      <c r="G282" s="66" t="s">
        <v>494</v>
      </c>
      <c r="H282" s="66"/>
      <c r="I282" s="66"/>
      <c r="J282" s="66"/>
      <c r="K282" s="66" t="s">
        <v>494</v>
      </c>
      <c r="L282" s="66"/>
      <c r="M282" s="66"/>
      <c r="N282" s="66" t="s">
        <v>494</v>
      </c>
      <c r="O282" s="66"/>
    </row>
    <row r="283" spans="1:15" ht="26.15" customHeight="1" x14ac:dyDescent="0.35">
      <c r="A283" s="832" t="s">
        <v>1570</v>
      </c>
      <c r="B283" s="88" t="s">
        <v>1347</v>
      </c>
      <c r="C283" s="66"/>
      <c r="D283" s="66" t="s">
        <v>494</v>
      </c>
      <c r="E283" s="66"/>
      <c r="F283" s="66"/>
      <c r="G283" s="66" t="s">
        <v>494</v>
      </c>
      <c r="H283" s="66"/>
      <c r="I283" s="66"/>
      <c r="J283" s="66"/>
      <c r="K283" s="66" t="s">
        <v>494</v>
      </c>
      <c r="L283" s="66"/>
      <c r="M283" s="66"/>
      <c r="N283" s="66" t="s">
        <v>494</v>
      </c>
      <c r="O283" s="66"/>
    </row>
    <row r="284" spans="1:15" ht="49.5" customHeight="1" x14ac:dyDescent="0.35">
      <c r="A284" s="832" t="s">
        <v>1571</v>
      </c>
      <c r="B284" s="88" t="s">
        <v>1347</v>
      </c>
      <c r="C284" s="66"/>
      <c r="D284" s="66" t="s">
        <v>494</v>
      </c>
      <c r="E284" s="66"/>
      <c r="F284" s="66"/>
      <c r="G284" s="66" t="s">
        <v>494</v>
      </c>
      <c r="H284" s="66"/>
      <c r="I284" s="66"/>
      <c r="J284" s="66"/>
      <c r="K284" s="66" t="s">
        <v>494</v>
      </c>
      <c r="L284" s="66"/>
      <c r="M284" s="66"/>
      <c r="N284" s="66" t="s">
        <v>494</v>
      </c>
      <c r="O284" s="66"/>
    </row>
    <row r="285" spans="1:15" ht="25.5" customHeight="1" x14ac:dyDescent="0.35">
      <c r="A285" s="832" t="s">
        <v>1572</v>
      </c>
      <c r="B285" s="88" t="s">
        <v>1340</v>
      </c>
      <c r="C285" s="66"/>
      <c r="D285" s="66"/>
      <c r="E285" s="66"/>
      <c r="F285" s="66"/>
      <c r="G285" s="66" t="s">
        <v>494</v>
      </c>
      <c r="H285" s="66"/>
      <c r="I285" s="66"/>
      <c r="J285" s="66"/>
      <c r="K285" s="66"/>
      <c r="L285" s="66"/>
      <c r="M285" s="66"/>
      <c r="N285" s="66" t="s">
        <v>494</v>
      </c>
      <c r="O285" s="66"/>
    </row>
    <row r="286" spans="1:15" ht="22.4" customHeight="1" x14ac:dyDescent="0.35">
      <c r="A286" s="1667" t="s">
        <v>1573</v>
      </c>
      <c r="B286" s="1400"/>
      <c r="C286" s="1400"/>
      <c r="D286" s="1400"/>
      <c r="E286" s="1400"/>
      <c r="F286" s="1400"/>
      <c r="G286" s="1400"/>
      <c r="H286" s="1400"/>
      <c r="I286" s="1400"/>
      <c r="J286" s="1400"/>
      <c r="K286" s="1400"/>
      <c r="L286" s="1400"/>
      <c r="M286" s="1400"/>
      <c r="N286" s="1400"/>
      <c r="O286" s="1398"/>
    </row>
    <row r="287" spans="1:15" ht="22.4" customHeight="1" x14ac:dyDescent="0.35">
      <c r="A287" s="1649" t="s">
        <v>1549</v>
      </c>
      <c r="B287" s="1643" t="s">
        <v>1315</v>
      </c>
      <c r="C287" s="140"/>
      <c r="D287" s="140"/>
      <c r="E287" s="45"/>
      <c r="F287" s="45"/>
      <c r="G287" s="45"/>
      <c r="H287" s="45"/>
      <c r="I287" s="45"/>
      <c r="J287" s="45"/>
      <c r="K287" s="45"/>
      <c r="L287" s="45"/>
      <c r="M287" s="45"/>
      <c r="N287" s="45"/>
      <c r="O287" s="45"/>
    </row>
    <row r="288" spans="1:15" ht="22.4" customHeight="1" x14ac:dyDescent="0.35">
      <c r="A288" s="1642"/>
      <c r="B288" s="1642"/>
      <c r="C288" s="140"/>
      <c r="D288" s="140"/>
      <c r="E288" s="45"/>
      <c r="F288" s="45"/>
      <c r="G288" s="45"/>
      <c r="H288" s="45"/>
      <c r="I288" s="45"/>
      <c r="J288" s="45"/>
      <c r="K288" s="45"/>
      <c r="L288" s="45"/>
      <c r="M288" s="45"/>
      <c r="N288" s="45"/>
      <c r="O288" s="45"/>
    </row>
    <row r="289" spans="1:15" ht="22.4" customHeight="1" x14ac:dyDescent="0.35">
      <c r="A289" s="1642"/>
      <c r="B289" s="1642"/>
      <c r="C289" s="140"/>
      <c r="D289" s="140"/>
      <c r="E289" s="45"/>
      <c r="F289" s="45"/>
      <c r="G289" s="45"/>
      <c r="H289" s="45"/>
      <c r="I289" s="45"/>
      <c r="J289" s="45"/>
      <c r="K289" s="45"/>
      <c r="L289" s="45"/>
      <c r="M289" s="45"/>
      <c r="N289" s="45"/>
      <c r="O289" s="45"/>
    </row>
    <row r="290" spans="1:15" ht="18.649999999999999" customHeight="1" x14ac:dyDescent="0.35">
      <c r="A290" s="1487"/>
      <c r="B290" s="1487"/>
      <c r="C290" s="140"/>
      <c r="D290" s="140"/>
      <c r="E290" s="45"/>
      <c r="F290" s="45"/>
      <c r="G290" s="45"/>
      <c r="H290" s="45"/>
      <c r="I290" s="45"/>
      <c r="J290" s="45"/>
      <c r="K290" s="45"/>
      <c r="L290" s="45"/>
      <c r="M290" s="45"/>
      <c r="N290" s="45"/>
      <c r="O290" s="45"/>
    </row>
    <row r="291" spans="1:15" ht="22.4" customHeight="1" x14ac:dyDescent="0.35">
      <c r="A291" s="1649" t="s">
        <v>1550</v>
      </c>
      <c r="B291" s="1643" t="s">
        <v>1315</v>
      </c>
      <c r="C291" s="140"/>
      <c r="D291" s="140"/>
      <c r="E291" s="45"/>
      <c r="F291" s="45"/>
      <c r="G291" s="45"/>
      <c r="H291" s="45"/>
      <c r="I291" s="45"/>
      <c r="J291" s="45"/>
      <c r="K291" s="45"/>
      <c r="L291" s="45"/>
      <c r="M291" s="45"/>
      <c r="N291" s="45"/>
      <c r="O291" s="45"/>
    </row>
    <row r="292" spans="1:15" ht="22.4" customHeight="1" x14ac:dyDescent="0.35">
      <c r="A292" s="1642"/>
      <c r="B292" s="1642"/>
      <c r="C292" s="140"/>
      <c r="D292" s="140"/>
      <c r="E292" s="45"/>
      <c r="F292" s="45"/>
      <c r="G292" s="45"/>
      <c r="H292" s="45"/>
      <c r="I292" s="45"/>
      <c r="J292" s="45"/>
      <c r="K292" s="45"/>
      <c r="L292" s="45"/>
      <c r="M292" s="45"/>
      <c r="N292" s="45"/>
      <c r="O292" s="45"/>
    </row>
    <row r="293" spans="1:15" ht="22.4" customHeight="1" x14ac:dyDescent="0.35">
      <c r="A293" s="1642"/>
      <c r="B293" s="1642"/>
      <c r="C293" s="140"/>
      <c r="D293" s="140"/>
      <c r="E293" s="45"/>
      <c r="F293" s="45"/>
      <c r="G293" s="45"/>
      <c r="H293" s="45"/>
      <c r="I293" s="45"/>
      <c r="J293" s="45"/>
      <c r="K293" s="45"/>
      <c r="L293" s="45"/>
      <c r="M293" s="45"/>
      <c r="N293" s="45"/>
      <c r="O293" s="45"/>
    </row>
    <row r="294" spans="1:15" ht="22.4" customHeight="1" x14ac:dyDescent="0.35">
      <c r="A294" s="1487"/>
      <c r="B294" s="1487"/>
      <c r="C294" s="140"/>
      <c r="D294" s="140"/>
      <c r="E294" s="45"/>
      <c r="F294" s="45"/>
      <c r="G294" s="45"/>
      <c r="H294" s="45"/>
      <c r="I294" s="45"/>
      <c r="J294" s="45"/>
      <c r="K294" s="45"/>
      <c r="L294" s="45"/>
      <c r="M294" s="45"/>
      <c r="N294" s="45"/>
      <c r="O294" s="45"/>
    </row>
    <row r="295" spans="1:15" ht="22.4" customHeight="1" x14ac:dyDescent="0.35">
      <c r="A295" s="1649" t="s">
        <v>1551</v>
      </c>
      <c r="B295" s="1643" t="s">
        <v>1315</v>
      </c>
      <c r="C295" s="140"/>
      <c r="D295" s="140"/>
      <c r="E295" s="45"/>
      <c r="F295" s="45"/>
      <c r="G295" s="45"/>
      <c r="H295" s="45"/>
      <c r="I295" s="45"/>
      <c r="J295" s="45"/>
      <c r="K295" s="45"/>
      <c r="L295" s="45"/>
      <c r="M295" s="45"/>
      <c r="N295" s="45"/>
      <c r="O295" s="45"/>
    </row>
    <row r="296" spans="1:15" ht="22.4" customHeight="1" x14ac:dyDescent="0.35">
      <c r="A296" s="1642"/>
      <c r="B296" s="1642"/>
      <c r="C296" s="140"/>
      <c r="D296" s="140"/>
      <c r="E296" s="45"/>
      <c r="F296" s="45"/>
      <c r="G296" s="45"/>
      <c r="H296" s="45"/>
      <c r="I296" s="45"/>
      <c r="J296" s="45"/>
      <c r="K296" s="45"/>
      <c r="L296" s="45"/>
      <c r="M296" s="45"/>
      <c r="N296" s="45"/>
      <c r="O296" s="45"/>
    </row>
    <row r="297" spans="1:15" ht="22.4" customHeight="1" x14ac:dyDescent="0.35">
      <c r="A297" s="1642"/>
      <c r="B297" s="1642"/>
      <c r="C297" s="140"/>
      <c r="D297" s="140"/>
      <c r="E297" s="45"/>
      <c r="F297" s="45"/>
      <c r="G297" s="45"/>
      <c r="H297" s="45"/>
      <c r="I297" s="45"/>
      <c r="J297" s="45"/>
      <c r="K297" s="45"/>
      <c r="L297" s="45"/>
      <c r="M297" s="45"/>
      <c r="N297" s="45"/>
      <c r="O297" s="45"/>
    </row>
    <row r="298" spans="1:15" ht="22.4" customHeight="1" x14ac:dyDescent="0.35">
      <c r="A298" s="1487"/>
      <c r="B298" s="1487"/>
      <c r="C298" s="140"/>
      <c r="D298" s="140"/>
      <c r="E298" s="45"/>
      <c r="F298" s="45"/>
      <c r="G298" s="45"/>
      <c r="H298" s="45"/>
      <c r="I298" s="45"/>
      <c r="J298" s="45"/>
      <c r="K298" s="45"/>
      <c r="L298" s="45"/>
      <c r="M298" s="45"/>
      <c r="N298" s="45"/>
      <c r="O298" s="45"/>
    </row>
    <row r="299" spans="1:15" ht="22.4" customHeight="1" x14ac:dyDescent="0.35">
      <c r="A299" s="1649" t="s">
        <v>1552</v>
      </c>
      <c r="B299" s="1643" t="s">
        <v>1315</v>
      </c>
      <c r="C299" s="140"/>
      <c r="D299" s="140"/>
      <c r="E299" s="45"/>
      <c r="F299" s="45"/>
      <c r="G299" s="45"/>
      <c r="H299" s="45"/>
      <c r="I299" s="45"/>
      <c r="J299" s="45"/>
      <c r="K299" s="45"/>
      <c r="L299" s="45"/>
      <c r="M299" s="45"/>
      <c r="N299" s="45"/>
      <c r="O299" s="45"/>
    </row>
    <row r="300" spans="1:15" ht="22.4" customHeight="1" x14ac:dyDescent="0.35">
      <c r="A300" s="1642"/>
      <c r="B300" s="1642"/>
      <c r="C300" s="140"/>
      <c r="D300" s="140"/>
      <c r="E300" s="45"/>
      <c r="F300" s="45"/>
      <c r="G300" s="45"/>
      <c r="H300" s="45"/>
      <c r="I300" s="45"/>
      <c r="J300" s="45"/>
      <c r="K300" s="45"/>
      <c r="L300" s="45"/>
      <c r="M300" s="45"/>
      <c r="N300" s="45"/>
      <c r="O300" s="45"/>
    </row>
    <row r="301" spans="1:15" ht="22.4" customHeight="1" x14ac:dyDescent="0.35">
      <c r="A301" s="1642"/>
      <c r="B301" s="1642"/>
      <c r="C301" s="140"/>
      <c r="D301" s="140"/>
      <c r="E301" s="45"/>
      <c r="F301" s="45"/>
      <c r="G301" s="45"/>
      <c r="H301" s="45"/>
      <c r="I301" s="45"/>
      <c r="J301" s="45"/>
      <c r="K301" s="45"/>
      <c r="L301" s="45"/>
      <c r="M301" s="45"/>
      <c r="N301" s="45"/>
      <c r="O301" s="45"/>
    </row>
    <row r="302" spans="1:15" ht="22.4" customHeight="1" x14ac:dyDescent="0.35">
      <c r="A302" s="1487"/>
      <c r="B302" s="1487"/>
      <c r="C302" s="140"/>
      <c r="D302" s="140"/>
      <c r="E302" s="45"/>
      <c r="F302" s="45"/>
      <c r="G302" s="45"/>
      <c r="H302" s="45"/>
      <c r="I302" s="45"/>
      <c r="J302" s="45"/>
      <c r="K302" s="45"/>
      <c r="L302" s="45"/>
      <c r="M302" s="45"/>
      <c r="N302" s="45"/>
      <c r="O302" s="45"/>
    </row>
    <row r="303" spans="1:15" ht="22.4" customHeight="1" x14ac:dyDescent="0.35">
      <c r="A303" s="1649" t="s">
        <v>1553</v>
      </c>
      <c r="B303" s="1643" t="s">
        <v>1315</v>
      </c>
      <c r="C303" s="140"/>
      <c r="D303" s="140"/>
      <c r="E303" s="45"/>
      <c r="F303" s="45"/>
      <c r="G303" s="45"/>
      <c r="H303" s="45"/>
      <c r="I303" s="45"/>
      <c r="J303" s="45"/>
      <c r="K303" s="45"/>
      <c r="L303" s="45"/>
      <c r="M303" s="45"/>
      <c r="N303" s="45"/>
      <c r="O303" s="45"/>
    </row>
    <row r="304" spans="1:15" ht="22.4" customHeight="1" x14ac:dyDescent="0.35">
      <c r="A304" s="1642"/>
      <c r="B304" s="1642"/>
      <c r="C304" s="140"/>
      <c r="D304" s="140"/>
      <c r="E304" s="45"/>
      <c r="F304" s="45"/>
      <c r="G304" s="45"/>
      <c r="H304" s="45"/>
      <c r="I304" s="45"/>
      <c r="J304" s="45"/>
      <c r="K304" s="45"/>
      <c r="L304" s="45"/>
      <c r="M304" s="45"/>
      <c r="N304" s="45"/>
      <c r="O304" s="45"/>
    </row>
    <row r="305" spans="1:15" ht="22.4" customHeight="1" x14ac:dyDescent="0.35">
      <c r="A305" s="1642"/>
      <c r="B305" s="1642"/>
      <c r="C305" s="140"/>
      <c r="D305" s="140"/>
      <c r="E305" s="45"/>
      <c r="F305" s="45"/>
      <c r="G305" s="45"/>
      <c r="H305" s="45"/>
      <c r="I305" s="45"/>
      <c r="J305" s="45"/>
      <c r="K305" s="45"/>
      <c r="L305" s="45"/>
      <c r="M305" s="45"/>
      <c r="N305" s="45"/>
      <c r="O305" s="45"/>
    </row>
    <row r="306" spans="1:15" ht="22.4" customHeight="1" x14ac:dyDescent="0.35">
      <c r="A306" s="1487"/>
      <c r="B306" s="1487"/>
      <c r="C306" s="140"/>
      <c r="D306" s="140"/>
      <c r="E306" s="45"/>
      <c r="F306" s="45"/>
      <c r="G306" s="45"/>
      <c r="H306" s="45"/>
      <c r="I306" s="45"/>
      <c r="J306" s="45"/>
      <c r="K306" s="45"/>
      <c r="L306" s="45"/>
      <c r="M306" s="45"/>
      <c r="N306" s="45"/>
      <c r="O306" s="45"/>
    </row>
    <row r="307" spans="1:15" ht="19" customHeight="1" x14ac:dyDescent="0.35">
      <c r="A307" s="1649" t="s">
        <v>1554</v>
      </c>
      <c r="B307" s="1643" t="s">
        <v>1315</v>
      </c>
      <c r="C307" s="140"/>
      <c r="D307" s="140"/>
      <c r="E307" s="45"/>
      <c r="F307" s="45"/>
      <c r="G307" s="45"/>
      <c r="H307" s="45"/>
      <c r="I307" s="45"/>
      <c r="J307" s="45"/>
      <c r="K307" s="45"/>
      <c r="L307" s="45"/>
      <c r="M307" s="45"/>
      <c r="N307" s="45"/>
      <c r="O307" s="45"/>
    </row>
    <row r="308" spans="1:15" ht="24.65" customHeight="1" x14ac:dyDescent="0.35">
      <c r="A308" s="1642"/>
      <c r="B308" s="1642"/>
      <c r="C308" s="140"/>
      <c r="D308" s="140"/>
      <c r="E308" s="45"/>
      <c r="F308" s="45"/>
      <c r="G308" s="45"/>
      <c r="H308" s="45"/>
      <c r="I308" s="45"/>
      <c r="J308" s="45"/>
      <c r="K308" s="45"/>
      <c r="L308" s="45"/>
      <c r="M308" s="45"/>
      <c r="N308" s="45"/>
      <c r="O308" s="45"/>
    </row>
    <row r="309" spans="1:15" ht="23.15" customHeight="1" x14ac:dyDescent="0.35">
      <c r="A309" s="1642"/>
      <c r="B309" s="1642"/>
      <c r="C309" s="140"/>
      <c r="D309" s="140"/>
      <c r="E309" s="45"/>
      <c r="F309" s="45"/>
      <c r="G309" s="45"/>
      <c r="H309" s="45"/>
      <c r="I309" s="45"/>
      <c r="J309" s="45"/>
      <c r="K309" s="45"/>
      <c r="L309" s="45"/>
      <c r="M309" s="45"/>
      <c r="N309" s="45"/>
      <c r="O309" s="45"/>
    </row>
    <row r="310" spans="1:15" ht="24.65" customHeight="1" x14ac:dyDescent="0.35">
      <c r="A310" s="1487"/>
      <c r="B310" s="1487"/>
      <c r="C310" s="140"/>
      <c r="D310" s="140"/>
      <c r="E310" s="45"/>
      <c r="F310" s="45"/>
      <c r="G310" s="45"/>
      <c r="H310" s="45"/>
      <c r="I310" s="45"/>
      <c r="J310" s="45"/>
      <c r="K310" s="45"/>
      <c r="L310" s="45"/>
      <c r="M310" s="45"/>
      <c r="N310" s="45"/>
      <c r="O310" s="45"/>
    </row>
    <row r="311" spans="1:15" ht="23.15" customHeight="1" x14ac:dyDescent="0.35">
      <c r="A311" s="1649" t="s">
        <v>1555</v>
      </c>
      <c r="B311" s="1643" t="s">
        <v>1315</v>
      </c>
      <c r="C311" s="140"/>
      <c r="D311" s="140"/>
      <c r="E311" s="45"/>
      <c r="F311" s="45"/>
      <c r="G311" s="45"/>
      <c r="H311" s="45"/>
      <c r="I311" s="45"/>
      <c r="J311" s="45"/>
      <c r="K311" s="45"/>
      <c r="L311" s="45"/>
      <c r="M311" s="45"/>
      <c r="N311" s="45"/>
      <c r="O311" s="45"/>
    </row>
    <row r="312" spans="1:15" ht="24" customHeight="1" x14ac:dyDescent="0.35">
      <c r="A312" s="1642"/>
      <c r="B312" s="1642"/>
      <c r="C312" s="140"/>
      <c r="D312" s="140"/>
      <c r="E312" s="45"/>
      <c r="F312" s="45"/>
      <c r="G312" s="45"/>
      <c r="H312" s="45"/>
      <c r="I312" s="45"/>
      <c r="J312" s="45"/>
      <c r="K312" s="45"/>
      <c r="L312" s="45"/>
      <c r="M312" s="45"/>
      <c r="N312" s="45"/>
      <c r="O312" s="45"/>
    </row>
    <row r="313" spans="1:15" ht="21" customHeight="1" x14ac:dyDescent="0.35">
      <c r="A313" s="1642"/>
      <c r="B313" s="1642"/>
      <c r="C313" s="140"/>
      <c r="D313" s="140"/>
      <c r="E313" s="45"/>
      <c r="F313" s="45"/>
      <c r="G313" s="45"/>
      <c r="H313" s="45"/>
      <c r="I313" s="45"/>
      <c r="J313" s="45"/>
      <c r="K313" s="45"/>
      <c r="L313" s="45"/>
      <c r="M313" s="45"/>
      <c r="N313" s="45"/>
      <c r="O313" s="45"/>
    </row>
    <row r="314" spans="1:15" ht="23.5" customHeight="1" x14ac:dyDescent="0.35">
      <c r="A314" s="1487"/>
      <c r="B314" s="1487"/>
      <c r="C314" s="140"/>
      <c r="D314" s="140"/>
      <c r="E314" s="45"/>
      <c r="F314" s="45"/>
      <c r="G314" s="45"/>
      <c r="H314" s="45"/>
      <c r="I314" s="45"/>
      <c r="J314" s="45"/>
      <c r="K314" s="45"/>
      <c r="L314" s="45"/>
      <c r="M314" s="45"/>
      <c r="N314" s="45"/>
      <c r="O314" s="45"/>
    </row>
    <row r="315" spans="1:15" ht="26.15" customHeight="1" x14ac:dyDescent="0.35">
      <c r="A315" s="1649" t="s">
        <v>1556</v>
      </c>
      <c r="B315" s="1643" t="s">
        <v>1315</v>
      </c>
      <c r="C315" s="140"/>
      <c r="D315" s="140"/>
      <c r="E315" s="45"/>
      <c r="F315" s="45"/>
      <c r="G315" s="45"/>
      <c r="H315" s="45"/>
      <c r="I315" s="45"/>
      <c r="J315" s="45"/>
      <c r="K315" s="45"/>
      <c r="L315" s="45"/>
      <c r="M315" s="45"/>
      <c r="N315" s="45"/>
      <c r="O315" s="45"/>
    </row>
    <row r="316" spans="1:15" ht="21.65" customHeight="1" x14ac:dyDescent="0.35">
      <c r="A316" s="1642"/>
      <c r="B316" s="1642"/>
      <c r="C316" s="140"/>
      <c r="D316" s="140"/>
      <c r="E316" s="45"/>
      <c r="F316" s="45"/>
      <c r="G316" s="45"/>
      <c r="H316" s="45"/>
      <c r="I316" s="45"/>
      <c r="J316" s="45"/>
      <c r="K316" s="45"/>
      <c r="L316" s="45"/>
      <c r="M316" s="45"/>
      <c r="N316" s="45"/>
      <c r="O316" s="45"/>
    </row>
    <row r="317" spans="1:15" ht="22.5" customHeight="1" x14ac:dyDescent="0.35">
      <c r="A317" s="1642"/>
      <c r="B317" s="1642"/>
      <c r="C317" s="140"/>
      <c r="D317" s="140"/>
      <c r="E317" s="45"/>
      <c r="F317" s="45"/>
      <c r="G317" s="45"/>
      <c r="H317" s="45"/>
      <c r="I317" s="45"/>
      <c r="J317" s="45"/>
      <c r="K317" s="45"/>
      <c r="L317" s="45"/>
      <c r="M317" s="45"/>
      <c r="N317" s="45"/>
      <c r="O317" s="45"/>
    </row>
    <row r="318" spans="1:15" ht="24.65" customHeight="1" x14ac:dyDescent="0.35">
      <c r="A318" s="1487"/>
      <c r="B318" s="1487"/>
      <c r="C318" s="140"/>
      <c r="D318" s="140"/>
      <c r="E318" s="45"/>
      <c r="F318" s="45"/>
      <c r="G318" s="45"/>
      <c r="H318" s="45"/>
      <c r="I318" s="45"/>
      <c r="J318" s="45"/>
      <c r="K318" s="45"/>
      <c r="L318" s="45"/>
      <c r="M318" s="45"/>
      <c r="N318" s="45"/>
      <c r="O318" s="45"/>
    </row>
    <row r="319" spans="1:15" ht="31" customHeight="1" x14ac:dyDescent="0.35">
      <c r="A319" s="832" t="s">
        <v>1557</v>
      </c>
      <c r="B319" s="88" t="s">
        <v>1322</v>
      </c>
      <c r="C319" s="66"/>
      <c r="D319" s="66"/>
      <c r="E319" s="66"/>
      <c r="F319" s="66"/>
      <c r="G319" s="66"/>
      <c r="H319" s="66"/>
      <c r="I319" s="66"/>
      <c r="J319" s="66"/>
      <c r="K319" s="66"/>
      <c r="L319" s="66"/>
      <c r="M319" s="66"/>
      <c r="N319" s="66"/>
      <c r="O319" s="66"/>
    </row>
    <row r="320" spans="1:15" ht="38.15" customHeight="1" x14ac:dyDescent="0.35">
      <c r="A320" s="832" t="s">
        <v>1558</v>
      </c>
      <c r="B320" s="88" t="s">
        <v>1347</v>
      </c>
      <c r="C320" s="66"/>
      <c r="D320" s="66" t="s">
        <v>494</v>
      </c>
      <c r="E320" s="66"/>
      <c r="F320" s="66"/>
      <c r="G320" s="66" t="s">
        <v>494</v>
      </c>
      <c r="H320" s="66"/>
      <c r="I320" s="66"/>
      <c r="J320" s="66"/>
      <c r="K320" s="66" t="s">
        <v>494</v>
      </c>
      <c r="L320" s="66"/>
      <c r="M320" s="66"/>
      <c r="N320" s="66" t="s">
        <v>494</v>
      </c>
      <c r="O320" s="66"/>
    </row>
    <row r="321" spans="1:15" ht="39" customHeight="1" x14ac:dyDescent="0.35">
      <c r="A321" s="1048" t="s">
        <v>1559</v>
      </c>
      <c r="B321" s="88" t="s">
        <v>1340</v>
      </c>
      <c r="C321" s="66"/>
      <c r="D321" s="66"/>
      <c r="E321" s="66"/>
      <c r="F321" s="66"/>
      <c r="G321" s="66" t="s">
        <v>494</v>
      </c>
      <c r="H321" s="66"/>
      <c r="I321" s="66"/>
      <c r="J321" s="66"/>
      <c r="K321" s="66"/>
      <c r="L321" s="66"/>
      <c r="M321" s="66"/>
      <c r="N321" s="66" t="s">
        <v>494</v>
      </c>
      <c r="O321" s="66"/>
    </row>
    <row r="322" spans="1:15" ht="45" customHeight="1" x14ac:dyDescent="0.35">
      <c r="A322" s="832" t="s">
        <v>1560</v>
      </c>
      <c r="B322" s="88" t="s">
        <v>1347</v>
      </c>
      <c r="C322" s="66"/>
      <c r="D322" s="66" t="s">
        <v>494</v>
      </c>
      <c r="E322" s="66"/>
      <c r="F322" s="66"/>
      <c r="G322" s="66" t="s">
        <v>494</v>
      </c>
      <c r="H322" s="66"/>
      <c r="I322" s="66"/>
      <c r="J322" s="66"/>
      <c r="K322" s="66" t="s">
        <v>494</v>
      </c>
      <c r="L322" s="66"/>
      <c r="M322" s="66"/>
      <c r="N322" s="66" t="s">
        <v>494</v>
      </c>
      <c r="O322" s="66"/>
    </row>
    <row r="323" spans="1:15" ht="26.15" customHeight="1" x14ac:dyDescent="0.35">
      <c r="A323" s="832" t="s">
        <v>1561</v>
      </c>
      <c r="B323" s="88" t="s">
        <v>1322</v>
      </c>
      <c r="C323" s="66"/>
      <c r="D323" s="66"/>
      <c r="E323" s="66"/>
      <c r="F323" s="66"/>
      <c r="G323" s="66"/>
      <c r="H323" s="66"/>
      <c r="I323" s="66"/>
      <c r="J323" s="66"/>
      <c r="K323" s="66"/>
      <c r="L323" s="66"/>
      <c r="M323" s="66"/>
      <c r="N323" s="66"/>
      <c r="O323" s="66"/>
    </row>
    <row r="324" spans="1:15" ht="43" customHeight="1" x14ac:dyDescent="0.35">
      <c r="A324" s="832" t="s">
        <v>1562</v>
      </c>
      <c r="B324" s="88" t="s">
        <v>1322</v>
      </c>
      <c r="C324" s="66"/>
      <c r="D324" s="66"/>
      <c r="E324" s="66"/>
      <c r="F324" s="66"/>
      <c r="G324" s="66"/>
      <c r="H324" s="66"/>
      <c r="I324" s="66"/>
      <c r="J324" s="66"/>
      <c r="K324" s="66"/>
      <c r="L324" s="66"/>
      <c r="M324" s="66"/>
      <c r="N324" s="66"/>
      <c r="O324" s="66"/>
    </row>
    <row r="325" spans="1:15" ht="32.15" customHeight="1" x14ac:dyDescent="0.35">
      <c r="A325" s="832" t="s">
        <v>1563</v>
      </c>
      <c r="B325" s="88" t="s">
        <v>1347</v>
      </c>
      <c r="C325" s="66"/>
      <c r="D325" s="66" t="s">
        <v>494</v>
      </c>
      <c r="E325" s="66"/>
      <c r="F325" s="66"/>
      <c r="G325" s="66" t="s">
        <v>494</v>
      </c>
      <c r="H325" s="66"/>
      <c r="I325" s="66"/>
      <c r="J325" s="66"/>
      <c r="K325" s="66" t="s">
        <v>494</v>
      </c>
      <c r="L325" s="66"/>
      <c r="M325" s="66"/>
      <c r="N325" s="66" t="s">
        <v>494</v>
      </c>
      <c r="O325" s="66"/>
    </row>
    <row r="326" spans="1:15" ht="22.4" customHeight="1" x14ac:dyDescent="0.35">
      <c r="A326" s="832" t="s">
        <v>1564</v>
      </c>
      <c r="B326" s="88" t="s">
        <v>1347</v>
      </c>
      <c r="C326" s="66"/>
      <c r="D326" s="66" t="s">
        <v>494</v>
      </c>
      <c r="E326" s="66"/>
      <c r="F326" s="66"/>
      <c r="G326" s="66" t="s">
        <v>494</v>
      </c>
      <c r="H326" s="66"/>
      <c r="I326" s="66"/>
      <c r="J326" s="66"/>
      <c r="K326" s="66" t="s">
        <v>494</v>
      </c>
      <c r="L326" s="66"/>
      <c r="M326" s="66"/>
      <c r="N326" s="66" t="s">
        <v>494</v>
      </c>
      <c r="O326" s="66"/>
    </row>
    <row r="327" spans="1:15" ht="44.15" customHeight="1" x14ac:dyDescent="0.35">
      <c r="A327" s="832" t="s">
        <v>1565</v>
      </c>
      <c r="B327" s="88" t="s">
        <v>1322</v>
      </c>
      <c r="C327" s="66"/>
      <c r="D327" s="66"/>
      <c r="E327" s="66"/>
      <c r="F327" s="66"/>
      <c r="G327" s="66"/>
      <c r="H327" s="66"/>
      <c r="I327" s="66"/>
      <c r="J327" s="66"/>
      <c r="K327" s="66"/>
      <c r="L327" s="66"/>
      <c r="M327" s="66"/>
      <c r="N327" s="66"/>
      <c r="O327" s="66"/>
    </row>
    <row r="328" spans="1:15" ht="32.15" customHeight="1" x14ac:dyDescent="0.35">
      <c r="A328" s="832" t="s">
        <v>1566</v>
      </c>
      <c r="B328" s="88" t="s">
        <v>1322</v>
      </c>
      <c r="C328" s="66"/>
      <c r="D328" s="66"/>
      <c r="E328" s="66"/>
      <c r="F328" s="66"/>
      <c r="G328" s="66"/>
      <c r="H328" s="66"/>
      <c r="I328" s="66"/>
      <c r="J328" s="66"/>
      <c r="K328" s="66"/>
      <c r="L328" s="66"/>
      <c r="M328" s="66"/>
      <c r="N328" s="66"/>
      <c r="O328" s="66"/>
    </row>
    <row r="329" spans="1:15" ht="45.65" customHeight="1" x14ac:dyDescent="0.35">
      <c r="A329" s="832" t="s">
        <v>1567</v>
      </c>
      <c r="B329" s="88" t="s">
        <v>1322</v>
      </c>
      <c r="C329" s="66"/>
      <c r="D329" s="66"/>
      <c r="E329" s="66"/>
      <c r="F329" s="66"/>
      <c r="G329" s="66"/>
      <c r="H329" s="66"/>
      <c r="I329" s="66"/>
      <c r="J329" s="66"/>
      <c r="K329" s="66"/>
      <c r="L329" s="66"/>
      <c r="M329" s="66"/>
      <c r="N329" s="66"/>
      <c r="O329" s="66"/>
    </row>
    <row r="330" spans="1:15" ht="57" customHeight="1" x14ac:dyDescent="0.35">
      <c r="A330" s="832" t="s">
        <v>1568</v>
      </c>
      <c r="B330" s="88" t="s">
        <v>1347</v>
      </c>
      <c r="C330" s="66"/>
      <c r="D330" s="66" t="s">
        <v>494</v>
      </c>
      <c r="E330" s="66"/>
      <c r="F330" s="66"/>
      <c r="G330" s="66" t="s">
        <v>494</v>
      </c>
      <c r="H330" s="66"/>
      <c r="I330" s="66"/>
      <c r="J330" s="66"/>
      <c r="K330" s="66" t="s">
        <v>494</v>
      </c>
      <c r="L330" s="66"/>
      <c r="M330" s="66"/>
      <c r="N330" s="66" t="s">
        <v>494</v>
      </c>
      <c r="O330" s="66"/>
    </row>
    <row r="331" spans="1:15" ht="33.65" customHeight="1" x14ac:dyDescent="0.35">
      <c r="A331" s="832" t="s">
        <v>1569</v>
      </c>
      <c r="B331" s="88" t="s">
        <v>1347</v>
      </c>
      <c r="C331" s="66"/>
      <c r="D331" s="66" t="s">
        <v>494</v>
      </c>
      <c r="E331" s="66"/>
      <c r="F331" s="66"/>
      <c r="G331" s="66" t="s">
        <v>494</v>
      </c>
      <c r="H331" s="66"/>
      <c r="I331" s="66"/>
      <c r="J331" s="66"/>
      <c r="K331" s="66" t="s">
        <v>494</v>
      </c>
      <c r="L331" s="66"/>
      <c r="M331" s="66"/>
      <c r="N331" s="66" t="s">
        <v>494</v>
      </c>
      <c r="O331" s="66"/>
    </row>
    <row r="332" spans="1:15" ht="38.5" customHeight="1" x14ac:dyDescent="0.35">
      <c r="A332" s="832" t="s">
        <v>1570</v>
      </c>
      <c r="B332" s="88" t="s">
        <v>1347</v>
      </c>
      <c r="C332" s="66"/>
      <c r="D332" s="66" t="s">
        <v>494</v>
      </c>
      <c r="E332" s="66"/>
      <c r="F332" s="66"/>
      <c r="G332" s="66" t="s">
        <v>494</v>
      </c>
      <c r="H332" s="66"/>
      <c r="I332" s="66"/>
      <c r="J332" s="66"/>
      <c r="K332" s="66" t="s">
        <v>494</v>
      </c>
      <c r="L332" s="66"/>
      <c r="M332" s="66"/>
      <c r="N332" s="66" t="s">
        <v>494</v>
      </c>
      <c r="O332" s="66"/>
    </row>
    <row r="333" spans="1:15" ht="46.4" customHeight="1" x14ac:dyDescent="0.35">
      <c r="A333" s="832" t="s">
        <v>1571</v>
      </c>
      <c r="B333" s="88" t="s">
        <v>1347</v>
      </c>
      <c r="C333" s="66"/>
      <c r="D333" s="66" t="s">
        <v>494</v>
      </c>
      <c r="E333" s="66"/>
      <c r="F333" s="66"/>
      <c r="G333" s="66" t="s">
        <v>494</v>
      </c>
      <c r="H333" s="66"/>
      <c r="I333" s="66"/>
      <c r="J333" s="66"/>
      <c r="K333" s="66" t="s">
        <v>494</v>
      </c>
      <c r="L333" s="66"/>
      <c r="M333" s="66"/>
      <c r="N333" s="66" t="s">
        <v>494</v>
      </c>
      <c r="O333" s="66"/>
    </row>
    <row r="334" spans="1:15" ht="28.5" customHeight="1" x14ac:dyDescent="0.35">
      <c r="A334" s="832" t="s">
        <v>1572</v>
      </c>
      <c r="B334" s="88" t="s">
        <v>1340</v>
      </c>
      <c r="C334" s="66"/>
      <c r="D334" s="66" t="s">
        <v>494</v>
      </c>
      <c r="E334" s="66"/>
      <c r="F334" s="66"/>
      <c r="G334" s="66" t="s">
        <v>494</v>
      </c>
      <c r="H334" s="66"/>
      <c r="I334" s="66"/>
      <c r="J334" s="66"/>
      <c r="K334" s="66" t="s">
        <v>494</v>
      </c>
      <c r="L334" s="66"/>
      <c r="M334" s="66"/>
      <c r="N334" s="66" t="s">
        <v>494</v>
      </c>
      <c r="O334" s="66"/>
    </row>
    <row r="335" spans="1:15" ht="28.5" customHeight="1" x14ac:dyDescent="0.35">
      <c r="A335" s="1667" t="s">
        <v>1574</v>
      </c>
      <c r="B335" s="1692"/>
      <c r="C335" s="1692"/>
      <c r="D335" s="1692"/>
      <c r="E335" s="1692"/>
      <c r="F335" s="1692"/>
      <c r="G335" s="1692"/>
      <c r="H335" s="1692"/>
      <c r="I335" s="1692"/>
      <c r="J335" s="1692"/>
      <c r="K335" s="1692"/>
      <c r="L335" s="1692"/>
      <c r="M335" s="1692"/>
      <c r="N335" s="1692"/>
      <c r="O335" s="1693"/>
    </row>
    <row r="336" spans="1:15" ht="28.5" customHeight="1" x14ac:dyDescent="0.35">
      <c r="A336" s="12" t="s">
        <v>1332</v>
      </c>
      <c r="B336" s="88" t="s">
        <v>1322</v>
      </c>
      <c r="C336" s="66"/>
      <c r="D336" s="66"/>
      <c r="E336" s="66"/>
      <c r="F336" s="66"/>
      <c r="G336" s="66"/>
      <c r="H336" s="66"/>
      <c r="I336" s="66"/>
      <c r="J336" s="66"/>
      <c r="K336" s="66"/>
      <c r="L336" s="66"/>
      <c r="M336" s="66"/>
      <c r="N336" s="66"/>
      <c r="O336" s="66"/>
    </row>
    <row r="337" spans="1:34" ht="49.5" customHeight="1" x14ac:dyDescent="0.35">
      <c r="A337" s="12" t="s">
        <v>1333</v>
      </c>
      <c r="B337" s="88" t="s">
        <v>1322</v>
      </c>
      <c r="C337" s="66"/>
      <c r="D337" s="66"/>
      <c r="E337" s="66"/>
      <c r="F337" s="66"/>
      <c r="G337" s="66"/>
      <c r="H337" s="66"/>
      <c r="I337" s="66"/>
      <c r="J337" s="66"/>
      <c r="K337" s="66"/>
      <c r="L337" s="66"/>
      <c r="M337" s="66"/>
      <c r="N337" s="66"/>
      <c r="O337" s="66"/>
    </row>
    <row r="338" spans="1:34" ht="28.5" customHeight="1" x14ac:dyDescent="0.35">
      <c r="A338" s="757" t="s">
        <v>1334</v>
      </c>
      <c r="B338" s="1120" t="s">
        <v>1322</v>
      </c>
      <c r="C338" s="424"/>
      <c r="D338" s="424"/>
      <c r="E338" s="424"/>
      <c r="F338" s="424"/>
      <c r="G338" s="424"/>
      <c r="H338" s="424"/>
      <c r="I338" s="424"/>
      <c r="J338" s="424"/>
      <c r="K338" s="424"/>
      <c r="L338" s="424"/>
      <c r="M338" s="424"/>
      <c r="N338" s="424"/>
      <c r="O338" s="424"/>
    </row>
    <row r="339" spans="1:34" ht="28.5" customHeight="1" x14ac:dyDescent="0.35">
      <c r="A339" s="759" t="s">
        <v>1335</v>
      </c>
      <c r="B339" s="1121" t="s">
        <v>1322</v>
      </c>
      <c r="C339" s="685"/>
      <c r="D339" s="685"/>
      <c r="E339" s="685"/>
      <c r="F339" s="685"/>
      <c r="G339" s="685"/>
      <c r="H339" s="685"/>
      <c r="I339" s="685"/>
      <c r="J339" s="685"/>
      <c r="K339" s="685"/>
      <c r="L339" s="685"/>
      <c r="M339" s="685"/>
      <c r="N339" s="685"/>
      <c r="O339" s="685"/>
    </row>
    <row r="340" spans="1:34" ht="28.5" customHeight="1" x14ac:dyDescent="0.35">
      <c r="A340" s="759" t="s">
        <v>1337</v>
      </c>
      <c r="B340" s="1121" t="s">
        <v>1322</v>
      </c>
      <c r="C340" s="685"/>
      <c r="D340" s="685"/>
      <c r="E340" s="685"/>
      <c r="F340" s="685"/>
      <c r="G340" s="685"/>
      <c r="H340" s="685"/>
      <c r="I340" s="685"/>
      <c r="J340" s="685"/>
      <c r="K340" s="685"/>
      <c r="L340" s="685"/>
      <c r="M340" s="685"/>
      <c r="N340" s="685"/>
      <c r="O340" s="685"/>
    </row>
    <row r="341" spans="1:34" ht="28.5" customHeight="1" x14ac:dyDescent="0.35">
      <c r="A341" s="759" t="s">
        <v>1336</v>
      </c>
      <c r="B341" s="1121" t="s">
        <v>1322</v>
      </c>
      <c r="C341" s="685"/>
      <c r="D341" s="685"/>
      <c r="E341" s="685"/>
      <c r="F341" s="685"/>
      <c r="G341" s="685"/>
      <c r="H341" s="685"/>
      <c r="I341" s="685"/>
      <c r="J341" s="685"/>
      <c r="K341" s="685"/>
      <c r="L341" s="685"/>
      <c r="M341" s="685"/>
      <c r="N341" s="685"/>
      <c r="O341" s="685"/>
    </row>
    <row r="342" spans="1:34" ht="22.4" customHeight="1" x14ac:dyDescent="0.35">
      <c r="A342" s="1683" t="s">
        <v>1575</v>
      </c>
      <c r="B342" s="1684"/>
      <c r="C342" s="1684"/>
      <c r="D342" s="1684"/>
      <c r="E342" s="1684"/>
      <c r="F342" s="1684"/>
      <c r="G342" s="1684"/>
      <c r="H342" s="1684"/>
      <c r="I342" s="1684"/>
      <c r="J342" s="1684"/>
      <c r="K342" s="1684"/>
      <c r="L342" s="1684"/>
      <c r="M342" s="1684"/>
      <c r="N342" s="1684"/>
      <c r="O342" s="1685"/>
    </row>
    <row r="343" spans="1:34" ht="22.4" customHeight="1" x14ac:dyDescent="0.35">
      <c r="A343" s="12" t="s">
        <v>1536</v>
      </c>
      <c r="B343" s="88" t="s">
        <v>1322</v>
      </c>
      <c r="C343" s="66"/>
      <c r="D343" s="66"/>
      <c r="E343" s="66"/>
      <c r="F343" s="66"/>
      <c r="G343" s="66"/>
      <c r="H343" s="66"/>
      <c r="I343" s="66"/>
      <c r="J343" s="66"/>
      <c r="K343" s="66"/>
      <c r="L343" s="66"/>
      <c r="M343" s="66"/>
      <c r="N343" s="66"/>
      <c r="O343" s="66"/>
      <c r="P343" s="1358"/>
      <c r="Q343" s="1358"/>
      <c r="R343" s="1358"/>
      <c r="S343" s="1358"/>
      <c r="T343" s="833"/>
      <c r="U343" s="1358"/>
      <c r="V343" s="1358"/>
      <c r="W343" s="1358"/>
      <c r="X343" s="1358"/>
      <c r="Y343" s="1358"/>
      <c r="Z343" s="1358"/>
      <c r="AA343" s="1358"/>
      <c r="AB343" s="834"/>
      <c r="AC343" s="1358"/>
      <c r="AD343" s="1358"/>
      <c r="AE343" s="1358"/>
      <c r="AF343" s="1358"/>
      <c r="AG343" s="1358"/>
      <c r="AH343" s="1358"/>
    </row>
    <row r="344" spans="1:34" ht="22.4" customHeight="1" x14ac:dyDescent="0.35">
      <c r="A344" s="155" t="s">
        <v>1537</v>
      </c>
      <c r="B344" s="88" t="s">
        <v>1322</v>
      </c>
      <c r="C344" s="66"/>
      <c r="D344" s="66"/>
      <c r="E344" s="66"/>
      <c r="F344" s="66"/>
      <c r="G344" s="66"/>
      <c r="H344" s="66"/>
      <c r="I344" s="66"/>
      <c r="J344" s="66"/>
      <c r="K344" s="66"/>
      <c r="L344" s="66"/>
      <c r="M344" s="66"/>
      <c r="N344" s="66"/>
      <c r="O344" s="66"/>
      <c r="P344" s="1358"/>
      <c r="Q344" s="1358"/>
      <c r="R344" s="1358"/>
      <c r="S344" s="1358"/>
      <c r="T344" s="833"/>
      <c r="U344" s="1358"/>
      <c r="V344" s="1358"/>
      <c r="W344" s="1358"/>
      <c r="X344" s="1358"/>
      <c r="Y344" s="1358"/>
      <c r="Z344" s="1358"/>
      <c r="AA344" s="1358"/>
      <c r="AB344" s="834"/>
      <c r="AC344" s="1358"/>
      <c r="AD344" s="1358"/>
      <c r="AE344" s="1358"/>
      <c r="AF344" s="1358"/>
      <c r="AG344" s="1358"/>
      <c r="AH344" s="1358"/>
    </row>
    <row r="345" spans="1:34" ht="38.15" customHeight="1" x14ac:dyDescent="0.35">
      <c r="A345" s="12" t="s">
        <v>1538</v>
      </c>
      <c r="B345" s="88" t="s">
        <v>1322</v>
      </c>
      <c r="C345" s="66"/>
      <c r="D345" s="66"/>
      <c r="E345" s="66"/>
      <c r="F345" s="66"/>
      <c r="G345" s="66"/>
      <c r="H345" s="66"/>
      <c r="I345" s="66"/>
      <c r="J345" s="66"/>
      <c r="K345" s="66"/>
      <c r="L345" s="66"/>
      <c r="M345" s="66"/>
      <c r="N345" s="66"/>
      <c r="O345" s="66"/>
    </row>
    <row r="346" spans="1:34" ht="28.5" customHeight="1" x14ac:dyDescent="0.35">
      <c r="A346" s="12" t="s">
        <v>1547</v>
      </c>
      <c r="B346" s="88" t="s">
        <v>1322</v>
      </c>
      <c r="C346" s="66"/>
      <c r="D346" s="66"/>
      <c r="E346" s="66"/>
      <c r="F346" s="66"/>
      <c r="G346" s="66"/>
      <c r="H346" s="66"/>
      <c r="I346" s="66"/>
      <c r="J346" s="66"/>
      <c r="K346" s="66"/>
      <c r="L346" s="66"/>
      <c r="M346" s="66"/>
      <c r="N346" s="66"/>
      <c r="O346" s="66"/>
    </row>
    <row r="347" spans="1:34" ht="42" customHeight="1" x14ac:dyDescent="0.35">
      <c r="A347" s="12" t="s">
        <v>1540</v>
      </c>
      <c r="B347" s="88" t="s">
        <v>1322</v>
      </c>
      <c r="C347" s="66"/>
      <c r="D347" s="66"/>
      <c r="E347" s="66"/>
      <c r="F347" s="66"/>
      <c r="G347" s="66"/>
      <c r="H347" s="66"/>
      <c r="I347" s="66"/>
      <c r="J347" s="66"/>
      <c r="K347" s="66"/>
      <c r="L347" s="66"/>
      <c r="M347" s="66"/>
      <c r="N347" s="66"/>
      <c r="O347" s="66"/>
    </row>
    <row r="348" spans="1:34" ht="42.65" customHeight="1" x14ac:dyDescent="0.35">
      <c r="A348" s="12" t="s">
        <v>1541</v>
      </c>
      <c r="B348" s="88" t="s">
        <v>1322</v>
      </c>
      <c r="C348" s="66"/>
      <c r="D348" s="66"/>
      <c r="E348" s="66"/>
      <c r="F348" s="66"/>
      <c r="G348" s="66"/>
      <c r="H348" s="66"/>
      <c r="I348" s="66"/>
      <c r="J348" s="66"/>
      <c r="K348" s="66"/>
      <c r="L348" s="66"/>
      <c r="M348" s="66"/>
      <c r="N348" s="66"/>
      <c r="O348" s="66"/>
    </row>
    <row r="349" spans="1:34" ht="22.4" customHeight="1" x14ac:dyDescent="0.35">
      <c r="A349" s="12" t="s">
        <v>1542</v>
      </c>
      <c r="B349" s="88" t="s">
        <v>1322</v>
      </c>
      <c r="C349" s="66"/>
      <c r="D349" s="66"/>
      <c r="E349" s="66"/>
      <c r="F349" s="66"/>
      <c r="G349" s="66"/>
      <c r="H349" s="66"/>
      <c r="I349" s="66"/>
      <c r="J349" s="66"/>
      <c r="K349" s="66"/>
      <c r="L349" s="66"/>
      <c r="M349" s="66"/>
      <c r="N349" s="66"/>
      <c r="O349" s="66"/>
    </row>
    <row r="350" spans="1:34" ht="22.4" customHeight="1" x14ac:dyDescent="0.35">
      <c r="A350" s="12" t="s">
        <v>1543</v>
      </c>
      <c r="B350" s="88" t="s">
        <v>1322</v>
      </c>
      <c r="C350" s="66"/>
      <c r="D350" s="66"/>
      <c r="E350" s="66"/>
      <c r="F350" s="66"/>
      <c r="G350" s="66"/>
      <c r="H350" s="66"/>
      <c r="I350" s="66"/>
      <c r="J350" s="66"/>
      <c r="K350" s="66"/>
      <c r="L350" s="66"/>
      <c r="M350" s="66"/>
      <c r="N350" s="66"/>
      <c r="O350" s="66"/>
    </row>
    <row r="351" spans="1:34" ht="22.4" customHeight="1" x14ac:dyDescent="0.35">
      <c r="A351" s="12" t="s">
        <v>1544</v>
      </c>
      <c r="B351" s="88" t="s">
        <v>1322</v>
      </c>
      <c r="C351" s="66"/>
      <c r="D351" s="66"/>
      <c r="E351" s="66"/>
      <c r="F351" s="66"/>
      <c r="G351" s="66"/>
      <c r="H351" s="66"/>
      <c r="I351" s="66"/>
      <c r="J351" s="66"/>
      <c r="K351" s="66"/>
      <c r="L351" s="66"/>
      <c r="M351" s="66"/>
      <c r="N351" s="66"/>
      <c r="O351" s="66"/>
    </row>
    <row r="352" spans="1:34" ht="22.4" customHeight="1" x14ac:dyDescent="0.35">
      <c r="A352" s="155" t="s">
        <v>1545</v>
      </c>
      <c r="B352" s="58" t="s">
        <v>1347</v>
      </c>
      <c r="C352" s="61"/>
      <c r="D352" s="64" t="s">
        <v>494</v>
      </c>
      <c r="E352" s="61"/>
      <c r="F352" s="61"/>
      <c r="G352" s="64" t="s">
        <v>494</v>
      </c>
      <c r="H352" s="64"/>
      <c r="I352" s="61"/>
      <c r="J352" s="61"/>
      <c r="K352" s="64" t="s">
        <v>494</v>
      </c>
      <c r="L352" s="61"/>
      <c r="M352" s="61"/>
      <c r="N352" s="64" t="s">
        <v>494</v>
      </c>
      <c r="O352" s="61"/>
    </row>
    <row r="353" spans="1:15" ht="27.65" customHeight="1" x14ac:dyDescent="0.35">
      <c r="A353" s="1667" t="s">
        <v>1235</v>
      </c>
      <c r="B353" s="1400"/>
      <c r="C353" s="1391"/>
      <c r="D353" s="1391"/>
      <c r="E353" s="1391"/>
      <c r="F353" s="1391"/>
      <c r="G353" s="1391"/>
      <c r="H353" s="1391"/>
      <c r="I353" s="1391"/>
      <c r="J353" s="1391"/>
      <c r="K353" s="1391"/>
      <c r="L353" s="1391"/>
      <c r="M353" s="1391"/>
      <c r="N353" s="1391"/>
      <c r="O353" s="1392"/>
    </row>
    <row r="354" spans="1:15" ht="21" customHeight="1" x14ac:dyDescent="0.35">
      <c r="A354" s="1668" t="s">
        <v>1576</v>
      </c>
      <c r="B354" s="835" t="s">
        <v>1315</v>
      </c>
      <c r="C354" s="836"/>
      <c r="D354" s="1356"/>
      <c r="E354" s="1356"/>
      <c r="F354" s="1356"/>
      <c r="G354" s="1356"/>
      <c r="H354" s="1356"/>
      <c r="I354" s="1356"/>
      <c r="J354" s="1356"/>
      <c r="K354" s="1356"/>
      <c r="L354" s="836"/>
      <c r="M354" s="1356"/>
      <c r="N354" s="1356"/>
      <c r="O354" s="1356"/>
    </row>
    <row r="355" spans="1:15" ht="22.4" customHeight="1" x14ac:dyDescent="0.35">
      <c r="A355" s="1668"/>
      <c r="B355" s="835" t="s">
        <v>1315</v>
      </c>
      <c r="C355" s="836"/>
      <c r="D355" s="1356"/>
      <c r="E355" s="1356"/>
      <c r="F355" s="1356"/>
      <c r="G355" s="1356"/>
      <c r="H355" s="1356"/>
      <c r="I355" s="1356"/>
      <c r="J355" s="1356"/>
      <c r="K355" s="1356"/>
      <c r="L355" s="836"/>
      <c r="M355" s="1356"/>
      <c r="N355" s="1356"/>
      <c r="O355" s="1356"/>
    </row>
    <row r="356" spans="1:15" ht="22.4" customHeight="1" x14ac:dyDescent="0.35">
      <c r="A356" s="1668"/>
      <c r="B356" s="835" t="s">
        <v>1315</v>
      </c>
      <c r="C356" s="1356"/>
      <c r="D356" s="1356"/>
      <c r="E356" s="1356"/>
      <c r="F356" s="1356"/>
      <c r="G356" s="1356"/>
      <c r="H356" s="1356"/>
      <c r="I356" s="1356"/>
      <c r="J356" s="1356"/>
      <c r="K356" s="1356"/>
      <c r="L356" s="1356"/>
      <c r="M356" s="1356"/>
      <c r="N356" s="1356"/>
      <c r="O356" s="1356"/>
    </row>
    <row r="357" spans="1:15" ht="18" customHeight="1" x14ac:dyDescent="0.35">
      <c r="A357" s="1669"/>
      <c r="B357" s="835" t="s">
        <v>1315</v>
      </c>
      <c r="C357" s="1356"/>
      <c r="D357" s="1356"/>
      <c r="E357" s="1356"/>
      <c r="F357" s="1356"/>
      <c r="G357" s="1356"/>
      <c r="H357" s="1356"/>
      <c r="I357" s="1356"/>
      <c r="J357" s="1356"/>
      <c r="K357" s="1356"/>
      <c r="L357" s="1356"/>
      <c r="M357" s="1356"/>
      <c r="N357" s="1356"/>
      <c r="O357" s="1356"/>
    </row>
    <row r="358" spans="1:15" ht="22.4" customHeight="1" x14ac:dyDescent="0.35">
      <c r="A358" s="1667" t="s">
        <v>1236</v>
      </c>
      <c r="B358" s="1400"/>
      <c r="C358" s="1391"/>
      <c r="D358" s="1391"/>
      <c r="E358" s="1391"/>
      <c r="F358" s="1391"/>
      <c r="G358" s="1391"/>
      <c r="H358" s="1391"/>
      <c r="I358" s="1391"/>
      <c r="J358" s="1391"/>
      <c r="K358" s="1391"/>
      <c r="L358" s="1391"/>
      <c r="M358" s="1391"/>
      <c r="N358" s="1391"/>
      <c r="O358" s="1392"/>
    </row>
    <row r="359" spans="1:15" ht="23.5" customHeight="1" x14ac:dyDescent="0.35">
      <c r="A359" s="1670" t="s">
        <v>1434</v>
      </c>
      <c r="B359" s="835" t="s">
        <v>1315</v>
      </c>
      <c r="C359" s="836"/>
      <c r="D359" s="1356"/>
      <c r="E359" s="1356"/>
      <c r="F359" s="1356"/>
      <c r="G359" s="1356"/>
      <c r="H359" s="1356"/>
      <c r="I359" s="1356"/>
      <c r="J359" s="1356"/>
      <c r="K359" s="1356"/>
      <c r="L359" s="836"/>
      <c r="M359" s="1356"/>
      <c r="N359" s="1356"/>
      <c r="O359" s="1356"/>
    </row>
    <row r="360" spans="1:15" ht="24.65" customHeight="1" x14ac:dyDescent="0.35">
      <c r="A360" s="1670"/>
      <c r="B360" s="835" t="s">
        <v>1315</v>
      </c>
      <c r="C360" s="836"/>
      <c r="D360" s="1356"/>
      <c r="E360" s="1356"/>
      <c r="F360" s="1356"/>
      <c r="G360" s="1356"/>
      <c r="H360" s="1356"/>
      <c r="I360" s="1356"/>
      <c r="J360" s="1356"/>
      <c r="K360" s="1356"/>
      <c r="L360" s="836"/>
      <c r="M360" s="1356"/>
      <c r="N360" s="1356"/>
      <c r="O360" s="1356"/>
    </row>
    <row r="361" spans="1:15" ht="22.4" customHeight="1" x14ac:dyDescent="0.35">
      <c r="A361" s="1670"/>
      <c r="B361" s="835" t="s">
        <v>1315</v>
      </c>
      <c r="C361" s="1356"/>
      <c r="D361" s="1356"/>
      <c r="E361" s="1356"/>
      <c r="F361" s="1356"/>
      <c r="G361" s="1356"/>
      <c r="H361" s="1356"/>
      <c r="I361" s="1356"/>
      <c r="J361" s="1356"/>
      <c r="K361" s="1356"/>
      <c r="L361" s="1356"/>
      <c r="M361" s="1356"/>
      <c r="N361" s="1356"/>
      <c r="O361" s="1356"/>
    </row>
    <row r="362" spans="1:15" ht="22.4" customHeight="1" x14ac:dyDescent="0.35">
      <c r="A362" s="1671"/>
      <c r="B362" s="835" t="s">
        <v>1315</v>
      </c>
      <c r="C362" s="1356"/>
      <c r="D362" s="1356"/>
      <c r="E362" s="1356"/>
      <c r="F362" s="1356"/>
      <c r="G362" s="1356"/>
      <c r="H362" s="1356"/>
      <c r="I362" s="1356"/>
      <c r="J362" s="1356"/>
      <c r="K362" s="1356"/>
      <c r="L362" s="1356"/>
      <c r="M362" s="1356"/>
      <c r="N362" s="1356"/>
      <c r="O362" s="1356"/>
    </row>
    <row r="363" spans="1:15" ht="22.4" customHeight="1" x14ac:dyDescent="0.35">
      <c r="A363" s="1667" t="s">
        <v>1216</v>
      </c>
      <c r="B363" s="1400"/>
      <c r="C363" s="1397"/>
      <c r="D363" s="1397"/>
      <c r="E363" s="1397"/>
      <c r="F363" s="1397"/>
      <c r="G363" s="1397"/>
      <c r="H363" s="1397"/>
      <c r="I363" s="1397"/>
      <c r="J363" s="1397"/>
      <c r="K363" s="1397"/>
      <c r="L363" s="1397"/>
      <c r="M363" s="1397"/>
      <c r="N363" s="1397"/>
      <c r="O363" s="1406"/>
    </row>
    <row r="364" spans="1:15" ht="26.15" customHeight="1" x14ac:dyDescent="0.35">
      <c r="A364" s="5" t="s">
        <v>1577</v>
      </c>
      <c r="B364" s="148" t="s">
        <v>1325</v>
      </c>
      <c r="C364" s="1672"/>
      <c r="D364" s="1400"/>
      <c r="E364" s="1400"/>
      <c r="F364" s="1400"/>
      <c r="G364" s="1400"/>
      <c r="H364" s="1400"/>
      <c r="I364" s="1400"/>
      <c r="J364" s="1400"/>
      <c r="K364" s="1400"/>
      <c r="L364" s="1400"/>
      <c r="M364" s="1400"/>
      <c r="N364" s="1400"/>
      <c r="O364" s="1398"/>
    </row>
    <row r="365" spans="1:15" ht="27" customHeight="1" x14ac:dyDescent="0.35">
      <c r="A365" s="5" t="s">
        <v>1578</v>
      </c>
      <c r="B365" s="148" t="s">
        <v>1322</v>
      </c>
      <c r="C365" s="156"/>
      <c r="D365" s="156"/>
      <c r="E365" s="156"/>
      <c r="F365" s="156"/>
      <c r="G365" s="156"/>
      <c r="H365" s="156"/>
      <c r="I365" s="156"/>
      <c r="J365" s="156"/>
      <c r="K365" s="156"/>
      <c r="L365" s="156"/>
      <c r="M365" s="156"/>
      <c r="N365" s="156"/>
      <c r="O365" s="156"/>
    </row>
    <row r="366" spans="1:15" ht="17.5" customHeight="1" x14ac:dyDescent="0.35">
      <c r="A366" s="147" t="s">
        <v>1579</v>
      </c>
      <c r="B366" s="148" t="s">
        <v>1322</v>
      </c>
      <c r="C366" s="156"/>
      <c r="D366" s="156"/>
      <c r="E366" s="156"/>
      <c r="F366" s="156"/>
      <c r="G366" s="156"/>
      <c r="H366" s="156"/>
      <c r="I366" s="156"/>
      <c r="J366" s="156"/>
      <c r="K366" s="156"/>
      <c r="L366" s="156"/>
      <c r="M366" s="156"/>
      <c r="N366" s="156"/>
      <c r="O366" s="156"/>
    </row>
    <row r="367" spans="1:15" ht="15.75" customHeight="1" x14ac:dyDescent="0.35">
      <c r="A367" s="147" t="s">
        <v>1580</v>
      </c>
      <c r="B367" s="148" t="s">
        <v>1322</v>
      </c>
      <c r="C367" s="156"/>
      <c r="D367" s="156"/>
      <c r="E367" s="156"/>
      <c r="F367" s="156"/>
      <c r="G367" s="156"/>
      <c r="H367" s="156"/>
      <c r="I367" s="156"/>
      <c r="J367" s="156"/>
      <c r="K367" s="156"/>
      <c r="L367" s="156"/>
      <c r="M367" s="156"/>
      <c r="N367" s="156"/>
      <c r="O367" s="156"/>
    </row>
    <row r="368" spans="1:15" ht="15.75" customHeight="1" x14ac:dyDescent="0.35">
      <c r="A368" s="147" t="s">
        <v>1581</v>
      </c>
      <c r="B368" s="148" t="s">
        <v>1322</v>
      </c>
      <c r="C368" s="156"/>
      <c r="D368" s="156"/>
      <c r="E368" s="156"/>
      <c r="F368" s="156"/>
      <c r="G368" s="156"/>
      <c r="H368" s="156"/>
      <c r="I368" s="156"/>
      <c r="J368" s="156"/>
      <c r="K368" s="156"/>
      <c r="L368" s="156"/>
      <c r="M368" s="156"/>
      <c r="N368" s="156"/>
      <c r="O368" s="156"/>
    </row>
    <row r="369" spans="1:15" ht="15.75" customHeight="1" x14ac:dyDescent="0.35">
      <c r="A369" s="147" t="s">
        <v>1582</v>
      </c>
      <c r="B369" s="148" t="s">
        <v>1322</v>
      </c>
      <c r="C369" s="156"/>
      <c r="D369" s="156"/>
      <c r="E369" s="156"/>
      <c r="F369" s="156"/>
      <c r="G369" s="156"/>
      <c r="H369" s="156"/>
      <c r="I369" s="156"/>
      <c r="J369" s="156"/>
      <c r="K369" s="156"/>
      <c r="L369" s="156"/>
      <c r="M369" s="156"/>
      <c r="N369" s="156"/>
      <c r="O369" s="156"/>
    </row>
    <row r="370" spans="1:15" ht="24" customHeight="1" x14ac:dyDescent="0.35">
      <c r="A370" s="5" t="s">
        <v>1583</v>
      </c>
      <c r="B370" s="148" t="s">
        <v>1347</v>
      </c>
      <c r="C370" s="1672"/>
      <c r="D370" s="1400"/>
      <c r="E370" s="1398"/>
      <c r="F370" s="1672"/>
      <c r="G370" s="1400"/>
      <c r="H370" s="1400"/>
      <c r="I370" s="1398"/>
      <c r="J370" s="1672"/>
      <c r="K370" s="1400"/>
      <c r="L370" s="1398"/>
      <c r="M370" s="1672"/>
      <c r="N370" s="1400"/>
      <c r="O370" s="1398"/>
    </row>
    <row r="371" spans="1:15" ht="27" customHeight="1" x14ac:dyDescent="0.35">
      <c r="A371" s="5" t="s">
        <v>1584</v>
      </c>
      <c r="B371" s="148" t="s">
        <v>1347</v>
      </c>
      <c r="C371" s="1672"/>
      <c r="D371" s="1400"/>
      <c r="E371" s="1398"/>
      <c r="F371" s="1672"/>
      <c r="G371" s="1400"/>
      <c r="H371" s="1400"/>
      <c r="I371" s="1398"/>
      <c r="J371" s="1672"/>
      <c r="K371" s="1400"/>
      <c r="L371" s="1398"/>
      <c r="M371" s="1672"/>
      <c r="N371" s="1400"/>
      <c r="O371" s="1398"/>
    </row>
    <row r="372" spans="1:15" ht="22.5" customHeight="1" x14ac:dyDescent="0.35">
      <c r="A372" s="147" t="s">
        <v>1585</v>
      </c>
      <c r="B372" s="148" t="s">
        <v>1347</v>
      </c>
      <c r="C372" s="1672"/>
      <c r="D372" s="1400"/>
      <c r="E372" s="1398"/>
      <c r="F372" s="1672"/>
      <c r="G372" s="1400"/>
      <c r="H372" s="1400"/>
      <c r="I372" s="1398"/>
      <c r="J372" s="1672"/>
      <c r="K372" s="1400"/>
      <c r="L372" s="1398"/>
      <c r="M372" s="1672"/>
      <c r="N372" s="1400"/>
      <c r="O372" s="1398"/>
    </row>
    <row r="373" spans="1:15" ht="19.5" customHeight="1" x14ac:dyDescent="0.35">
      <c r="A373" s="147" t="s">
        <v>1586</v>
      </c>
      <c r="B373" s="148" t="s">
        <v>1347</v>
      </c>
      <c r="C373" s="1672"/>
      <c r="D373" s="1400"/>
      <c r="E373" s="1398"/>
      <c r="F373" s="1672"/>
      <c r="G373" s="1400"/>
      <c r="H373" s="1400"/>
      <c r="I373" s="1398"/>
      <c r="J373" s="1672"/>
      <c r="K373" s="1400"/>
      <c r="L373" s="1398"/>
      <c r="M373" s="1672"/>
      <c r="N373" s="1400"/>
      <c r="O373" s="1398"/>
    </row>
    <row r="374" spans="1:15" ht="16.5" customHeight="1" x14ac:dyDescent="0.35">
      <c r="A374" s="147" t="s">
        <v>1587</v>
      </c>
      <c r="B374" s="148" t="s">
        <v>1325</v>
      </c>
      <c r="C374" s="1672"/>
      <c r="D374" s="1400"/>
      <c r="E374" s="1400"/>
      <c r="F374" s="1400"/>
      <c r="G374" s="1400"/>
      <c r="H374" s="1400"/>
      <c r="I374" s="1400"/>
      <c r="J374" s="1400"/>
      <c r="K374" s="1400"/>
      <c r="L374" s="1400"/>
      <c r="M374" s="1400"/>
      <c r="N374" s="1400"/>
      <c r="O374" s="1398"/>
    </row>
    <row r="375" spans="1:15" ht="36" customHeight="1" x14ac:dyDescent="0.35">
      <c r="A375" s="1673" t="s">
        <v>563</v>
      </c>
      <c r="B375" s="1398"/>
      <c r="C375" s="151"/>
      <c r="D375" s="45"/>
      <c r="E375" s="45"/>
      <c r="F375" s="45"/>
      <c r="G375" s="45"/>
      <c r="H375" s="45"/>
      <c r="I375" s="45"/>
      <c r="J375" s="45"/>
      <c r="K375" s="45"/>
      <c r="L375" s="45"/>
      <c r="M375" s="45"/>
      <c r="N375" s="45"/>
      <c r="O375" s="45"/>
    </row>
    <row r="376" spans="1:15" ht="32.5" customHeight="1" x14ac:dyDescent="0.35">
      <c r="A376" s="1679" t="s">
        <v>559</v>
      </c>
      <c r="B376" s="1400"/>
      <c r="C376" s="1400"/>
      <c r="D376" s="1400"/>
      <c r="E376" s="1400"/>
      <c r="F376" s="1400"/>
      <c r="G376" s="1400"/>
      <c r="H376" s="1400"/>
      <c r="I376" s="1400"/>
      <c r="J376" s="1400"/>
      <c r="K376" s="1400"/>
      <c r="L376" s="1400"/>
      <c r="M376" s="1400"/>
      <c r="N376" s="1400"/>
      <c r="O376" s="1398"/>
    </row>
    <row r="377" spans="1:15" ht="26.5" customHeight="1" x14ac:dyDescent="0.35">
      <c r="A377" s="153" t="s">
        <v>560</v>
      </c>
      <c r="B377" s="1677" t="s">
        <v>733</v>
      </c>
      <c r="C377" s="1400"/>
      <c r="D377" s="1400"/>
      <c r="E377" s="1400"/>
      <c r="F377" s="1398"/>
      <c r="G377" s="1635" t="s">
        <v>734</v>
      </c>
      <c r="H377" s="1678"/>
      <c r="I377" s="1400"/>
      <c r="J377" s="1400"/>
      <c r="K377" s="1398"/>
      <c r="L377" s="153" t="s">
        <v>563</v>
      </c>
      <c r="M377" s="1677" t="s">
        <v>564</v>
      </c>
      <c r="N377" s="1398"/>
      <c r="O377" s="153" t="s">
        <v>735</v>
      </c>
    </row>
    <row r="378" spans="1:15" ht="15.75" customHeight="1" x14ac:dyDescent="0.35">
      <c r="A378" s="153"/>
      <c r="B378" s="1677"/>
      <c r="C378" s="1400"/>
      <c r="D378" s="1400"/>
      <c r="E378" s="1400"/>
      <c r="F378" s="1398"/>
      <c r="G378" s="1635"/>
      <c r="H378" s="1678"/>
      <c r="I378" s="1400"/>
      <c r="J378" s="1400"/>
      <c r="K378" s="1398"/>
      <c r="L378" s="153"/>
      <c r="M378" s="1635"/>
      <c r="N378" s="1398"/>
      <c r="O378" s="153"/>
    </row>
    <row r="379" spans="1:15" ht="15.75" customHeight="1" x14ac:dyDescent="0.35">
      <c r="A379" s="153"/>
      <c r="B379" s="1677"/>
      <c r="C379" s="1400"/>
      <c r="D379" s="1400"/>
      <c r="E379" s="1400"/>
      <c r="F379" s="1398"/>
      <c r="G379" s="1635"/>
      <c r="H379" s="1678"/>
      <c r="I379" s="1400"/>
      <c r="J379" s="1400"/>
      <c r="K379" s="1398"/>
      <c r="L379" s="153"/>
      <c r="M379" s="1635"/>
      <c r="N379" s="1398"/>
      <c r="O379" s="153"/>
    </row>
    <row r="380" spans="1:15" ht="15.75" customHeight="1" x14ac:dyDescent="0.35">
      <c r="A380" s="153"/>
      <c r="B380" s="1677"/>
      <c r="C380" s="1400"/>
      <c r="D380" s="1400"/>
      <c r="E380" s="1400"/>
      <c r="F380" s="1398"/>
      <c r="G380" s="1635"/>
      <c r="H380" s="1678"/>
      <c r="I380" s="1400"/>
      <c r="J380" s="1400"/>
      <c r="K380" s="1398"/>
      <c r="L380" s="153"/>
      <c r="M380" s="1635"/>
      <c r="N380" s="1398"/>
      <c r="O380" s="153"/>
    </row>
    <row r="381" spans="1:15" ht="15.75" customHeight="1" x14ac:dyDescent="0.35">
      <c r="A381" s="153"/>
      <c r="B381" s="1677"/>
      <c r="C381" s="1400"/>
      <c r="D381" s="1400"/>
      <c r="E381" s="1400"/>
      <c r="F381" s="1398"/>
      <c r="G381" s="1635"/>
      <c r="H381" s="1678"/>
      <c r="I381" s="1400"/>
      <c r="J381" s="1400"/>
      <c r="K381" s="1398"/>
      <c r="L381" s="153"/>
      <c r="M381" s="1635"/>
      <c r="N381" s="1398"/>
      <c r="O381" s="153"/>
    </row>
    <row r="382" spans="1:15" ht="15.75" customHeight="1" x14ac:dyDescent="0.35">
      <c r="A382" s="233"/>
      <c r="B382" s="1675"/>
      <c r="C382" s="1391"/>
      <c r="D382" s="1391"/>
      <c r="E382" s="1391"/>
      <c r="F382" s="1392"/>
      <c r="G382" s="1674"/>
      <c r="H382" s="1676"/>
      <c r="I382" s="1391"/>
      <c r="J382" s="1391"/>
      <c r="K382" s="1392"/>
      <c r="L382" s="233"/>
      <c r="M382" s="1674"/>
      <c r="N382" s="1392"/>
      <c r="O382" s="233"/>
    </row>
    <row r="383" spans="1:15" ht="15.75" customHeight="1" x14ac:dyDescent="0.35">
      <c r="A383" s="1388" t="s">
        <v>566</v>
      </c>
      <c r="B383" s="1388"/>
      <c r="C383" s="1388"/>
      <c r="D383" s="1388"/>
      <c r="E383" s="1388"/>
      <c r="F383" s="1388"/>
      <c r="G383" s="1388"/>
      <c r="H383" s="1388"/>
      <c r="I383" s="1388"/>
      <c r="J383" s="1388"/>
      <c r="K383" s="1388"/>
      <c r="L383" s="1388"/>
      <c r="M383" s="1388"/>
      <c r="N383" s="1388"/>
      <c r="O383" s="1388"/>
    </row>
    <row r="384" spans="1:15" ht="15.75" customHeight="1" x14ac:dyDescent="0.35">
      <c r="A384" s="1388" t="s">
        <v>566</v>
      </c>
      <c r="B384" s="1388"/>
      <c r="C384" s="1388"/>
      <c r="D384" s="1388"/>
      <c r="E384" s="1388"/>
      <c r="F384" s="1388"/>
      <c r="G384" s="1388"/>
      <c r="H384" s="1388"/>
      <c r="I384" s="1388"/>
      <c r="J384" s="1388"/>
      <c r="K384" s="1388"/>
      <c r="L384" s="1388"/>
      <c r="M384" s="1388"/>
      <c r="N384" s="1388"/>
      <c r="O384" s="1388"/>
    </row>
    <row r="385" spans="1:15" ht="15.75" customHeight="1" x14ac:dyDescent="0.35">
      <c r="A385" s="1388" t="s">
        <v>566</v>
      </c>
      <c r="B385" s="1388"/>
      <c r="C385" s="1388"/>
      <c r="D385" s="1388"/>
      <c r="E385" s="1388"/>
      <c r="F385" s="1388"/>
      <c r="G385" s="1388"/>
      <c r="H385" s="1388"/>
      <c r="I385" s="1388"/>
      <c r="J385" s="1388"/>
      <c r="K385" s="1388"/>
      <c r="L385" s="1388"/>
      <c r="M385" s="1388"/>
      <c r="N385" s="1388"/>
      <c r="O385" s="1388"/>
    </row>
    <row r="386" spans="1:15" ht="15.75" customHeight="1" x14ac:dyDescent="0.35">
      <c r="A386" s="1388" t="s">
        <v>566</v>
      </c>
      <c r="B386" s="1388"/>
      <c r="C386" s="1388"/>
      <c r="D386" s="1388"/>
      <c r="E386" s="1388"/>
      <c r="F386" s="1388"/>
      <c r="G386" s="1388"/>
      <c r="H386" s="1388"/>
      <c r="I386" s="1388"/>
      <c r="J386" s="1388"/>
      <c r="K386" s="1388"/>
      <c r="L386" s="1388"/>
      <c r="M386" s="1388"/>
      <c r="N386" s="1388"/>
      <c r="O386" s="1388"/>
    </row>
    <row r="387" spans="1:15" ht="15.75" customHeight="1" x14ac:dyDescent="0.35">
      <c r="A387" s="1580" t="s">
        <v>1395</v>
      </c>
      <c r="B387" s="1580"/>
      <c r="C387" s="1580"/>
      <c r="D387" s="1580"/>
      <c r="E387" s="1580"/>
      <c r="F387" s="1580"/>
      <c r="G387" s="1580"/>
      <c r="H387" s="1580"/>
      <c r="I387" s="1580"/>
      <c r="J387" s="1580"/>
      <c r="K387" s="1580"/>
      <c r="L387" s="1580"/>
      <c r="M387" s="1580"/>
      <c r="N387" s="1580"/>
      <c r="O387" s="1580"/>
    </row>
    <row r="388" spans="1:15" ht="15.75" customHeight="1" x14ac:dyDescent="0.35"/>
    <row r="389" spans="1:15" ht="15.75" customHeight="1" x14ac:dyDescent="0.35"/>
    <row r="390" spans="1:15" ht="15.75" customHeight="1" x14ac:dyDescent="0.35"/>
    <row r="391" spans="1:15" ht="15.75" customHeight="1" x14ac:dyDescent="0.35"/>
    <row r="392" spans="1:15" ht="15.75" customHeight="1" x14ac:dyDescent="0.35"/>
    <row r="393" spans="1:15" ht="15.75" customHeight="1" x14ac:dyDescent="0.35"/>
    <row r="394" spans="1:15" ht="15.75" customHeight="1" x14ac:dyDescent="0.35"/>
    <row r="395" spans="1:15" ht="15.75" customHeight="1" x14ac:dyDescent="0.35"/>
    <row r="396" spans="1:15" ht="15.75" customHeight="1" x14ac:dyDescent="0.35"/>
    <row r="397" spans="1:15" ht="15.75" customHeight="1" x14ac:dyDescent="0.35"/>
    <row r="398" spans="1:15" ht="15.75" customHeight="1" x14ac:dyDescent="0.35"/>
    <row r="399" spans="1:15" ht="15.75" customHeight="1" x14ac:dyDescent="0.35"/>
    <row r="400" spans="1:15"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sheetData>
  <mergeCells count="228">
    <mergeCell ref="A335:O335"/>
    <mergeCell ref="A226:O226"/>
    <mergeCell ref="A71:A74"/>
    <mergeCell ref="B71:B74"/>
    <mergeCell ref="A76:A79"/>
    <mergeCell ref="B76:B79"/>
    <mergeCell ref="A80:A83"/>
    <mergeCell ref="B80:B83"/>
    <mergeCell ref="A84:A87"/>
    <mergeCell ref="B84:B87"/>
    <mergeCell ref="A88:A91"/>
    <mergeCell ref="B88:B91"/>
    <mergeCell ref="B92:B95"/>
    <mergeCell ref="A102:A103"/>
    <mergeCell ref="B102:B103"/>
    <mergeCell ref="A104:A105"/>
    <mergeCell ref="B104:B105"/>
    <mergeCell ref="A92:A95"/>
    <mergeCell ref="A96:A99"/>
    <mergeCell ref="A100:A101"/>
    <mergeCell ref="B96:B99"/>
    <mergeCell ref="B100:B101"/>
    <mergeCell ref="A106:A107"/>
    <mergeCell ref="B106:B107"/>
    <mergeCell ref="A146:A149"/>
    <mergeCell ref="B146:B149"/>
    <mergeCell ref="A150:A153"/>
    <mergeCell ref="B150:B153"/>
    <mergeCell ref="A127:O127"/>
    <mergeCell ref="A130:O130"/>
    <mergeCell ref="C131:O131"/>
    <mergeCell ref="C132:O132"/>
    <mergeCell ref="A133:O133"/>
    <mergeCell ref="J114:L114"/>
    <mergeCell ref="M114:O114"/>
    <mergeCell ref="A137:O137"/>
    <mergeCell ref="A139:O139"/>
    <mergeCell ref="A141:O141"/>
    <mergeCell ref="A143:O143"/>
    <mergeCell ref="A145:O145"/>
    <mergeCell ref="C111:I111"/>
    <mergeCell ref="J111:O111"/>
    <mergeCell ref="B123:B125"/>
    <mergeCell ref="A128:A129"/>
    <mergeCell ref="B128:B129"/>
    <mergeCell ref="B116:B121"/>
    <mergeCell ref="A166:A169"/>
    <mergeCell ref="A170:A173"/>
    <mergeCell ref="A174:A177"/>
    <mergeCell ref="B170:B173"/>
    <mergeCell ref="B174:B177"/>
    <mergeCell ref="A154:A157"/>
    <mergeCell ref="B154:B157"/>
    <mergeCell ref="A158:A161"/>
    <mergeCell ref="B158:B161"/>
    <mergeCell ref="A162:A165"/>
    <mergeCell ref="B162:B165"/>
    <mergeCell ref="B166:B169"/>
    <mergeCell ref="A1:O1"/>
    <mergeCell ref="A2:O2"/>
    <mergeCell ref="A4:O4"/>
    <mergeCell ref="A5:A8"/>
    <mergeCell ref="B5:B8"/>
    <mergeCell ref="A9:A12"/>
    <mergeCell ref="B9:B12"/>
    <mergeCell ref="A13:A16"/>
    <mergeCell ref="B13:B16"/>
    <mergeCell ref="A17:A20"/>
    <mergeCell ref="B17:B20"/>
    <mergeCell ref="A21:O21"/>
    <mergeCell ref="A23:O23"/>
    <mergeCell ref="B24:B27"/>
    <mergeCell ref="A24:A27"/>
    <mergeCell ref="A28:A31"/>
    <mergeCell ref="B28:B31"/>
    <mergeCell ref="A32:A35"/>
    <mergeCell ref="B32:B35"/>
    <mergeCell ref="A36:A39"/>
    <mergeCell ref="B36:B39"/>
    <mergeCell ref="B56:B59"/>
    <mergeCell ref="B60:B63"/>
    <mergeCell ref="C68:I68"/>
    <mergeCell ref="J68:O68"/>
    <mergeCell ref="C69:I69"/>
    <mergeCell ref="J69:O69"/>
    <mergeCell ref="A70:O70"/>
    <mergeCell ref="A40:A43"/>
    <mergeCell ref="B40:B43"/>
    <mergeCell ref="A44:A47"/>
    <mergeCell ref="B44:B47"/>
    <mergeCell ref="A48:A51"/>
    <mergeCell ref="B48:B51"/>
    <mergeCell ref="B52:B55"/>
    <mergeCell ref="A52:A55"/>
    <mergeCell ref="A56:A59"/>
    <mergeCell ref="A60:A63"/>
    <mergeCell ref="A179:O179"/>
    <mergeCell ref="C180:I180"/>
    <mergeCell ref="J180:O180"/>
    <mergeCell ref="C114:E114"/>
    <mergeCell ref="F114:I114"/>
    <mergeCell ref="C117:I117"/>
    <mergeCell ref="C118:I118"/>
    <mergeCell ref="C119:I119"/>
    <mergeCell ref="C120:I120"/>
    <mergeCell ref="C121:I121"/>
    <mergeCell ref="C115:E115"/>
    <mergeCell ref="F115:I115"/>
    <mergeCell ref="J115:L115"/>
    <mergeCell ref="M115:O115"/>
    <mergeCell ref="C116:I116"/>
    <mergeCell ref="J116:O116"/>
    <mergeCell ref="J117:O117"/>
    <mergeCell ref="J119:O119"/>
    <mergeCell ref="J120:O120"/>
    <mergeCell ref="J121:O121"/>
    <mergeCell ref="C123:O123"/>
    <mergeCell ref="C124:O124"/>
    <mergeCell ref="C125:O125"/>
    <mergeCell ref="C126:I126"/>
    <mergeCell ref="A182:O182"/>
    <mergeCell ref="A184:O184"/>
    <mergeCell ref="A186:O186"/>
    <mergeCell ref="C187:O187"/>
    <mergeCell ref="A205:O205"/>
    <mergeCell ref="A207:O207"/>
    <mergeCell ref="J370:L370"/>
    <mergeCell ref="M370:O370"/>
    <mergeCell ref="A215:O215"/>
    <mergeCell ref="A237:O237"/>
    <mergeCell ref="A342:O342"/>
    <mergeCell ref="A363:O363"/>
    <mergeCell ref="C364:O364"/>
    <mergeCell ref="C370:E370"/>
    <mergeCell ref="F370:I370"/>
    <mergeCell ref="A238:A241"/>
    <mergeCell ref="B238:B241"/>
    <mergeCell ref="A242:A245"/>
    <mergeCell ref="B242:B245"/>
    <mergeCell ref="A246:A249"/>
    <mergeCell ref="B246:B249"/>
    <mergeCell ref="A250:A253"/>
    <mergeCell ref="B250:B253"/>
    <mergeCell ref="A254:A257"/>
    <mergeCell ref="C371:E371"/>
    <mergeCell ref="F371:I371"/>
    <mergeCell ref="J371:L371"/>
    <mergeCell ref="M371:O371"/>
    <mergeCell ref="F372:I372"/>
    <mergeCell ref="J372:L372"/>
    <mergeCell ref="M372:O372"/>
    <mergeCell ref="C372:E372"/>
    <mergeCell ref="C373:E373"/>
    <mergeCell ref="F373:I373"/>
    <mergeCell ref="J373:L373"/>
    <mergeCell ref="M373:O373"/>
    <mergeCell ref="M379:N379"/>
    <mergeCell ref="B380:F380"/>
    <mergeCell ref="G380:K380"/>
    <mergeCell ref="B381:F381"/>
    <mergeCell ref="G381:K381"/>
    <mergeCell ref="A376:O376"/>
    <mergeCell ref="B377:F377"/>
    <mergeCell ref="G377:K377"/>
    <mergeCell ref="M377:N377"/>
    <mergeCell ref="B378:F378"/>
    <mergeCell ref="G378:K378"/>
    <mergeCell ref="M378:N378"/>
    <mergeCell ref="A383:O383"/>
    <mergeCell ref="A384:O384"/>
    <mergeCell ref="A385:O385"/>
    <mergeCell ref="A386:O386"/>
    <mergeCell ref="A387:O387"/>
    <mergeCell ref="J126:O126"/>
    <mergeCell ref="F112:I112"/>
    <mergeCell ref="J112:L112"/>
    <mergeCell ref="M112:O112"/>
    <mergeCell ref="C112:E112"/>
    <mergeCell ref="C113:E113"/>
    <mergeCell ref="F113:I113"/>
    <mergeCell ref="J113:L113"/>
    <mergeCell ref="M113:O113"/>
    <mergeCell ref="J118:O118"/>
    <mergeCell ref="C374:O374"/>
    <mergeCell ref="A375:B375"/>
    <mergeCell ref="M380:N380"/>
    <mergeCell ref="M381:N381"/>
    <mergeCell ref="M382:N382"/>
    <mergeCell ref="B382:F382"/>
    <mergeCell ref="G382:K382"/>
    <mergeCell ref="B379:F379"/>
    <mergeCell ref="G379:K379"/>
    <mergeCell ref="A307:A310"/>
    <mergeCell ref="B307:B310"/>
    <mergeCell ref="B254:B257"/>
    <mergeCell ref="A258:A261"/>
    <mergeCell ref="B258:B261"/>
    <mergeCell ref="A262:A265"/>
    <mergeCell ref="B262:B265"/>
    <mergeCell ref="A266:A269"/>
    <mergeCell ref="B266:B269"/>
    <mergeCell ref="A286:O286"/>
    <mergeCell ref="A287:A290"/>
    <mergeCell ref="B287:B290"/>
    <mergeCell ref="A353:O353"/>
    <mergeCell ref="A354:A357"/>
    <mergeCell ref="A358:O358"/>
    <mergeCell ref="A359:A362"/>
    <mergeCell ref="A311:A314"/>
    <mergeCell ref="B311:B314"/>
    <mergeCell ref="A315:A318"/>
    <mergeCell ref="B315:B318"/>
    <mergeCell ref="A189:A192"/>
    <mergeCell ref="B189:B192"/>
    <mergeCell ref="A193:A196"/>
    <mergeCell ref="B193:B196"/>
    <mergeCell ref="A197:A200"/>
    <mergeCell ref="B197:B200"/>
    <mergeCell ref="A201:A204"/>
    <mergeCell ref="B201:B204"/>
    <mergeCell ref="A291:A294"/>
    <mergeCell ref="B291:B294"/>
    <mergeCell ref="A295:A298"/>
    <mergeCell ref="B295:B298"/>
    <mergeCell ref="A299:A302"/>
    <mergeCell ref="B299:B302"/>
    <mergeCell ref="A303:A306"/>
    <mergeCell ref="B303:B306"/>
  </mergeCells>
  <printOptions headings="1"/>
  <pageMargins left="0.27559055118110243" right="0.1875" top="0.47244094488188981" bottom="0.59375" header="0" footer="0"/>
  <pageSetup fitToWidth="0" fitToHeight="0" orientation="landscape" blackAndWhite="1" r:id="rId1"/>
  <headerFooter>
    <oddHeader>&amp;L&amp;"-,Italic"The Great Canadian Meat Company&amp;R&amp;"-,Italic"&amp;A</oddHeader>
    <oddFooter>&amp;L&amp;"-,Italic"Prepared by:Food Technology Consulting 
 Approved by: MU&amp;CPage  &amp;P&amp;R&amp;"-,Italic"Revision Date: October 04,2023
Rev. # 07</oddFooter>
  </headerFooter>
  <rowBreaks count="10" manualBreakCount="10">
    <brk id="236" man="1"/>
    <brk id="178" man="1"/>
    <brk id="214" man="1"/>
    <brk id="105" man="1"/>
    <brk id="153" man="1"/>
    <brk id="349" man="1"/>
    <brk id="59" man="1"/>
    <brk id="126" man="1"/>
    <brk id="31" man="1"/>
    <brk id="7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AH976"/>
  <sheetViews>
    <sheetView view="pageLayout" zoomScaleNormal="100" workbookViewId="0"/>
  </sheetViews>
  <sheetFormatPr defaultColWidth="14.453125" defaultRowHeight="15" customHeight="1" x14ac:dyDescent="0.35"/>
  <cols>
    <col min="1" max="1" width="23.54296875" style="831" customWidth="1"/>
    <col min="2" max="2" width="5.453125" customWidth="1"/>
    <col min="3" max="33" width="3.54296875" customWidth="1"/>
  </cols>
  <sheetData>
    <row r="1" spans="1:34" ht="14.5" x14ac:dyDescent="0.35">
      <c r="A1" s="1697" t="s">
        <v>1588</v>
      </c>
      <c r="B1" s="1423"/>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c r="AD1" s="1423"/>
      <c r="AE1" s="1423"/>
      <c r="AF1" s="1423"/>
      <c r="AG1" s="1423"/>
      <c r="AH1" s="761"/>
    </row>
    <row r="2" spans="1:34" ht="91.5" customHeight="1" x14ac:dyDescent="0.35">
      <c r="A2" s="1698" t="s">
        <v>1589</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c r="AD2" s="1423"/>
      <c r="AE2" s="1423"/>
      <c r="AF2" s="1423"/>
      <c r="AG2" s="1423"/>
      <c r="AH2" s="761"/>
    </row>
    <row r="3" spans="1:34" ht="14.5" x14ac:dyDescent="0.35">
      <c r="A3" s="1699" t="s">
        <v>1590</v>
      </c>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c r="AD3" s="1423"/>
      <c r="AE3" s="1423"/>
      <c r="AF3" s="1423"/>
      <c r="AG3" s="1423"/>
      <c r="AH3" s="761"/>
    </row>
    <row r="4" spans="1:34" ht="14.5" x14ac:dyDescent="0.35">
      <c r="A4" s="821" t="s">
        <v>685</v>
      </c>
      <c r="B4" s="158" t="s">
        <v>5</v>
      </c>
      <c r="C4" s="157">
        <v>1</v>
      </c>
      <c r="D4" s="157">
        <v>2</v>
      </c>
      <c r="E4" s="157">
        <v>3</v>
      </c>
      <c r="F4" s="157">
        <v>4</v>
      </c>
      <c r="G4" s="157">
        <v>5</v>
      </c>
      <c r="H4" s="157">
        <v>6</v>
      </c>
      <c r="I4" s="157">
        <v>7</v>
      </c>
      <c r="J4" s="157">
        <v>8</v>
      </c>
      <c r="K4" s="157">
        <v>9</v>
      </c>
      <c r="L4" s="157">
        <v>10</v>
      </c>
      <c r="M4" s="157">
        <v>11</v>
      </c>
      <c r="N4" s="157">
        <v>12</v>
      </c>
      <c r="O4" s="157">
        <v>13</v>
      </c>
      <c r="P4" s="157">
        <v>14</v>
      </c>
      <c r="Q4" s="157">
        <v>15</v>
      </c>
      <c r="R4" s="157">
        <v>16</v>
      </c>
      <c r="S4" s="157">
        <v>17</v>
      </c>
      <c r="T4" s="157">
        <v>18</v>
      </c>
      <c r="U4" s="157">
        <v>19</v>
      </c>
      <c r="V4" s="157">
        <v>20</v>
      </c>
      <c r="W4" s="157">
        <v>21</v>
      </c>
      <c r="X4" s="157">
        <v>22</v>
      </c>
      <c r="Y4" s="157">
        <v>23</v>
      </c>
      <c r="Z4" s="157">
        <v>24</v>
      </c>
      <c r="AA4" s="157">
        <v>25</v>
      </c>
      <c r="AB4" s="157">
        <v>26</v>
      </c>
      <c r="AC4" s="157">
        <v>27</v>
      </c>
      <c r="AD4" s="157">
        <v>28</v>
      </c>
      <c r="AE4" s="157">
        <v>29</v>
      </c>
      <c r="AF4" s="157">
        <v>30</v>
      </c>
      <c r="AG4" s="157">
        <v>31</v>
      </c>
      <c r="AH4" s="761"/>
    </row>
    <row r="5" spans="1:34" ht="14.5" x14ac:dyDescent="0.35">
      <c r="A5" s="1700" t="s">
        <v>1591</v>
      </c>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c r="AA5" s="1423"/>
      <c r="AB5" s="1423"/>
      <c r="AC5" s="1423"/>
      <c r="AD5" s="1423"/>
      <c r="AE5" s="1423"/>
      <c r="AF5" s="1423"/>
      <c r="AG5" s="1423"/>
      <c r="AH5" s="761"/>
    </row>
    <row r="6" spans="1:34" ht="26" x14ac:dyDescent="0.35">
      <c r="A6" s="823" t="s">
        <v>1592</v>
      </c>
      <c r="B6" s="162" t="s">
        <v>1399</v>
      </c>
      <c r="C6" s="163"/>
      <c r="D6" s="163"/>
      <c r="E6" s="164"/>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761"/>
    </row>
    <row r="7" spans="1:34" ht="39" x14ac:dyDescent="0.35">
      <c r="A7" s="822" t="s">
        <v>1593</v>
      </c>
      <c r="B7" s="157" t="s">
        <v>1399</v>
      </c>
      <c r="C7" s="159"/>
      <c r="D7" s="159"/>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761"/>
    </row>
    <row r="8" spans="1:34" ht="14.5" x14ac:dyDescent="0.35">
      <c r="A8" s="1694" t="s">
        <v>1508</v>
      </c>
      <c r="B8" s="1423"/>
      <c r="C8" s="1423"/>
      <c r="D8" s="1423"/>
      <c r="E8" s="1423"/>
      <c r="F8" s="1423"/>
      <c r="G8" s="1423"/>
      <c r="H8" s="1423"/>
      <c r="I8" s="1423"/>
      <c r="J8" s="1423"/>
      <c r="K8" s="1423"/>
      <c r="L8" s="1423"/>
      <c r="M8" s="1423"/>
      <c r="N8" s="1423"/>
      <c r="O8" s="1423"/>
      <c r="P8" s="1423"/>
      <c r="Q8" s="1423"/>
      <c r="R8" s="1423"/>
      <c r="S8" s="1423"/>
      <c r="T8" s="1423"/>
      <c r="U8" s="1423"/>
      <c r="V8" s="1423"/>
      <c r="W8" s="1423"/>
      <c r="X8" s="1423"/>
      <c r="Y8" s="1423"/>
      <c r="Z8" s="1423"/>
      <c r="AA8" s="1423"/>
      <c r="AB8" s="1423"/>
      <c r="AC8" s="1423"/>
      <c r="AD8" s="1423"/>
      <c r="AE8" s="1423"/>
      <c r="AF8" s="1423"/>
      <c r="AG8" s="1423"/>
      <c r="AH8" s="761"/>
    </row>
    <row r="9" spans="1:34" ht="78" x14ac:dyDescent="0.35">
      <c r="A9" s="824" t="s">
        <v>1594</v>
      </c>
      <c r="B9" s="157" t="s">
        <v>1399</v>
      </c>
      <c r="C9" s="159"/>
      <c r="D9" s="159"/>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761"/>
    </row>
    <row r="10" spans="1:34" ht="26" x14ac:dyDescent="0.35">
      <c r="A10" s="823" t="s">
        <v>1595</v>
      </c>
      <c r="B10" s="162" t="s">
        <v>1399</v>
      </c>
      <c r="C10" s="163"/>
      <c r="D10" s="163"/>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761"/>
    </row>
    <row r="11" spans="1:34" ht="14.5" x14ac:dyDescent="0.35">
      <c r="A11" s="1695" t="s">
        <v>1596</v>
      </c>
      <c r="B11" s="1423"/>
      <c r="C11" s="1423"/>
      <c r="D11" s="1423"/>
      <c r="E11" s="1423"/>
      <c r="F11" s="1423"/>
      <c r="G11" s="1423"/>
      <c r="H11" s="1423"/>
      <c r="I11" s="1423"/>
      <c r="J11" s="1423"/>
      <c r="K11" s="1423"/>
      <c r="L11" s="1423"/>
      <c r="M11" s="1423"/>
      <c r="N11" s="1423"/>
      <c r="O11" s="1423"/>
      <c r="P11" s="1423"/>
      <c r="Q11" s="1423"/>
      <c r="R11" s="1423"/>
      <c r="S11" s="1423"/>
      <c r="T11" s="1423"/>
      <c r="U11" s="1423"/>
      <c r="V11" s="1423"/>
      <c r="W11" s="1423"/>
      <c r="X11" s="1423"/>
      <c r="Y11" s="1423"/>
      <c r="Z11" s="1423"/>
      <c r="AA11" s="1423"/>
      <c r="AB11" s="1423"/>
      <c r="AC11" s="1423"/>
      <c r="AD11" s="1423"/>
      <c r="AE11" s="1423"/>
      <c r="AF11" s="1423"/>
      <c r="AG11" s="1423"/>
      <c r="AH11" s="761"/>
    </row>
    <row r="12" spans="1:34" ht="26" x14ac:dyDescent="0.35">
      <c r="A12" s="825" t="s">
        <v>1597</v>
      </c>
      <c r="B12" s="157" t="s">
        <v>1399</v>
      </c>
      <c r="C12" s="159"/>
      <c r="D12" s="159"/>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761"/>
    </row>
    <row r="13" spans="1:34" ht="39" x14ac:dyDescent="0.35">
      <c r="A13" s="826" t="s">
        <v>1598</v>
      </c>
      <c r="B13" s="162" t="s">
        <v>1399</v>
      </c>
      <c r="C13" s="163"/>
      <c r="D13" s="163"/>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761"/>
    </row>
    <row r="14" spans="1:34" ht="32.25" customHeight="1" x14ac:dyDescent="0.35">
      <c r="A14" s="824" t="s">
        <v>1599</v>
      </c>
      <c r="B14" s="157" t="s">
        <v>1399</v>
      </c>
      <c r="C14" s="159"/>
      <c r="D14" s="159"/>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761"/>
    </row>
    <row r="15" spans="1:34" ht="27" customHeight="1" x14ac:dyDescent="0.35">
      <c r="A15" s="826" t="s">
        <v>1600</v>
      </c>
      <c r="B15" s="162" t="s">
        <v>1399</v>
      </c>
      <c r="C15" s="163"/>
      <c r="D15" s="163"/>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761"/>
    </row>
    <row r="16" spans="1:34" ht="19.5" customHeight="1" x14ac:dyDescent="0.35">
      <c r="A16" s="1696" t="s">
        <v>1548</v>
      </c>
      <c r="B16" s="1423"/>
      <c r="C16" s="1423"/>
      <c r="D16" s="1423"/>
      <c r="E16" s="1423"/>
      <c r="F16" s="1423"/>
      <c r="G16" s="1423"/>
      <c r="H16" s="1423"/>
      <c r="I16" s="1423"/>
      <c r="J16" s="1423"/>
      <c r="K16" s="1423"/>
      <c r="L16" s="1423"/>
      <c r="M16" s="1423"/>
      <c r="N16" s="1423"/>
      <c r="O16" s="1423"/>
      <c r="P16" s="1423"/>
      <c r="Q16" s="1423"/>
      <c r="R16" s="1423"/>
      <c r="S16" s="1423"/>
      <c r="T16" s="1423"/>
      <c r="U16" s="1423"/>
      <c r="V16" s="1423"/>
      <c r="W16" s="1423"/>
      <c r="X16" s="1423"/>
      <c r="Y16" s="1423"/>
      <c r="Z16" s="1423"/>
      <c r="AA16" s="1423"/>
      <c r="AB16" s="1423"/>
      <c r="AC16" s="1423"/>
      <c r="AD16" s="1423"/>
      <c r="AE16" s="1423"/>
      <c r="AF16" s="1423"/>
      <c r="AG16" s="1423"/>
      <c r="AH16" s="761"/>
    </row>
    <row r="17" spans="1:34" ht="32.15" customHeight="1" x14ac:dyDescent="0.35">
      <c r="A17" s="822" t="s">
        <v>1601</v>
      </c>
      <c r="B17" s="157" t="s">
        <v>1399</v>
      </c>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c r="AA17" s="157"/>
      <c r="AB17" s="157"/>
      <c r="AC17" s="157"/>
      <c r="AD17" s="157"/>
      <c r="AE17" s="157"/>
      <c r="AF17" s="157"/>
      <c r="AG17" s="157"/>
      <c r="AH17" s="761"/>
    </row>
    <row r="18" spans="1:34" ht="24" customHeight="1" x14ac:dyDescent="0.35">
      <c r="A18" s="822" t="s">
        <v>1602</v>
      </c>
      <c r="B18" s="162" t="s">
        <v>1399</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761"/>
    </row>
    <row r="19" spans="1:34" ht="24" customHeight="1" x14ac:dyDescent="0.35">
      <c r="A19" s="832" t="s">
        <v>1603</v>
      </c>
      <c r="B19" s="157" t="s">
        <v>1399</v>
      </c>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7"/>
      <c r="AE19" s="157"/>
      <c r="AF19" s="157"/>
      <c r="AG19" s="157"/>
      <c r="AH19" s="761"/>
    </row>
    <row r="20" spans="1:34" ht="31.5" customHeight="1" x14ac:dyDescent="0.35">
      <c r="A20" s="832" t="s">
        <v>1604</v>
      </c>
      <c r="B20" s="162" t="s">
        <v>1399</v>
      </c>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761"/>
    </row>
    <row r="21" spans="1:34" ht="30.75" customHeight="1" x14ac:dyDescent="0.35">
      <c r="A21" s="832" t="s">
        <v>1605</v>
      </c>
      <c r="B21" s="157" t="s">
        <v>1399</v>
      </c>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c r="AA21" s="157"/>
      <c r="AB21" s="157"/>
      <c r="AC21" s="157"/>
      <c r="AD21" s="157"/>
      <c r="AE21" s="157"/>
      <c r="AF21" s="157"/>
      <c r="AG21" s="157"/>
      <c r="AH21" s="761"/>
    </row>
    <row r="22" spans="1:34" ht="31.5" customHeight="1" x14ac:dyDescent="0.35">
      <c r="A22" s="832" t="s">
        <v>1606</v>
      </c>
      <c r="B22" s="162" t="s">
        <v>1399</v>
      </c>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761"/>
    </row>
    <row r="23" spans="1:34" ht="28.5" customHeight="1" x14ac:dyDescent="0.35">
      <c r="A23" s="832" t="s">
        <v>1607</v>
      </c>
      <c r="B23" s="157" t="s">
        <v>1399</v>
      </c>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c r="AA23" s="157"/>
      <c r="AB23" s="157"/>
      <c r="AC23" s="157"/>
      <c r="AD23" s="157"/>
      <c r="AE23" s="157"/>
      <c r="AF23" s="157"/>
      <c r="AG23" s="157"/>
      <c r="AH23" s="761"/>
    </row>
    <row r="24" spans="1:34" ht="25.5" customHeight="1" x14ac:dyDescent="0.35">
      <c r="A24" s="832" t="s">
        <v>1608</v>
      </c>
      <c r="B24" s="162" t="s">
        <v>1399</v>
      </c>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761"/>
    </row>
    <row r="25" spans="1:34" ht="27.65" customHeight="1" x14ac:dyDescent="0.35">
      <c r="A25" s="1696" t="s">
        <v>1573</v>
      </c>
      <c r="B25" s="1423"/>
      <c r="C25" s="1423"/>
      <c r="D25" s="1423"/>
      <c r="E25" s="1423"/>
      <c r="F25" s="1423"/>
      <c r="G25" s="1423"/>
      <c r="H25" s="1423"/>
      <c r="I25" s="1423"/>
      <c r="J25" s="1423"/>
      <c r="K25" s="1423"/>
      <c r="L25" s="1423"/>
      <c r="M25" s="1423"/>
      <c r="N25" s="1423"/>
      <c r="O25" s="1423"/>
      <c r="P25" s="1423"/>
      <c r="Q25" s="1423"/>
      <c r="R25" s="1423"/>
      <c r="S25" s="1423"/>
      <c r="T25" s="1423"/>
      <c r="U25" s="1423"/>
      <c r="V25" s="1423"/>
      <c r="W25" s="1423"/>
      <c r="X25" s="1423"/>
      <c r="Y25" s="1423"/>
      <c r="Z25" s="1423"/>
      <c r="AA25" s="1423"/>
      <c r="AB25" s="1423"/>
      <c r="AC25" s="1423"/>
      <c r="AD25" s="1423"/>
      <c r="AE25" s="1423"/>
      <c r="AF25" s="1423"/>
      <c r="AG25" s="1423"/>
      <c r="AH25" s="761"/>
    </row>
    <row r="26" spans="1:34" ht="33" customHeight="1" x14ac:dyDescent="0.35">
      <c r="A26" s="822" t="s">
        <v>1601</v>
      </c>
      <c r="B26" s="157" t="s">
        <v>1399</v>
      </c>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c r="AA26" s="157"/>
      <c r="AB26" s="157"/>
      <c r="AC26" s="157"/>
      <c r="AD26" s="157"/>
      <c r="AE26" s="157"/>
      <c r="AF26" s="157"/>
      <c r="AG26" s="157"/>
      <c r="AH26" s="761"/>
    </row>
    <row r="27" spans="1:34" ht="33.75" customHeight="1" x14ac:dyDescent="0.35">
      <c r="A27" s="822" t="s">
        <v>1602</v>
      </c>
      <c r="B27" s="162" t="s">
        <v>1399</v>
      </c>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761"/>
    </row>
    <row r="28" spans="1:34" ht="40.5" customHeight="1" x14ac:dyDescent="0.35">
      <c r="A28" s="832" t="s">
        <v>1603</v>
      </c>
      <c r="B28" s="157" t="s">
        <v>1399</v>
      </c>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c r="AA28" s="157"/>
      <c r="AB28" s="157"/>
      <c r="AC28" s="157"/>
      <c r="AD28" s="157"/>
      <c r="AE28" s="157"/>
      <c r="AF28" s="157"/>
      <c r="AG28" s="157"/>
      <c r="AH28" s="761"/>
    </row>
    <row r="29" spans="1:34" ht="30.75" customHeight="1" x14ac:dyDescent="0.35">
      <c r="A29" s="832" t="s">
        <v>1604</v>
      </c>
      <c r="B29" s="162" t="s">
        <v>1399</v>
      </c>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761"/>
    </row>
    <row r="30" spans="1:34" ht="39.75" customHeight="1" x14ac:dyDescent="0.35">
      <c r="A30" s="832" t="s">
        <v>1605</v>
      </c>
      <c r="B30" s="157" t="s">
        <v>1399</v>
      </c>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7"/>
      <c r="AH30" s="761"/>
    </row>
    <row r="31" spans="1:34" ht="30.75" customHeight="1" x14ac:dyDescent="0.35">
      <c r="A31" s="832" t="s">
        <v>1606</v>
      </c>
      <c r="B31" s="162" t="s">
        <v>1399</v>
      </c>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761"/>
    </row>
    <row r="32" spans="1:34" ht="35.25" customHeight="1" x14ac:dyDescent="0.35">
      <c r="A32" s="832" t="s">
        <v>1607</v>
      </c>
      <c r="B32" s="157" t="s">
        <v>1399</v>
      </c>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c r="AA32" s="157"/>
      <c r="AB32" s="157"/>
      <c r="AC32" s="157"/>
      <c r="AD32" s="157"/>
      <c r="AE32" s="157"/>
      <c r="AF32" s="157"/>
      <c r="AG32" s="157"/>
      <c r="AH32" s="761"/>
    </row>
    <row r="33" spans="1:34" ht="15.75" customHeight="1" x14ac:dyDescent="0.35">
      <c r="A33" s="832" t="s">
        <v>1608</v>
      </c>
      <c r="B33" s="162" t="s">
        <v>1399</v>
      </c>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761"/>
    </row>
    <row r="34" spans="1:34" ht="27" customHeight="1" x14ac:dyDescent="0.35">
      <c r="A34" s="1701" t="s">
        <v>1235</v>
      </c>
      <c r="B34" s="1423"/>
      <c r="C34" s="1423"/>
      <c r="D34" s="1423"/>
      <c r="E34" s="1423"/>
      <c r="F34" s="1423"/>
      <c r="G34" s="1423"/>
      <c r="H34" s="1423"/>
      <c r="I34" s="1423"/>
      <c r="J34" s="1423"/>
      <c r="K34" s="1423"/>
      <c r="L34" s="1423"/>
      <c r="M34" s="1423"/>
      <c r="N34" s="1423"/>
      <c r="O34" s="1423"/>
      <c r="P34" s="1423"/>
      <c r="Q34" s="1423"/>
      <c r="R34" s="1423"/>
      <c r="S34" s="1423"/>
      <c r="T34" s="1423"/>
      <c r="U34" s="1423"/>
      <c r="V34" s="1423"/>
      <c r="W34" s="1423"/>
      <c r="X34" s="1423"/>
      <c r="Y34" s="1423"/>
      <c r="Z34" s="1423"/>
      <c r="AA34" s="1423"/>
      <c r="AB34" s="1423"/>
      <c r="AC34" s="1423"/>
      <c r="AD34" s="1423"/>
      <c r="AE34" s="1423"/>
      <c r="AF34" s="1423"/>
      <c r="AG34" s="1423"/>
      <c r="AH34" s="761"/>
    </row>
    <row r="35" spans="1:34" ht="22.5" customHeight="1" x14ac:dyDescent="0.35">
      <c r="A35" s="827" t="s">
        <v>1609</v>
      </c>
      <c r="B35" s="166" t="s">
        <v>1610</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c r="AG35" s="167"/>
      <c r="AH35" s="761"/>
    </row>
    <row r="36" spans="1:34" ht="29.15" customHeight="1" x14ac:dyDescent="0.35">
      <c r="A36" s="828" t="s">
        <v>1611</v>
      </c>
      <c r="B36" s="166" t="s">
        <v>1610</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761"/>
    </row>
    <row r="37" spans="1:34" ht="33" customHeight="1" x14ac:dyDescent="0.35">
      <c r="A37" s="828" t="s">
        <v>1612</v>
      </c>
      <c r="B37" s="166" t="s">
        <v>1610</v>
      </c>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c r="AG37" s="167"/>
      <c r="AH37" s="761"/>
    </row>
    <row r="38" spans="1:34" ht="23.25" customHeight="1" x14ac:dyDescent="0.35">
      <c r="A38" s="828" t="s">
        <v>1613</v>
      </c>
      <c r="B38" s="166" t="s">
        <v>1610</v>
      </c>
      <c r="C38" s="1147"/>
      <c r="D38" s="1147"/>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761"/>
    </row>
    <row r="39" spans="1:34" ht="23.25" customHeight="1" x14ac:dyDescent="0.35">
      <c r="A39" s="1696" t="s">
        <v>1574</v>
      </c>
      <c r="B39" s="1423"/>
      <c r="C39" s="1423"/>
      <c r="D39" s="1423"/>
      <c r="E39" s="1423"/>
      <c r="F39" s="1423"/>
      <c r="G39" s="1423"/>
      <c r="H39" s="1423"/>
      <c r="I39" s="1423"/>
      <c r="J39" s="1423"/>
      <c r="K39" s="1423"/>
      <c r="L39" s="1423"/>
      <c r="M39" s="1423"/>
      <c r="N39" s="1423"/>
      <c r="O39" s="1423"/>
      <c r="P39" s="1423"/>
      <c r="Q39" s="1423"/>
      <c r="R39" s="1423"/>
      <c r="S39" s="1423"/>
      <c r="T39" s="1423"/>
      <c r="U39" s="1423"/>
      <c r="V39" s="1423"/>
      <c r="W39" s="1423"/>
      <c r="X39" s="1423"/>
      <c r="Y39" s="1423"/>
      <c r="Z39" s="1423"/>
      <c r="AA39" s="1423"/>
      <c r="AB39" s="1423"/>
      <c r="AC39" s="1423"/>
      <c r="AD39" s="1423"/>
      <c r="AE39" s="1423"/>
      <c r="AF39" s="1423"/>
      <c r="AG39" s="1423"/>
      <c r="AH39" s="761"/>
    </row>
    <row r="40" spans="1:34" ht="28" customHeight="1" x14ac:dyDescent="0.35">
      <c r="A40" s="34" t="s">
        <v>1614</v>
      </c>
      <c r="B40" s="1145" t="s">
        <v>1399</v>
      </c>
      <c r="C40" s="1147"/>
      <c r="D40" s="1147"/>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761"/>
    </row>
    <row r="41" spans="1:34" ht="28" customHeight="1" x14ac:dyDescent="0.35">
      <c r="A41" s="34" t="s">
        <v>1402</v>
      </c>
      <c r="B41" s="1145" t="s">
        <v>1399</v>
      </c>
      <c r="C41" s="1147"/>
      <c r="D41" s="1147"/>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761"/>
    </row>
    <row r="42" spans="1:34" ht="18.649999999999999" customHeight="1" x14ac:dyDescent="0.35">
      <c r="A42" s="34" t="s">
        <v>1615</v>
      </c>
      <c r="B42" s="1145" t="s">
        <v>1399</v>
      </c>
      <c r="C42" s="1147"/>
      <c r="D42" s="1147"/>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761"/>
    </row>
    <row r="43" spans="1:34" ht="18.649999999999999" customHeight="1" x14ac:dyDescent="0.35">
      <c r="A43" s="34" t="s">
        <v>1616</v>
      </c>
      <c r="B43" s="1145" t="s">
        <v>1399</v>
      </c>
      <c r="C43" s="1147"/>
      <c r="D43" s="1147"/>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761"/>
    </row>
    <row r="44" spans="1:34" ht="28" customHeight="1" x14ac:dyDescent="0.35">
      <c r="A44" s="34" t="s">
        <v>1617</v>
      </c>
      <c r="B44" s="1145" t="s">
        <v>1399</v>
      </c>
      <c r="C44" s="1147"/>
      <c r="D44" s="1147"/>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761"/>
    </row>
    <row r="45" spans="1:34" ht="44.5" customHeight="1" x14ac:dyDescent="0.35">
      <c r="A45" s="1148" t="s">
        <v>1618</v>
      </c>
      <c r="B45" s="1145" t="s">
        <v>1399</v>
      </c>
      <c r="C45" s="1147"/>
      <c r="D45" s="1147"/>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761"/>
    </row>
    <row r="46" spans="1:34" ht="23.25" customHeight="1" x14ac:dyDescent="0.35">
      <c r="A46" s="1705" t="s">
        <v>1619</v>
      </c>
      <c r="B46" s="1706"/>
      <c r="C46" s="1706"/>
      <c r="D46" s="1706"/>
      <c r="E46" s="1706"/>
      <c r="F46" s="1706"/>
      <c r="G46" s="1706"/>
      <c r="H46" s="1706"/>
      <c r="I46" s="1706"/>
      <c r="J46" s="1706"/>
      <c r="K46" s="1706"/>
      <c r="L46" s="1706"/>
      <c r="M46" s="1706"/>
      <c r="N46" s="1706"/>
      <c r="O46" s="1706"/>
      <c r="P46" s="1706"/>
      <c r="Q46" s="1706"/>
      <c r="R46" s="1706"/>
      <c r="S46" s="1706"/>
      <c r="T46" s="1706"/>
      <c r="U46" s="1706"/>
      <c r="V46" s="1706"/>
      <c r="W46" s="1706"/>
      <c r="X46" s="1706"/>
      <c r="Y46" s="1706"/>
      <c r="Z46" s="1706"/>
      <c r="AA46" s="1706"/>
      <c r="AB46" s="1706"/>
      <c r="AC46" s="1706"/>
      <c r="AD46" s="1706"/>
      <c r="AE46" s="1706"/>
      <c r="AF46" s="1706"/>
      <c r="AG46" s="1706"/>
      <c r="AH46" s="761"/>
    </row>
    <row r="47" spans="1:34" s="674" customFormat="1" ht="35.5" customHeight="1" x14ac:dyDescent="0.35">
      <c r="A47" s="1149" t="s">
        <v>1393</v>
      </c>
      <c r="B47" s="1145" t="s">
        <v>1399</v>
      </c>
      <c r="C47" s="151"/>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762"/>
    </row>
    <row r="48" spans="1:34" ht="15.75" customHeight="1" x14ac:dyDescent="0.35">
      <c r="A48" s="1704" t="s">
        <v>563</v>
      </c>
      <c r="B48" s="1423"/>
      <c r="C48" s="151"/>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761"/>
    </row>
    <row r="49" spans="1:34" ht="15.75" customHeight="1" x14ac:dyDescent="0.35">
      <c r="A49" s="1666" t="s">
        <v>559</v>
      </c>
      <c r="B49" s="1423"/>
      <c r="C49" s="1423"/>
      <c r="D49" s="1423"/>
      <c r="E49" s="1423"/>
      <c r="F49" s="1423"/>
      <c r="G49" s="1423"/>
      <c r="H49" s="1423"/>
      <c r="I49" s="1423"/>
      <c r="J49" s="1423"/>
      <c r="K49" s="1423"/>
      <c r="L49" s="1423"/>
      <c r="M49" s="1423"/>
      <c r="N49" s="1423"/>
      <c r="O49" s="1423"/>
      <c r="P49" s="1423"/>
      <c r="Q49" s="1423"/>
      <c r="R49" s="1423"/>
      <c r="S49" s="1423"/>
      <c r="T49" s="1423"/>
      <c r="U49" s="1423"/>
      <c r="V49" s="1423"/>
      <c r="W49" s="1423"/>
      <c r="X49" s="1423"/>
      <c r="Y49" s="1423"/>
      <c r="Z49" s="1423"/>
      <c r="AA49" s="1423"/>
      <c r="AB49" s="1423"/>
      <c r="AC49" s="1423"/>
      <c r="AD49" s="1423"/>
      <c r="AE49" s="1423"/>
      <c r="AF49" s="1423"/>
      <c r="AG49" s="1423"/>
      <c r="AH49" s="761"/>
    </row>
    <row r="50" spans="1:34" ht="48" customHeight="1" x14ac:dyDescent="0.35">
      <c r="A50" s="829" t="s">
        <v>560</v>
      </c>
      <c r="B50" s="1655" t="s">
        <v>733</v>
      </c>
      <c r="C50" s="1423"/>
      <c r="D50" s="1423"/>
      <c r="E50" s="1423"/>
      <c r="F50" s="1423"/>
      <c r="G50" s="1423"/>
      <c r="H50" s="1423"/>
      <c r="I50" s="1423"/>
      <c r="J50" s="1423"/>
      <c r="K50" s="1423"/>
      <c r="L50" s="1423"/>
      <c r="M50" s="1423"/>
      <c r="N50" s="1661" t="s">
        <v>1620</v>
      </c>
      <c r="O50" s="1423"/>
      <c r="P50" s="1423"/>
      <c r="Q50" s="1423"/>
      <c r="R50" s="1423"/>
      <c r="S50" s="1423"/>
      <c r="T50" s="1423"/>
      <c r="U50" s="1423"/>
      <c r="V50" s="1423"/>
      <c r="W50" s="1423"/>
      <c r="X50" s="1423"/>
      <c r="Y50" s="1423"/>
      <c r="Z50" s="1655" t="s">
        <v>563</v>
      </c>
      <c r="AA50" s="1423"/>
      <c r="AB50" s="1654" t="s">
        <v>564</v>
      </c>
      <c r="AC50" s="1423"/>
      <c r="AD50" s="1423"/>
      <c r="AE50" s="1655" t="s">
        <v>580</v>
      </c>
      <c r="AF50" s="1423"/>
      <c r="AG50" s="1423"/>
      <c r="AH50" s="761"/>
    </row>
    <row r="51" spans="1:34" ht="15.75" customHeight="1" x14ac:dyDescent="0.35">
      <c r="A51" s="830"/>
      <c r="B51" s="1654"/>
      <c r="C51" s="1423"/>
      <c r="D51" s="1423"/>
      <c r="E51" s="1423"/>
      <c r="F51" s="1423"/>
      <c r="G51" s="1423"/>
      <c r="H51" s="1423"/>
      <c r="I51" s="1423"/>
      <c r="J51" s="1423"/>
      <c r="K51" s="1423"/>
      <c r="L51" s="1423"/>
      <c r="M51" s="1423"/>
      <c r="N51" s="1661"/>
      <c r="O51" s="1423"/>
      <c r="P51" s="1423"/>
      <c r="Q51" s="1423"/>
      <c r="R51" s="1423"/>
      <c r="S51" s="1423"/>
      <c r="T51" s="1423"/>
      <c r="U51" s="1423"/>
      <c r="V51" s="1423"/>
      <c r="W51" s="1423"/>
      <c r="X51" s="1423"/>
      <c r="Y51" s="1423"/>
      <c r="Z51" s="1655"/>
      <c r="AA51" s="1423"/>
      <c r="AB51" s="1654"/>
      <c r="AC51" s="1423"/>
      <c r="AD51" s="1423"/>
      <c r="AE51" s="1654"/>
      <c r="AF51" s="1423"/>
      <c r="AG51" s="1423"/>
      <c r="AH51" s="761"/>
    </row>
    <row r="52" spans="1:34" ht="15.75" customHeight="1" x14ac:dyDescent="0.35">
      <c r="A52" s="830"/>
      <c r="B52" s="1654"/>
      <c r="C52" s="1423"/>
      <c r="D52" s="1423"/>
      <c r="E52" s="1423"/>
      <c r="F52" s="1423"/>
      <c r="G52" s="1423"/>
      <c r="H52" s="1423"/>
      <c r="I52" s="1423"/>
      <c r="J52" s="1423"/>
      <c r="K52" s="1423"/>
      <c r="L52" s="1423"/>
      <c r="M52" s="1423"/>
      <c r="N52" s="1661"/>
      <c r="O52" s="1423"/>
      <c r="P52" s="1423"/>
      <c r="Q52" s="1423"/>
      <c r="R52" s="1423"/>
      <c r="S52" s="1423"/>
      <c r="T52" s="1423"/>
      <c r="U52" s="1423"/>
      <c r="V52" s="1423"/>
      <c r="W52" s="1423"/>
      <c r="X52" s="1423"/>
      <c r="Y52" s="1423"/>
      <c r="Z52" s="1655"/>
      <c r="AA52" s="1423"/>
      <c r="AB52" s="1654"/>
      <c r="AC52" s="1423"/>
      <c r="AD52" s="1423"/>
      <c r="AE52" s="1654"/>
      <c r="AF52" s="1423"/>
      <c r="AG52" s="1423"/>
      <c r="AH52" s="761"/>
    </row>
    <row r="53" spans="1:34" ht="20.5" customHeight="1" x14ac:dyDescent="0.35">
      <c r="A53" s="830"/>
      <c r="B53" s="1654"/>
      <c r="C53" s="1423"/>
      <c r="D53" s="1423"/>
      <c r="E53" s="1423"/>
      <c r="F53" s="1423"/>
      <c r="G53" s="1423"/>
      <c r="H53" s="1423"/>
      <c r="I53" s="1423"/>
      <c r="J53" s="1423"/>
      <c r="K53" s="1423"/>
      <c r="L53" s="1423"/>
      <c r="M53" s="1423"/>
      <c r="N53" s="1661"/>
      <c r="O53" s="1423"/>
      <c r="P53" s="1423"/>
      <c r="Q53" s="1423"/>
      <c r="R53" s="1423"/>
      <c r="S53" s="1423"/>
      <c r="T53" s="1423"/>
      <c r="U53" s="1423"/>
      <c r="V53" s="1423"/>
      <c r="W53" s="1423"/>
      <c r="X53" s="1423"/>
      <c r="Y53" s="1423"/>
      <c r="Z53" s="1655"/>
      <c r="AA53" s="1423"/>
      <c r="AB53" s="1654"/>
      <c r="AC53" s="1423"/>
      <c r="AD53" s="1423"/>
      <c r="AE53" s="1654"/>
      <c r="AF53" s="1423"/>
      <c r="AG53" s="1423"/>
      <c r="AH53" s="761"/>
    </row>
    <row r="54" spans="1:34" ht="37.4" customHeight="1" x14ac:dyDescent="0.35">
      <c r="A54" s="1702" t="s">
        <v>566</v>
      </c>
      <c r="B54" s="1702"/>
      <c r="C54" s="1702"/>
      <c r="D54" s="1702"/>
      <c r="E54" s="1702"/>
      <c r="F54" s="1702"/>
      <c r="G54" s="1702"/>
      <c r="H54" s="1702"/>
      <c r="I54" s="1702"/>
      <c r="J54" s="1702"/>
      <c r="K54" s="1702"/>
      <c r="L54" s="1702"/>
      <c r="M54" s="1702"/>
      <c r="N54" s="1702"/>
      <c r="O54" s="1702"/>
      <c r="P54" s="1702"/>
      <c r="Q54" s="1702"/>
      <c r="R54" s="1702"/>
      <c r="S54" s="1702"/>
      <c r="T54" s="1702"/>
      <c r="U54" s="1702"/>
      <c r="V54" s="1702"/>
      <c r="W54" s="1702"/>
      <c r="X54" s="1702"/>
      <c r="Y54" s="1702"/>
      <c r="Z54" s="1702"/>
      <c r="AA54" s="1702"/>
      <c r="AB54" s="1702"/>
      <c r="AC54" s="1702"/>
      <c r="AD54" s="1702"/>
      <c r="AE54" s="1702"/>
      <c r="AF54" s="1702"/>
      <c r="AG54" s="1702"/>
      <c r="AH54" s="761"/>
    </row>
    <row r="55" spans="1:34" ht="53.5" customHeight="1" x14ac:dyDescent="0.35">
      <c r="A55" s="1703" t="s">
        <v>1621</v>
      </c>
      <c r="B55" s="1703"/>
      <c r="C55" s="1703"/>
      <c r="D55" s="1703"/>
      <c r="E55" s="1703"/>
      <c r="F55" s="1703"/>
      <c r="G55" s="1703"/>
      <c r="H55" s="1703"/>
      <c r="I55" s="1703"/>
      <c r="J55" s="1703"/>
      <c r="K55" s="1703"/>
      <c r="L55" s="1703"/>
      <c r="M55" s="1703"/>
      <c r="N55" s="1703"/>
      <c r="O55" s="1703"/>
      <c r="P55" s="1703"/>
      <c r="Q55" s="1703"/>
      <c r="R55" s="1703"/>
      <c r="S55" s="1703"/>
      <c r="T55" s="1703"/>
      <c r="U55" s="1703"/>
      <c r="V55" s="1703"/>
      <c r="W55" s="1703"/>
      <c r="X55" s="1703"/>
      <c r="Y55" s="1703"/>
      <c r="Z55" s="1703"/>
      <c r="AA55" s="1703"/>
      <c r="AB55" s="1703"/>
      <c r="AC55" s="1703"/>
      <c r="AD55" s="1703"/>
      <c r="AE55" s="1703"/>
      <c r="AF55" s="1703"/>
      <c r="AG55" s="1703"/>
      <c r="AH55" s="761"/>
    </row>
    <row r="56" spans="1:34" ht="15.75" customHeight="1" x14ac:dyDescent="0.35">
      <c r="A56" s="1150"/>
      <c r="B56" s="761"/>
      <c r="C56" s="761"/>
      <c r="D56" s="761"/>
      <c r="E56" s="761"/>
      <c r="F56" s="761"/>
      <c r="G56" s="761"/>
      <c r="H56" s="761"/>
      <c r="I56" s="761"/>
      <c r="J56" s="761"/>
      <c r="K56" s="761"/>
      <c r="L56" s="761"/>
      <c r="M56" s="761"/>
      <c r="N56" s="761"/>
      <c r="O56" s="761"/>
      <c r="P56" s="761"/>
      <c r="Q56" s="761"/>
      <c r="R56" s="761"/>
      <c r="S56" s="761"/>
      <c r="T56" s="761"/>
      <c r="U56" s="761"/>
      <c r="V56" s="761"/>
      <c r="W56" s="761"/>
      <c r="X56" s="761"/>
      <c r="Y56" s="761"/>
      <c r="Z56" s="761"/>
      <c r="AA56" s="761"/>
      <c r="AB56" s="761"/>
      <c r="AC56" s="761"/>
      <c r="AD56" s="761"/>
      <c r="AE56" s="761"/>
      <c r="AF56" s="761"/>
      <c r="AG56" s="761"/>
    </row>
    <row r="57" spans="1:34" ht="15.75" customHeight="1" x14ac:dyDescent="0.35"/>
    <row r="58" spans="1:34" ht="15.75" customHeight="1" x14ac:dyDescent="0.35"/>
    <row r="59" spans="1:34" ht="15.75" customHeight="1" x14ac:dyDescent="0.35"/>
    <row r="60" spans="1:34" ht="15.75" customHeight="1" x14ac:dyDescent="0.35"/>
    <row r="61" spans="1:34" ht="15.75" customHeight="1" x14ac:dyDescent="0.35"/>
    <row r="62" spans="1:34" ht="15.75" customHeight="1" x14ac:dyDescent="0.35"/>
    <row r="63" spans="1:34" ht="15.75" customHeight="1" x14ac:dyDescent="0.35"/>
    <row r="64" spans="1:3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sheetData>
  <mergeCells count="35">
    <mergeCell ref="A54:AG54"/>
    <mergeCell ref="A55:AG55"/>
    <mergeCell ref="A48:B48"/>
    <mergeCell ref="A46:AG46"/>
    <mergeCell ref="N51:Y51"/>
    <mergeCell ref="Z51:AA51"/>
    <mergeCell ref="AB51:AD51"/>
    <mergeCell ref="AE51:AG51"/>
    <mergeCell ref="A49:AG49"/>
    <mergeCell ref="AE52:AG52"/>
    <mergeCell ref="B53:M53"/>
    <mergeCell ref="N53:Y53"/>
    <mergeCell ref="AE53:AG53"/>
    <mergeCell ref="A34:AG34"/>
    <mergeCell ref="B51:M51"/>
    <mergeCell ref="Z53:AA53"/>
    <mergeCell ref="AB53:AD53"/>
    <mergeCell ref="B52:M52"/>
    <mergeCell ref="N52:Y52"/>
    <mergeCell ref="Z52:AA52"/>
    <mergeCell ref="AB52:AD52"/>
    <mergeCell ref="B50:M50"/>
    <mergeCell ref="N50:Y50"/>
    <mergeCell ref="Z50:AA50"/>
    <mergeCell ref="AB50:AD50"/>
    <mergeCell ref="AE50:AG50"/>
    <mergeCell ref="A39:AG39"/>
    <mergeCell ref="A8:AG8"/>
    <mergeCell ref="A11:AG11"/>
    <mergeCell ref="A16:AG16"/>
    <mergeCell ref="A25:AG25"/>
    <mergeCell ref="A1:AG1"/>
    <mergeCell ref="A2:AG2"/>
    <mergeCell ref="A3:AG3"/>
    <mergeCell ref="A5:AG5"/>
  </mergeCells>
  <conditionalFormatting sqref="A4:AG4 B16 A16:A33 C16:AG33 B25">
    <cfRule type="notContainsBlanks" dxfId="73" priority="2">
      <formula>LEN(TRIM(A4))&gt;0</formula>
    </cfRule>
  </conditionalFormatting>
  <conditionalFormatting sqref="A39:AG39">
    <cfRule type="notContainsBlanks" dxfId="72" priority="1">
      <formula>LEN(TRIM(A39))&gt;0</formula>
    </cfRule>
  </conditionalFormatting>
  <pageMargins left="0.27559055118110243" right="0.19685039370078741" top="0.47244094488188981" bottom="0.59055118110236227" header="0" footer="0"/>
  <pageSetup scale="87" fitToHeight="0" orientation="landscape" r:id="rId1"/>
  <headerFooter>
    <oddHeader>&amp;L&amp;"-,Italic"The Great Canadian Meat Company&amp;R&amp;"-,Italic"&amp;A</oddHeader>
    <oddFooter>&amp;L&amp;"-,Italic"Prepared by Food Technology Consulting 
Approved by: KD&amp;CPage  &amp;P&amp;R&amp;"-,Italic"Revision Date: January 02,2024
 Revision # 07</oddFooter>
  </headerFooter>
  <colBreaks count="1" manualBreakCount="1">
    <brk id="33"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N1000"/>
  <sheetViews>
    <sheetView view="pageLayout" zoomScaleNormal="100" workbookViewId="0">
      <selection activeCell="A8" sqref="A8:D8"/>
    </sheetView>
  </sheetViews>
  <sheetFormatPr defaultColWidth="14.453125" defaultRowHeight="15" customHeight="1" x14ac:dyDescent="0.35"/>
  <cols>
    <col min="1" max="1" width="19.81640625" customWidth="1"/>
    <col min="2" max="2" width="11.453125" customWidth="1"/>
    <col min="3" max="3" width="15.453125" customWidth="1"/>
    <col min="4" max="4" width="13" customWidth="1"/>
    <col min="5" max="5" width="16.453125" customWidth="1"/>
    <col min="6" max="7" width="9.54296875" customWidth="1"/>
    <col min="8" max="8" width="7.1796875" customWidth="1"/>
  </cols>
  <sheetData>
    <row r="1" spans="1:14" ht="18" customHeight="1" x14ac:dyDescent="0.35">
      <c r="A1" s="1469" t="s">
        <v>77</v>
      </c>
      <c r="B1" s="1395"/>
      <c r="C1" s="1395"/>
      <c r="D1" s="1395"/>
      <c r="E1" s="1395"/>
      <c r="F1" s="1395"/>
      <c r="G1" s="1395"/>
      <c r="H1" s="1395"/>
      <c r="I1" s="1037"/>
      <c r="J1" s="1037"/>
      <c r="K1" s="1037"/>
      <c r="L1" s="1037"/>
      <c r="M1" s="1037"/>
      <c r="N1" s="1037"/>
    </row>
    <row r="2" spans="1:14" ht="40.5" customHeight="1" x14ac:dyDescent="0.35">
      <c r="A2" s="1712" t="s">
        <v>1622</v>
      </c>
      <c r="B2" s="1502"/>
      <c r="C2" s="1502"/>
      <c r="D2" s="1502"/>
      <c r="E2" s="1502"/>
      <c r="F2" s="1502"/>
      <c r="G2" s="1502"/>
      <c r="H2" s="1502"/>
    </row>
    <row r="3" spans="1:14" ht="26.25" customHeight="1" x14ac:dyDescent="0.35">
      <c r="A3" s="1710" t="s">
        <v>1623</v>
      </c>
      <c r="B3" s="1400"/>
      <c r="C3" s="1400"/>
      <c r="D3" s="1400"/>
      <c r="E3" s="1400"/>
      <c r="F3" s="1400"/>
      <c r="G3" s="1400"/>
      <c r="H3" s="1398"/>
    </row>
    <row r="4" spans="1:14" ht="26.25" customHeight="1" x14ac:dyDescent="0.35">
      <c r="A4" s="1710" t="s">
        <v>1624</v>
      </c>
      <c r="B4" s="1400"/>
      <c r="C4" s="1400"/>
      <c r="D4" s="1398"/>
      <c r="E4" s="1710" t="s">
        <v>1625</v>
      </c>
      <c r="F4" s="1400"/>
      <c r="G4" s="1400"/>
      <c r="H4" s="1398"/>
    </row>
    <row r="5" spans="1:14" ht="26.25" customHeight="1" x14ac:dyDescent="0.35">
      <c r="A5" s="1710" t="s">
        <v>1626</v>
      </c>
      <c r="B5" s="1400"/>
      <c r="C5" s="1400"/>
      <c r="D5" s="1398"/>
      <c r="E5" s="1710" t="s">
        <v>1627</v>
      </c>
      <c r="F5" s="1400"/>
      <c r="G5" s="1400"/>
      <c r="H5" s="1398"/>
    </row>
    <row r="6" spans="1:14" ht="26.25" customHeight="1" x14ac:dyDescent="0.35">
      <c r="A6" s="1673" t="s">
        <v>685</v>
      </c>
      <c r="B6" s="1400"/>
      <c r="C6" s="1400"/>
      <c r="D6" s="1398"/>
      <c r="E6" s="58" t="s">
        <v>1628</v>
      </c>
      <c r="F6" s="60" t="s">
        <v>1629</v>
      </c>
      <c r="G6" s="60" t="s">
        <v>1630</v>
      </c>
      <c r="H6" s="60" t="s">
        <v>563</v>
      </c>
    </row>
    <row r="7" spans="1:14" ht="28.5" customHeight="1" x14ac:dyDescent="0.35">
      <c r="A7" s="1711" t="s">
        <v>1631</v>
      </c>
      <c r="B7" s="1400"/>
      <c r="C7" s="1400"/>
      <c r="D7" s="1398"/>
      <c r="E7" s="20" t="s">
        <v>1632</v>
      </c>
      <c r="F7" s="62"/>
      <c r="G7" s="62"/>
      <c r="H7" s="62"/>
    </row>
    <row r="8" spans="1:14" ht="55.5" customHeight="1" x14ac:dyDescent="0.35">
      <c r="A8" s="1709" t="s">
        <v>1633</v>
      </c>
      <c r="B8" s="1400"/>
      <c r="C8" s="1400"/>
      <c r="D8" s="1398"/>
      <c r="E8" s="20" t="s">
        <v>1632</v>
      </c>
      <c r="F8" s="62"/>
      <c r="G8" s="62"/>
      <c r="H8" s="62"/>
    </row>
    <row r="9" spans="1:14" ht="28.5" customHeight="1" x14ac:dyDescent="0.35">
      <c r="A9" s="1709" t="s">
        <v>1634</v>
      </c>
      <c r="B9" s="1400"/>
      <c r="C9" s="1400"/>
      <c r="D9" s="1398"/>
      <c r="E9" s="20" t="s">
        <v>1632</v>
      </c>
      <c r="F9" s="62"/>
      <c r="G9" s="62"/>
      <c r="H9" s="62"/>
    </row>
    <row r="10" spans="1:14" ht="30" customHeight="1" x14ac:dyDescent="0.35">
      <c r="A10" s="1709" t="s">
        <v>1635</v>
      </c>
      <c r="B10" s="1400"/>
      <c r="C10" s="1400"/>
      <c r="D10" s="1398"/>
      <c r="E10" s="20" t="s">
        <v>1632</v>
      </c>
      <c r="F10" s="62"/>
      <c r="G10" s="62"/>
      <c r="H10" s="62"/>
    </row>
    <row r="11" spans="1:14" ht="43.5" customHeight="1" x14ac:dyDescent="0.35">
      <c r="A11" s="1709" t="s">
        <v>1636</v>
      </c>
      <c r="B11" s="1400"/>
      <c r="C11" s="1400"/>
      <c r="D11" s="1398"/>
      <c r="E11" s="20" t="s">
        <v>1632</v>
      </c>
      <c r="F11" s="62"/>
      <c r="G11" s="62"/>
      <c r="H11" s="62"/>
    </row>
    <row r="12" spans="1:14" ht="28.5" customHeight="1" x14ac:dyDescent="0.35">
      <c r="A12" s="1709" t="s">
        <v>1637</v>
      </c>
      <c r="B12" s="1400"/>
      <c r="C12" s="1400"/>
      <c r="D12" s="1398"/>
      <c r="E12" s="20" t="s">
        <v>1632</v>
      </c>
      <c r="F12" s="62"/>
      <c r="G12" s="62"/>
      <c r="H12" s="62"/>
    </row>
    <row r="13" spans="1:14" ht="38.25" customHeight="1" x14ac:dyDescent="0.35">
      <c r="A13" s="1709" t="s">
        <v>1638</v>
      </c>
      <c r="B13" s="1400"/>
      <c r="C13" s="1400"/>
      <c r="D13" s="1398"/>
      <c r="E13" s="20" t="s">
        <v>1632</v>
      </c>
      <c r="F13" s="62"/>
      <c r="G13" s="62"/>
      <c r="H13" s="62"/>
    </row>
    <row r="14" spans="1:14" ht="51.75" customHeight="1" x14ac:dyDescent="0.35">
      <c r="A14" s="1709" t="s">
        <v>1639</v>
      </c>
      <c r="B14" s="1400"/>
      <c r="C14" s="1400"/>
      <c r="D14" s="1398"/>
      <c r="E14" s="20" t="s">
        <v>1632</v>
      </c>
      <c r="F14" s="62"/>
      <c r="G14" s="62"/>
      <c r="H14" s="26"/>
    </row>
    <row r="15" spans="1:14" ht="31.5" customHeight="1" x14ac:dyDescent="0.35">
      <c r="A15" s="1709" t="s">
        <v>1640</v>
      </c>
      <c r="B15" s="1400"/>
      <c r="C15" s="1400"/>
      <c r="D15" s="1398"/>
      <c r="E15" s="20" t="s">
        <v>1632</v>
      </c>
      <c r="F15" s="62"/>
      <c r="G15" s="62"/>
      <c r="H15" s="26"/>
    </row>
    <row r="16" spans="1:14" ht="31.5" customHeight="1" x14ac:dyDescent="0.35">
      <c r="A16" s="1709" t="s">
        <v>1641</v>
      </c>
      <c r="B16" s="1400"/>
      <c r="C16" s="1400"/>
      <c r="D16" s="1398"/>
      <c r="E16" s="20" t="s">
        <v>1632</v>
      </c>
      <c r="F16" s="62"/>
      <c r="G16" s="62"/>
      <c r="H16" s="26"/>
    </row>
    <row r="17" spans="1:8" ht="42.75" customHeight="1" x14ac:dyDescent="0.35">
      <c r="A17" s="1709" t="s">
        <v>1642</v>
      </c>
      <c r="B17" s="1400"/>
      <c r="C17" s="1400"/>
      <c r="D17" s="1398"/>
      <c r="E17" s="20" t="s">
        <v>350</v>
      </c>
      <c r="F17" s="62"/>
      <c r="G17" s="62"/>
      <c r="H17" s="26"/>
    </row>
    <row r="18" spans="1:8" ht="32.25" customHeight="1" x14ac:dyDescent="0.35">
      <c r="A18" s="1709" t="s">
        <v>1643</v>
      </c>
      <c r="B18" s="1400"/>
      <c r="C18" s="1400"/>
      <c r="D18" s="1398"/>
      <c r="E18" s="12" t="s">
        <v>1644</v>
      </c>
      <c r="F18" s="62"/>
      <c r="G18" s="62"/>
      <c r="H18" s="26"/>
    </row>
    <row r="19" spans="1:8" ht="47.25" customHeight="1" x14ac:dyDescent="0.35">
      <c r="A19" s="1399" t="s">
        <v>1645</v>
      </c>
      <c r="B19" s="1400"/>
      <c r="C19" s="1400"/>
      <c r="D19" s="1398"/>
      <c r="E19" s="87" t="s">
        <v>1646</v>
      </c>
      <c r="F19" s="62"/>
      <c r="G19" s="62"/>
      <c r="H19" s="62"/>
    </row>
    <row r="20" spans="1:8" ht="66.75" customHeight="1" x14ac:dyDescent="0.35">
      <c r="A20" s="168" t="s">
        <v>1647</v>
      </c>
      <c r="B20" s="1708" t="s">
        <v>733</v>
      </c>
      <c r="C20" s="1398"/>
      <c r="D20" s="1708" t="s">
        <v>1620</v>
      </c>
      <c r="E20" s="1398"/>
      <c r="F20" s="169" t="s">
        <v>580</v>
      </c>
      <c r="G20" s="109" t="s">
        <v>564</v>
      </c>
      <c r="H20" s="69" t="s">
        <v>735</v>
      </c>
    </row>
    <row r="21" spans="1:8" ht="29.25" customHeight="1" x14ac:dyDescent="0.35">
      <c r="A21" s="170"/>
      <c r="B21" s="1399"/>
      <c r="C21" s="1398"/>
      <c r="D21" s="1403"/>
      <c r="E21" s="1398"/>
      <c r="F21" s="84"/>
      <c r="G21" s="62"/>
      <c r="H21" s="65"/>
    </row>
    <row r="22" spans="1:8" ht="29.25" customHeight="1" x14ac:dyDescent="0.35">
      <c r="A22" s="171"/>
      <c r="B22" s="1399"/>
      <c r="C22" s="1398"/>
      <c r="D22" s="1403"/>
      <c r="E22" s="1398"/>
      <c r="F22" s="1049"/>
      <c r="G22" s="1049"/>
      <c r="H22" s="1049"/>
    </row>
    <row r="23" spans="1:8" ht="29.25" customHeight="1" x14ac:dyDescent="0.35">
      <c r="A23" s="170"/>
      <c r="B23" s="1399"/>
      <c r="C23" s="1398"/>
      <c r="D23" s="1403"/>
      <c r="E23" s="1398"/>
      <c r="F23" s="84"/>
      <c r="G23" s="62"/>
      <c r="H23" s="65"/>
    </row>
    <row r="24" spans="1:8" ht="29.25" customHeight="1" x14ac:dyDescent="0.35">
      <c r="A24" s="763"/>
      <c r="B24" s="1707"/>
      <c r="C24" s="1392"/>
      <c r="D24" s="1390"/>
      <c r="E24" s="1392"/>
      <c r="F24" s="764"/>
      <c r="G24" s="548"/>
      <c r="H24" s="673"/>
    </row>
    <row r="25" spans="1:8" s="674" customFormat="1" ht="39" customHeight="1" x14ac:dyDescent="0.35">
      <c r="A25" s="1365" t="s">
        <v>566</v>
      </c>
      <c r="B25" s="755"/>
      <c r="C25" s="755"/>
      <c r="D25" s="755"/>
      <c r="E25" s="755"/>
      <c r="F25" s="755"/>
      <c r="G25" s="755"/>
      <c r="H25" s="755"/>
    </row>
    <row r="26" spans="1:8" ht="30" customHeight="1" x14ac:dyDescent="0.35">
      <c r="A26" s="1580" t="s">
        <v>830</v>
      </c>
      <c r="B26" s="1580"/>
      <c r="C26" s="1580"/>
      <c r="D26" s="1580"/>
      <c r="E26" s="1580"/>
      <c r="F26" s="1580"/>
      <c r="G26" s="1580"/>
      <c r="H26" s="1580"/>
    </row>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2">
    <mergeCell ref="A1:H1"/>
    <mergeCell ref="A2:H2"/>
    <mergeCell ref="A3:H3"/>
    <mergeCell ref="A4:D4"/>
    <mergeCell ref="E4:H4"/>
    <mergeCell ref="A5:D5"/>
    <mergeCell ref="E5:H5"/>
    <mergeCell ref="A6:D6"/>
    <mergeCell ref="A7:D7"/>
    <mergeCell ref="A8:D8"/>
    <mergeCell ref="A9:D9"/>
    <mergeCell ref="A10:D10"/>
    <mergeCell ref="A11:D11"/>
    <mergeCell ref="A12:D12"/>
    <mergeCell ref="A13:D13"/>
    <mergeCell ref="A14:D14"/>
    <mergeCell ref="A15:D15"/>
    <mergeCell ref="A16:D16"/>
    <mergeCell ref="A17:D17"/>
    <mergeCell ref="A18:D18"/>
    <mergeCell ref="A26:H26"/>
    <mergeCell ref="A19:D19"/>
    <mergeCell ref="B23:C23"/>
    <mergeCell ref="B24:C24"/>
    <mergeCell ref="B20:C20"/>
    <mergeCell ref="D20:E20"/>
    <mergeCell ref="B21:C21"/>
    <mergeCell ref="D21:E21"/>
    <mergeCell ref="B22:C22"/>
    <mergeCell ref="D22:E22"/>
    <mergeCell ref="D23:E23"/>
    <mergeCell ref="D24:E24"/>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by:MU&amp;CPage  &amp;P&amp;R&amp;"-,Italic"Revision Date: December 22,2022
 Revision # 03</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N1000"/>
  <sheetViews>
    <sheetView view="pageLayout" zoomScaleNormal="100" workbookViewId="0"/>
  </sheetViews>
  <sheetFormatPr defaultColWidth="14.453125" defaultRowHeight="15" customHeight="1" x14ac:dyDescent="0.35"/>
  <cols>
    <col min="1" max="1" width="109" customWidth="1"/>
    <col min="2" max="6" width="14.453125" customWidth="1"/>
  </cols>
  <sheetData>
    <row r="1" spans="1:14" ht="24" customHeight="1" x14ac:dyDescent="0.35">
      <c r="A1" s="1050" t="s">
        <v>79</v>
      </c>
      <c r="B1" s="1037"/>
      <c r="C1" s="1037"/>
      <c r="D1" s="1037"/>
      <c r="E1" s="1037"/>
      <c r="F1" s="1037"/>
      <c r="G1" s="1037"/>
      <c r="H1" s="1037"/>
      <c r="I1" s="1037"/>
      <c r="J1" s="1037"/>
      <c r="K1" s="1037"/>
      <c r="L1" s="1037"/>
      <c r="M1" s="1037"/>
      <c r="N1" s="1037"/>
    </row>
    <row r="2" spans="1:14" ht="21" customHeight="1" x14ac:dyDescent="0.35">
      <c r="A2" s="172" t="s">
        <v>1648</v>
      </c>
    </row>
    <row r="3" spans="1:14" ht="53.25" customHeight="1" x14ac:dyDescent="0.35">
      <c r="A3" s="173" t="s">
        <v>1649</v>
      </c>
    </row>
    <row r="4" spans="1:14" ht="20.25" customHeight="1" x14ac:dyDescent="0.35">
      <c r="A4" s="174" t="s">
        <v>1650</v>
      </c>
    </row>
    <row r="5" spans="1:14" ht="24" customHeight="1" x14ac:dyDescent="0.35">
      <c r="A5" s="1051"/>
    </row>
    <row r="6" spans="1:14" ht="24" customHeight="1" x14ac:dyDescent="0.35">
      <c r="A6" s="1051"/>
    </row>
    <row r="7" spans="1:14" ht="82.5" customHeight="1" x14ac:dyDescent="0.35">
      <c r="A7" s="175" t="s">
        <v>1651</v>
      </c>
    </row>
    <row r="8" spans="1:14" ht="93" customHeight="1" x14ac:dyDescent="0.35">
      <c r="A8" s="176" t="s">
        <v>1652</v>
      </c>
    </row>
    <row r="9" spans="1:14" ht="24" customHeight="1" x14ac:dyDescent="0.35">
      <c r="A9" s="1052"/>
    </row>
    <row r="10" spans="1:14" ht="24" customHeight="1" x14ac:dyDescent="0.35">
      <c r="A10" s="1051"/>
    </row>
    <row r="11" spans="1:14" ht="24" customHeight="1" x14ac:dyDescent="0.35">
      <c r="A11" s="1051"/>
    </row>
    <row r="12" spans="1:14" ht="65.25" customHeight="1" x14ac:dyDescent="0.35">
      <c r="A12" s="177" t="s">
        <v>1653</v>
      </c>
    </row>
    <row r="13" spans="1:14" ht="65.25" customHeight="1" x14ac:dyDescent="0.35">
      <c r="A13" s="178" t="s">
        <v>1654</v>
      </c>
    </row>
    <row r="14" spans="1:14" ht="144.75" customHeight="1" x14ac:dyDescent="0.35">
      <c r="A14" s="178" t="s">
        <v>1655</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A1" location="Verification Schedule!A1" display="WORK ORDER" xr:uid="{00000000-0004-0000-1500-000000000000}"/>
  </hyperlinks>
  <printOptions horizontalCentered="1"/>
  <pageMargins left="0.14294954721862871" right="0.18749482535575729" top="0.47244094488188981" bottom="0.59375" header="0" footer="0"/>
  <pageSetup orientation="portrait" r:id="rId1"/>
  <headerFooter>
    <oddHeader>&amp;LThe Great Canadian Meat Company&amp;R&amp;A</oddHeader>
    <oddFooter>&amp;LPrepared by:Food Technology Consulting  
 Approved by: MU&amp;CPage  &amp;P&amp;RRev. Date:January 03 ,2023 
Rev. # 02</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N1007"/>
  <sheetViews>
    <sheetView view="pageLayout" zoomScaleNormal="100" workbookViewId="0">
      <selection activeCell="L6" sqref="L6"/>
    </sheetView>
  </sheetViews>
  <sheetFormatPr defaultColWidth="14.453125" defaultRowHeight="15" customHeight="1" x14ac:dyDescent="0.35"/>
  <cols>
    <col min="1" max="1" width="12.453125" customWidth="1"/>
    <col min="2" max="2" width="19.54296875" customWidth="1"/>
    <col min="3" max="6" width="12.54296875" customWidth="1"/>
    <col min="7" max="7" width="8.54296875" customWidth="1"/>
    <col min="8" max="8" width="6" customWidth="1"/>
  </cols>
  <sheetData>
    <row r="1" spans="1:14" ht="19.5" customHeight="1" x14ac:dyDescent="0.35">
      <c r="A1" s="1469" t="s">
        <v>82</v>
      </c>
      <c r="B1" s="1395"/>
      <c r="C1" s="1395"/>
      <c r="D1" s="1395"/>
      <c r="E1" s="1395"/>
      <c r="F1" s="1395"/>
      <c r="G1" s="1395"/>
      <c r="H1" s="1395"/>
      <c r="I1" s="1037"/>
      <c r="J1" s="1037"/>
      <c r="K1" s="1037"/>
      <c r="L1" s="1037"/>
      <c r="M1" s="1037"/>
      <c r="N1" s="1037"/>
    </row>
    <row r="2" spans="1:14" ht="84" customHeight="1" x14ac:dyDescent="0.35">
      <c r="A2" s="1541" t="s">
        <v>1656</v>
      </c>
      <c r="B2" s="1502"/>
      <c r="C2" s="1502"/>
      <c r="D2" s="1502"/>
      <c r="E2" s="1502"/>
      <c r="F2" s="1502"/>
      <c r="G2" s="1502"/>
      <c r="H2" s="1502"/>
    </row>
    <row r="3" spans="1:14" ht="27.65" customHeight="1" x14ac:dyDescent="0.35">
      <c r="A3" s="1716" t="s">
        <v>1657</v>
      </c>
      <c r="B3" s="1716"/>
      <c r="C3" s="1716"/>
      <c r="D3" s="1716"/>
      <c r="E3" s="1716"/>
      <c r="F3" s="1716"/>
      <c r="G3" s="1716"/>
      <c r="H3" s="1716"/>
    </row>
    <row r="4" spans="1:14" ht="24" customHeight="1" x14ac:dyDescent="0.35">
      <c r="A4" s="1717" t="s">
        <v>1070</v>
      </c>
      <c r="B4" s="1717" t="s">
        <v>1658</v>
      </c>
      <c r="C4" s="1718" t="s">
        <v>1659</v>
      </c>
      <c r="D4" s="1406"/>
      <c r="E4" s="1718" t="s">
        <v>1660</v>
      </c>
      <c r="F4" s="1406"/>
      <c r="G4" s="777" t="s">
        <v>1661</v>
      </c>
      <c r="H4" s="1717" t="s">
        <v>563</v>
      </c>
    </row>
    <row r="5" spans="1:14" ht="24" customHeight="1" x14ac:dyDescent="0.35">
      <c r="A5" s="1487"/>
      <c r="B5" s="1487"/>
      <c r="C5" s="179" t="s">
        <v>1662</v>
      </c>
      <c r="D5" s="179" t="s">
        <v>1663</v>
      </c>
      <c r="E5" s="179" t="s">
        <v>1664</v>
      </c>
      <c r="F5" s="179" t="s">
        <v>1663</v>
      </c>
      <c r="G5" s="59" t="s">
        <v>1665</v>
      </c>
      <c r="H5" s="1487"/>
    </row>
    <row r="6" spans="1:14" ht="22.5" customHeight="1" x14ac:dyDescent="0.35">
      <c r="A6" s="180"/>
      <c r="B6" s="181" t="s">
        <v>1666</v>
      </c>
      <c r="C6" s="182"/>
      <c r="D6" s="182"/>
      <c r="E6" s="182"/>
      <c r="F6" s="182"/>
      <c r="G6" s="182"/>
      <c r="H6" s="182"/>
    </row>
    <row r="7" spans="1:14" ht="22.5" customHeight="1" x14ac:dyDescent="0.35">
      <c r="A7" s="180"/>
      <c r="B7" s="181" t="s">
        <v>1666</v>
      </c>
      <c r="C7" s="183"/>
      <c r="D7" s="183"/>
      <c r="E7" s="183"/>
      <c r="F7" s="183"/>
      <c r="G7" s="183"/>
      <c r="H7" s="183"/>
    </row>
    <row r="8" spans="1:14" ht="22.5" customHeight="1" x14ac:dyDescent="0.35">
      <c r="A8" s="180"/>
      <c r="B8" s="181" t="s">
        <v>1666</v>
      </c>
      <c r="C8" s="182"/>
      <c r="D8" s="182"/>
      <c r="E8" s="182"/>
      <c r="F8" s="182"/>
      <c r="G8" s="182"/>
      <c r="H8" s="182"/>
    </row>
    <row r="9" spans="1:14" ht="22.5" customHeight="1" x14ac:dyDescent="0.35">
      <c r="A9" s="180"/>
      <c r="B9" s="181" t="s">
        <v>1666</v>
      </c>
      <c r="C9" s="182"/>
      <c r="D9" s="182"/>
      <c r="E9" s="182"/>
      <c r="F9" s="182"/>
      <c r="G9" s="182"/>
      <c r="H9" s="182"/>
    </row>
    <row r="10" spans="1:14" ht="22.5" customHeight="1" x14ac:dyDescent="0.35">
      <c r="A10" s="180"/>
      <c r="B10" s="181" t="s">
        <v>1666</v>
      </c>
      <c r="C10" s="182"/>
      <c r="D10" s="182"/>
      <c r="E10" s="182"/>
      <c r="F10" s="182"/>
      <c r="G10" s="182"/>
      <c r="H10" s="182"/>
    </row>
    <row r="11" spans="1:14" ht="22.5" customHeight="1" x14ac:dyDescent="0.35">
      <c r="A11" s="180"/>
      <c r="B11" s="181" t="s">
        <v>1666</v>
      </c>
      <c r="C11" s="182"/>
      <c r="D11" s="182"/>
      <c r="E11" s="182"/>
      <c r="F11" s="182"/>
      <c r="G11" s="182"/>
      <c r="H11" s="182"/>
    </row>
    <row r="12" spans="1:14" ht="22.5" customHeight="1" x14ac:dyDescent="0.35">
      <c r="A12" s="180"/>
      <c r="B12" s="181" t="s">
        <v>1666</v>
      </c>
      <c r="C12" s="182"/>
      <c r="D12" s="182"/>
      <c r="E12" s="182"/>
      <c r="F12" s="182"/>
      <c r="G12" s="182"/>
      <c r="H12" s="182"/>
    </row>
    <row r="13" spans="1:14" ht="22.5" customHeight="1" x14ac:dyDescent="0.35">
      <c r="A13" s="180"/>
      <c r="B13" s="181" t="s">
        <v>1666</v>
      </c>
      <c r="C13" s="182"/>
      <c r="D13" s="182"/>
      <c r="E13" s="182"/>
      <c r="F13" s="182"/>
      <c r="G13" s="182"/>
      <c r="H13" s="182"/>
    </row>
    <row r="14" spans="1:14" ht="22.5" customHeight="1" x14ac:dyDescent="0.35">
      <c r="A14" s="180"/>
      <c r="B14" s="181" t="s">
        <v>1666</v>
      </c>
      <c r="C14" s="182"/>
      <c r="D14" s="182"/>
      <c r="E14" s="182"/>
      <c r="F14" s="182"/>
      <c r="G14" s="182"/>
      <c r="H14" s="182"/>
    </row>
    <row r="15" spans="1:14" ht="22.5" customHeight="1" x14ac:dyDescent="0.35">
      <c r="A15" s="180"/>
      <c r="B15" s="181" t="s">
        <v>1666</v>
      </c>
      <c r="C15" s="182"/>
      <c r="D15" s="182"/>
      <c r="E15" s="182"/>
      <c r="F15" s="182"/>
      <c r="G15" s="182"/>
      <c r="H15" s="182"/>
    </row>
    <row r="16" spans="1:14" ht="22.5" customHeight="1" x14ac:dyDescent="0.35">
      <c r="A16" s="180"/>
      <c r="B16" s="181" t="s">
        <v>1666</v>
      </c>
      <c r="C16" s="183"/>
      <c r="D16" s="183"/>
      <c r="E16" s="183"/>
      <c r="F16" s="183"/>
      <c r="G16" s="183"/>
      <c r="H16" s="183"/>
    </row>
    <row r="17" spans="1:8" ht="22.5" customHeight="1" x14ac:dyDescent="0.35">
      <c r="A17" s="180"/>
      <c r="B17" s="181" t="s">
        <v>1666</v>
      </c>
      <c r="C17" s="182"/>
      <c r="D17" s="182"/>
      <c r="E17" s="182"/>
      <c r="F17" s="182"/>
      <c r="G17" s="182"/>
      <c r="H17" s="182"/>
    </row>
    <row r="18" spans="1:8" ht="22.5" customHeight="1" x14ac:dyDescent="0.35">
      <c r="A18" s="180"/>
      <c r="B18" s="181" t="s">
        <v>1666</v>
      </c>
      <c r="C18" s="182"/>
      <c r="D18" s="182"/>
      <c r="E18" s="182"/>
      <c r="F18" s="182"/>
      <c r="G18" s="182"/>
      <c r="H18" s="182"/>
    </row>
    <row r="19" spans="1:8" ht="22.5" customHeight="1" x14ac:dyDescent="0.35">
      <c r="A19" s="180"/>
      <c r="B19" s="181" t="s">
        <v>1666</v>
      </c>
      <c r="C19" s="182"/>
      <c r="D19" s="182"/>
      <c r="E19" s="182"/>
      <c r="F19" s="182"/>
      <c r="G19" s="182"/>
      <c r="H19" s="182"/>
    </row>
    <row r="20" spans="1:8" ht="22.5" customHeight="1" x14ac:dyDescent="0.35">
      <c r="A20" s="180"/>
      <c r="B20" s="181" t="s">
        <v>1666</v>
      </c>
      <c r="C20" s="182"/>
      <c r="D20" s="182"/>
      <c r="E20" s="182"/>
      <c r="F20" s="182"/>
      <c r="G20" s="182"/>
      <c r="H20" s="182"/>
    </row>
    <row r="21" spans="1:8" ht="22.5" customHeight="1" x14ac:dyDescent="0.35">
      <c r="A21" s="180"/>
      <c r="B21" s="181" t="s">
        <v>1666</v>
      </c>
      <c r="C21" s="182"/>
      <c r="D21" s="182"/>
      <c r="E21" s="182"/>
      <c r="F21" s="182"/>
      <c r="G21" s="182"/>
      <c r="H21" s="182"/>
    </row>
    <row r="22" spans="1:8" ht="22.5" customHeight="1" x14ac:dyDescent="0.35">
      <c r="A22" s="180"/>
      <c r="B22" s="181" t="s">
        <v>1666</v>
      </c>
      <c r="C22" s="182"/>
      <c r="D22" s="182"/>
      <c r="E22" s="182"/>
      <c r="F22" s="182"/>
      <c r="G22" s="182"/>
      <c r="H22" s="182"/>
    </row>
    <row r="23" spans="1:8" ht="22.5" customHeight="1" x14ac:dyDescent="0.35">
      <c r="A23" s="180"/>
      <c r="B23" s="181" t="s">
        <v>1666</v>
      </c>
      <c r="C23" s="182"/>
      <c r="D23" s="182"/>
      <c r="E23" s="182"/>
      <c r="F23" s="182"/>
      <c r="G23" s="182"/>
      <c r="H23" s="182"/>
    </row>
    <row r="24" spans="1:8" ht="22.5" customHeight="1" x14ac:dyDescent="0.35">
      <c r="A24" s="180"/>
      <c r="B24" s="181" t="s">
        <v>1666</v>
      </c>
      <c r="C24" s="182"/>
      <c r="D24" s="182"/>
      <c r="E24" s="182"/>
      <c r="F24" s="182"/>
      <c r="G24" s="182"/>
      <c r="H24" s="182"/>
    </row>
    <row r="25" spans="1:8" ht="22.5" customHeight="1" x14ac:dyDescent="0.35">
      <c r="A25" s="180"/>
      <c r="B25" s="181" t="s">
        <v>1666</v>
      </c>
      <c r="C25" s="182"/>
      <c r="D25" s="182"/>
      <c r="E25" s="182"/>
      <c r="F25" s="182"/>
      <c r="G25" s="182"/>
      <c r="H25" s="182"/>
    </row>
    <row r="26" spans="1:8" ht="22.5" customHeight="1" x14ac:dyDescent="0.35">
      <c r="A26" s="180"/>
      <c r="B26" s="181" t="s">
        <v>1666</v>
      </c>
      <c r="C26" s="182"/>
      <c r="D26" s="182"/>
      <c r="E26" s="182"/>
      <c r="F26" s="182"/>
      <c r="G26" s="182"/>
      <c r="H26" s="182"/>
    </row>
    <row r="27" spans="1:8" ht="22.5" customHeight="1" x14ac:dyDescent="0.35">
      <c r="A27" s="180"/>
      <c r="B27" s="181" t="s">
        <v>1666</v>
      </c>
      <c r="C27" s="182"/>
      <c r="D27" s="182"/>
      <c r="E27" s="182"/>
      <c r="F27" s="182"/>
      <c r="G27" s="182"/>
      <c r="H27" s="182"/>
    </row>
    <row r="28" spans="1:8" ht="22.5" customHeight="1" x14ac:dyDescent="0.35">
      <c r="A28" s="180"/>
      <c r="B28" s="181" t="s">
        <v>1666</v>
      </c>
      <c r="C28" s="182"/>
      <c r="D28" s="182"/>
      <c r="E28" s="182"/>
      <c r="F28" s="182"/>
      <c r="G28" s="182"/>
      <c r="H28" s="182"/>
    </row>
    <row r="29" spans="1:8" ht="19.5" customHeight="1" x14ac:dyDescent="0.35">
      <c r="A29" s="1711" t="s">
        <v>1667</v>
      </c>
      <c r="B29" s="1400"/>
      <c r="C29" s="1400"/>
      <c r="D29" s="1400"/>
      <c r="E29" s="1400"/>
      <c r="F29" s="1400"/>
      <c r="G29" s="1400"/>
      <c r="H29" s="1398"/>
    </row>
    <row r="30" spans="1:8" ht="71.25" customHeight="1" x14ac:dyDescent="0.35">
      <c r="A30" s="69" t="s">
        <v>1647</v>
      </c>
      <c r="B30" s="1708" t="s">
        <v>733</v>
      </c>
      <c r="C30" s="1398"/>
      <c r="D30" s="1708" t="s">
        <v>1620</v>
      </c>
      <c r="E30" s="1398"/>
      <c r="F30" s="169" t="s">
        <v>580</v>
      </c>
      <c r="G30" s="109" t="s">
        <v>564</v>
      </c>
      <c r="H30" s="69" t="s">
        <v>735</v>
      </c>
    </row>
    <row r="31" spans="1:8" ht="24" customHeight="1" x14ac:dyDescent="0.35">
      <c r="A31" s="184"/>
      <c r="B31" s="1403"/>
      <c r="C31" s="1398"/>
      <c r="D31" s="1403"/>
      <c r="E31" s="1398"/>
      <c r="F31" s="68"/>
      <c r="G31" s="171"/>
      <c r="H31" s="171"/>
    </row>
    <row r="32" spans="1:8" ht="24" customHeight="1" x14ac:dyDescent="0.35">
      <c r="A32" s="184"/>
      <c r="B32" s="1403"/>
      <c r="C32" s="1398"/>
      <c r="D32" s="1403"/>
      <c r="E32" s="1398"/>
      <c r="F32" s="68"/>
      <c r="G32" s="171"/>
      <c r="H32" s="171"/>
    </row>
    <row r="33" spans="1:8" ht="24" customHeight="1" x14ac:dyDescent="0.35">
      <c r="A33" s="184"/>
      <c r="B33" s="1403"/>
      <c r="C33" s="1398"/>
      <c r="D33" s="1403"/>
      <c r="E33" s="1398"/>
      <c r="F33" s="68"/>
      <c r="G33" s="171"/>
      <c r="H33" s="171"/>
    </row>
    <row r="34" spans="1:8" ht="24" customHeight="1" x14ac:dyDescent="0.35">
      <c r="A34" s="775"/>
      <c r="B34" s="1390"/>
      <c r="C34" s="1392"/>
      <c r="D34" s="1390"/>
      <c r="E34" s="1392"/>
      <c r="F34" s="749"/>
      <c r="G34" s="776"/>
      <c r="H34" s="776"/>
    </row>
    <row r="35" spans="1:8" ht="37.4" customHeight="1" x14ac:dyDescent="0.35">
      <c r="A35" s="1713" t="s">
        <v>566</v>
      </c>
      <c r="B35" s="1714"/>
      <c r="C35" s="1714"/>
      <c r="D35" s="1714"/>
      <c r="E35" s="1714"/>
      <c r="F35" s="1714"/>
      <c r="G35" s="1714"/>
      <c r="H35" s="1715"/>
    </row>
    <row r="36" spans="1:8" ht="35.5" customHeight="1" x14ac:dyDescent="0.35">
      <c r="A36" s="1713" t="s">
        <v>566</v>
      </c>
      <c r="B36" s="1714"/>
      <c r="C36" s="1714"/>
      <c r="D36" s="1714"/>
      <c r="E36" s="1714"/>
      <c r="F36" s="1714"/>
      <c r="G36" s="1714"/>
      <c r="H36" s="1715"/>
    </row>
    <row r="37" spans="1:8" ht="37.4" customHeight="1" x14ac:dyDescent="0.35">
      <c r="A37" s="1580" t="s">
        <v>830</v>
      </c>
      <c r="B37" s="1580"/>
      <c r="C37" s="1580"/>
      <c r="D37" s="1580"/>
      <c r="E37" s="1580"/>
      <c r="F37" s="1580"/>
      <c r="G37" s="1580"/>
      <c r="H37" s="1580"/>
    </row>
    <row r="38" spans="1:8" ht="15.75" customHeight="1" x14ac:dyDescent="0.35"/>
    <row r="39" spans="1:8" ht="15.75" customHeight="1" x14ac:dyDescent="0.35"/>
    <row r="40" spans="1:8" ht="15.75" customHeight="1" x14ac:dyDescent="0.35"/>
    <row r="41" spans="1:8" ht="15.75" customHeight="1" x14ac:dyDescent="0.35"/>
    <row r="42" spans="1:8" ht="15.75" customHeight="1" x14ac:dyDescent="0.35"/>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sheetData>
  <mergeCells count="22">
    <mergeCell ref="A37:H37"/>
    <mergeCell ref="A36:H36"/>
    <mergeCell ref="A35:H35"/>
    <mergeCell ref="A3:H3"/>
    <mergeCell ref="A1:H1"/>
    <mergeCell ref="A2:H2"/>
    <mergeCell ref="A4:A5"/>
    <mergeCell ref="B4:B5"/>
    <mergeCell ref="C4:D4"/>
    <mergeCell ref="E4:F4"/>
    <mergeCell ref="H4:H5"/>
    <mergeCell ref="B33:C33"/>
    <mergeCell ref="D33:E33"/>
    <mergeCell ref="B34:C34"/>
    <mergeCell ref="D34:E34"/>
    <mergeCell ref="A29:H29"/>
    <mergeCell ref="B30:C30"/>
    <mergeCell ref="D30:E30"/>
    <mergeCell ref="B31:C31"/>
    <mergeCell ref="D31:E31"/>
    <mergeCell ref="B32:C32"/>
    <mergeCell ref="D32:E32"/>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 Date: January 04,2023 
Rev. # 03</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Q1003"/>
  <sheetViews>
    <sheetView view="pageLayout" topLeftCell="A7" zoomScaleNormal="100" workbookViewId="0">
      <selection activeCell="A25" sqref="A25"/>
    </sheetView>
  </sheetViews>
  <sheetFormatPr defaultColWidth="14.453125" defaultRowHeight="15" customHeight="1" x14ac:dyDescent="0.35"/>
  <cols>
    <col min="1" max="1" width="19.1796875" customWidth="1"/>
    <col min="2" max="2" width="6.54296875" customWidth="1"/>
    <col min="3" max="3" width="7.54296875" customWidth="1"/>
    <col min="4" max="4" width="8.453125" customWidth="1"/>
    <col min="5" max="5" width="4.81640625" customWidth="1"/>
    <col min="6" max="7" width="6.54296875" customWidth="1"/>
    <col min="8" max="8" width="8.453125" customWidth="1"/>
    <col min="9" max="9" width="5.453125" customWidth="1"/>
    <col min="10" max="11" width="6.1796875" customWidth="1"/>
    <col min="12" max="12" width="8.54296875" customWidth="1"/>
    <col min="13" max="13" width="5.453125" customWidth="1"/>
    <col min="14" max="14" width="6.54296875" customWidth="1"/>
    <col min="15" max="15" width="7.54296875" customWidth="1"/>
    <col min="16" max="16" width="8.54296875" customWidth="1"/>
    <col min="17" max="17" width="5.453125" customWidth="1"/>
  </cols>
  <sheetData>
    <row r="1" spans="1:17" ht="27.65" customHeight="1" x14ac:dyDescent="0.35">
      <c r="A1" s="1394" t="s">
        <v>86</v>
      </c>
      <c r="B1" s="1395"/>
      <c r="C1" s="1395"/>
      <c r="D1" s="1395"/>
      <c r="E1" s="1395"/>
      <c r="F1" s="1395"/>
      <c r="G1" s="1395"/>
      <c r="H1" s="1395"/>
      <c r="I1" s="1395"/>
      <c r="J1" s="1395"/>
      <c r="K1" s="1395"/>
      <c r="L1" s="1395"/>
      <c r="M1" s="1395"/>
      <c r="N1" s="1395"/>
      <c r="O1" s="1395"/>
      <c r="P1" s="1395"/>
      <c r="Q1" s="1395"/>
    </row>
    <row r="2" spans="1:17" ht="49.4" customHeight="1" x14ac:dyDescent="0.35">
      <c r="A2" s="1541" t="s">
        <v>1668</v>
      </c>
      <c r="B2" s="1502"/>
      <c r="C2" s="1502"/>
      <c r="D2" s="1502"/>
      <c r="E2" s="1502"/>
      <c r="F2" s="1502"/>
      <c r="G2" s="1502"/>
      <c r="H2" s="1502"/>
      <c r="I2" s="1502"/>
      <c r="J2" s="1502"/>
      <c r="K2" s="1502"/>
      <c r="L2" s="1502"/>
      <c r="M2" s="1502"/>
      <c r="N2" s="1502"/>
      <c r="O2" s="1502"/>
      <c r="P2" s="1502"/>
      <c r="Q2" s="1502"/>
    </row>
    <row r="3" spans="1:17" ht="29.5" customHeight="1" x14ac:dyDescent="0.35">
      <c r="A3" s="1728" t="s">
        <v>1657</v>
      </c>
      <c r="B3" s="1729"/>
      <c r="C3" s="1729"/>
      <c r="D3" s="1729"/>
      <c r="E3" s="1729"/>
      <c r="F3" s="1729"/>
      <c r="G3" s="1729"/>
      <c r="H3" s="1729"/>
      <c r="I3" s="1729"/>
      <c r="J3" s="1729"/>
      <c r="K3" s="1729"/>
      <c r="L3" s="1729"/>
      <c r="M3" s="1729"/>
      <c r="N3" s="1729"/>
      <c r="O3" s="1729"/>
      <c r="P3" s="1729"/>
      <c r="Q3" s="1729"/>
    </row>
    <row r="4" spans="1:17" ht="31.4" customHeight="1" thickBot="1" x14ac:dyDescent="0.4">
      <c r="A4" s="1724" t="s">
        <v>1669</v>
      </c>
      <c r="B4" s="1726" t="s">
        <v>1670</v>
      </c>
      <c r="C4" s="1395"/>
      <c r="D4" s="1395"/>
      <c r="E4" s="1727"/>
      <c r="F4" s="1726" t="s">
        <v>1670</v>
      </c>
      <c r="G4" s="1395"/>
      <c r="H4" s="1395"/>
      <c r="I4" s="1727"/>
      <c r="J4" s="1726" t="s">
        <v>1670</v>
      </c>
      <c r="K4" s="1395"/>
      <c r="L4" s="1395"/>
      <c r="M4" s="1727"/>
      <c r="N4" s="1726" t="s">
        <v>1670</v>
      </c>
      <c r="O4" s="1395"/>
      <c r="P4" s="1395"/>
      <c r="Q4" s="1727"/>
    </row>
    <row r="5" spans="1:17" ht="35.25" customHeight="1" thickBot="1" x14ac:dyDescent="0.4">
      <c r="A5" s="1725"/>
      <c r="B5" s="185" t="s">
        <v>1671</v>
      </c>
      <c r="C5" s="186" t="s">
        <v>1672</v>
      </c>
      <c r="D5" s="186" t="s">
        <v>1673</v>
      </c>
      <c r="E5" s="187" t="s">
        <v>1674</v>
      </c>
      <c r="F5" s="185" t="s">
        <v>1671</v>
      </c>
      <c r="G5" s="186" t="s">
        <v>1672</v>
      </c>
      <c r="H5" s="186" t="s">
        <v>1673</v>
      </c>
      <c r="I5" s="187" t="s">
        <v>1674</v>
      </c>
      <c r="J5" s="185" t="s">
        <v>1671</v>
      </c>
      <c r="K5" s="186" t="s">
        <v>1672</v>
      </c>
      <c r="L5" s="186" t="s">
        <v>1673</v>
      </c>
      <c r="M5" s="187" t="s">
        <v>1674</v>
      </c>
      <c r="N5" s="185" t="s">
        <v>1671</v>
      </c>
      <c r="O5" s="186" t="s">
        <v>1672</v>
      </c>
      <c r="P5" s="186" t="s">
        <v>1673</v>
      </c>
      <c r="Q5" s="187" t="s">
        <v>1674</v>
      </c>
    </row>
    <row r="6" spans="1:17" ht="28.4" customHeight="1" x14ac:dyDescent="0.35">
      <c r="A6" s="188" t="s">
        <v>1675</v>
      </c>
      <c r="B6" s="189"/>
      <c r="C6" s="190"/>
      <c r="D6" s="190"/>
      <c r="E6" s="191"/>
      <c r="F6" s="192"/>
      <c r="G6" s="675"/>
      <c r="H6" s="1053"/>
      <c r="I6" s="1054"/>
      <c r="J6" s="192"/>
      <c r="K6" s="675"/>
      <c r="L6" s="1053"/>
      <c r="M6" s="1054"/>
      <c r="N6" s="192"/>
      <c r="O6" s="675"/>
      <c r="P6" s="1053"/>
      <c r="Q6" s="1054"/>
    </row>
    <row r="7" spans="1:17" ht="28.4" customHeight="1" x14ac:dyDescent="0.35">
      <c r="A7" s="188" t="s">
        <v>778</v>
      </c>
      <c r="B7" s="193"/>
      <c r="C7" s="26"/>
      <c r="D7" s="925"/>
      <c r="E7" s="194"/>
      <c r="F7" s="193"/>
      <c r="G7" s="26"/>
      <c r="H7" s="925"/>
      <c r="I7" s="194"/>
      <c r="J7" s="193"/>
      <c r="K7" s="26"/>
      <c r="L7" s="925"/>
      <c r="M7" s="194"/>
      <c r="N7" s="193"/>
      <c r="O7" s="26"/>
      <c r="P7" s="925"/>
      <c r="Q7" s="194"/>
    </row>
    <row r="8" spans="1:17" ht="28.4" customHeight="1" x14ac:dyDescent="0.35">
      <c r="A8" s="195" t="s">
        <v>728</v>
      </c>
      <c r="B8" s="193"/>
      <c r="C8" s="26"/>
      <c r="D8" s="925"/>
      <c r="E8" s="194"/>
      <c r="F8" s="193"/>
      <c r="G8" s="26"/>
      <c r="H8" s="925"/>
      <c r="I8" s="194"/>
      <c r="J8" s="193"/>
      <c r="K8" s="26"/>
      <c r="L8" s="925"/>
      <c r="M8" s="194"/>
      <c r="N8" s="193"/>
      <c r="O8" s="26"/>
      <c r="P8" s="925"/>
      <c r="Q8" s="194"/>
    </row>
    <row r="9" spans="1:17" ht="28.4" customHeight="1" x14ac:dyDescent="0.35">
      <c r="A9" s="195" t="s">
        <v>1676</v>
      </c>
      <c r="B9" s="193"/>
      <c r="C9" s="26"/>
      <c r="D9" s="925"/>
      <c r="E9" s="194"/>
      <c r="F9" s="193"/>
      <c r="G9" s="26"/>
      <c r="H9" s="925"/>
      <c r="I9" s="194"/>
      <c r="J9" s="193"/>
      <c r="K9" s="26"/>
      <c r="L9" s="925"/>
      <c r="M9" s="194"/>
      <c r="N9" s="193"/>
      <c r="O9" s="26"/>
      <c r="P9" s="925"/>
      <c r="Q9" s="194"/>
    </row>
    <row r="10" spans="1:17" ht="28.4" customHeight="1" x14ac:dyDescent="0.35">
      <c r="A10" s="188" t="s">
        <v>1677</v>
      </c>
      <c r="B10" s="193"/>
      <c r="C10" s="26"/>
      <c r="D10" s="925"/>
      <c r="E10" s="194"/>
      <c r="F10" s="193"/>
      <c r="G10" s="26"/>
      <c r="H10" s="925"/>
      <c r="I10" s="194"/>
      <c r="J10" s="193"/>
      <c r="K10" s="26"/>
      <c r="L10" s="925"/>
      <c r="M10" s="194"/>
      <c r="N10" s="193"/>
      <c r="O10" s="26"/>
      <c r="P10" s="925"/>
      <c r="Q10" s="194"/>
    </row>
    <row r="11" spans="1:17" ht="28.4" customHeight="1" x14ac:dyDescent="0.35">
      <c r="A11" s="188" t="s">
        <v>1678</v>
      </c>
      <c r="B11" s="193"/>
      <c r="C11" s="26"/>
      <c r="D11" s="925"/>
      <c r="E11" s="194"/>
      <c r="F11" s="193"/>
      <c r="G11" s="26"/>
      <c r="H11" s="925"/>
      <c r="I11" s="194"/>
      <c r="J11" s="193"/>
      <c r="K11" s="26"/>
      <c r="L11" s="925"/>
      <c r="M11" s="194"/>
      <c r="N11" s="193"/>
      <c r="O11" s="26"/>
      <c r="P11" s="925"/>
      <c r="Q11" s="194"/>
    </row>
    <row r="12" spans="1:17" ht="28.4" customHeight="1" x14ac:dyDescent="0.35">
      <c r="A12" s="188" t="s">
        <v>1679</v>
      </c>
      <c r="B12" s="193"/>
      <c r="C12" s="26"/>
      <c r="D12" s="925"/>
      <c r="E12" s="194"/>
      <c r="F12" s="193"/>
      <c r="G12" s="26"/>
      <c r="H12" s="925"/>
      <c r="I12" s="194"/>
      <c r="J12" s="193"/>
      <c r="K12" s="26"/>
      <c r="L12" s="925"/>
      <c r="M12" s="194"/>
      <c r="N12" s="193"/>
      <c r="O12" s="26"/>
      <c r="P12" s="925"/>
      <c r="Q12" s="194"/>
    </row>
    <row r="13" spans="1:17" ht="28.4" customHeight="1" x14ac:dyDescent="0.35">
      <c r="A13" s="188" t="s">
        <v>1680</v>
      </c>
      <c r="B13" s="193"/>
      <c r="C13" s="26"/>
      <c r="D13" s="925"/>
      <c r="E13" s="194"/>
      <c r="F13" s="193"/>
      <c r="G13" s="26"/>
      <c r="H13" s="925"/>
      <c r="I13" s="194"/>
      <c r="J13" s="193"/>
      <c r="K13" s="26"/>
      <c r="L13" s="925"/>
      <c r="M13" s="194"/>
      <c r="N13" s="193"/>
      <c r="O13" s="26"/>
      <c r="P13" s="925"/>
      <c r="Q13" s="194"/>
    </row>
    <row r="14" spans="1:17" ht="28.4" customHeight="1" x14ac:dyDescent="0.35">
      <c r="A14" s="188" t="s">
        <v>1681</v>
      </c>
      <c r="B14" s="193"/>
      <c r="C14" s="26"/>
      <c r="D14" s="925"/>
      <c r="E14" s="194"/>
      <c r="F14" s="193"/>
      <c r="G14" s="26"/>
      <c r="H14" s="925"/>
      <c r="I14" s="194"/>
      <c r="J14" s="193"/>
      <c r="K14" s="26"/>
      <c r="L14" s="925"/>
      <c r="M14" s="194"/>
      <c r="N14" s="193"/>
      <c r="O14" s="26"/>
      <c r="P14" s="925"/>
      <c r="Q14" s="194"/>
    </row>
    <row r="15" spans="1:17" ht="28.4" customHeight="1" x14ac:dyDescent="0.35">
      <c r="A15" s="188" t="s">
        <v>1682</v>
      </c>
      <c r="B15" s="193"/>
      <c r="C15" s="26"/>
      <c r="D15" s="925"/>
      <c r="E15" s="194"/>
      <c r="F15" s="193"/>
      <c r="G15" s="26"/>
      <c r="H15" s="925"/>
      <c r="I15" s="194"/>
      <c r="J15" s="193"/>
      <c r="K15" s="26"/>
      <c r="L15" s="925"/>
      <c r="M15" s="194"/>
      <c r="N15" s="193"/>
      <c r="O15" s="26"/>
      <c r="P15" s="925"/>
      <c r="Q15" s="194"/>
    </row>
    <row r="16" spans="1:17" ht="28.4" customHeight="1" x14ac:dyDescent="0.35">
      <c r="A16" s="188" t="s">
        <v>1683</v>
      </c>
      <c r="B16" s="193"/>
      <c r="C16" s="26"/>
      <c r="D16" s="925"/>
      <c r="E16" s="194"/>
      <c r="F16" s="193"/>
      <c r="G16" s="26"/>
      <c r="H16" s="925"/>
      <c r="I16" s="194"/>
      <c r="J16" s="193"/>
      <c r="K16" s="26"/>
      <c r="L16" s="925"/>
      <c r="M16" s="194"/>
      <c r="N16" s="193"/>
      <c r="O16" s="26"/>
      <c r="P16" s="925"/>
      <c r="Q16" s="194"/>
    </row>
    <row r="17" spans="1:17" ht="28.4" customHeight="1" x14ac:dyDescent="0.35">
      <c r="A17" s="188" t="s">
        <v>1684</v>
      </c>
      <c r="B17" s="193"/>
      <c r="C17" s="26"/>
      <c r="D17" s="925"/>
      <c r="E17" s="194"/>
      <c r="F17" s="193"/>
      <c r="G17" s="26"/>
      <c r="H17" s="925"/>
      <c r="I17" s="194"/>
      <c r="J17" s="193"/>
      <c r="K17" s="26"/>
      <c r="L17" s="925"/>
      <c r="M17" s="194"/>
      <c r="N17" s="193"/>
      <c r="O17" s="26"/>
      <c r="P17" s="925"/>
      <c r="Q17" s="194"/>
    </row>
    <row r="18" spans="1:17" ht="30" customHeight="1" x14ac:dyDescent="0.35">
      <c r="A18" s="1730" t="s">
        <v>1667</v>
      </c>
      <c r="B18" s="1397"/>
      <c r="C18" s="1397"/>
      <c r="D18" s="1397"/>
      <c r="E18" s="1397"/>
      <c r="F18" s="1397"/>
      <c r="G18" s="1397"/>
      <c r="H18" s="1397"/>
      <c r="I18" s="1397"/>
      <c r="J18" s="1397"/>
      <c r="K18" s="1397"/>
      <c r="L18" s="1397"/>
      <c r="M18" s="1397"/>
      <c r="N18" s="1397"/>
      <c r="O18" s="1397"/>
      <c r="P18" s="1397"/>
      <c r="Q18" s="1406"/>
    </row>
    <row r="19" spans="1:17" ht="39.75" customHeight="1" x14ac:dyDescent="0.35">
      <c r="A19" s="59" t="s">
        <v>560</v>
      </c>
      <c r="B19" s="1539" t="s">
        <v>733</v>
      </c>
      <c r="C19" s="1400"/>
      <c r="D19" s="1400"/>
      <c r="E19" s="1398"/>
      <c r="F19" s="1539" t="s">
        <v>734</v>
      </c>
      <c r="G19" s="1400"/>
      <c r="H19" s="1400"/>
      <c r="I19" s="1400"/>
      <c r="J19" s="1400"/>
      <c r="K19" s="1400"/>
      <c r="L19" s="1398"/>
      <c r="M19" s="69" t="s">
        <v>563</v>
      </c>
      <c r="N19" s="1539" t="s">
        <v>564</v>
      </c>
      <c r="O19" s="1398"/>
      <c r="P19" s="1539" t="s">
        <v>1685</v>
      </c>
      <c r="Q19" s="1398"/>
    </row>
    <row r="20" spans="1:17" ht="26.25" customHeight="1" x14ac:dyDescent="0.35">
      <c r="A20" s="59"/>
      <c r="B20" s="1539"/>
      <c r="C20" s="1400"/>
      <c r="D20" s="1400"/>
      <c r="E20" s="1398"/>
      <c r="F20" s="1539"/>
      <c r="G20" s="1400"/>
      <c r="H20" s="1400"/>
      <c r="I20" s="1400"/>
      <c r="J20" s="1400"/>
      <c r="K20" s="1400"/>
      <c r="L20" s="1398"/>
      <c r="M20" s="59"/>
      <c r="N20" s="1539"/>
      <c r="O20" s="1398"/>
      <c r="P20" s="1539"/>
      <c r="Q20" s="1398"/>
    </row>
    <row r="21" spans="1:17" ht="26.25" customHeight="1" x14ac:dyDescent="0.35">
      <c r="A21" s="59"/>
      <c r="B21" s="1539"/>
      <c r="C21" s="1400"/>
      <c r="D21" s="1400"/>
      <c r="E21" s="1398"/>
      <c r="F21" s="1539"/>
      <c r="G21" s="1400"/>
      <c r="H21" s="1400"/>
      <c r="I21" s="1400"/>
      <c r="J21" s="1400"/>
      <c r="K21" s="1400"/>
      <c r="L21" s="1398"/>
      <c r="M21" s="59"/>
      <c r="N21" s="1539"/>
      <c r="O21" s="1398"/>
      <c r="P21" s="1539"/>
      <c r="Q21" s="1398"/>
    </row>
    <row r="22" spans="1:17" ht="26.25" customHeight="1" x14ac:dyDescent="0.35">
      <c r="A22" s="550"/>
      <c r="B22" s="1720"/>
      <c r="C22" s="1391"/>
      <c r="D22" s="1391"/>
      <c r="E22" s="1392"/>
      <c r="F22" s="1720"/>
      <c r="G22" s="1391"/>
      <c r="H22" s="1391"/>
      <c r="I22" s="1391"/>
      <c r="J22" s="1391"/>
      <c r="K22" s="1391"/>
      <c r="L22" s="1392"/>
      <c r="M22" s="550"/>
      <c r="N22" s="1720"/>
      <c r="O22" s="1392"/>
      <c r="P22" s="1720"/>
      <c r="Q22" s="1392"/>
    </row>
    <row r="23" spans="1:17" ht="26.25" customHeight="1" x14ac:dyDescent="0.35">
      <c r="A23" s="760"/>
      <c r="B23" s="1719"/>
      <c r="C23" s="1418"/>
      <c r="D23" s="1418"/>
      <c r="E23" s="1418"/>
      <c r="F23" s="1719"/>
      <c r="G23" s="1418"/>
      <c r="H23" s="1418"/>
      <c r="I23" s="1418"/>
      <c r="J23" s="1418"/>
      <c r="K23" s="1418"/>
      <c r="L23" s="1418"/>
      <c r="M23" s="760"/>
      <c r="N23" s="1719"/>
      <c r="O23" s="1418"/>
      <c r="P23" s="1719"/>
      <c r="Q23" s="1418"/>
    </row>
    <row r="24" spans="1:17" ht="42" customHeight="1" x14ac:dyDescent="0.35">
      <c r="A24" s="1721" t="s">
        <v>566</v>
      </c>
      <c r="B24" s="1722"/>
      <c r="C24" s="1722"/>
      <c r="D24" s="1722"/>
      <c r="E24" s="1722"/>
      <c r="F24" s="1722"/>
      <c r="G24" s="1722"/>
      <c r="H24" s="1722"/>
      <c r="I24" s="1722"/>
      <c r="J24" s="1722"/>
      <c r="K24" s="1722"/>
      <c r="L24" s="1722"/>
      <c r="M24" s="1722"/>
      <c r="N24" s="1722"/>
      <c r="O24" s="1722"/>
      <c r="P24" s="1722"/>
      <c r="Q24" s="1723"/>
    </row>
    <row r="25" spans="1:17" ht="36.65" customHeight="1" x14ac:dyDescent="0.35">
      <c r="A25" s="1721" t="s">
        <v>566</v>
      </c>
      <c r="B25" s="1722"/>
      <c r="C25" s="1722"/>
      <c r="D25" s="1722"/>
      <c r="E25" s="1722"/>
      <c r="F25" s="1722"/>
      <c r="G25" s="1722"/>
      <c r="H25" s="1722"/>
      <c r="I25" s="1722"/>
      <c r="J25" s="1722"/>
      <c r="K25" s="1722"/>
      <c r="L25" s="1722"/>
      <c r="M25" s="1722"/>
      <c r="N25" s="1722"/>
      <c r="O25" s="1722"/>
      <c r="P25" s="1722"/>
      <c r="Q25" s="1723"/>
    </row>
    <row r="26" spans="1:17" ht="38.15" customHeight="1" x14ac:dyDescent="0.35">
      <c r="A26" s="1388" t="s">
        <v>830</v>
      </c>
      <c r="B26" s="1388"/>
      <c r="C26" s="1388"/>
      <c r="D26" s="1388"/>
      <c r="E26" s="1388"/>
      <c r="F26" s="1388"/>
      <c r="G26" s="1388"/>
      <c r="H26" s="1388"/>
      <c r="I26" s="1388"/>
      <c r="J26" s="1388"/>
      <c r="K26" s="1388"/>
      <c r="L26" s="1388"/>
      <c r="M26" s="1388"/>
      <c r="N26" s="1388"/>
      <c r="O26" s="1388"/>
      <c r="P26" s="1388"/>
      <c r="Q26" s="1388"/>
    </row>
    <row r="27" spans="1:17" ht="15.75" customHeight="1" x14ac:dyDescent="0.35"/>
    <row r="28" spans="1:17" ht="15.75" customHeight="1" x14ac:dyDescent="0.35"/>
    <row r="29" spans="1:17" ht="15.75" customHeight="1" x14ac:dyDescent="0.35"/>
    <row r="30" spans="1:17" ht="15.75" customHeight="1" x14ac:dyDescent="0.35"/>
    <row r="31" spans="1:17" ht="15.75" customHeight="1" x14ac:dyDescent="0.35"/>
    <row r="32" spans="1: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32">
    <mergeCell ref="A26:Q26"/>
    <mergeCell ref="A24:Q24"/>
    <mergeCell ref="A25:Q25"/>
    <mergeCell ref="A1:Q1"/>
    <mergeCell ref="A2:Q2"/>
    <mergeCell ref="A4:A5"/>
    <mergeCell ref="B4:E4"/>
    <mergeCell ref="F4:I4"/>
    <mergeCell ref="J4:M4"/>
    <mergeCell ref="N4:Q4"/>
    <mergeCell ref="A3:Q3"/>
    <mergeCell ref="A18:Q18"/>
    <mergeCell ref="B19:E19"/>
    <mergeCell ref="F19:L19"/>
    <mergeCell ref="N19:O19"/>
    <mergeCell ref="P19:Q19"/>
    <mergeCell ref="B23:E23"/>
    <mergeCell ref="F23:L23"/>
    <mergeCell ref="N23:O23"/>
    <mergeCell ref="P23:Q23"/>
    <mergeCell ref="N20:O20"/>
    <mergeCell ref="P20:Q20"/>
    <mergeCell ref="B20:E20"/>
    <mergeCell ref="F20:L20"/>
    <mergeCell ref="B21:E21"/>
    <mergeCell ref="F21:L21"/>
    <mergeCell ref="N21:O21"/>
    <mergeCell ref="P21:Q21"/>
    <mergeCell ref="F22:L22"/>
    <mergeCell ref="N22:O22"/>
    <mergeCell ref="P22:Q22"/>
    <mergeCell ref="B22:E22"/>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Safety Consulting 
 Approved by: MU&amp;CPage  &amp;P&amp;R&amp;"-,Italic"Rev. Date: January 04,2023
 Rev. # 03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Q1002"/>
  <sheetViews>
    <sheetView view="pageLayout" zoomScaleNormal="100" workbookViewId="0">
      <selection activeCell="F22" sqref="F22"/>
    </sheetView>
  </sheetViews>
  <sheetFormatPr defaultColWidth="14.453125" defaultRowHeight="15" customHeight="1" x14ac:dyDescent="0.35"/>
  <cols>
    <col min="1" max="1" width="23.453125" customWidth="1"/>
    <col min="2" max="2" width="6.54296875" customWidth="1"/>
    <col min="3" max="3" width="7.54296875" customWidth="1"/>
    <col min="4" max="4" width="8.453125" customWidth="1"/>
    <col min="5" max="5" width="4.81640625" customWidth="1"/>
    <col min="6" max="7" width="6.54296875" customWidth="1"/>
    <col min="8" max="8" width="8.453125" customWidth="1"/>
    <col min="9" max="9" width="5.453125" customWidth="1"/>
    <col min="10" max="11" width="6.1796875" customWidth="1"/>
    <col min="12" max="12" width="8.54296875" customWidth="1"/>
    <col min="13" max="13" width="7.453125" customWidth="1"/>
    <col min="14" max="14" width="6.54296875" customWidth="1"/>
    <col min="15" max="15" width="7.54296875" customWidth="1"/>
    <col min="16" max="16" width="8.54296875" customWidth="1"/>
    <col min="17" max="17" width="5.453125" customWidth="1"/>
  </cols>
  <sheetData>
    <row r="1" spans="1:17" ht="18" customHeight="1" x14ac:dyDescent="0.35">
      <c r="A1" s="1394" t="s">
        <v>88</v>
      </c>
      <c r="B1" s="1395"/>
      <c r="C1" s="1395"/>
      <c r="D1" s="1395"/>
      <c r="E1" s="1395"/>
      <c r="F1" s="1395"/>
      <c r="G1" s="1395"/>
      <c r="H1" s="1395"/>
      <c r="I1" s="1395"/>
      <c r="J1" s="1395"/>
      <c r="K1" s="1395"/>
      <c r="L1" s="1395"/>
      <c r="M1" s="1395"/>
      <c r="N1" s="1395"/>
      <c r="O1" s="1395"/>
      <c r="P1" s="1395"/>
      <c r="Q1" s="1395"/>
    </row>
    <row r="2" spans="1:17" ht="38.25" customHeight="1" x14ac:dyDescent="0.35">
      <c r="A2" s="1541" t="s">
        <v>1686</v>
      </c>
      <c r="B2" s="1502"/>
      <c r="C2" s="1502"/>
      <c r="D2" s="1502"/>
      <c r="E2" s="1502"/>
      <c r="F2" s="1502"/>
      <c r="G2" s="1502"/>
      <c r="H2" s="1502"/>
      <c r="I2" s="1502"/>
      <c r="J2" s="1502"/>
      <c r="K2" s="1502"/>
      <c r="L2" s="1502"/>
      <c r="M2" s="1502"/>
      <c r="N2" s="1502"/>
      <c r="O2" s="1502"/>
      <c r="P2" s="1502"/>
      <c r="Q2" s="1502"/>
    </row>
    <row r="3" spans="1:17" ht="31.4" customHeight="1" x14ac:dyDescent="0.35">
      <c r="A3" s="1716" t="s">
        <v>1657</v>
      </c>
      <c r="B3" s="1716"/>
      <c r="C3" s="1716"/>
      <c r="D3" s="1716"/>
      <c r="E3" s="1716"/>
      <c r="F3" s="1716"/>
      <c r="G3" s="1716"/>
      <c r="H3" s="1716"/>
      <c r="I3" s="1716"/>
      <c r="J3" s="1716"/>
      <c r="K3" s="1716"/>
      <c r="L3" s="1716"/>
      <c r="M3" s="1716"/>
      <c r="N3" s="1716"/>
      <c r="O3" s="1716"/>
      <c r="P3" s="1716"/>
      <c r="Q3" s="1716"/>
    </row>
    <row r="4" spans="1:17" ht="24.75" customHeight="1" x14ac:dyDescent="0.35">
      <c r="A4" s="1717" t="s">
        <v>1687</v>
      </c>
      <c r="B4" s="1731" t="s">
        <v>1670</v>
      </c>
      <c r="C4" s="1397"/>
      <c r="D4" s="1397"/>
      <c r="E4" s="1406"/>
      <c r="F4" s="1731" t="s">
        <v>1670</v>
      </c>
      <c r="G4" s="1397"/>
      <c r="H4" s="1397"/>
      <c r="I4" s="1406"/>
      <c r="J4" s="1731" t="s">
        <v>1670</v>
      </c>
      <c r="K4" s="1397"/>
      <c r="L4" s="1397"/>
      <c r="M4" s="1406"/>
      <c r="N4" s="1731" t="s">
        <v>1670</v>
      </c>
      <c r="O4" s="1397"/>
      <c r="P4" s="1397"/>
      <c r="Q4" s="1406"/>
    </row>
    <row r="5" spans="1:17" ht="35.25" customHeight="1" x14ac:dyDescent="0.35">
      <c r="A5" s="1487"/>
      <c r="B5" s="106" t="s">
        <v>1671</v>
      </c>
      <c r="C5" s="196" t="s">
        <v>1672</v>
      </c>
      <c r="D5" s="196" t="s">
        <v>1673</v>
      </c>
      <c r="E5" s="196" t="s">
        <v>1674</v>
      </c>
      <c r="F5" s="106" t="s">
        <v>1671</v>
      </c>
      <c r="G5" s="196" t="s">
        <v>1672</v>
      </c>
      <c r="H5" s="196" t="s">
        <v>1673</v>
      </c>
      <c r="I5" s="196" t="s">
        <v>1674</v>
      </c>
      <c r="J5" s="106" t="s">
        <v>1671</v>
      </c>
      <c r="K5" s="196" t="s">
        <v>1672</v>
      </c>
      <c r="L5" s="196" t="s">
        <v>1673</v>
      </c>
      <c r="M5" s="196" t="s">
        <v>1674</v>
      </c>
      <c r="N5" s="106" t="s">
        <v>1671</v>
      </c>
      <c r="O5" s="196" t="s">
        <v>1672</v>
      </c>
      <c r="P5" s="196" t="s">
        <v>1673</v>
      </c>
      <c r="Q5" s="196" t="s">
        <v>1674</v>
      </c>
    </row>
    <row r="6" spans="1:17" ht="18.75" customHeight="1" x14ac:dyDescent="0.35">
      <c r="A6" s="17" t="s">
        <v>1688</v>
      </c>
      <c r="B6" s="106"/>
      <c r="C6" s="196"/>
      <c r="D6" s="196"/>
      <c r="E6" s="196"/>
      <c r="F6" s="26"/>
      <c r="G6" s="26"/>
      <c r="H6" s="26"/>
      <c r="I6" s="26"/>
      <c r="J6" s="26"/>
      <c r="K6" s="26"/>
      <c r="L6" s="26"/>
      <c r="M6" s="26"/>
      <c r="N6" s="26"/>
      <c r="O6" s="26"/>
      <c r="P6" s="26"/>
      <c r="Q6" s="26"/>
    </row>
    <row r="7" spans="1:17" ht="18.75" customHeight="1" x14ac:dyDescent="0.35">
      <c r="A7" s="17" t="s">
        <v>1689</v>
      </c>
      <c r="B7" s="26"/>
      <c r="C7" s="26"/>
      <c r="D7" s="26"/>
      <c r="E7" s="26"/>
      <c r="F7" s="26"/>
      <c r="G7" s="26"/>
      <c r="H7" s="26"/>
      <c r="I7" s="26"/>
      <c r="J7" s="26"/>
      <c r="K7" s="26"/>
      <c r="L7" s="26"/>
      <c r="M7" s="26"/>
      <c r="N7" s="26"/>
      <c r="O7" s="26"/>
      <c r="P7" s="26"/>
      <c r="Q7" s="26"/>
    </row>
    <row r="8" spans="1:17" ht="18.75" customHeight="1" x14ac:dyDescent="0.35">
      <c r="A8" s="17" t="s">
        <v>1690</v>
      </c>
      <c r="B8" s="106"/>
      <c r="C8" s="196"/>
      <c r="D8" s="196"/>
      <c r="E8" s="196"/>
      <c r="F8" s="26"/>
      <c r="G8" s="26"/>
      <c r="H8" s="26"/>
      <c r="I8" s="26"/>
      <c r="J8" s="26"/>
      <c r="K8" s="26"/>
      <c r="L8" s="26"/>
      <c r="M8" s="26"/>
      <c r="N8" s="26"/>
      <c r="O8" s="26"/>
      <c r="P8" s="26"/>
      <c r="Q8" s="26"/>
    </row>
    <row r="9" spans="1:17" ht="18.75" customHeight="1" x14ac:dyDescent="0.35">
      <c r="A9" s="17" t="s">
        <v>1691</v>
      </c>
      <c r="B9" s="26"/>
      <c r="C9" s="26"/>
      <c r="D9" s="26"/>
      <c r="E9" s="26"/>
      <c r="F9" s="26"/>
      <c r="G9" s="26"/>
      <c r="H9" s="26"/>
      <c r="I9" s="26"/>
      <c r="J9" s="26"/>
      <c r="K9" s="26"/>
      <c r="L9" s="26"/>
      <c r="M9" s="26"/>
      <c r="N9" s="26"/>
      <c r="O9" s="26"/>
      <c r="P9" s="26"/>
      <c r="Q9" s="26"/>
    </row>
    <row r="10" spans="1:17" ht="18.75" customHeight="1" x14ac:dyDescent="0.35">
      <c r="A10" s="17" t="s">
        <v>1692</v>
      </c>
      <c r="B10" s="26"/>
      <c r="C10" s="26"/>
      <c r="D10" s="26"/>
      <c r="E10" s="26"/>
      <c r="F10" s="26"/>
      <c r="G10" s="26"/>
      <c r="H10" s="26"/>
      <c r="I10" s="26"/>
      <c r="J10" s="26"/>
      <c r="K10" s="26"/>
      <c r="L10" s="26"/>
      <c r="M10" s="26"/>
      <c r="N10" s="26"/>
      <c r="O10" s="26"/>
      <c r="P10" s="26"/>
      <c r="Q10" s="26"/>
    </row>
    <row r="11" spans="1:17" ht="35.25" customHeight="1" x14ac:dyDescent="0.35">
      <c r="A11" s="778" t="s">
        <v>1693</v>
      </c>
      <c r="B11" s="682"/>
      <c r="C11" s="682"/>
      <c r="D11" s="682"/>
      <c r="E11" s="682"/>
      <c r="F11" s="682"/>
      <c r="G11" s="682"/>
      <c r="H11" s="682"/>
      <c r="I11" s="682"/>
      <c r="J11" s="682"/>
      <c r="K11" s="682"/>
      <c r="L11" s="682"/>
      <c r="M11" s="682"/>
      <c r="N11" s="682"/>
      <c r="O11" s="682"/>
      <c r="P11" s="682"/>
      <c r="Q11" s="682"/>
    </row>
    <row r="12" spans="1:17" ht="35.25" customHeight="1" x14ac:dyDescent="0.35">
      <c r="A12" s="780" t="s">
        <v>1694</v>
      </c>
      <c r="B12" s="684"/>
      <c r="C12" s="684"/>
      <c r="D12" s="684"/>
      <c r="E12" s="684"/>
      <c r="F12" s="684"/>
      <c r="G12" s="684"/>
      <c r="H12" s="684"/>
      <c r="I12" s="684"/>
      <c r="J12" s="684"/>
      <c r="K12" s="684"/>
      <c r="L12" s="684"/>
      <c r="M12" s="684"/>
      <c r="N12" s="684"/>
      <c r="O12" s="684"/>
      <c r="P12" s="684"/>
      <c r="Q12" s="684"/>
    </row>
    <row r="13" spans="1:17" ht="39.75" customHeight="1" x14ac:dyDescent="0.35">
      <c r="A13" s="777" t="s">
        <v>560</v>
      </c>
      <c r="B13" s="1718" t="s">
        <v>733</v>
      </c>
      <c r="C13" s="1397"/>
      <c r="D13" s="1397"/>
      <c r="E13" s="1406"/>
      <c r="F13" s="1718" t="s">
        <v>734</v>
      </c>
      <c r="G13" s="1397"/>
      <c r="H13" s="1397"/>
      <c r="I13" s="1397"/>
      <c r="J13" s="1397"/>
      <c r="K13" s="1397"/>
      <c r="L13" s="1406"/>
      <c r="M13" s="779" t="s">
        <v>563</v>
      </c>
      <c r="N13" s="1718" t="s">
        <v>564</v>
      </c>
      <c r="O13" s="1406"/>
      <c r="P13" s="1718" t="s">
        <v>1685</v>
      </c>
      <c r="Q13" s="1406"/>
    </row>
    <row r="14" spans="1:17" ht="30.75" customHeight="1" x14ac:dyDescent="0.35">
      <c r="A14" s="59"/>
      <c r="B14" s="1539"/>
      <c r="C14" s="1400"/>
      <c r="D14" s="1400"/>
      <c r="E14" s="1398"/>
      <c r="F14" s="1539"/>
      <c r="G14" s="1400"/>
      <c r="H14" s="1400"/>
      <c r="I14" s="1400"/>
      <c r="J14" s="1400"/>
      <c r="K14" s="1400"/>
      <c r="L14" s="1398"/>
      <c r="M14" s="59"/>
      <c r="N14" s="1539"/>
      <c r="O14" s="1398"/>
      <c r="P14" s="1539"/>
      <c r="Q14" s="1398"/>
    </row>
    <row r="15" spans="1:17" ht="30.75" customHeight="1" x14ac:dyDescent="0.35">
      <c r="A15" s="59"/>
      <c r="B15" s="1539"/>
      <c r="C15" s="1400"/>
      <c r="D15" s="1400"/>
      <c r="E15" s="1398"/>
      <c r="F15" s="1539"/>
      <c r="G15" s="1400"/>
      <c r="H15" s="1400"/>
      <c r="I15" s="1400"/>
      <c r="J15" s="1400"/>
      <c r="K15" s="1400"/>
      <c r="L15" s="1398"/>
      <c r="M15" s="59"/>
      <c r="N15" s="1539"/>
      <c r="O15" s="1398"/>
      <c r="P15" s="1539"/>
      <c r="Q15" s="1398"/>
    </row>
    <row r="16" spans="1:17" ht="30.75" customHeight="1" x14ac:dyDescent="0.35">
      <c r="A16" s="59"/>
      <c r="B16" s="1539"/>
      <c r="C16" s="1400"/>
      <c r="D16" s="1400"/>
      <c r="E16" s="1398"/>
      <c r="F16" s="1539"/>
      <c r="G16" s="1400"/>
      <c r="H16" s="1400"/>
      <c r="I16" s="1400"/>
      <c r="J16" s="1400"/>
      <c r="K16" s="1400"/>
      <c r="L16" s="1398"/>
      <c r="M16" s="59"/>
      <c r="N16" s="1539"/>
      <c r="O16" s="1398"/>
      <c r="P16" s="1539"/>
      <c r="Q16" s="1398"/>
    </row>
    <row r="17" spans="1:17" ht="30.75" customHeight="1" x14ac:dyDescent="0.35">
      <c r="A17" s="59"/>
      <c r="B17" s="1539"/>
      <c r="C17" s="1400"/>
      <c r="D17" s="1400"/>
      <c r="E17" s="1398"/>
      <c r="F17" s="1539"/>
      <c r="G17" s="1400"/>
      <c r="H17" s="1400"/>
      <c r="I17" s="1400"/>
      <c r="J17" s="1400"/>
      <c r="K17" s="1400"/>
      <c r="L17" s="1398"/>
      <c r="M17" s="59"/>
      <c r="N17" s="1539"/>
      <c r="O17" s="1398"/>
      <c r="P17" s="1539"/>
      <c r="Q17" s="1398"/>
    </row>
    <row r="18" spans="1:17" ht="30.75" customHeight="1" x14ac:dyDescent="0.35">
      <c r="A18" s="59"/>
      <c r="B18" s="1539"/>
      <c r="C18" s="1400"/>
      <c r="D18" s="1400"/>
      <c r="E18" s="1398"/>
      <c r="F18" s="1539"/>
      <c r="G18" s="1400"/>
      <c r="H18" s="1400"/>
      <c r="I18" s="1400"/>
      <c r="J18" s="1400"/>
      <c r="K18" s="1400"/>
      <c r="L18" s="1398"/>
      <c r="M18" s="59"/>
      <c r="N18" s="1539"/>
      <c r="O18" s="1398"/>
      <c r="P18" s="1539"/>
      <c r="Q18" s="1398"/>
    </row>
    <row r="19" spans="1:17" ht="33" customHeight="1" x14ac:dyDescent="0.35">
      <c r="A19" s="1721" t="s">
        <v>566</v>
      </c>
      <c r="B19" s="1722"/>
      <c r="C19" s="1722"/>
      <c r="D19" s="1722"/>
      <c r="E19" s="1722"/>
      <c r="F19" s="1722"/>
      <c r="G19" s="1722"/>
      <c r="H19" s="1722"/>
      <c r="I19" s="1722"/>
      <c r="J19" s="1722"/>
      <c r="K19" s="1722"/>
      <c r="L19" s="1722"/>
      <c r="M19" s="1722"/>
      <c r="N19" s="1722"/>
      <c r="O19" s="1722"/>
      <c r="P19" s="1722"/>
      <c r="Q19" s="1723"/>
    </row>
    <row r="20" spans="1:17" ht="33" customHeight="1" x14ac:dyDescent="0.35">
      <c r="A20" s="1721" t="s">
        <v>566</v>
      </c>
      <c r="B20" s="1722"/>
      <c r="C20" s="1722"/>
      <c r="D20" s="1722"/>
      <c r="E20" s="1722"/>
      <c r="F20" s="1722"/>
      <c r="G20" s="1722"/>
      <c r="H20" s="1722"/>
      <c r="I20" s="1722"/>
      <c r="J20" s="1722"/>
      <c r="K20" s="1722"/>
      <c r="L20" s="1722"/>
      <c r="M20" s="1722"/>
      <c r="N20" s="1722"/>
      <c r="O20" s="1722"/>
      <c r="P20" s="1722"/>
      <c r="Q20" s="1723"/>
    </row>
    <row r="21" spans="1:17" ht="39.65" customHeight="1" x14ac:dyDescent="0.35">
      <c r="A21" s="1388" t="s">
        <v>830</v>
      </c>
      <c r="B21" s="1388"/>
      <c r="C21" s="1388"/>
      <c r="D21" s="1388"/>
      <c r="E21" s="1388"/>
      <c r="F21" s="1388"/>
      <c r="G21" s="1388"/>
      <c r="H21" s="1388"/>
      <c r="I21" s="1388"/>
      <c r="J21" s="1388"/>
      <c r="K21" s="1388"/>
      <c r="L21" s="1388"/>
      <c r="M21" s="1388"/>
      <c r="N21" s="1388"/>
      <c r="O21" s="1388"/>
      <c r="P21" s="1388"/>
      <c r="Q21" s="1388"/>
    </row>
    <row r="23" spans="1:17" ht="15.75" customHeight="1" x14ac:dyDescent="0.35"/>
    <row r="24" spans="1:17" ht="15.75" customHeight="1" x14ac:dyDescent="0.35"/>
    <row r="25" spans="1:17" ht="15.75" customHeight="1" x14ac:dyDescent="0.35"/>
    <row r="26" spans="1:17" ht="15.75" customHeight="1" x14ac:dyDescent="0.35"/>
    <row r="27" spans="1:17" ht="15.75" customHeight="1" x14ac:dyDescent="0.35"/>
    <row r="28" spans="1:17" ht="15.75" customHeight="1" x14ac:dyDescent="0.35"/>
    <row r="29" spans="1:17" ht="15.75" customHeight="1" x14ac:dyDescent="0.35"/>
    <row r="30" spans="1:17" ht="15.75" customHeight="1" x14ac:dyDescent="0.35"/>
    <row r="31" spans="1:17" ht="15.75" customHeight="1" x14ac:dyDescent="0.35"/>
    <row r="32" spans="1: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sheetData>
  <mergeCells count="35">
    <mergeCell ref="P13:Q13"/>
    <mergeCell ref="P16:Q16"/>
    <mergeCell ref="B17:E17"/>
    <mergeCell ref="F16:L16"/>
    <mergeCell ref="N16:O16"/>
    <mergeCell ref="F17:L17"/>
    <mergeCell ref="F14:L14"/>
    <mergeCell ref="N14:O14"/>
    <mergeCell ref="P14:Q14"/>
    <mergeCell ref="A21:Q21"/>
    <mergeCell ref="A1:Q1"/>
    <mergeCell ref="A2:Q2"/>
    <mergeCell ref="A4:A5"/>
    <mergeCell ref="B4:E4"/>
    <mergeCell ref="F4:I4"/>
    <mergeCell ref="J4:M4"/>
    <mergeCell ref="N4:Q4"/>
    <mergeCell ref="A3:Q3"/>
    <mergeCell ref="P17:Q17"/>
    <mergeCell ref="B13:E13"/>
    <mergeCell ref="F13:L13"/>
    <mergeCell ref="N13:O13"/>
    <mergeCell ref="A19:Q19"/>
    <mergeCell ref="A20:Q20"/>
    <mergeCell ref="N17:O17"/>
    <mergeCell ref="B18:E18"/>
    <mergeCell ref="F18:L18"/>
    <mergeCell ref="N18:O18"/>
    <mergeCell ref="P18:Q18"/>
    <mergeCell ref="B14:E14"/>
    <mergeCell ref="B15:E15"/>
    <mergeCell ref="F15:L15"/>
    <mergeCell ref="N15:O15"/>
    <mergeCell ref="P15:Q15"/>
    <mergeCell ref="B16:E16"/>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Safety Consulting
 Approved by: MU&amp;CPage  &amp;P&amp;R&amp;"-,Italic"Rev. Date: January 04,2023 
Rev. # 03</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N1004"/>
  <sheetViews>
    <sheetView view="pageLayout" zoomScaleNormal="100" workbookViewId="0">
      <selection activeCell="A12" sqref="A12"/>
    </sheetView>
  </sheetViews>
  <sheetFormatPr defaultColWidth="14.453125" defaultRowHeight="15" customHeight="1" x14ac:dyDescent="0.35"/>
  <cols>
    <col min="1" max="1" width="46.54296875" customWidth="1"/>
    <col min="2" max="2" width="6.54296875" customWidth="1"/>
    <col min="3" max="3" width="6" customWidth="1"/>
    <col min="4" max="4" width="6.1796875" customWidth="1"/>
    <col min="5" max="5" width="6.453125" customWidth="1"/>
    <col min="6" max="6" width="7" customWidth="1"/>
    <col min="7" max="7" width="6.453125" customWidth="1"/>
    <col min="8" max="8" width="6.54296875" customWidth="1"/>
    <col min="9" max="9" width="6.453125" customWidth="1"/>
    <col min="10" max="11" width="6.81640625" customWidth="1"/>
    <col min="12" max="13" width="6.54296875" customWidth="1"/>
    <col min="14" max="14" width="7.81640625" customWidth="1"/>
  </cols>
  <sheetData>
    <row r="1" spans="1:14" ht="15" customHeight="1" x14ac:dyDescent="0.35">
      <c r="A1" s="1469" t="s">
        <v>90</v>
      </c>
      <c r="B1" s="1395"/>
      <c r="C1" s="1395"/>
      <c r="D1" s="1395"/>
      <c r="E1" s="1395"/>
      <c r="F1" s="1395"/>
      <c r="G1" s="1395"/>
      <c r="H1" s="1395"/>
      <c r="I1" s="1395"/>
      <c r="J1" s="1395"/>
      <c r="K1" s="1395"/>
      <c r="L1" s="1395"/>
      <c r="M1" s="1395"/>
      <c r="N1" s="1395"/>
    </row>
    <row r="2" spans="1:14" ht="64.400000000000006" customHeight="1" x14ac:dyDescent="0.35">
      <c r="A2" s="1740" t="s">
        <v>1695</v>
      </c>
      <c r="B2" s="1502"/>
      <c r="C2" s="1502"/>
      <c r="D2" s="1502"/>
      <c r="E2" s="1502"/>
      <c r="F2" s="1502"/>
      <c r="G2" s="1502"/>
      <c r="H2" s="1502"/>
      <c r="I2" s="1502"/>
      <c r="J2" s="1502"/>
      <c r="K2" s="1502"/>
      <c r="L2" s="1502"/>
      <c r="M2" s="1502"/>
      <c r="N2" s="1502"/>
    </row>
    <row r="3" spans="1:14" ht="16.5" customHeight="1" x14ac:dyDescent="0.35">
      <c r="A3" s="1741" t="s">
        <v>1696</v>
      </c>
      <c r="B3" s="1741" t="s">
        <v>5</v>
      </c>
      <c r="C3" s="1736" t="s">
        <v>1697</v>
      </c>
      <c r="D3" s="1400"/>
      <c r="E3" s="1400"/>
      <c r="F3" s="1400"/>
      <c r="G3" s="1400"/>
      <c r="H3" s="1400"/>
      <c r="I3" s="1400"/>
      <c r="J3" s="1400"/>
      <c r="K3" s="1400"/>
      <c r="L3" s="1400"/>
      <c r="M3" s="1400"/>
      <c r="N3" s="1398"/>
    </row>
    <row r="4" spans="1:14" ht="15.75" customHeight="1" x14ac:dyDescent="0.35">
      <c r="A4" s="1487"/>
      <c r="B4" s="1487"/>
      <c r="C4" s="197" t="s">
        <v>8</v>
      </c>
      <c r="D4" s="197" t="s">
        <v>9</v>
      </c>
      <c r="E4" s="197" t="s">
        <v>10</v>
      </c>
      <c r="F4" s="197" t="s">
        <v>11</v>
      </c>
      <c r="G4" s="197" t="s">
        <v>12</v>
      </c>
      <c r="H4" s="197" t="s">
        <v>13</v>
      </c>
      <c r="I4" s="197" t="s">
        <v>27</v>
      </c>
      <c r="J4" s="197" t="s">
        <v>15</v>
      </c>
      <c r="K4" s="197" t="s">
        <v>16</v>
      </c>
      <c r="L4" s="197" t="s">
        <v>17</v>
      </c>
      <c r="M4" s="197" t="s">
        <v>18</v>
      </c>
      <c r="N4" s="197" t="s">
        <v>19</v>
      </c>
    </row>
    <row r="5" spans="1:14" ht="18" customHeight="1" x14ac:dyDescent="0.35">
      <c r="A5" s="1736" t="s">
        <v>1698</v>
      </c>
      <c r="B5" s="1400"/>
      <c r="C5" s="1400"/>
      <c r="D5" s="1400"/>
      <c r="E5" s="1400"/>
      <c r="F5" s="1400"/>
      <c r="G5" s="1400"/>
      <c r="H5" s="1400"/>
      <c r="I5" s="1400"/>
      <c r="J5" s="1400"/>
      <c r="K5" s="1400"/>
      <c r="L5" s="1400"/>
      <c r="M5" s="1400"/>
      <c r="N5" s="1398"/>
    </row>
    <row r="6" spans="1:14" ht="22.4" customHeight="1" x14ac:dyDescent="0.35">
      <c r="A6" s="17" t="s">
        <v>1699</v>
      </c>
      <c r="B6" s="198" t="s">
        <v>22</v>
      </c>
      <c r="C6" s="199"/>
      <c r="D6" s="199"/>
      <c r="E6" s="199"/>
      <c r="F6" s="199"/>
      <c r="G6" s="199"/>
      <c r="H6" s="199"/>
      <c r="I6" s="199"/>
      <c r="J6" s="199"/>
      <c r="K6" s="200" t="s">
        <v>494</v>
      </c>
      <c r="L6" s="199"/>
      <c r="M6" s="199"/>
      <c r="N6" s="199"/>
    </row>
    <row r="7" spans="1:14" ht="26" x14ac:dyDescent="0.35">
      <c r="A7" s="13" t="s">
        <v>1700</v>
      </c>
      <c r="B7" s="201" t="s">
        <v>1701</v>
      </c>
      <c r="C7" s="199"/>
      <c r="D7" s="199"/>
      <c r="E7" s="199"/>
      <c r="F7" s="199"/>
      <c r="G7" s="199"/>
      <c r="H7" s="199"/>
      <c r="I7" s="199"/>
      <c r="J7" s="199"/>
      <c r="K7" s="199"/>
      <c r="L7" s="199"/>
      <c r="M7" s="199"/>
      <c r="N7" s="199"/>
    </row>
    <row r="8" spans="1:14" ht="23.15" customHeight="1" x14ac:dyDescent="0.35">
      <c r="A8" s="13" t="s">
        <v>1702</v>
      </c>
      <c r="B8" s="198" t="s">
        <v>22</v>
      </c>
      <c r="C8" s="199"/>
      <c r="D8" s="199"/>
      <c r="E8" s="199"/>
      <c r="F8" s="199"/>
      <c r="G8" s="199"/>
      <c r="H8" s="199"/>
      <c r="I8" s="199"/>
      <c r="J8" s="199"/>
      <c r="K8" s="199"/>
      <c r="L8" s="199"/>
      <c r="M8" s="199"/>
      <c r="N8" s="199"/>
    </row>
    <row r="9" spans="1:14" ht="22.4" customHeight="1" x14ac:dyDescent="0.35">
      <c r="A9" s="13" t="s">
        <v>1703</v>
      </c>
      <c r="B9" s="198" t="s">
        <v>22</v>
      </c>
      <c r="C9" s="199"/>
      <c r="D9" s="199"/>
      <c r="E9" s="199"/>
      <c r="F9" s="199"/>
      <c r="G9" s="199"/>
      <c r="H9" s="199"/>
      <c r="I9" s="199"/>
      <c r="J9" s="199"/>
      <c r="K9" s="199"/>
      <c r="L9" s="199"/>
      <c r="M9" s="199"/>
      <c r="N9" s="199"/>
    </row>
    <row r="10" spans="1:14" ht="27.65" customHeight="1" x14ac:dyDescent="0.35">
      <c r="A10" s="13" t="s">
        <v>1704</v>
      </c>
      <c r="B10" s="198" t="s">
        <v>1705</v>
      </c>
      <c r="C10" s="199"/>
      <c r="D10" s="199"/>
      <c r="E10" s="200" t="s">
        <v>494</v>
      </c>
      <c r="F10" s="199"/>
      <c r="G10" s="199"/>
      <c r="H10" s="199"/>
      <c r="I10" s="199"/>
      <c r="J10" s="199"/>
      <c r="K10" s="200" t="s">
        <v>494</v>
      </c>
      <c r="L10" s="199"/>
      <c r="M10" s="199"/>
      <c r="N10" s="199"/>
    </row>
    <row r="11" spans="1:14" ht="24" customHeight="1" x14ac:dyDescent="0.35">
      <c r="A11" s="5" t="s">
        <v>1706</v>
      </c>
      <c r="B11" s="198" t="s">
        <v>22</v>
      </c>
      <c r="C11" s="200" t="s">
        <v>494</v>
      </c>
      <c r="D11" s="199"/>
      <c r="E11" s="199"/>
      <c r="F11" s="199"/>
      <c r="G11" s="199"/>
      <c r="H11" s="199"/>
      <c r="I11" s="199"/>
      <c r="J11" s="199"/>
      <c r="K11" s="199"/>
      <c r="L11" s="199"/>
      <c r="M11" s="199"/>
      <c r="N11" s="199"/>
    </row>
    <row r="12" spans="1:14" ht="58" x14ac:dyDescent="0.35">
      <c r="A12" s="328" t="s">
        <v>1707</v>
      </c>
      <c r="B12" s="198" t="s">
        <v>22</v>
      </c>
      <c r="C12" s="199"/>
      <c r="D12" s="199"/>
      <c r="E12" s="199"/>
      <c r="F12" s="199"/>
      <c r="G12" s="199"/>
      <c r="H12" s="199"/>
      <c r="I12" s="199"/>
      <c r="J12" s="199"/>
      <c r="K12" s="199"/>
      <c r="L12" s="199"/>
      <c r="M12" s="199"/>
      <c r="N12" s="199"/>
    </row>
    <row r="13" spans="1:14" ht="16.5" customHeight="1" x14ac:dyDescent="0.35">
      <c r="A13" s="1736" t="s">
        <v>1708</v>
      </c>
      <c r="B13" s="1400"/>
      <c r="C13" s="1400"/>
      <c r="D13" s="1400"/>
      <c r="E13" s="1400"/>
      <c r="F13" s="1400"/>
      <c r="G13" s="1400"/>
      <c r="H13" s="1400"/>
      <c r="I13" s="1400"/>
      <c r="J13" s="1400"/>
      <c r="K13" s="1400"/>
      <c r="L13" s="1400"/>
      <c r="M13" s="1400"/>
      <c r="N13" s="1392"/>
    </row>
    <row r="14" spans="1:14" ht="24.75" customHeight="1" x14ac:dyDescent="0.35">
      <c r="A14" s="203" t="s">
        <v>1529</v>
      </c>
      <c r="B14" s="204" t="s">
        <v>22</v>
      </c>
      <c r="C14" s="8"/>
      <c r="D14" s="8"/>
      <c r="E14" s="8"/>
      <c r="F14" s="8"/>
      <c r="G14" s="8"/>
      <c r="H14" s="8"/>
      <c r="I14" s="8"/>
      <c r="J14" s="205" t="s">
        <v>494</v>
      </c>
      <c r="K14" s="8"/>
      <c r="L14" s="8"/>
      <c r="M14" s="761"/>
      <c r="N14" s="793"/>
    </row>
    <row r="15" spans="1:14" ht="24.75" customHeight="1" x14ac:dyDescent="0.35">
      <c r="A15" s="203" t="s">
        <v>1709</v>
      </c>
      <c r="B15" s="198" t="s">
        <v>22</v>
      </c>
      <c r="C15" s="200" t="s">
        <v>494</v>
      </c>
      <c r="D15" s="199"/>
      <c r="E15" s="199"/>
      <c r="F15" s="199"/>
      <c r="G15" s="199"/>
      <c r="H15" s="199"/>
      <c r="I15" s="199"/>
      <c r="J15" s="199"/>
      <c r="K15" s="199"/>
      <c r="L15" s="199"/>
      <c r="M15" s="791"/>
      <c r="N15" s="428"/>
    </row>
    <row r="16" spans="1:14" ht="24.75" customHeight="1" x14ac:dyDescent="0.35">
      <c r="A16" s="203" t="s">
        <v>1710</v>
      </c>
      <c r="B16" s="198" t="s">
        <v>22</v>
      </c>
      <c r="D16" s="783"/>
      <c r="E16" s="783"/>
      <c r="F16" s="783"/>
      <c r="G16" s="783"/>
      <c r="H16" s="783"/>
      <c r="I16" s="783"/>
      <c r="J16" s="783"/>
      <c r="K16" s="784" t="s">
        <v>494</v>
      </c>
      <c r="L16" s="783"/>
      <c r="M16" s="1160"/>
      <c r="N16" s="428"/>
    </row>
    <row r="17" spans="1:14" ht="26.5" customHeight="1" x14ac:dyDescent="0.35">
      <c r="A17" s="203" t="s">
        <v>1711</v>
      </c>
      <c r="B17" s="782" t="s">
        <v>85</v>
      </c>
      <c r="C17" s="783"/>
      <c r="D17" s="783"/>
      <c r="E17" s="783"/>
      <c r="F17" s="783"/>
      <c r="G17" s="784" t="s">
        <v>494</v>
      </c>
      <c r="H17" s="783"/>
      <c r="I17" s="783"/>
      <c r="J17" s="783"/>
      <c r="K17" s="783"/>
      <c r="L17" s="783"/>
      <c r="M17" s="792" t="s">
        <v>494</v>
      </c>
      <c r="N17" s="386"/>
    </row>
    <row r="18" spans="1:14" ht="28.4" customHeight="1" x14ac:dyDescent="0.35">
      <c r="A18" s="781" t="s">
        <v>1712</v>
      </c>
      <c r="B18" s="788" t="s">
        <v>22</v>
      </c>
      <c r="C18" s="428"/>
      <c r="D18" s="386"/>
      <c r="E18" s="789" t="s">
        <v>494</v>
      </c>
      <c r="F18" s="386"/>
      <c r="G18" s="386"/>
      <c r="H18" s="386"/>
      <c r="I18" s="386"/>
      <c r="J18" s="386"/>
      <c r="K18" s="386"/>
      <c r="L18" s="386"/>
      <c r="M18" s="386"/>
      <c r="N18" s="386"/>
    </row>
    <row r="19" spans="1:14" ht="28.4" customHeight="1" x14ac:dyDescent="0.35">
      <c r="A19" s="781" t="s">
        <v>1304</v>
      </c>
      <c r="B19" s="788" t="s">
        <v>22</v>
      </c>
      <c r="C19" s="428"/>
      <c r="D19" s="386"/>
      <c r="E19" s="428"/>
      <c r="F19" s="386"/>
      <c r="G19" s="386"/>
      <c r="H19" s="386"/>
      <c r="I19" s="789" t="s">
        <v>494</v>
      </c>
      <c r="J19" s="386"/>
      <c r="K19" s="386"/>
      <c r="L19" s="386"/>
      <c r="M19" s="386"/>
      <c r="N19" s="386"/>
    </row>
    <row r="20" spans="1:14" ht="52.4" customHeight="1" x14ac:dyDescent="0.35">
      <c r="A20" s="800" t="s">
        <v>1306</v>
      </c>
      <c r="B20" s="801" t="s">
        <v>1713</v>
      </c>
      <c r="C20" s="802"/>
      <c r="D20" s="803"/>
      <c r="E20" s="804"/>
      <c r="F20" s="803"/>
      <c r="G20" s="803"/>
      <c r="H20" s="803"/>
      <c r="I20" s="803"/>
      <c r="J20" s="803"/>
      <c r="K20" s="803"/>
      <c r="L20" s="803"/>
      <c r="M20" s="803"/>
      <c r="N20" s="803"/>
    </row>
    <row r="21" spans="1:14" ht="28.4" customHeight="1" x14ac:dyDescent="0.35">
      <c r="A21" s="795" t="s">
        <v>1308</v>
      </c>
      <c r="B21" s="788" t="s">
        <v>22</v>
      </c>
      <c r="C21" s="428"/>
      <c r="D21" s="386"/>
      <c r="E21" s="428"/>
      <c r="F21" s="386"/>
      <c r="G21" s="386"/>
      <c r="H21" s="386"/>
      <c r="I21" s="386"/>
      <c r="J21" s="386"/>
      <c r="K21" s="789" t="s">
        <v>494</v>
      </c>
      <c r="L21" s="386"/>
      <c r="M21" s="386"/>
      <c r="N21" s="386"/>
    </row>
    <row r="22" spans="1:14" ht="27" customHeight="1" x14ac:dyDescent="0.35">
      <c r="A22" s="806" t="s">
        <v>1714</v>
      </c>
      <c r="B22" s="805" t="s">
        <v>22</v>
      </c>
      <c r="C22" s="387"/>
      <c r="D22" s="387"/>
      <c r="E22" s="387"/>
      <c r="F22" s="387"/>
      <c r="G22" s="387"/>
      <c r="H22" s="387"/>
      <c r="I22" s="789" t="s">
        <v>494</v>
      </c>
      <c r="J22" s="387"/>
      <c r="K22" s="387"/>
      <c r="L22" s="387"/>
      <c r="M22" s="387"/>
      <c r="N22" s="387"/>
    </row>
    <row r="23" spans="1:14" ht="30" customHeight="1" x14ac:dyDescent="0.35">
      <c r="A23" s="203" t="s">
        <v>1715</v>
      </c>
      <c r="B23" s="785" t="s">
        <v>22</v>
      </c>
      <c r="C23" s="786"/>
      <c r="D23" s="787" t="s">
        <v>494</v>
      </c>
      <c r="E23" s="786"/>
      <c r="F23" s="786"/>
      <c r="G23" s="786"/>
      <c r="H23" s="786"/>
      <c r="I23" s="786"/>
      <c r="J23" s="786"/>
      <c r="K23" s="786"/>
      <c r="L23" s="786"/>
      <c r="M23" s="786"/>
      <c r="N23" s="786"/>
    </row>
    <row r="24" spans="1:14" ht="24" customHeight="1" x14ac:dyDescent="0.35">
      <c r="A24" s="794" t="s">
        <v>1302</v>
      </c>
      <c r="B24" s="782" t="s">
        <v>22</v>
      </c>
      <c r="C24" s="783"/>
      <c r="D24" s="783"/>
      <c r="E24" s="783"/>
      <c r="F24" s="783"/>
      <c r="G24" s="783"/>
      <c r="H24" s="783"/>
      <c r="I24" s="783"/>
      <c r="J24" s="783"/>
      <c r="K24" s="783"/>
      <c r="L24" s="784" t="s">
        <v>494</v>
      </c>
      <c r="M24" s="783"/>
      <c r="N24" s="783"/>
    </row>
    <row r="25" spans="1:14" ht="26.5" customHeight="1" x14ac:dyDescent="0.35">
      <c r="A25" s="795" t="s">
        <v>1716</v>
      </c>
      <c r="B25" s="788" t="s">
        <v>22</v>
      </c>
      <c r="C25" s="428"/>
      <c r="D25" s="386"/>
      <c r="E25" s="386"/>
      <c r="F25" s="386"/>
      <c r="G25" s="386"/>
      <c r="H25" s="386"/>
      <c r="I25" s="386"/>
      <c r="J25" s="789" t="s">
        <v>494</v>
      </c>
      <c r="K25" s="428"/>
      <c r="L25" s="386"/>
      <c r="M25" s="386"/>
      <c r="N25" s="386"/>
    </row>
    <row r="26" spans="1:14" ht="27.65" customHeight="1" x14ac:dyDescent="0.35">
      <c r="A26" s="795" t="s">
        <v>1717</v>
      </c>
      <c r="B26" s="788" t="s">
        <v>22</v>
      </c>
      <c r="C26" s="428"/>
      <c r="D26" s="386"/>
      <c r="E26" s="386"/>
      <c r="F26" s="386"/>
      <c r="G26" s="789" t="s">
        <v>494</v>
      </c>
      <c r="H26" s="386"/>
      <c r="I26" s="386"/>
      <c r="J26" s="428"/>
      <c r="K26" s="428"/>
      <c r="L26" s="386"/>
      <c r="M26" s="386"/>
      <c r="N26" s="386"/>
    </row>
    <row r="27" spans="1:14" ht="27" customHeight="1" x14ac:dyDescent="0.35">
      <c r="A27" s="795" t="s">
        <v>1718</v>
      </c>
      <c r="B27" s="788" t="s">
        <v>22</v>
      </c>
      <c r="C27" s="428"/>
      <c r="D27" s="386"/>
      <c r="E27" s="386"/>
      <c r="F27" s="386"/>
      <c r="G27" s="428"/>
      <c r="H27" s="386"/>
      <c r="I27" s="386"/>
      <c r="J27" s="789" t="s">
        <v>494</v>
      </c>
      <c r="K27" s="428"/>
      <c r="L27" s="386"/>
      <c r="M27" s="386"/>
      <c r="N27" s="386"/>
    </row>
    <row r="28" spans="1:14" ht="39.65" customHeight="1" x14ac:dyDescent="0.35">
      <c r="A28" s="780" t="s">
        <v>1719</v>
      </c>
      <c r="B28" s="788" t="s">
        <v>1720</v>
      </c>
      <c r="C28" s="386"/>
      <c r="D28" s="789" t="s">
        <v>494</v>
      </c>
      <c r="E28" s="386"/>
      <c r="F28" s="386"/>
      <c r="G28" s="386"/>
      <c r="H28" s="386"/>
      <c r="I28" s="428"/>
      <c r="J28" s="386"/>
      <c r="K28" s="386"/>
      <c r="L28" s="386"/>
      <c r="M28" s="386"/>
      <c r="N28" s="386"/>
    </row>
    <row r="29" spans="1:14" ht="50.5" customHeight="1" x14ac:dyDescent="0.35">
      <c r="A29" s="780" t="s">
        <v>1721</v>
      </c>
      <c r="B29" s="788" t="s">
        <v>1722</v>
      </c>
      <c r="C29" s="789" t="s">
        <v>494</v>
      </c>
      <c r="D29" s="386"/>
      <c r="E29" s="386"/>
      <c r="F29" s="386"/>
      <c r="G29" s="386"/>
      <c r="H29" s="386"/>
      <c r="I29" s="428"/>
      <c r="J29" s="386"/>
      <c r="K29" s="386"/>
      <c r="L29" s="386"/>
      <c r="M29" s="386"/>
      <c r="N29" s="386"/>
    </row>
    <row r="30" spans="1:14" ht="28.4" customHeight="1" x14ac:dyDescent="0.35">
      <c r="A30" s="780" t="s">
        <v>1228</v>
      </c>
      <c r="B30" s="788" t="s">
        <v>22</v>
      </c>
      <c r="C30" s="386"/>
      <c r="D30" s="386"/>
      <c r="E30" s="386"/>
      <c r="F30" s="386"/>
      <c r="G30" s="386"/>
      <c r="H30" s="386"/>
      <c r="I30" s="386"/>
      <c r="J30" s="386"/>
      <c r="K30" s="790" t="s">
        <v>494</v>
      </c>
      <c r="L30" s="386"/>
      <c r="M30" s="386"/>
      <c r="N30" s="790"/>
    </row>
    <row r="31" spans="1:14" ht="31.5" customHeight="1" x14ac:dyDescent="0.35">
      <c r="A31" s="780" t="s">
        <v>1723</v>
      </c>
      <c r="B31" s="788" t="s">
        <v>22</v>
      </c>
      <c r="C31" s="386"/>
      <c r="D31" s="386"/>
      <c r="E31" s="386"/>
      <c r="F31" s="386"/>
      <c r="G31" s="386"/>
      <c r="H31" s="386"/>
      <c r="I31" s="386"/>
      <c r="J31" s="386"/>
      <c r="K31" s="790" t="s">
        <v>494</v>
      </c>
      <c r="L31" s="386"/>
      <c r="M31" s="386"/>
      <c r="N31" s="790"/>
    </row>
    <row r="32" spans="1:14" ht="24" customHeight="1" x14ac:dyDescent="0.35">
      <c r="A32" s="780" t="s">
        <v>1724</v>
      </c>
      <c r="B32" s="788" t="s">
        <v>22</v>
      </c>
      <c r="C32" s="386"/>
      <c r="D32" s="386"/>
      <c r="E32" s="386"/>
      <c r="F32" s="386"/>
      <c r="G32" s="386"/>
      <c r="H32" s="386"/>
      <c r="I32" s="386"/>
      <c r="J32" s="386"/>
      <c r="K32" s="790" t="s">
        <v>494</v>
      </c>
      <c r="L32" s="386"/>
      <c r="M32" s="386"/>
    </row>
    <row r="33" spans="1:14" ht="24" customHeight="1" x14ac:dyDescent="0.35">
      <c r="A33" s="1737" t="s">
        <v>559</v>
      </c>
      <c r="B33" s="1418"/>
      <c r="C33" s="1418"/>
      <c r="D33" s="1418"/>
      <c r="E33" s="1418"/>
      <c r="F33" s="1418"/>
      <c r="G33" s="1418"/>
      <c r="H33" s="1418"/>
      <c r="I33" s="1418"/>
      <c r="J33" s="1418"/>
      <c r="K33" s="1418"/>
      <c r="L33" s="1418"/>
      <c r="M33" s="1418"/>
      <c r="N33" s="1418"/>
    </row>
    <row r="34" spans="1:14" ht="46.5" customHeight="1" x14ac:dyDescent="0.35">
      <c r="A34" s="797" t="s">
        <v>560</v>
      </c>
      <c r="B34" s="1737" t="s">
        <v>733</v>
      </c>
      <c r="C34" s="1418"/>
      <c r="D34" s="1418"/>
      <c r="E34" s="1418"/>
      <c r="F34" s="1418"/>
      <c r="G34" s="1738" t="s">
        <v>734</v>
      </c>
      <c r="H34" s="1418"/>
      <c r="I34" s="1418"/>
      <c r="J34" s="1418"/>
      <c r="K34" s="797" t="s">
        <v>563</v>
      </c>
      <c r="L34" s="1739" t="s">
        <v>564</v>
      </c>
      <c r="M34" s="1418"/>
      <c r="N34" s="798" t="s">
        <v>735</v>
      </c>
    </row>
    <row r="35" spans="1:14" ht="30" customHeight="1" x14ac:dyDescent="0.35">
      <c r="A35" s="799"/>
      <c r="B35" s="1732"/>
      <c r="C35" s="1418"/>
      <c r="D35" s="1418"/>
      <c r="E35" s="1418"/>
      <c r="F35" s="1418"/>
      <c r="G35" s="1733"/>
      <c r="H35" s="1418"/>
      <c r="I35" s="1418"/>
      <c r="J35" s="1418"/>
      <c r="K35" s="799"/>
      <c r="L35" s="1733"/>
      <c r="M35" s="1418"/>
      <c r="N35" s="799"/>
    </row>
    <row r="36" spans="1:14" ht="30" customHeight="1" x14ac:dyDescent="0.35">
      <c r="A36" s="799"/>
      <c r="B36" s="1732"/>
      <c r="C36" s="1418"/>
      <c r="D36" s="1418"/>
      <c r="E36" s="1418"/>
      <c r="F36" s="1418"/>
      <c r="G36" s="1733"/>
      <c r="H36" s="1418"/>
      <c r="I36" s="1418"/>
      <c r="J36" s="1418"/>
      <c r="K36" s="799"/>
      <c r="L36" s="1733"/>
      <c r="M36" s="1418"/>
      <c r="N36" s="799"/>
    </row>
    <row r="37" spans="1:14" ht="30" customHeight="1" x14ac:dyDescent="0.35">
      <c r="A37" s="799"/>
      <c r="B37" s="1732"/>
      <c r="C37" s="1418"/>
      <c r="D37" s="1418"/>
      <c r="E37" s="1418"/>
      <c r="F37" s="1418"/>
      <c r="G37" s="1733"/>
      <c r="H37" s="1418"/>
      <c r="I37" s="1418"/>
      <c r="J37" s="1418"/>
      <c r="K37" s="799"/>
      <c r="L37" s="1733"/>
      <c r="M37" s="1418"/>
      <c r="N37" s="799"/>
    </row>
    <row r="38" spans="1:14" ht="30" customHeight="1" x14ac:dyDescent="0.35">
      <c r="A38" s="796"/>
      <c r="B38" s="1734"/>
      <c r="C38" s="1397"/>
      <c r="D38" s="1397"/>
      <c r="E38" s="1397"/>
      <c r="F38" s="1406"/>
      <c r="G38" s="1735"/>
      <c r="H38" s="1397"/>
      <c r="I38" s="1397"/>
      <c r="J38" s="1406"/>
      <c r="K38" s="796"/>
      <c r="L38" s="1735"/>
      <c r="M38" s="1406"/>
      <c r="N38" s="796"/>
    </row>
    <row r="39" spans="1:14" ht="30" customHeight="1" x14ac:dyDescent="0.35">
      <c r="A39" s="233"/>
      <c r="B39" s="1675"/>
      <c r="C39" s="1391"/>
      <c r="D39" s="1391"/>
      <c r="E39" s="1391"/>
      <c r="F39" s="1392"/>
      <c r="G39" s="1674"/>
      <c r="H39" s="1391"/>
      <c r="I39" s="1391"/>
      <c r="J39" s="1392"/>
      <c r="K39" s="233"/>
      <c r="L39" s="1674"/>
      <c r="M39" s="1392"/>
      <c r="N39" s="233"/>
    </row>
    <row r="40" spans="1:14" ht="39" customHeight="1" x14ac:dyDescent="0.35">
      <c r="A40" s="1389" t="s">
        <v>566</v>
      </c>
      <c r="B40" s="1389"/>
      <c r="C40" s="1389"/>
      <c r="D40" s="1389"/>
      <c r="E40" s="1389"/>
      <c r="F40" s="1389"/>
      <c r="G40" s="1389"/>
      <c r="H40" s="1389"/>
      <c r="I40" s="1389"/>
      <c r="J40" s="1389"/>
      <c r="K40" s="1389"/>
      <c r="L40" s="1389"/>
      <c r="M40" s="1389"/>
      <c r="N40" s="1389"/>
    </row>
    <row r="41" spans="1:14" ht="36.65" customHeight="1" x14ac:dyDescent="0.35">
      <c r="A41" s="1389" t="s">
        <v>566</v>
      </c>
      <c r="B41" s="1389"/>
      <c r="C41" s="1389"/>
      <c r="D41" s="1389"/>
      <c r="E41" s="1389"/>
      <c r="F41" s="1389"/>
      <c r="G41" s="1389"/>
      <c r="H41" s="1389"/>
      <c r="I41" s="1389"/>
      <c r="J41" s="1389"/>
      <c r="K41" s="1389"/>
      <c r="L41" s="1389"/>
      <c r="M41" s="1389"/>
      <c r="N41" s="1389"/>
    </row>
    <row r="42" spans="1:14" ht="32.5" customHeight="1" x14ac:dyDescent="0.35">
      <c r="A42" s="1389" t="s">
        <v>566</v>
      </c>
      <c r="B42" s="1389"/>
      <c r="C42" s="1389"/>
      <c r="D42" s="1389"/>
      <c r="E42" s="1389"/>
      <c r="F42" s="1389"/>
      <c r="G42" s="1389"/>
      <c r="H42" s="1389"/>
      <c r="I42" s="1389"/>
      <c r="J42" s="1389"/>
      <c r="K42" s="1389"/>
      <c r="L42" s="1389"/>
      <c r="M42" s="1389"/>
      <c r="N42" s="1389"/>
    </row>
    <row r="43" spans="1:14" ht="35.15" customHeight="1" x14ac:dyDescent="0.35">
      <c r="A43" s="1389" t="s">
        <v>566</v>
      </c>
      <c r="B43" s="1389"/>
      <c r="C43" s="1389"/>
      <c r="D43" s="1389"/>
      <c r="E43" s="1389"/>
      <c r="F43" s="1389"/>
      <c r="G43" s="1389"/>
      <c r="H43" s="1389"/>
      <c r="I43" s="1389"/>
      <c r="J43" s="1389"/>
      <c r="K43" s="1389"/>
      <c r="L43" s="1389"/>
      <c r="M43" s="1389"/>
      <c r="N43" s="1389"/>
    </row>
    <row r="44" spans="1:14" ht="39.65" customHeight="1" x14ac:dyDescent="0.35">
      <c r="A44" s="1388" t="s">
        <v>736</v>
      </c>
      <c r="B44" s="1388"/>
      <c r="C44" s="1388"/>
      <c r="D44" s="1388"/>
      <c r="E44" s="1388"/>
      <c r="F44" s="1388"/>
      <c r="G44" s="1388"/>
      <c r="H44" s="1388"/>
      <c r="I44" s="1388"/>
      <c r="J44" s="1388"/>
      <c r="K44" s="1388"/>
      <c r="L44" s="1388"/>
      <c r="M44" s="1388"/>
      <c r="N44" s="1388"/>
    </row>
    <row r="45" spans="1:14" ht="15.75" customHeight="1" x14ac:dyDescent="0.35"/>
    <row r="46" spans="1:14" ht="15.75" customHeight="1" x14ac:dyDescent="0.35"/>
    <row r="47" spans="1:14" ht="15.75" customHeight="1" x14ac:dyDescent="0.35"/>
    <row r="48" spans="1:14"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31">
    <mergeCell ref="A1:N1"/>
    <mergeCell ref="A2:N2"/>
    <mergeCell ref="A3:A4"/>
    <mergeCell ref="B3:B4"/>
    <mergeCell ref="C3:N3"/>
    <mergeCell ref="A5:N5"/>
    <mergeCell ref="A13:N13"/>
    <mergeCell ref="A33:N33"/>
    <mergeCell ref="B34:F34"/>
    <mergeCell ref="G34:J34"/>
    <mergeCell ref="L34:M34"/>
    <mergeCell ref="B35:F35"/>
    <mergeCell ref="G35:J35"/>
    <mergeCell ref="L35:M35"/>
    <mergeCell ref="L37:M37"/>
    <mergeCell ref="L38:M38"/>
    <mergeCell ref="L39:M39"/>
    <mergeCell ref="B39:F39"/>
    <mergeCell ref="G39:J39"/>
    <mergeCell ref="B36:F36"/>
    <mergeCell ref="G36:J36"/>
    <mergeCell ref="L36:M36"/>
    <mergeCell ref="B37:F37"/>
    <mergeCell ref="G37:J37"/>
    <mergeCell ref="B38:F38"/>
    <mergeCell ref="G38:J38"/>
    <mergeCell ref="A42:N42"/>
    <mergeCell ref="A43:N43"/>
    <mergeCell ref="A44:N44"/>
    <mergeCell ref="A40:N40"/>
    <mergeCell ref="A41:N41"/>
  </mergeCells>
  <conditionalFormatting sqref="C17:D17 F17 H17:N17">
    <cfRule type="expression" dxfId="71" priority="24">
      <formula>OR(AND(YEAR(C17)=YEAR(TODAY()), MONTH(C17)+1=MONTH(TODAY())), AND(YEAR(C17)+1=YEAR(TODAY()), MONTH(C17)=12, MONTH(TODAY())=1))</formula>
    </cfRule>
    <cfRule type="cellIs" dxfId="70" priority="25" operator="equal">
      <formula>"x"</formula>
    </cfRule>
  </conditionalFormatting>
  <conditionalFormatting sqref="C28:E28 G28:H28 J28:N28">
    <cfRule type="cellIs" dxfId="69" priority="13" operator="equal">
      <formula>"x"</formula>
    </cfRule>
  </conditionalFormatting>
  <conditionalFormatting sqref="C28:E29 G28:H29 J28:N29">
    <cfRule type="expression" dxfId="68" priority="11">
      <formula>OR(AND(YEAR(C28)=YEAR(TODAY()), MONTH(C28)+1=MONTH(TODAY())), AND(YEAR(C28)+1=YEAR(TODAY()), MONTH(C28)=12, MONTH(TODAY())=1))</formula>
    </cfRule>
  </conditionalFormatting>
  <conditionalFormatting sqref="C29:E29 G29:H29 J29:N29">
    <cfRule type="expression" dxfId="67" priority="9">
      <formula>OR(AND(YEAR(C29)=YEAR(TODAY()), MONTH(C29)+1=MONTH(TODAY())), AND(YEAR(C29)+1=YEAR(TODAY()), MONTH(C29)=12, MONTH(TODAY())=1))</formula>
    </cfRule>
    <cfRule type="cellIs" dxfId="66" priority="10" operator="equal">
      <formula>"x"</formula>
    </cfRule>
  </conditionalFormatting>
  <conditionalFormatting sqref="C14:F14 H14:L14 N14">
    <cfRule type="expression" dxfId="65" priority="73">
      <formula>OR(AND(YEAR(C14)=YEAR(TODAY()), MONTH(C14)+1=MONTH(TODAY())), AND(YEAR(C14)+1=YEAR(TODAY()), MONTH(C14)=12, MONTH(TODAY())=1))</formula>
    </cfRule>
    <cfRule type="cellIs" dxfId="64" priority="74" operator="equal">
      <formula>"x"</formula>
    </cfRule>
  </conditionalFormatting>
  <conditionalFormatting sqref="C17:F17 H17:N17">
    <cfRule type="expression" dxfId="63" priority="26">
      <formula>OR(AND(YEAR(C17)=YEAR(TODAY()), MONTH(C17)+1=MONTH(TODAY())), AND(YEAR(C17)+1=YEAR(TODAY()), MONTH(C17)=12, MONTH(TODAY())=1))</formula>
    </cfRule>
  </conditionalFormatting>
  <conditionalFormatting sqref="C36:F37 L36:N37">
    <cfRule type="cellIs" dxfId="62" priority="51" operator="equal">
      <formula>"x"</formula>
    </cfRule>
    <cfRule type="expression" dxfId="61" priority="52">
      <formula>OR(AND(YEAR(C36)=YEAR(TODAY()), MONTH(C36)+1=MONTH(TODAY())), AND(YEAR(C36)+1=YEAR(TODAY()), MONTH(C36)=12, MONTH(TODAY())=1))</formula>
    </cfRule>
  </conditionalFormatting>
  <conditionalFormatting sqref="C28:H28 J28:N28">
    <cfRule type="expression" dxfId="60" priority="14">
      <formula>OR(AND(YEAR(C28)=YEAR(TODAY()), MONTH(C28)+1=MONTH(TODAY())), AND(YEAR(C28)+1=YEAR(TODAY()), MONTH(C28)=12, MONTH(TODAY())=1))</formula>
    </cfRule>
  </conditionalFormatting>
  <conditionalFormatting sqref="C14:L14 N14">
    <cfRule type="expression" dxfId="59" priority="75">
      <formula>OR(AND(YEAR(C14)=YEAR(TODAY()), MONTH(C14)+1=MONTH(TODAY())), AND(YEAR(C14)+1=YEAR(TODAY()), MONTH(C14)=12, MONTH(TODAY())=1))</formula>
    </cfRule>
  </conditionalFormatting>
  <conditionalFormatting sqref="C6:N6">
    <cfRule type="expression" dxfId="58" priority="44">
      <formula>OR(AND(YEAR(C6)=YEAR(TODAY()), MONTH(C6)+1=MONTH(TODAY())), AND(YEAR(C6)+1=YEAR(TODAY()), MONTH(C6)=12, MONTH(TODAY())=1))</formula>
    </cfRule>
    <cfRule type="cellIs" dxfId="57" priority="45" operator="equal">
      <formula>"x"</formula>
    </cfRule>
    <cfRule type="expression" dxfId="56" priority="46">
      <formula>OR(AND(YEAR(C6)=YEAR(TODAY()), MONTH(C6)+1=MONTH(TODAY())), AND(YEAR(C6)+1=YEAR(TODAY()), MONTH(C6)=12, MONTH(TODAY())=1))</formula>
    </cfRule>
  </conditionalFormatting>
  <conditionalFormatting sqref="C7:N10">
    <cfRule type="expression" dxfId="55" priority="47">
      <formula>OR(AND(YEAR(C8)=YEAR(TODAY()), MONTH(C8)+1=MONTH(TODAY())), AND(YEAR(C8)+1=YEAR(TODAY()), MONTH(C8)=12, MONTH(TODAY())=1))</formula>
    </cfRule>
  </conditionalFormatting>
  <conditionalFormatting sqref="C11:N11">
    <cfRule type="cellIs" dxfId="54" priority="19" operator="equal">
      <formula>"x"</formula>
    </cfRule>
    <cfRule type="expression" dxfId="53" priority="20">
      <formula>OR(AND(YEAR(C11)=YEAR(TODAY()), MONTH(C11)+1=MONTH(TODAY())), AND(YEAR(C11)+1=YEAR(TODAY()), MONTH(C11)=12, MONTH(TODAY())=1))</formula>
    </cfRule>
  </conditionalFormatting>
  <conditionalFormatting sqref="C11:N12 H33:J33 C33:G39 K33:N39">
    <cfRule type="expression" dxfId="52" priority="8">
      <formula>OR(AND(YEAR(C11)=YEAR(TODAY()), MONTH(C11)+1=MONTH(TODAY())), AND(YEAR(C11)+1=YEAR(TODAY()), MONTH(C11)=12, MONTH(TODAY())=1))</formula>
    </cfRule>
  </conditionalFormatting>
  <conditionalFormatting sqref="C12:N12 C15:M15 D16:M16 E18:H18 D18:D23 I18:N23 F19:I19 E20:H20 F21:H21 E22:H23 C22:C24 K24 D24:J25 D26:I26 D27:F27 H27:J27 D28 C29 C30:N30 L31:N31 C31:K32 L32:M32 H33:J33 G33:G34 K33:K34 C33:F35 L33:N35 C38:F39 L38:N39 C7:I10 K7:N10">
    <cfRule type="cellIs" dxfId="51" priority="7" operator="equal">
      <formula>"x"</formula>
    </cfRule>
  </conditionalFormatting>
  <conditionalFormatting sqref="C12:N12 C15:M15 D16:M16 E18:H18 D18:D23 I18:N23 F19:I19 E20:H20 F21:H21 E22:H23 C22:C24 K24 D24:J25 D26:I26 D27:F27 H27:J27 D28 C29 C30:N30 L31:N31 C31:K32 L32:M32 H33:J33 G33:G34 K33:K34 C33:F35 L33:N35 C38:F39 L38:N39">
    <cfRule type="expression" dxfId="50" priority="6">
      <formula>OR(AND(YEAR(C12)=YEAR(TODAY()), MONTH(C12)+1=MONTH(TODAY())), AND(YEAR(C12)+1=YEAR(TODAY()), MONTH(C12)=12, MONTH(TODAY())=1))</formula>
    </cfRule>
  </conditionalFormatting>
  <conditionalFormatting sqref="D23">
    <cfRule type="expression" dxfId="49" priority="72">
      <formula>OR(AND(YEAR(D23)=YEAR(TODAY()), MONTH(D23)+1=MONTH(TODAY())), AND(YEAR(D23)+1=YEAR(TODAY()), MONTH(D23)=12, MONTH(TODAY())=1))</formula>
    </cfRule>
  </conditionalFormatting>
  <conditionalFormatting sqref="E10">
    <cfRule type="expression" dxfId="48" priority="67">
      <formula>OR(AND(YEAR(J10)=YEAR(TODAY()), MONTH(J10)+1=MONTH(TODAY())), AND(YEAR(J10)+1=YEAR(TODAY()), MONTH(J10)=12, MONTH(TODAY())=1))</formula>
    </cfRule>
    <cfRule type="cellIs" dxfId="47" priority="68" operator="equal">
      <formula>"x"</formula>
    </cfRule>
    <cfRule type="expression" dxfId="46" priority="69">
      <formula>OR(AND(YEAR(J10)=YEAR(TODAY()), MONTH(J10)+1=MONTH(TODAY())), AND(YEAR(J10)+1=YEAR(TODAY()), MONTH(J10)=12, MONTH(TODAY())=1))</formula>
    </cfRule>
  </conditionalFormatting>
  <conditionalFormatting sqref="E17">
    <cfRule type="cellIs" dxfId="45" priority="37" operator="equal">
      <formula>"x"</formula>
    </cfRule>
  </conditionalFormatting>
  <conditionalFormatting sqref="F28">
    <cfRule type="cellIs" dxfId="44" priority="39" operator="equal">
      <formula>"x"</formula>
    </cfRule>
  </conditionalFormatting>
  <conditionalFormatting sqref="F28:F29">
    <cfRule type="expression" dxfId="43" priority="40">
      <formula>OR(AND(YEAR(F28)=YEAR(TODAY()), MONTH(F28)+1=MONTH(TODAY())), AND(YEAR(F28)+1=YEAR(TODAY()), MONTH(F28)=12, MONTH(TODAY())=1))</formula>
    </cfRule>
  </conditionalFormatting>
  <conditionalFormatting sqref="F29">
    <cfRule type="cellIs" dxfId="42" priority="65" operator="equal">
      <formula>"x"</formula>
    </cfRule>
    <cfRule type="expression" dxfId="41" priority="66">
      <formula>OR(AND(YEAR(F29)=YEAR(TODAY()), MONTH(F29)+1=MONTH(TODAY())), AND(YEAR(F29)+1=YEAR(TODAY()), MONTH(F29)=12, MONTH(TODAY())=1))</formula>
    </cfRule>
  </conditionalFormatting>
  <conditionalFormatting sqref="G14">
    <cfRule type="cellIs" dxfId="40" priority="77" operator="equal">
      <formula>"x"</formula>
    </cfRule>
    <cfRule type="expression" dxfId="39" priority="78">
      <formula>OR(AND(YEAR(G14)=YEAR(TODAY()), MONTH(G14)+1=MONTH(TODAY())), AND(YEAR(G14)+1=YEAR(TODAY()), MONTH(G14)=12, MONTH(TODAY())=1))</formula>
    </cfRule>
  </conditionalFormatting>
  <conditionalFormatting sqref="G15:G16">
    <cfRule type="expression" dxfId="38" priority="33">
      <formula>OR(AND(YEAR(G15)=YEAR(TODAY()), MONTH(G15)+1=MONTH(TODAY())), AND(YEAR(G15)+1=YEAR(TODAY()), MONTH(G15)=12, MONTH(TODAY())=1))</formula>
    </cfRule>
    <cfRule type="cellIs" dxfId="37" priority="34" operator="equal">
      <formula>"x"</formula>
    </cfRule>
  </conditionalFormatting>
  <conditionalFormatting sqref="G15:G17">
    <cfRule type="expression" dxfId="36" priority="35">
      <formula>OR(AND(YEAR(G15)=YEAR(TODAY()), MONTH(G15)+1=MONTH(TODAY())), AND(YEAR(G15)+1=YEAR(TODAY()), MONTH(G15)=12, MONTH(TODAY())=1))</formula>
    </cfRule>
  </conditionalFormatting>
  <conditionalFormatting sqref="G17">
    <cfRule type="cellIs" dxfId="35" priority="57" operator="equal">
      <formula>"x"</formula>
    </cfRule>
  </conditionalFormatting>
  <conditionalFormatting sqref="G35:G39 K35:K39">
    <cfRule type="cellIs" dxfId="34" priority="62" operator="equal">
      <formula>"x"</formula>
    </cfRule>
    <cfRule type="expression" dxfId="33" priority="63">
      <formula>OR(AND(YEAR(G35)=YEAR(TODAY()), MONTH(G35)+1=MONTH(TODAY())), AND(YEAR(G35)+1=YEAR(TODAY()), MONTH(G35)=12, MONTH(TODAY())=1))</formula>
    </cfRule>
  </conditionalFormatting>
  <conditionalFormatting sqref="J7:J10">
    <cfRule type="cellIs" dxfId="32" priority="48" operator="equal">
      <formula>"x"</formula>
    </cfRule>
    <cfRule type="expression" dxfId="31" priority="49">
      <formula>OR(AND(YEAR(J8)=YEAR(TODAY()), MONTH(J8)+1=MONTH(TODAY())), AND(YEAR(J8)+1=YEAR(TODAY()), MONTH(J8)=12, MONTH(TODAY())=1))</formula>
    </cfRule>
  </conditionalFormatting>
  <conditionalFormatting sqref="J14">
    <cfRule type="cellIs" dxfId="30" priority="80" operator="equal">
      <formula>"x"</formula>
    </cfRule>
    <cfRule type="expression" dxfId="29" priority="81">
      <formula>OR(AND(YEAR(J14)=YEAR(TODAY()), MONTH(J14)+1=MONTH(TODAY())), AND(YEAR(J14)+1=YEAR(TODAY()), MONTH(J14)=12, MONTH(TODAY())=1))</formula>
    </cfRule>
  </conditionalFormatting>
  <conditionalFormatting sqref="K24 L24:N27">
    <cfRule type="expression" dxfId="28" priority="15">
      <formula>OR(AND(YEAR(K24)=YEAR(TODAY()), MONTH(K24)+1=MONTH(TODAY())), AND(YEAR(K24)+1=YEAR(TODAY()), MONTH(K24)=12, MONTH(TODAY())=1))</formula>
    </cfRule>
    <cfRule type="cellIs" dxfId="27" priority="16" operator="equal">
      <formula>"x"</formula>
    </cfRule>
  </conditionalFormatting>
  <conditionalFormatting sqref="K24:L24 L24:N27">
    <cfRule type="expression" dxfId="26" priority="17">
      <formula>OR(AND(YEAR(K24)=YEAR(TODAY()), MONTH(K24)+1=MONTH(TODAY())), AND(YEAR(K24)+1=YEAR(TODAY()), MONTH(K24)=12, MONTH(TODAY())=1))</formula>
    </cfRule>
  </conditionalFormatting>
  <conditionalFormatting sqref="L24">
    <cfRule type="cellIs" dxfId="25" priority="59" operator="equal">
      <formula>"x"</formula>
    </cfRule>
    <cfRule type="expression" dxfId="24" priority="60">
      <formula>OR(AND(YEAR(L24)=YEAR(TODAY()), MONTH(L24)+1=MONTH(TODAY())), AND(YEAR(L24)+1=YEAR(TODAY()), MONTH(L24)=12, MONTH(TODAY())=1))</formula>
    </cfRule>
  </conditionalFormatting>
  <dataValidations count="2">
    <dataValidation type="custom" allowBlank="1" showDropDown="1" showInputMessage="1" prompt="01-Nov-2021" sqref="J14" xr:uid="{00000000-0002-0000-1900-000000000000}">
      <formula1>OR(NOT(ISERROR(DATEVALUE(J14))), AND(ISNUMBER(J14), LEFT(CELL("format", J14))="D"))</formula1>
    </dataValidation>
    <dataValidation type="list" allowBlank="1" showErrorMessage="1" sqref="C14:L14 N14 C6:N12 C28:H29 L25:N27 D19 F21:N21 F19:N19 D21 D20:N20 C17:N17 L32:M32 D27:F27 H27:J27 D25:J25 D26:I26 D18:N18 J28:N29 C22:N24 L30:N31 C30:K32 L15:M16 C15:K15 D16:K16" xr:uid="{00000000-0002-0000-1900-000001000000}">
      <formula1>TaskOwner</formula1>
    </dataValidation>
  </dataValidations>
  <pageMargins left="0.27559055118110237" right="0.19685039370078741" top="0.47244094488188981" bottom="0.59055118110236227" header="0" footer="0"/>
  <pageSetup orientation="landscape" r:id="rId1"/>
  <headerFooter>
    <oddHeader>&amp;LThe Great Canadian Meat Company&amp;R&amp;A</oddHeader>
    <oddFooter>&amp;L&amp;"-,Italic"Prepared By: Food Technology Consulting 
Approved By: MU&amp;CPage  &amp;P&amp;R&amp;"-,Italic"Rev. Date: January 12,2024 
Rev. # 04</oddFooter>
  </headerFooter>
  <rowBreaks count="1" manualBreakCount="1">
    <brk id="29" man="1"/>
  </rowBreaks>
  <colBreaks count="1" manualBreakCount="1">
    <brk id="14"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N1003"/>
  <sheetViews>
    <sheetView view="pageLayout" zoomScaleNormal="100" workbookViewId="0"/>
  </sheetViews>
  <sheetFormatPr defaultColWidth="14.453125" defaultRowHeight="15" customHeight="1" x14ac:dyDescent="0.35"/>
  <cols>
    <col min="1" max="1" width="15.453125" customWidth="1"/>
    <col min="2" max="2" width="18.453125" customWidth="1"/>
    <col min="3" max="4" width="11.453125" customWidth="1"/>
    <col min="5" max="5" width="18.1796875" customWidth="1"/>
    <col min="6" max="6" width="14.453125" customWidth="1"/>
    <col min="7" max="7" width="12.453125" customWidth="1"/>
  </cols>
  <sheetData>
    <row r="1" spans="1:14" ht="18" customHeight="1" x14ac:dyDescent="0.35">
      <c r="A1" s="1394" t="s">
        <v>94</v>
      </c>
      <c r="B1" s="1395"/>
      <c r="C1" s="1395"/>
      <c r="D1" s="1395"/>
      <c r="E1" s="1395"/>
      <c r="F1" s="1395"/>
      <c r="G1" s="1395"/>
      <c r="H1" s="1037"/>
      <c r="I1" s="1037"/>
      <c r="J1" s="1037"/>
      <c r="K1" s="1037"/>
      <c r="L1" s="1037"/>
      <c r="M1" s="1037"/>
      <c r="N1" s="1037"/>
    </row>
    <row r="2" spans="1:14" ht="45" customHeight="1" x14ac:dyDescent="0.35">
      <c r="A2" s="1541" t="s">
        <v>1725</v>
      </c>
      <c r="B2" s="1502"/>
      <c r="C2" s="1502"/>
      <c r="D2" s="1502"/>
      <c r="E2" s="1502"/>
      <c r="F2" s="1502"/>
      <c r="G2" s="1502"/>
    </row>
    <row r="3" spans="1:14" ht="33.65" customHeight="1" x14ac:dyDescent="0.35">
      <c r="A3" s="1749" t="s">
        <v>1726</v>
      </c>
      <c r="B3" s="1749"/>
      <c r="C3" s="1749"/>
      <c r="D3" s="1749"/>
      <c r="E3" s="1749"/>
      <c r="F3" s="1749"/>
      <c r="G3" s="1749"/>
    </row>
    <row r="4" spans="1:14" s="995" customFormat="1" ht="43.4" customHeight="1" x14ac:dyDescent="0.35">
      <c r="A4" s="1752" t="s">
        <v>1727</v>
      </c>
      <c r="B4" s="1752"/>
      <c r="C4" s="1752"/>
      <c r="D4" s="1752"/>
      <c r="E4" s="1752"/>
      <c r="F4" s="1752"/>
      <c r="G4" s="1752"/>
    </row>
    <row r="5" spans="1:14" s="995" customFormat="1" ht="59.15" customHeight="1" x14ac:dyDescent="0.35">
      <c r="A5" s="996" t="s">
        <v>1070</v>
      </c>
      <c r="B5" s="996" t="s">
        <v>1728</v>
      </c>
      <c r="C5" s="1750" t="s">
        <v>1729</v>
      </c>
      <c r="D5" s="1751"/>
      <c r="E5" s="997" t="s">
        <v>1730</v>
      </c>
      <c r="F5" s="998" t="s">
        <v>1731</v>
      </c>
      <c r="G5" s="999" t="s">
        <v>1732</v>
      </c>
    </row>
    <row r="6" spans="1:14" ht="32.25" customHeight="1" x14ac:dyDescent="0.35">
      <c r="A6" s="766"/>
      <c r="B6" s="767"/>
      <c r="C6" s="1747"/>
      <c r="D6" s="1748"/>
      <c r="E6" s="1356"/>
      <c r="F6" s="1356"/>
      <c r="G6" s="1356"/>
    </row>
    <row r="7" spans="1:14" ht="32.25" customHeight="1" x14ac:dyDescent="0.35">
      <c r="A7" s="766"/>
      <c r="B7" s="767"/>
      <c r="C7" s="1747"/>
      <c r="D7" s="1748"/>
      <c r="E7" s="1356"/>
      <c r="F7" s="1356"/>
      <c r="G7" s="1356"/>
    </row>
    <row r="8" spans="1:14" ht="32.25" customHeight="1" x14ac:dyDescent="0.35">
      <c r="A8" s="766"/>
      <c r="B8" s="767"/>
      <c r="C8" s="1747"/>
      <c r="D8" s="1748"/>
      <c r="E8" s="1356"/>
      <c r="F8" s="1356"/>
      <c r="G8" s="1356"/>
    </row>
    <row r="9" spans="1:14" ht="23.25" customHeight="1" x14ac:dyDescent="0.35">
      <c r="A9" s="676"/>
      <c r="B9" s="676"/>
      <c r="C9" s="1746"/>
      <c r="D9" s="1406"/>
      <c r="E9" s="765"/>
      <c r="F9" s="765"/>
      <c r="G9" s="676"/>
    </row>
    <row r="10" spans="1:14" ht="23.25" customHeight="1" x14ac:dyDescent="0.35">
      <c r="A10" s="66"/>
      <c r="B10" s="66"/>
      <c r="C10" s="1602"/>
      <c r="D10" s="1398"/>
      <c r="E10" s="61"/>
      <c r="F10" s="61"/>
      <c r="G10" s="66"/>
    </row>
    <row r="11" spans="1:14" ht="23.25" customHeight="1" x14ac:dyDescent="0.35">
      <c r="A11" s="66"/>
      <c r="B11" s="66"/>
      <c r="C11" s="1602"/>
      <c r="D11" s="1398"/>
      <c r="E11" s="61"/>
      <c r="F11" s="61"/>
      <c r="G11" s="66"/>
    </row>
    <row r="12" spans="1:14" ht="23.25" customHeight="1" x14ac:dyDescent="0.35">
      <c r="A12" s="66"/>
      <c r="B12" s="66"/>
      <c r="C12" s="1602"/>
      <c r="D12" s="1398"/>
      <c r="E12" s="61"/>
      <c r="F12" s="61"/>
      <c r="G12" s="66"/>
    </row>
    <row r="13" spans="1:14" ht="23.25" customHeight="1" x14ac:dyDescent="0.35">
      <c r="A13" s="66"/>
      <c r="B13" s="66"/>
      <c r="C13" s="1602"/>
      <c r="D13" s="1398"/>
      <c r="E13" s="61"/>
      <c r="F13" s="61"/>
      <c r="G13" s="66"/>
    </row>
    <row r="14" spans="1:14" ht="23.25" customHeight="1" x14ac:dyDescent="0.35">
      <c r="A14" s="66"/>
      <c r="B14" s="66"/>
      <c r="C14" s="1602"/>
      <c r="D14" s="1398"/>
      <c r="E14" s="61"/>
      <c r="F14" s="61"/>
      <c r="G14" s="66"/>
    </row>
    <row r="15" spans="1:14" ht="23.25" customHeight="1" x14ac:dyDescent="0.35">
      <c r="A15" s="66"/>
      <c r="B15" s="66"/>
      <c r="C15" s="1602"/>
      <c r="D15" s="1398"/>
      <c r="E15" s="61"/>
      <c r="F15" s="61"/>
      <c r="G15" s="66"/>
    </row>
    <row r="16" spans="1:14" ht="23.25" customHeight="1" x14ac:dyDescent="0.35">
      <c r="A16" s="66"/>
      <c r="B16" s="66"/>
      <c r="C16" s="1602"/>
      <c r="D16" s="1398"/>
      <c r="E16" s="61"/>
      <c r="F16" s="61"/>
      <c r="G16" s="66"/>
    </row>
    <row r="17" spans="1:7" ht="23.25" customHeight="1" x14ac:dyDescent="0.35">
      <c r="A17" s="66"/>
      <c r="B17" s="66"/>
      <c r="C17" s="1602"/>
      <c r="D17" s="1398"/>
      <c r="E17" s="61"/>
      <c r="F17" s="61"/>
      <c r="G17" s="66"/>
    </row>
    <row r="18" spans="1:7" ht="23.25" customHeight="1" x14ac:dyDescent="0.35">
      <c r="A18" s="66"/>
      <c r="B18" s="66"/>
      <c r="C18" s="1602"/>
      <c r="D18" s="1398"/>
      <c r="E18" s="61"/>
      <c r="F18" s="61"/>
      <c r="G18" s="66"/>
    </row>
    <row r="19" spans="1:7" ht="23.25" customHeight="1" x14ac:dyDescent="0.35">
      <c r="A19" s="66"/>
      <c r="B19" s="66"/>
      <c r="C19" s="1602"/>
      <c r="D19" s="1398"/>
      <c r="E19" s="61"/>
      <c r="F19" s="61"/>
      <c r="G19" s="66"/>
    </row>
    <row r="20" spans="1:7" ht="23.25" customHeight="1" x14ac:dyDescent="0.35">
      <c r="A20" s="66"/>
      <c r="B20" s="66"/>
      <c r="C20" s="1602"/>
      <c r="D20" s="1398"/>
      <c r="E20" s="61"/>
      <c r="F20" s="61"/>
      <c r="G20" s="66"/>
    </row>
    <row r="21" spans="1:7" ht="23.25" customHeight="1" x14ac:dyDescent="0.35">
      <c r="A21" s="66"/>
      <c r="B21" s="66"/>
      <c r="C21" s="1602"/>
      <c r="D21" s="1398"/>
      <c r="E21" s="61"/>
      <c r="F21" s="61"/>
      <c r="G21" s="66"/>
    </row>
    <row r="22" spans="1:7" ht="23.25" customHeight="1" x14ac:dyDescent="0.35">
      <c r="A22" s="66"/>
      <c r="B22" s="66"/>
      <c r="C22" s="1602"/>
      <c r="D22" s="1398"/>
      <c r="E22" s="61"/>
      <c r="F22" s="61"/>
      <c r="G22" s="66"/>
    </row>
    <row r="23" spans="1:7" ht="23.25" customHeight="1" x14ac:dyDescent="0.35">
      <c r="A23" s="66"/>
      <c r="B23" s="66"/>
      <c r="C23" s="1602"/>
      <c r="D23" s="1398"/>
      <c r="E23" s="61"/>
      <c r="F23" s="61"/>
      <c r="G23" s="66"/>
    </row>
    <row r="24" spans="1:7" ht="23.25" customHeight="1" x14ac:dyDescent="0.35">
      <c r="A24" s="66"/>
      <c r="B24" s="66"/>
      <c r="C24" s="1602"/>
      <c r="D24" s="1398"/>
      <c r="E24" s="61"/>
      <c r="F24" s="61"/>
      <c r="G24" s="66"/>
    </row>
    <row r="25" spans="1:7" ht="23.25" customHeight="1" x14ac:dyDescent="0.35">
      <c r="A25" s="66"/>
      <c r="B25" s="66"/>
      <c r="C25" s="1602"/>
      <c r="D25" s="1398"/>
      <c r="E25" s="61"/>
      <c r="F25" s="61"/>
      <c r="G25" s="66"/>
    </row>
    <row r="26" spans="1:7" ht="23.25" customHeight="1" x14ac:dyDescent="0.35">
      <c r="A26" s="66"/>
      <c r="B26" s="66"/>
      <c r="C26" s="1602"/>
      <c r="D26" s="1398"/>
      <c r="E26" s="61"/>
      <c r="F26" s="61"/>
      <c r="G26" s="66"/>
    </row>
    <row r="27" spans="1:7" ht="23.25" customHeight="1" x14ac:dyDescent="0.35">
      <c r="A27" s="66"/>
      <c r="B27" s="66"/>
      <c r="C27" s="1602"/>
      <c r="D27" s="1398"/>
      <c r="E27" s="61"/>
      <c r="F27" s="61"/>
      <c r="G27" s="66"/>
    </row>
    <row r="28" spans="1:7" ht="23.25" customHeight="1" x14ac:dyDescent="0.35">
      <c r="A28" s="66"/>
      <c r="B28" s="66"/>
      <c r="C28" s="1602"/>
      <c r="D28" s="1398"/>
      <c r="E28" s="61"/>
      <c r="F28" s="61"/>
      <c r="G28" s="66"/>
    </row>
    <row r="29" spans="1:7" ht="23.25" customHeight="1" x14ac:dyDescent="0.35">
      <c r="A29" s="66"/>
      <c r="B29" s="66"/>
      <c r="C29" s="1602"/>
      <c r="D29" s="1398"/>
      <c r="E29" s="61"/>
      <c r="F29" s="61"/>
      <c r="G29" s="66"/>
    </row>
    <row r="30" spans="1:7" ht="23.25" customHeight="1" x14ac:dyDescent="0.35">
      <c r="A30" s="66"/>
      <c r="B30" s="66"/>
      <c r="C30" s="1602"/>
      <c r="D30" s="1398"/>
      <c r="E30" s="61"/>
      <c r="F30" s="61"/>
      <c r="G30" s="66"/>
    </row>
    <row r="31" spans="1:7" ht="23.25" customHeight="1" x14ac:dyDescent="0.35">
      <c r="A31" s="66"/>
      <c r="B31" s="66"/>
      <c r="C31" s="1602"/>
      <c r="D31" s="1398"/>
      <c r="E31" s="61"/>
      <c r="F31" s="61"/>
      <c r="G31" s="66"/>
    </row>
    <row r="32" spans="1:7" ht="21" customHeight="1" x14ac:dyDescent="0.35">
      <c r="A32" s="1744" t="s">
        <v>559</v>
      </c>
      <c r="B32" s="1400"/>
      <c r="C32" s="1400"/>
      <c r="D32" s="1400"/>
      <c r="E32" s="1400"/>
      <c r="F32" s="1400"/>
      <c r="G32" s="1400"/>
    </row>
    <row r="33" spans="1:7" ht="57.65" customHeight="1" x14ac:dyDescent="0.35">
      <c r="A33" s="206" t="s">
        <v>560</v>
      </c>
      <c r="B33" s="1745" t="s">
        <v>733</v>
      </c>
      <c r="C33" s="1398"/>
      <c r="D33" s="1745" t="s">
        <v>734</v>
      </c>
      <c r="E33" s="1398"/>
      <c r="F33" s="206" t="s">
        <v>563</v>
      </c>
      <c r="G33" s="207" t="s">
        <v>564</v>
      </c>
    </row>
    <row r="34" spans="1:7" ht="21" customHeight="1" x14ac:dyDescent="0.35">
      <c r="A34" s="153"/>
      <c r="B34" s="1635"/>
      <c r="C34" s="1398"/>
      <c r="D34" s="1635"/>
      <c r="E34" s="1398"/>
      <c r="F34" s="208"/>
      <c r="G34" s="208"/>
    </row>
    <row r="35" spans="1:7" ht="21" customHeight="1" x14ac:dyDescent="0.35">
      <c r="A35" s="153"/>
      <c r="B35" s="1635"/>
      <c r="C35" s="1398"/>
      <c r="D35" s="1635"/>
      <c r="E35" s="1398"/>
      <c r="F35" s="208"/>
      <c r="G35" s="208"/>
    </row>
    <row r="36" spans="1:7" ht="21" customHeight="1" x14ac:dyDescent="0.35">
      <c r="A36" s="153"/>
      <c r="B36" s="1635"/>
      <c r="C36" s="1398"/>
      <c r="D36" s="1635"/>
      <c r="E36" s="1398"/>
      <c r="F36" s="208"/>
      <c r="G36" s="208"/>
    </row>
    <row r="37" spans="1:7" ht="21" customHeight="1" x14ac:dyDescent="0.35">
      <c r="A37" s="153"/>
      <c r="B37" s="1635"/>
      <c r="C37" s="1398"/>
      <c r="D37" s="1635"/>
      <c r="E37" s="1398"/>
      <c r="F37" s="208"/>
      <c r="G37" s="208"/>
    </row>
    <row r="38" spans="1:7" ht="21" customHeight="1" x14ac:dyDescent="0.35">
      <c r="A38" s="153"/>
      <c r="B38" s="1635"/>
      <c r="C38" s="1398"/>
      <c r="D38" s="1635"/>
      <c r="E38" s="1398"/>
      <c r="F38" s="208"/>
      <c r="G38" s="208"/>
    </row>
    <row r="39" spans="1:7" ht="21" customHeight="1" x14ac:dyDescent="0.35">
      <c r="A39" s="424"/>
      <c r="B39" s="1604"/>
      <c r="C39" s="1392"/>
      <c r="D39" s="1604"/>
      <c r="E39" s="1392"/>
      <c r="F39" s="424"/>
      <c r="G39" s="424"/>
    </row>
    <row r="40" spans="1:7" ht="34.4" customHeight="1" x14ac:dyDescent="0.35">
      <c r="A40" s="1743" t="s">
        <v>566</v>
      </c>
      <c r="B40" s="1743"/>
      <c r="C40" s="1743"/>
      <c r="D40" s="1743"/>
      <c r="E40" s="1743"/>
      <c r="F40" s="1743"/>
      <c r="G40" s="1743"/>
    </row>
    <row r="41" spans="1:7" ht="33" customHeight="1" x14ac:dyDescent="0.35">
      <c r="A41" s="1743" t="s">
        <v>566</v>
      </c>
      <c r="B41" s="1743"/>
      <c r="C41" s="1743"/>
      <c r="D41" s="1743"/>
      <c r="E41" s="1743"/>
      <c r="F41" s="1743"/>
      <c r="G41" s="1743"/>
    </row>
    <row r="42" spans="1:7" ht="32.15" customHeight="1" x14ac:dyDescent="0.35">
      <c r="A42" s="1742" t="s">
        <v>1733</v>
      </c>
      <c r="B42" s="1742"/>
      <c r="C42" s="1742"/>
      <c r="D42" s="1742"/>
      <c r="E42" s="1742"/>
      <c r="F42" s="1742"/>
      <c r="G42" s="1742"/>
    </row>
    <row r="43" spans="1:7" ht="15.75" customHeight="1" x14ac:dyDescent="0.35"/>
    <row r="44" spans="1:7" ht="15.75" customHeight="1" x14ac:dyDescent="0.35"/>
    <row r="45" spans="1:7" ht="15.75" customHeight="1" x14ac:dyDescent="0.35"/>
    <row r="46" spans="1:7" ht="15.75" customHeight="1" x14ac:dyDescent="0.35"/>
    <row r="47" spans="1:7" ht="15.75" customHeight="1" x14ac:dyDescent="0.35"/>
    <row r="48" spans="1:7"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49">
    <mergeCell ref="A1:G1"/>
    <mergeCell ref="A2:G2"/>
    <mergeCell ref="C9:D9"/>
    <mergeCell ref="C10:D10"/>
    <mergeCell ref="C7:D7"/>
    <mergeCell ref="C6:D6"/>
    <mergeCell ref="C8:D8"/>
    <mergeCell ref="A3:G3"/>
    <mergeCell ref="C5:D5"/>
    <mergeCell ref="A4:G4"/>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31:D31"/>
    <mergeCell ref="A32:G32"/>
    <mergeCell ref="D33:E33"/>
    <mergeCell ref="B33:C33"/>
    <mergeCell ref="B34:C34"/>
    <mergeCell ref="D34:E34"/>
    <mergeCell ref="C26:D26"/>
    <mergeCell ref="C27:D27"/>
    <mergeCell ref="C28:D28"/>
    <mergeCell ref="C29:D29"/>
    <mergeCell ref="C30:D30"/>
    <mergeCell ref="D35:E35"/>
    <mergeCell ref="A42:G42"/>
    <mergeCell ref="A41:G41"/>
    <mergeCell ref="A40:G40"/>
    <mergeCell ref="B38:C38"/>
    <mergeCell ref="D38:E38"/>
    <mergeCell ref="B39:C39"/>
    <mergeCell ref="D39:E39"/>
    <mergeCell ref="B37:C37"/>
    <mergeCell ref="D37:E37"/>
    <mergeCell ref="B36:C36"/>
    <mergeCell ref="D36:E36"/>
    <mergeCell ref="B35:C35"/>
  </mergeCells>
  <conditionalFormatting sqref="E32:F32 D32:D33 G32:G34 G37:G38">
    <cfRule type="expression" dxfId="23" priority="1">
      <formula>OR(AND(YEAR(D32)=YEAR(TODAY()), MONTH(D32)+1=MONTH(TODAY())), AND(YEAR(D32)+1=YEAR(TODAY()), MONTH(D32)=12, MONTH(TODAY())=1))</formula>
    </cfRule>
    <cfRule type="cellIs" dxfId="22" priority="2" operator="equal">
      <formula>"x"</formula>
    </cfRule>
  </conditionalFormatting>
  <conditionalFormatting sqref="E32:F32 D32:D33 G32:G38">
    <cfRule type="expression" dxfId="21" priority="3">
      <formula>OR(AND(YEAR(D32)=YEAR(TODAY()), MONTH(D32)+1=MONTH(TODAY())), AND(YEAR(D32)+1=YEAR(TODAY()), MONTH(D32)=12, MONTH(TODAY())=1))</formula>
    </cfRule>
  </conditionalFormatting>
  <conditionalFormatting sqref="F33">
    <cfRule type="expression" dxfId="20" priority="7">
      <formula>OR(AND(YEAR(F33)=YEAR(TODAY()), MONTH(F33)+1=MONTH(TODAY())), AND(YEAR(F33)+1=YEAR(TODAY()), MONTH(F33)=12, MONTH(TODAY())=1))</formula>
    </cfRule>
    <cfRule type="cellIs" dxfId="19" priority="8" operator="equal">
      <formula>"x"</formula>
    </cfRule>
    <cfRule type="expression" dxfId="18" priority="9">
      <formula>OR(AND(YEAR(F33)=YEAR(TODAY()), MONTH(F33)+1=MONTH(TODAY())), AND(YEAR(F33)+1=YEAR(TODAY()), MONTH(F33)=12, MONTH(TODAY())=1))</formula>
    </cfRule>
  </conditionalFormatting>
  <conditionalFormatting sqref="G35:G36">
    <cfRule type="cellIs" dxfId="17" priority="5" operator="equal">
      <formula>"x"</formula>
    </cfRule>
    <cfRule type="expression" dxfId="16" priority="6">
      <formula>OR(AND(YEAR(G35)=YEAR(TODAY()), MONTH(G35)+1=MONTH(TODAY())), AND(YEAR(G35)+1=YEAR(TODAY()), MONTH(G35)=12, MONTH(TODAY())=1))</formula>
    </cfRule>
  </conditionalFormatting>
  <dataValidations disablePrompts="1" count="1">
    <dataValidation type="list" allowBlank="1" showErrorMessage="1" sqref="D33 F33:G33 G34:G38" xr:uid="{00000000-0002-0000-1A00-000000000000}">
      <formula1>TaskOwner</formula1>
    </dataValidation>
  </dataValidations>
  <pageMargins left="0.27559055118110237" right="0.1875" top="0.47244094488188981" bottom="0.59375" header="0" footer="0"/>
  <pageSetup orientation="portrait" r:id="rId1"/>
  <headerFooter>
    <oddHeader>&amp;L&amp;"-,Italic"The Great Canadian Meat Company&amp;R&amp;"-,Italic"&amp;A</oddHeader>
    <oddFooter>&amp;L&amp;"-,Italic"Prepared by Food Safety Consulting
  Approved by: MU&amp;CPage  &amp;P&amp;R&amp;"-,Italic"Revision Date: December 22,2022
 Rev. # 03</oddFooter>
  </headerFooter>
  <rowBreaks count="1" manualBreakCount="1">
    <brk id="3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G999"/>
  <sheetViews>
    <sheetView view="pageLayout" topLeftCell="A23" zoomScaleNormal="100" workbookViewId="0">
      <selection activeCell="B52" sqref="B52"/>
    </sheetView>
  </sheetViews>
  <sheetFormatPr defaultColWidth="14.453125" defaultRowHeight="15" customHeight="1" x14ac:dyDescent="0.35"/>
  <cols>
    <col min="1" max="1" width="15.453125" customWidth="1"/>
    <col min="2" max="2" width="20.81640625" customWidth="1"/>
    <col min="3" max="4" width="8" customWidth="1"/>
    <col min="5" max="5" width="19.81640625" customWidth="1"/>
    <col min="6" max="7" width="12.81640625" customWidth="1"/>
  </cols>
  <sheetData>
    <row r="1" spans="1:7" ht="22.5" customHeight="1" x14ac:dyDescent="0.35">
      <c r="A1" s="1768" t="s">
        <v>96</v>
      </c>
      <c r="B1" s="1400"/>
      <c r="C1" s="1400"/>
      <c r="D1" s="1400"/>
      <c r="E1" s="1400"/>
      <c r="F1" s="1400"/>
      <c r="G1" s="1398"/>
    </row>
    <row r="2" spans="1:7" ht="57.65" customHeight="1" x14ac:dyDescent="0.35">
      <c r="A2" s="1690" t="s">
        <v>1734</v>
      </c>
      <c r="B2" s="1400"/>
      <c r="C2" s="1400"/>
      <c r="D2" s="1400"/>
      <c r="E2" s="1400"/>
      <c r="F2" s="1400"/>
      <c r="G2" s="1398"/>
    </row>
    <row r="3" spans="1:7" ht="28.5" customHeight="1" x14ac:dyDescent="0.35">
      <c r="A3" s="209" t="s">
        <v>1735</v>
      </c>
      <c r="B3" s="209" t="s">
        <v>1736</v>
      </c>
      <c r="C3" s="1769" t="s">
        <v>1737</v>
      </c>
      <c r="D3" s="1400"/>
      <c r="E3" s="1400"/>
      <c r="F3" s="1400"/>
      <c r="G3" s="1398"/>
    </row>
    <row r="4" spans="1:7" ht="28.5" customHeight="1" x14ac:dyDescent="0.35">
      <c r="A4" s="549" t="s">
        <v>1070</v>
      </c>
      <c r="B4" s="1770"/>
      <c r="C4" s="1502"/>
      <c r="D4" s="1502"/>
      <c r="E4" s="1502"/>
      <c r="F4" s="1502"/>
      <c r="G4" s="549" t="s">
        <v>580</v>
      </c>
    </row>
    <row r="5" spans="1:7" ht="21.75" customHeight="1" x14ac:dyDescent="0.35">
      <c r="A5" s="1753"/>
      <c r="B5" s="1756" t="s">
        <v>1738</v>
      </c>
      <c r="C5" s="1757"/>
      <c r="D5" s="1757"/>
      <c r="E5" s="1757"/>
      <c r="F5" s="1758"/>
      <c r="G5" s="1759"/>
    </row>
    <row r="6" spans="1:7" ht="21.75" customHeight="1" x14ac:dyDescent="0.35">
      <c r="A6" s="1754"/>
      <c r="B6" s="112" t="s">
        <v>1739</v>
      </c>
      <c r="C6" s="1762" t="s">
        <v>1740</v>
      </c>
      <c r="D6" s="1398"/>
      <c r="E6" s="112" t="s">
        <v>1741</v>
      </c>
      <c r="F6" s="112" t="s">
        <v>1742</v>
      </c>
      <c r="G6" s="1760"/>
    </row>
    <row r="7" spans="1:7" ht="21.75" customHeight="1" x14ac:dyDescent="0.35">
      <c r="A7" s="1755"/>
      <c r="B7" s="210"/>
      <c r="C7" s="1764"/>
      <c r="D7" s="1765"/>
      <c r="E7" s="210"/>
      <c r="F7" s="211"/>
      <c r="G7" s="1761"/>
    </row>
    <row r="8" spans="1:7" ht="21.75" customHeight="1" x14ac:dyDescent="0.35">
      <c r="A8" s="1753"/>
      <c r="B8" s="1756" t="s">
        <v>1743</v>
      </c>
      <c r="C8" s="1757"/>
      <c r="D8" s="1757"/>
      <c r="E8" s="1757"/>
      <c r="F8" s="1758"/>
      <c r="G8" s="1759"/>
    </row>
    <row r="9" spans="1:7" ht="21.75" customHeight="1" x14ac:dyDescent="0.35">
      <c r="A9" s="1754"/>
      <c r="B9" s="112" t="s">
        <v>1739</v>
      </c>
      <c r="C9" s="1762" t="s">
        <v>1740</v>
      </c>
      <c r="D9" s="1398"/>
      <c r="E9" s="112" t="s">
        <v>1741</v>
      </c>
      <c r="F9" s="112" t="s">
        <v>1742</v>
      </c>
      <c r="G9" s="1760"/>
    </row>
    <row r="10" spans="1:7" ht="21.75" customHeight="1" x14ac:dyDescent="0.35">
      <c r="A10" s="1755"/>
      <c r="B10" s="211"/>
      <c r="C10" s="1767"/>
      <c r="D10" s="1765"/>
      <c r="E10" s="211"/>
      <c r="F10" s="211"/>
      <c r="G10" s="1761"/>
    </row>
    <row r="11" spans="1:7" ht="21.75" customHeight="1" x14ac:dyDescent="0.35">
      <c r="A11" s="1753"/>
      <c r="B11" s="1756" t="s">
        <v>1738</v>
      </c>
      <c r="C11" s="1757"/>
      <c r="D11" s="1757"/>
      <c r="E11" s="1757"/>
      <c r="F11" s="1758"/>
      <c r="G11" s="1759"/>
    </row>
    <row r="12" spans="1:7" ht="21.75" customHeight="1" x14ac:dyDescent="0.35">
      <c r="A12" s="1754"/>
      <c r="B12" s="112" t="s">
        <v>1739</v>
      </c>
      <c r="C12" s="1762" t="s">
        <v>1740</v>
      </c>
      <c r="D12" s="1398"/>
      <c r="E12" s="112" t="s">
        <v>1741</v>
      </c>
      <c r="F12" s="112" t="s">
        <v>1742</v>
      </c>
      <c r="G12" s="1760"/>
    </row>
    <row r="13" spans="1:7" ht="21.75" customHeight="1" x14ac:dyDescent="0.35">
      <c r="A13" s="1755"/>
      <c r="B13" s="210"/>
      <c r="C13" s="1764"/>
      <c r="D13" s="1765"/>
      <c r="E13" s="210"/>
      <c r="F13" s="211"/>
      <c r="G13" s="1761"/>
    </row>
    <row r="14" spans="1:7" ht="21.75" customHeight="1" x14ac:dyDescent="0.35">
      <c r="A14" s="1753"/>
      <c r="B14" s="1756" t="s">
        <v>1743</v>
      </c>
      <c r="C14" s="1757"/>
      <c r="D14" s="1757"/>
      <c r="E14" s="1757"/>
      <c r="F14" s="1758"/>
      <c r="G14" s="1759"/>
    </row>
    <row r="15" spans="1:7" ht="21.75" customHeight="1" x14ac:dyDescent="0.35">
      <c r="A15" s="1754"/>
      <c r="B15" s="112" t="s">
        <v>1739</v>
      </c>
      <c r="C15" s="1762" t="s">
        <v>1740</v>
      </c>
      <c r="D15" s="1398"/>
      <c r="E15" s="112" t="s">
        <v>1741</v>
      </c>
      <c r="F15" s="112" t="s">
        <v>1742</v>
      </c>
      <c r="G15" s="1760"/>
    </row>
    <row r="16" spans="1:7" ht="21.75" customHeight="1" x14ac:dyDescent="0.35">
      <c r="A16" s="1755"/>
      <c r="B16" s="211"/>
      <c r="C16" s="1767"/>
      <c r="D16" s="1765"/>
      <c r="E16" s="211"/>
      <c r="F16" s="211"/>
      <c r="G16" s="1761"/>
    </row>
    <row r="17" spans="1:7" ht="21.75" customHeight="1" x14ac:dyDescent="0.35">
      <c r="A17" s="1753"/>
      <c r="B17" s="1756" t="s">
        <v>1738</v>
      </c>
      <c r="C17" s="1757"/>
      <c r="D17" s="1757"/>
      <c r="E17" s="1757"/>
      <c r="F17" s="1758"/>
      <c r="G17" s="1759"/>
    </row>
    <row r="18" spans="1:7" ht="21.75" customHeight="1" x14ac:dyDescent="0.35">
      <c r="A18" s="1754"/>
      <c r="B18" s="112" t="s">
        <v>1739</v>
      </c>
      <c r="C18" s="1762" t="s">
        <v>1740</v>
      </c>
      <c r="D18" s="1398"/>
      <c r="E18" s="112" t="s">
        <v>1741</v>
      </c>
      <c r="F18" s="112" t="s">
        <v>1742</v>
      </c>
      <c r="G18" s="1760"/>
    </row>
    <row r="19" spans="1:7" ht="21.75" customHeight="1" x14ac:dyDescent="0.35">
      <c r="A19" s="1755"/>
      <c r="B19" s="210"/>
      <c r="C19" s="1764"/>
      <c r="D19" s="1765"/>
      <c r="E19" s="210"/>
      <c r="F19" s="211"/>
      <c r="G19" s="1761"/>
    </row>
    <row r="20" spans="1:7" ht="21.75" customHeight="1" x14ac:dyDescent="0.35">
      <c r="A20" s="1753"/>
      <c r="B20" s="1756" t="s">
        <v>1743</v>
      </c>
      <c r="C20" s="1757"/>
      <c r="D20" s="1757"/>
      <c r="E20" s="1757"/>
      <c r="F20" s="1758"/>
      <c r="G20" s="1759"/>
    </row>
    <row r="21" spans="1:7" ht="21.75" customHeight="1" x14ac:dyDescent="0.35">
      <c r="A21" s="1754"/>
      <c r="B21" s="112" t="s">
        <v>1739</v>
      </c>
      <c r="C21" s="1762" t="s">
        <v>1740</v>
      </c>
      <c r="D21" s="1398"/>
      <c r="E21" s="112" t="s">
        <v>1741</v>
      </c>
      <c r="F21" s="112" t="s">
        <v>1742</v>
      </c>
      <c r="G21" s="1760"/>
    </row>
    <row r="22" spans="1:7" ht="21.75" customHeight="1" thickBot="1" x14ac:dyDescent="0.4">
      <c r="A22" s="1755"/>
      <c r="B22" s="211"/>
      <c r="C22" s="1767"/>
      <c r="D22" s="1765"/>
      <c r="E22" s="211"/>
      <c r="F22" s="211"/>
      <c r="G22" s="1761"/>
    </row>
    <row r="23" spans="1:7" ht="21.75" customHeight="1" x14ac:dyDescent="0.35">
      <c r="A23" s="1753"/>
      <c r="B23" s="1756" t="s">
        <v>1738</v>
      </c>
      <c r="C23" s="1757"/>
      <c r="D23" s="1757"/>
      <c r="E23" s="1757"/>
      <c r="F23" s="1758"/>
      <c r="G23" s="1759"/>
    </row>
    <row r="24" spans="1:7" ht="21.75" customHeight="1" x14ac:dyDescent="0.35">
      <c r="A24" s="1754"/>
      <c r="B24" s="112" t="s">
        <v>1739</v>
      </c>
      <c r="C24" s="1762" t="s">
        <v>1740</v>
      </c>
      <c r="D24" s="1398"/>
      <c r="E24" s="112" t="s">
        <v>1741</v>
      </c>
      <c r="F24" s="112" t="s">
        <v>1742</v>
      </c>
      <c r="G24" s="1760"/>
    </row>
    <row r="25" spans="1:7" ht="21.75" customHeight="1" thickBot="1" x14ac:dyDescent="0.4">
      <c r="A25" s="1755"/>
      <c r="B25" s="210"/>
      <c r="C25" s="1764"/>
      <c r="D25" s="1765"/>
      <c r="E25" s="210"/>
      <c r="F25" s="211"/>
      <c r="G25" s="1761"/>
    </row>
    <row r="26" spans="1:7" ht="21.75" customHeight="1" x14ac:dyDescent="0.35">
      <c r="A26" s="1753"/>
      <c r="B26" s="1756" t="s">
        <v>1743</v>
      </c>
      <c r="C26" s="1757"/>
      <c r="D26" s="1757"/>
      <c r="E26" s="1757"/>
      <c r="F26" s="1758"/>
      <c r="G26" s="1759"/>
    </row>
    <row r="27" spans="1:7" ht="21.75" customHeight="1" x14ac:dyDescent="0.35">
      <c r="A27" s="1754"/>
      <c r="B27" s="112" t="s">
        <v>1739</v>
      </c>
      <c r="C27" s="1762" t="s">
        <v>1740</v>
      </c>
      <c r="D27" s="1398"/>
      <c r="E27" s="112" t="s">
        <v>1741</v>
      </c>
      <c r="F27" s="112" t="s">
        <v>1742</v>
      </c>
      <c r="G27" s="1760"/>
    </row>
    <row r="28" spans="1:7" ht="21.75" customHeight="1" thickBot="1" x14ac:dyDescent="0.4">
      <c r="A28" s="1755"/>
      <c r="B28" s="1055"/>
      <c r="C28" s="1763"/>
      <c r="D28" s="1392"/>
      <c r="E28" s="1055"/>
      <c r="F28" s="1055"/>
      <c r="G28" s="1761"/>
    </row>
    <row r="29" spans="1:7" ht="21.75" customHeight="1" x14ac:dyDescent="0.35">
      <c r="A29" s="1753"/>
      <c r="B29" s="1756" t="s">
        <v>1738</v>
      </c>
      <c r="C29" s="1757"/>
      <c r="D29" s="1757"/>
      <c r="E29" s="1757"/>
      <c r="F29" s="1758"/>
      <c r="G29" s="1759"/>
    </row>
    <row r="30" spans="1:7" ht="21.75" customHeight="1" x14ac:dyDescent="0.35">
      <c r="A30" s="1754"/>
      <c r="B30" s="112" t="s">
        <v>1739</v>
      </c>
      <c r="C30" s="1762" t="s">
        <v>1740</v>
      </c>
      <c r="D30" s="1398"/>
      <c r="E30" s="112" t="s">
        <v>1741</v>
      </c>
      <c r="F30" s="112" t="s">
        <v>1742</v>
      </c>
      <c r="G30" s="1760"/>
    </row>
    <row r="31" spans="1:7" ht="21.75" customHeight="1" thickBot="1" x14ac:dyDescent="0.4">
      <c r="A31" s="1755"/>
      <c r="B31" s="210"/>
      <c r="C31" s="1764"/>
      <c r="D31" s="1765"/>
      <c r="E31" s="210"/>
      <c r="F31" s="211"/>
      <c r="G31" s="1761"/>
    </row>
    <row r="32" spans="1:7" ht="21.75" customHeight="1" x14ac:dyDescent="0.35">
      <c r="A32" s="1753"/>
      <c r="B32" s="1756" t="s">
        <v>1743</v>
      </c>
      <c r="C32" s="1757"/>
      <c r="D32" s="1757"/>
      <c r="E32" s="1757"/>
      <c r="F32" s="1758"/>
      <c r="G32" s="1759"/>
    </row>
    <row r="33" spans="1:7" ht="21.75" customHeight="1" x14ac:dyDescent="0.35">
      <c r="A33" s="1754"/>
      <c r="B33" s="112" t="s">
        <v>1739</v>
      </c>
      <c r="C33" s="1762" t="s">
        <v>1740</v>
      </c>
      <c r="D33" s="1398"/>
      <c r="E33" s="112" t="s">
        <v>1741</v>
      </c>
      <c r="F33" s="112" t="s">
        <v>1742</v>
      </c>
      <c r="G33" s="1760"/>
    </row>
    <row r="34" spans="1:7" ht="21.75" customHeight="1" thickBot="1" x14ac:dyDescent="0.4">
      <c r="A34" s="1755"/>
      <c r="B34" s="1055"/>
      <c r="C34" s="1763"/>
      <c r="D34" s="1392"/>
      <c r="E34" s="1055"/>
      <c r="F34" s="1055"/>
      <c r="G34" s="1761"/>
    </row>
    <row r="35" spans="1:7" ht="21.75" customHeight="1" x14ac:dyDescent="0.35">
      <c r="A35" s="1753"/>
      <c r="B35" s="1756" t="s">
        <v>1738</v>
      </c>
      <c r="C35" s="1757"/>
      <c r="D35" s="1757"/>
      <c r="E35" s="1757"/>
      <c r="F35" s="1758"/>
      <c r="G35" s="1759"/>
    </row>
    <row r="36" spans="1:7" ht="21.75" customHeight="1" x14ac:dyDescent="0.35">
      <c r="A36" s="1754"/>
      <c r="B36" s="112" t="s">
        <v>1739</v>
      </c>
      <c r="C36" s="1762" t="s">
        <v>1740</v>
      </c>
      <c r="D36" s="1398"/>
      <c r="E36" s="112" t="s">
        <v>1741</v>
      </c>
      <c r="F36" s="112" t="s">
        <v>1742</v>
      </c>
      <c r="G36" s="1760"/>
    </row>
    <row r="37" spans="1:7" ht="21.75" customHeight="1" thickBot="1" x14ac:dyDescent="0.4">
      <c r="A37" s="1755"/>
      <c r="B37" s="210"/>
      <c r="C37" s="1764"/>
      <c r="D37" s="1765"/>
      <c r="E37" s="210"/>
      <c r="F37" s="211"/>
      <c r="G37" s="1761"/>
    </row>
    <row r="38" spans="1:7" ht="21.75" customHeight="1" x14ac:dyDescent="0.35">
      <c r="A38" s="1753"/>
      <c r="B38" s="1756" t="s">
        <v>1743</v>
      </c>
      <c r="C38" s="1757"/>
      <c r="D38" s="1757"/>
      <c r="E38" s="1757"/>
      <c r="F38" s="1758"/>
      <c r="G38" s="1759"/>
    </row>
    <row r="39" spans="1:7" ht="21.75" customHeight="1" x14ac:dyDescent="0.35">
      <c r="A39" s="1754"/>
      <c r="B39" s="112" t="s">
        <v>1739</v>
      </c>
      <c r="C39" s="1762" t="s">
        <v>1740</v>
      </c>
      <c r="D39" s="1398"/>
      <c r="E39" s="112" t="s">
        <v>1741</v>
      </c>
      <c r="F39" s="112" t="s">
        <v>1742</v>
      </c>
      <c r="G39" s="1760"/>
    </row>
    <row r="40" spans="1:7" ht="21.75" customHeight="1" thickBot="1" x14ac:dyDescent="0.4">
      <c r="A40" s="1755"/>
      <c r="B40" s="1055"/>
      <c r="C40" s="1763"/>
      <c r="D40" s="1392"/>
      <c r="E40" s="1055"/>
      <c r="F40" s="1055"/>
      <c r="G40" s="1761"/>
    </row>
    <row r="41" spans="1:7" ht="23.5" customHeight="1" x14ac:dyDescent="0.35">
      <c r="A41" s="1399" t="s">
        <v>559</v>
      </c>
      <c r="B41" s="1400"/>
      <c r="C41" s="1400"/>
      <c r="D41" s="1400"/>
      <c r="E41" s="1400"/>
      <c r="F41" s="1400"/>
      <c r="G41" s="1398"/>
    </row>
    <row r="42" spans="1:7" ht="44.15" customHeight="1" x14ac:dyDescent="0.35">
      <c r="A42" s="153" t="s">
        <v>560</v>
      </c>
      <c r="B42" s="1635" t="s">
        <v>733</v>
      </c>
      <c r="C42" s="1398"/>
      <c r="D42" s="1635" t="s">
        <v>734</v>
      </c>
      <c r="E42" s="1398"/>
      <c r="F42" s="153" t="s">
        <v>563</v>
      </c>
      <c r="G42" s="212" t="s">
        <v>564</v>
      </c>
    </row>
    <row r="43" spans="1:7" ht="50.25" customHeight="1" x14ac:dyDescent="0.35">
      <c r="A43" s="153"/>
      <c r="B43" s="1635"/>
      <c r="C43" s="1398"/>
      <c r="D43" s="1635"/>
      <c r="E43" s="1398"/>
      <c r="F43" s="208"/>
      <c r="G43" s="208"/>
    </row>
    <row r="44" spans="1:7" ht="50.25" customHeight="1" x14ac:dyDescent="0.35">
      <c r="A44" s="153"/>
      <c r="B44" s="1635"/>
      <c r="C44" s="1398"/>
      <c r="D44" s="1635"/>
      <c r="E44" s="1398"/>
      <c r="F44" s="208"/>
      <c r="G44" s="208"/>
    </row>
    <row r="45" spans="1:7" ht="50.25" customHeight="1" x14ac:dyDescent="0.35">
      <c r="A45" s="153"/>
      <c r="B45" s="1635"/>
      <c r="C45" s="1398"/>
      <c r="D45" s="1635"/>
      <c r="E45" s="1398"/>
      <c r="F45" s="208"/>
      <c r="G45" s="208"/>
    </row>
    <row r="46" spans="1:7" ht="50.25" customHeight="1" x14ac:dyDescent="0.35">
      <c r="A46" s="153"/>
      <c r="B46" s="1635"/>
      <c r="C46" s="1398"/>
      <c r="D46" s="1635"/>
      <c r="E46" s="1398"/>
      <c r="F46" s="208"/>
      <c r="G46" s="208"/>
    </row>
    <row r="47" spans="1:7" ht="50.25" customHeight="1" x14ac:dyDescent="0.35">
      <c r="A47" s="153"/>
      <c r="B47" s="1635"/>
      <c r="C47" s="1398"/>
      <c r="D47" s="1635"/>
      <c r="E47" s="1398"/>
      <c r="F47" s="208"/>
      <c r="G47" s="208"/>
    </row>
    <row r="48" spans="1:7" ht="31.5" customHeight="1" x14ac:dyDescent="0.35">
      <c r="A48" s="1766" t="s">
        <v>1744</v>
      </c>
      <c r="B48" s="1766"/>
      <c r="C48" s="1766"/>
      <c r="D48" s="1766"/>
      <c r="E48" s="1766"/>
      <c r="F48" s="1766"/>
      <c r="G48" s="1766"/>
    </row>
    <row r="49" spans="1:7" ht="44.5" customHeight="1" x14ac:dyDescent="0.35">
      <c r="A49" s="1742" t="s">
        <v>1733</v>
      </c>
      <c r="B49" s="1742"/>
      <c r="C49" s="1742"/>
      <c r="D49" s="1742"/>
      <c r="E49" s="1742"/>
      <c r="F49" s="1742"/>
      <c r="G49" s="1742"/>
    </row>
    <row r="50" spans="1:7" ht="15.75" customHeight="1" x14ac:dyDescent="0.35"/>
    <row r="51" spans="1:7" ht="15.75" customHeight="1" x14ac:dyDescent="0.35"/>
    <row r="52" spans="1:7" ht="15.75" customHeight="1" x14ac:dyDescent="0.35"/>
    <row r="53" spans="1:7" ht="15.75" customHeight="1" x14ac:dyDescent="0.35"/>
    <row r="54" spans="1:7" ht="15.75" customHeight="1" x14ac:dyDescent="0.35"/>
    <row r="55" spans="1:7" ht="15.75" customHeight="1" x14ac:dyDescent="0.35"/>
    <row r="56" spans="1:7" ht="15.75" customHeight="1" x14ac:dyDescent="0.35"/>
    <row r="57" spans="1:7" ht="15.75" customHeight="1" x14ac:dyDescent="0.35"/>
    <row r="58" spans="1:7" ht="15.75" customHeight="1" x14ac:dyDescent="0.35"/>
    <row r="59" spans="1:7" ht="15.75" customHeight="1" x14ac:dyDescent="0.35"/>
    <row r="60" spans="1:7" ht="15.75" customHeight="1" x14ac:dyDescent="0.35"/>
    <row r="61" spans="1:7" ht="15.75" customHeight="1" x14ac:dyDescent="0.35"/>
    <row r="62" spans="1:7" ht="15.75" customHeight="1" x14ac:dyDescent="0.35"/>
    <row r="63" spans="1:7" ht="15.75" customHeight="1" x14ac:dyDescent="0.35"/>
    <row r="64" spans="1:7"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79">
    <mergeCell ref="G5:G7"/>
    <mergeCell ref="G8:G10"/>
    <mergeCell ref="G11:G13"/>
    <mergeCell ref="G14:G16"/>
    <mergeCell ref="G17:G19"/>
    <mergeCell ref="G20:G22"/>
    <mergeCell ref="G35:G37"/>
    <mergeCell ref="G38:G40"/>
    <mergeCell ref="A1:G1"/>
    <mergeCell ref="A2:G2"/>
    <mergeCell ref="C3:G3"/>
    <mergeCell ref="B4:F4"/>
    <mergeCell ref="A5:A7"/>
    <mergeCell ref="B5:F5"/>
    <mergeCell ref="B8:F8"/>
    <mergeCell ref="C6:D6"/>
    <mergeCell ref="C7:D7"/>
    <mergeCell ref="A8:A10"/>
    <mergeCell ref="C9:D9"/>
    <mergeCell ref="C10:D10"/>
    <mergeCell ref="A11:A13"/>
    <mergeCell ref="B11:F11"/>
    <mergeCell ref="B14:F14"/>
    <mergeCell ref="C12:D12"/>
    <mergeCell ref="C13:D13"/>
    <mergeCell ref="A14:A16"/>
    <mergeCell ref="C15:D15"/>
    <mergeCell ref="C16:D16"/>
    <mergeCell ref="A17:A19"/>
    <mergeCell ref="B17:F17"/>
    <mergeCell ref="B20:F20"/>
    <mergeCell ref="C18:D18"/>
    <mergeCell ref="C19:D19"/>
    <mergeCell ref="A20:A22"/>
    <mergeCell ref="C21:D21"/>
    <mergeCell ref="C22:D22"/>
    <mergeCell ref="A35:A37"/>
    <mergeCell ref="B35:F35"/>
    <mergeCell ref="B38:F38"/>
    <mergeCell ref="C36:D36"/>
    <mergeCell ref="C37:D37"/>
    <mergeCell ref="A38:A40"/>
    <mergeCell ref="C39:D39"/>
    <mergeCell ref="C40:D40"/>
    <mergeCell ref="B47:C47"/>
    <mergeCell ref="D47:E47"/>
    <mergeCell ref="B42:C42"/>
    <mergeCell ref="B43:C43"/>
    <mergeCell ref="D43:E43"/>
    <mergeCell ref="B44:C44"/>
    <mergeCell ref="D44:E44"/>
    <mergeCell ref="B45:C45"/>
    <mergeCell ref="D45:E45"/>
    <mergeCell ref="A48:G48"/>
    <mergeCell ref="A49:G49"/>
    <mergeCell ref="A29:A31"/>
    <mergeCell ref="B29:F29"/>
    <mergeCell ref="G29:G31"/>
    <mergeCell ref="C30:D30"/>
    <mergeCell ref="C31:D31"/>
    <mergeCell ref="A32:A34"/>
    <mergeCell ref="B32:F32"/>
    <mergeCell ref="G32:G34"/>
    <mergeCell ref="C33:D33"/>
    <mergeCell ref="C34:D34"/>
    <mergeCell ref="A41:G41"/>
    <mergeCell ref="D42:E42"/>
    <mergeCell ref="B46:C46"/>
    <mergeCell ref="D46:E46"/>
    <mergeCell ref="A23:A25"/>
    <mergeCell ref="B23:F23"/>
    <mergeCell ref="G23:G25"/>
    <mergeCell ref="C24:D24"/>
    <mergeCell ref="C25:D25"/>
    <mergeCell ref="A26:A28"/>
    <mergeCell ref="B26:F26"/>
    <mergeCell ref="G26:G28"/>
    <mergeCell ref="C27:D27"/>
    <mergeCell ref="C28:D28"/>
  </mergeCells>
  <conditionalFormatting sqref="D42 G42:G43 G46:G47">
    <cfRule type="expression" dxfId="15" priority="1">
      <formula>OR(AND(YEAR(D42)=YEAR(TODAY()), MONTH(D42)+1=MONTH(TODAY())), AND(YEAR(D42)+1=YEAR(TODAY()), MONTH(D42)=12, MONTH(TODAY())=1))</formula>
    </cfRule>
    <cfRule type="cellIs" dxfId="14" priority="2" operator="equal">
      <formula>"x"</formula>
    </cfRule>
  </conditionalFormatting>
  <conditionalFormatting sqref="D42 G42:G47">
    <cfRule type="expression" dxfId="13" priority="3">
      <formula>OR(AND(YEAR(D42)=YEAR(TODAY()), MONTH(D42)+1=MONTH(TODAY())), AND(YEAR(D42)+1=YEAR(TODAY()), MONTH(D42)=12, MONTH(TODAY())=1))</formula>
    </cfRule>
  </conditionalFormatting>
  <conditionalFormatting sqref="F42">
    <cfRule type="expression" dxfId="12" priority="7">
      <formula>OR(AND(YEAR(F42)=YEAR(TODAY()), MONTH(F42)+1=MONTH(TODAY())), AND(YEAR(F42)+1=YEAR(TODAY()), MONTH(F42)=12, MONTH(TODAY())=1))</formula>
    </cfRule>
    <cfRule type="cellIs" dxfId="11" priority="8" operator="equal">
      <formula>"x"</formula>
    </cfRule>
    <cfRule type="expression" dxfId="10" priority="9">
      <formula>OR(AND(YEAR(F42)=YEAR(TODAY()), MONTH(F42)+1=MONTH(TODAY())), AND(YEAR(F42)+1=YEAR(TODAY()), MONTH(F42)=12, MONTH(TODAY())=1))</formula>
    </cfRule>
  </conditionalFormatting>
  <conditionalFormatting sqref="G44:G45">
    <cfRule type="cellIs" dxfId="9" priority="5" operator="equal">
      <formula>"x"</formula>
    </cfRule>
    <cfRule type="expression" dxfId="8" priority="6">
      <formula>OR(AND(YEAR(G44)=YEAR(TODAY()), MONTH(G44)+1=MONTH(TODAY())), AND(YEAR(G44)+1=YEAR(TODAY()), MONTH(G44)=12, MONTH(TODAY())=1))</formula>
    </cfRule>
  </conditionalFormatting>
  <dataValidations disablePrompts="1" count="1">
    <dataValidation type="list" allowBlank="1" showErrorMessage="1" sqref="D42 F42:G42 G43:G47" xr:uid="{00000000-0002-0000-1B00-000000000000}">
      <formula1>TaskOwner</formula1>
    </dataValidation>
  </dataValidations>
  <pageMargins left="0.27559055118110237" right="0.19685039370078741" top="0.47244094488188981" bottom="0.59055118110236227" header="0" footer="0"/>
  <pageSetup orientation="portrait" r:id="rId1"/>
  <headerFooter>
    <oddHeader>&amp;LThe Great Canadian Meat Company&amp;R&amp;A</oddHeader>
    <oddFooter>&amp;L&amp;"-,Italic"Prepared by:Food Technology Consulting 
  Approved by: MU&amp;CPage  &amp;P&amp;R&amp;"-,Italic"Rev. Date: January 19,2023
 Rev. # 03</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N1000"/>
  <sheetViews>
    <sheetView view="pageLayout" topLeftCell="A24" zoomScaleNormal="100" workbookViewId="0">
      <selection activeCell="F24" sqref="F24"/>
    </sheetView>
  </sheetViews>
  <sheetFormatPr defaultColWidth="14.453125" defaultRowHeight="15" customHeight="1" x14ac:dyDescent="0.35"/>
  <cols>
    <col min="1" max="1" width="7.81640625" customWidth="1"/>
    <col min="2" max="2" width="16.81640625" customWidth="1"/>
    <col min="3" max="3" width="8" customWidth="1"/>
    <col min="4" max="4" width="4.1796875" customWidth="1"/>
    <col min="5" max="5" width="10" customWidth="1"/>
    <col min="6" max="6" width="11.1796875" customWidth="1"/>
    <col min="7" max="8" width="8.81640625" customWidth="1"/>
    <col min="9" max="9" width="11.1796875" customWidth="1"/>
    <col min="10" max="10" width="7.453125" customWidth="1"/>
  </cols>
  <sheetData>
    <row r="1" spans="1:14" ht="21" customHeight="1" x14ac:dyDescent="0.35">
      <c r="A1" s="1777" t="s">
        <v>1745</v>
      </c>
      <c r="B1" s="1395"/>
      <c r="C1" s="1395"/>
      <c r="D1" s="1395"/>
      <c r="E1" s="1395"/>
      <c r="F1" s="1395"/>
      <c r="G1" s="1395"/>
      <c r="H1" s="1395"/>
      <c r="I1" s="1395"/>
      <c r="J1" s="1395"/>
      <c r="K1" s="1037"/>
      <c r="L1" s="1037"/>
      <c r="M1" s="1037"/>
      <c r="N1" s="1037"/>
    </row>
    <row r="2" spans="1:14" ht="18" customHeight="1" x14ac:dyDescent="0.35">
      <c r="A2" s="1778" t="s">
        <v>1746</v>
      </c>
      <c r="B2" s="1398"/>
      <c r="C2" s="1779" t="str">
        <f>VLOOKUP($A$2,EMP_LIST,2,FALSE)</f>
        <v xml:space="preserve">Name of Employee: </v>
      </c>
      <c r="D2" s="1400"/>
      <c r="E2" s="1398"/>
      <c r="F2" s="1780" t="str">
        <f>VLOOKUP($A$3,EMP_LIST,2,FALSE)</f>
        <v>Kyle McKay</v>
      </c>
      <c r="G2" s="1400"/>
      <c r="H2" s="1400"/>
      <c r="I2" s="1400"/>
      <c r="J2" s="1398"/>
    </row>
    <row r="3" spans="1:14" ht="18.75" customHeight="1" x14ac:dyDescent="0.35">
      <c r="A3" s="1782" t="s">
        <v>1747</v>
      </c>
      <c r="B3" s="1398"/>
      <c r="C3" s="1779" t="str">
        <f>VLOOKUP($A$2,EMP_LIST,3,FALSE)</f>
        <v>Title:</v>
      </c>
      <c r="D3" s="1400"/>
      <c r="E3" s="1398"/>
      <c r="F3" s="1781" t="str">
        <f>VLOOKUP($A$3,EMP_LIST,3,FALSE)</f>
        <v>Lead Hand</v>
      </c>
      <c r="G3" s="1400"/>
      <c r="H3" s="1400"/>
      <c r="I3" s="1400"/>
      <c r="J3" s="1398"/>
    </row>
    <row r="4" spans="1:14" ht="34.5" customHeight="1" x14ac:dyDescent="0.35">
      <c r="A4" s="1773" t="s">
        <v>1748</v>
      </c>
      <c r="B4" s="1400"/>
      <c r="C4" s="1400"/>
      <c r="D4" s="1400"/>
      <c r="E4" s="1400"/>
      <c r="F4" s="1400"/>
      <c r="G4" s="1400"/>
      <c r="H4" s="1400"/>
      <c r="I4" s="1400"/>
      <c r="J4" s="1398"/>
    </row>
    <row r="5" spans="1:14" ht="18" customHeight="1" x14ac:dyDescent="0.35">
      <c r="A5" s="1776" t="str">
        <f>VLOOKUP($A$2,EMP_LIST,4,FALSE)</f>
        <v>Date Employee Joined:</v>
      </c>
      <c r="B5" s="1398"/>
      <c r="C5" s="1774" t="str">
        <f>VLOOKUP($A$3,EMP_LIST,4,FALSE)</f>
        <v>2013</v>
      </c>
      <c r="D5" s="1400"/>
      <c r="E5" s="1400"/>
      <c r="F5" s="1400"/>
      <c r="G5" s="1400"/>
      <c r="H5" s="1400"/>
      <c r="I5" s="1400"/>
      <c r="J5" s="1398"/>
    </row>
    <row r="6" spans="1:14" ht="18" customHeight="1" x14ac:dyDescent="0.35">
      <c r="A6" s="1775" t="s">
        <v>1749</v>
      </c>
      <c r="B6" s="1398"/>
      <c r="C6" s="1775" t="s">
        <v>1750</v>
      </c>
      <c r="D6" s="1400"/>
      <c r="E6" s="1398"/>
      <c r="F6" s="1775" t="s">
        <v>1749</v>
      </c>
      <c r="G6" s="1400"/>
      <c r="H6" s="1398"/>
      <c r="I6" s="1775" t="s">
        <v>1750</v>
      </c>
      <c r="J6" s="1398"/>
    </row>
    <row r="7" spans="1:14" ht="26.25" customHeight="1" x14ac:dyDescent="0.35">
      <c r="A7" s="1711" t="str">
        <f>VLOOKUP($A$2,EMP_LIST,5,FALSE)</f>
        <v xml:space="preserve">a) Food Safety and Quality Policy </v>
      </c>
      <c r="B7" s="1398"/>
      <c r="C7" s="1711" t="str">
        <f>VLOOKUP($A$3,EMP_LIST,5,FALSE)</f>
        <v>SEP</v>
      </c>
      <c r="D7" s="1400"/>
      <c r="E7" s="1398"/>
      <c r="F7" s="1711" t="str">
        <f>VLOOKUP($A$2,EMP_LIST,13,FALSE)</f>
        <v>i) Preoperational &amp; Operational Inspections</v>
      </c>
      <c r="G7" s="1400"/>
      <c r="H7" s="1398"/>
      <c r="I7" s="1711" t="str">
        <f>VLOOKUP($A$3,EMP_LIST,13,FALSE)</f>
        <v>SEP</v>
      </c>
      <c r="J7" s="1398"/>
    </row>
    <row r="8" spans="1:14" ht="12.75" customHeight="1" x14ac:dyDescent="0.35">
      <c r="A8" s="1711" t="str">
        <f>VLOOKUP($A$2,EMP_LIST,6,FALSE)</f>
        <v>b) Testing (water monitoring)</v>
      </c>
      <c r="B8" s="1398"/>
      <c r="C8" s="1711" t="str">
        <f>VLOOKUP($A$3,EMP_LIST,6,FALSE)</f>
        <v>N/A</v>
      </c>
      <c r="D8" s="1400"/>
      <c r="E8" s="1398"/>
      <c r="F8" s="1711" t="str">
        <f>VLOOKUP($A$2,EMP_LIST,14,FALSE)</f>
        <v xml:space="preserve">j) Cleaning/ Sanitation </v>
      </c>
      <c r="G8" s="1400"/>
      <c r="H8" s="1398"/>
      <c r="I8" s="1711" t="str">
        <f>VLOOKUP($A$3,EMP_LIST,14,FALSE)</f>
        <v>SEP</v>
      </c>
      <c r="J8" s="1398"/>
    </row>
    <row r="9" spans="1:14" ht="12.75" customHeight="1" x14ac:dyDescent="0.35">
      <c r="A9" s="1711" t="str">
        <f>VLOOKUP($A$2,EMP_LIST,7,FALSE)</f>
        <v>c) GMP training</v>
      </c>
      <c r="B9" s="1398"/>
      <c r="C9" s="1711" t="str">
        <f>VLOOKUP($A$3,EMP_LIST,7,FALSE)</f>
        <v>SEP</v>
      </c>
      <c r="D9" s="1400"/>
      <c r="E9" s="1398"/>
      <c r="F9" s="1711" t="str">
        <f>VLOOKUP($A$2,EMP_LIST,15,FALSE)</f>
        <v>k) Food Defense and Food Fraud</v>
      </c>
      <c r="G9" s="1400"/>
      <c r="H9" s="1398"/>
      <c r="I9" s="1711" t="str">
        <f>VLOOKUP($A$3,EMP_LIST,15,FALSE)</f>
        <v>SEP</v>
      </c>
      <c r="J9" s="1398"/>
    </row>
    <row r="10" spans="1:14" ht="12.75" customHeight="1" x14ac:dyDescent="0.35">
      <c r="A10" s="1711" t="str">
        <f>VLOOKUP($A$2,EMP_LIST,8,FALSE)</f>
        <v>d) Transport and Distribution</v>
      </c>
      <c r="B10" s="1398"/>
      <c r="C10" s="1711" t="str">
        <f>VLOOKUP($A$3,EMP_LIST,8,FALSE)</f>
        <v>SEP</v>
      </c>
      <c r="D10" s="1400"/>
      <c r="E10" s="1398"/>
      <c r="F10" s="1711" t="str">
        <f>VLOOKUP($A$2,EMP_LIST,16,FALSE)</f>
        <v>l) Pest Control</v>
      </c>
      <c r="G10" s="1400"/>
      <c r="H10" s="1398"/>
      <c r="I10" s="1711" t="str">
        <f>VLOOKUP($A$3,EMP_LIST,16,FALSE)</f>
        <v>N/A</v>
      </c>
      <c r="J10" s="1398"/>
    </row>
    <row r="11" spans="1:14" ht="12.75" customHeight="1" x14ac:dyDescent="0.35">
      <c r="A11" s="1711" t="str">
        <f>VLOOKUP($A$2,EMP_LIST,9,FALSE)</f>
        <v>e) Waste Management</v>
      </c>
      <c r="B11" s="1398"/>
      <c r="C11" s="1711" t="str">
        <f>VLOOKUP($A$3,EMP_LIST,9,FALSE)</f>
        <v>SEP</v>
      </c>
      <c r="D11" s="1400"/>
      <c r="E11" s="1398"/>
      <c r="F11" s="1711" t="str">
        <f>VLOOKUP($A$2,EMP_LIST,17,FALSE)</f>
        <v>m) HACCP / SQF System</v>
      </c>
      <c r="G11" s="1400"/>
      <c r="H11" s="1398"/>
      <c r="I11" s="1711" t="str">
        <f>VLOOKUP($A$3,EMP_LIST,17,FALSE)</f>
        <v>SEP</v>
      </c>
      <c r="J11" s="1398"/>
    </row>
    <row r="12" spans="1:14" ht="14.5" x14ac:dyDescent="0.35">
      <c r="A12" s="1711" t="str">
        <f>VLOOKUP($A$2,EMP_LIST,10,FALSE)</f>
        <v>f) Allergens and operational controls</v>
      </c>
      <c r="B12" s="1398"/>
      <c r="C12" s="1711" t="str">
        <f>VLOOKUP($A$3,EMP_LIST,10,FALSE)</f>
        <v>SEP</v>
      </c>
      <c r="D12" s="1400"/>
      <c r="E12" s="1398"/>
      <c r="F12" s="1711" t="str">
        <f>VLOOKUP($A$2,EMP_LIST,18,FALSE)</f>
        <v xml:space="preserve">n) CCP </v>
      </c>
      <c r="G12" s="1400"/>
      <c r="H12" s="1398"/>
      <c r="I12" s="1711" t="str">
        <f>VLOOKUP($A$3,EMP_LIST,18,FALSE)</f>
        <v>SEP</v>
      </c>
      <c r="J12" s="1398"/>
    </row>
    <row r="13" spans="1:14" ht="12.75" customHeight="1" x14ac:dyDescent="0.35">
      <c r="A13" s="1711" t="str">
        <f>VLOOKUP($A$2,EMP_LIST,11,FALSE)</f>
        <v>g) Crisis (Mngt) and Recall Programs, Customer Complaints</v>
      </c>
      <c r="B13" s="1398"/>
      <c r="C13" s="1711" t="str">
        <f>VLOOKUP($A$3,EMP_LIST,11,FALSE)</f>
        <v>SEP</v>
      </c>
      <c r="D13" s="1400"/>
      <c r="E13" s="1398"/>
      <c r="F13" s="1711" t="str">
        <f>VLOOKUP($A$2,EMP_LIST,19,FALSE)</f>
        <v>o) Food Safety Culture</v>
      </c>
      <c r="G13" s="1400"/>
      <c r="H13" s="1398"/>
      <c r="I13" s="1711" t="str">
        <f>VLOOKUP($A$3,EMP_LIST,19,FALSE)</f>
        <v>SEP</v>
      </c>
      <c r="J13" s="1398"/>
    </row>
    <row r="14" spans="1:14" ht="31.5" customHeight="1" x14ac:dyDescent="0.35">
      <c r="A14" s="1711" t="str">
        <f>VLOOKUP($A$2,EMP_LIST,12,FALSE)</f>
        <v>h) Premises, Equip't Maint. / Calibration</v>
      </c>
      <c r="B14" s="1398"/>
      <c r="C14" s="1711" t="str">
        <f>VLOOKUP($A$3,EMP_LIST,12,FALSE)</f>
        <v>N/A</v>
      </c>
      <c r="D14" s="1400"/>
      <c r="E14" s="1398"/>
      <c r="F14" s="1711" t="s">
        <v>1751</v>
      </c>
      <c r="G14" s="1400"/>
      <c r="H14" s="1398"/>
      <c r="I14" s="1711"/>
      <c r="J14" s="1398"/>
    </row>
    <row r="15" spans="1:14" ht="82.5" customHeight="1" x14ac:dyDescent="0.35">
      <c r="A15" s="213" t="s">
        <v>1752</v>
      </c>
      <c r="B15" s="214" t="s">
        <v>1753</v>
      </c>
      <c r="C15" s="1772" t="s">
        <v>1754</v>
      </c>
      <c r="D15" s="1392"/>
      <c r="E15" s="215" t="s">
        <v>1755</v>
      </c>
      <c r="F15" s="216" t="s">
        <v>1756</v>
      </c>
      <c r="G15" s="216" t="s">
        <v>1757</v>
      </c>
      <c r="H15" s="215" t="s">
        <v>1758</v>
      </c>
      <c r="I15" s="215" t="s">
        <v>1759</v>
      </c>
      <c r="J15" s="215" t="s">
        <v>1760</v>
      </c>
    </row>
    <row r="16" spans="1:14" ht="74.25" customHeight="1" x14ac:dyDescent="0.35">
      <c r="A16" s="120"/>
      <c r="B16" s="669" t="s">
        <v>1761</v>
      </c>
      <c r="C16" s="1771">
        <v>2</v>
      </c>
      <c r="D16" s="1771"/>
      <c r="E16" s="1056" t="s">
        <v>1762</v>
      </c>
      <c r="F16" s="4"/>
      <c r="G16" s="120"/>
      <c r="H16" s="217"/>
      <c r="I16" s="218"/>
      <c r="J16" s="217"/>
    </row>
    <row r="17" spans="1:10" ht="74.25" customHeight="1" x14ac:dyDescent="0.35">
      <c r="A17" s="219"/>
      <c r="B17" s="669" t="s">
        <v>1763</v>
      </c>
      <c r="C17" s="1771">
        <v>2</v>
      </c>
      <c r="D17" s="1771"/>
      <c r="E17" s="1056" t="s">
        <v>1762</v>
      </c>
      <c r="F17" s="4"/>
      <c r="G17" s="120"/>
      <c r="H17" s="217"/>
      <c r="I17" s="218"/>
      <c r="J17" s="217"/>
    </row>
    <row r="18" spans="1:10" ht="74.25" customHeight="1" x14ac:dyDescent="0.35">
      <c r="A18" s="219"/>
      <c r="B18" s="669" t="s">
        <v>1764</v>
      </c>
      <c r="C18" s="1771">
        <v>2</v>
      </c>
      <c r="D18" s="1771"/>
      <c r="E18" s="1056" t="s">
        <v>1762</v>
      </c>
      <c r="F18" s="4"/>
      <c r="G18" s="120"/>
      <c r="H18" s="217"/>
      <c r="I18" s="218"/>
      <c r="J18" s="217"/>
    </row>
    <row r="19" spans="1:10" ht="56.25" customHeight="1" x14ac:dyDescent="0.35">
      <c r="A19" s="220"/>
      <c r="B19" s="1057" t="s">
        <v>1765</v>
      </c>
      <c r="C19" s="1771">
        <v>2</v>
      </c>
      <c r="D19" s="1771"/>
      <c r="E19" s="1058" t="s">
        <v>1762</v>
      </c>
      <c r="F19" s="4"/>
      <c r="G19" s="4"/>
      <c r="H19" s="217"/>
      <c r="I19" s="221"/>
      <c r="J19" s="183"/>
    </row>
    <row r="20" spans="1:10" ht="49.5" customHeight="1" x14ac:dyDescent="0.35">
      <c r="A20" s="220"/>
      <c r="B20" s="1057" t="s">
        <v>1766</v>
      </c>
      <c r="C20" s="1771">
        <v>2</v>
      </c>
      <c r="D20" s="1771"/>
      <c r="E20" s="1059"/>
      <c r="F20" s="4"/>
      <c r="G20" s="4"/>
      <c r="H20" s="217"/>
      <c r="I20" s="221"/>
      <c r="J20" s="183"/>
    </row>
    <row r="21" spans="1:10" ht="15.75" customHeight="1" x14ac:dyDescent="0.35">
      <c r="A21" s="220"/>
      <c r="B21" s="1057" t="s">
        <v>1767</v>
      </c>
      <c r="C21" s="1771">
        <v>2</v>
      </c>
      <c r="D21" s="1771"/>
      <c r="E21" s="1058" t="s">
        <v>1768</v>
      </c>
      <c r="F21" s="4"/>
      <c r="G21" s="4"/>
      <c r="H21" s="217"/>
      <c r="I21" s="221"/>
      <c r="J21" s="183"/>
    </row>
    <row r="22" spans="1:10" ht="51.75" customHeight="1" x14ac:dyDescent="0.35">
      <c r="A22" s="220"/>
      <c r="B22" s="1057" t="s">
        <v>1769</v>
      </c>
      <c r="C22" s="1771">
        <v>2</v>
      </c>
      <c r="D22" s="1771"/>
      <c r="E22" s="1058" t="s">
        <v>1762</v>
      </c>
      <c r="F22" s="4"/>
      <c r="G22" s="4"/>
      <c r="H22" s="217"/>
      <c r="I22" s="221"/>
      <c r="J22" s="183"/>
    </row>
    <row r="23" spans="1:10" ht="15.75" customHeight="1" x14ac:dyDescent="0.35">
      <c r="A23" s="220"/>
      <c r="B23" s="1057" t="s">
        <v>1770</v>
      </c>
      <c r="C23" s="1771">
        <v>2</v>
      </c>
      <c r="D23" s="1771"/>
      <c r="E23" s="1058" t="s">
        <v>1762</v>
      </c>
      <c r="F23" s="4"/>
      <c r="G23" s="4"/>
      <c r="H23" s="217"/>
      <c r="I23" s="221"/>
      <c r="J23" s="183"/>
    </row>
    <row r="24" spans="1:10" ht="41.25" customHeight="1" x14ac:dyDescent="0.35">
      <c r="A24" s="220"/>
      <c r="B24" s="1057" t="s">
        <v>1771</v>
      </c>
      <c r="C24" s="1771">
        <v>2</v>
      </c>
      <c r="D24" s="1771"/>
      <c r="E24" s="1058" t="s">
        <v>1772</v>
      </c>
      <c r="F24" s="4"/>
      <c r="G24" s="4"/>
      <c r="H24" s="217"/>
      <c r="I24" s="221"/>
      <c r="J24" s="183"/>
    </row>
    <row r="25" spans="1:10" ht="27" customHeight="1" x14ac:dyDescent="0.35">
      <c r="A25" s="220"/>
      <c r="B25" s="1057" t="s">
        <v>1773</v>
      </c>
      <c r="C25" s="1771">
        <v>2</v>
      </c>
      <c r="D25" s="1771"/>
      <c r="E25" s="1058" t="s">
        <v>1762</v>
      </c>
      <c r="F25" s="4"/>
      <c r="G25" s="4"/>
      <c r="H25" s="217"/>
      <c r="I25" s="221"/>
      <c r="J25" s="183"/>
    </row>
    <row r="26" spans="1:10" ht="47.25" customHeight="1" x14ac:dyDescent="0.35">
      <c r="A26" s="220"/>
      <c r="B26" s="1057" t="s">
        <v>1774</v>
      </c>
      <c r="C26" s="1771">
        <v>2</v>
      </c>
      <c r="D26" s="1771"/>
      <c r="E26" s="1058" t="s">
        <v>1762</v>
      </c>
      <c r="F26" s="4"/>
      <c r="G26" s="4"/>
      <c r="H26" s="217"/>
      <c r="I26" s="221"/>
      <c r="J26" s="183"/>
    </row>
    <row r="27" spans="1:10" ht="62.25" customHeight="1" x14ac:dyDescent="0.35">
      <c r="A27" s="222"/>
      <c r="B27" s="1060" t="s">
        <v>1775</v>
      </c>
      <c r="C27" s="1771">
        <v>2</v>
      </c>
      <c r="D27" s="1771"/>
      <c r="E27" s="1058" t="s">
        <v>1772</v>
      </c>
      <c r="F27" s="4"/>
      <c r="G27" s="4"/>
      <c r="H27" s="155"/>
      <c r="I27" s="223"/>
      <c r="J27" s="155"/>
    </row>
    <row r="28" spans="1:10" ht="31.5" customHeight="1" x14ac:dyDescent="0.35">
      <c r="A28" s="222"/>
      <c r="B28" s="1060" t="s">
        <v>1776</v>
      </c>
      <c r="C28" s="1771">
        <v>2</v>
      </c>
      <c r="D28" s="1771"/>
      <c r="E28" s="1058" t="s">
        <v>1762</v>
      </c>
      <c r="F28" s="4"/>
      <c r="G28" s="4"/>
      <c r="H28" s="155"/>
      <c r="I28" s="223"/>
      <c r="J28" s="155"/>
    </row>
    <row r="29" spans="1:10" ht="15.75" customHeight="1" x14ac:dyDescent="0.35">
      <c r="A29" s="222"/>
      <c r="B29" s="1057" t="s">
        <v>1777</v>
      </c>
      <c r="C29" s="1771">
        <v>2</v>
      </c>
      <c r="D29" s="1771"/>
      <c r="E29" s="1058" t="s">
        <v>1772</v>
      </c>
      <c r="F29" s="4"/>
      <c r="G29" s="4"/>
      <c r="H29" s="155"/>
      <c r="I29" s="223"/>
      <c r="J29" s="155"/>
    </row>
    <row r="30" spans="1:10" ht="108" customHeight="1" x14ac:dyDescent="0.35">
      <c r="A30" s="224"/>
      <c r="B30" s="1061" t="s">
        <v>1778</v>
      </c>
      <c r="C30" s="1771">
        <v>2</v>
      </c>
      <c r="D30" s="1771"/>
      <c r="E30" s="1058" t="s">
        <v>1779</v>
      </c>
      <c r="F30" s="4"/>
      <c r="G30" s="4"/>
      <c r="H30" s="155"/>
      <c r="I30" s="223"/>
      <c r="J30" s="155"/>
    </row>
    <row r="31" spans="1:10" ht="40.5" customHeight="1" x14ac:dyDescent="0.35">
      <c r="A31" s="222"/>
      <c r="B31" s="1057" t="s">
        <v>1780</v>
      </c>
      <c r="C31" s="1771">
        <v>2</v>
      </c>
      <c r="D31" s="1771"/>
      <c r="E31" s="1058" t="s">
        <v>1762</v>
      </c>
      <c r="F31" s="4"/>
      <c r="G31" s="4"/>
      <c r="H31" s="155"/>
      <c r="I31" s="223"/>
      <c r="J31" s="155"/>
    </row>
    <row r="32" spans="1:10" ht="51" customHeight="1" x14ac:dyDescent="0.35">
      <c r="A32" s="220"/>
      <c r="B32" s="1057" t="s">
        <v>1781</v>
      </c>
      <c r="C32" s="1771">
        <v>2</v>
      </c>
      <c r="D32" s="1771"/>
      <c r="E32" s="1058" t="s">
        <v>1762</v>
      </c>
      <c r="F32" s="4"/>
      <c r="G32" s="4"/>
      <c r="H32" s="217"/>
      <c r="I32" s="221"/>
      <c r="J32" s="183"/>
    </row>
    <row r="33" spans="1:10" ht="15.75" customHeight="1" x14ac:dyDescent="0.35">
      <c r="A33" s="220"/>
      <c r="B33" s="1057" t="s">
        <v>1782</v>
      </c>
      <c r="C33" s="1771">
        <v>2</v>
      </c>
      <c r="D33" s="1771"/>
      <c r="E33" s="1058" t="s">
        <v>1772</v>
      </c>
      <c r="F33" s="4"/>
      <c r="G33" s="4"/>
      <c r="H33" s="217"/>
      <c r="I33" s="221"/>
      <c r="J33" s="183"/>
    </row>
    <row r="34" spans="1:10" ht="15.75" customHeight="1" x14ac:dyDescent="0.35">
      <c r="A34" s="220"/>
      <c r="B34" s="1057" t="s">
        <v>1783</v>
      </c>
      <c r="C34" s="1771">
        <v>2</v>
      </c>
      <c r="D34" s="1771"/>
      <c r="E34" s="1058" t="s">
        <v>1762</v>
      </c>
      <c r="F34" s="4"/>
      <c r="G34" s="4"/>
      <c r="H34" s="217"/>
      <c r="I34" s="221"/>
      <c r="J34" s="183"/>
    </row>
    <row r="35" spans="1:10" ht="15.75" customHeight="1" x14ac:dyDescent="0.35">
      <c r="A35" s="220"/>
      <c r="B35" s="1057" t="s">
        <v>1784</v>
      </c>
      <c r="C35" s="1771">
        <v>2</v>
      </c>
      <c r="D35" s="1771"/>
      <c r="E35" s="1058" t="s">
        <v>1772</v>
      </c>
      <c r="F35" s="4"/>
      <c r="G35" s="4"/>
      <c r="H35" s="217"/>
      <c r="I35" s="221"/>
      <c r="J35" s="183"/>
    </row>
    <row r="36" spans="1:10" ht="48.75" customHeight="1" x14ac:dyDescent="0.35">
      <c r="A36" s="220"/>
      <c r="B36" s="1057" t="s">
        <v>1785</v>
      </c>
      <c r="C36" s="1771">
        <v>2</v>
      </c>
      <c r="D36" s="1771"/>
      <c r="E36" s="1058" t="s">
        <v>1772</v>
      </c>
      <c r="F36" s="4"/>
      <c r="G36" s="4"/>
      <c r="H36" s="217"/>
      <c r="I36" s="221"/>
      <c r="J36" s="183"/>
    </row>
    <row r="37" spans="1:10" ht="15.75" customHeight="1" x14ac:dyDescent="0.35"/>
    <row r="38" spans="1:10" ht="15.75" customHeight="1" x14ac:dyDescent="0.35"/>
    <row r="39" spans="1:10" ht="15.75" customHeight="1" x14ac:dyDescent="0.35"/>
    <row r="40" spans="1:10" ht="15.75" customHeight="1" x14ac:dyDescent="0.35"/>
    <row r="41" spans="1:10" ht="15.75" customHeight="1" x14ac:dyDescent="0.35"/>
    <row r="42" spans="1:10" ht="15.75" customHeight="1" x14ac:dyDescent="0.35"/>
    <row r="43" spans="1:10" ht="15.75" customHeight="1" x14ac:dyDescent="0.35"/>
    <row r="44" spans="1:10" ht="15.75" customHeight="1" x14ac:dyDescent="0.35"/>
    <row r="45" spans="1:10" ht="15.75" customHeight="1" x14ac:dyDescent="0.35"/>
    <row r="46" spans="1:10" ht="15.75" customHeight="1" x14ac:dyDescent="0.35"/>
    <row r="47" spans="1:10" ht="15.75" customHeight="1" x14ac:dyDescent="0.35"/>
    <row r="48" spans="1:10"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68">
    <mergeCell ref="F11:H11"/>
    <mergeCell ref="I11:J11"/>
    <mergeCell ref="C25:D25"/>
    <mergeCell ref="C26:D26"/>
    <mergeCell ref="C27:D27"/>
    <mergeCell ref="C13:E13"/>
    <mergeCell ref="F13:H13"/>
    <mergeCell ref="C14:E14"/>
    <mergeCell ref="F14:H14"/>
    <mergeCell ref="C18:D18"/>
    <mergeCell ref="C19:D19"/>
    <mergeCell ref="C17:D17"/>
    <mergeCell ref="I13:J13"/>
    <mergeCell ref="I14:J14"/>
    <mergeCell ref="F12:H12"/>
    <mergeCell ref="I12:J12"/>
    <mergeCell ref="A1:J1"/>
    <mergeCell ref="A2:B2"/>
    <mergeCell ref="C2:E2"/>
    <mergeCell ref="F2:J2"/>
    <mergeCell ref="C3:E3"/>
    <mergeCell ref="F3:J3"/>
    <mergeCell ref="A3:B3"/>
    <mergeCell ref="A4:J4"/>
    <mergeCell ref="C5:J5"/>
    <mergeCell ref="C6:E6"/>
    <mergeCell ref="F6:H6"/>
    <mergeCell ref="I6:J6"/>
    <mergeCell ref="A5:B5"/>
    <mergeCell ref="A6:B6"/>
    <mergeCell ref="F7:H7"/>
    <mergeCell ref="I7:J7"/>
    <mergeCell ref="F10:H10"/>
    <mergeCell ref="I10:J10"/>
    <mergeCell ref="C8:E8"/>
    <mergeCell ref="F8:H8"/>
    <mergeCell ref="I8:J8"/>
    <mergeCell ref="C9:E9"/>
    <mergeCell ref="F9:H9"/>
    <mergeCell ref="I9:J9"/>
    <mergeCell ref="C10:E10"/>
    <mergeCell ref="C15:D15"/>
    <mergeCell ref="A11:B11"/>
    <mergeCell ref="A12:B12"/>
    <mergeCell ref="C12:E12"/>
    <mergeCell ref="C16:D16"/>
    <mergeCell ref="A13:B13"/>
    <mergeCell ref="A14:B14"/>
    <mergeCell ref="C11:E11"/>
    <mergeCell ref="A7:B7"/>
    <mergeCell ref="A8:B8"/>
    <mergeCell ref="A9:B9"/>
    <mergeCell ref="A10:B10"/>
    <mergeCell ref="C7:E7"/>
    <mergeCell ref="C20:D20"/>
    <mergeCell ref="C21:D21"/>
    <mergeCell ref="C22:D22"/>
    <mergeCell ref="C23:D23"/>
    <mergeCell ref="C24:D24"/>
    <mergeCell ref="C33:D33"/>
    <mergeCell ref="C34:D34"/>
    <mergeCell ref="C35:D35"/>
    <mergeCell ref="C36:D36"/>
    <mergeCell ref="C28:D28"/>
    <mergeCell ref="C29:D29"/>
    <mergeCell ref="C30:D30"/>
    <mergeCell ref="C31:D31"/>
    <mergeCell ref="C32:D32"/>
  </mergeCells>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&amp;P&amp;R&amp;"-,Italic"Revision Date: January 19,2023
 Rev. # 03</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N990"/>
  <sheetViews>
    <sheetView view="pageLayout" topLeftCell="A35" zoomScaleNormal="100" workbookViewId="0">
      <selection activeCell="D49" sqref="D49"/>
    </sheetView>
  </sheetViews>
  <sheetFormatPr defaultColWidth="14.453125" defaultRowHeight="15" customHeight="1" x14ac:dyDescent="0.35"/>
  <cols>
    <col min="1" max="1" width="12.54296875" customWidth="1"/>
    <col min="2" max="2" width="21.54296875" customWidth="1"/>
    <col min="3" max="3" width="8.81640625" customWidth="1"/>
    <col min="4" max="4" width="8" customWidth="1"/>
    <col min="5" max="5" width="10.81640625" customWidth="1"/>
    <col min="6" max="6" width="8.81640625" customWidth="1"/>
    <col min="7" max="7" width="10.54296875" customWidth="1"/>
    <col min="8" max="8" width="11.1796875" customWidth="1"/>
    <col min="9" max="9" width="7.453125" customWidth="1"/>
  </cols>
  <sheetData>
    <row r="1" spans="1:14" ht="21" customHeight="1" x14ac:dyDescent="0.35">
      <c r="A1" s="1777" t="s">
        <v>1786</v>
      </c>
      <c r="B1" s="1395"/>
      <c r="C1" s="1395"/>
      <c r="D1" s="1395"/>
      <c r="E1" s="1395"/>
      <c r="F1" s="1395"/>
      <c r="G1" s="1395"/>
      <c r="H1" s="1395"/>
      <c r="I1" s="1395"/>
      <c r="J1" s="1037"/>
      <c r="K1" s="1037"/>
      <c r="L1" s="1037"/>
      <c r="M1" s="1037"/>
      <c r="N1" s="1037"/>
    </row>
    <row r="2" spans="1:14" ht="35.25" customHeight="1" x14ac:dyDescent="0.35">
      <c r="A2" s="229" t="s">
        <v>1787</v>
      </c>
      <c r="B2" s="1783" t="s">
        <v>1788</v>
      </c>
      <c r="C2" s="1502"/>
      <c r="D2" s="1502"/>
      <c r="E2" s="1502"/>
      <c r="F2" s="1502"/>
      <c r="G2" s="1502"/>
      <c r="H2" s="1502"/>
      <c r="I2" s="1502"/>
    </row>
    <row r="3" spans="1:14" ht="33.75" customHeight="1" x14ac:dyDescent="0.35">
      <c r="A3" s="230" t="s">
        <v>1789</v>
      </c>
      <c r="B3" s="1399" t="s">
        <v>1790</v>
      </c>
      <c r="C3" s="1400"/>
      <c r="D3" s="1400"/>
      <c r="E3" s="1400"/>
      <c r="F3" s="1400"/>
      <c r="G3" s="1400"/>
      <c r="H3" s="1400"/>
      <c r="I3" s="1398"/>
    </row>
    <row r="4" spans="1:14" ht="36.75" customHeight="1" x14ac:dyDescent="0.35">
      <c r="A4" s="231" t="s">
        <v>1791</v>
      </c>
      <c r="B4" s="1521" t="s">
        <v>1792</v>
      </c>
      <c r="C4" s="1391"/>
      <c r="D4" s="1391"/>
      <c r="E4" s="1391"/>
      <c r="F4" s="1391"/>
      <c r="G4" s="1391"/>
      <c r="H4" s="1391"/>
      <c r="I4" s="1392"/>
    </row>
    <row r="5" spans="1:14" ht="24" customHeight="1" x14ac:dyDescent="0.35">
      <c r="A5" s="232" t="s">
        <v>1793</v>
      </c>
      <c r="B5" s="1784"/>
      <c r="C5" s="1785"/>
      <c r="D5" s="1785"/>
      <c r="E5" s="1785"/>
      <c r="F5" s="1785"/>
      <c r="G5" s="1785"/>
      <c r="H5" s="1785"/>
      <c r="I5" s="1786"/>
    </row>
    <row r="6" spans="1:14" ht="120" customHeight="1" x14ac:dyDescent="0.35">
      <c r="A6" s="233" t="s">
        <v>1752</v>
      </c>
      <c r="B6" s="234" t="s">
        <v>1794</v>
      </c>
      <c r="C6" s="235" t="s">
        <v>1754</v>
      </c>
      <c r="D6" s="233" t="s">
        <v>1755</v>
      </c>
      <c r="E6" s="234" t="s">
        <v>1756</v>
      </c>
      <c r="F6" s="234" t="s">
        <v>1757</v>
      </c>
      <c r="G6" s="233" t="s">
        <v>1758</v>
      </c>
      <c r="H6" s="233" t="s">
        <v>1759</v>
      </c>
      <c r="I6" s="233" t="s">
        <v>1760</v>
      </c>
    </row>
    <row r="7" spans="1:14" ht="40.5" customHeight="1" x14ac:dyDescent="0.35">
      <c r="A7" s="248"/>
      <c r="B7" s="1062"/>
      <c r="C7" s="226"/>
      <c r="D7" s="1063"/>
      <c r="E7" s="249"/>
      <c r="F7" s="227"/>
      <c r="G7" s="215"/>
      <c r="H7" s="215"/>
      <c r="I7" s="215"/>
    </row>
    <row r="8" spans="1:14" ht="33" customHeight="1" x14ac:dyDescent="0.35">
      <c r="A8" s="237"/>
      <c r="B8" s="1064"/>
      <c r="C8" s="196"/>
      <c r="D8" s="246"/>
      <c r="E8" s="250"/>
      <c r="F8" s="239"/>
      <c r="G8" s="240"/>
      <c r="H8" s="240"/>
      <c r="I8" s="240"/>
    </row>
    <row r="9" spans="1:14" ht="45" customHeight="1" x14ac:dyDescent="0.35">
      <c r="A9" s="248"/>
      <c r="B9" s="1062"/>
      <c r="C9" s="226"/>
      <c r="D9" s="1063"/>
      <c r="E9" s="249"/>
      <c r="F9" s="227"/>
      <c r="G9" s="215"/>
      <c r="H9" s="215"/>
      <c r="I9" s="215"/>
    </row>
    <row r="10" spans="1:14" ht="41.25" customHeight="1" x14ac:dyDescent="0.35">
      <c r="A10" s="237"/>
      <c r="B10" s="1064"/>
      <c r="C10" s="196"/>
      <c r="D10" s="246"/>
      <c r="E10" s="250"/>
      <c r="F10" s="239"/>
      <c r="G10" s="240"/>
      <c r="H10" s="240"/>
      <c r="I10" s="240"/>
    </row>
    <row r="11" spans="1:14" ht="52.5" customHeight="1" x14ac:dyDescent="0.35">
      <c r="A11" s="248"/>
      <c r="B11" s="1062"/>
      <c r="C11" s="226"/>
      <c r="D11" s="1063"/>
      <c r="E11" s="249"/>
      <c r="F11" s="227"/>
      <c r="G11" s="215"/>
      <c r="H11" s="215"/>
      <c r="I11" s="215"/>
    </row>
    <row r="12" spans="1:14" ht="41.25" customHeight="1" x14ac:dyDescent="0.35">
      <c r="A12" s="237"/>
      <c r="B12" s="1064"/>
      <c r="C12" s="196"/>
      <c r="D12" s="246"/>
      <c r="E12" s="250"/>
      <c r="F12" s="239"/>
      <c r="G12" s="240"/>
      <c r="H12" s="240"/>
      <c r="I12" s="240"/>
    </row>
    <row r="13" spans="1:14" ht="45.75" customHeight="1" x14ac:dyDescent="0.35">
      <c r="A13" s="248"/>
      <c r="B13" s="1062"/>
      <c r="C13" s="226"/>
      <c r="D13" s="1063"/>
      <c r="E13" s="249"/>
      <c r="F13" s="227"/>
      <c r="G13" s="215"/>
      <c r="H13" s="215"/>
      <c r="I13" s="215"/>
    </row>
    <row r="14" spans="1:14" ht="38.25" customHeight="1" x14ac:dyDescent="0.35">
      <c r="A14" s="237"/>
      <c r="B14" s="153"/>
      <c r="C14" s="196"/>
      <c r="D14" s="246"/>
      <c r="E14" s="250"/>
      <c r="F14" s="244"/>
      <c r="G14" s="243"/>
      <c r="H14" s="243"/>
      <c r="I14" s="243"/>
    </row>
    <row r="15" spans="1:14" ht="42" customHeight="1" x14ac:dyDescent="0.35">
      <c r="A15" s="248"/>
      <c r="B15" s="1062"/>
      <c r="C15" s="226"/>
      <c r="D15" s="1063"/>
      <c r="E15" s="249"/>
      <c r="F15" s="162"/>
      <c r="G15" s="228"/>
      <c r="H15" s="228"/>
      <c r="I15" s="228"/>
    </row>
    <row r="16" spans="1:14" ht="43.5" customHeight="1" x14ac:dyDescent="0.35">
      <c r="A16" s="237"/>
      <c r="B16" s="1064"/>
      <c r="C16" s="196"/>
      <c r="D16" s="246"/>
      <c r="E16" s="250"/>
      <c r="F16" s="244"/>
      <c r="G16" s="243"/>
      <c r="H16" s="243"/>
      <c r="I16" s="243"/>
    </row>
    <row r="17" spans="1:9" ht="43.5" customHeight="1" x14ac:dyDescent="0.35">
      <c r="A17" s="248"/>
      <c r="B17" s="1062"/>
      <c r="C17" s="226"/>
      <c r="D17" s="1063"/>
      <c r="E17" s="249"/>
      <c r="F17" s="162"/>
      <c r="G17" s="228"/>
      <c r="H17" s="228"/>
      <c r="I17" s="228"/>
    </row>
    <row r="18" spans="1:9" ht="15.75" customHeight="1" x14ac:dyDescent="0.35">
      <c r="A18" s="237"/>
      <c r="B18" s="1064"/>
      <c r="C18" s="196"/>
      <c r="D18" s="246"/>
      <c r="E18" s="250"/>
      <c r="F18" s="244"/>
      <c r="G18" s="243"/>
      <c r="H18" s="243"/>
      <c r="I18" s="243"/>
    </row>
    <row r="19" spans="1:9" ht="40.5" customHeight="1" x14ac:dyDescent="0.35">
      <c r="A19" s="248"/>
      <c r="B19" s="251"/>
      <c r="C19" s="226"/>
      <c r="D19" s="247"/>
      <c r="E19" s="249"/>
      <c r="F19" s="162"/>
      <c r="G19" s="228"/>
      <c r="H19" s="228"/>
      <c r="I19" s="228"/>
    </row>
    <row r="20" spans="1:9" ht="40.5" customHeight="1" x14ac:dyDescent="0.35">
      <c r="A20" s="237"/>
      <c r="B20" s="153"/>
      <c r="C20" s="196"/>
      <c r="D20" s="252"/>
      <c r="E20" s="250"/>
      <c r="F20" s="244"/>
      <c r="G20" s="243"/>
      <c r="H20" s="243"/>
      <c r="I20" s="243"/>
    </row>
    <row r="21" spans="1:9" ht="36.75" customHeight="1" x14ac:dyDescent="0.35">
      <c r="A21" s="248"/>
      <c r="B21" s="228"/>
      <c r="C21" s="226"/>
      <c r="D21" s="247"/>
      <c r="E21" s="249"/>
      <c r="F21" s="162"/>
      <c r="G21" s="228"/>
      <c r="H21" s="228"/>
      <c r="I21" s="228"/>
    </row>
    <row r="22" spans="1:9" ht="32.25" customHeight="1" x14ac:dyDescent="0.35">
      <c r="A22" s="237"/>
      <c r="B22" s="243"/>
      <c r="C22" s="196"/>
      <c r="D22" s="252"/>
      <c r="E22" s="250"/>
      <c r="F22" s="244"/>
      <c r="G22" s="243"/>
      <c r="H22" s="243"/>
      <c r="I22" s="243"/>
    </row>
    <row r="23" spans="1:9" ht="30" customHeight="1" x14ac:dyDescent="0.35">
      <c r="A23" s="248"/>
      <c r="B23" s="228"/>
      <c r="C23" s="226"/>
      <c r="D23" s="247"/>
      <c r="E23" s="249"/>
      <c r="F23" s="162"/>
      <c r="G23" s="228"/>
      <c r="H23" s="228"/>
      <c r="I23" s="228"/>
    </row>
    <row r="24" spans="1:9" ht="33" customHeight="1" x14ac:dyDescent="0.35">
      <c r="A24" s="237"/>
      <c r="B24" s="243"/>
      <c r="C24" s="196"/>
      <c r="D24" s="252"/>
      <c r="E24" s="250"/>
      <c r="F24" s="244"/>
      <c r="G24" s="243"/>
      <c r="H24" s="243"/>
      <c r="I24" s="243"/>
    </row>
    <row r="25" spans="1:9" ht="30.75" customHeight="1" x14ac:dyDescent="0.35">
      <c r="A25" s="248"/>
      <c r="B25" s="228"/>
      <c r="C25" s="226"/>
      <c r="D25" s="247"/>
      <c r="E25" s="249"/>
      <c r="F25" s="162"/>
      <c r="G25" s="228"/>
      <c r="H25" s="228"/>
      <c r="I25" s="228"/>
    </row>
    <row r="26" spans="1:9" ht="39.75" customHeight="1" x14ac:dyDescent="0.35">
      <c r="A26" s="237"/>
      <c r="B26" s="243"/>
      <c r="C26" s="196"/>
      <c r="D26" s="252"/>
      <c r="E26" s="250"/>
      <c r="F26" s="244"/>
      <c r="G26" s="243"/>
      <c r="H26" s="243"/>
      <c r="I26" s="243"/>
    </row>
    <row r="27" spans="1:9" ht="30.75" customHeight="1" x14ac:dyDescent="0.35">
      <c r="A27" s="248"/>
      <c r="B27" s="228"/>
      <c r="C27" s="226"/>
      <c r="D27" s="247"/>
      <c r="E27" s="249"/>
      <c r="F27" s="162"/>
      <c r="G27" s="228"/>
      <c r="H27" s="228"/>
      <c r="I27" s="228"/>
    </row>
    <row r="28" spans="1:9" ht="36.75" customHeight="1" x14ac:dyDescent="0.35">
      <c r="A28" s="245"/>
      <c r="B28" s="243"/>
      <c r="C28" s="196"/>
      <c r="D28" s="252"/>
      <c r="E28" s="253"/>
      <c r="F28" s="244"/>
      <c r="G28" s="243"/>
      <c r="H28" s="243"/>
      <c r="I28" s="243"/>
    </row>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5">
    <mergeCell ref="A1:I1"/>
    <mergeCell ref="B2:I2"/>
    <mergeCell ref="B3:I3"/>
    <mergeCell ref="B4:I4"/>
    <mergeCell ref="B5:I5"/>
  </mergeCells>
  <pageMargins left="0.84670116429495468" right="0.1875" top="0.57179818887451483" bottom="0.62677878395860287" header="0" footer="0"/>
  <pageSetup orientation="portrait" r:id="rId1"/>
  <headerFooter>
    <oddHeader>&amp;LThe Great Canadian Meat Company&amp;RRC -18A</oddHeader>
    <oddFooter>&amp;LPrepared by Quantum Food Solutions  Approved by: AK&amp;CPage  &amp;P&amp;RRev. Date: 10-Jan-2022 Rev. # 00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N994"/>
  <sheetViews>
    <sheetView view="pageLayout" topLeftCell="A10" zoomScaleNormal="100" workbookViewId="0">
      <selection activeCell="F13" sqref="F13"/>
    </sheetView>
  </sheetViews>
  <sheetFormatPr defaultColWidth="14.453125" defaultRowHeight="15" customHeight="1" x14ac:dyDescent="0.35"/>
  <cols>
    <col min="1" max="1" width="10.1796875" customWidth="1"/>
    <col min="2" max="2" width="29.54296875" customWidth="1"/>
    <col min="3" max="3" width="10.1796875" customWidth="1"/>
    <col min="4" max="4" width="8" customWidth="1"/>
    <col min="5" max="5" width="11.1796875" customWidth="1"/>
    <col min="6" max="6" width="8.81640625" customWidth="1"/>
    <col min="7" max="7" width="11.453125" customWidth="1"/>
    <col min="8" max="8" width="10.453125" customWidth="1"/>
    <col min="9" max="9" width="7.453125" customWidth="1"/>
  </cols>
  <sheetData>
    <row r="1" spans="1:14" ht="75" customHeight="1" x14ac:dyDescent="0.35">
      <c r="A1" s="1787" t="s">
        <v>1795</v>
      </c>
      <c r="B1" s="1400"/>
      <c r="C1" s="1400"/>
      <c r="D1" s="1400"/>
      <c r="E1" s="1400"/>
      <c r="F1" s="1400"/>
      <c r="G1" s="1400"/>
      <c r="H1" s="1400"/>
      <c r="I1" s="1398"/>
      <c r="J1" s="254"/>
      <c r="K1" s="254"/>
      <c r="L1" s="254"/>
      <c r="M1" s="254"/>
      <c r="N1" s="254"/>
    </row>
    <row r="2" spans="1:14" ht="44.25" customHeight="1" x14ac:dyDescent="0.35">
      <c r="A2" s="230" t="s">
        <v>1787</v>
      </c>
      <c r="B2" s="1523" t="s">
        <v>1796</v>
      </c>
      <c r="C2" s="1400"/>
      <c r="D2" s="1400"/>
      <c r="E2" s="1400"/>
      <c r="F2" s="1400"/>
      <c r="G2" s="1400"/>
      <c r="H2" s="1400"/>
      <c r="I2" s="1398"/>
    </row>
    <row r="3" spans="1:14" ht="40.5" customHeight="1" x14ac:dyDescent="0.35">
      <c r="A3" s="230" t="s">
        <v>1797</v>
      </c>
      <c r="B3" s="1399" t="s">
        <v>23</v>
      </c>
      <c r="C3" s="1400"/>
      <c r="D3" s="1400"/>
      <c r="E3" s="1400"/>
      <c r="F3" s="1400"/>
      <c r="G3" s="1400"/>
      <c r="H3" s="1400"/>
      <c r="I3" s="1398"/>
    </row>
    <row r="4" spans="1:14" ht="31.5" customHeight="1" x14ac:dyDescent="0.35">
      <c r="A4" s="231" t="s">
        <v>1791</v>
      </c>
      <c r="B4" s="1521" t="s">
        <v>1798</v>
      </c>
      <c r="C4" s="1391"/>
      <c r="D4" s="1391"/>
      <c r="E4" s="1391"/>
      <c r="F4" s="1391"/>
      <c r="G4" s="1391"/>
      <c r="H4" s="1391"/>
      <c r="I4" s="1392"/>
    </row>
    <row r="5" spans="1:14" ht="24" customHeight="1" x14ac:dyDescent="0.35">
      <c r="A5" s="232" t="s">
        <v>1793</v>
      </c>
      <c r="B5" s="1784"/>
      <c r="C5" s="1785"/>
      <c r="D5" s="1785"/>
      <c r="E5" s="1785"/>
      <c r="F5" s="1785"/>
      <c r="G5" s="1785"/>
      <c r="H5" s="1785"/>
      <c r="I5" s="1786"/>
    </row>
    <row r="6" spans="1:14" ht="120" customHeight="1" x14ac:dyDescent="0.35">
      <c r="A6" s="233" t="s">
        <v>1752</v>
      </c>
      <c r="B6" s="234" t="s">
        <v>1789</v>
      </c>
      <c r="C6" s="235" t="s">
        <v>1799</v>
      </c>
      <c r="D6" s="233" t="s">
        <v>1800</v>
      </c>
      <c r="E6" s="234" t="s">
        <v>1756</v>
      </c>
      <c r="F6" s="234" t="s">
        <v>1757</v>
      </c>
      <c r="G6" s="233" t="s">
        <v>1758</v>
      </c>
      <c r="H6" s="233" t="s">
        <v>1759</v>
      </c>
      <c r="I6" s="233" t="s">
        <v>1760</v>
      </c>
    </row>
    <row r="7" spans="1:14" ht="40.5" customHeight="1" x14ac:dyDescent="0.35">
      <c r="A7" s="225"/>
      <c r="B7" s="1065"/>
      <c r="C7" s="226"/>
      <c r="D7" s="1063"/>
      <c r="E7" s="236"/>
      <c r="F7" s="227"/>
      <c r="G7" s="215"/>
      <c r="H7" s="215"/>
      <c r="I7" s="215"/>
    </row>
    <row r="8" spans="1:14" ht="39" customHeight="1" x14ac:dyDescent="0.35">
      <c r="A8" s="237"/>
      <c r="B8" s="1066"/>
      <c r="C8" s="196"/>
      <c r="D8" s="246"/>
      <c r="E8" s="238"/>
      <c r="F8" s="239"/>
      <c r="G8" s="240"/>
      <c r="H8" s="240"/>
      <c r="I8" s="240"/>
    </row>
    <row r="9" spans="1:14" ht="45" customHeight="1" x14ac:dyDescent="0.35">
      <c r="A9" s="225"/>
      <c r="B9" s="1065"/>
      <c r="C9" s="226"/>
      <c r="D9" s="1063"/>
      <c r="E9" s="236"/>
      <c r="F9" s="227"/>
      <c r="G9" s="215"/>
      <c r="H9" s="215"/>
      <c r="I9" s="215"/>
    </row>
    <row r="10" spans="1:14" ht="48.75" customHeight="1" x14ac:dyDescent="0.35">
      <c r="A10" s="241"/>
      <c r="B10" s="1066"/>
      <c r="C10" s="196"/>
      <c r="D10" s="246"/>
      <c r="E10" s="238"/>
      <c r="F10" s="239"/>
      <c r="G10" s="240"/>
      <c r="H10" s="240"/>
      <c r="I10" s="240"/>
    </row>
    <row r="11" spans="1:14" ht="52.5" customHeight="1" x14ac:dyDescent="0.35">
      <c r="A11" s="225"/>
      <c r="B11" s="1065"/>
      <c r="C11" s="226"/>
      <c r="D11" s="1063"/>
      <c r="E11" s="236"/>
      <c r="F11" s="227"/>
      <c r="G11" s="215"/>
      <c r="H11" s="215"/>
      <c r="I11" s="215"/>
    </row>
    <row r="12" spans="1:14" ht="47.25" customHeight="1" x14ac:dyDescent="0.35">
      <c r="A12" s="241"/>
      <c r="B12" s="1066"/>
      <c r="C12" s="196"/>
      <c r="D12" s="246"/>
      <c r="E12" s="238"/>
      <c r="F12" s="239"/>
      <c r="G12" s="240"/>
      <c r="H12" s="240"/>
      <c r="I12" s="240"/>
    </row>
    <row r="13" spans="1:14" ht="45.75" customHeight="1" x14ac:dyDescent="0.35">
      <c r="A13" s="225"/>
      <c r="B13" s="1065"/>
      <c r="C13" s="226"/>
      <c r="D13" s="1063"/>
      <c r="E13" s="236"/>
      <c r="F13" s="227"/>
      <c r="G13" s="215"/>
      <c r="H13" s="215"/>
      <c r="I13" s="215"/>
    </row>
    <row r="14" spans="1:14" ht="42.75" customHeight="1" x14ac:dyDescent="0.35">
      <c r="A14" s="242"/>
      <c r="B14" s="243"/>
      <c r="C14" s="196"/>
      <c r="D14" s="246"/>
      <c r="E14" s="238"/>
      <c r="F14" s="244"/>
      <c r="G14" s="243"/>
      <c r="H14" s="243"/>
      <c r="I14" s="243"/>
    </row>
    <row r="15" spans="1:14" ht="38.25" customHeight="1" x14ac:dyDescent="0.35">
      <c r="A15" s="161"/>
      <c r="B15" s="228"/>
      <c r="C15" s="226"/>
      <c r="D15" s="1063"/>
      <c r="E15" s="236"/>
      <c r="F15" s="162"/>
      <c r="G15" s="228"/>
      <c r="H15" s="228"/>
      <c r="I15" s="228"/>
    </row>
    <row r="16" spans="1:14" ht="42" customHeight="1" x14ac:dyDescent="0.35">
      <c r="A16" s="245"/>
      <c r="B16" s="243"/>
      <c r="C16" s="196"/>
      <c r="D16" s="246"/>
      <c r="E16" s="238"/>
      <c r="F16" s="244"/>
      <c r="G16" s="243"/>
      <c r="H16" s="243"/>
      <c r="I16" s="243"/>
    </row>
    <row r="17" spans="1:9" ht="40.5" customHeight="1" x14ac:dyDescent="0.35">
      <c r="A17" s="161"/>
      <c r="B17" s="228"/>
      <c r="C17" s="226"/>
      <c r="D17" s="1063"/>
      <c r="E17" s="236"/>
      <c r="F17" s="162"/>
      <c r="G17" s="228"/>
      <c r="H17" s="228"/>
      <c r="I17" s="228"/>
    </row>
    <row r="18" spans="1:9" ht="41.25" customHeight="1" x14ac:dyDescent="0.35">
      <c r="A18" s="245"/>
      <c r="B18" s="243"/>
      <c r="C18" s="196"/>
      <c r="D18" s="246"/>
      <c r="E18" s="238"/>
      <c r="F18" s="244"/>
      <c r="G18" s="243"/>
      <c r="H18" s="243"/>
      <c r="I18" s="243"/>
    </row>
    <row r="19" spans="1:9" ht="42" customHeight="1" x14ac:dyDescent="0.35">
      <c r="A19" s="161"/>
      <c r="B19" s="228"/>
      <c r="C19" s="226"/>
      <c r="D19" s="1063"/>
      <c r="E19" s="236"/>
      <c r="F19" s="162"/>
      <c r="G19" s="228"/>
      <c r="H19" s="228"/>
      <c r="I19" s="228"/>
    </row>
    <row r="20" spans="1:9" ht="43.5" customHeight="1" x14ac:dyDescent="0.35">
      <c r="A20" s="245"/>
      <c r="B20" s="243"/>
      <c r="C20" s="196"/>
      <c r="D20" s="246"/>
      <c r="E20" s="238"/>
      <c r="F20" s="244"/>
      <c r="G20" s="243"/>
      <c r="H20" s="243"/>
      <c r="I20" s="243"/>
    </row>
    <row r="21" spans="1:9" ht="43.5" customHeight="1" x14ac:dyDescent="0.35">
      <c r="A21" s="161"/>
      <c r="B21" s="228"/>
      <c r="C21" s="226"/>
      <c r="D21" s="1063"/>
      <c r="E21" s="236"/>
      <c r="F21" s="162"/>
      <c r="G21" s="228"/>
      <c r="H21" s="228"/>
      <c r="I21" s="228"/>
    </row>
    <row r="22" spans="1:9" ht="51.75" customHeight="1" x14ac:dyDescent="0.35">
      <c r="A22" s="245" t="s">
        <v>1801</v>
      </c>
      <c r="B22" s="243"/>
      <c r="C22" s="196"/>
      <c r="D22" s="246"/>
      <c r="E22" s="238"/>
      <c r="F22" s="244"/>
      <c r="G22" s="243"/>
      <c r="H22" s="243"/>
      <c r="I22" s="243"/>
    </row>
    <row r="23" spans="1:9" ht="51" customHeight="1" x14ac:dyDescent="0.35">
      <c r="A23" s="161"/>
      <c r="B23" s="228"/>
      <c r="C23" s="226"/>
      <c r="D23" s="247"/>
      <c r="E23" s="116"/>
      <c r="F23" s="162"/>
      <c r="G23" s="228"/>
      <c r="H23" s="228"/>
      <c r="I23" s="228"/>
    </row>
    <row r="24" spans="1:9" ht="15.75" customHeight="1" x14ac:dyDescent="0.35"/>
    <row r="25" spans="1:9" ht="15.75" customHeight="1" x14ac:dyDescent="0.35"/>
    <row r="26" spans="1:9" ht="15.75" customHeight="1" x14ac:dyDescent="0.35"/>
    <row r="27" spans="1:9" ht="15.75" customHeight="1" x14ac:dyDescent="0.35"/>
    <row r="28" spans="1:9" ht="15.75" customHeight="1" x14ac:dyDescent="0.35"/>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5">
    <mergeCell ref="A1:I1"/>
    <mergeCell ref="B2:I2"/>
    <mergeCell ref="B3:I3"/>
    <mergeCell ref="B4:I4"/>
    <mergeCell ref="B5:I5"/>
  </mergeCells>
  <pageMargins left="0.27559055118110237" right="0.1875" top="0.47244094488188981" bottom="0.59375" header="0" footer="0"/>
  <pageSetup orientation="portrait" r:id="rId1"/>
  <headerFooter>
    <oddHeader>&amp;LThe Great Canadian Meat Company&amp;RRC -18B</oddHeader>
    <oddFooter>&amp;LPrepared by:Quantum Food Solutions 
Approved by: AK&amp;CPage  &amp;P&amp;RRev. Date: 10-Jan-2022 
Rev. # 00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S1001"/>
  <sheetViews>
    <sheetView view="pageLayout" topLeftCell="A12" zoomScaleNormal="100" workbookViewId="0">
      <selection activeCell="A21" sqref="A21"/>
    </sheetView>
  </sheetViews>
  <sheetFormatPr defaultColWidth="14.453125" defaultRowHeight="15" customHeight="1" x14ac:dyDescent="0.35"/>
  <cols>
    <col min="1" max="1" width="7" customWidth="1"/>
    <col min="2" max="3" width="15.81640625" customWidth="1"/>
    <col min="4" max="4" width="8" customWidth="1"/>
    <col min="5" max="10" width="7.1796875" customWidth="1"/>
    <col min="11" max="11" width="9.1796875" customWidth="1"/>
    <col min="12" max="18" width="7.1796875" customWidth="1"/>
    <col min="19" max="19" width="9.81640625" customWidth="1"/>
  </cols>
  <sheetData>
    <row r="1" spans="1:19" ht="21" customHeight="1" x14ac:dyDescent="0.35">
      <c r="A1" s="1427" t="s">
        <v>1802</v>
      </c>
      <c r="B1" s="1395"/>
      <c r="C1" s="1395"/>
      <c r="D1" s="1395"/>
      <c r="E1" s="1395"/>
      <c r="F1" s="1395"/>
      <c r="G1" s="1395"/>
      <c r="H1" s="1395"/>
      <c r="I1" s="1395"/>
      <c r="J1" s="1395"/>
      <c r="K1" s="1395"/>
      <c r="L1" s="1395"/>
      <c r="M1" s="1395"/>
      <c r="N1" s="1395"/>
      <c r="O1" s="1395"/>
      <c r="P1" s="1395"/>
      <c r="Q1" s="1395"/>
      <c r="R1" s="1395"/>
      <c r="S1" s="1395"/>
    </row>
    <row r="2" spans="1:19" ht="98.25" customHeight="1" x14ac:dyDescent="0.35">
      <c r="A2" s="1788" t="s">
        <v>1803</v>
      </c>
      <c r="B2" s="1789"/>
      <c r="C2" s="1789"/>
      <c r="D2" s="1789"/>
      <c r="E2" s="1789"/>
      <c r="F2" s="1789"/>
      <c r="G2" s="1789"/>
      <c r="H2" s="1789"/>
      <c r="I2" s="1789"/>
      <c r="J2" s="1789"/>
      <c r="K2" s="1789"/>
      <c r="L2" s="1789"/>
      <c r="M2" s="1789"/>
      <c r="N2" s="1789"/>
      <c r="O2" s="1789"/>
      <c r="P2" s="1789"/>
      <c r="Q2" s="1789"/>
      <c r="R2" s="1789"/>
      <c r="S2" s="1789"/>
    </row>
    <row r="3" spans="1:19" ht="30" customHeight="1" x14ac:dyDescent="0.35">
      <c r="A3" s="1790" t="s">
        <v>1804</v>
      </c>
      <c r="B3" s="1790"/>
      <c r="C3" s="1790"/>
      <c r="D3" s="1790"/>
      <c r="E3" s="1790"/>
      <c r="F3" s="1790"/>
      <c r="G3" s="1790"/>
      <c r="H3" s="1790"/>
      <c r="I3" s="1790"/>
      <c r="J3" s="1790"/>
      <c r="K3" s="1790"/>
      <c r="L3" s="1790"/>
      <c r="M3" s="1790"/>
      <c r="N3" s="1790"/>
      <c r="O3" s="1790"/>
      <c r="P3" s="1790"/>
      <c r="Q3" s="1790"/>
      <c r="R3" s="1790"/>
      <c r="S3" s="1790"/>
    </row>
    <row r="4" spans="1:19" ht="68.25" customHeight="1" x14ac:dyDescent="0.35">
      <c r="A4" s="922" t="s">
        <v>1746</v>
      </c>
      <c r="B4" s="922" t="s">
        <v>1805</v>
      </c>
      <c r="C4" s="922" t="s">
        <v>1806</v>
      </c>
      <c r="D4" s="923" t="s">
        <v>1807</v>
      </c>
      <c r="E4" s="923" t="s">
        <v>1808</v>
      </c>
      <c r="F4" s="923" t="s">
        <v>1809</v>
      </c>
      <c r="G4" s="923" t="s">
        <v>1810</v>
      </c>
      <c r="H4" s="923" t="s">
        <v>1811</v>
      </c>
      <c r="I4" s="923" t="s">
        <v>1812</v>
      </c>
      <c r="J4" s="923" t="s">
        <v>1813</v>
      </c>
      <c r="K4" s="924" t="s">
        <v>1814</v>
      </c>
      <c r="L4" s="923" t="s">
        <v>1815</v>
      </c>
      <c r="M4" s="923" t="s">
        <v>1816</v>
      </c>
      <c r="N4" s="923" t="s">
        <v>1817</v>
      </c>
      <c r="O4" s="923" t="s">
        <v>1818</v>
      </c>
      <c r="P4" s="923" t="s">
        <v>1819</v>
      </c>
      <c r="Q4" s="923" t="s">
        <v>1820</v>
      </c>
      <c r="R4" s="923" t="s">
        <v>1821</v>
      </c>
      <c r="S4" s="923" t="s">
        <v>1822</v>
      </c>
    </row>
    <row r="5" spans="1:19" ht="24" customHeight="1" x14ac:dyDescent="0.35">
      <c r="A5" s="255">
        <v>1</v>
      </c>
      <c r="B5" s="5" t="s">
        <v>1823</v>
      </c>
      <c r="C5" s="5" t="s">
        <v>1824</v>
      </c>
      <c r="D5" s="256" t="s">
        <v>1825</v>
      </c>
      <c r="E5" s="156" t="s">
        <v>14</v>
      </c>
      <c r="F5" s="4" t="s">
        <v>20</v>
      </c>
      <c r="G5" s="156" t="s">
        <v>14</v>
      </c>
      <c r="H5" s="156" t="s">
        <v>20</v>
      </c>
      <c r="I5" s="156" t="s">
        <v>20</v>
      </c>
      <c r="J5" s="156" t="s">
        <v>14</v>
      </c>
      <c r="K5" s="257" t="s">
        <v>14</v>
      </c>
      <c r="L5" s="156" t="s">
        <v>20</v>
      </c>
      <c r="M5" s="156" t="s">
        <v>20</v>
      </c>
      <c r="N5" s="156" t="s">
        <v>20</v>
      </c>
      <c r="O5" s="156" t="s">
        <v>14</v>
      </c>
      <c r="P5" s="156" t="s">
        <v>20</v>
      </c>
      <c r="Q5" s="156" t="s">
        <v>14</v>
      </c>
      <c r="R5" s="156" t="s">
        <v>20</v>
      </c>
      <c r="S5" s="156" t="s">
        <v>14</v>
      </c>
    </row>
    <row r="6" spans="1:19" ht="24" customHeight="1" x14ac:dyDescent="0.35">
      <c r="A6" s="4">
        <f>+A5+1</f>
        <v>2</v>
      </c>
      <c r="B6" s="5" t="s">
        <v>1826</v>
      </c>
      <c r="C6" s="5" t="s">
        <v>1827</v>
      </c>
      <c r="D6" s="256" t="s">
        <v>1825</v>
      </c>
      <c r="E6" s="156" t="s">
        <v>14</v>
      </c>
      <c r="F6" s="156" t="s">
        <v>20</v>
      </c>
      <c r="G6" s="156" t="s">
        <v>14</v>
      </c>
      <c r="H6" s="156" t="s">
        <v>20</v>
      </c>
      <c r="I6" s="156" t="s">
        <v>20</v>
      </c>
      <c r="J6" s="156" t="s">
        <v>14</v>
      </c>
      <c r="K6" s="257" t="s">
        <v>14</v>
      </c>
      <c r="L6" s="156" t="s">
        <v>20</v>
      </c>
      <c r="M6" s="156" t="s">
        <v>20</v>
      </c>
      <c r="N6" s="156" t="s">
        <v>20</v>
      </c>
      <c r="O6" s="156" t="s">
        <v>14</v>
      </c>
      <c r="P6" s="156" t="s">
        <v>20</v>
      </c>
      <c r="Q6" s="156" t="s">
        <v>14</v>
      </c>
      <c r="R6" s="156" t="s">
        <v>20</v>
      </c>
      <c r="S6" s="156" t="s">
        <v>14</v>
      </c>
    </row>
    <row r="7" spans="1:19" ht="32.25" customHeight="1" x14ac:dyDescent="0.35">
      <c r="A7" s="4">
        <v>80056</v>
      </c>
      <c r="B7" s="5" t="s">
        <v>1828</v>
      </c>
      <c r="C7" s="258" t="s">
        <v>1829</v>
      </c>
      <c r="D7" s="256" t="s">
        <v>1830</v>
      </c>
      <c r="E7" s="156" t="s">
        <v>14</v>
      </c>
      <c r="F7" s="156" t="s">
        <v>14</v>
      </c>
      <c r="G7" s="156" t="s">
        <v>14</v>
      </c>
      <c r="H7" s="156" t="s">
        <v>14</v>
      </c>
      <c r="I7" s="156" t="s">
        <v>14</v>
      </c>
      <c r="J7" s="156" t="s">
        <v>14</v>
      </c>
      <c r="K7" s="257" t="s">
        <v>14</v>
      </c>
      <c r="L7" s="156" t="s">
        <v>14</v>
      </c>
      <c r="M7" s="156" t="s">
        <v>14</v>
      </c>
      <c r="N7" s="156" t="s">
        <v>14</v>
      </c>
      <c r="O7" s="156" t="s">
        <v>14</v>
      </c>
      <c r="P7" s="156" t="s">
        <v>14</v>
      </c>
      <c r="Q7" s="156" t="s">
        <v>14</v>
      </c>
      <c r="R7" s="156" t="s">
        <v>14</v>
      </c>
      <c r="S7" s="156" t="s">
        <v>14</v>
      </c>
    </row>
    <row r="8" spans="1:19" ht="24" customHeight="1" x14ac:dyDescent="0.35">
      <c r="A8" s="4">
        <v>2094</v>
      </c>
      <c r="B8" s="12" t="s">
        <v>1831</v>
      </c>
      <c r="C8" s="12" t="s">
        <v>1832</v>
      </c>
      <c r="D8" s="256" t="s">
        <v>1833</v>
      </c>
      <c r="E8" s="156" t="s">
        <v>14</v>
      </c>
      <c r="F8" s="156" t="s">
        <v>20</v>
      </c>
      <c r="G8" s="156" t="s">
        <v>14</v>
      </c>
      <c r="H8" s="156" t="s">
        <v>14</v>
      </c>
      <c r="I8" s="156" t="s">
        <v>20</v>
      </c>
      <c r="J8" s="156" t="s">
        <v>14</v>
      </c>
      <c r="K8" s="257" t="s">
        <v>20</v>
      </c>
      <c r="L8" s="156" t="s">
        <v>20</v>
      </c>
      <c r="M8" s="156" t="s">
        <v>20</v>
      </c>
      <c r="N8" s="156" t="s">
        <v>14</v>
      </c>
      <c r="O8" s="156" t="s">
        <v>14</v>
      </c>
      <c r="P8" s="156" t="s">
        <v>20</v>
      </c>
      <c r="Q8" s="156" t="s">
        <v>14</v>
      </c>
      <c r="R8" s="156" t="s">
        <v>14</v>
      </c>
      <c r="S8" s="156" t="s">
        <v>14</v>
      </c>
    </row>
    <row r="9" spans="1:19" ht="24" customHeight="1" x14ac:dyDescent="0.35">
      <c r="A9" s="4">
        <v>1100</v>
      </c>
      <c r="B9" s="12" t="s">
        <v>1834</v>
      </c>
      <c r="C9" s="5" t="s">
        <v>1835</v>
      </c>
      <c r="D9" s="256" t="s">
        <v>1836</v>
      </c>
      <c r="E9" s="156" t="s">
        <v>14</v>
      </c>
      <c r="F9" s="156" t="s">
        <v>20</v>
      </c>
      <c r="G9" s="156" t="s">
        <v>14</v>
      </c>
      <c r="H9" s="156" t="s">
        <v>20</v>
      </c>
      <c r="I9" s="156" t="s">
        <v>20</v>
      </c>
      <c r="J9" s="156" t="s">
        <v>14</v>
      </c>
      <c r="K9" s="257" t="s">
        <v>20</v>
      </c>
      <c r="L9" s="156" t="s">
        <v>20</v>
      </c>
      <c r="M9" s="156" t="s">
        <v>20</v>
      </c>
      <c r="N9" s="156" t="s">
        <v>14</v>
      </c>
      <c r="O9" s="156" t="s">
        <v>14</v>
      </c>
      <c r="P9" s="156" t="s">
        <v>20</v>
      </c>
      <c r="Q9" s="156" t="s">
        <v>14</v>
      </c>
      <c r="R9" s="156" t="s">
        <v>20</v>
      </c>
      <c r="S9" s="156" t="s">
        <v>14</v>
      </c>
    </row>
    <row r="10" spans="1:19" ht="24" customHeight="1" x14ac:dyDescent="0.35">
      <c r="A10" s="259">
        <v>3</v>
      </c>
      <c r="B10" s="260" t="s">
        <v>1837</v>
      </c>
      <c r="C10" s="261" t="s">
        <v>1838</v>
      </c>
      <c r="D10" s="262" t="s">
        <v>1836</v>
      </c>
      <c r="E10" s="263" t="s">
        <v>14</v>
      </c>
      <c r="F10" s="263" t="s">
        <v>20</v>
      </c>
      <c r="G10" s="263" t="s">
        <v>14</v>
      </c>
      <c r="H10" s="263" t="s">
        <v>20</v>
      </c>
      <c r="I10" s="263" t="s">
        <v>20</v>
      </c>
      <c r="J10" s="263" t="s">
        <v>14</v>
      </c>
      <c r="K10" s="264" t="s">
        <v>490</v>
      </c>
      <c r="L10" s="156" t="s">
        <v>20</v>
      </c>
      <c r="M10" s="156" t="s">
        <v>20</v>
      </c>
      <c r="N10" s="156" t="s">
        <v>14</v>
      </c>
      <c r="O10" s="156" t="s">
        <v>14</v>
      </c>
      <c r="P10" s="156" t="s">
        <v>20</v>
      </c>
      <c r="Q10" s="156" t="s">
        <v>14</v>
      </c>
      <c r="R10" s="156" t="s">
        <v>20</v>
      </c>
      <c r="S10" s="156" t="s">
        <v>14</v>
      </c>
    </row>
    <row r="11" spans="1:19" ht="24" customHeight="1" x14ac:dyDescent="0.35">
      <c r="A11" s="4">
        <v>17</v>
      </c>
      <c r="B11" s="12" t="s">
        <v>1839</v>
      </c>
      <c r="C11" s="5" t="s">
        <v>1840</v>
      </c>
      <c r="D11" s="256" t="s">
        <v>1836</v>
      </c>
      <c r="E11" s="156" t="s">
        <v>14</v>
      </c>
      <c r="F11" s="156" t="s">
        <v>20</v>
      </c>
      <c r="G11" s="156" t="s">
        <v>14</v>
      </c>
      <c r="H11" s="156" t="s">
        <v>20</v>
      </c>
      <c r="I11" s="156" t="s">
        <v>20</v>
      </c>
      <c r="J11" s="156" t="s">
        <v>14</v>
      </c>
      <c r="K11" s="156" t="s">
        <v>20</v>
      </c>
      <c r="L11" s="156" t="s">
        <v>20</v>
      </c>
      <c r="M11" s="156" t="s">
        <v>20</v>
      </c>
      <c r="N11" s="156" t="s">
        <v>14</v>
      </c>
      <c r="O11" s="156" t="s">
        <v>14</v>
      </c>
      <c r="P11" s="156" t="s">
        <v>20</v>
      </c>
      <c r="Q11" s="156" t="s">
        <v>14</v>
      </c>
      <c r="R11" s="156" t="s">
        <v>20</v>
      </c>
      <c r="S11" s="156" t="s">
        <v>14</v>
      </c>
    </row>
    <row r="12" spans="1:19" ht="24" customHeight="1" x14ac:dyDescent="0.35">
      <c r="A12" s="4">
        <v>40109</v>
      </c>
      <c r="B12" s="12" t="s">
        <v>1841</v>
      </c>
      <c r="C12" s="265" t="s">
        <v>1842</v>
      </c>
      <c r="D12" s="256" t="s">
        <v>1843</v>
      </c>
      <c r="E12" s="156" t="s">
        <v>14</v>
      </c>
      <c r="F12" s="156" t="s">
        <v>14</v>
      </c>
      <c r="G12" s="156" t="s">
        <v>14</v>
      </c>
      <c r="H12" s="156" t="s">
        <v>20</v>
      </c>
      <c r="I12" s="156" t="s">
        <v>20</v>
      </c>
      <c r="J12" s="156" t="s">
        <v>14</v>
      </c>
      <c r="K12" s="156" t="s">
        <v>20</v>
      </c>
      <c r="L12" s="156" t="s">
        <v>14</v>
      </c>
      <c r="M12" s="156" t="s">
        <v>14</v>
      </c>
      <c r="N12" s="156" t="s">
        <v>14</v>
      </c>
      <c r="O12" s="156" t="s">
        <v>14</v>
      </c>
      <c r="P12" s="156" t="s">
        <v>20</v>
      </c>
      <c r="Q12" s="156" t="s">
        <v>14</v>
      </c>
      <c r="R12" s="156" t="s">
        <v>14</v>
      </c>
      <c r="S12" s="156" t="s">
        <v>14</v>
      </c>
    </row>
    <row r="13" spans="1:19" ht="24" customHeight="1" x14ac:dyDescent="0.35">
      <c r="A13" s="4">
        <v>30035</v>
      </c>
      <c r="B13" s="12" t="s">
        <v>1844</v>
      </c>
      <c r="C13" s="12" t="s">
        <v>1845</v>
      </c>
      <c r="D13" s="256" t="s">
        <v>1846</v>
      </c>
      <c r="E13" s="156" t="s">
        <v>14</v>
      </c>
      <c r="F13" s="156" t="s">
        <v>14</v>
      </c>
      <c r="G13" s="156" t="s">
        <v>14</v>
      </c>
      <c r="H13" s="156" t="s">
        <v>20</v>
      </c>
      <c r="I13" s="156" t="s">
        <v>14</v>
      </c>
      <c r="J13" s="156" t="s">
        <v>14</v>
      </c>
      <c r="K13" s="156" t="s">
        <v>20</v>
      </c>
      <c r="L13" s="156" t="s">
        <v>20</v>
      </c>
      <c r="M13" s="156" t="s">
        <v>20</v>
      </c>
      <c r="N13" s="156" t="s">
        <v>14</v>
      </c>
      <c r="O13" s="156" t="s">
        <v>14</v>
      </c>
      <c r="P13" s="156" t="s">
        <v>20</v>
      </c>
      <c r="Q13" s="156" t="s">
        <v>14</v>
      </c>
      <c r="R13" s="156" t="s">
        <v>14</v>
      </c>
      <c r="S13" s="156" t="s">
        <v>14</v>
      </c>
    </row>
    <row r="14" spans="1:19" ht="24" customHeight="1" x14ac:dyDescent="0.35">
      <c r="A14" s="266">
        <v>1024</v>
      </c>
      <c r="B14" s="267" t="s">
        <v>1847</v>
      </c>
      <c r="C14" s="267" t="s">
        <v>53</v>
      </c>
      <c r="D14" s="268" t="s">
        <v>1836</v>
      </c>
      <c r="E14" s="269" t="s">
        <v>14</v>
      </c>
      <c r="F14" s="269" t="s">
        <v>14</v>
      </c>
      <c r="G14" s="269" t="s">
        <v>14</v>
      </c>
      <c r="H14" s="269" t="s">
        <v>14</v>
      </c>
      <c r="I14" s="269" t="s">
        <v>14</v>
      </c>
      <c r="J14" s="269" t="s">
        <v>14</v>
      </c>
      <c r="K14" s="269" t="s">
        <v>14</v>
      </c>
      <c r="L14" s="269" t="s">
        <v>14</v>
      </c>
      <c r="M14" s="269" t="s">
        <v>14</v>
      </c>
      <c r="N14" s="269" t="s">
        <v>14</v>
      </c>
      <c r="O14" s="269" t="s">
        <v>14</v>
      </c>
      <c r="P14" s="269" t="s">
        <v>14</v>
      </c>
      <c r="Q14" s="269" t="s">
        <v>14</v>
      </c>
      <c r="R14" s="269" t="s">
        <v>14</v>
      </c>
      <c r="S14" s="269" t="s">
        <v>14</v>
      </c>
    </row>
    <row r="15" spans="1:19" ht="24" customHeight="1" x14ac:dyDescent="0.35">
      <c r="A15" s="4">
        <v>80048</v>
      </c>
      <c r="B15" s="12" t="s">
        <v>1848</v>
      </c>
      <c r="C15" s="12" t="s">
        <v>1849</v>
      </c>
      <c r="D15" s="256" t="s">
        <v>1850</v>
      </c>
      <c r="E15" s="156" t="s">
        <v>14</v>
      </c>
      <c r="F15" s="156" t="s">
        <v>20</v>
      </c>
      <c r="G15" s="156" t="s">
        <v>14</v>
      </c>
      <c r="H15" s="156" t="s">
        <v>20</v>
      </c>
      <c r="I15" s="156" t="s">
        <v>14</v>
      </c>
      <c r="J15" s="156" t="s">
        <v>14</v>
      </c>
      <c r="K15" s="156" t="s">
        <v>20</v>
      </c>
      <c r="L15" s="156" t="s">
        <v>20</v>
      </c>
      <c r="M15" s="156" t="s">
        <v>20</v>
      </c>
      <c r="N15" s="156" t="s">
        <v>14</v>
      </c>
      <c r="O15" s="156" t="s">
        <v>14</v>
      </c>
      <c r="P15" s="156" t="s">
        <v>20</v>
      </c>
      <c r="Q15" s="156" t="s">
        <v>14</v>
      </c>
      <c r="R15" s="156" t="s">
        <v>20</v>
      </c>
      <c r="S15" s="156" t="s">
        <v>14</v>
      </c>
    </row>
    <row r="16" spans="1:19" ht="24" customHeight="1" x14ac:dyDescent="0.35">
      <c r="A16" s="4">
        <v>91</v>
      </c>
      <c r="B16" s="12" t="s">
        <v>1851</v>
      </c>
      <c r="C16" s="12" t="s">
        <v>1849</v>
      </c>
      <c r="D16" s="256" t="s">
        <v>1852</v>
      </c>
      <c r="E16" s="156" t="s">
        <v>14</v>
      </c>
      <c r="F16" s="156" t="s">
        <v>20</v>
      </c>
      <c r="G16" s="156" t="s">
        <v>14</v>
      </c>
      <c r="H16" s="156" t="s">
        <v>20</v>
      </c>
      <c r="I16" s="156" t="s">
        <v>14</v>
      </c>
      <c r="J16" s="156" t="s">
        <v>14</v>
      </c>
      <c r="K16" s="156" t="s">
        <v>20</v>
      </c>
      <c r="L16" s="156" t="s">
        <v>20</v>
      </c>
      <c r="M16" s="156" t="s">
        <v>20</v>
      </c>
      <c r="N16" s="156" t="s">
        <v>14</v>
      </c>
      <c r="O16" s="156" t="s">
        <v>14</v>
      </c>
      <c r="P16" s="156" t="s">
        <v>20</v>
      </c>
      <c r="Q16" s="156" t="s">
        <v>14</v>
      </c>
      <c r="R16" s="156" t="s">
        <v>20</v>
      </c>
      <c r="S16" s="156" t="s">
        <v>14</v>
      </c>
    </row>
    <row r="17" spans="1:19" ht="24" customHeight="1" x14ac:dyDescent="0.35">
      <c r="A17" s="4">
        <v>3013</v>
      </c>
      <c r="B17" s="12" t="s">
        <v>1853</v>
      </c>
      <c r="C17" s="12" t="s">
        <v>1849</v>
      </c>
      <c r="D17" s="256" t="s">
        <v>1833</v>
      </c>
      <c r="E17" s="156" t="s">
        <v>14</v>
      </c>
      <c r="F17" s="156" t="s">
        <v>20</v>
      </c>
      <c r="G17" s="156" t="s">
        <v>14</v>
      </c>
      <c r="H17" s="156" t="s">
        <v>20</v>
      </c>
      <c r="I17" s="156" t="s">
        <v>14</v>
      </c>
      <c r="J17" s="156" t="s">
        <v>14</v>
      </c>
      <c r="K17" s="156" t="s">
        <v>20</v>
      </c>
      <c r="L17" s="156" t="s">
        <v>20</v>
      </c>
      <c r="M17" s="156" t="s">
        <v>20</v>
      </c>
      <c r="N17" s="156" t="s">
        <v>14</v>
      </c>
      <c r="O17" s="156" t="s">
        <v>14</v>
      </c>
      <c r="P17" s="156" t="s">
        <v>20</v>
      </c>
      <c r="Q17" s="156" t="s">
        <v>14</v>
      </c>
      <c r="R17" s="156" t="s">
        <v>20</v>
      </c>
      <c r="S17" s="156" t="s">
        <v>14</v>
      </c>
    </row>
    <row r="18" spans="1:19" ht="24" customHeight="1" x14ac:dyDescent="0.35">
      <c r="A18" s="4">
        <v>1006</v>
      </c>
      <c r="B18" s="5" t="s">
        <v>1854</v>
      </c>
      <c r="C18" s="12" t="s">
        <v>1849</v>
      </c>
      <c r="D18" s="256" t="s">
        <v>1833</v>
      </c>
      <c r="E18" s="156" t="s">
        <v>14</v>
      </c>
      <c r="F18" s="156" t="s">
        <v>20</v>
      </c>
      <c r="G18" s="156" t="s">
        <v>14</v>
      </c>
      <c r="H18" s="156" t="s">
        <v>20</v>
      </c>
      <c r="I18" s="156" t="s">
        <v>14</v>
      </c>
      <c r="J18" s="156" t="s">
        <v>14</v>
      </c>
      <c r="K18" s="156" t="s">
        <v>20</v>
      </c>
      <c r="L18" s="156" t="s">
        <v>20</v>
      </c>
      <c r="M18" s="156" t="s">
        <v>20</v>
      </c>
      <c r="N18" s="156" t="s">
        <v>14</v>
      </c>
      <c r="O18" s="156" t="s">
        <v>14</v>
      </c>
      <c r="P18" s="156" t="s">
        <v>20</v>
      </c>
      <c r="Q18" s="156" t="s">
        <v>14</v>
      </c>
      <c r="R18" s="156" t="s">
        <v>20</v>
      </c>
      <c r="S18" s="156" t="s">
        <v>14</v>
      </c>
    </row>
    <row r="19" spans="1:19" ht="24" customHeight="1" x14ac:dyDescent="0.35">
      <c r="A19" s="4">
        <v>1024</v>
      </c>
      <c r="B19" s="12" t="s">
        <v>1855</v>
      </c>
      <c r="C19" s="12" t="s">
        <v>1849</v>
      </c>
      <c r="D19" s="256" t="s">
        <v>1856</v>
      </c>
      <c r="E19" s="156" t="s">
        <v>14</v>
      </c>
      <c r="F19" s="156" t="s">
        <v>20</v>
      </c>
      <c r="G19" s="156" t="s">
        <v>14</v>
      </c>
      <c r="H19" s="156" t="s">
        <v>20</v>
      </c>
      <c r="I19" s="156" t="s">
        <v>14</v>
      </c>
      <c r="J19" s="156" t="s">
        <v>14</v>
      </c>
      <c r="K19" s="156" t="s">
        <v>20</v>
      </c>
      <c r="L19" s="156" t="s">
        <v>20</v>
      </c>
      <c r="M19" s="156" t="s">
        <v>20</v>
      </c>
      <c r="N19" s="156" t="s">
        <v>14</v>
      </c>
      <c r="O19" s="156" t="s">
        <v>14</v>
      </c>
      <c r="P19" s="156" t="s">
        <v>20</v>
      </c>
      <c r="Q19" s="156" t="s">
        <v>14</v>
      </c>
      <c r="R19" s="156" t="s">
        <v>20</v>
      </c>
      <c r="S19" s="156" t="s">
        <v>14</v>
      </c>
    </row>
    <row r="20" spans="1:19" ht="24" customHeight="1" x14ac:dyDescent="0.35">
      <c r="A20" s="4">
        <v>3060</v>
      </c>
      <c r="B20" s="12" t="s">
        <v>1857</v>
      </c>
      <c r="C20" s="12" t="s">
        <v>1849</v>
      </c>
      <c r="D20" s="256" t="s">
        <v>1856</v>
      </c>
      <c r="E20" s="156" t="s">
        <v>14</v>
      </c>
      <c r="F20" s="156" t="s">
        <v>20</v>
      </c>
      <c r="G20" s="156" t="s">
        <v>14</v>
      </c>
      <c r="H20" s="156" t="s">
        <v>20</v>
      </c>
      <c r="I20" s="156" t="s">
        <v>14</v>
      </c>
      <c r="J20" s="156" t="s">
        <v>14</v>
      </c>
      <c r="K20" s="156" t="s">
        <v>20</v>
      </c>
      <c r="L20" s="156" t="s">
        <v>20</v>
      </c>
      <c r="M20" s="156" t="s">
        <v>20</v>
      </c>
      <c r="N20" s="156" t="s">
        <v>14</v>
      </c>
      <c r="O20" s="156" t="s">
        <v>14</v>
      </c>
      <c r="P20" s="156" t="s">
        <v>20</v>
      </c>
      <c r="Q20" s="156" t="s">
        <v>14</v>
      </c>
      <c r="R20" s="156" t="s">
        <v>20</v>
      </c>
      <c r="S20" s="156" t="s">
        <v>14</v>
      </c>
    </row>
    <row r="21" spans="1:19" ht="24" customHeight="1" x14ac:dyDescent="0.35">
      <c r="A21" s="4">
        <v>3065</v>
      </c>
      <c r="B21" s="1067" t="s">
        <v>1858</v>
      </c>
      <c r="C21" s="12" t="s">
        <v>1849</v>
      </c>
      <c r="D21" s="256" t="s">
        <v>1836</v>
      </c>
      <c r="E21" s="156" t="s">
        <v>14</v>
      </c>
      <c r="F21" s="156" t="s">
        <v>20</v>
      </c>
      <c r="G21" s="156" t="s">
        <v>14</v>
      </c>
      <c r="H21" s="156" t="s">
        <v>20</v>
      </c>
      <c r="I21" s="156" t="s">
        <v>14</v>
      </c>
      <c r="J21" s="156" t="s">
        <v>14</v>
      </c>
      <c r="K21" s="156" t="s">
        <v>20</v>
      </c>
      <c r="L21" s="156" t="s">
        <v>20</v>
      </c>
      <c r="M21" s="156" t="s">
        <v>20</v>
      </c>
      <c r="N21" s="156" t="s">
        <v>14</v>
      </c>
      <c r="O21" s="156" t="s">
        <v>14</v>
      </c>
      <c r="P21" s="156" t="s">
        <v>20</v>
      </c>
      <c r="Q21" s="156" t="s">
        <v>14</v>
      </c>
      <c r="R21" s="156" t="s">
        <v>20</v>
      </c>
      <c r="S21" s="156" t="s">
        <v>14</v>
      </c>
    </row>
    <row r="22" spans="1:19" ht="24" customHeight="1" x14ac:dyDescent="0.35">
      <c r="A22" s="4">
        <v>5</v>
      </c>
      <c r="B22" s="12" t="s">
        <v>1859</v>
      </c>
      <c r="C22" s="12" t="s">
        <v>1860</v>
      </c>
      <c r="D22" s="256" t="s">
        <v>1861</v>
      </c>
      <c r="E22" s="156" t="s">
        <v>14</v>
      </c>
      <c r="F22" s="156" t="s">
        <v>20</v>
      </c>
      <c r="G22" s="156" t="s">
        <v>14</v>
      </c>
      <c r="H22" s="156" t="s">
        <v>20</v>
      </c>
      <c r="I22" s="156" t="s">
        <v>20</v>
      </c>
      <c r="J22" s="156" t="s">
        <v>14</v>
      </c>
      <c r="K22" s="156" t="s">
        <v>20</v>
      </c>
      <c r="L22" s="156" t="s">
        <v>20</v>
      </c>
      <c r="M22" s="156" t="s">
        <v>20</v>
      </c>
      <c r="N22" s="156" t="s">
        <v>14</v>
      </c>
      <c r="O22" s="156" t="s">
        <v>14</v>
      </c>
      <c r="P22" s="156" t="s">
        <v>20</v>
      </c>
      <c r="Q22" s="156" t="s">
        <v>14</v>
      </c>
      <c r="R22" s="156" t="s">
        <v>20</v>
      </c>
      <c r="S22" s="156" t="s">
        <v>14</v>
      </c>
    </row>
    <row r="23" spans="1:19" ht="24" customHeight="1" x14ac:dyDescent="0.35">
      <c r="A23" s="4">
        <v>6</v>
      </c>
      <c r="B23" s="12" t="s">
        <v>1862</v>
      </c>
      <c r="C23" s="12" t="s">
        <v>1860</v>
      </c>
      <c r="D23" s="256" t="s">
        <v>1830</v>
      </c>
      <c r="E23" s="156" t="s">
        <v>14</v>
      </c>
      <c r="F23" s="156" t="s">
        <v>20</v>
      </c>
      <c r="G23" s="156" t="s">
        <v>14</v>
      </c>
      <c r="H23" s="156" t="s">
        <v>20</v>
      </c>
      <c r="I23" s="156" t="s">
        <v>20</v>
      </c>
      <c r="J23" s="156" t="s">
        <v>14</v>
      </c>
      <c r="K23" s="156" t="s">
        <v>20</v>
      </c>
      <c r="L23" s="156" t="s">
        <v>20</v>
      </c>
      <c r="M23" s="156" t="s">
        <v>20</v>
      </c>
      <c r="N23" s="156" t="s">
        <v>14</v>
      </c>
      <c r="O23" s="156" t="s">
        <v>14</v>
      </c>
      <c r="P23" s="156" t="s">
        <v>20</v>
      </c>
      <c r="Q23" s="156" t="s">
        <v>14</v>
      </c>
      <c r="R23" s="156" t="s">
        <v>20</v>
      </c>
      <c r="S23" s="156" t="s">
        <v>14</v>
      </c>
    </row>
    <row r="24" spans="1:19" ht="24" customHeight="1" x14ac:dyDescent="0.35">
      <c r="A24" s="4">
        <f>+A23+1</f>
        <v>7</v>
      </c>
      <c r="B24" s="12" t="s">
        <v>1863</v>
      </c>
      <c r="C24" s="12" t="s">
        <v>1860</v>
      </c>
      <c r="D24" s="256" t="s">
        <v>1833</v>
      </c>
      <c r="E24" s="156" t="s">
        <v>14</v>
      </c>
      <c r="F24" s="156" t="s">
        <v>20</v>
      </c>
      <c r="G24" s="156" t="s">
        <v>14</v>
      </c>
      <c r="H24" s="156" t="s">
        <v>20</v>
      </c>
      <c r="I24" s="156" t="s">
        <v>20</v>
      </c>
      <c r="J24" s="156" t="s">
        <v>14</v>
      </c>
      <c r="K24" s="156" t="s">
        <v>20</v>
      </c>
      <c r="L24" s="156" t="s">
        <v>20</v>
      </c>
      <c r="M24" s="156" t="s">
        <v>20</v>
      </c>
      <c r="N24" s="156" t="s">
        <v>14</v>
      </c>
      <c r="O24" s="156" t="s">
        <v>14</v>
      </c>
      <c r="P24" s="156" t="s">
        <v>20</v>
      </c>
      <c r="Q24" s="156" t="s">
        <v>14</v>
      </c>
      <c r="R24" s="156" t="s">
        <v>20</v>
      </c>
      <c r="S24" s="156" t="s">
        <v>14</v>
      </c>
    </row>
    <row r="25" spans="1:19" ht="24" customHeight="1" x14ac:dyDescent="0.35">
      <c r="A25" s="4">
        <f>+A24+1</f>
        <v>8</v>
      </c>
      <c r="B25" s="5" t="s">
        <v>1864</v>
      </c>
      <c r="C25" s="12" t="s">
        <v>1860</v>
      </c>
      <c r="D25" s="256" t="s">
        <v>1833</v>
      </c>
      <c r="E25" s="156" t="s">
        <v>14</v>
      </c>
      <c r="F25" s="156" t="s">
        <v>20</v>
      </c>
      <c r="G25" s="156" t="s">
        <v>14</v>
      </c>
      <c r="H25" s="156" t="s">
        <v>20</v>
      </c>
      <c r="I25" s="156" t="s">
        <v>20</v>
      </c>
      <c r="J25" s="156" t="s">
        <v>14</v>
      </c>
      <c r="K25" s="156" t="s">
        <v>20</v>
      </c>
      <c r="L25" s="156" t="s">
        <v>20</v>
      </c>
      <c r="M25" s="156" t="s">
        <v>20</v>
      </c>
      <c r="N25" s="156" t="s">
        <v>14</v>
      </c>
      <c r="O25" s="156" t="s">
        <v>14</v>
      </c>
      <c r="P25" s="156" t="s">
        <v>20</v>
      </c>
      <c r="Q25" s="156" t="s">
        <v>14</v>
      </c>
      <c r="R25" s="156" t="s">
        <v>20</v>
      </c>
      <c r="S25" s="156" t="s">
        <v>14</v>
      </c>
    </row>
    <row r="26" spans="1:19" ht="24" customHeight="1" x14ac:dyDescent="0.35">
      <c r="A26" s="4">
        <v>9</v>
      </c>
      <c r="B26" s="12" t="s">
        <v>1865</v>
      </c>
      <c r="C26" s="12" t="s">
        <v>1860</v>
      </c>
      <c r="D26" s="256" t="s">
        <v>1866</v>
      </c>
      <c r="E26" s="156" t="s">
        <v>14</v>
      </c>
      <c r="F26" s="156" t="s">
        <v>20</v>
      </c>
      <c r="G26" s="156" t="s">
        <v>14</v>
      </c>
      <c r="H26" s="156" t="s">
        <v>20</v>
      </c>
      <c r="I26" s="156" t="s">
        <v>20</v>
      </c>
      <c r="J26" s="156" t="s">
        <v>14</v>
      </c>
      <c r="K26" s="156" t="s">
        <v>20</v>
      </c>
      <c r="L26" s="156" t="s">
        <v>20</v>
      </c>
      <c r="M26" s="156" t="s">
        <v>20</v>
      </c>
      <c r="N26" s="156" t="s">
        <v>14</v>
      </c>
      <c r="O26" s="156" t="s">
        <v>14</v>
      </c>
      <c r="P26" s="156" t="s">
        <v>20</v>
      </c>
      <c r="Q26" s="156" t="s">
        <v>14</v>
      </c>
      <c r="R26" s="156" t="s">
        <v>20</v>
      </c>
      <c r="S26" s="156" t="s">
        <v>14</v>
      </c>
    </row>
    <row r="27" spans="1:19" ht="24" customHeight="1" x14ac:dyDescent="0.35">
      <c r="A27" s="4">
        <v>10</v>
      </c>
      <c r="B27" s="155" t="s">
        <v>1867</v>
      </c>
      <c r="C27" s="12" t="s">
        <v>1860</v>
      </c>
      <c r="D27" s="256">
        <v>2016</v>
      </c>
      <c r="E27" s="156" t="s">
        <v>14</v>
      </c>
      <c r="F27" s="156" t="s">
        <v>20</v>
      </c>
      <c r="G27" s="156" t="s">
        <v>14</v>
      </c>
      <c r="H27" s="156" t="s">
        <v>20</v>
      </c>
      <c r="I27" s="156" t="s">
        <v>20</v>
      </c>
      <c r="J27" s="156" t="s">
        <v>14</v>
      </c>
      <c r="K27" s="156" t="s">
        <v>20</v>
      </c>
      <c r="L27" s="156" t="s">
        <v>20</v>
      </c>
      <c r="M27" s="156" t="s">
        <v>20</v>
      </c>
      <c r="N27" s="156" t="s">
        <v>14</v>
      </c>
      <c r="O27" s="156" t="s">
        <v>14</v>
      </c>
      <c r="P27" s="156" t="s">
        <v>20</v>
      </c>
      <c r="Q27" s="156" t="s">
        <v>14</v>
      </c>
      <c r="R27" s="156" t="s">
        <v>20</v>
      </c>
      <c r="S27" s="156" t="s">
        <v>14</v>
      </c>
    </row>
    <row r="28" spans="1:19" ht="24" customHeight="1" x14ac:dyDescent="0.35">
      <c r="A28" s="4">
        <f>+A27+1</f>
        <v>11</v>
      </c>
      <c r="B28" s="12" t="s">
        <v>1868</v>
      </c>
      <c r="C28" s="12" t="s">
        <v>1860</v>
      </c>
      <c r="D28" s="256" t="s">
        <v>1856</v>
      </c>
      <c r="E28" s="156" t="s">
        <v>14</v>
      </c>
      <c r="F28" s="156" t="s">
        <v>20</v>
      </c>
      <c r="G28" s="156" t="s">
        <v>14</v>
      </c>
      <c r="H28" s="156" t="s">
        <v>20</v>
      </c>
      <c r="I28" s="156" t="s">
        <v>20</v>
      </c>
      <c r="J28" s="156" t="s">
        <v>14</v>
      </c>
      <c r="K28" s="156" t="s">
        <v>20</v>
      </c>
      <c r="L28" s="156" t="s">
        <v>20</v>
      </c>
      <c r="M28" s="156" t="s">
        <v>20</v>
      </c>
      <c r="N28" s="156" t="s">
        <v>14</v>
      </c>
      <c r="O28" s="156" t="s">
        <v>14</v>
      </c>
      <c r="P28" s="156" t="s">
        <v>20</v>
      </c>
      <c r="Q28" s="156" t="s">
        <v>14</v>
      </c>
      <c r="R28" s="156" t="s">
        <v>20</v>
      </c>
      <c r="S28" s="156" t="s">
        <v>14</v>
      </c>
    </row>
    <row r="29" spans="1:19" ht="24" customHeight="1" x14ac:dyDescent="0.35">
      <c r="A29" s="4">
        <f>+A28+1</f>
        <v>12</v>
      </c>
      <c r="B29" s="12" t="s">
        <v>1869</v>
      </c>
      <c r="C29" s="12" t="s">
        <v>1860</v>
      </c>
      <c r="D29" s="256" t="s">
        <v>1836</v>
      </c>
      <c r="E29" s="156" t="s">
        <v>14</v>
      </c>
      <c r="F29" s="156" t="s">
        <v>20</v>
      </c>
      <c r="G29" s="156" t="s">
        <v>14</v>
      </c>
      <c r="H29" s="156" t="s">
        <v>20</v>
      </c>
      <c r="I29" s="156" t="s">
        <v>20</v>
      </c>
      <c r="J29" s="156" t="s">
        <v>14</v>
      </c>
      <c r="K29" s="156" t="s">
        <v>20</v>
      </c>
      <c r="L29" s="156" t="s">
        <v>20</v>
      </c>
      <c r="M29" s="156" t="s">
        <v>20</v>
      </c>
      <c r="N29" s="156" t="s">
        <v>14</v>
      </c>
      <c r="O29" s="156" t="s">
        <v>14</v>
      </c>
      <c r="P29" s="156" t="s">
        <v>20</v>
      </c>
      <c r="Q29" s="156" t="s">
        <v>14</v>
      </c>
      <c r="R29" s="156" t="s">
        <v>20</v>
      </c>
      <c r="S29" s="156" t="s">
        <v>14</v>
      </c>
    </row>
    <row r="30" spans="1:19" ht="24" customHeight="1" x14ac:dyDescent="0.35">
      <c r="A30" s="4">
        <f>+A29+1</f>
        <v>13</v>
      </c>
      <c r="B30" s="12" t="s">
        <v>1870</v>
      </c>
      <c r="C30" s="12" t="s">
        <v>1860</v>
      </c>
      <c r="D30" s="256" t="s">
        <v>1836</v>
      </c>
      <c r="E30" s="156" t="s">
        <v>14</v>
      </c>
      <c r="F30" s="156" t="s">
        <v>20</v>
      </c>
      <c r="G30" s="156" t="s">
        <v>14</v>
      </c>
      <c r="H30" s="156" t="s">
        <v>20</v>
      </c>
      <c r="I30" s="156" t="s">
        <v>20</v>
      </c>
      <c r="J30" s="156" t="s">
        <v>14</v>
      </c>
      <c r="K30" s="156" t="s">
        <v>20</v>
      </c>
      <c r="L30" s="156" t="s">
        <v>20</v>
      </c>
      <c r="M30" s="156" t="s">
        <v>20</v>
      </c>
      <c r="N30" s="156" t="s">
        <v>14</v>
      </c>
      <c r="O30" s="156" t="s">
        <v>14</v>
      </c>
      <c r="P30" s="156" t="s">
        <v>20</v>
      </c>
      <c r="Q30" s="156" t="s">
        <v>14</v>
      </c>
      <c r="R30" s="156" t="s">
        <v>20</v>
      </c>
      <c r="S30" s="156" t="s">
        <v>14</v>
      </c>
    </row>
    <row r="31" spans="1:19" ht="24" customHeight="1" x14ac:dyDescent="0.35">
      <c r="A31" s="4">
        <v>14</v>
      </c>
      <c r="B31" s="5" t="s">
        <v>1871</v>
      </c>
      <c r="C31" s="5" t="s">
        <v>1860</v>
      </c>
      <c r="D31" s="256" t="s">
        <v>1856</v>
      </c>
      <c r="E31" s="156" t="s">
        <v>14</v>
      </c>
      <c r="F31" s="156" t="s">
        <v>20</v>
      </c>
      <c r="G31" s="156" t="s">
        <v>14</v>
      </c>
      <c r="H31" s="156" t="s">
        <v>20</v>
      </c>
      <c r="I31" s="156" t="s">
        <v>20</v>
      </c>
      <c r="J31" s="156" t="s">
        <v>14</v>
      </c>
      <c r="K31" s="156" t="s">
        <v>20</v>
      </c>
      <c r="L31" s="156" t="s">
        <v>20</v>
      </c>
      <c r="M31" s="156" t="s">
        <v>20</v>
      </c>
      <c r="N31" s="156" t="s">
        <v>14</v>
      </c>
      <c r="O31" s="156" t="s">
        <v>14</v>
      </c>
      <c r="P31" s="156" t="s">
        <v>20</v>
      </c>
      <c r="Q31" s="156" t="s">
        <v>14</v>
      </c>
      <c r="R31" s="156" t="s">
        <v>20</v>
      </c>
      <c r="S31" s="156" t="s">
        <v>14</v>
      </c>
    </row>
    <row r="32" spans="1:19" ht="24" customHeight="1" x14ac:dyDescent="0.35">
      <c r="A32" s="4">
        <v>15</v>
      </c>
      <c r="B32" s="5" t="s">
        <v>1872</v>
      </c>
      <c r="C32" s="5" t="s">
        <v>1873</v>
      </c>
      <c r="D32" s="256" t="s">
        <v>1856</v>
      </c>
      <c r="E32" s="156" t="s">
        <v>14</v>
      </c>
      <c r="F32" s="156" t="s">
        <v>20</v>
      </c>
      <c r="G32" s="156" t="s">
        <v>14</v>
      </c>
      <c r="H32" s="156" t="s">
        <v>20</v>
      </c>
      <c r="I32" s="156" t="s">
        <v>20</v>
      </c>
      <c r="J32" s="156" t="s">
        <v>14</v>
      </c>
      <c r="K32" s="156" t="s">
        <v>20</v>
      </c>
      <c r="L32" s="156" t="s">
        <v>20</v>
      </c>
      <c r="M32" s="156" t="s">
        <v>20</v>
      </c>
      <c r="N32" s="156" t="s">
        <v>14</v>
      </c>
      <c r="O32" s="156" t="s">
        <v>14</v>
      </c>
      <c r="P32" s="156" t="s">
        <v>20</v>
      </c>
      <c r="Q32" s="156" t="s">
        <v>14</v>
      </c>
      <c r="R32" s="156" t="s">
        <v>20</v>
      </c>
      <c r="S32" s="156" t="s">
        <v>14</v>
      </c>
    </row>
    <row r="33" spans="1:19" ht="24" customHeight="1" x14ac:dyDescent="0.35">
      <c r="A33" s="4">
        <v>1070</v>
      </c>
      <c r="B33" s="12" t="s">
        <v>1874</v>
      </c>
      <c r="C33" s="258" t="s">
        <v>1875</v>
      </c>
      <c r="D33" s="256" t="s">
        <v>1836</v>
      </c>
      <c r="E33" s="156" t="s">
        <v>14</v>
      </c>
      <c r="F33" s="156" t="s">
        <v>20</v>
      </c>
      <c r="G33" s="156" t="s">
        <v>14</v>
      </c>
      <c r="H33" s="156" t="s">
        <v>20</v>
      </c>
      <c r="I33" s="156" t="s">
        <v>20</v>
      </c>
      <c r="J33" s="156" t="s">
        <v>14</v>
      </c>
      <c r="K33" s="156" t="s">
        <v>20</v>
      </c>
      <c r="L33" s="156" t="s">
        <v>20</v>
      </c>
      <c r="M33" s="156" t="s">
        <v>20</v>
      </c>
      <c r="N33" s="156" t="s">
        <v>14</v>
      </c>
      <c r="O33" s="156" t="s">
        <v>14</v>
      </c>
      <c r="P33" s="156" t="s">
        <v>20</v>
      </c>
      <c r="Q33" s="156" t="s">
        <v>14</v>
      </c>
      <c r="R33" s="156" t="s">
        <v>20</v>
      </c>
      <c r="S33" s="156" t="s">
        <v>14</v>
      </c>
    </row>
    <row r="34" spans="1:19" ht="36" customHeight="1" x14ac:dyDescent="0.35">
      <c r="A34" s="4" t="s">
        <v>1876</v>
      </c>
      <c r="B34" s="12" t="s">
        <v>1877</v>
      </c>
      <c r="C34" s="258" t="s">
        <v>1878</v>
      </c>
      <c r="D34" s="256" t="s">
        <v>1852</v>
      </c>
      <c r="E34" s="156" t="s">
        <v>14</v>
      </c>
      <c r="F34" s="156" t="s">
        <v>14</v>
      </c>
      <c r="G34" s="156" t="s">
        <v>14</v>
      </c>
      <c r="H34" s="156" t="s">
        <v>14</v>
      </c>
      <c r="I34" s="156" t="s">
        <v>14</v>
      </c>
      <c r="J34" s="156" t="s">
        <v>14</v>
      </c>
      <c r="K34" s="156" t="s">
        <v>14</v>
      </c>
      <c r="L34" s="156" t="s">
        <v>14</v>
      </c>
      <c r="M34" s="156" t="s">
        <v>14</v>
      </c>
      <c r="N34" s="156" t="s">
        <v>14</v>
      </c>
      <c r="O34" s="156" t="s">
        <v>14</v>
      </c>
      <c r="P34" s="156" t="s">
        <v>14</v>
      </c>
      <c r="Q34" s="156" t="s">
        <v>14</v>
      </c>
      <c r="R34" s="156" t="s">
        <v>14</v>
      </c>
      <c r="S34" s="156" t="s">
        <v>14</v>
      </c>
    </row>
    <row r="35" spans="1:19" ht="24" customHeight="1" x14ac:dyDescent="0.35">
      <c r="A35" s="4" t="s">
        <v>1747</v>
      </c>
      <c r="B35" s="12" t="s">
        <v>1879</v>
      </c>
      <c r="C35" s="12" t="s">
        <v>1880</v>
      </c>
      <c r="D35" s="256" t="s">
        <v>1881</v>
      </c>
      <c r="E35" s="156" t="s">
        <v>14</v>
      </c>
      <c r="F35" s="156" t="s">
        <v>20</v>
      </c>
      <c r="G35" s="156" t="s">
        <v>14</v>
      </c>
      <c r="H35" s="156" t="s">
        <v>14</v>
      </c>
      <c r="I35" s="156" t="s">
        <v>14</v>
      </c>
      <c r="J35" s="156" t="s">
        <v>14</v>
      </c>
      <c r="K35" s="156" t="s">
        <v>14</v>
      </c>
      <c r="L35" s="156" t="s">
        <v>20</v>
      </c>
      <c r="M35" s="156" t="s">
        <v>14</v>
      </c>
      <c r="N35" s="156" t="s">
        <v>14</v>
      </c>
      <c r="O35" s="156" t="s">
        <v>14</v>
      </c>
      <c r="P35" s="156" t="s">
        <v>20</v>
      </c>
      <c r="Q35" s="156" t="s">
        <v>14</v>
      </c>
      <c r="R35" s="156" t="s">
        <v>14</v>
      </c>
      <c r="S35" s="156" t="s">
        <v>14</v>
      </c>
    </row>
    <row r="36" spans="1:19" ht="24" customHeight="1" x14ac:dyDescent="0.35">
      <c r="A36" s="4">
        <v>1050</v>
      </c>
      <c r="B36" s="155" t="s">
        <v>1882</v>
      </c>
      <c r="C36" s="12" t="s">
        <v>1880</v>
      </c>
      <c r="D36" s="256">
        <v>2018</v>
      </c>
      <c r="E36" s="156" t="s">
        <v>14</v>
      </c>
      <c r="F36" s="156" t="s">
        <v>20</v>
      </c>
      <c r="G36" s="156" t="s">
        <v>14</v>
      </c>
      <c r="H36" s="156" t="s">
        <v>14</v>
      </c>
      <c r="I36" s="156" t="s">
        <v>14</v>
      </c>
      <c r="J36" s="156" t="s">
        <v>14</v>
      </c>
      <c r="K36" s="156" t="s">
        <v>14</v>
      </c>
      <c r="L36" s="156" t="s">
        <v>20</v>
      </c>
      <c r="M36" s="156" t="s">
        <v>14</v>
      </c>
      <c r="N36" s="156" t="s">
        <v>14</v>
      </c>
      <c r="O36" s="156" t="s">
        <v>14</v>
      </c>
      <c r="P36" s="156" t="s">
        <v>20</v>
      </c>
      <c r="Q36" s="156" t="s">
        <v>14</v>
      </c>
      <c r="R36" s="156" t="s">
        <v>14</v>
      </c>
      <c r="S36" s="156" t="s">
        <v>14</v>
      </c>
    </row>
    <row r="37" spans="1:19" ht="24" customHeight="1" x14ac:dyDescent="0.35">
      <c r="A37" s="4">
        <v>10001</v>
      </c>
      <c r="B37" s="155" t="s">
        <v>1883</v>
      </c>
      <c r="C37" s="12" t="s">
        <v>1884</v>
      </c>
      <c r="D37" s="256">
        <v>2018</v>
      </c>
      <c r="E37" s="156" t="s">
        <v>14</v>
      </c>
      <c r="F37" s="156" t="s">
        <v>14</v>
      </c>
      <c r="G37" s="156" t="s">
        <v>14</v>
      </c>
      <c r="H37" s="156" t="s">
        <v>20</v>
      </c>
      <c r="I37" s="156" t="s">
        <v>20</v>
      </c>
      <c r="J37" s="156" t="s">
        <v>14</v>
      </c>
      <c r="K37" s="156" t="s">
        <v>20</v>
      </c>
      <c r="L37" s="156" t="s">
        <v>20</v>
      </c>
      <c r="M37" s="156" t="s">
        <v>14</v>
      </c>
      <c r="N37" s="156" t="s">
        <v>14</v>
      </c>
      <c r="O37" s="156" t="s">
        <v>14</v>
      </c>
      <c r="P37" s="156" t="s">
        <v>20</v>
      </c>
      <c r="Q37" s="156" t="s">
        <v>14</v>
      </c>
      <c r="R37" s="156" t="s">
        <v>14</v>
      </c>
      <c r="S37" s="156" t="s">
        <v>14</v>
      </c>
    </row>
    <row r="38" spans="1:19" ht="24" customHeight="1" x14ac:dyDescent="0.35">
      <c r="A38" s="4">
        <v>90030</v>
      </c>
      <c r="B38" s="12" t="s">
        <v>1885</v>
      </c>
      <c r="C38" s="12" t="s">
        <v>1886</v>
      </c>
      <c r="D38" s="256" t="s">
        <v>1846</v>
      </c>
      <c r="E38" s="156" t="s">
        <v>14</v>
      </c>
      <c r="F38" s="156" t="s">
        <v>20</v>
      </c>
      <c r="G38" s="156" t="s">
        <v>14</v>
      </c>
      <c r="H38" s="156" t="s">
        <v>20</v>
      </c>
      <c r="I38" s="156" t="s">
        <v>14</v>
      </c>
      <c r="J38" s="156" t="s">
        <v>14</v>
      </c>
      <c r="K38" s="156" t="s">
        <v>20</v>
      </c>
      <c r="L38" s="156" t="s">
        <v>20</v>
      </c>
      <c r="M38" s="156" t="s">
        <v>20</v>
      </c>
      <c r="N38" s="156" t="s">
        <v>14</v>
      </c>
      <c r="O38" s="156" t="s">
        <v>14</v>
      </c>
      <c r="P38" s="156" t="s">
        <v>20</v>
      </c>
      <c r="Q38" s="156" t="s">
        <v>14</v>
      </c>
      <c r="R38" s="156" t="s">
        <v>20</v>
      </c>
      <c r="S38" s="156" t="s">
        <v>14</v>
      </c>
    </row>
    <row r="39" spans="1:19" ht="24" customHeight="1" x14ac:dyDescent="0.35">
      <c r="A39" s="4">
        <v>4</v>
      </c>
      <c r="B39" s="12" t="s">
        <v>1887</v>
      </c>
      <c r="C39" s="12" t="s">
        <v>1884</v>
      </c>
      <c r="D39" s="256" t="s">
        <v>1825</v>
      </c>
      <c r="E39" s="156" t="s">
        <v>14</v>
      </c>
      <c r="F39" s="156" t="s">
        <v>20</v>
      </c>
      <c r="G39" s="156" t="s">
        <v>14</v>
      </c>
      <c r="H39" s="156" t="s">
        <v>14</v>
      </c>
      <c r="I39" s="156" t="s">
        <v>14</v>
      </c>
      <c r="J39" s="156" t="s">
        <v>14</v>
      </c>
      <c r="K39" s="156" t="s">
        <v>14</v>
      </c>
      <c r="L39" s="156" t="s">
        <v>14</v>
      </c>
      <c r="M39" s="156" t="s">
        <v>20</v>
      </c>
      <c r="N39" s="156" t="s">
        <v>14</v>
      </c>
      <c r="O39" s="156" t="s">
        <v>14</v>
      </c>
      <c r="P39" s="156" t="s">
        <v>20</v>
      </c>
      <c r="Q39" s="156" t="s">
        <v>14</v>
      </c>
      <c r="R39" s="156" t="s">
        <v>14</v>
      </c>
      <c r="S39" s="156" t="s">
        <v>14</v>
      </c>
    </row>
    <row r="40" spans="1:19" ht="24" customHeight="1" x14ac:dyDescent="0.35">
      <c r="A40" s="4">
        <v>90111</v>
      </c>
      <c r="B40" s="12" t="s">
        <v>1888</v>
      </c>
      <c r="C40" s="12" t="s">
        <v>1886</v>
      </c>
      <c r="D40" s="256" t="s">
        <v>1843</v>
      </c>
      <c r="E40" s="156" t="s">
        <v>14</v>
      </c>
      <c r="F40" s="156" t="s">
        <v>20</v>
      </c>
      <c r="G40" s="156" t="s">
        <v>14</v>
      </c>
      <c r="H40" s="156" t="s">
        <v>20</v>
      </c>
      <c r="I40" s="156" t="s">
        <v>14</v>
      </c>
      <c r="J40" s="156" t="s">
        <v>14</v>
      </c>
      <c r="K40" s="156" t="s">
        <v>20</v>
      </c>
      <c r="L40" s="156" t="s">
        <v>20</v>
      </c>
      <c r="M40" s="156" t="s">
        <v>20</v>
      </c>
      <c r="N40" s="156" t="s">
        <v>14</v>
      </c>
      <c r="O40" s="156" t="s">
        <v>14</v>
      </c>
      <c r="P40" s="156" t="s">
        <v>20</v>
      </c>
      <c r="Q40" s="156" t="s">
        <v>14</v>
      </c>
      <c r="R40" s="156" t="s">
        <v>14</v>
      </c>
      <c r="S40" s="156" t="s">
        <v>14</v>
      </c>
    </row>
    <row r="41" spans="1:19" ht="24" customHeight="1" x14ac:dyDescent="0.35">
      <c r="A41" s="4">
        <v>30175</v>
      </c>
      <c r="B41" s="12" t="s">
        <v>1889</v>
      </c>
      <c r="C41" s="12" t="s">
        <v>1886</v>
      </c>
      <c r="D41" s="256" t="s">
        <v>1890</v>
      </c>
      <c r="E41" s="156" t="s">
        <v>14</v>
      </c>
      <c r="F41" s="156" t="s">
        <v>20</v>
      </c>
      <c r="G41" s="156" t="s">
        <v>14</v>
      </c>
      <c r="H41" s="156" t="s">
        <v>20</v>
      </c>
      <c r="I41" s="156" t="s">
        <v>14</v>
      </c>
      <c r="J41" s="156" t="s">
        <v>14</v>
      </c>
      <c r="K41" s="156" t="s">
        <v>20</v>
      </c>
      <c r="L41" s="156" t="s">
        <v>20</v>
      </c>
      <c r="M41" s="156" t="s">
        <v>20</v>
      </c>
      <c r="N41" s="156" t="s">
        <v>14</v>
      </c>
      <c r="O41" s="156" t="s">
        <v>14</v>
      </c>
      <c r="P41" s="156" t="s">
        <v>20</v>
      </c>
      <c r="Q41" s="156" t="s">
        <v>14</v>
      </c>
      <c r="R41" s="156" t="s">
        <v>14</v>
      </c>
      <c r="S41" s="156" t="s">
        <v>14</v>
      </c>
    </row>
    <row r="42" spans="1:19" ht="24" customHeight="1" x14ac:dyDescent="0.35">
      <c r="A42" s="4">
        <v>50010</v>
      </c>
      <c r="B42" s="12" t="s">
        <v>1891</v>
      </c>
      <c r="C42" s="12" t="s">
        <v>1886</v>
      </c>
      <c r="D42" s="256" t="s">
        <v>1892</v>
      </c>
      <c r="E42" s="156" t="s">
        <v>14</v>
      </c>
      <c r="F42" s="156" t="s">
        <v>20</v>
      </c>
      <c r="G42" s="156" t="s">
        <v>14</v>
      </c>
      <c r="H42" s="156" t="s">
        <v>20</v>
      </c>
      <c r="I42" s="156" t="s">
        <v>14</v>
      </c>
      <c r="J42" s="156" t="s">
        <v>14</v>
      </c>
      <c r="K42" s="156" t="s">
        <v>20</v>
      </c>
      <c r="L42" s="156" t="s">
        <v>20</v>
      </c>
      <c r="M42" s="156" t="s">
        <v>20</v>
      </c>
      <c r="N42" s="156" t="s">
        <v>14</v>
      </c>
      <c r="O42" s="156" t="s">
        <v>14</v>
      </c>
      <c r="P42" s="156" t="s">
        <v>20</v>
      </c>
      <c r="Q42" s="156" t="s">
        <v>14</v>
      </c>
      <c r="R42" s="156" t="s">
        <v>14</v>
      </c>
      <c r="S42" s="156" t="s">
        <v>14</v>
      </c>
    </row>
    <row r="43" spans="1:19" ht="24" customHeight="1" x14ac:dyDescent="0.35">
      <c r="A43" s="4">
        <v>70128</v>
      </c>
      <c r="B43" s="12" t="s">
        <v>1893</v>
      </c>
      <c r="C43" s="12" t="s">
        <v>1886</v>
      </c>
      <c r="D43" s="256" t="s">
        <v>1894</v>
      </c>
      <c r="E43" s="156" t="s">
        <v>14</v>
      </c>
      <c r="F43" s="156" t="s">
        <v>20</v>
      </c>
      <c r="G43" s="156" t="s">
        <v>14</v>
      </c>
      <c r="H43" s="156" t="s">
        <v>20</v>
      </c>
      <c r="I43" s="156" t="s">
        <v>14</v>
      </c>
      <c r="J43" s="156" t="s">
        <v>14</v>
      </c>
      <c r="K43" s="156" t="s">
        <v>20</v>
      </c>
      <c r="L43" s="156" t="s">
        <v>20</v>
      </c>
      <c r="M43" s="156" t="s">
        <v>20</v>
      </c>
      <c r="N43" s="156" t="s">
        <v>14</v>
      </c>
      <c r="O43" s="156" t="s">
        <v>14</v>
      </c>
      <c r="P43" s="156" t="s">
        <v>20</v>
      </c>
      <c r="Q43" s="156" t="s">
        <v>14</v>
      </c>
      <c r="R43" s="156" t="s">
        <v>20</v>
      </c>
      <c r="S43" s="156" t="s">
        <v>14</v>
      </c>
    </row>
    <row r="44" spans="1:19" ht="24" customHeight="1" x14ac:dyDescent="0.35">
      <c r="A44" s="4">
        <v>2072</v>
      </c>
      <c r="B44" s="12" t="s">
        <v>1895</v>
      </c>
      <c r="C44" s="12" t="s">
        <v>1886</v>
      </c>
      <c r="D44" s="256" t="s">
        <v>1856</v>
      </c>
      <c r="E44" s="156" t="s">
        <v>14</v>
      </c>
      <c r="F44" s="156" t="s">
        <v>20</v>
      </c>
      <c r="G44" s="156" t="s">
        <v>14</v>
      </c>
      <c r="H44" s="156" t="s">
        <v>20</v>
      </c>
      <c r="I44" s="156" t="s">
        <v>14</v>
      </c>
      <c r="J44" s="156" t="s">
        <v>14</v>
      </c>
      <c r="K44" s="156" t="s">
        <v>20</v>
      </c>
      <c r="L44" s="156" t="s">
        <v>20</v>
      </c>
      <c r="M44" s="156" t="s">
        <v>20</v>
      </c>
      <c r="N44" s="156" t="s">
        <v>14</v>
      </c>
      <c r="O44" s="156" t="s">
        <v>14</v>
      </c>
      <c r="P44" s="156" t="s">
        <v>20</v>
      </c>
      <c r="Q44" s="156" t="s">
        <v>14</v>
      </c>
      <c r="R44" s="156" t="s">
        <v>14</v>
      </c>
      <c r="S44" s="156" t="s">
        <v>14</v>
      </c>
    </row>
    <row r="45" spans="1:19" ht="24" customHeight="1" x14ac:dyDescent="0.35">
      <c r="A45" s="4">
        <v>2095</v>
      </c>
      <c r="B45" s="12" t="s">
        <v>1896</v>
      </c>
      <c r="C45" s="12" t="s">
        <v>1886</v>
      </c>
      <c r="D45" s="256" t="s">
        <v>1856</v>
      </c>
      <c r="E45" s="156" t="s">
        <v>14</v>
      </c>
      <c r="F45" s="156" t="s">
        <v>20</v>
      </c>
      <c r="G45" s="156" t="s">
        <v>14</v>
      </c>
      <c r="H45" s="156" t="s">
        <v>20</v>
      </c>
      <c r="I45" s="156" t="s">
        <v>14</v>
      </c>
      <c r="J45" s="156" t="s">
        <v>14</v>
      </c>
      <c r="K45" s="156" t="s">
        <v>20</v>
      </c>
      <c r="L45" s="156" t="s">
        <v>20</v>
      </c>
      <c r="M45" s="156" t="s">
        <v>20</v>
      </c>
      <c r="N45" s="156" t="s">
        <v>14</v>
      </c>
      <c r="O45" s="156" t="s">
        <v>14</v>
      </c>
      <c r="P45" s="156" t="s">
        <v>20</v>
      </c>
      <c r="Q45" s="156" t="s">
        <v>14</v>
      </c>
      <c r="R45" s="156" t="s">
        <v>14</v>
      </c>
      <c r="S45" s="156" t="s">
        <v>14</v>
      </c>
    </row>
    <row r="46" spans="1:19" ht="24" customHeight="1" x14ac:dyDescent="0.35">
      <c r="A46" s="4">
        <v>1051</v>
      </c>
      <c r="B46" s="155" t="s">
        <v>1897</v>
      </c>
      <c r="C46" s="12" t="s">
        <v>1886</v>
      </c>
      <c r="D46" s="256">
        <v>2018</v>
      </c>
      <c r="E46" s="156" t="s">
        <v>14</v>
      </c>
      <c r="F46" s="156" t="s">
        <v>20</v>
      </c>
      <c r="G46" s="156" t="s">
        <v>14</v>
      </c>
      <c r="H46" s="156" t="s">
        <v>20</v>
      </c>
      <c r="I46" s="156" t="s">
        <v>14</v>
      </c>
      <c r="J46" s="156" t="s">
        <v>14</v>
      </c>
      <c r="K46" s="156" t="s">
        <v>20</v>
      </c>
      <c r="L46" s="156" t="s">
        <v>20</v>
      </c>
      <c r="M46" s="156" t="s">
        <v>20</v>
      </c>
      <c r="N46" s="156" t="s">
        <v>14</v>
      </c>
      <c r="O46" s="156" t="s">
        <v>14</v>
      </c>
      <c r="P46" s="156" t="s">
        <v>20</v>
      </c>
      <c r="Q46" s="156" t="s">
        <v>14</v>
      </c>
      <c r="R46" s="156" t="s">
        <v>20</v>
      </c>
      <c r="S46" s="156" t="s">
        <v>14</v>
      </c>
    </row>
    <row r="47" spans="1:19" ht="24" customHeight="1" x14ac:dyDescent="0.35">
      <c r="A47" s="4">
        <v>8624</v>
      </c>
      <c r="B47" s="12" t="s">
        <v>1898</v>
      </c>
      <c r="C47" s="12" t="s">
        <v>1899</v>
      </c>
      <c r="D47" s="256" t="s">
        <v>1900</v>
      </c>
      <c r="E47" s="156" t="s">
        <v>14</v>
      </c>
      <c r="F47" s="156" t="s">
        <v>20</v>
      </c>
      <c r="G47" s="156" t="s">
        <v>14</v>
      </c>
      <c r="H47" s="156" t="s">
        <v>20</v>
      </c>
      <c r="I47" s="156" t="s">
        <v>20</v>
      </c>
      <c r="J47" s="156" t="s">
        <v>14</v>
      </c>
      <c r="K47" s="156" t="s">
        <v>20</v>
      </c>
      <c r="L47" s="156" t="s">
        <v>20</v>
      </c>
      <c r="M47" s="156" t="s">
        <v>20</v>
      </c>
      <c r="N47" s="156" t="s">
        <v>14</v>
      </c>
      <c r="O47" s="156" t="s">
        <v>14</v>
      </c>
      <c r="P47" s="156" t="s">
        <v>20</v>
      </c>
      <c r="Q47" s="156" t="s">
        <v>14</v>
      </c>
      <c r="R47" s="156" t="s">
        <v>20</v>
      </c>
      <c r="S47" s="156" t="s">
        <v>14</v>
      </c>
    </row>
    <row r="48" spans="1:19" ht="24" customHeight="1" x14ac:dyDescent="0.35">
      <c r="A48" s="4">
        <v>60178</v>
      </c>
      <c r="B48" s="155" t="s">
        <v>1901</v>
      </c>
      <c r="C48" s="12" t="s">
        <v>1899</v>
      </c>
      <c r="D48" s="256">
        <v>2016</v>
      </c>
      <c r="E48" s="156" t="s">
        <v>14</v>
      </c>
      <c r="F48" s="156" t="s">
        <v>20</v>
      </c>
      <c r="G48" s="156" t="s">
        <v>14</v>
      </c>
      <c r="H48" s="255" t="s">
        <v>20</v>
      </c>
      <c r="I48" s="156" t="s">
        <v>20</v>
      </c>
      <c r="J48" s="156" t="s">
        <v>14</v>
      </c>
      <c r="K48" s="156" t="s">
        <v>20</v>
      </c>
      <c r="L48" s="156" t="s">
        <v>20</v>
      </c>
      <c r="M48" s="156" t="s">
        <v>20</v>
      </c>
      <c r="N48" s="156" t="s">
        <v>14</v>
      </c>
      <c r="O48" s="156" t="s">
        <v>14</v>
      </c>
      <c r="P48" s="156" t="s">
        <v>20</v>
      </c>
      <c r="Q48" s="156" t="s">
        <v>14</v>
      </c>
      <c r="R48" s="156" t="s">
        <v>20</v>
      </c>
      <c r="S48" s="156" t="s">
        <v>14</v>
      </c>
    </row>
    <row r="49" spans="1:19" ht="24" customHeight="1" x14ac:dyDescent="0.35">
      <c r="A49" s="4">
        <v>20182</v>
      </c>
      <c r="B49" s="155" t="s">
        <v>1902</v>
      </c>
      <c r="C49" s="12" t="s">
        <v>1899</v>
      </c>
      <c r="D49" s="256">
        <v>2017</v>
      </c>
      <c r="E49" s="156" t="s">
        <v>14</v>
      </c>
      <c r="F49" s="156" t="s">
        <v>20</v>
      </c>
      <c r="G49" s="156" t="s">
        <v>14</v>
      </c>
      <c r="H49" s="156" t="s">
        <v>20</v>
      </c>
      <c r="I49" s="156" t="s">
        <v>20</v>
      </c>
      <c r="J49" s="156" t="s">
        <v>14</v>
      </c>
      <c r="K49" s="156" t="s">
        <v>20</v>
      </c>
      <c r="L49" s="156" t="s">
        <v>20</v>
      </c>
      <c r="M49" s="156" t="s">
        <v>20</v>
      </c>
      <c r="N49" s="156" t="s">
        <v>14</v>
      </c>
      <c r="O49" s="156" t="s">
        <v>14</v>
      </c>
      <c r="P49" s="156" t="s">
        <v>20</v>
      </c>
      <c r="Q49" s="156" t="s">
        <v>14</v>
      </c>
      <c r="R49" s="156" t="s">
        <v>20</v>
      </c>
      <c r="S49" s="156" t="s">
        <v>14</v>
      </c>
    </row>
    <row r="50" spans="1:19" ht="24" customHeight="1" x14ac:dyDescent="0.35">
      <c r="A50" s="4">
        <v>16</v>
      </c>
      <c r="B50" s="155" t="s">
        <v>1903</v>
      </c>
      <c r="C50" s="12" t="s">
        <v>1899</v>
      </c>
      <c r="D50" s="256">
        <v>2016</v>
      </c>
      <c r="E50" s="156" t="s">
        <v>14</v>
      </c>
      <c r="F50" s="156" t="s">
        <v>20</v>
      </c>
      <c r="G50" s="156" t="s">
        <v>14</v>
      </c>
      <c r="H50" s="156" t="s">
        <v>20</v>
      </c>
      <c r="I50" s="156" t="s">
        <v>20</v>
      </c>
      <c r="J50" s="156" t="s">
        <v>14</v>
      </c>
      <c r="K50" s="156" t="s">
        <v>20</v>
      </c>
      <c r="L50" s="156" t="s">
        <v>20</v>
      </c>
      <c r="M50" s="156" t="s">
        <v>20</v>
      </c>
      <c r="N50" s="156" t="s">
        <v>14</v>
      </c>
      <c r="O50" s="156" t="s">
        <v>14</v>
      </c>
      <c r="P50" s="156" t="s">
        <v>20</v>
      </c>
      <c r="Q50" s="156" t="s">
        <v>14</v>
      </c>
      <c r="R50" s="156" t="s">
        <v>20</v>
      </c>
      <c r="S50" s="156" t="s">
        <v>14</v>
      </c>
    </row>
    <row r="51" spans="1:19" ht="24" customHeight="1" x14ac:dyDescent="0.35">
      <c r="A51" s="4">
        <v>1221</v>
      </c>
      <c r="B51" s="155" t="s">
        <v>1904</v>
      </c>
      <c r="C51" s="12" t="s">
        <v>1899</v>
      </c>
      <c r="D51" s="256">
        <v>2019</v>
      </c>
      <c r="E51" s="156" t="s">
        <v>14</v>
      </c>
      <c r="F51" s="156" t="s">
        <v>20</v>
      </c>
      <c r="G51" s="156" t="s">
        <v>14</v>
      </c>
      <c r="H51" s="156" t="s">
        <v>20</v>
      </c>
      <c r="I51" s="156" t="s">
        <v>20</v>
      </c>
      <c r="J51" s="156" t="s">
        <v>14</v>
      </c>
      <c r="K51" s="156" t="s">
        <v>20</v>
      </c>
      <c r="L51" s="156" t="s">
        <v>20</v>
      </c>
      <c r="M51" s="156" t="s">
        <v>20</v>
      </c>
      <c r="N51" s="156" t="s">
        <v>14</v>
      </c>
      <c r="O51" s="156" t="s">
        <v>14</v>
      </c>
      <c r="P51" s="156" t="s">
        <v>20</v>
      </c>
      <c r="Q51" s="156" t="s">
        <v>14</v>
      </c>
      <c r="R51" s="156" t="s">
        <v>20</v>
      </c>
      <c r="S51" s="156" t="s">
        <v>14</v>
      </c>
    </row>
    <row r="52" spans="1:19" ht="24" customHeight="1" x14ac:dyDescent="0.35">
      <c r="A52" s="4">
        <v>3079</v>
      </c>
      <c r="B52" s="5" t="s">
        <v>1905</v>
      </c>
      <c r="C52" s="12" t="s">
        <v>1899</v>
      </c>
      <c r="D52" s="256">
        <v>2020</v>
      </c>
      <c r="E52" s="156" t="s">
        <v>14</v>
      </c>
      <c r="F52" s="156" t="s">
        <v>20</v>
      </c>
      <c r="G52" s="156" t="s">
        <v>14</v>
      </c>
      <c r="H52" s="156" t="s">
        <v>20</v>
      </c>
      <c r="I52" s="156" t="s">
        <v>20</v>
      </c>
      <c r="J52" s="156" t="s">
        <v>14</v>
      </c>
      <c r="K52" s="156" t="s">
        <v>20</v>
      </c>
      <c r="L52" s="156" t="s">
        <v>20</v>
      </c>
      <c r="M52" s="156" t="s">
        <v>20</v>
      </c>
      <c r="N52" s="156" t="s">
        <v>14</v>
      </c>
      <c r="O52" s="156" t="s">
        <v>14</v>
      </c>
      <c r="P52" s="156" t="s">
        <v>20</v>
      </c>
      <c r="Q52" s="156" t="s">
        <v>14</v>
      </c>
      <c r="R52" s="156" t="s">
        <v>20</v>
      </c>
      <c r="S52" s="156" t="s">
        <v>14</v>
      </c>
    </row>
    <row r="53" spans="1:19" ht="24" customHeight="1" x14ac:dyDescent="0.35">
      <c r="A53" s="4">
        <v>1080</v>
      </c>
      <c r="B53" s="5" t="s">
        <v>1906</v>
      </c>
      <c r="C53" s="12" t="s">
        <v>1899</v>
      </c>
      <c r="D53" s="256">
        <v>2021</v>
      </c>
      <c r="E53" s="156" t="s">
        <v>14</v>
      </c>
      <c r="F53" s="156" t="s">
        <v>20</v>
      </c>
      <c r="G53" s="156" t="s">
        <v>14</v>
      </c>
      <c r="H53" s="156" t="s">
        <v>20</v>
      </c>
      <c r="I53" s="156" t="s">
        <v>20</v>
      </c>
      <c r="J53" s="156" t="s">
        <v>14</v>
      </c>
      <c r="K53" s="156" t="s">
        <v>20</v>
      </c>
      <c r="L53" s="156" t="s">
        <v>20</v>
      </c>
      <c r="M53" s="156" t="s">
        <v>20</v>
      </c>
      <c r="N53" s="156" t="s">
        <v>14</v>
      </c>
      <c r="O53" s="156" t="s">
        <v>14</v>
      </c>
      <c r="P53" s="156" t="s">
        <v>20</v>
      </c>
      <c r="Q53" s="156" t="s">
        <v>14</v>
      </c>
      <c r="R53" s="156" t="s">
        <v>20</v>
      </c>
      <c r="S53" s="156" t="s">
        <v>14</v>
      </c>
    </row>
    <row r="54" spans="1:19" ht="24" customHeight="1" x14ac:dyDescent="0.35">
      <c r="A54" s="4">
        <v>1025</v>
      </c>
      <c r="B54" s="12" t="s">
        <v>1907</v>
      </c>
      <c r="C54" s="258" t="s">
        <v>1899</v>
      </c>
      <c r="D54" s="256" t="s">
        <v>1836</v>
      </c>
      <c r="E54" s="156" t="s">
        <v>14</v>
      </c>
      <c r="F54" s="156" t="s">
        <v>20</v>
      </c>
      <c r="G54" s="156" t="s">
        <v>14</v>
      </c>
      <c r="H54" s="156" t="s">
        <v>20</v>
      </c>
      <c r="I54" s="156" t="s">
        <v>20</v>
      </c>
      <c r="J54" s="156" t="s">
        <v>14</v>
      </c>
      <c r="K54" s="156" t="s">
        <v>20</v>
      </c>
      <c r="L54" s="156" t="s">
        <v>20</v>
      </c>
      <c r="M54" s="156" t="s">
        <v>20</v>
      </c>
      <c r="N54" s="156" t="s">
        <v>14</v>
      </c>
      <c r="O54" s="156" t="s">
        <v>14</v>
      </c>
      <c r="P54" s="156" t="s">
        <v>20</v>
      </c>
      <c r="Q54" s="156" t="s">
        <v>14</v>
      </c>
      <c r="R54" s="156" t="s">
        <v>20</v>
      </c>
      <c r="S54" s="156" t="s">
        <v>14</v>
      </c>
    </row>
    <row r="55" spans="1:19" ht="24" customHeight="1" x14ac:dyDescent="0.35">
      <c r="A55" s="4">
        <v>609</v>
      </c>
      <c r="B55" s="5" t="s">
        <v>1908</v>
      </c>
      <c r="C55" s="12" t="s">
        <v>1909</v>
      </c>
      <c r="D55" s="256">
        <v>2020</v>
      </c>
      <c r="E55" s="156" t="s">
        <v>14</v>
      </c>
      <c r="F55" s="156" t="s">
        <v>20</v>
      </c>
      <c r="G55" s="156" t="s">
        <v>14</v>
      </c>
      <c r="H55" s="156" t="s">
        <v>20</v>
      </c>
      <c r="I55" s="156" t="s">
        <v>14</v>
      </c>
      <c r="J55" s="156" t="s">
        <v>14</v>
      </c>
      <c r="K55" s="156" t="s">
        <v>20</v>
      </c>
      <c r="L55" s="156" t="s">
        <v>20</v>
      </c>
      <c r="M55" s="156" t="s">
        <v>20</v>
      </c>
      <c r="N55" s="156" t="s">
        <v>14</v>
      </c>
      <c r="O55" s="156" t="s">
        <v>14</v>
      </c>
      <c r="P55" s="156" t="s">
        <v>20</v>
      </c>
      <c r="Q55" s="156" t="s">
        <v>14</v>
      </c>
      <c r="R55" s="156" t="s">
        <v>20</v>
      </c>
      <c r="S55" s="156" t="s">
        <v>14</v>
      </c>
    </row>
    <row r="56" spans="1:19" ht="24" customHeight="1" x14ac:dyDescent="0.35">
      <c r="A56" s="4">
        <v>1029</v>
      </c>
      <c r="B56" s="5" t="s">
        <v>1910</v>
      </c>
      <c r="C56" s="12" t="s">
        <v>1909</v>
      </c>
      <c r="D56" s="256">
        <v>2020</v>
      </c>
      <c r="E56" s="156" t="s">
        <v>14</v>
      </c>
      <c r="F56" s="156" t="s">
        <v>20</v>
      </c>
      <c r="G56" s="156" t="s">
        <v>14</v>
      </c>
      <c r="H56" s="156" t="s">
        <v>20</v>
      </c>
      <c r="I56" s="156" t="s">
        <v>14</v>
      </c>
      <c r="J56" s="156" t="s">
        <v>14</v>
      </c>
      <c r="K56" s="156" t="s">
        <v>20</v>
      </c>
      <c r="L56" s="156" t="s">
        <v>20</v>
      </c>
      <c r="M56" s="156" t="s">
        <v>20</v>
      </c>
      <c r="N56" s="156" t="s">
        <v>14</v>
      </c>
      <c r="O56" s="156" t="s">
        <v>14</v>
      </c>
      <c r="P56" s="156" t="s">
        <v>20</v>
      </c>
      <c r="Q56" s="156" t="s">
        <v>14</v>
      </c>
      <c r="R56" s="156" t="s">
        <v>20</v>
      </c>
      <c r="S56" s="156" t="s">
        <v>14</v>
      </c>
    </row>
    <row r="57" spans="1:19" ht="24" customHeight="1" x14ac:dyDescent="0.35">
      <c r="A57" s="4">
        <v>1031</v>
      </c>
      <c r="B57" s="5" t="s">
        <v>1911</v>
      </c>
      <c r="C57" s="12" t="s">
        <v>1909</v>
      </c>
      <c r="D57" s="256">
        <v>2020</v>
      </c>
      <c r="E57" s="156" t="s">
        <v>14</v>
      </c>
      <c r="F57" s="156" t="s">
        <v>20</v>
      </c>
      <c r="G57" s="156" t="s">
        <v>14</v>
      </c>
      <c r="H57" s="156" t="s">
        <v>20</v>
      </c>
      <c r="I57" s="156" t="s">
        <v>14</v>
      </c>
      <c r="J57" s="156" t="s">
        <v>14</v>
      </c>
      <c r="K57" s="156" t="s">
        <v>20</v>
      </c>
      <c r="L57" s="156" t="s">
        <v>20</v>
      </c>
      <c r="M57" s="156" t="s">
        <v>20</v>
      </c>
      <c r="N57" s="156" t="s">
        <v>14</v>
      </c>
      <c r="O57" s="156" t="s">
        <v>14</v>
      </c>
      <c r="P57" s="156" t="s">
        <v>20</v>
      </c>
      <c r="Q57" s="156" t="s">
        <v>14</v>
      </c>
      <c r="R57" s="156" t="s">
        <v>20</v>
      </c>
      <c r="S57" s="156" t="s">
        <v>14</v>
      </c>
    </row>
    <row r="58" spans="1:19" ht="24" customHeight="1" x14ac:dyDescent="0.35">
      <c r="A58" s="4">
        <v>1033</v>
      </c>
      <c r="B58" s="5" t="s">
        <v>1912</v>
      </c>
      <c r="C58" s="12" t="s">
        <v>1909</v>
      </c>
      <c r="D58" s="256">
        <v>2020</v>
      </c>
      <c r="E58" s="156" t="s">
        <v>14</v>
      </c>
      <c r="F58" s="156" t="s">
        <v>20</v>
      </c>
      <c r="G58" s="156" t="s">
        <v>14</v>
      </c>
      <c r="H58" s="156" t="s">
        <v>20</v>
      </c>
      <c r="I58" s="156" t="s">
        <v>14</v>
      </c>
      <c r="J58" s="156" t="s">
        <v>14</v>
      </c>
      <c r="K58" s="156" t="s">
        <v>20</v>
      </c>
      <c r="L58" s="156" t="s">
        <v>20</v>
      </c>
      <c r="M58" s="156" t="s">
        <v>20</v>
      </c>
      <c r="N58" s="156" t="s">
        <v>14</v>
      </c>
      <c r="O58" s="156" t="s">
        <v>14</v>
      </c>
      <c r="P58" s="156" t="s">
        <v>20</v>
      </c>
      <c r="Q58" s="156" t="s">
        <v>14</v>
      </c>
      <c r="R58" s="156" t="s">
        <v>20</v>
      </c>
      <c r="S58" s="156" t="s">
        <v>14</v>
      </c>
    </row>
    <row r="59" spans="1:19" ht="24" customHeight="1" x14ac:dyDescent="0.35">
      <c r="A59" s="4">
        <v>1034</v>
      </c>
      <c r="B59" s="5" t="s">
        <v>1913</v>
      </c>
      <c r="C59" s="12" t="s">
        <v>1909</v>
      </c>
      <c r="D59" s="256">
        <v>2020</v>
      </c>
      <c r="E59" s="156" t="s">
        <v>14</v>
      </c>
      <c r="F59" s="156" t="s">
        <v>20</v>
      </c>
      <c r="G59" s="156" t="s">
        <v>14</v>
      </c>
      <c r="H59" s="156" t="s">
        <v>20</v>
      </c>
      <c r="I59" s="156" t="s">
        <v>14</v>
      </c>
      <c r="J59" s="156" t="s">
        <v>14</v>
      </c>
      <c r="K59" s="156" t="s">
        <v>20</v>
      </c>
      <c r="L59" s="156" t="s">
        <v>20</v>
      </c>
      <c r="M59" s="156" t="s">
        <v>20</v>
      </c>
      <c r="N59" s="156" t="s">
        <v>14</v>
      </c>
      <c r="O59" s="156" t="s">
        <v>14</v>
      </c>
      <c r="P59" s="156" t="s">
        <v>20</v>
      </c>
      <c r="Q59" s="156" t="s">
        <v>14</v>
      </c>
      <c r="R59" s="156" t="s">
        <v>20</v>
      </c>
      <c r="S59" s="156" t="s">
        <v>14</v>
      </c>
    </row>
    <row r="60" spans="1:19" ht="24" customHeight="1" x14ac:dyDescent="0.35">
      <c r="A60" s="4">
        <v>1036</v>
      </c>
      <c r="B60" s="5" t="s">
        <v>1914</v>
      </c>
      <c r="C60" s="12" t="s">
        <v>1909</v>
      </c>
      <c r="D60" s="256">
        <v>2020</v>
      </c>
      <c r="E60" s="156" t="s">
        <v>14</v>
      </c>
      <c r="F60" s="156" t="s">
        <v>20</v>
      </c>
      <c r="G60" s="156" t="s">
        <v>14</v>
      </c>
      <c r="H60" s="156" t="s">
        <v>20</v>
      </c>
      <c r="I60" s="156" t="s">
        <v>14</v>
      </c>
      <c r="J60" s="156" t="s">
        <v>14</v>
      </c>
      <c r="K60" s="156" t="s">
        <v>20</v>
      </c>
      <c r="L60" s="156" t="s">
        <v>20</v>
      </c>
      <c r="M60" s="156" t="s">
        <v>20</v>
      </c>
      <c r="N60" s="156" t="s">
        <v>14</v>
      </c>
      <c r="O60" s="156" t="s">
        <v>14</v>
      </c>
      <c r="P60" s="156" t="s">
        <v>20</v>
      </c>
      <c r="Q60" s="156" t="s">
        <v>14</v>
      </c>
      <c r="R60" s="156" t="s">
        <v>20</v>
      </c>
      <c r="S60" s="156" t="s">
        <v>14</v>
      </c>
    </row>
    <row r="61" spans="1:19" ht="24" customHeight="1" x14ac:dyDescent="0.35">
      <c r="A61" s="4">
        <v>1042</v>
      </c>
      <c r="B61" s="5" t="s">
        <v>1915</v>
      </c>
      <c r="C61" s="12" t="s">
        <v>1909</v>
      </c>
      <c r="D61" s="256">
        <v>2020</v>
      </c>
      <c r="E61" s="156" t="s">
        <v>14</v>
      </c>
      <c r="F61" s="156" t="s">
        <v>20</v>
      </c>
      <c r="G61" s="156" t="s">
        <v>14</v>
      </c>
      <c r="H61" s="156" t="s">
        <v>20</v>
      </c>
      <c r="I61" s="156" t="s">
        <v>14</v>
      </c>
      <c r="J61" s="156" t="s">
        <v>14</v>
      </c>
      <c r="K61" s="156" t="s">
        <v>20</v>
      </c>
      <c r="L61" s="156" t="s">
        <v>20</v>
      </c>
      <c r="M61" s="156" t="s">
        <v>20</v>
      </c>
      <c r="N61" s="156" t="s">
        <v>14</v>
      </c>
      <c r="O61" s="156" t="s">
        <v>14</v>
      </c>
      <c r="P61" s="156" t="s">
        <v>20</v>
      </c>
      <c r="Q61" s="156" t="s">
        <v>14</v>
      </c>
      <c r="R61" s="156" t="s">
        <v>20</v>
      </c>
      <c r="S61" s="156" t="s">
        <v>14</v>
      </c>
    </row>
    <row r="62" spans="1:19" ht="24" customHeight="1" x14ac:dyDescent="0.35">
      <c r="A62" s="4">
        <v>1043</v>
      </c>
      <c r="B62" s="5" t="s">
        <v>1916</v>
      </c>
      <c r="C62" s="12" t="s">
        <v>1909</v>
      </c>
      <c r="D62" s="256">
        <v>2020</v>
      </c>
      <c r="E62" s="156" t="s">
        <v>14</v>
      </c>
      <c r="F62" s="156" t="s">
        <v>20</v>
      </c>
      <c r="G62" s="156" t="s">
        <v>14</v>
      </c>
      <c r="H62" s="156" t="s">
        <v>20</v>
      </c>
      <c r="I62" s="156" t="s">
        <v>14</v>
      </c>
      <c r="J62" s="156" t="s">
        <v>14</v>
      </c>
      <c r="K62" s="156" t="s">
        <v>20</v>
      </c>
      <c r="L62" s="156" t="s">
        <v>20</v>
      </c>
      <c r="M62" s="156" t="s">
        <v>20</v>
      </c>
      <c r="N62" s="156" t="s">
        <v>14</v>
      </c>
      <c r="O62" s="156" t="s">
        <v>14</v>
      </c>
      <c r="P62" s="156" t="s">
        <v>20</v>
      </c>
      <c r="Q62" s="156" t="s">
        <v>14</v>
      </c>
      <c r="R62" s="156" t="s">
        <v>20</v>
      </c>
      <c r="S62" s="156" t="s">
        <v>14</v>
      </c>
    </row>
    <row r="63" spans="1:19" ht="24" customHeight="1" x14ac:dyDescent="0.35">
      <c r="A63" s="4">
        <v>1045</v>
      </c>
      <c r="B63" s="5" t="s">
        <v>1917</v>
      </c>
      <c r="C63" s="12" t="s">
        <v>1909</v>
      </c>
      <c r="D63" s="256">
        <v>2020</v>
      </c>
      <c r="E63" s="156" t="s">
        <v>14</v>
      </c>
      <c r="F63" s="156" t="s">
        <v>20</v>
      </c>
      <c r="G63" s="156" t="s">
        <v>14</v>
      </c>
      <c r="H63" s="156" t="s">
        <v>20</v>
      </c>
      <c r="I63" s="156" t="s">
        <v>14</v>
      </c>
      <c r="J63" s="156" t="s">
        <v>14</v>
      </c>
      <c r="K63" s="156" t="s">
        <v>20</v>
      </c>
      <c r="L63" s="156" t="s">
        <v>20</v>
      </c>
      <c r="M63" s="156" t="s">
        <v>20</v>
      </c>
      <c r="N63" s="156" t="s">
        <v>14</v>
      </c>
      <c r="O63" s="156" t="s">
        <v>14</v>
      </c>
      <c r="P63" s="156" t="s">
        <v>20</v>
      </c>
      <c r="Q63" s="156" t="s">
        <v>14</v>
      </c>
      <c r="R63" s="156" t="s">
        <v>20</v>
      </c>
      <c r="S63" s="156" t="s">
        <v>14</v>
      </c>
    </row>
    <row r="64" spans="1:19" ht="24" customHeight="1" x14ac:dyDescent="0.35">
      <c r="A64" s="4">
        <v>1047</v>
      </c>
      <c r="B64" s="5" t="s">
        <v>1918</v>
      </c>
      <c r="C64" s="12" t="s">
        <v>1909</v>
      </c>
      <c r="D64" s="256">
        <v>2020</v>
      </c>
      <c r="E64" s="156" t="s">
        <v>14</v>
      </c>
      <c r="F64" s="156" t="s">
        <v>20</v>
      </c>
      <c r="G64" s="156" t="s">
        <v>14</v>
      </c>
      <c r="H64" s="156" t="s">
        <v>20</v>
      </c>
      <c r="I64" s="156" t="s">
        <v>14</v>
      </c>
      <c r="J64" s="156" t="s">
        <v>14</v>
      </c>
      <c r="K64" s="156" t="s">
        <v>20</v>
      </c>
      <c r="L64" s="156" t="s">
        <v>20</v>
      </c>
      <c r="M64" s="156" t="s">
        <v>20</v>
      </c>
      <c r="N64" s="156" t="s">
        <v>14</v>
      </c>
      <c r="O64" s="156" t="s">
        <v>14</v>
      </c>
      <c r="P64" s="156" t="s">
        <v>20</v>
      </c>
      <c r="Q64" s="156" t="s">
        <v>14</v>
      </c>
      <c r="R64" s="156" t="s">
        <v>20</v>
      </c>
      <c r="S64" s="156" t="s">
        <v>14</v>
      </c>
    </row>
    <row r="65" spans="1:19" ht="24" customHeight="1" x14ac:dyDescent="0.35">
      <c r="A65" s="4">
        <v>1088</v>
      </c>
      <c r="B65" s="5" t="s">
        <v>1919</v>
      </c>
      <c r="C65" s="12" t="s">
        <v>1909</v>
      </c>
      <c r="D65" s="256">
        <v>2020</v>
      </c>
      <c r="E65" s="156" t="s">
        <v>14</v>
      </c>
      <c r="F65" s="156" t="s">
        <v>20</v>
      </c>
      <c r="G65" s="156" t="s">
        <v>14</v>
      </c>
      <c r="H65" s="156" t="s">
        <v>20</v>
      </c>
      <c r="I65" s="156" t="s">
        <v>14</v>
      </c>
      <c r="J65" s="156" t="s">
        <v>14</v>
      </c>
      <c r="K65" s="156" t="s">
        <v>20</v>
      </c>
      <c r="L65" s="156" t="s">
        <v>20</v>
      </c>
      <c r="M65" s="156" t="s">
        <v>20</v>
      </c>
      <c r="N65" s="156" t="s">
        <v>14</v>
      </c>
      <c r="O65" s="156" t="s">
        <v>14</v>
      </c>
      <c r="P65" s="156" t="s">
        <v>20</v>
      </c>
      <c r="Q65" s="156" t="s">
        <v>14</v>
      </c>
      <c r="R65" s="156" t="s">
        <v>20</v>
      </c>
      <c r="S65" s="156" t="s">
        <v>14</v>
      </c>
    </row>
    <row r="66" spans="1:19" ht="24" customHeight="1" x14ac:dyDescent="0.35">
      <c r="A66" s="4">
        <v>1089</v>
      </c>
      <c r="B66" s="5" t="s">
        <v>1920</v>
      </c>
      <c r="C66" s="12" t="s">
        <v>1909</v>
      </c>
      <c r="D66" s="256">
        <v>2020</v>
      </c>
      <c r="E66" s="156" t="s">
        <v>14</v>
      </c>
      <c r="F66" s="156" t="s">
        <v>20</v>
      </c>
      <c r="G66" s="156" t="s">
        <v>14</v>
      </c>
      <c r="H66" s="156" t="s">
        <v>20</v>
      </c>
      <c r="I66" s="156" t="s">
        <v>14</v>
      </c>
      <c r="J66" s="156" t="s">
        <v>14</v>
      </c>
      <c r="K66" s="156" t="s">
        <v>20</v>
      </c>
      <c r="L66" s="156" t="s">
        <v>20</v>
      </c>
      <c r="M66" s="156" t="s">
        <v>20</v>
      </c>
      <c r="N66" s="156" t="s">
        <v>14</v>
      </c>
      <c r="O66" s="156" t="s">
        <v>14</v>
      </c>
      <c r="P66" s="156" t="s">
        <v>20</v>
      </c>
      <c r="Q66" s="156" t="s">
        <v>14</v>
      </c>
      <c r="R66" s="156" t="s">
        <v>20</v>
      </c>
      <c r="S66" s="156" t="s">
        <v>14</v>
      </c>
    </row>
    <row r="67" spans="1:19" ht="24" customHeight="1" x14ac:dyDescent="0.35">
      <c r="A67" s="4">
        <v>1092</v>
      </c>
      <c r="B67" s="5" t="s">
        <v>1921</v>
      </c>
      <c r="C67" s="12" t="s">
        <v>1909</v>
      </c>
      <c r="D67" s="256">
        <v>2020</v>
      </c>
      <c r="E67" s="156" t="s">
        <v>14</v>
      </c>
      <c r="F67" s="156" t="s">
        <v>20</v>
      </c>
      <c r="G67" s="156" t="s">
        <v>14</v>
      </c>
      <c r="H67" s="156" t="s">
        <v>20</v>
      </c>
      <c r="I67" s="156" t="s">
        <v>14</v>
      </c>
      <c r="J67" s="156" t="s">
        <v>14</v>
      </c>
      <c r="K67" s="156" t="s">
        <v>20</v>
      </c>
      <c r="L67" s="156" t="s">
        <v>20</v>
      </c>
      <c r="M67" s="156" t="s">
        <v>20</v>
      </c>
      <c r="N67" s="156" t="s">
        <v>14</v>
      </c>
      <c r="O67" s="156" t="s">
        <v>14</v>
      </c>
      <c r="P67" s="156" t="s">
        <v>20</v>
      </c>
      <c r="Q67" s="156" t="s">
        <v>14</v>
      </c>
      <c r="R67" s="156" t="s">
        <v>20</v>
      </c>
      <c r="S67" s="156" t="s">
        <v>14</v>
      </c>
    </row>
    <row r="68" spans="1:19" ht="24" customHeight="1" x14ac:dyDescent="0.35">
      <c r="A68" s="4">
        <v>1075</v>
      </c>
      <c r="B68" s="5" t="s">
        <v>1922</v>
      </c>
      <c r="C68" s="12" t="s">
        <v>1909</v>
      </c>
      <c r="D68" s="256">
        <v>2018</v>
      </c>
      <c r="E68" s="156" t="s">
        <v>14</v>
      </c>
      <c r="F68" s="156" t="s">
        <v>20</v>
      </c>
      <c r="G68" s="156" t="s">
        <v>14</v>
      </c>
      <c r="H68" s="156" t="s">
        <v>20</v>
      </c>
      <c r="I68" s="156" t="s">
        <v>14</v>
      </c>
      <c r="J68" s="156" t="s">
        <v>14</v>
      </c>
      <c r="K68" s="156" t="s">
        <v>20</v>
      </c>
      <c r="L68" s="156" t="s">
        <v>20</v>
      </c>
      <c r="M68" s="156" t="s">
        <v>20</v>
      </c>
      <c r="N68" s="156" t="s">
        <v>14</v>
      </c>
      <c r="O68" s="156" t="s">
        <v>14</v>
      </c>
      <c r="P68" s="156" t="s">
        <v>20</v>
      </c>
      <c r="Q68" s="156" t="s">
        <v>14</v>
      </c>
      <c r="R68" s="156" t="s">
        <v>20</v>
      </c>
      <c r="S68" s="156" t="s">
        <v>14</v>
      </c>
    </row>
    <row r="69" spans="1:19" ht="24" customHeight="1" x14ac:dyDescent="0.35">
      <c r="A69" s="4">
        <v>1099</v>
      </c>
      <c r="B69" s="5" t="s">
        <v>1923</v>
      </c>
      <c r="C69" s="12" t="s">
        <v>1909</v>
      </c>
      <c r="D69" s="256">
        <v>2018</v>
      </c>
      <c r="E69" s="156" t="s">
        <v>14</v>
      </c>
      <c r="F69" s="156" t="s">
        <v>20</v>
      </c>
      <c r="G69" s="156" t="s">
        <v>14</v>
      </c>
      <c r="H69" s="156" t="s">
        <v>20</v>
      </c>
      <c r="I69" s="156" t="s">
        <v>14</v>
      </c>
      <c r="J69" s="156" t="s">
        <v>14</v>
      </c>
      <c r="K69" s="156" t="s">
        <v>20</v>
      </c>
      <c r="L69" s="156" t="s">
        <v>20</v>
      </c>
      <c r="M69" s="156" t="s">
        <v>20</v>
      </c>
      <c r="N69" s="156" t="s">
        <v>14</v>
      </c>
      <c r="O69" s="156" t="s">
        <v>14</v>
      </c>
      <c r="P69" s="156" t="s">
        <v>20</v>
      </c>
      <c r="Q69" s="156" t="s">
        <v>14</v>
      </c>
      <c r="R69" s="156" t="s">
        <v>20</v>
      </c>
      <c r="S69" s="156" t="s">
        <v>14</v>
      </c>
    </row>
    <row r="70" spans="1:19" ht="24" customHeight="1" x14ac:dyDescent="0.35">
      <c r="A70" s="4">
        <v>3005</v>
      </c>
      <c r="B70" s="155" t="s">
        <v>1924</v>
      </c>
      <c r="C70" s="12" t="s">
        <v>1909</v>
      </c>
      <c r="D70" s="256">
        <v>2018</v>
      </c>
      <c r="E70" s="156" t="s">
        <v>14</v>
      </c>
      <c r="F70" s="156" t="s">
        <v>20</v>
      </c>
      <c r="G70" s="156" t="s">
        <v>14</v>
      </c>
      <c r="H70" s="156" t="s">
        <v>20</v>
      </c>
      <c r="I70" s="156" t="s">
        <v>14</v>
      </c>
      <c r="J70" s="156" t="s">
        <v>14</v>
      </c>
      <c r="K70" s="156" t="s">
        <v>20</v>
      </c>
      <c r="L70" s="156" t="s">
        <v>20</v>
      </c>
      <c r="M70" s="156" t="s">
        <v>20</v>
      </c>
      <c r="N70" s="156" t="s">
        <v>14</v>
      </c>
      <c r="O70" s="156" t="s">
        <v>14</v>
      </c>
      <c r="P70" s="156" t="s">
        <v>20</v>
      </c>
      <c r="Q70" s="156" t="s">
        <v>14</v>
      </c>
      <c r="R70" s="156" t="s">
        <v>20</v>
      </c>
      <c r="S70" s="156" t="s">
        <v>14</v>
      </c>
    </row>
    <row r="71" spans="1:19" ht="24.75" customHeight="1" x14ac:dyDescent="0.35">
      <c r="A71" s="61">
        <v>3049</v>
      </c>
      <c r="B71" s="66" t="s">
        <v>1925</v>
      </c>
      <c r="C71" s="12" t="s">
        <v>1909</v>
      </c>
      <c r="D71" s="256">
        <v>2020</v>
      </c>
      <c r="E71" s="156" t="s">
        <v>14</v>
      </c>
      <c r="F71" s="156" t="s">
        <v>20</v>
      </c>
      <c r="G71" s="156" t="s">
        <v>14</v>
      </c>
      <c r="H71" s="156" t="s">
        <v>20</v>
      </c>
      <c r="I71" s="156" t="s">
        <v>14</v>
      </c>
      <c r="J71" s="156" t="s">
        <v>14</v>
      </c>
      <c r="K71" s="156" t="s">
        <v>20</v>
      </c>
      <c r="L71" s="156" t="s">
        <v>20</v>
      </c>
      <c r="M71" s="156" t="s">
        <v>20</v>
      </c>
      <c r="N71" s="156" t="s">
        <v>14</v>
      </c>
      <c r="O71" s="156" t="s">
        <v>14</v>
      </c>
      <c r="P71" s="156" t="s">
        <v>20</v>
      </c>
      <c r="Q71" s="156" t="s">
        <v>14</v>
      </c>
      <c r="R71" s="156" t="s">
        <v>20</v>
      </c>
      <c r="S71" s="156" t="s">
        <v>14</v>
      </c>
    </row>
    <row r="72" spans="1:19" ht="24.75" customHeight="1" x14ac:dyDescent="0.35">
      <c r="A72" s="61">
        <v>3056</v>
      </c>
      <c r="B72" s="66" t="s">
        <v>1926</v>
      </c>
      <c r="C72" s="12" t="s">
        <v>1909</v>
      </c>
      <c r="D72" s="256">
        <v>2020</v>
      </c>
      <c r="E72" s="156" t="s">
        <v>14</v>
      </c>
      <c r="F72" s="156" t="s">
        <v>20</v>
      </c>
      <c r="G72" s="156" t="s">
        <v>14</v>
      </c>
      <c r="H72" s="156" t="s">
        <v>20</v>
      </c>
      <c r="I72" s="156" t="s">
        <v>14</v>
      </c>
      <c r="J72" s="156" t="s">
        <v>14</v>
      </c>
      <c r="K72" s="156" t="s">
        <v>20</v>
      </c>
      <c r="L72" s="156" t="s">
        <v>20</v>
      </c>
      <c r="M72" s="156" t="s">
        <v>20</v>
      </c>
      <c r="N72" s="156" t="s">
        <v>14</v>
      </c>
      <c r="O72" s="156" t="s">
        <v>14</v>
      </c>
      <c r="P72" s="156" t="s">
        <v>20</v>
      </c>
      <c r="Q72" s="156" t="s">
        <v>14</v>
      </c>
      <c r="R72" s="156" t="s">
        <v>20</v>
      </c>
      <c r="S72" s="156" t="s">
        <v>14</v>
      </c>
    </row>
    <row r="73" spans="1:19" ht="24.75" customHeight="1" x14ac:dyDescent="0.35">
      <c r="A73" s="61">
        <v>3071</v>
      </c>
      <c r="B73" s="66" t="s">
        <v>1927</v>
      </c>
      <c r="C73" s="12" t="s">
        <v>1909</v>
      </c>
      <c r="D73" s="256">
        <v>2020</v>
      </c>
      <c r="E73" s="156" t="s">
        <v>14</v>
      </c>
      <c r="F73" s="156" t="s">
        <v>20</v>
      </c>
      <c r="G73" s="156" t="s">
        <v>14</v>
      </c>
      <c r="H73" s="156" t="s">
        <v>20</v>
      </c>
      <c r="I73" s="156" t="s">
        <v>14</v>
      </c>
      <c r="J73" s="156" t="s">
        <v>14</v>
      </c>
      <c r="K73" s="156" t="s">
        <v>20</v>
      </c>
      <c r="L73" s="156" t="s">
        <v>20</v>
      </c>
      <c r="M73" s="156" t="s">
        <v>20</v>
      </c>
      <c r="N73" s="156" t="s">
        <v>14</v>
      </c>
      <c r="O73" s="156" t="s">
        <v>14</v>
      </c>
      <c r="P73" s="156" t="s">
        <v>20</v>
      </c>
      <c r="Q73" s="156" t="s">
        <v>14</v>
      </c>
      <c r="R73" s="156" t="s">
        <v>20</v>
      </c>
      <c r="S73" s="156" t="s">
        <v>14</v>
      </c>
    </row>
    <row r="74" spans="1:19" ht="24.75" customHeight="1" x14ac:dyDescent="0.35">
      <c r="A74" s="61">
        <v>3083</v>
      </c>
      <c r="B74" s="66" t="s">
        <v>1928</v>
      </c>
      <c r="C74" s="12" t="s">
        <v>1909</v>
      </c>
      <c r="D74" s="256">
        <v>2020</v>
      </c>
      <c r="E74" s="156" t="s">
        <v>14</v>
      </c>
      <c r="F74" s="156" t="s">
        <v>20</v>
      </c>
      <c r="G74" s="156" t="s">
        <v>14</v>
      </c>
      <c r="H74" s="156" t="s">
        <v>20</v>
      </c>
      <c r="I74" s="156" t="s">
        <v>14</v>
      </c>
      <c r="J74" s="156" t="s">
        <v>14</v>
      </c>
      <c r="K74" s="156" t="s">
        <v>20</v>
      </c>
      <c r="L74" s="156" t="s">
        <v>20</v>
      </c>
      <c r="M74" s="156" t="s">
        <v>20</v>
      </c>
      <c r="N74" s="156" t="s">
        <v>14</v>
      </c>
      <c r="O74" s="156" t="s">
        <v>14</v>
      </c>
      <c r="P74" s="156" t="s">
        <v>20</v>
      </c>
      <c r="Q74" s="156" t="s">
        <v>14</v>
      </c>
      <c r="R74" s="156" t="s">
        <v>20</v>
      </c>
      <c r="S74" s="156" t="s">
        <v>14</v>
      </c>
    </row>
    <row r="75" spans="1:19" ht="24.75" customHeight="1" x14ac:dyDescent="0.35">
      <c r="A75" s="61">
        <v>30183</v>
      </c>
      <c r="B75" s="66" t="s">
        <v>1929</v>
      </c>
      <c r="C75" s="12" t="s">
        <v>1909</v>
      </c>
      <c r="D75" s="256">
        <v>2020</v>
      </c>
      <c r="E75" s="156" t="s">
        <v>14</v>
      </c>
      <c r="F75" s="156" t="s">
        <v>20</v>
      </c>
      <c r="G75" s="156" t="s">
        <v>14</v>
      </c>
      <c r="H75" s="156" t="s">
        <v>20</v>
      </c>
      <c r="I75" s="156" t="s">
        <v>14</v>
      </c>
      <c r="J75" s="156" t="s">
        <v>14</v>
      </c>
      <c r="K75" s="156" t="s">
        <v>20</v>
      </c>
      <c r="L75" s="156" t="s">
        <v>20</v>
      </c>
      <c r="M75" s="156" t="s">
        <v>20</v>
      </c>
      <c r="N75" s="156" t="s">
        <v>14</v>
      </c>
      <c r="O75" s="156" t="s">
        <v>14</v>
      </c>
      <c r="P75" s="156" t="s">
        <v>20</v>
      </c>
      <c r="Q75" s="156" t="s">
        <v>14</v>
      </c>
      <c r="R75" s="156" t="s">
        <v>20</v>
      </c>
      <c r="S75" s="156" t="s">
        <v>14</v>
      </c>
    </row>
    <row r="76" spans="1:19" ht="24.75" customHeight="1" x14ac:dyDescent="0.35">
      <c r="A76" s="61">
        <v>70020</v>
      </c>
      <c r="B76" s="66" t="s">
        <v>1930</v>
      </c>
      <c r="C76" s="12" t="s">
        <v>1909</v>
      </c>
      <c r="D76" s="256">
        <v>2020</v>
      </c>
      <c r="E76" s="156" t="s">
        <v>14</v>
      </c>
      <c r="F76" s="156" t="s">
        <v>20</v>
      </c>
      <c r="G76" s="156" t="s">
        <v>14</v>
      </c>
      <c r="H76" s="156" t="s">
        <v>20</v>
      </c>
      <c r="I76" s="156" t="s">
        <v>14</v>
      </c>
      <c r="J76" s="156" t="s">
        <v>14</v>
      </c>
      <c r="K76" s="156" t="s">
        <v>20</v>
      </c>
      <c r="L76" s="156" t="s">
        <v>20</v>
      </c>
      <c r="M76" s="156" t="s">
        <v>20</v>
      </c>
      <c r="N76" s="156" t="s">
        <v>14</v>
      </c>
      <c r="O76" s="156" t="s">
        <v>14</v>
      </c>
      <c r="P76" s="156" t="s">
        <v>20</v>
      </c>
      <c r="Q76" s="156" t="s">
        <v>14</v>
      </c>
      <c r="R76" s="156" t="s">
        <v>20</v>
      </c>
      <c r="S76" s="156" t="s">
        <v>14</v>
      </c>
    </row>
    <row r="77" spans="1:19" ht="24.75" customHeight="1" x14ac:dyDescent="0.35">
      <c r="A77" s="61">
        <v>80013</v>
      </c>
      <c r="B77" s="66" t="s">
        <v>1931</v>
      </c>
      <c r="C77" s="12" t="s">
        <v>1909</v>
      </c>
      <c r="D77" s="256">
        <v>2020</v>
      </c>
      <c r="E77" s="156" t="s">
        <v>14</v>
      </c>
      <c r="F77" s="156" t="s">
        <v>20</v>
      </c>
      <c r="G77" s="156" t="s">
        <v>14</v>
      </c>
      <c r="H77" s="156" t="s">
        <v>20</v>
      </c>
      <c r="I77" s="156" t="s">
        <v>14</v>
      </c>
      <c r="J77" s="156" t="s">
        <v>14</v>
      </c>
      <c r="K77" s="156" t="s">
        <v>20</v>
      </c>
      <c r="L77" s="156" t="s">
        <v>20</v>
      </c>
      <c r="M77" s="156" t="s">
        <v>20</v>
      </c>
      <c r="N77" s="156" t="s">
        <v>14</v>
      </c>
      <c r="O77" s="156" t="s">
        <v>14</v>
      </c>
      <c r="P77" s="156" t="s">
        <v>20</v>
      </c>
      <c r="Q77" s="156" t="s">
        <v>14</v>
      </c>
      <c r="R77" s="156" t="s">
        <v>20</v>
      </c>
      <c r="S77" s="156" t="s">
        <v>14</v>
      </c>
    </row>
    <row r="78" spans="1:19" ht="24.75" customHeight="1" x14ac:dyDescent="0.35">
      <c r="A78" s="61">
        <v>1048</v>
      </c>
      <c r="B78" s="66" t="s">
        <v>1932</v>
      </c>
      <c r="C78" s="12" t="s">
        <v>1909</v>
      </c>
      <c r="D78" s="256" t="s">
        <v>1836</v>
      </c>
      <c r="E78" s="156" t="s">
        <v>14</v>
      </c>
      <c r="F78" s="156" t="s">
        <v>20</v>
      </c>
      <c r="G78" s="156" t="s">
        <v>14</v>
      </c>
      <c r="H78" s="156" t="s">
        <v>20</v>
      </c>
      <c r="I78" s="156" t="s">
        <v>14</v>
      </c>
      <c r="J78" s="156" t="s">
        <v>14</v>
      </c>
      <c r="K78" s="156" t="s">
        <v>20</v>
      </c>
      <c r="L78" s="156" t="s">
        <v>20</v>
      </c>
      <c r="M78" s="156" t="s">
        <v>20</v>
      </c>
      <c r="N78" s="156" t="s">
        <v>14</v>
      </c>
      <c r="O78" s="156" t="s">
        <v>14</v>
      </c>
      <c r="P78" s="156" t="s">
        <v>20</v>
      </c>
      <c r="Q78" s="156" t="s">
        <v>14</v>
      </c>
      <c r="R78" s="156" t="s">
        <v>20</v>
      </c>
      <c r="S78" s="156" t="s">
        <v>14</v>
      </c>
    </row>
    <row r="79" spans="1:19" ht="24.75" customHeight="1" x14ac:dyDescent="0.35">
      <c r="A79" s="61">
        <v>1049</v>
      </c>
      <c r="B79" s="66" t="s">
        <v>1933</v>
      </c>
      <c r="C79" s="12" t="s">
        <v>1909</v>
      </c>
      <c r="D79" s="256" t="s">
        <v>1836</v>
      </c>
      <c r="E79" s="156" t="s">
        <v>14</v>
      </c>
      <c r="F79" s="156" t="s">
        <v>20</v>
      </c>
      <c r="G79" s="156" t="s">
        <v>14</v>
      </c>
      <c r="H79" s="156" t="s">
        <v>20</v>
      </c>
      <c r="I79" s="156" t="s">
        <v>14</v>
      </c>
      <c r="J79" s="156" t="s">
        <v>14</v>
      </c>
      <c r="K79" s="156" t="s">
        <v>20</v>
      </c>
      <c r="L79" s="156" t="s">
        <v>20</v>
      </c>
      <c r="M79" s="156" t="s">
        <v>20</v>
      </c>
      <c r="N79" s="156" t="s">
        <v>14</v>
      </c>
      <c r="O79" s="156" t="s">
        <v>14</v>
      </c>
      <c r="P79" s="156" t="s">
        <v>20</v>
      </c>
      <c r="Q79" s="156" t="s">
        <v>14</v>
      </c>
      <c r="R79" s="156" t="s">
        <v>20</v>
      </c>
      <c r="S79" s="156" t="s">
        <v>14</v>
      </c>
    </row>
    <row r="80" spans="1:19" ht="27" customHeight="1" x14ac:dyDescent="0.35">
      <c r="A80" s="61"/>
      <c r="B80" s="66" t="s">
        <v>1934</v>
      </c>
      <c r="C80" s="12" t="s">
        <v>1909</v>
      </c>
      <c r="D80" s="256" t="s">
        <v>1836</v>
      </c>
      <c r="E80" s="156" t="s">
        <v>14</v>
      </c>
      <c r="F80" s="156" t="s">
        <v>20</v>
      </c>
      <c r="G80" s="156" t="s">
        <v>14</v>
      </c>
      <c r="H80" s="156" t="s">
        <v>20</v>
      </c>
      <c r="I80" s="156" t="s">
        <v>14</v>
      </c>
      <c r="J80" s="156" t="s">
        <v>14</v>
      </c>
      <c r="K80" s="156" t="s">
        <v>20</v>
      </c>
      <c r="L80" s="156" t="s">
        <v>20</v>
      </c>
      <c r="M80" s="156" t="s">
        <v>20</v>
      </c>
      <c r="N80" s="156" t="s">
        <v>14</v>
      </c>
      <c r="O80" s="156" t="s">
        <v>14</v>
      </c>
      <c r="P80" s="156" t="s">
        <v>20</v>
      </c>
      <c r="Q80" s="156" t="s">
        <v>14</v>
      </c>
      <c r="R80" s="156" t="s">
        <v>20</v>
      </c>
      <c r="S80" s="156" t="s">
        <v>14</v>
      </c>
    </row>
    <row r="81" spans="1:19" ht="31.5" customHeight="1" x14ac:dyDescent="0.35">
      <c r="A81" s="66"/>
      <c r="B81" s="66" t="s">
        <v>1935</v>
      </c>
      <c r="C81" s="12" t="s">
        <v>1909</v>
      </c>
      <c r="D81" s="256" t="s">
        <v>1836</v>
      </c>
      <c r="E81" s="156" t="s">
        <v>14</v>
      </c>
      <c r="F81" s="156" t="s">
        <v>20</v>
      </c>
      <c r="G81" s="156" t="s">
        <v>14</v>
      </c>
      <c r="H81" s="156" t="s">
        <v>20</v>
      </c>
      <c r="I81" s="156" t="s">
        <v>14</v>
      </c>
      <c r="J81" s="156" t="s">
        <v>14</v>
      </c>
      <c r="K81" s="156" t="s">
        <v>20</v>
      </c>
      <c r="L81" s="156" t="s">
        <v>20</v>
      </c>
      <c r="M81" s="156" t="s">
        <v>20</v>
      </c>
      <c r="N81" s="156" t="s">
        <v>14</v>
      </c>
      <c r="O81" s="156" t="s">
        <v>14</v>
      </c>
      <c r="P81" s="156" t="s">
        <v>20</v>
      </c>
      <c r="Q81" s="156" t="s">
        <v>14</v>
      </c>
      <c r="R81" s="156" t="s">
        <v>20</v>
      </c>
      <c r="S81" s="156" t="s">
        <v>14</v>
      </c>
    </row>
    <row r="82" spans="1:19" ht="23.25" customHeight="1" x14ac:dyDescent="0.35">
      <c r="A82" s="66"/>
      <c r="B82" s="66" t="s">
        <v>1936</v>
      </c>
      <c r="C82" s="12" t="s">
        <v>1909</v>
      </c>
      <c r="D82" s="256" t="s">
        <v>1836</v>
      </c>
      <c r="E82" s="156" t="s">
        <v>14</v>
      </c>
      <c r="F82" s="156" t="s">
        <v>20</v>
      </c>
      <c r="G82" s="156" t="s">
        <v>14</v>
      </c>
      <c r="H82" s="156" t="s">
        <v>20</v>
      </c>
      <c r="I82" s="156" t="s">
        <v>14</v>
      </c>
      <c r="J82" s="156" t="s">
        <v>14</v>
      </c>
      <c r="K82" s="156" t="s">
        <v>20</v>
      </c>
      <c r="L82" s="156" t="s">
        <v>20</v>
      </c>
      <c r="M82" s="156" t="s">
        <v>20</v>
      </c>
      <c r="N82" s="156" t="s">
        <v>14</v>
      </c>
      <c r="O82" s="156" t="s">
        <v>14</v>
      </c>
      <c r="P82" s="156" t="s">
        <v>20</v>
      </c>
      <c r="Q82" s="156" t="s">
        <v>14</v>
      </c>
      <c r="R82" s="156" t="s">
        <v>20</v>
      </c>
      <c r="S82" s="156" t="s">
        <v>14</v>
      </c>
    </row>
    <row r="83" spans="1:19" ht="24.75" customHeight="1" x14ac:dyDescent="0.35">
      <c r="A83" s="66">
        <v>1046</v>
      </c>
      <c r="B83" s="66" t="s">
        <v>1937</v>
      </c>
      <c r="C83" s="12" t="s">
        <v>1909</v>
      </c>
      <c r="D83" s="256" t="s">
        <v>1836</v>
      </c>
      <c r="E83" s="156" t="s">
        <v>14</v>
      </c>
      <c r="F83" s="156" t="s">
        <v>20</v>
      </c>
      <c r="G83" s="156" t="s">
        <v>14</v>
      </c>
      <c r="H83" s="156" t="s">
        <v>20</v>
      </c>
      <c r="I83" s="156" t="s">
        <v>14</v>
      </c>
      <c r="J83" s="156" t="s">
        <v>14</v>
      </c>
      <c r="K83" s="156" t="s">
        <v>20</v>
      </c>
      <c r="L83" s="156" t="s">
        <v>20</v>
      </c>
      <c r="M83" s="156" t="s">
        <v>20</v>
      </c>
      <c r="N83" s="156" t="s">
        <v>14</v>
      </c>
      <c r="O83" s="156" t="s">
        <v>14</v>
      </c>
      <c r="P83" s="156" t="s">
        <v>20</v>
      </c>
      <c r="Q83" s="156" t="s">
        <v>14</v>
      </c>
      <c r="R83" s="156" t="s">
        <v>20</v>
      </c>
      <c r="S83" s="156" t="s">
        <v>14</v>
      </c>
    </row>
    <row r="84" spans="1:19" ht="26.25" customHeight="1" x14ac:dyDescent="0.35">
      <c r="A84" s="66">
        <v>1057</v>
      </c>
      <c r="B84" s="66" t="s">
        <v>1938</v>
      </c>
      <c r="C84" s="12" t="s">
        <v>1909</v>
      </c>
      <c r="D84" s="256" t="s">
        <v>1836</v>
      </c>
      <c r="E84" s="156" t="s">
        <v>14</v>
      </c>
      <c r="F84" s="156" t="s">
        <v>20</v>
      </c>
      <c r="G84" s="156" t="s">
        <v>14</v>
      </c>
      <c r="H84" s="156" t="s">
        <v>20</v>
      </c>
      <c r="I84" s="156" t="s">
        <v>14</v>
      </c>
      <c r="J84" s="156" t="s">
        <v>14</v>
      </c>
      <c r="K84" s="156" t="s">
        <v>20</v>
      </c>
      <c r="L84" s="156" t="s">
        <v>20</v>
      </c>
      <c r="M84" s="156" t="s">
        <v>20</v>
      </c>
      <c r="N84" s="156" t="s">
        <v>14</v>
      </c>
      <c r="O84" s="156" t="s">
        <v>14</v>
      </c>
      <c r="P84" s="156" t="s">
        <v>20</v>
      </c>
      <c r="Q84" s="156" t="s">
        <v>14</v>
      </c>
      <c r="R84" s="156" t="s">
        <v>20</v>
      </c>
      <c r="S84" s="156" t="s">
        <v>14</v>
      </c>
    </row>
    <row r="85" spans="1:19" ht="15.75" customHeight="1" x14ac:dyDescent="0.35">
      <c r="A85" s="66"/>
      <c r="B85" s="66"/>
      <c r="C85" s="66"/>
      <c r="D85" s="66"/>
      <c r="E85" s="66"/>
      <c r="F85" s="66"/>
      <c r="G85" s="66"/>
      <c r="H85" s="66"/>
      <c r="I85" s="66"/>
      <c r="J85" s="66"/>
      <c r="K85" s="66"/>
      <c r="L85" s="66"/>
      <c r="M85" s="66"/>
      <c r="N85" s="66"/>
      <c r="O85" s="66"/>
      <c r="P85" s="66"/>
      <c r="Q85" s="66"/>
      <c r="R85" s="66"/>
      <c r="S85" s="66"/>
    </row>
    <row r="86" spans="1:19" ht="15.75" customHeight="1" x14ac:dyDescent="0.35">
      <c r="A86" s="66"/>
      <c r="B86" s="66"/>
      <c r="C86" s="66"/>
      <c r="D86" s="66"/>
      <c r="E86" s="66"/>
      <c r="F86" s="66"/>
      <c r="G86" s="66"/>
      <c r="H86" s="66"/>
      <c r="I86" s="66"/>
      <c r="J86" s="66"/>
      <c r="K86" s="66"/>
      <c r="L86" s="66"/>
      <c r="M86" s="66"/>
      <c r="N86" s="66"/>
      <c r="O86" s="66"/>
      <c r="P86" s="66"/>
      <c r="Q86" s="66"/>
      <c r="R86" s="66"/>
      <c r="S86" s="66"/>
    </row>
    <row r="87" spans="1:19" ht="15.75" customHeight="1" x14ac:dyDescent="0.35">
      <c r="A87" s="66"/>
      <c r="B87" s="66"/>
      <c r="C87" s="66"/>
      <c r="D87" s="66"/>
      <c r="E87" s="66"/>
      <c r="F87" s="66"/>
      <c r="G87" s="66"/>
      <c r="H87" s="66"/>
      <c r="I87" s="66"/>
      <c r="J87" s="66"/>
      <c r="K87" s="66"/>
      <c r="L87" s="66"/>
      <c r="M87" s="66"/>
      <c r="N87" s="66"/>
      <c r="O87" s="66"/>
      <c r="P87" s="66"/>
      <c r="Q87" s="66"/>
      <c r="R87" s="66"/>
      <c r="S87" s="66"/>
    </row>
    <row r="88" spans="1:19" ht="15.75" customHeight="1" x14ac:dyDescent="0.35">
      <c r="A88" s="66"/>
      <c r="B88" s="66"/>
      <c r="C88" s="66"/>
      <c r="D88" s="66"/>
      <c r="E88" s="66"/>
      <c r="F88" s="66"/>
      <c r="G88" s="66"/>
      <c r="H88" s="66"/>
      <c r="I88" s="66"/>
      <c r="J88" s="66"/>
      <c r="K88" s="66"/>
      <c r="L88" s="66"/>
      <c r="M88" s="66"/>
      <c r="N88" s="66"/>
      <c r="O88" s="66"/>
      <c r="P88" s="66"/>
      <c r="Q88" s="66"/>
      <c r="R88" s="66"/>
      <c r="S88" s="66"/>
    </row>
    <row r="89" spans="1:19" ht="15.75" customHeight="1" x14ac:dyDescent="0.35">
      <c r="A89" s="66"/>
      <c r="B89" s="66"/>
      <c r="C89" s="66"/>
      <c r="D89" s="66"/>
      <c r="E89" s="66"/>
      <c r="F89" s="66"/>
      <c r="G89" s="66"/>
      <c r="H89" s="66"/>
      <c r="I89" s="66"/>
      <c r="J89" s="66"/>
      <c r="K89" s="66"/>
      <c r="L89" s="66"/>
      <c r="M89" s="66"/>
      <c r="N89" s="66"/>
      <c r="O89" s="66"/>
      <c r="P89" s="66"/>
      <c r="Q89" s="66"/>
      <c r="R89" s="66"/>
      <c r="S89" s="66"/>
    </row>
    <row r="90" spans="1:19" ht="15.75" customHeight="1" x14ac:dyDescent="0.35"/>
    <row r="91" spans="1:19" ht="15.75" customHeight="1" x14ac:dyDescent="0.35"/>
    <row r="92" spans="1:19" ht="15.75" customHeight="1" x14ac:dyDescent="0.35"/>
    <row r="93" spans="1:19" ht="15.75" customHeight="1" x14ac:dyDescent="0.35"/>
    <row r="94" spans="1:19" ht="15.75" customHeight="1" x14ac:dyDescent="0.35"/>
    <row r="95" spans="1:19" ht="15.75" customHeight="1" x14ac:dyDescent="0.35"/>
    <row r="96" spans="1:19"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customSheetViews>
    <customSheetView guid="{4BF20491-7026-4471-B368-240266DAC8E9}" filter="1" showAutoFilter="1">
      <pageMargins left="0" right="0" top="0" bottom="0" header="0" footer="0"/>
      <autoFilter ref="A3:S83" xr:uid="{CC1EF166-9343-4544-9D8A-5679B31B4C17}">
        <filterColumn colId="2">
          <filters>
            <filter val="HACCP Coordinator"/>
            <filter val="Lead Hand"/>
            <filter val="Machine Operator"/>
            <filter val="Marketing / Sales Representative"/>
            <filter val="Packaging Employee"/>
            <filter val="Production Employee"/>
            <filter val="Sales Representative"/>
            <filter val="Shipping Receiving Supervisor/SQFP/ HACCP Coordinator"/>
            <filter val="Temporary Worker"/>
          </filters>
        </filterColumn>
      </autoFilter>
    </customSheetView>
  </customSheetViews>
  <mergeCells count="3">
    <mergeCell ref="A1:S1"/>
    <mergeCell ref="A2:S2"/>
    <mergeCell ref="A3:S3"/>
  </mergeCells>
  <pageMargins left="0.27559055118110237" right="0.1875" top="0.47244094488188981" bottom="0.59375" header="0" footer="0"/>
  <pageSetup scale="90" orientation="landscape" r:id="rId1"/>
  <headerFooter>
    <oddHeader>&amp;LThe Great Canadian Meat Company&amp;R&amp;A</oddHeader>
    <oddFooter>&amp;LPrepared by:Food Technology Consulting 
 Approved by: MU&amp;CPage  &amp;P&amp;RRevision Date: January 19,2023 
Rev. # 03</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N998"/>
  <sheetViews>
    <sheetView view="pageLayout" zoomScaleNormal="100" workbookViewId="0">
      <selection activeCell="F14" sqref="F14"/>
    </sheetView>
  </sheetViews>
  <sheetFormatPr defaultColWidth="14.453125" defaultRowHeight="15" customHeight="1" x14ac:dyDescent="0.35"/>
  <cols>
    <col min="1" max="1" width="14.453125" customWidth="1"/>
    <col min="2" max="2" width="10.81640625" customWidth="1"/>
    <col min="3" max="3" width="10.453125" customWidth="1"/>
    <col min="4" max="4" width="26.453125" customWidth="1"/>
    <col min="5" max="5" width="21.54296875" customWidth="1"/>
    <col min="6" max="6" width="21.453125" customWidth="1"/>
    <col min="7" max="7" width="15.81640625" customWidth="1"/>
    <col min="8" max="8" width="11.81640625" customWidth="1"/>
  </cols>
  <sheetData>
    <row r="1" spans="1:14" ht="12.75" customHeight="1" x14ac:dyDescent="0.35">
      <c r="A1" s="1791" t="s">
        <v>1939</v>
      </c>
      <c r="B1" s="1395"/>
      <c r="C1" s="1395"/>
      <c r="D1" s="1395"/>
      <c r="E1" s="1395"/>
      <c r="F1" s="1395"/>
      <c r="G1" s="1395"/>
      <c r="H1" s="1395"/>
      <c r="I1" s="1037"/>
      <c r="J1" s="1037"/>
      <c r="K1" s="1037"/>
      <c r="L1" s="1037"/>
      <c r="M1" s="1037"/>
      <c r="N1" s="1037"/>
    </row>
    <row r="2" spans="1:14" ht="69.650000000000006" customHeight="1" x14ac:dyDescent="0.35">
      <c r="A2" s="1526" t="s">
        <v>1940</v>
      </c>
      <c r="B2" s="1502"/>
      <c r="C2" s="1502"/>
      <c r="D2" s="1502"/>
      <c r="E2" s="1502"/>
      <c r="F2" s="1502"/>
      <c r="G2" s="1502"/>
      <c r="H2" s="1502"/>
    </row>
    <row r="3" spans="1:14" ht="42.75" customHeight="1" x14ac:dyDescent="0.35">
      <c r="A3" s="68" t="s">
        <v>1941</v>
      </c>
      <c r="B3" s="68" t="s">
        <v>1942</v>
      </c>
      <c r="C3" s="68" t="s">
        <v>1943</v>
      </c>
      <c r="D3" s="68" t="s">
        <v>1944</v>
      </c>
      <c r="E3" s="68" t="s">
        <v>1945</v>
      </c>
      <c r="F3" s="68" t="s">
        <v>1946</v>
      </c>
      <c r="G3" s="68" t="s">
        <v>1947</v>
      </c>
      <c r="H3" s="68" t="s">
        <v>1948</v>
      </c>
    </row>
    <row r="4" spans="1:14" ht="32.25" customHeight="1" x14ac:dyDescent="0.35">
      <c r="A4" s="68"/>
      <c r="B4" s="68"/>
      <c r="C4" s="68"/>
      <c r="D4" s="68"/>
      <c r="E4" s="68"/>
      <c r="F4" s="68"/>
      <c r="G4" s="68"/>
      <c r="H4" s="68"/>
    </row>
    <row r="5" spans="1:14" ht="32.25" customHeight="1" x14ac:dyDescent="0.35">
      <c r="A5" s="68"/>
      <c r="B5" s="68"/>
      <c r="C5" s="68"/>
      <c r="D5" s="68"/>
      <c r="E5" s="68"/>
      <c r="F5" s="68"/>
      <c r="G5" s="68"/>
      <c r="H5" s="68"/>
    </row>
    <row r="6" spans="1:14" ht="32.25" customHeight="1" x14ac:dyDescent="0.35">
      <c r="A6" s="68"/>
      <c r="B6" s="68"/>
      <c r="C6" s="270"/>
      <c r="D6" s="68"/>
      <c r="E6" s="68"/>
      <c r="F6" s="68"/>
      <c r="G6" s="68"/>
      <c r="H6" s="68"/>
    </row>
    <row r="7" spans="1:14" ht="32.25" customHeight="1" x14ac:dyDescent="0.35">
      <c r="A7" s="68"/>
      <c r="B7" s="68"/>
      <c r="C7" s="68"/>
      <c r="D7" s="68"/>
      <c r="E7" s="68"/>
      <c r="F7" s="68"/>
      <c r="G7" s="68"/>
      <c r="H7" s="68"/>
    </row>
    <row r="8" spans="1:14" ht="32.25" customHeight="1" x14ac:dyDescent="0.35">
      <c r="A8" s="68"/>
      <c r="B8" s="68"/>
      <c r="C8" s="68"/>
      <c r="D8" s="68"/>
      <c r="E8" s="68"/>
      <c r="F8" s="68"/>
      <c r="G8" s="68"/>
      <c r="H8" s="68"/>
    </row>
    <row r="9" spans="1:14" ht="32.25" customHeight="1" x14ac:dyDescent="0.35">
      <c r="A9" s="68"/>
      <c r="B9" s="68"/>
      <c r="C9" s="68"/>
      <c r="D9" s="68"/>
      <c r="E9" s="68"/>
      <c r="F9" s="68"/>
      <c r="G9" s="68"/>
      <c r="H9" s="68"/>
    </row>
    <row r="10" spans="1:14" ht="32.25" customHeight="1" x14ac:dyDescent="0.35">
      <c r="A10" s="68"/>
      <c r="B10" s="68"/>
      <c r="C10" s="68"/>
      <c r="D10" s="68"/>
      <c r="E10" s="68"/>
      <c r="F10" s="68"/>
      <c r="G10" s="68"/>
      <c r="H10" s="68"/>
    </row>
    <row r="11" spans="1:14" ht="32.25" customHeight="1" x14ac:dyDescent="0.35">
      <c r="A11" s="68"/>
      <c r="B11" s="68"/>
      <c r="C11" s="68"/>
      <c r="D11" s="68"/>
      <c r="E11" s="68"/>
      <c r="F11" s="68"/>
      <c r="G11" s="68"/>
      <c r="H11" s="68"/>
    </row>
    <row r="12" spans="1:14" ht="32.25" customHeight="1" x14ac:dyDescent="0.35">
      <c r="A12" s="68"/>
      <c r="B12" s="68"/>
      <c r="C12" s="68"/>
      <c r="D12" s="68"/>
      <c r="E12" s="68"/>
      <c r="F12" s="68"/>
      <c r="G12" s="68"/>
      <c r="H12" s="68"/>
    </row>
    <row r="13" spans="1:14" ht="32.25" customHeight="1" x14ac:dyDescent="0.35">
      <c r="A13" s="68"/>
      <c r="B13" s="68"/>
      <c r="C13" s="68"/>
      <c r="D13" s="68"/>
      <c r="E13" s="68"/>
      <c r="F13" s="68"/>
      <c r="G13" s="68"/>
      <c r="H13" s="68"/>
    </row>
    <row r="14" spans="1:14" ht="32.25" customHeight="1" x14ac:dyDescent="0.35">
      <c r="A14" s="68"/>
      <c r="B14" s="68"/>
      <c r="C14" s="68"/>
      <c r="D14" s="68"/>
      <c r="E14" s="68"/>
      <c r="F14" s="68"/>
      <c r="G14" s="68"/>
      <c r="H14" s="68"/>
    </row>
    <row r="15" spans="1:14" ht="39.65" customHeight="1" x14ac:dyDescent="0.35">
      <c r="A15" s="1363" t="s">
        <v>1949</v>
      </c>
      <c r="E15" s="1363" t="s">
        <v>1950</v>
      </c>
    </row>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2">
    <mergeCell ref="A1:H1"/>
    <mergeCell ref="A2:H2"/>
  </mergeCells>
  <pageMargins left="0.27559055118110237" right="0.1875" top="0.47244094488188981" bottom="0.59375" header="0" footer="0"/>
  <pageSetup orientation="landscape" r:id="rId1"/>
  <headerFooter>
    <oddHeader>&amp;LThe Great Canadian Meat Company&amp;R&amp;A</oddHeader>
    <oddFooter>&amp;LPrepared by: Food Technology Consulting 
Approved by: MU&amp;CPage  &amp;P&amp;RRevision  Date: April 26,2023 
Rev. # 03</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66FF"/>
  </sheetPr>
  <dimension ref="A1:N1001"/>
  <sheetViews>
    <sheetView showGridLines="0" view="pageLayout" zoomScaleNormal="100" workbookViewId="0">
      <selection activeCell="A8" sqref="A8"/>
    </sheetView>
  </sheetViews>
  <sheetFormatPr defaultColWidth="14.453125" defaultRowHeight="15" customHeight="1" x14ac:dyDescent="0.35"/>
  <cols>
    <col min="1" max="1" width="17.1796875" customWidth="1"/>
    <col min="2" max="2" width="7.1796875" customWidth="1"/>
    <col min="3" max="14" width="8.54296875" customWidth="1"/>
  </cols>
  <sheetData>
    <row r="1" spans="1:14" ht="23.15" customHeight="1" x14ac:dyDescent="0.35">
      <c r="A1" s="1768" t="s">
        <v>1951</v>
      </c>
      <c r="B1" s="1400"/>
      <c r="C1" s="1400"/>
      <c r="D1" s="1400"/>
      <c r="E1" s="1400"/>
      <c r="F1" s="1400"/>
      <c r="G1" s="1400"/>
      <c r="H1" s="1400"/>
      <c r="I1" s="1400"/>
      <c r="J1" s="1400"/>
      <c r="K1" s="1400"/>
      <c r="L1" s="1400"/>
      <c r="M1" s="1400"/>
      <c r="N1" s="1398"/>
    </row>
    <row r="2" spans="1:14" ht="75.75" customHeight="1" x14ac:dyDescent="0.35">
      <c r="A2" s="1690" t="s">
        <v>1952</v>
      </c>
      <c r="B2" s="1400"/>
      <c r="C2" s="1400"/>
      <c r="D2" s="1400"/>
      <c r="E2" s="1400"/>
      <c r="F2" s="1400"/>
      <c r="G2" s="1400"/>
      <c r="H2" s="1400"/>
      <c r="I2" s="1400"/>
      <c r="J2" s="1400"/>
      <c r="K2" s="1400"/>
      <c r="L2" s="1400"/>
      <c r="M2" s="1400"/>
      <c r="N2" s="1398"/>
    </row>
    <row r="3" spans="1:14" ht="15" customHeight="1" x14ac:dyDescent="0.35">
      <c r="A3" s="1673" t="s">
        <v>685</v>
      </c>
      <c r="B3" s="1398"/>
      <c r="C3" s="58" t="s">
        <v>8</v>
      </c>
      <c r="D3" s="58" t="s">
        <v>9</v>
      </c>
      <c r="E3" s="58" t="s">
        <v>10</v>
      </c>
      <c r="F3" s="58" t="s">
        <v>11</v>
      </c>
      <c r="G3" s="58" t="s">
        <v>12</v>
      </c>
      <c r="H3" s="58" t="s">
        <v>13</v>
      </c>
      <c r="I3" s="58" t="s">
        <v>14</v>
      </c>
      <c r="J3" s="58" t="s">
        <v>15</v>
      </c>
      <c r="K3" s="58" t="s">
        <v>16</v>
      </c>
      <c r="L3" s="58" t="s">
        <v>17</v>
      </c>
      <c r="M3" s="58" t="s">
        <v>18</v>
      </c>
      <c r="N3" s="58" t="s">
        <v>19</v>
      </c>
    </row>
    <row r="4" spans="1:14" ht="15" customHeight="1" x14ac:dyDescent="0.35">
      <c r="A4" s="1402" t="s">
        <v>1682</v>
      </c>
      <c r="B4" s="1400"/>
      <c r="C4" s="1400"/>
      <c r="D4" s="1400"/>
      <c r="E4" s="1400"/>
      <c r="F4" s="1400"/>
      <c r="G4" s="1400"/>
      <c r="H4" s="1400"/>
      <c r="I4" s="1400"/>
      <c r="J4" s="1400"/>
      <c r="K4" s="1400"/>
      <c r="L4" s="1400"/>
      <c r="M4" s="1400"/>
      <c r="N4" s="1398"/>
    </row>
    <row r="5" spans="1:14" ht="36" customHeight="1" x14ac:dyDescent="0.35">
      <c r="A5" s="271" t="s">
        <v>1953</v>
      </c>
      <c r="B5" s="252" t="s">
        <v>504</v>
      </c>
      <c r="C5" s="86"/>
      <c r="D5" s="86"/>
      <c r="E5" s="86"/>
      <c r="F5" s="86"/>
      <c r="G5" s="86"/>
      <c r="H5" s="272"/>
      <c r="I5" s="86"/>
      <c r="J5" s="86"/>
      <c r="K5" s="86"/>
      <c r="L5" s="86"/>
      <c r="M5" s="86"/>
      <c r="N5" s="273" t="s">
        <v>570</v>
      </c>
    </row>
    <row r="6" spans="1:14" ht="36" customHeight="1" x14ac:dyDescent="0.35">
      <c r="A6" s="271" t="s">
        <v>1954</v>
      </c>
      <c r="B6" s="252" t="s">
        <v>504</v>
      </c>
      <c r="C6" s="86"/>
      <c r="D6" s="86"/>
      <c r="E6" s="86"/>
      <c r="F6" s="86"/>
      <c r="G6" s="86"/>
      <c r="H6" s="272"/>
      <c r="I6" s="86"/>
      <c r="J6" s="86"/>
      <c r="K6" s="86"/>
      <c r="L6" s="86"/>
      <c r="M6" s="86"/>
      <c r="N6" s="273" t="s">
        <v>570</v>
      </c>
    </row>
    <row r="7" spans="1:14" ht="36" customHeight="1" x14ac:dyDescent="0.35">
      <c r="A7" s="271" t="s">
        <v>1955</v>
      </c>
      <c r="B7" s="252" t="s">
        <v>1956</v>
      </c>
      <c r="C7" s="86"/>
      <c r="D7" s="86"/>
      <c r="E7" s="86"/>
      <c r="F7" s="273" t="s">
        <v>570</v>
      </c>
      <c r="G7" s="272"/>
      <c r="H7" s="86"/>
      <c r="I7" s="86"/>
      <c r="J7" s="273" t="s">
        <v>570</v>
      </c>
      <c r="K7" s="272"/>
      <c r="L7" s="86"/>
      <c r="M7" s="86"/>
      <c r="N7" s="273" t="s">
        <v>570</v>
      </c>
    </row>
    <row r="8" spans="1:14" ht="15" customHeight="1" x14ac:dyDescent="0.35">
      <c r="A8" s="1402" t="s">
        <v>1957</v>
      </c>
      <c r="B8" s="1400"/>
      <c r="C8" s="1400"/>
      <c r="D8" s="1400"/>
      <c r="E8" s="1400"/>
      <c r="F8" s="1400"/>
      <c r="G8" s="1400"/>
      <c r="H8" s="1400"/>
      <c r="I8" s="1400"/>
      <c r="J8" s="1400"/>
      <c r="K8" s="1400"/>
      <c r="L8" s="1400"/>
      <c r="M8" s="1400"/>
      <c r="N8" s="1398"/>
    </row>
    <row r="9" spans="1:14" ht="36" customHeight="1" x14ac:dyDescent="0.35">
      <c r="A9" s="271" t="s">
        <v>1953</v>
      </c>
      <c r="B9" s="252" t="s">
        <v>504</v>
      </c>
      <c r="C9" s="86"/>
      <c r="D9" s="86"/>
      <c r="E9" s="86"/>
      <c r="F9" s="86"/>
      <c r="G9" s="86"/>
      <c r="H9" s="272"/>
      <c r="I9" s="86"/>
      <c r="J9" s="86"/>
      <c r="K9" s="86"/>
      <c r="L9" s="86"/>
      <c r="M9" s="86"/>
      <c r="N9" s="273" t="s">
        <v>570</v>
      </c>
    </row>
    <row r="10" spans="1:14" ht="36" customHeight="1" x14ac:dyDescent="0.35">
      <c r="A10" s="271" t="s">
        <v>1954</v>
      </c>
      <c r="B10" s="252" t="s">
        <v>504</v>
      </c>
      <c r="C10" s="86"/>
      <c r="D10" s="86"/>
      <c r="E10" s="86"/>
      <c r="F10" s="86"/>
      <c r="G10" s="86"/>
      <c r="H10" s="272"/>
      <c r="I10" s="86"/>
      <c r="J10" s="86"/>
      <c r="K10" s="86"/>
      <c r="L10" s="86"/>
      <c r="M10" s="86"/>
      <c r="N10" s="273" t="s">
        <v>570</v>
      </c>
    </row>
    <row r="11" spans="1:14" ht="36" customHeight="1" x14ac:dyDescent="0.35">
      <c r="A11" s="271" t="s">
        <v>1955</v>
      </c>
      <c r="B11" s="252" t="s">
        <v>1956</v>
      </c>
      <c r="C11" s="86"/>
      <c r="D11" s="86"/>
      <c r="E11" s="86"/>
      <c r="F11" s="273" t="s">
        <v>570</v>
      </c>
      <c r="G11" s="272"/>
      <c r="H11" s="86"/>
      <c r="I11" s="86"/>
      <c r="J11" s="273" t="s">
        <v>570</v>
      </c>
      <c r="K11" s="272"/>
      <c r="L11" s="86"/>
      <c r="M11" s="86"/>
      <c r="N11" s="273" t="s">
        <v>570</v>
      </c>
    </row>
    <row r="12" spans="1:14" ht="36" customHeight="1" x14ac:dyDescent="0.35">
      <c r="A12" s="1402" t="s">
        <v>1958</v>
      </c>
      <c r="B12" s="1400"/>
      <c r="C12" s="1400"/>
      <c r="D12" s="1400"/>
      <c r="E12" s="1400"/>
      <c r="F12" s="1400"/>
      <c r="G12" s="1400"/>
      <c r="H12" s="1400"/>
      <c r="I12" s="1400"/>
      <c r="J12" s="1400"/>
      <c r="K12" s="1400"/>
      <c r="L12" s="1400"/>
      <c r="M12" s="1400"/>
      <c r="N12" s="1398"/>
    </row>
    <row r="13" spans="1:14" ht="36" customHeight="1" x14ac:dyDescent="0.35">
      <c r="A13" s="155" t="s">
        <v>1959</v>
      </c>
      <c r="B13" s="252" t="s">
        <v>504</v>
      </c>
      <c r="C13" s="86"/>
      <c r="D13" s="86"/>
      <c r="E13" s="86"/>
      <c r="F13" s="86"/>
      <c r="G13" s="86"/>
      <c r="H13" s="273"/>
      <c r="I13" s="274"/>
      <c r="J13" s="274"/>
      <c r="K13" s="274"/>
      <c r="L13" s="274"/>
      <c r="M13" s="274"/>
      <c r="N13" s="273" t="s">
        <v>570</v>
      </c>
    </row>
    <row r="14" spans="1:14" ht="36" customHeight="1" x14ac:dyDescent="0.35">
      <c r="A14" s="155" t="s">
        <v>1960</v>
      </c>
      <c r="B14" s="252" t="s">
        <v>504</v>
      </c>
      <c r="C14" s="86"/>
      <c r="D14" s="86"/>
      <c r="E14" s="86"/>
      <c r="F14" s="86"/>
      <c r="G14" s="86"/>
      <c r="H14" s="273"/>
      <c r="I14" s="274"/>
      <c r="J14" s="274"/>
      <c r="K14" s="274"/>
      <c r="L14" s="274"/>
      <c r="M14" s="274"/>
      <c r="N14" s="273" t="s">
        <v>570</v>
      </c>
    </row>
    <row r="15" spans="1:14" ht="15" customHeight="1" x14ac:dyDescent="0.35">
      <c r="A15" s="155" t="s">
        <v>1953</v>
      </c>
      <c r="B15" s="252" t="s">
        <v>504</v>
      </c>
      <c r="C15" s="86"/>
      <c r="D15" s="86"/>
      <c r="E15" s="86"/>
      <c r="F15" s="86"/>
      <c r="G15" s="86"/>
      <c r="H15" s="272"/>
      <c r="I15" s="274"/>
      <c r="J15" s="274"/>
      <c r="K15" s="274"/>
      <c r="L15" s="274"/>
      <c r="M15" s="274"/>
      <c r="N15" s="273" t="s">
        <v>570</v>
      </c>
    </row>
    <row r="16" spans="1:14" ht="36" customHeight="1" x14ac:dyDescent="0.35">
      <c r="A16" s="155" t="s">
        <v>1954</v>
      </c>
      <c r="B16" s="252" t="s">
        <v>504</v>
      </c>
      <c r="C16" s="86"/>
      <c r="D16" s="86"/>
      <c r="E16" s="86"/>
      <c r="F16" s="86"/>
      <c r="G16" s="86"/>
      <c r="H16" s="272"/>
      <c r="I16" s="274"/>
      <c r="J16" s="274"/>
      <c r="K16" s="274"/>
      <c r="L16" s="274"/>
      <c r="M16" s="274"/>
      <c r="N16" s="273" t="s">
        <v>570</v>
      </c>
    </row>
    <row r="17" spans="1:14" ht="36" customHeight="1" x14ac:dyDescent="0.35">
      <c r="A17" s="245" t="s">
        <v>1961</v>
      </c>
      <c r="B17" s="252" t="s">
        <v>504</v>
      </c>
      <c r="C17" s="72"/>
      <c r="D17" s="72"/>
      <c r="E17" s="275"/>
      <c r="F17" s="275"/>
      <c r="G17" s="275"/>
      <c r="H17" s="275"/>
      <c r="I17" s="275"/>
      <c r="J17" s="275"/>
      <c r="K17" s="275"/>
      <c r="L17" s="275"/>
      <c r="M17" s="275"/>
      <c r="N17" s="273" t="s">
        <v>570</v>
      </c>
    </row>
    <row r="18" spans="1:14" ht="36" customHeight="1" x14ac:dyDescent="0.35">
      <c r="A18" s="155" t="s">
        <v>1962</v>
      </c>
      <c r="B18" s="252" t="s">
        <v>504</v>
      </c>
      <c r="C18" s="274"/>
      <c r="D18" s="274"/>
      <c r="E18" s="274"/>
      <c r="F18" s="274"/>
      <c r="G18" s="274"/>
      <c r="H18" s="274"/>
      <c r="I18" s="274"/>
      <c r="J18" s="274"/>
      <c r="K18" s="274"/>
      <c r="L18" s="274"/>
      <c r="M18" s="274"/>
      <c r="N18" s="273" t="s">
        <v>570</v>
      </c>
    </row>
    <row r="19" spans="1:14" ht="36" customHeight="1" x14ac:dyDescent="0.35">
      <c r="A19" s="1402" t="s">
        <v>1675</v>
      </c>
      <c r="B19" s="1400"/>
      <c r="C19" s="1400"/>
      <c r="D19" s="1400"/>
      <c r="E19" s="1400"/>
      <c r="F19" s="1400"/>
      <c r="G19" s="1400"/>
      <c r="H19" s="1400"/>
      <c r="I19" s="1400"/>
      <c r="J19" s="1400"/>
      <c r="K19" s="1400"/>
      <c r="L19" s="1400"/>
      <c r="M19" s="1400"/>
      <c r="N19" s="1398"/>
    </row>
    <row r="20" spans="1:14" ht="36" customHeight="1" x14ac:dyDescent="0.35">
      <c r="A20" s="155" t="s">
        <v>1959</v>
      </c>
      <c r="B20" s="252" t="s">
        <v>504</v>
      </c>
      <c r="C20" s="86"/>
      <c r="D20" s="86"/>
      <c r="E20" s="86"/>
      <c r="F20" s="86"/>
      <c r="G20" s="86"/>
      <c r="H20" s="273"/>
      <c r="I20" s="274"/>
      <c r="J20" s="274"/>
      <c r="K20" s="274"/>
      <c r="L20" s="274"/>
      <c r="M20" s="274"/>
      <c r="N20" s="273" t="s">
        <v>570</v>
      </c>
    </row>
    <row r="21" spans="1:14" ht="36" customHeight="1" x14ac:dyDescent="0.35">
      <c r="A21" s="155" t="s">
        <v>1960</v>
      </c>
      <c r="B21" s="252" t="s">
        <v>504</v>
      </c>
      <c r="C21" s="86"/>
      <c r="D21" s="86"/>
      <c r="E21" s="86"/>
      <c r="F21" s="86"/>
      <c r="G21" s="86"/>
      <c r="H21" s="273"/>
      <c r="I21" s="274"/>
      <c r="J21" s="274"/>
      <c r="K21" s="274"/>
      <c r="L21" s="274"/>
      <c r="M21" s="274"/>
      <c r="N21" s="273" t="s">
        <v>570</v>
      </c>
    </row>
    <row r="22" spans="1:14" ht="15" customHeight="1" x14ac:dyDescent="0.35">
      <c r="A22" s="155" t="s">
        <v>1953</v>
      </c>
      <c r="B22" s="252" t="s">
        <v>504</v>
      </c>
      <c r="C22" s="86"/>
      <c r="D22" s="86"/>
      <c r="E22" s="86"/>
      <c r="F22" s="86"/>
      <c r="G22" s="86"/>
      <c r="H22" s="272"/>
      <c r="I22" s="274"/>
      <c r="J22" s="274"/>
      <c r="K22" s="274"/>
      <c r="L22" s="274"/>
      <c r="M22" s="274"/>
      <c r="N22" s="273" t="s">
        <v>570</v>
      </c>
    </row>
    <row r="23" spans="1:14" ht="36" customHeight="1" x14ac:dyDescent="0.35">
      <c r="A23" s="155" t="s">
        <v>1954</v>
      </c>
      <c r="B23" s="252" t="s">
        <v>504</v>
      </c>
      <c r="C23" s="86"/>
      <c r="D23" s="86"/>
      <c r="E23" s="86"/>
      <c r="F23" s="86"/>
      <c r="G23" s="86"/>
      <c r="H23" s="272"/>
      <c r="I23" s="274"/>
      <c r="J23" s="274"/>
      <c r="K23" s="274"/>
      <c r="L23" s="274"/>
      <c r="M23" s="274"/>
      <c r="N23" s="273" t="s">
        <v>570</v>
      </c>
    </row>
    <row r="24" spans="1:14" ht="36" customHeight="1" x14ac:dyDescent="0.35">
      <c r="A24" s="245" t="s">
        <v>1961</v>
      </c>
      <c r="B24" s="252" t="s">
        <v>504</v>
      </c>
      <c r="C24" s="72"/>
      <c r="D24" s="72"/>
      <c r="E24" s="275"/>
      <c r="F24" s="275"/>
      <c r="G24" s="275"/>
      <c r="H24" s="275"/>
      <c r="I24" s="275"/>
      <c r="J24" s="275"/>
      <c r="K24" s="275"/>
      <c r="L24" s="275"/>
      <c r="M24" s="275"/>
      <c r="N24" s="273" t="s">
        <v>570</v>
      </c>
    </row>
    <row r="25" spans="1:14" ht="36" customHeight="1" x14ac:dyDescent="0.35">
      <c r="A25" s="155" t="s">
        <v>1962</v>
      </c>
      <c r="B25" s="252" t="s">
        <v>504</v>
      </c>
      <c r="C25" s="274"/>
      <c r="D25" s="274"/>
      <c r="E25" s="274"/>
      <c r="F25" s="274"/>
      <c r="G25" s="274"/>
      <c r="H25" s="274"/>
      <c r="I25" s="274"/>
      <c r="J25" s="274"/>
      <c r="K25" s="274"/>
      <c r="L25" s="274"/>
      <c r="M25" s="274"/>
      <c r="N25" s="273" t="s">
        <v>570</v>
      </c>
    </row>
    <row r="26" spans="1:14" ht="15" customHeight="1" x14ac:dyDescent="0.35">
      <c r="A26" s="1402" t="s">
        <v>778</v>
      </c>
      <c r="B26" s="1400"/>
      <c r="C26" s="1400"/>
      <c r="D26" s="1400"/>
      <c r="E26" s="1400"/>
      <c r="F26" s="1400"/>
      <c r="G26" s="1400"/>
      <c r="H26" s="1400"/>
      <c r="I26" s="1400"/>
      <c r="J26" s="1400"/>
      <c r="K26" s="1400"/>
      <c r="L26" s="1400"/>
      <c r="M26" s="1400"/>
      <c r="N26" s="1398"/>
    </row>
    <row r="27" spans="1:14" ht="36" customHeight="1" x14ac:dyDescent="0.35">
      <c r="A27" s="155" t="s">
        <v>1959</v>
      </c>
      <c r="B27" s="252" t="s">
        <v>504</v>
      </c>
      <c r="C27" s="274"/>
      <c r="D27" s="274"/>
      <c r="E27" s="274"/>
      <c r="F27" s="274"/>
      <c r="G27" s="274"/>
      <c r="H27" s="274"/>
      <c r="I27" s="274"/>
      <c r="J27" s="274"/>
      <c r="K27" s="274"/>
      <c r="L27" s="274"/>
      <c r="M27" s="274"/>
      <c r="N27" s="273" t="s">
        <v>570</v>
      </c>
    </row>
    <row r="28" spans="1:14" ht="36" customHeight="1" x14ac:dyDescent="0.35">
      <c r="A28" s="155" t="s">
        <v>1960</v>
      </c>
      <c r="B28" s="252" t="s">
        <v>504</v>
      </c>
      <c r="C28" s="274"/>
      <c r="D28" s="274"/>
      <c r="E28" s="274"/>
      <c r="F28" s="274"/>
      <c r="G28" s="274"/>
      <c r="H28" s="274"/>
      <c r="I28" s="274"/>
      <c r="J28" s="274"/>
      <c r="K28" s="274"/>
      <c r="L28" s="274"/>
      <c r="M28" s="274"/>
      <c r="N28" s="273" t="s">
        <v>570</v>
      </c>
    </row>
    <row r="29" spans="1:14" ht="36" customHeight="1" x14ac:dyDescent="0.35">
      <c r="A29" s="155" t="s">
        <v>1954</v>
      </c>
      <c r="B29" s="252" t="s">
        <v>504</v>
      </c>
      <c r="C29" s="274"/>
      <c r="D29" s="274"/>
      <c r="E29" s="274"/>
      <c r="F29" s="274"/>
      <c r="G29" s="274"/>
      <c r="H29" s="274"/>
      <c r="I29" s="274"/>
      <c r="J29" s="274"/>
      <c r="K29" s="274"/>
      <c r="L29" s="274"/>
      <c r="M29" s="274"/>
      <c r="N29" s="273" t="s">
        <v>570</v>
      </c>
    </row>
    <row r="30" spans="1:14" ht="36" customHeight="1" x14ac:dyDescent="0.35">
      <c r="A30" s="1402" t="s">
        <v>1677</v>
      </c>
      <c r="B30" s="1400"/>
      <c r="C30" s="1400"/>
      <c r="D30" s="1400"/>
      <c r="E30" s="1400"/>
      <c r="F30" s="1400"/>
      <c r="G30" s="1400"/>
      <c r="H30" s="1400"/>
      <c r="I30" s="1400"/>
      <c r="J30" s="1400"/>
      <c r="K30" s="1400"/>
      <c r="L30" s="1400"/>
      <c r="M30" s="1400"/>
      <c r="N30" s="1398"/>
    </row>
    <row r="31" spans="1:14" ht="36" customHeight="1" x14ac:dyDescent="0.35">
      <c r="A31" s="155" t="s">
        <v>1959</v>
      </c>
      <c r="B31" s="252" t="s">
        <v>504</v>
      </c>
      <c r="C31" s="86"/>
      <c r="D31" s="86"/>
      <c r="E31" s="86"/>
      <c r="F31" s="86"/>
      <c r="G31" s="86"/>
      <c r="H31" s="273"/>
      <c r="I31" s="274"/>
      <c r="J31" s="274"/>
      <c r="K31" s="274"/>
      <c r="L31" s="274"/>
      <c r="M31" s="274"/>
      <c r="N31" s="273" t="s">
        <v>570</v>
      </c>
    </row>
    <row r="32" spans="1:14" ht="15" customHeight="1" x14ac:dyDescent="0.35">
      <c r="A32" s="155" t="s">
        <v>1960</v>
      </c>
      <c r="B32" s="252" t="s">
        <v>504</v>
      </c>
      <c r="C32" s="86"/>
      <c r="D32" s="86"/>
      <c r="E32" s="86"/>
      <c r="F32" s="86"/>
      <c r="G32" s="86"/>
      <c r="H32" s="273"/>
      <c r="I32" s="274"/>
      <c r="J32" s="274"/>
      <c r="K32" s="274"/>
      <c r="L32" s="274"/>
      <c r="M32" s="274"/>
      <c r="N32" s="273" t="s">
        <v>570</v>
      </c>
    </row>
    <row r="33" spans="1:14" ht="36" customHeight="1" x14ac:dyDescent="0.35">
      <c r="A33" s="155" t="s">
        <v>1953</v>
      </c>
      <c r="B33" s="252" t="s">
        <v>504</v>
      </c>
      <c r="C33" s="86"/>
      <c r="D33" s="86"/>
      <c r="E33" s="86"/>
      <c r="F33" s="86"/>
      <c r="G33" s="86"/>
      <c r="H33" s="272"/>
      <c r="I33" s="274"/>
      <c r="J33" s="274"/>
      <c r="K33" s="274"/>
      <c r="L33" s="274"/>
      <c r="M33" s="274"/>
      <c r="N33" s="273" t="s">
        <v>570</v>
      </c>
    </row>
    <row r="34" spans="1:14" ht="36" customHeight="1" x14ac:dyDescent="0.35">
      <c r="A34" s="155" t="s">
        <v>1954</v>
      </c>
      <c r="B34" s="252" t="s">
        <v>504</v>
      </c>
      <c r="C34" s="86"/>
      <c r="D34" s="86"/>
      <c r="E34" s="86"/>
      <c r="F34" s="86"/>
      <c r="G34" s="86"/>
      <c r="H34" s="272"/>
      <c r="I34" s="274"/>
      <c r="J34" s="274"/>
      <c r="K34" s="274"/>
      <c r="L34" s="274"/>
      <c r="M34" s="274"/>
      <c r="N34" s="273" t="s">
        <v>570</v>
      </c>
    </row>
    <row r="35" spans="1:14" ht="36" customHeight="1" x14ac:dyDescent="0.35">
      <c r="A35" s="245" t="s">
        <v>1961</v>
      </c>
      <c r="B35" s="252" t="s">
        <v>504</v>
      </c>
      <c r="C35" s="72"/>
      <c r="D35" s="72"/>
      <c r="E35" s="275"/>
      <c r="F35" s="275"/>
      <c r="G35" s="275"/>
      <c r="H35" s="275"/>
      <c r="I35" s="275"/>
      <c r="J35" s="275"/>
      <c r="K35" s="275"/>
      <c r="L35" s="275"/>
      <c r="M35" s="275"/>
      <c r="N35" s="273" t="s">
        <v>570</v>
      </c>
    </row>
    <row r="36" spans="1:14" ht="15" customHeight="1" x14ac:dyDescent="0.35">
      <c r="A36" s="1799" t="s">
        <v>1373</v>
      </c>
      <c r="B36" s="1400"/>
      <c r="C36" s="1400"/>
      <c r="D36" s="1400"/>
      <c r="E36" s="1400"/>
      <c r="F36" s="1400"/>
      <c r="G36" s="1400"/>
      <c r="H36" s="1400"/>
      <c r="I36" s="1400"/>
      <c r="J36" s="1400"/>
      <c r="K36" s="1400"/>
      <c r="L36" s="1400"/>
      <c r="M36" s="1400"/>
      <c r="N36" s="1398"/>
    </row>
    <row r="37" spans="1:14" ht="36" customHeight="1" x14ac:dyDescent="0.35">
      <c r="A37" s="155" t="s">
        <v>1960</v>
      </c>
      <c r="B37" s="252" t="s">
        <v>499</v>
      </c>
      <c r="C37" s="274"/>
      <c r="D37" s="274"/>
      <c r="E37" s="274"/>
      <c r="F37" s="274"/>
      <c r="G37" s="273" t="s">
        <v>570</v>
      </c>
      <c r="H37" s="274"/>
      <c r="I37" s="274"/>
      <c r="J37" s="274"/>
      <c r="K37" s="274"/>
      <c r="L37" s="274"/>
      <c r="M37" s="274"/>
      <c r="N37" s="273" t="s">
        <v>570</v>
      </c>
    </row>
    <row r="38" spans="1:14" ht="36" customHeight="1" x14ac:dyDescent="0.35">
      <c r="A38" s="155" t="s">
        <v>1953</v>
      </c>
      <c r="B38" s="252" t="s">
        <v>504</v>
      </c>
      <c r="C38" s="274"/>
      <c r="D38" s="274"/>
      <c r="E38" s="274"/>
      <c r="F38" s="274"/>
      <c r="G38" s="274"/>
      <c r="H38" s="274"/>
      <c r="I38" s="274"/>
      <c r="J38" s="274"/>
      <c r="K38" s="274"/>
      <c r="L38" s="274"/>
      <c r="M38" s="274"/>
      <c r="N38" s="273" t="s">
        <v>570</v>
      </c>
    </row>
    <row r="39" spans="1:14" ht="36" customHeight="1" x14ac:dyDescent="0.35">
      <c r="A39" s="155" t="s">
        <v>1954</v>
      </c>
      <c r="B39" s="252" t="s">
        <v>504</v>
      </c>
      <c r="C39" s="274"/>
      <c r="D39" s="274"/>
      <c r="E39" s="274"/>
      <c r="F39" s="274"/>
      <c r="G39" s="274"/>
      <c r="H39" s="274"/>
      <c r="I39" s="274"/>
      <c r="J39" s="274"/>
      <c r="K39" s="274"/>
      <c r="L39" s="274"/>
      <c r="M39" s="274"/>
      <c r="N39" s="273" t="s">
        <v>570</v>
      </c>
    </row>
    <row r="40" spans="1:14" ht="15" customHeight="1" x14ac:dyDescent="0.35">
      <c r="A40" s="1799" t="s">
        <v>1375</v>
      </c>
      <c r="B40" s="1400"/>
      <c r="C40" s="1400"/>
      <c r="D40" s="1400"/>
      <c r="E40" s="1400"/>
      <c r="F40" s="1400"/>
      <c r="G40" s="1400"/>
      <c r="H40" s="1400"/>
      <c r="I40" s="1400"/>
      <c r="J40" s="1400"/>
      <c r="K40" s="1400"/>
      <c r="L40" s="1400"/>
      <c r="M40" s="1400"/>
      <c r="N40" s="1398"/>
    </row>
    <row r="41" spans="1:14" ht="36" customHeight="1" x14ac:dyDescent="0.35">
      <c r="A41" s="155" t="s">
        <v>1960</v>
      </c>
      <c r="B41" s="252" t="s">
        <v>499</v>
      </c>
      <c r="C41" s="274"/>
      <c r="D41" s="274"/>
      <c r="E41" s="274"/>
      <c r="F41" s="274"/>
      <c r="G41" s="273" t="s">
        <v>570</v>
      </c>
      <c r="H41" s="274"/>
      <c r="I41" s="274"/>
      <c r="J41" s="274"/>
      <c r="K41" s="274"/>
      <c r="L41" s="274"/>
      <c r="M41" s="274"/>
      <c r="N41" s="273" t="s">
        <v>570</v>
      </c>
    </row>
    <row r="42" spans="1:14" ht="36" customHeight="1" x14ac:dyDescent="0.35">
      <c r="A42" s="155" t="s">
        <v>1953</v>
      </c>
      <c r="B42" s="252" t="s">
        <v>504</v>
      </c>
      <c r="C42" s="274"/>
      <c r="D42" s="274"/>
      <c r="E42" s="274"/>
      <c r="F42" s="274"/>
      <c r="G42" s="274"/>
      <c r="H42" s="274"/>
      <c r="I42" s="274"/>
      <c r="J42" s="274"/>
      <c r="K42" s="274"/>
      <c r="L42" s="274"/>
      <c r="M42" s="274"/>
      <c r="N42" s="273" t="s">
        <v>570</v>
      </c>
    </row>
    <row r="43" spans="1:14" ht="36" customHeight="1" x14ac:dyDescent="0.35">
      <c r="A43" s="155" t="s">
        <v>1954</v>
      </c>
      <c r="B43" s="252" t="s">
        <v>504</v>
      </c>
      <c r="C43" s="274"/>
      <c r="D43" s="274"/>
      <c r="E43" s="274"/>
      <c r="F43" s="274"/>
      <c r="G43" s="274"/>
      <c r="H43" s="274"/>
      <c r="I43" s="274"/>
      <c r="J43" s="274"/>
      <c r="K43" s="274"/>
      <c r="L43" s="274"/>
      <c r="M43" s="274"/>
      <c r="N43" s="273" t="s">
        <v>570</v>
      </c>
    </row>
    <row r="44" spans="1:14" ht="15" customHeight="1" x14ac:dyDescent="0.35">
      <c r="A44" s="1799" t="s">
        <v>1376</v>
      </c>
      <c r="B44" s="1400"/>
      <c r="C44" s="1400"/>
      <c r="D44" s="1400"/>
      <c r="E44" s="1400"/>
      <c r="F44" s="1400"/>
      <c r="G44" s="1400"/>
      <c r="H44" s="1400"/>
      <c r="I44" s="1400"/>
      <c r="J44" s="1400"/>
      <c r="K44" s="1400"/>
      <c r="L44" s="1400"/>
      <c r="M44" s="1400"/>
      <c r="N44" s="1398"/>
    </row>
    <row r="45" spans="1:14" ht="36" customHeight="1" x14ac:dyDescent="0.35">
      <c r="A45" s="155" t="s">
        <v>1960</v>
      </c>
      <c r="B45" s="252" t="s">
        <v>499</v>
      </c>
      <c r="C45" s="274"/>
      <c r="D45" s="274"/>
      <c r="E45" s="274"/>
      <c r="F45" s="274"/>
      <c r="G45" s="273" t="s">
        <v>570</v>
      </c>
      <c r="H45" s="274"/>
      <c r="I45" s="274"/>
      <c r="J45" s="274"/>
      <c r="K45" s="274"/>
      <c r="L45" s="274"/>
      <c r="M45" s="274"/>
      <c r="N45" s="273" t="s">
        <v>570</v>
      </c>
    </row>
    <row r="46" spans="1:14" ht="36" customHeight="1" x14ac:dyDescent="0.35">
      <c r="A46" s="155" t="s">
        <v>1953</v>
      </c>
      <c r="B46" s="252" t="s">
        <v>504</v>
      </c>
      <c r="C46" s="274"/>
      <c r="D46" s="274"/>
      <c r="E46" s="274"/>
      <c r="F46" s="274"/>
      <c r="G46" s="274"/>
      <c r="H46" s="274"/>
      <c r="I46" s="274"/>
      <c r="J46" s="274"/>
      <c r="K46" s="274"/>
      <c r="L46" s="274"/>
      <c r="M46" s="274"/>
      <c r="N46" s="273" t="s">
        <v>570</v>
      </c>
    </row>
    <row r="47" spans="1:14" ht="36" customHeight="1" x14ac:dyDescent="0.35">
      <c r="A47" s="155" t="s">
        <v>1954</v>
      </c>
      <c r="B47" s="252" t="s">
        <v>504</v>
      </c>
      <c r="C47" s="274"/>
      <c r="D47" s="274"/>
      <c r="E47" s="274"/>
      <c r="F47" s="274"/>
      <c r="G47" s="274"/>
      <c r="H47" s="274"/>
      <c r="I47" s="274"/>
      <c r="J47" s="274"/>
      <c r="K47" s="274"/>
      <c r="L47" s="274"/>
      <c r="M47" s="274"/>
      <c r="N47" s="273" t="s">
        <v>570</v>
      </c>
    </row>
    <row r="48" spans="1:14" ht="15" customHeight="1" x14ac:dyDescent="0.35">
      <c r="A48" s="1799" t="s">
        <v>1377</v>
      </c>
      <c r="B48" s="1400"/>
      <c r="C48" s="1400"/>
      <c r="D48" s="1400"/>
      <c r="E48" s="1400"/>
      <c r="F48" s="1400"/>
      <c r="G48" s="1400"/>
      <c r="H48" s="1400"/>
      <c r="I48" s="1400"/>
      <c r="J48" s="1400"/>
      <c r="K48" s="1400"/>
      <c r="L48" s="1400"/>
      <c r="M48" s="1400"/>
      <c r="N48" s="1398"/>
    </row>
    <row r="49" spans="1:14" ht="36" customHeight="1" x14ac:dyDescent="0.35">
      <c r="A49" s="155" t="s">
        <v>1960</v>
      </c>
      <c r="B49" s="252" t="s">
        <v>499</v>
      </c>
      <c r="C49" s="274"/>
      <c r="D49" s="274"/>
      <c r="E49" s="274"/>
      <c r="F49" s="274"/>
      <c r="G49" s="273" t="s">
        <v>570</v>
      </c>
      <c r="H49" s="274"/>
      <c r="I49" s="274"/>
      <c r="J49" s="274"/>
      <c r="K49" s="274"/>
      <c r="L49" s="274"/>
      <c r="M49" s="274"/>
      <c r="N49" s="273" t="s">
        <v>570</v>
      </c>
    </row>
    <row r="50" spans="1:14" ht="36" customHeight="1" x14ac:dyDescent="0.35">
      <c r="A50" s="155" t="s">
        <v>1953</v>
      </c>
      <c r="B50" s="252" t="s">
        <v>504</v>
      </c>
      <c r="C50" s="274"/>
      <c r="D50" s="274"/>
      <c r="E50" s="274"/>
      <c r="F50" s="274"/>
      <c r="G50" s="274"/>
      <c r="H50" s="274"/>
      <c r="I50" s="274"/>
      <c r="J50" s="274"/>
      <c r="K50" s="274"/>
      <c r="L50" s="274"/>
      <c r="M50" s="274"/>
      <c r="N50" s="273" t="s">
        <v>570</v>
      </c>
    </row>
    <row r="51" spans="1:14" ht="36" customHeight="1" x14ac:dyDescent="0.35">
      <c r="A51" s="155" t="s">
        <v>1954</v>
      </c>
      <c r="B51" s="252" t="s">
        <v>504</v>
      </c>
      <c r="C51" s="274"/>
      <c r="D51" s="274"/>
      <c r="E51" s="274"/>
      <c r="F51" s="274"/>
      <c r="G51" s="274"/>
      <c r="H51" s="274"/>
      <c r="I51" s="274"/>
      <c r="J51" s="274"/>
      <c r="K51" s="274"/>
      <c r="L51" s="274"/>
      <c r="M51" s="274"/>
      <c r="N51" s="273" t="s">
        <v>570</v>
      </c>
    </row>
    <row r="52" spans="1:14" ht="36" customHeight="1" x14ac:dyDescent="0.35">
      <c r="A52" s="1799" t="s">
        <v>1963</v>
      </c>
      <c r="B52" s="1400"/>
      <c r="C52" s="1400"/>
      <c r="D52" s="1400"/>
      <c r="E52" s="1400"/>
      <c r="F52" s="1400"/>
      <c r="G52" s="1400"/>
      <c r="H52" s="1400"/>
      <c r="I52" s="1400"/>
      <c r="J52" s="1400"/>
      <c r="K52" s="1400"/>
      <c r="L52" s="1400"/>
      <c r="M52" s="1400"/>
      <c r="N52" s="1398"/>
    </row>
    <row r="53" spans="1:14" ht="36" customHeight="1" x14ac:dyDescent="0.35">
      <c r="A53" s="155" t="s">
        <v>1960</v>
      </c>
      <c r="B53" s="252" t="s">
        <v>499</v>
      </c>
      <c r="C53" s="274"/>
      <c r="D53" s="274"/>
      <c r="E53" s="274"/>
      <c r="F53" s="274"/>
      <c r="G53" s="273" t="s">
        <v>570</v>
      </c>
      <c r="H53" s="274"/>
      <c r="I53" s="274"/>
      <c r="J53" s="274"/>
      <c r="K53" s="274"/>
      <c r="L53" s="274"/>
      <c r="M53" s="274"/>
      <c r="N53" s="273" t="s">
        <v>570</v>
      </c>
    </row>
    <row r="54" spans="1:14" ht="36" customHeight="1" x14ac:dyDescent="0.35">
      <c r="A54" s="155" t="s">
        <v>1953</v>
      </c>
      <c r="B54" s="252" t="s">
        <v>504</v>
      </c>
      <c r="C54" s="274"/>
      <c r="D54" s="274"/>
      <c r="E54" s="274"/>
      <c r="F54" s="274"/>
      <c r="G54" s="274"/>
      <c r="H54" s="274"/>
      <c r="I54" s="274"/>
      <c r="J54" s="274"/>
      <c r="K54" s="274"/>
      <c r="L54" s="274"/>
      <c r="M54" s="274"/>
      <c r="N54" s="273" t="s">
        <v>570</v>
      </c>
    </row>
    <row r="55" spans="1:14" ht="36" customHeight="1" x14ac:dyDescent="0.35">
      <c r="A55" s="155" t="s">
        <v>1954</v>
      </c>
      <c r="B55" s="252" t="s">
        <v>504</v>
      </c>
      <c r="C55" s="274"/>
      <c r="D55" s="274"/>
      <c r="E55" s="274"/>
      <c r="F55" s="274"/>
      <c r="G55" s="274"/>
      <c r="H55" s="274"/>
      <c r="I55" s="274"/>
      <c r="J55" s="274"/>
      <c r="K55" s="274"/>
      <c r="L55" s="274"/>
      <c r="M55" s="274"/>
      <c r="N55" s="273" t="s">
        <v>570</v>
      </c>
    </row>
    <row r="56" spans="1:14" ht="36" customHeight="1" x14ac:dyDescent="0.35">
      <c r="A56" s="1799" t="s">
        <v>1964</v>
      </c>
      <c r="B56" s="1400"/>
      <c r="C56" s="1400"/>
      <c r="D56" s="1400"/>
      <c r="E56" s="1400"/>
      <c r="F56" s="1400"/>
      <c r="G56" s="1400"/>
      <c r="H56" s="1400"/>
      <c r="I56" s="1400"/>
      <c r="J56" s="1400"/>
      <c r="K56" s="1400"/>
      <c r="L56" s="1400"/>
      <c r="M56" s="1400"/>
      <c r="N56" s="1398"/>
    </row>
    <row r="57" spans="1:14" ht="15" customHeight="1" x14ac:dyDescent="0.35">
      <c r="A57" s="155" t="s">
        <v>1960</v>
      </c>
      <c r="B57" s="252" t="s">
        <v>499</v>
      </c>
      <c r="C57" s="274"/>
      <c r="D57" s="274"/>
      <c r="E57" s="274"/>
      <c r="F57" s="274"/>
      <c r="G57" s="273" t="s">
        <v>570</v>
      </c>
      <c r="H57" s="274"/>
      <c r="I57" s="274"/>
      <c r="J57" s="274"/>
      <c r="K57" s="274"/>
      <c r="L57" s="274"/>
      <c r="M57" s="274"/>
      <c r="N57" s="273" t="s">
        <v>570</v>
      </c>
    </row>
    <row r="58" spans="1:14" ht="36" customHeight="1" x14ac:dyDescent="0.35">
      <c r="A58" s="155" t="s">
        <v>1953</v>
      </c>
      <c r="B58" s="252" t="s">
        <v>504</v>
      </c>
      <c r="C58" s="274"/>
      <c r="D58" s="274"/>
      <c r="E58" s="274"/>
      <c r="F58" s="274"/>
      <c r="G58" s="274"/>
      <c r="H58" s="274"/>
      <c r="I58" s="274"/>
      <c r="J58" s="274"/>
      <c r="K58" s="274"/>
      <c r="L58" s="274"/>
      <c r="M58" s="274"/>
      <c r="N58" s="273" t="s">
        <v>570</v>
      </c>
    </row>
    <row r="59" spans="1:14" ht="36" customHeight="1" x14ac:dyDescent="0.35">
      <c r="A59" s="155" t="s">
        <v>1954</v>
      </c>
      <c r="B59" s="252" t="s">
        <v>504</v>
      </c>
      <c r="C59" s="274"/>
      <c r="D59" s="274"/>
      <c r="E59" s="274"/>
      <c r="F59" s="274"/>
      <c r="G59" s="274"/>
      <c r="H59" s="274"/>
      <c r="I59" s="274"/>
      <c r="J59" s="274"/>
      <c r="K59" s="274"/>
      <c r="L59" s="274"/>
      <c r="M59" s="274"/>
      <c r="N59" s="273" t="s">
        <v>570</v>
      </c>
    </row>
    <row r="60" spans="1:14" ht="36" customHeight="1" x14ac:dyDescent="0.35">
      <c r="A60" s="1799" t="s">
        <v>1965</v>
      </c>
      <c r="B60" s="1400"/>
      <c r="C60" s="1400"/>
      <c r="D60" s="1400"/>
      <c r="E60" s="1400"/>
      <c r="F60" s="1400"/>
      <c r="G60" s="1400"/>
      <c r="H60" s="1400"/>
      <c r="I60" s="1400"/>
      <c r="J60" s="1400"/>
      <c r="K60" s="1400"/>
      <c r="L60" s="1400"/>
      <c r="M60" s="1400"/>
      <c r="N60" s="1398"/>
    </row>
    <row r="61" spans="1:14" ht="36" customHeight="1" x14ac:dyDescent="0.35">
      <c r="A61" s="155" t="s">
        <v>1966</v>
      </c>
      <c r="B61" s="252" t="s">
        <v>504</v>
      </c>
      <c r="C61" s="274"/>
      <c r="D61" s="274"/>
      <c r="E61" s="274"/>
      <c r="F61" s="274"/>
      <c r="G61" s="274"/>
      <c r="H61" s="274"/>
      <c r="I61" s="274"/>
      <c r="J61" s="274"/>
      <c r="K61" s="274"/>
      <c r="L61" s="274"/>
      <c r="M61" s="274"/>
      <c r="N61" s="273" t="s">
        <v>570</v>
      </c>
    </row>
    <row r="62" spans="1:14" ht="15" customHeight="1" x14ac:dyDescent="0.35">
      <c r="A62" s="155" t="s">
        <v>1960</v>
      </c>
      <c r="B62" s="252" t="s">
        <v>504</v>
      </c>
      <c r="C62" s="274"/>
      <c r="D62" s="274"/>
      <c r="E62" s="274"/>
      <c r="F62" s="274"/>
      <c r="G62" s="274"/>
      <c r="H62" s="274"/>
      <c r="I62" s="274"/>
      <c r="J62" s="274"/>
      <c r="K62" s="274"/>
      <c r="L62" s="274"/>
      <c r="M62" s="274"/>
      <c r="N62" s="273" t="s">
        <v>570</v>
      </c>
    </row>
    <row r="63" spans="1:14" ht="36" customHeight="1" x14ac:dyDescent="0.35">
      <c r="A63" s="155" t="s">
        <v>1967</v>
      </c>
      <c r="B63" s="252" t="s">
        <v>504</v>
      </c>
      <c r="C63" s="274"/>
      <c r="D63" s="274"/>
      <c r="E63" s="274"/>
      <c r="F63" s="274"/>
      <c r="G63" s="274"/>
      <c r="H63" s="274"/>
      <c r="I63" s="274"/>
      <c r="J63" s="274"/>
      <c r="K63" s="274"/>
      <c r="L63" s="274"/>
      <c r="M63" s="274"/>
      <c r="N63" s="273" t="s">
        <v>570</v>
      </c>
    </row>
    <row r="64" spans="1:14" ht="36" customHeight="1" x14ac:dyDescent="0.35">
      <c r="A64" s="155" t="s">
        <v>1954</v>
      </c>
      <c r="B64" s="252" t="s">
        <v>504</v>
      </c>
      <c r="C64" s="274"/>
      <c r="D64" s="274"/>
      <c r="E64" s="274"/>
      <c r="F64" s="274"/>
      <c r="G64" s="274"/>
      <c r="H64" s="274"/>
      <c r="I64" s="274"/>
      <c r="J64" s="274"/>
      <c r="K64" s="274"/>
      <c r="L64" s="274"/>
      <c r="M64" s="274"/>
      <c r="N64" s="273" t="s">
        <v>570</v>
      </c>
    </row>
    <row r="65" spans="1:14" ht="36" customHeight="1" x14ac:dyDescent="0.35">
      <c r="A65" s="155" t="s">
        <v>1968</v>
      </c>
      <c r="B65" s="252" t="s">
        <v>504</v>
      </c>
      <c r="C65" s="274"/>
      <c r="D65" s="274"/>
      <c r="E65" s="274"/>
      <c r="F65" s="274"/>
      <c r="G65" s="274"/>
      <c r="H65" s="274"/>
      <c r="I65" s="274"/>
      <c r="J65" s="274"/>
      <c r="K65" s="274"/>
      <c r="L65" s="274"/>
      <c r="M65" s="274"/>
      <c r="N65" s="273" t="s">
        <v>570</v>
      </c>
    </row>
    <row r="66" spans="1:14" ht="36" customHeight="1" x14ac:dyDescent="0.35">
      <c r="A66" s="155" t="s">
        <v>1969</v>
      </c>
      <c r="B66" s="252" t="s">
        <v>504</v>
      </c>
      <c r="C66" s="274"/>
      <c r="D66" s="274"/>
      <c r="E66" s="274"/>
      <c r="F66" s="274"/>
      <c r="G66" s="274"/>
      <c r="H66" s="274"/>
      <c r="I66" s="274"/>
      <c r="J66" s="274"/>
      <c r="K66" s="274"/>
      <c r="L66" s="274"/>
      <c r="M66" s="274"/>
      <c r="N66" s="273" t="s">
        <v>570</v>
      </c>
    </row>
    <row r="67" spans="1:14" ht="15" customHeight="1" x14ac:dyDescent="0.35">
      <c r="A67" s="155" t="s">
        <v>1970</v>
      </c>
      <c r="B67" s="252" t="s">
        <v>504</v>
      </c>
      <c r="C67" s="274"/>
      <c r="D67" s="274"/>
      <c r="E67" s="274"/>
      <c r="F67" s="274"/>
      <c r="G67" s="274"/>
      <c r="H67" s="274"/>
      <c r="I67" s="274"/>
      <c r="J67" s="274"/>
      <c r="K67" s="274"/>
      <c r="L67" s="274"/>
      <c r="M67" s="274"/>
      <c r="N67" s="273" t="s">
        <v>570</v>
      </c>
    </row>
    <row r="68" spans="1:14" ht="36" customHeight="1" x14ac:dyDescent="0.35">
      <c r="A68" s="155" t="s">
        <v>1971</v>
      </c>
      <c r="B68" s="252" t="s">
        <v>496</v>
      </c>
      <c r="C68" s="273" t="s">
        <v>570</v>
      </c>
      <c r="D68" s="273" t="s">
        <v>570</v>
      </c>
      <c r="E68" s="273" t="s">
        <v>570</v>
      </c>
      <c r="F68" s="273" t="s">
        <v>570</v>
      </c>
      <c r="G68" s="273" t="s">
        <v>570</v>
      </c>
      <c r="H68" s="273" t="s">
        <v>570</v>
      </c>
      <c r="I68" s="273" t="s">
        <v>570</v>
      </c>
      <c r="J68" s="273" t="s">
        <v>570</v>
      </c>
      <c r="K68" s="273" t="s">
        <v>570</v>
      </c>
      <c r="L68" s="273" t="s">
        <v>570</v>
      </c>
      <c r="M68" s="273" t="s">
        <v>570</v>
      </c>
      <c r="N68" s="273" t="s">
        <v>570</v>
      </c>
    </row>
    <row r="69" spans="1:14" ht="36" customHeight="1" x14ac:dyDescent="0.35">
      <c r="A69" s="1799" t="s">
        <v>1972</v>
      </c>
      <c r="B69" s="1400"/>
      <c r="C69" s="1400"/>
      <c r="D69" s="1400"/>
      <c r="E69" s="1400"/>
      <c r="F69" s="1400"/>
      <c r="G69" s="1400"/>
      <c r="H69" s="1400"/>
      <c r="I69" s="1400"/>
      <c r="J69" s="1400"/>
      <c r="K69" s="1400"/>
      <c r="L69" s="1400"/>
      <c r="M69" s="1400"/>
      <c r="N69" s="1398"/>
    </row>
    <row r="70" spans="1:14" ht="36" customHeight="1" x14ac:dyDescent="0.35">
      <c r="A70" s="155" t="s">
        <v>1960</v>
      </c>
      <c r="B70" s="252" t="s">
        <v>504</v>
      </c>
      <c r="C70" s="274"/>
      <c r="D70" s="274"/>
      <c r="E70" s="274"/>
      <c r="F70" s="274"/>
      <c r="G70" s="274"/>
      <c r="H70" s="274"/>
      <c r="I70" s="274"/>
      <c r="J70" s="274"/>
      <c r="K70" s="274"/>
      <c r="L70" s="274"/>
      <c r="M70" s="274"/>
      <c r="N70" s="273" t="s">
        <v>570</v>
      </c>
    </row>
    <row r="71" spans="1:14" ht="36" customHeight="1" x14ac:dyDescent="0.35">
      <c r="A71" s="155" t="s">
        <v>1953</v>
      </c>
      <c r="B71" s="252" t="s">
        <v>499</v>
      </c>
      <c r="C71" s="274"/>
      <c r="D71" s="274"/>
      <c r="E71" s="274"/>
      <c r="F71" s="274"/>
      <c r="G71" s="273" t="s">
        <v>570</v>
      </c>
      <c r="H71" s="274"/>
      <c r="I71" s="274"/>
      <c r="J71" s="274"/>
      <c r="K71" s="274"/>
      <c r="L71" s="274"/>
      <c r="M71" s="274"/>
      <c r="N71" s="273" t="s">
        <v>570</v>
      </c>
    </row>
    <row r="72" spans="1:14" ht="15" customHeight="1" x14ac:dyDescent="0.35">
      <c r="A72" s="155" t="s">
        <v>1954</v>
      </c>
      <c r="B72" s="252" t="s">
        <v>504</v>
      </c>
      <c r="C72" s="274"/>
      <c r="D72" s="274"/>
      <c r="E72" s="274"/>
      <c r="F72" s="274"/>
      <c r="G72" s="274"/>
      <c r="H72" s="274"/>
      <c r="I72" s="274"/>
      <c r="J72" s="274"/>
      <c r="K72" s="274"/>
      <c r="L72" s="274"/>
      <c r="M72" s="274"/>
      <c r="N72" s="273" t="s">
        <v>570</v>
      </c>
    </row>
    <row r="73" spans="1:14" ht="36" customHeight="1" x14ac:dyDescent="0.35">
      <c r="A73" s="155" t="s">
        <v>1962</v>
      </c>
      <c r="B73" s="252" t="s">
        <v>504</v>
      </c>
      <c r="C73" s="274"/>
      <c r="D73" s="274"/>
      <c r="E73" s="274"/>
      <c r="F73" s="274"/>
      <c r="G73" s="274"/>
      <c r="H73" s="274"/>
      <c r="I73" s="274"/>
      <c r="J73" s="274"/>
      <c r="K73" s="274"/>
      <c r="L73" s="274"/>
      <c r="M73" s="274"/>
      <c r="N73" s="273" t="s">
        <v>570</v>
      </c>
    </row>
    <row r="74" spans="1:14" ht="36" customHeight="1" x14ac:dyDescent="0.35">
      <c r="A74" s="1799" t="s">
        <v>1973</v>
      </c>
      <c r="B74" s="1400"/>
      <c r="C74" s="1400"/>
      <c r="D74" s="1400"/>
      <c r="E74" s="1400"/>
      <c r="F74" s="1400"/>
      <c r="G74" s="1400"/>
      <c r="H74" s="1400"/>
      <c r="I74" s="1400"/>
      <c r="J74" s="1400"/>
      <c r="K74" s="1400"/>
      <c r="L74" s="1400"/>
      <c r="M74" s="1400"/>
      <c r="N74" s="1398"/>
    </row>
    <row r="75" spans="1:14" ht="36" customHeight="1" x14ac:dyDescent="0.35">
      <c r="A75" s="155" t="s">
        <v>1960</v>
      </c>
      <c r="B75" s="252" t="s">
        <v>504</v>
      </c>
      <c r="C75" s="274"/>
      <c r="D75" s="274"/>
      <c r="E75" s="274"/>
      <c r="F75" s="274"/>
      <c r="G75" s="274"/>
      <c r="H75" s="274"/>
      <c r="I75" s="274"/>
      <c r="J75" s="274"/>
      <c r="K75" s="274"/>
      <c r="L75" s="274"/>
      <c r="M75" s="274"/>
      <c r="N75" s="273" t="s">
        <v>570</v>
      </c>
    </row>
    <row r="76" spans="1:14" ht="36" customHeight="1" x14ac:dyDescent="0.35">
      <c r="A76" s="155" t="s">
        <v>1953</v>
      </c>
      <c r="B76" s="252" t="s">
        <v>499</v>
      </c>
      <c r="C76" s="274"/>
      <c r="D76" s="274"/>
      <c r="E76" s="274"/>
      <c r="F76" s="274"/>
      <c r="G76" s="273" t="s">
        <v>570</v>
      </c>
      <c r="H76" s="274"/>
      <c r="I76" s="274"/>
      <c r="J76" s="274"/>
      <c r="K76" s="274"/>
      <c r="L76" s="274"/>
      <c r="M76" s="274"/>
      <c r="N76" s="273" t="s">
        <v>570</v>
      </c>
    </row>
    <row r="77" spans="1:14" ht="36" customHeight="1" x14ac:dyDescent="0.35">
      <c r="A77" s="155" t="s">
        <v>1954</v>
      </c>
      <c r="B77" s="252" t="s">
        <v>504</v>
      </c>
      <c r="C77" s="274"/>
      <c r="D77" s="274"/>
      <c r="E77" s="274"/>
      <c r="F77" s="274"/>
      <c r="G77" s="274"/>
      <c r="H77" s="274"/>
      <c r="I77" s="274"/>
      <c r="J77" s="274"/>
      <c r="K77" s="274"/>
      <c r="L77" s="274"/>
      <c r="M77" s="274"/>
      <c r="N77" s="273" t="s">
        <v>570</v>
      </c>
    </row>
    <row r="78" spans="1:14" ht="15" customHeight="1" x14ac:dyDescent="0.35">
      <c r="A78" s="155" t="s">
        <v>1962</v>
      </c>
      <c r="B78" s="252" t="s">
        <v>504</v>
      </c>
      <c r="C78" s="274"/>
      <c r="D78" s="274"/>
      <c r="E78" s="274"/>
      <c r="F78" s="274"/>
      <c r="G78" s="274"/>
      <c r="H78" s="274"/>
      <c r="I78" s="274"/>
      <c r="J78" s="274"/>
      <c r="K78" s="274"/>
      <c r="L78" s="274"/>
      <c r="M78" s="274"/>
      <c r="N78" s="273" t="s">
        <v>570</v>
      </c>
    </row>
    <row r="79" spans="1:14" ht="36" customHeight="1" x14ac:dyDescent="0.35">
      <c r="A79" s="1799" t="s">
        <v>1974</v>
      </c>
      <c r="B79" s="1400"/>
      <c r="C79" s="1400"/>
      <c r="D79" s="1400"/>
      <c r="E79" s="1400"/>
      <c r="F79" s="1400"/>
      <c r="G79" s="1400"/>
      <c r="H79" s="1400"/>
      <c r="I79" s="1400"/>
      <c r="J79" s="1400"/>
      <c r="K79" s="1400"/>
      <c r="L79" s="1400"/>
      <c r="M79" s="1400"/>
      <c r="N79" s="1398"/>
    </row>
    <row r="80" spans="1:14" ht="36" customHeight="1" x14ac:dyDescent="0.35">
      <c r="A80" s="155" t="s">
        <v>1960</v>
      </c>
      <c r="B80" s="252" t="s">
        <v>504</v>
      </c>
      <c r="C80" s="274"/>
      <c r="D80" s="274"/>
      <c r="E80" s="274"/>
      <c r="F80" s="274"/>
      <c r="G80" s="274"/>
      <c r="H80" s="274"/>
      <c r="I80" s="274"/>
      <c r="J80" s="274"/>
      <c r="K80" s="274"/>
      <c r="L80" s="274"/>
      <c r="M80" s="274"/>
      <c r="N80" s="273" t="s">
        <v>570</v>
      </c>
    </row>
    <row r="81" spans="1:14" ht="36" customHeight="1" x14ac:dyDescent="0.35">
      <c r="A81" s="155" t="s">
        <v>1953</v>
      </c>
      <c r="B81" s="252" t="s">
        <v>499</v>
      </c>
      <c r="C81" s="274"/>
      <c r="D81" s="274"/>
      <c r="E81" s="274"/>
      <c r="F81" s="274"/>
      <c r="G81" s="273" t="s">
        <v>570</v>
      </c>
      <c r="H81" s="274"/>
      <c r="I81" s="274"/>
      <c r="J81" s="274"/>
      <c r="K81" s="274"/>
      <c r="L81" s="274"/>
      <c r="M81" s="274"/>
      <c r="N81" s="273" t="s">
        <v>570</v>
      </c>
    </row>
    <row r="82" spans="1:14" ht="36" customHeight="1" x14ac:dyDescent="0.35">
      <c r="A82" s="155" t="s">
        <v>1954</v>
      </c>
      <c r="B82" s="252" t="s">
        <v>504</v>
      </c>
      <c r="C82" s="274"/>
      <c r="D82" s="274"/>
      <c r="E82" s="274"/>
      <c r="F82" s="274"/>
      <c r="G82" s="274"/>
      <c r="H82" s="274"/>
      <c r="I82" s="274"/>
      <c r="J82" s="274"/>
      <c r="K82" s="274"/>
      <c r="L82" s="274"/>
      <c r="M82" s="274"/>
      <c r="N82" s="273" t="s">
        <v>570</v>
      </c>
    </row>
    <row r="83" spans="1:14" ht="36" customHeight="1" x14ac:dyDescent="0.35">
      <c r="A83" s="155" t="s">
        <v>1962</v>
      </c>
      <c r="B83" s="252" t="s">
        <v>504</v>
      </c>
      <c r="C83" s="274"/>
      <c r="D83" s="274"/>
      <c r="E83" s="274"/>
      <c r="F83" s="274"/>
      <c r="G83" s="274"/>
      <c r="H83" s="274"/>
      <c r="I83" s="274"/>
      <c r="J83" s="274"/>
      <c r="K83" s="274"/>
      <c r="L83" s="274"/>
      <c r="M83" s="274"/>
      <c r="N83" s="273" t="s">
        <v>570</v>
      </c>
    </row>
    <row r="84" spans="1:14" ht="15" customHeight="1" x14ac:dyDescent="0.35">
      <c r="A84" s="1799" t="s">
        <v>1975</v>
      </c>
      <c r="B84" s="1400"/>
      <c r="C84" s="1400"/>
      <c r="D84" s="1400"/>
      <c r="E84" s="1400"/>
      <c r="F84" s="1400"/>
      <c r="G84" s="1400"/>
      <c r="H84" s="1400"/>
      <c r="I84" s="1400"/>
      <c r="J84" s="1400"/>
      <c r="K84" s="1400"/>
      <c r="L84" s="1400"/>
      <c r="M84" s="1400"/>
      <c r="N84" s="1398"/>
    </row>
    <row r="85" spans="1:14" ht="36" customHeight="1" x14ac:dyDescent="0.35">
      <c r="A85" s="271" t="s">
        <v>1971</v>
      </c>
      <c r="B85" s="252" t="s">
        <v>504</v>
      </c>
      <c r="C85" s="274"/>
      <c r="D85" s="274"/>
      <c r="E85" s="274"/>
      <c r="F85" s="274"/>
      <c r="G85" s="274"/>
      <c r="H85" s="274"/>
      <c r="I85" s="274"/>
      <c r="J85" s="274"/>
      <c r="K85" s="274"/>
      <c r="L85" s="274"/>
      <c r="M85" s="274"/>
      <c r="N85" s="273" t="s">
        <v>570</v>
      </c>
    </row>
    <row r="86" spans="1:14" ht="36" customHeight="1" x14ac:dyDescent="0.35">
      <c r="A86" s="271" t="s">
        <v>1953</v>
      </c>
      <c r="B86" s="252" t="s">
        <v>504</v>
      </c>
      <c r="C86" s="274"/>
      <c r="D86" s="274"/>
      <c r="E86" s="274"/>
      <c r="F86" s="274"/>
      <c r="G86" s="274"/>
      <c r="H86" s="274"/>
      <c r="I86" s="274"/>
      <c r="J86" s="274"/>
      <c r="K86" s="274"/>
      <c r="L86" s="274"/>
      <c r="M86" s="274"/>
      <c r="N86" s="273" t="s">
        <v>570</v>
      </c>
    </row>
    <row r="87" spans="1:14" ht="36" customHeight="1" x14ac:dyDescent="0.35">
      <c r="A87" s="271" t="s">
        <v>1967</v>
      </c>
      <c r="B87" s="252" t="s">
        <v>504</v>
      </c>
      <c r="C87" s="274"/>
      <c r="D87" s="274"/>
      <c r="E87" s="274"/>
      <c r="F87" s="274"/>
      <c r="G87" s="274"/>
      <c r="H87" s="274"/>
      <c r="I87" s="274"/>
      <c r="J87" s="274"/>
      <c r="K87" s="274"/>
      <c r="L87" s="274"/>
      <c r="M87" s="274"/>
      <c r="N87" s="273" t="s">
        <v>570</v>
      </c>
    </row>
    <row r="88" spans="1:14" ht="36" customHeight="1" x14ac:dyDescent="0.35">
      <c r="A88" s="271" t="s">
        <v>1960</v>
      </c>
      <c r="B88" s="252" t="s">
        <v>504</v>
      </c>
      <c r="C88" s="274"/>
      <c r="D88" s="274"/>
      <c r="E88" s="274"/>
      <c r="F88" s="274"/>
      <c r="G88" s="274"/>
      <c r="H88" s="274"/>
      <c r="I88" s="274"/>
      <c r="J88" s="274"/>
      <c r="K88" s="274"/>
      <c r="L88" s="274"/>
      <c r="M88" s="274"/>
      <c r="N88" s="273" t="s">
        <v>570</v>
      </c>
    </row>
    <row r="89" spans="1:14" ht="36" customHeight="1" x14ac:dyDescent="0.35">
      <c r="A89" s="271" t="s">
        <v>1976</v>
      </c>
      <c r="B89" s="252" t="s">
        <v>504</v>
      </c>
      <c r="C89" s="274"/>
      <c r="D89" s="274"/>
      <c r="E89" s="274"/>
      <c r="F89" s="274"/>
      <c r="G89" s="274"/>
      <c r="H89" s="274"/>
      <c r="I89" s="274"/>
      <c r="J89" s="274"/>
      <c r="K89" s="274"/>
      <c r="L89" s="274"/>
      <c r="M89" s="274"/>
      <c r="N89" s="273" t="s">
        <v>570</v>
      </c>
    </row>
    <row r="90" spans="1:14" ht="15" customHeight="1" x14ac:dyDescent="0.35">
      <c r="A90" s="1799" t="s">
        <v>1977</v>
      </c>
      <c r="B90" s="1400"/>
      <c r="C90" s="1400"/>
      <c r="D90" s="1400"/>
      <c r="E90" s="1400"/>
      <c r="F90" s="1400"/>
      <c r="G90" s="1400"/>
      <c r="H90" s="1400"/>
      <c r="I90" s="1400"/>
      <c r="J90" s="1400"/>
      <c r="K90" s="1400"/>
      <c r="L90" s="1400"/>
      <c r="M90" s="1400"/>
      <c r="N90" s="1398"/>
    </row>
    <row r="91" spans="1:14" ht="36" customHeight="1" x14ac:dyDescent="0.35">
      <c r="A91" s="271" t="s">
        <v>1971</v>
      </c>
      <c r="B91" s="252" t="s">
        <v>504</v>
      </c>
      <c r="C91" s="274"/>
      <c r="D91" s="274"/>
      <c r="E91" s="274"/>
      <c r="F91" s="274"/>
      <c r="G91" s="274"/>
      <c r="H91" s="274"/>
      <c r="I91" s="274"/>
      <c r="J91" s="274"/>
      <c r="K91" s="274"/>
      <c r="L91" s="274"/>
      <c r="M91" s="274"/>
      <c r="N91" s="273" t="s">
        <v>570</v>
      </c>
    </row>
    <row r="92" spans="1:14" ht="36" customHeight="1" x14ac:dyDescent="0.35">
      <c r="A92" s="271" t="s">
        <v>1953</v>
      </c>
      <c r="B92" s="252" t="s">
        <v>504</v>
      </c>
      <c r="C92" s="274"/>
      <c r="D92" s="274"/>
      <c r="E92" s="274"/>
      <c r="F92" s="274"/>
      <c r="G92" s="274"/>
      <c r="H92" s="274"/>
      <c r="I92" s="274"/>
      <c r="J92" s="274"/>
      <c r="K92" s="274"/>
      <c r="L92" s="274"/>
      <c r="M92" s="274"/>
      <c r="N92" s="273" t="s">
        <v>570</v>
      </c>
    </row>
    <row r="93" spans="1:14" ht="15" customHeight="1" x14ac:dyDescent="0.35">
      <c r="A93" s="271" t="s">
        <v>1967</v>
      </c>
      <c r="B93" s="252" t="s">
        <v>504</v>
      </c>
      <c r="C93" s="274"/>
      <c r="D93" s="274"/>
      <c r="E93" s="274"/>
      <c r="F93" s="274"/>
      <c r="G93" s="274"/>
      <c r="H93" s="274"/>
      <c r="I93" s="274"/>
      <c r="J93" s="274"/>
      <c r="K93" s="274"/>
      <c r="L93" s="274"/>
      <c r="M93" s="274"/>
      <c r="N93" s="273" t="s">
        <v>570</v>
      </c>
    </row>
    <row r="94" spans="1:14" ht="36" customHeight="1" x14ac:dyDescent="0.35">
      <c r="A94" s="271" t="s">
        <v>1960</v>
      </c>
      <c r="B94" s="252" t="s">
        <v>504</v>
      </c>
      <c r="C94" s="274"/>
      <c r="D94" s="274"/>
      <c r="E94" s="274"/>
      <c r="F94" s="274"/>
      <c r="G94" s="274"/>
      <c r="H94" s="274"/>
      <c r="I94" s="274"/>
      <c r="J94" s="274"/>
      <c r="K94" s="274"/>
      <c r="L94" s="274"/>
      <c r="M94" s="274"/>
      <c r="N94" s="273" t="s">
        <v>570</v>
      </c>
    </row>
    <row r="95" spans="1:14" ht="36" customHeight="1" x14ac:dyDescent="0.35">
      <c r="A95" s="271" t="s">
        <v>1976</v>
      </c>
      <c r="B95" s="252" t="s">
        <v>504</v>
      </c>
      <c r="C95" s="274"/>
      <c r="D95" s="274"/>
      <c r="E95" s="274"/>
      <c r="F95" s="274"/>
      <c r="G95" s="274"/>
      <c r="H95" s="274"/>
      <c r="I95" s="274"/>
      <c r="J95" s="274"/>
      <c r="K95" s="274"/>
      <c r="L95" s="274"/>
      <c r="M95" s="274"/>
      <c r="N95" s="273" t="s">
        <v>570</v>
      </c>
    </row>
    <row r="96" spans="1:14" ht="15" customHeight="1" x14ac:dyDescent="0.35">
      <c r="A96" s="1799" t="s">
        <v>1978</v>
      </c>
      <c r="B96" s="1400"/>
      <c r="C96" s="1400"/>
      <c r="D96" s="1400"/>
      <c r="E96" s="1400"/>
      <c r="F96" s="1400"/>
      <c r="G96" s="1400"/>
      <c r="H96" s="1400"/>
      <c r="I96" s="1400"/>
      <c r="J96" s="1400"/>
      <c r="K96" s="1400"/>
      <c r="L96" s="1400"/>
      <c r="M96" s="1400"/>
      <c r="N96" s="1398"/>
    </row>
    <row r="97" spans="1:14" ht="36" customHeight="1" x14ac:dyDescent="0.35">
      <c r="A97" s="271" t="s">
        <v>1971</v>
      </c>
      <c r="B97" s="252" t="s">
        <v>504</v>
      </c>
      <c r="C97" s="274"/>
      <c r="D97" s="274"/>
      <c r="E97" s="274"/>
      <c r="F97" s="274"/>
      <c r="G97" s="274"/>
      <c r="H97" s="274"/>
      <c r="I97" s="274"/>
      <c r="J97" s="274"/>
      <c r="K97" s="274"/>
      <c r="L97" s="274"/>
      <c r="M97" s="274"/>
      <c r="N97" s="273" t="s">
        <v>570</v>
      </c>
    </row>
    <row r="98" spans="1:14" ht="36" customHeight="1" x14ac:dyDescent="0.35">
      <c r="A98" s="271" t="s">
        <v>1953</v>
      </c>
      <c r="B98" s="252" t="s">
        <v>504</v>
      </c>
      <c r="C98" s="274"/>
      <c r="D98" s="274"/>
      <c r="E98" s="274"/>
      <c r="F98" s="274"/>
      <c r="G98" s="274"/>
      <c r="H98" s="274"/>
      <c r="I98" s="274"/>
      <c r="J98" s="274"/>
      <c r="K98" s="274"/>
      <c r="L98" s="274"/>
      <c r="M98" s="274"/>
      <c r="N98" s="273" t="s">
        <v>570</v>
      </c>
    </row>
    <row r="99" spans="1:14" ht="36" customHeight="1" x14ac:dyDescent="0.35">
      <c r="A99" s="271" t="s">
        <v>1967</v>
      </c>
      <c r="B99" s="252" t="s">
        <v>504</v>
      </c>
      <c r="C99" s="274"/>
      <c r="D99" s="274"/>
      <c r="E99" s="274"/>
      <c r="F99" s="274"/>
      <c r="G99" s="274"/>
      <c r="H99" s="274"/>
      <c r="I99" s="274"/>
      <c r="J99" s="274"/>
      <c r="K99" s="274"/>
      <c r="L99" s="274"/>
      <c r="M99" s="274"/>
      <c r="N99" s="273" t="s">
        <v>570</v>
      </c>
    </row>
    <row r="100" spans="1:14" ht="15" customHeight="1" x14ac:dyDescent="0.35">
      <c r="A100" s="271" t="s">
        <v>1960</v>
      </c>
      <c r="B100" s="252" t="s">
        <v>504</v>
      </c>
      <c r="C100" s="274"/>
      <c r="D100" s="274"/>
      <c r="E100" s="274"/>
      <c r="F100" s="274"/>
      <c r="G100" s="274"/>
      <c r="H100" s="274"/>
      <c r="I100" s="274"/>
      <c r="J100" s="274"/>
      <c r="K100" s="274"/>
      <c r="L100" s="274"/>
      <c r="M100" s="274"/>
      <c r="N100" s="273" t="s">
        <v>570</v>
      </c>
    </row>
    <row r="101" spans="1:14" ht="36" customHeight="1" x14ac:dyDescent="0.35">
      <c r="A101" s="271" t="s">
        <v>1976</v>
      </c>
      <c r="B101" s="252" t="s">
        <v>504</v>
      </c>
      <c r="C101" s="274"/>
      <c r="D101" s="274"/>
      <c r="E101" s="274"/>
      <c r="F101" s="274"/>
      <c r="G101" s="274"/>
      <c r="H101" s="274"/>
      <c r="I101" s="274"/>
      <c r="J101" s="274"/>
      <c r="K101" s="274"/>
      <c r="L101" s="274"/>
      <c r="M101" s="274"/>
      <c r="N101" s="273" t="s">
        <v>570</v>
      </c>
    </row>
    <row r="102" spans="1:14" ht="36" customHeight="1" x14ac:dyDescent="0.35">
      <c r="A102" s="1799" t="s">
        <v>1979</v>
      </c>
      <c r="B102" s="1400"/>
      <c r="C102" s="1400"/>
      <c r="D102" s="1400"/>
      <c r="E102" s="1400"/>
      <c r="F102" s="1400"/>
      <c r="G102" s="1400"/>
      <c r="H102" s="1400"/>
      <c r="I102" s="1400"/>
      <c r="J102" s="1400"/>
      <c r="K102" s="1400"/>
      <c r="L102" s="1400"/>
      <c r="M102" s="1400"/>
      <c r="N102" s="1398"/>
    </row>
    <row r="103" spans="1:14" ht="29.15" customHeight="1" x14ac:dyDescent="0.35">
      <c r="A103" s="271" t="s">
        <v>1960</v>
      </c>
      <c r="B103" s="252" t="s">
        <v>1980</v>
      </c>
      <c r="C103" s="274"/>
      <c r="D103" s="274"/>
      <c r="E103" s="274"/>
      <c r="F103" s="274"/>
      <c r="G103" s="274"/>
      <c r="H103" s="274"/>
      <c r="I103" s="274"/>
      <c r="J103" s="274"/>
      <c r="K103" s="274"/>
      <c r="L103" s="274"/>
      <c r="M103" s="274"/>
      <c r="N103" s="273" t="s">
        <v>570</v>
      </c>
    </row>
    <row r="104" spans="1:14" ht="36" customHeight="1" x14ac:dyDescent="0.35">
      <c r="A104" s="271" t="s">
        <v>1976</v>
      </c>
      <c r="B104" s="252" t="s">
        <v>504</v>
      </c>
      <c r="C104" s="274"/>
      <c r="D104" s="274"/>
      <c r="E104" s="274"/>
      <c r="F104" s="274"/>
      <c r="G104" s="274"/>
      <c r="H104" s="274"/>
      <c r="I104" s="274"/>
      <c r="J104" s="274"/>
      <c r="K104" s="274"/>
      <c r="L104" s="274"/>
      <c r="M104" s="274"/>
      <c r="N104" s="273" t="s">
        <v>570</v>
      </c>
    </row>
    <row r="105" spans="1:14" ht="15" customHeight="1" x14ac:dyDescent="0.35">
      <c r="A105" s="1792" t="s">
        <v>1981</v>
      </c>
      <c r="B105" s="1793"/>
      <c r="C105" s="1793"/>
      <c r="D105" s="1793"/>
      <c r="E105" s="1793"/>
      <c r="F105" s="1793"/>
      <c r="G105" s="1793"/>
      <c r="H105" s="1793"/>
      <c r="I105" s="1793"/>
      <c r="J105" s="1793"/>
      <c r="K105" s="1793"/>
      <c r="L105" s="1793"/>
      <c r="M105" s="1793"/>
      <c r="N105" s="1794"/>
    </row>
    <row r="106" spans="1:14" ht="36" customHeight="1" x14ac:dyDescent="0.35">
      <c r="A106" s="271" t="s">
        <v>1960</v>
      </c>
      <c r="B106" s="252" t="s">
        <v>1980</v>
      </c>
      <c r="C106" s="274"/>
      <c r="D106" s="274"/>
      <c r="E106" s="274"/>
      <c r="F106" s="274"/>
      <c r="G106" s="274"/>
      <c r="H106" s="274"/>
      <c r="I106" s="274"/>
      <c r="J106" s="274"/>
      <c r="K106" s="274"/>
      <c r="L106" s="274"/>
      <c r="M106" s="274"/>
      <c r="N106" s="273" t="s">
        <v>570</v>
      </c>
    </row>
    <row r="107" spans="1:14" ht="36" customHeight="1" x14ac:dyDescent="0.35">
      <c r="A107" s="271" t="s">
        <v>1976</v>
      </c>
      <c r="B107" s="252" t="s">
        <v>504</v>
      </c>
      <c r="C107" s="274"/>
      <c r="D107" s="274"/>
      <c r="E107" s="274"/>
      <c r="F107" s="274"/>
      <c r="G107" s="274"/>
      <c r="H107" s="274"/>
      <c r="I107" s="274"/>
      <c r="J107" s="274"/>
      <c r="K107" s="274"/>
      <c r="L107" s="274"/>
      <c r="M107" s="274"/>
      <c r="N107" s="273" t="s">
        <v>570</v>
      </c>
    </row>
    <row r="108" spans="1:14" ht="15" customHeight="1" x14ac:dyDescent="0.35">
      <c r="A108" s="1403" t="s">
        <v>1982</v>
      </c>
      <c r="B108" s="1400"/>
      <c r="C108" s="1400"/>
      <c r="D108" s="1400"/>
      <c r="E108" s="1400"/>
      <c r="F108" s="1400"/>
      <c r="G108" s="1400"/>
      <c r="H108" s="1400"/>
      <c r="I108" s="1400"/>
      <c r="J108" s="1400"/>
      <c r="K108" s="1400"/>
      <c r="L108" s="1400"/>
      <c r="M108" s="1400"/>
      <c r="N108" s="1398"/>
    </row>
    <row r="109" spans="1:14" ht="36" customHeight="1" x14ac:dyDescent="0.35">
      <c r="A109" s="245" t="s">
        <v>1970</v>
      </c>
      <c r="B109" s="252" t="s">
        <v>1983</v>
      </c>
      <c r="C109" s="273" t="s">
        <v>570</v>
      </c>
      <c r="D109" s="273" t="s">
        <v>570</v>
      </c>
      <c r="E109" s="273" t="s">
        <v>570</v>
      </c>
      <c r="F109" s="273" t="s">
        <v>570</v>
      </c>
      <c r="G109" s="273" t="s">
        <v>570</v>
      </c>
      <c r="H109" s="273" t="s">
        <v>570</v>
      </c>
      <c r="I109" s="273" t="s">
        <v>570</v>
      </c>
      <c r="J109" s="273" t="s">
        <v>570</v>
      </c>
      <c r="K109" s="273" t="s">
        <v>570</v>
      </c>
      <c r="L109" s="273" t="s">
        <v>570</v>
      </c>
      <c r="M109" s="273" t="s">
        <v>570</v>
      </c>
      <c r="N109" s="273" t="s">
        <v>570</v>
      </c>
    </row>
    <row r="110" spans="1:14" ht="36" customHeight="1" x14ac:dyDescent="0.35">
      <c r="A110" s="12" t="s">
        <v>1984</v>
      </c>
      <c r="B110" s="6" t="s">
        <v>1985</v>
      </c>
      <c r="C110" s="20"/>
      <c r="D110" s="20"/>
      <c r="E110" s="276"/>
      <c r="F110" s="273" t="s">
        <v>570</v>
      </c>
      <c r="G110" s="276"/>
      <c r="H110" s="276"/>
      <c r="I110" s="276"/>
      <c r="J110" s="276"/>
      <c r="K110" s="276"/>
      <c r="L110" s="273" t="s">
        <v>570</v>
      </c>
      <c r="M110" s="276"/>
      <c r="N110" s="276"/>
    </row>
    <row r="111" spans="1:14" ht="36" customHeight="1" x14ac:dyDescent="0.35">
      <c r="A111" s="1403" t="s">
        <v>1986</v>
      </c>
      <c r="B111" s="1400"/>
      <c r="C111" s="1400"/>
      <c r="D111" s="1400"/>
      <c r="E111" s="1400"/>
      <c r="F111" s="1400"/>
      <c r="G111" s="1400"/>
      <c r="H111" s="1400"/>
      <c r="I111" s="1400"/>
      <c r="J111" s="1400"/>
      <c r="K111" s="1400"/>
      <c r="L111" s="1400"/>
      <c r="M111" s="1400"/>
      <c r="N111" s="1398"/>
    </row>
    <row r="112" spans="1:14" ht="36" customHeight="1" x14ac:dyDescent="0.35">
      <c r="A112" s="12" t="s">
        <v>1971</v>
      </c>
      <c r="B112" s="6" t="s">
        <v>504</v>
      </c>
      <c r="C112" s="20"/>
      <c r="D112" s="20"/>
      <c r="E112" s="276"/>
      <c r="F112" s="276"/>
      <c r="G112" s="276"/>
      <c r="H112" s="276"/>
      <c r="I112" s="276"/>
      <c r="J112" s="276"/>
      <c r="K112" s="276"/>
      <c r="L112" s="276"/>
      <c r="M112" s="276"/>
      <c r="N112" s="273" t="s">
        <v>570</v>
      </c>
    </row>
    <row r="113" spans="1:14" ht="15" customHeight="1" x14ac:dyDescent="0.35">
      <c r="A113" s="12" t="s">
        <v>1987</v>
      </c>
      <c r="B113" s="6" t="s">
        <v>504</v>
      </c>
      <c r="C113" s="20"/>
      <c r="D113" s="20"/>
      <c r="E113" s="276"/>
      <c r="F113" s="276"/>
      <c r="G113" s="276"/>
      <c r="H113" s="276"/>
      <c r="I113" s="276"/>
      <c r="J113" s="276"/>
      <c r="K113" s="276"/>
      <c r="L113" s="276"/>
      <c r="M113" s="276"/>
      <c r="N113" s="273" t="s">
        <v>570</v>
      </c>
    </row>
    <row r="114" spans="1:14" ht="36" customHeight="1" x14ac:dyDescent="0.35">
      <c r="A114" s="12" t="s">
        <v>1967</v>
      </c>
      <c r="B114" s="6" t="s">
        <v>504</v>
      </c>
      <c r="C114" s="20"/>
      <c r="D114" s="20"/>
      <c r="E114" s="276"/>
      <c r="F114" s="276"/>
      <c r="G114" s="276"/>
      <c r="H114" s="276"/>
      <c r="I114" s="276"/>
      <c r="J114" s="276"/>
      <c r="K114" s="276"/>
      <c r="L114" s="276"/>
      <c r="M114" s="276"/>
      <c r="N114" s="273" t="s">
        <v>570</v>
      </c>
    </row>
    <row r="115" spans="1:14" ht="36" customHeight="1" x14ac:dyDescent="0.35">
      <c r="A115" s="12" t="s">
        <v>1962</v>
      </c>
      <c r="B115" s="6" t="s">
        <v>504</v>
      </c>
      <c r="C115" s="20"/>
      <c r="D115" s="20"/>
      <c r="E115" s="276"/>
      <c r="F115" s="276"/>
      <c r="G115" s="276"/>
      <c r="H115" s="276"/>
      <c r="I115" s="276"/>
      <c r="J115" s="276"/>
      <c r="K115" s="276"/>
      <c r="L115" s="276"/>
      <c r="M115" s="276"/>
      <c r="N115" s="273" t="s">
        <v>570</v>
      </c>
    </row>
    <row r="116" spans="1:14" ht="30" customHeight="1" x14ac:dyDescent="0.35">
      <c r="A116" s="1403" t="s">
        <v>1988</v>
      </c>
      <c r="B116" s="1400"/>
      <c r="C116" s="1400"/>
      <c r="D116" s="1400"/>
      <c r="E116" s="1400"/>
      <c r="F116" s="1400"/>
      <c r="G116" s="1400"/>
      <c r="H116" s="1400"/>
      <c r="I116" s="1400"/>
      <c r="J116" s="1400"/>
      <c r="K116" s="1400"/>
      <c r="L116" s="1400"/>
      <c r="M116" s="1400"/>
      <c r="N116" s="1398"/>
    </row>
    <row r="117" spans="1:14" ht="15" customHeight="1" x14ac:dyDescent="0.35">
      <c r="A117" s="1649" t="s">
        <v>1989</v>
      </c>
      <c r="B117" s="1800" t="s">
        <v>1990</v>
      </c>
      <c r="C117" s="20"/>
      <c r="D117" s="20"/>
      <c r="E117" s="276"/>
      <c r="F117" s="276"/>
      <c r="G117" s="276"/>
      <c r="H117" s="276"/>
      <c r="I117" s="273" t="s">
        <v>570</v>
      </c>
      <c r="J117" s="273" t="s">
        <v>570</v>
      </c>
      <c r="K117" s="276"/>
      <c r="L117" s="276"/>
      <c r="M117" s="276"/>
      <c r="N117" s="276"/>
    </row>
    <row r="118" spans="1:14" ht="36" customHeight="1" x14ac:dyDescent="0.35">
      <c r="A118" s="1487"/>
      <c r="B118" s="1487"/>
      <c r="C118" s="20"/>
      <c r="D118" s="20"/>
      <c r="E118" s="276"/>
      <c r="F118" s="276"/>
      <c r="G118" s="276"/>
      <c r="H118" s="276"/>
      <c r="I118" s="273" t="s">
        <v>570</v>
      </c>
      <c r="J118" s="273" t="s">
        <v>570</v>
      </c>
      <c r="K118" s="276"/>
      <c r="L118" s="276"/>
      <c r="M118" s="276"/>
      <c r="N118" s="276"/>
    </row>
    <row r="119" spans="1:14" ht="36" customHeight="1" x14ac:dyDescent="0.35">
      <c r="A119" s="1402" t="s">
        <v>1684</v>
      </c>
      <c r="B119" s="1400"/>
      <c r="C119" s="1400"/>
      <c r="D119" s="1400"/>
      <c r="E119" s="1400"/>
      <c r="F119" s="1400"/>
      <c r="G119" s="1400"/>
      <c r="H119" s="1400"/>
      <c r="I119" s="1400"/>
      <c r="J119" s="1400"/>
      <c r="K119" s="1400"/>
      <c r="L119" s="1400"/>
      <c r="M119" s="1400"/>
      <c r="N119" s="1398"/>
    </row>
    <row r="120" spans="1:14" ht="25.5" customHeight="1" x14ac:dyDescent="0.35">
      <c r="A120" s="245" t="s">
        <v>1962</v>
      </c>
      <c r="B120" s="252" t="s">
        <v>496</v>
      </c>
      <c r="C120" s="273" t="s">
        <v>570</v>
      </c>
      <c r="D120" s="273" t="s">
        <v>570</v>
      </c>
      <c r="E120" s="273" t="s">
        <v>570</v>
      </c>
      <c r="F120" s="273" t="s">
        <v>570</v>
      </c>
      <c r="G120" s="273" t="s">
        <v>570</v>
      </c>
      <c r="H120" s="273" t="s">
        <v>570</v>
      </c>
      <c r="I120" s="273" t="s">
        <v>570</v>
      </c>
      <c r="J120" s="273" t="s">
        <v>570</v>
      </c>
      <c r="K120" s="273" t="s">
        <v>570</v>
      </c>
      <c r="L120" s="273" t="s">
        <v>570</v>
      </c>
      <c r="M120" s="273" t="s">
        <v>570</v>
      </c>
      <c r="N120" s="273" t="s">
        <v>570</v>
      </c>
    </row>
    <row r="121" spans="1:14" ht="15" customHeight="1" x14ac:dyDescent="0.35">
      <c r="A121" s="1402" t="s">
        <v>1991</v>
      </c>
      <c r="B121" s="1400"/>
      <c r="C121" s="1400"/>
      <c r="D121" s="1400"/>
      <c r="E121" s="1400"/>
      <c r="F121" s="1400"/>
      <c r="G121" s="1400"/>
      <c r="H121" s="1400"/>
      <c r="I121" s="1400"/>
      <c r="J121" s="1400"/>
      <c r="K121" s="1400"/>
      <c r="L121" s="1400"/>
      <c r="M121" s="1400"/>
      <c r="N121" s="1398"/>
    </row>
    <row r="122" spans="1:14" ht="44.25" customHeight="1" x14ac:dyDescent="0.35">
      <c r="A122" s="245" t="s">
        <v>1992</v>
      </c>
      <c r="B122" s="252" t="s">
        <v>496</v>
      </c>
      <c r="C122" s="273" t="s">
        <v>570</v>
      </c>
      <c r="D122" s="273" t="s">
        <v>570</v>
      </c>
      <c r="E122" s="273" t="s">
        <v>570</v>
      </c>
      <c r="F122" s="273" t="s">
        <v>570</v>
      </c>
      <c r="G122" s="273" t="s">
        <v>570</v>
      </c>
      <c r="H122" s="273" t="s">
        <v>570</v>
      </c>
      <c r="I122" s="273" t="s">
        <v>570</v>
      </c>
      <c r="J122" s="273" t="s">
        <v>570</v>
      </c>
      <c r="K122" s="273" t="s">
        <v>570</v>
      </c>
      <c r="L122" s="273" t="s">
        <v>570</v>
      </c>
      <c r="M122" s="273" t="s">
        <v>570</v>
      </c>
      <c r="N122" s="273" t="s">
        <v>570</v>
      </c>
    </row>
    <row r="123" spans="1:14" ht="27" customHeight="1" x14ac:dyDescent="0.35">
      <c r="A123" s="245" t="s">
        <v>1993</v>
      </c>
      <c r="B123" s="252" t="s">
        <v>496</v>
      </c>
      <c r="C123" s="273" t="s">
        <v>570</v>
      </c>
      <c r="D123" s="273" t="s">
        <v>570</v>
      </c>
      <c r="E123" s="273" t="s">
        <v>570</v>
      </c>
      <c r="F123" s="273" t="s">
        <v>570</v>
      </c>
      <c r="G123" s="273" t="s">
        <v>570</v>
      </c>
      <c r="H123" s="273" t="s">
        <v>570</v>
      </c>
      <c r="I123" s="273" t="s">
        <v>570</v>
      </c>
      <c r="J123" s="273" t="s">
        <v>570</v>
      </c>
      <c r="K123" s="273" t="s">
        <v>570</v>
      </c>
      <c r="L123" s="273" t="s">
        <v>570</v>
      </c>
      <c r="M123" s="273" t="s">
        <v>570</v>
      </c>
      <c r="N123" s="273" t="s">
        <v>570</v>
      </c>
    </row>
    <row r="124" spans="1:14" ht="27" customHeight="1" x14ac:dyDescent="0.35">
      <c r="A124" s="1674" t="s">
        <v>1994</v>
      </c>
      <c r="B124" s="1391"/>
      <c r="C124" s="1391"/>
      <c r="D124" s="1391"/>
      <c r="E124" s="1391"/>
      <c r="F124" s="1391"/>
      <c r="G124" s="1391"/>
      <c r="H124" s="1391"/>
      <c r="I124" s="1391"/>
      <c r="J124" s="1391"/>
      <c r="K124" s="1391"/>
      <c r="L124" s="1391"/>
      <c r="M124" s="1391"/>
      <c r="N124" s="1392"/>
    </row>
    <row r="125" spans="1:14" ht="27" customHeight="1" x14ac:dyDescent="0.35">
      <c r="A125" s="837" t="s">
        <v>1995</v>
      </c>
      <c r="B125" s="838" t="s">
        <v>1985</v>
      </c>
      <c r="C125" s="839"/>
      <c r="D125" s="839"/>
      <c r="E125" s="840"/>
      <c r="F125" s="840"/>
      <c r="G125" s="841" t="s">
        <v>570</v>
      </c>
      <c r="H125" s="840"/>
      <c r="I125" s="840"/>
      <c r="J125" s="840"/>
      <c r="K125" s="840"/>
      <c r="L125" s="840"/>
      <c r="M125" s="840"/>
      <c r="N125" s="841" t="s">
        <v>570</v>
      </c>
    </row>
    <row r="126" spans="1:14" ht="27" customHeight="1" x14ac:dyDescent="0.35">
      <c r="A126" s="837" t="s">
        <v>1968</v>
      </c>
      <c r="B126" s="838" t="s">
        <v>1985</v>
      </c>
      <c r="C126" s="839"/>
      <c r="D126" s="839"/>
      <c r="E126" s="840"/>
      <c r="F126" s="840"/>
      <c r="G126" s="841" t="s">
        <v>570</v>
      </c>
      <c r="H126" s="840"/>
      <c r="I126" s="840"/>
      <c r="J126" s="840"/>
      <c r="K126" s="840"/>
      <c r="L126" s="840"/>
      <c r="M126" s="840"/>
      <c r="N126" s="841" t="s">
        <v>570</v>
      </c>
    </row>
    <row r="127" spans="1:14" ht="27" customHeight="1" x14ac:dyDescent="0.35">
      <c r="A127" s="437" t="s">
        <v>1996</v>
      </c>
      <c r="B127" s="838" t="s">
        <v>1985</v>
      </c>
      <c r="C127" s="842"/>
      <c r="D127" s="780"/>
      <c r="E127" s="843"/>
      <c r="F127" s="844"/>
      <c r="G127" s="843" t="s">
        <v>570</v>
      </c>
      <c r="H127" s="428"/>
      <c r="I127" s="844"/>
      <c r="J127" s="780"/>
      <c r="K127" s="843"/>
      <c r="L127" s="844"/>
      <c r="M127" s="780"/>
      <c r="N127" s="843" t="s">
        <v>570</v>
      </c>
    </row>
    <row r="128" spans="1:14" ht="19.399999999999999" customHeight="1" x14ac:dyDescent="0.35">
      <c r="A128" s="1796" t="s">
        <v>1997</v>
      </c>
      <c r="B128" s="1797"/>
      <c r="C128" s="1797"/>
      <c r="D128" s="1797"/>
      <c r="E128" s="1797"/>
      <c r="F128" s="1797"/>
      <c r="G128" s="1797"/>
      <c r="H128" s="1797"/>
      <c r="I128" s="1797"/>
      <c r="J128" s="1797"/>
      <c r="K128" s="1797"/>
      <c r="L128" s="1797"/>
      <c r="M128" s="1797"/>
      <c r="N128" s="1798"/>
    </row>
    <row r="129" spans="1:14" ht="15.75" customHeight="1" x14ac:dyDescent="0.35">
      <c r="A129" s="245" t="s">
        <v>1953</v>
      </c>
      <c r="B129" s="252" t="s">
        <v>504</v>
      </c>
      <c r="C129" s="72"/>
      <c r="D129" s="72"/>
      <c r="E129" s="275"/>
      <c r="F129" s="275"/>
      <c r="G129" s="275"/>
      <c r="H129" s="275"/>
      <c r="I129" s="275"/>
      <c r="J129" s="275"/>
      <c r="K129" s="275"/>
      <c r="L129" s="275"/>
      <c r="M129" s="275"/>
      <c r="N129" s="273" t="s">
        <v>570</v>
      </c>
    </row>
    <row r="130" spans="1:14" ht="15.75" customHeight="1" x14ac:dyDescent="0.35">
      <c r="A130" s="245" t="s">
        <v>1998</v>
      </c>
      <c r="B130" s="252" t="s">
        <v>504</v>
      </c>
      <c r="C130" s="72"/>
      <c r="D130" s="72"/>
      <c r="E130" s="275"/>
      <c r="F130" s="275"/>
      <c r="G130" s="275"/>
      <c r="H130" s="275"/>
      <c r="I130" s="275"/>
      <c r="J130" s="275"/>
      <c r="K130" s="275"/>
      <c r="L130" s="275"/>
      <c r="M130" s="275"/>
      <c r="N130" s="273" t="s">
        <v>570</v>
      </c>
    </row>
    <row r="131" spans="1:14" s="849" customFormat="1" ht="26.15" customHeight="1" x14ac:dyDescent="0.35">
      <c r="A131" s="845" t="s">
        <v>1999</v>
      </c>
      <c r="B131" s="846" t="s">
        <v>68</v>
      </c>
      <c r="C131" s="847" t="s">
        <v>570</v>
      </c>
      <c r="D131" s="848"/>
      <c r="E131" s="848"/>
      <c r="F131" s="847" t="s">
        <v>570</v>
      </c>
      <c r="G131" s="848"/>
      <c r="H131" s="848"/>
      <c r="I131" s="847" t="s">
        <v>570</v>
      </c>
      <c r="J131" s="848"/>
      <c r="K131" s="848"/>
      <c r="L131" s="847" t="s">
        <v>570</v>
      </c>
      <c r="M131" s="848"/>
      <c r="N131" s="847"/>
    </row>
    <row r="132" spans="1:14" ht="15.75" customHeight="1" x14ac:dyDescent="0.35">
      <c r="A132" s="1799" t="s">
        <v>2000</v>
      </c>
      <c r="B132" s="1400"/>
      <c r="C132" s="1400"/>
      <c r="D132" s="1400"/>
      <c r="E132" s="1400"/>
      <c r="F132" s="1400"/>
      <c r="G132" s="1400"/>
      <c r="H132" s="1400"/>
      <c r="I132" s="1400"/>
      <c r="J132" s="1400"/>
      <c r="K132" s="1400"/>
      <c r="L132" s="1400"/>
      <c r="M132" s="1400"/>
      <c r="N132" s="1398"/>
    </row>
    <row r="133" spans="1:14" ht="15.75" customHeight="1" x14ac:dyDescent="0.35">
      <c r="A133" s="155" t="s">
        <v>1960</v>
      </c>
      <c r="B133" s="252" t="s">
        <v>504</v>
      </c>
      <c r="C133" s="274"/>
      <c r="D133" s="274"/>
      <c r="E133" s="274"/>
      <c r="F133" s="274"/>
      <c r="G133" s="273"/>
      <c r="H133" s="274"/>
      <c r="I133" s="274"/>
      <c r="J133" s="274"/>
      <c r="K133" s="274"/>
      <c r="L133" s="274"/>
      <c r="M133" s="274"/>
      <c r="N133" s="273" t="s">
        <v>570</v>
      </c>
    </row>
    <row r="134" spans="1:14" ht="15.75" customHeight="1" x14ac:dyDescent="0.35">
      <c r="A134" s="155" t="s">
        <v>1953</v>
      </c>
      <c r="B134" s="252" t="s">
        <v>504</v>
      </c>
      <c r="C134" s="274"/>
      <c r="D134" s="274"/>
      <c r="E134" s="274"/>
      <c r="F134" s="274"/>
      <c r="G134" s="274"/>
      <c r="H134" s="274"/>
      <c r="I134" s="274"/>
      <c r="J134" s="274"/>
      <c r="K134" s="274"/>
      <c r="L134" s="274"/>
      <c r="M134" s="274"/>
      <c r="N134" s="273" t="s">
        <v>570</v>
      </c>
    </row>
    <row r="135" spans="1:14" ht="15.75" customHeight="1" x14ac:dyDescent="0.35">
      <c r="A135" s="155" t="s">
        <v>1954</v>
      </c>
      <c r="B135" s="252" t="s">
        <v>504</v>
      </c>
      <c r="C135" s="274"/>
      <c r="D135" s="274"/>
      <c r="E135" s="274"/>
      <c r="F135" s="274"/>
      <c r="G135" s="274"/>
      <c r="H135" s="274"/>
      <c r="I135" s="274"/>
      <c r="J135" s="274"/>
      <c r="K135" s="274"/>
      <c r="L135" s="274"/>
      <c r="M135" s="274"/>
      <c r="N135" s="273" t="s">
        <v>570</v>
      </c>
    </row>
    <row r="136" spans="1:14" ht="15.75" customHeight="1" x14ac:dyDescent="0.35">
      <c r="A136" s="1799" t="s">
        <v>2001</v>
      </c>
      <c r="B136" s="1400"/>
      <c r="C136" s="1400"/>
      <c r="D136" s="1400"/>
      <c r="E136" s="1400"/>
      <c r="F136" s="1400"/>
      <c r="G136" s="1400"/>
      <c r="H136" s="1400"/>
      <c r="I136" s="1400"/>
      <c r="J136" s="1400"/>
      <c r="K136" s="1400"/>
      <c r="L136" s="1400"/>
      <c r="M136" s="1400"/>
      <c r="N136" s="1398"/>
    </row>
    <row r="137" spans="1:14" ht="15.75" customHeight="1" x14ac:dyDescent="0.35">
      <c r="A137" s="155" t="s">
        <v>1960</v>
      </c>
      <c r="B137" s="252" t="s">
        <v>504</v>
      </c>
      <c r="C137" s="274"/>
      <c r="D137" s="274"/>
      <c r="E137" s="274"/>
      <c r="F137" s="274"/>
      <c r="G137" s="273"/>
      <c r="H137" s="274"/>
      <c r="I137" s="274"/>
      <c r="J137" s="274"/>
      <c r="K137" s="274"/>
      <c r="L137" s="274"/>
      <c r="M137" s="274"/>
      <c r="N137" s="273" t="s">
        <v>570</v>
      </c>
    </row>
    <row r="138" spans="1:14" ht="20.5" customHeight="1" x14ac:dyDescent="0.35">
      <c r="A138" s="155" t="s">
        <v>1953</v>
      </c>
      <c r="B138" s="252" t="s">
        <v>504</v>
      </c>
      <c r="C138" s="274"/>
      <c r="D138" s="274"/>
      <c r="E138" s="274"/>
      <c r="F138" s="274"/>
      <c r="G138" s="274"/>
      <c r="H138" s="274"/>
      <c r="I138" s="274"/>
      <c r="J138" s="274"/>
      <c r="K138" s="274"/>
      <c r="L138" s="274"/>
      <c r="M138" s="274"/>
      <c r="N138" s="273" t="s">
        <v>570</v>
      </c>
    </row>
    <row r="139" spans="1:14" ht="15.75" customHeight="1" x14ac:dyDescent="0.35">
      <c r="A139" s="155" t="s">
        <v>1954</v>
      </c>
      <c r="B139" s="252" t="s">
        <v>504</v>
      </c>
      <c r="C139" s="274"/>
      <c r="D139" s="274"/>
      <c r="E139" s="274"/>
      <c r="F139" s="274"/>
      <c r="G139" s="274"/>
      <c r="H139" s="274"/>
      <c r="I139" s="274"/>
      <c r="J139" s="274"/>
      <c r="K139" s="274"/>
      <c r="L139" s="274"/>
      <c r="M139" s="274"/>
      <c r="N139" s="273" t="s">
        <v>570</v>
      </c>
    </row>
    <row r="140" spans="1:14" ht="15.75" customHeight="1" x14ac:dyDescent="0.35">
      <c r="A140" s="1402" t="s">
        <v>2002</v>
      </c>
      <c r="B140" s="1400"/>
      <c r="C140" s="1400"/>
      <c r="D140" s="1400"/>
      <c r="E140" s="1400"/>
      <c r="F140" s="1400"/>
      <c r="G140" s="1400"/>
      <c r="H140" s="1400"/>
      <c r="I140" s="1400"/>
      <c r="J140" s="1400"/>
      <c r="K140" s="1400"/>
      <c r="L140" s="1400"/>
      <c r="M140" s="1400"/>
      <c r="N140" s="1398"/>
    </row>
    <row r="141" spans="1:14" ht="15.75" customHeight="1" x14ac:dyDescent="0.35">
      <c r="A141" s="245" t="s">
        <v>1953</v>
      </c>
      <c r="B141" s="252" t="s">
        <v>504</v>
      </c>
      <c r="C141" s="72"/>
      <c r="D141" s="72"/>
      <c r="E141" s="275"/>
      <c r="F141" s="275"/>
      <c r="G141" s="275"/>
      <c r="H141" s="275"/>
      <c r="I141" s="275"/>
      <c r="J141" s="275"/>
      <c r="K141" s="275"/>
      <c r="L141" s="275"/>
      <c r="M141" s="275"/>
      <c r="N141" s="273" t="s">
        <v>570</v>
      </c>
    </row>
    <row r="142" spans="1:14" ht="15.75" customHeight="1" x14ac:dyDescent="0.35">
      <c r="A142" s="245" t="s">
        <v>1954</v>
      </c>
      <c r="B142" s="252" t="s">
        <v>504</v>
      </c>
      <c r="C142" s="72"/>
      <c r="D142" s="72"/>
      <c r="E142" s="275"/>
      <c r="F142" s="275"/>
      <c r="G142" s="275"/>
      <c r="H142" s="275"/>
      <c r="I142" s="275"/>
      <c r="J142" s="275"/>
      <c r="K142" s="275"/>
      <c r="L142" s="275"/>
      <c r="M142" s="275"/>
      <c r="N142" s="273" t="s">
        <v>570</v>
      </c>
    </row>
    <row r="143" spans="1:14" ht="15.75" customHeight="1" x14ac:dyDescent="0.35">
      <c r="A143" s="1795" t="s">
        <v>563</v>
      </c>
      <c r="B143" s="1398"/>
      <c r="C143" s="277"/>
      <c r="D143" s="183"/>
      <c r="E143" s="183"/>
      <c r="F143" s="183"/>
      <c r="G143" s="183"/>
      <c r="H143" s="183"/>
      <c r="I143" s="183"/>
      <c r="J143" s="183"/>
      <c r="K143" s="183"/>
      <c r="L143" s="183"/>
      <c r="M143" s="183"/>
      <c r="N143" s="183"/>
    </row>
    <row r="144" spans="1:14" ht="26.15" customHeight="1" x14ac:dyDescent="0.35">
      <c r="A144" s="1399" t="s">
        <v>559</v>
      </c>
      <c r="B144" s="1400"/>
      <c r="C144" s="1400"/>
      <c r="D144" s="1400"/>
      <c r="E144" s="1400"/>
      <c r="F144" s="1400"/>
      <c r="G144" s="1400"/>
      <c r="H144" s="1400"/>
      <c r="I144" s="1400"/>
      <c r="J144" s="1400"/>
      <c r="K144" s="1400"/>
      <c r="L144" s="1400"/>
      <c r="M144" s="1400"/>
      <c r="N144" s="1398"/>
    </row>
    <row r="145" spans="1:14" ht="41.15" customHeight="1" x14ac:dyDescent="0.35">
      <c r="A145" s="153" t="s">
        <v>560</v>
      </c>
      <c r="B145" s="1677" t="s">
        <v>733</v>
      </c>
      <c r="C145" s="1400"/>
      <c r="D145" s="1400"/>
      <c r="E145" s="1400"/>
      <c r="F145" s="1398"/>
      <c r="G145" s="1677" t="s">
        <v>734</v>
      </c>
      <c r="H145" s="1400"/>
      <c r="I145" s="1400"/>
      <c r="J145" s="1398"/>
      <c r="K145" s="153" t="s">
        <v>563</v>
      </c>
      <c r="L145" s="1677" t="s">
        <v>564</v>
      </c>
      <c r="M145" s="1398"/>
      <c r="N145" s="153" t="s">
        <v>735</v>
      </c>
    </row>
    <row r="146" spans="1:14" ht="15.75" customHeight="1" x14ac:dyDescent="0.35">
      <c r="A146" s="153"/>
      <c r="B146" s="1677"/>
      <c r="C146" s="1400"/>
      <c r="D146" s="1400"/>
      <c r="E146" s="1400"/>
      <c r="F146" s="1398"/>
      <c r="G146" s="1635"/>
      <c r="H146" s="1400"/>
      <c r="I146" s="1400"/>
      <c r="J146" s="1398"/>
      <c r="K146" s="153"/>
      <c r="L146" s="1635"/>
      <c r="M146" s="1398"/>
      <c r="N146" s="153"/>
    </row>
    <row r="147" spans="1:14" ht="15.75" customHeight="1" x14ac:dyDescent="0.35">
      <c r="A147" s="153"/>
      <c r="B147" s="1677"/>
      <c r="C147" s="1400"/>
      <c r="D147" s="1400"/>
      <c r="E147" s="1400"/>
      <c r="F147" s="1398"/>
      <c r="G147" s="1635"/>
      <c r="H147" s="1400"/>
      <c r="I147" s="1400"/>
      <c r="J147" s="1398"/>
      <c r="K147" s="153"/>
      <c r="L147" s="1635"/>
      <c r="M147" s="1398"/>
      <c r="N147" s="153"/>
    </row>
    <row r="148" spans="1:14" ht="15.75" customHeight="1" x14ac:dyDescent="0.35">
      <c r="A148" s="153"/>
      <c r="B148" s="1677"/>
      <c r="C148" s="1400"/>
      <c r="D148" s="1400"/>
      <c r="E148" s="1400"/>
      <c r="F148" s="1398"/>
      <c r="G148" s="1635"/>
      <c r="H148" s="1400"/>
      <c r="I148" s="1400"/>
      <c r="J148" s="1398"/>
      <c r="K148" s="153"/>
      <c r="L148" s="1635"/>
      <c r="M148" s="1398"/>
      <c r="N148" s="153"/>
    </row>
    <row r="149" spans="1:14" ht="15.75" customHeight="1" x14ac:dyDescent="0.35">
      <c r="A149" s="153"/>
      <c r="B149" s="1677"/>
      <c r="C149" s="1400"/>
      <c r="D149" s="1400"/>
      <c r="E149" s="1400"/>
      <c r="F149" s="1398"/>
      <c r="G149" s="1635"/>
      <c r="H149" s="1400"/>
      <c r="I149" s="1400"/>
      <c r="J149" s="1398"/>
      <c r="K149" s="153"/>
      <c r="L149" s="1635"/>
      <c r="M149" s="1398"/>
      <c r="N149" s="153"/>
    </row>
    <row r="150" spans="1:14" ht="15.75" customHeight="1" x14ac:dyDescent="0.35">
      <c r="A150" s="233"/>
      <c r="B150" s="1675"/>
      <c r="C150" s="1391"/>
      <c r="D150" s="1391"/>
      <c r="E150" s="1391"/>
      <c r="F150" s="1392"/>
      <c r="G150" s="1674"/>
      <c r="H150" s="1391"/>
      <c r="I150" s="1391"/>
      <c r="J150" s="1392"/>
      <c r="K150" s="233"/>
      <c r="L150" s="1674"/>
      <c r="M150" s="1392"/>
      <c r="N150" s="233"/>
    </row>
    <row r="151" spans="1:14" ht="38.15" customHeight="1" x14ac:dyDescent="0.35">
      <c r="A151" s="1721" t="s">
        <v>566</v>
      </c>
      <c r="B151" s="1722"/>
      <c r="C151" s="1722"/>
      <c r="D151" s="1722"/>
      <c r="E151" s="1722"/>
      <c r="F151" s="1722"/>
      <c r="G151" s="1722"/>
      <c r="H151" s="1722"/>
      <c r="I151" s="1722"/>
      <c r="J151" s="1722"/>
      <c r="K151" s="1722"/>
      <c r="L151" s="1722"/>
      <c r="M151" s="1722"/>
      <c r="N151" s="1723"/>
    </row>
    <row r="152" spans="1:14" ht="29.5" customHeight="1" x14ac:dyDescent="0.35">
      <c r="A152" s="1721" t="s">
        <v>566</v>
      </c>
      <c r="B152" s="1722"/>
      <c r="C152" s="1722"/>
      <c r="D152" s="1722"/>
      <c r="E152" s="1722"/>
      <c r="F152" s="1722"/>
      <c r="G152" s="1722"/>
      <c r="H152" s="1722"/>
      <c r="I152" s="1722"/>
      <c r="J152" s="1722"/>
      <c r="K152" s="1722"/>
      <c r="L152" s="1722"/>
      <c r="M152" s="1722"/>
      <c r="N152" s="1723"/>
    </row>
    <row r="153" spans="1:14" ht="35.15" customHeight="1" x14ac:dyDescent="0.35">
      <c r="A153" s="1388" t="s">
        <v>736</v>
      </c>
      <c r="B153" s="1388"/>
      <c r="C153" s="1388"/>
      <c r="D153" s="1388"/>
      <c r="E153" s="1388"/>
      <c r="F153" s="1388"/>
      <c r="G153" s="1388"/>
      <c r="H153" s="1388"/>
      <c r="I153" s="1388"/>
      <c r="J153" s="1388"/>
      <c r="K153" s="1388"/>
      <c r="L153" s="1388"/>
      <c r="M153" s="1388"/>
      <c r="N153" s="1388"/>
    </row>
    <row r="154" spans="1:14" ht="15.75" customHeight="1" x14ac:dyDescent="0.35"/>
    <row r="155" spans="1:14" ht="15.75" customHeight="1" x14ac:dyDescent="0.35"/>
    <row r="156" spans="1:14" ht="15.75" customHeight="1" x14ac:dyDescent="0.35"/>
    <row r="157" spans="1:14" ht="15.75" customHeight="1" x14ac:dyDescent="0.35"/>
    <row r="158" spans="1:14" ht="15.75" customHeight="1" x14ac:dyDescent="0.35"/>
    <row r="159" spans="1:14" ht="15.75" customHeight="1" x14ac:dyDescent="0.35"/>
    <row r="160" spans="1:14"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59">
    <mergeCell ref="A1:N1"/>
    <mergeCell ref="A2:N2"/>
    <mergeCell ref="A3:B3"/>
    <mergeCell ref="A4:N4"/>
    <mergeCell ref="A12:N12"/>
    <mergeCell ref="A8:N8"/>
    <mergeCell ref="A19:N19"/>
    <mergeCell ref="A26:N26"/>
    <mergeCell ref="A30:N30"/>
    <mergeCell ref="A36:N36"/>
    <mergeCell ref="A40:N40"/>
    <mergeCell ref="A44:N44"/>
    <mergeCell ref="A48:N48"/>
    <mergeCell ref="A60:N60"/>
    <mergeCell ref="A69:N69"/>
    <mergeCell ref="A74:N74"/>
    <mergeCell ref="A52:N52"/>
    <mergeCell ref="A56:N56"/>
    <mergeCell ref="A79:N79"/>
    <mergeCell ref="A84:N84"/>
    <mergeCell ref="A90:N90"/>
    <mergeCell ref="A96:N96"/>
    <mergeCell ref="A102:N102"/>
    <mergeCell ref="A108:N108"/>
    <mergeCell ref="A111:N111"/>
    <mergeCell ref="A116:N116"/>
    <mergeCell ref="A117:A118"/>
    <mergeCell ref="B117:B118"/>
    <mergeCell ref="A119:N119"/>
    <mergeCell ref="A121:N121"/>
    <mergeCell ref="A124:N124"/>
    <mergeCell ref="A128:N128"/>
    <mergeCell ref="A140:N140"/>
    <mergeCell ref="A132:N132"/>
    <mergeCell ref="A136:N136"/>
    <mergeCell ref="G150:J150"/>
    <mergeCell ref="B148:F148"/>
    <mergeCell ref="G148:J148"/>
    <mergeCell ref="A143:B143"/>
    <mergeCell ref="A144:N144"/>
    <mergeCell ref="B145:F145"/>
    <mergeCell ref="G145:J145"/>
    <mergeCell ref="L145:M145"/>
    <mergeCell ref="A105:N105"/>
    <mergeCell ref="A151:N151"/>
    <mergeCell ref="A153:N153"/>
    <mergeCell ref="A152:N152"/>
    <mergeCell ref="B146:F146"/>
    <mergeCell ref="G146:J146"/>
    <mergeCell ref="L146:M146"/>
    <mergeCell ref="B147:F147"/>
    <mergeCell ref="G147:J147"/>
    <mergeCell ref="L147:M147"/>
    <mergeCell ref="L148:M148"/>
    <mergeCell ref="L149:M149"/>
    <mergeCell ref="L150:M150"/>
    <mergeCell ref="B149:F149"/>
    <mergeCell ref="G149:J149"/>
    <mergeCell ref="B150:F150"/>
  </mergeCells>
  <pageMargins left="0.27559055118110237" right="0.1875" top="0.71666666666666667" bottom="0.59375" header="0" footer="0"/>
  <pageSetup orientation="landscape" r:id="rId1"/>
  <headerFooter>
    <oddHeader>&amp;LThe Great Canadian Meat Company&amp;R&amp;A</oddHeader>
    <oddFooter>&amp;LPrepared by:Food Technology Consulting 
 Approved by: MU&amp;CPage  &amp;P&amp;RRevision Date: January 06,2023
 Rev. # 03</oddFooter>
  </headerFooter>
  <rowBreaks count="7" manualBreakCount="7">
    <brk id="115" man="1"/>
    <brk id="95" man="1"/>
    <brk id="68" man="1"/>
    <brk id="47" man="1"/>
    <brk id="33" man="1"/>
    <brk id="18" man="1"/>
    <brk id="12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50"/>
    <pageSetUpPr fitToPage="1"/>
  </sheetPr>
  <dimension ref="A1:AH952"/>
  <sheetViews>
    <sheetView zoomScaleNormal="100" zoomScalePageLayoutView="98" workbookViewId="0">
      <selection activeCell="Z10" sqref="Z10"/>
    </sheetView>
  </sheetViews>
  <sheetFormatPr defaultColWidth="14.453125" defaultRowHeight="15" customHeight="1" x14ac:dyDescent="0.35"/>
  <cols>
    <col min="1" max="1" width="22.1796875" style="674" customWidth="1"/>
    <col min="2" max="2" width="5.54296875" customWidth="1"/>
    <col min="3" max="33" width="3.453125" customWidth="1"/>
  </cols>
  <sheetData>
    <row r="1" spans="1:33" ht="23.25" customHeight="1" x14ac:dyDescent="0.35">
      <c r="A1" s="1394" t="s">
        <v>115</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c r="AG1" s="1395"/>
    </row>
    <row r="2" spans="1:33" ht="83.25" customHeight="1" x14ac:dyDescent="0.35">
      <c r="A2" s="1740" t="s">
        <v>2003</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c r="AG2" s="1502"/>
    </row>
    <row r="3" spans="1:33" ht="21.65" customHeight="1" x14ac:dyDescent="0.35">
      <c r="A3" s="1810" t="s">
        <v>2004</v>
      </c>
      <c r="B3" s="1502"/>
      <c r="C3" s="1502"/>
      <c r="D3" s="279"/>
      <c r="K3" s="1810" t="s">
        <v>2005</v>
      </c>
      <c r="L3" s="1502"/>
      <c r="M3" s="1502"/>
      <c r="N3" s="1502"/>
      <c r="O3" s="1502"/>
      <c r="P3" s="1502"/>
      <c r="Q3" s="863"/>
      <c r="R3" s="863"/>
      <c r="S3" s="863"/>
      <c r="T3" s="863"/>
      <c r="U3" s="863"/>
      <c r="V3" s="863"/>
      <c r="W3" s="863"/>
      <c r="X3" s="863"/>
      <c r="Y3" s="863"/>
      <c r="Z3" s="863"/>
      <c r="AA3" s="863"/>
      <c r="AB3" s="863"/>
      <c r="AC3" s="863"/>
      <c r="AD3" s="863"/>
      <c r="AE3" s="863"/>
      <c r="AF3" s="863"/>
      <c r="AG3" s="863"/>
    </row>
    <row r="4" spans="1:33" ht="30" customHeight="1" x14ac:dyDescent="0.35">
      <c r="A4" s="59" t="s">
        <v>685</v>
      </c>
      <c r="B4" s="59" t="s">
        <v>479</v>
      </c>
      <c r="C4" s="169">
        <v>1</v>
      </c>
      <c r="D4" s="169">
        <v>2</v>
      </c>
      <c r="E4" s="169">
        <v>3</v>
      </c>
      <c r="F4" s="169">
        <v>4</v>
      </c>
      <c r="G4" s="169">
        <v>5</v>
      </c>
      <c r="H4" s="169">
        <v>6</v>
      </c>
      <c r="I4" s="169">
        <v>7</v>
      </c>
      <c r="J4" s="169">
        <v>8</v>
      </c>
      <c r="K4" s="169">
        <v>9</v>
      </c>
      <c r="L4" s="169">
        <v>10</v>
      </c>
      <c r="M4" s="169">
        <v>11</v>
      </c>
      <c r="N4" s="169">
        <v>12</v>
      </c>
      <c r="O4" s="169">
        <v>13</v>
      </c>
      <c r="P4" s="169">
        <v>14</v>
      </c>
      <c r="Q4" s="169">
        <v>15</v>
      </c>
      <c r="R4" s="169">
        <v>16</v>
      </c>
      <c r="S4" s="169">
        <v>17</v>
      </c>
      <c r="T4" s="169">
        <v>18</v>
      </c>
      <c r="U4" s="169">
        <v>19</v>
      </c>
      <c r="V4" s="169">
        <v>20</v>
      </c>
      <c r="W4" s="169">
        <v>21</v>
      </c>
      <c r="X4" s="169">
        <v>22</v>
      </c>
      <c r="Y4" s="169">
        <v>23</v>
      </c>
      <c r="Z4" s="169">
        <v>24</v>
      </c>
      <c r="AA4" s="169">
        <v>25</v>
      </c>
      <c r="AB4" s="169">
        <v>26</v>
      </c>
      <c r="AC4" s="169">
        <v>27</v>
      </c>
      <c r="AD4" s="169">
        <v>28</v>
      </c>
      <c r="AE4" s="169">
        <v>29</v>
      </c>
      <c r="AF4" s="169">
        <v>30</v>
      </c>
      <c r="AG4" s="59">
        <v>31</v>
      </c>
    </row>
    <row r="5" spans="1:33" ht="36" customHeight="1" x14ac:dyDescent="0.35">
      <c r="A5" s="12" t="s">
        <v>2006</v>
      </c>
      <c r="B5" s="144" t="s">
        <v>2007</v>
      </c>
      <c r="C5" s="1814"/>
      <c r="D5" s="1815"/>
      <c r="E5" s="1815"/>
      <c r="F5" s="1815"/>
      <c r="G5" s="1815"/>
      <c r="H5" s="1815"/>
      <c r="I5" s="1816"/>
      <c r="J5" s="1814"/>
      <c r="K5" s="1815"/>
      <c r="L5" s="1815"/>
      <c r="M5" s="1815"/>
      <c r="N5" s="1815"/>
      <c r="O5" s="1815"/>
      <c r="P5" s="1816"/>
      <c r="Q5" s="1814"/>
      <c r="R5" s="1815"/>
      <c r="S5" s="1815"/>
      <c r="T5" s="1815"/>
      <c r="U5" s="1815"/>
      <c r="V5" s="1815"/>
      <c r="W5" s="1816"/>
      <c r="X5" s="1814"/>
      <c r="Y5" s="1815"/>
      <c r="Z5" s="1815"/>
      <c r="AA5" s="1815"/>
      <c r="AB5" s="1815"/>
      <c r="AC5" s="1815"/>
      <c r="AD5" s="1816"/>
      <c r="AE5" s="1814"/>
      <c r="AF5" s="1815"/>
      <c r="AG5" s="1816"/>
    </row>
    <row r="6" spans="1:33" ht="55" customHeight="1" x14ac:dyDescent="0.35">
      <c r="A6" s="1817" t="s">
        <v>2008</v>
      </c>
      <c r="B6" s="144" t="s">
        <v>1399</v>
      </c>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68"/>
    </row>
    <row r="7" spans="1:33" ht="55" customHeight="1" x14ac:dyDescent="0.35">
      <c r="A7" s="1818"/>
      <c r="B7" s="144" t="s">
        <v>1399</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68"/>
    </row>
    <row r="8" spans="1:33" ht="55" customHeight="1" x14ac:dyDescent="0.35">
      <c r="A8" s="1817" t="s">
        <v>2009</v>
      </c>
      <c r="B8" s="144" t="s">
        <v>1399</v>
      </c>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68"/>
    </row>
    <row r="9" spans="1:33" ht="55" customHeight="1" x14ac:dyDescent="0.35">
      <c r="A9" s="1818"/>
      <c r="B9" s="144" t="s">
        <v>1399</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68"/>
    </row>
    <row r="10" spans="1:33" ht="55" customHeight="1" x14ac:dyDescent="0.35">
      <c r="A10" s="1817" t="s">
        <v>2010</v>
      </c>
      <c r="B10" s="144" t="s">
        <v>1399</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68"/>
    </row>
    <row r="11" spans="1:33" ht="55" customHeight="1" x14ac:dyDescent="0.35">
      <c r="A11" s="1818"/>
      <c r="B11" s="144" t="s">
        <v>1399</v>
      </c>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68"/>
    </row>
    <row r="12" spans="1:33" ht="55" customHeight="1" x14ac:dyDescent="0.35">
      <c r="A12" s="1817" t="s">
        <v>2011</v>
      </c>
      <c r="B12" s="144" t="s">
        <v>1399</v>
      </c>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68"/>
    </row>
    <row r="13" spans="1:33" ht="55" customHeight="1" x14ac:dyDescent="0.35">
      <c r="A13" s="1818"/>
      <c r="B13" s="144" t="s">
        <v>1399</v>
      </c>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68"/>
    </row>
    <row r="14" spans="1:33" ht="55" customHeight="1" x14ac:dyDescent="0.35">
      <c r="A14" s="1817" t="s">
        <v>2012</v>
      </c>
      <c r="B14" s="144" t="s">
        <v>1399</v>
      </c>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68"/>
    </row>
    <row r="15" spans="1:33" ht="55" customHeight="1" x14ac:dyDescent="0.35">
      <c r="A15" s="1818"/>
      <c r="B15" s="144" t="s">
        <v>1399</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68"/>
    </row>
    <row r="16" spans="1:33" ht="80.25" customHeight="1" x14ac:dyDescent="0.35">
      <c r="A16" s="17" t="s">
        <v>2013</v>
      </c>
      <c r="B16" s="144" t="s">
        <v>1399</v>
      </c>
      <c r="C16" s="20"/>
      <c r="D16" s="20"/>
      <c r="E16" s="20"/>
      <c r="F16" s="276"/>
      <c r="G16" s="276"/>
      <c r="H16" s="276"/>
      <c r="I16" s="276"/>
      <c r="J16" s="276"/>
      <c r="K16" s="276"/>
      <c r="L16" s="276"/>
      <c r="M16" s="276"/>
      <c r="N16" s="276"/>
      <c r="O16" s="276"/>
      <c r="P16" s="276"/>
      <c r="Q16" s="276"/>
      <c r="R16" s="276"/>
      <c r="S16" s="276"/>
      <c r="T16" s="276"/>
      <c r="U16" s="276"/>
      <c r="V16" s="276"/>
      <c r="W16" s="276"/>
      <c r="X16" s="276"/>
      <c r="Y16" s="276"/>
      <c r="Z16" s="276"/>
      <c r="AA16" s="276"/>
      <c r="AB16" s="276"/>
      <c r="AC16" s="276"/>
      <c r="AD16" s="276"/>
      <c r="AE16" s="276"/>
      <c r="AF16" s="276"/>
      <c r="AG16" s="276"/>
    </row>
    <row r="17" spans="1:34" ht="39" x14ac:dyDescent="0.35">
      <c r="A17" s="17" t="s">
        <v>2014</v>
      </c>
      <c r="B17" s="144" t="s">
        <v>1399</v>
      </c>
      <c r="C17" s="20"/>
      <c r="D17" s="20"/>
      <c r="E17" s="20"/>
      <c r="F17" s="276"/>
      <c r="G17" s="276"/>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row>
    <row r="18" spans="1:34" ht="21" customHeight="1" x14ac:dyDescent="0.35">
      <c r="A18" s="1811" t="s">
        <v>2015</v>
      </c>
      <c r="B18" s="1812"/>
      <c r="C18" s="1812"/>
      <c r="D18" s="1812"/>
      <c r="E18" s="1812"/>
      <c r="F18" s="1812"/>
      <c r="G18" s="1812"/>
      <c r="H18" s="1812"/>
      <c r="I18" s="1812"/>
      <c r="J18" s="1812"/>
      <c r="K18" s="1812"/>
      <c r="L18" s="1812"/>
      <c r="M18" s="1812"/>
      <c r="N18" s="1812"/>
      <c r="O18" s="1812"/>
      <c r="P18" s="1812"/>
      <c r="Q18" s="1812"/>
      <c r="R18" s="1812"/>
      <c r="S18" s="1812"/>
      <c r="T18" s="1812"/>
      <c r="U18" s="1812"/>
      <c r="V18" s="1812"/>
      <c r="W18" s="1812"/>
      <c r="X18" s="1812"/>
      <c r="Y18" s="1812"/>
      <c r="Z18" s="1812"/>
      <c r="AA18" s="1812"/>
      <c r="AB18" s="1812"/>
      <c r="AC18" s="1812"/>
      <c r="AD18" s="1812"/>
      <c r="AE18" s="1812"/>
      <c r="AF18" s="1812"/>
      <c r="AG18" s="1813"/>
    </row>
    <row r="19" spans="1:34" ht="100.5" customHeight="1" x14ac:dyDescent="0.35">
      <c r="A19" s="522" t="s">
        <v>2016</v>
      </c>
      <c r="B19" s="144" t="s">
        <v>1399</v>
      </c>
      <c r="C19" s="1368"/>
      <c r="D19" s="1368"/>
      <c r="E19" s="1368"/>
      <c r="F19" s="1368"/>
      <c r="G19" s="1368"/>
      <c r="H19" s="1368"/>
      <c r="I19" s="1368"/>
      <c r="J19" s="1368"/>
      <c r="K19" s="1368"/>
      <c r="L19" s="1368"/>
      <c r="M19" s="1368"/>
      <c r="N19" s="1368"/>
      <c r="O19" s="1368"/>
      <c r="P19" s="1368"/>
      <c r="Q19" s="1368"/>
      <c r="R19" s="1368"/>
      <c r="S19" s="1368"/>
      <c r="T19" s="1368"/>
      <c r="U19" s="1368"/>
      <c r="V19" s="1368"/>
      <c r="W19" s="1368"/>
      <c r="X19" s="1368"/>
      <c r="Y19" s="1368"/>
      <c r="Z19" s="1368"/>
      <c r="AA19" s="1368"/>
      <c r="AB19" s="1368"/>
      <c r="AC19" s="1368"/>
      <c r="AD19" s="1368"/>
      <c r="AE19" s="1368"/>
      <c r="AF19" s="1368"/>
      <c r="AG19" s="1368"/>
      <c r="AH19" s="761"/>
    </row>
    <row r="20" spans="1:34" ht="96" customHeight="1" x14ac:dyDescent="0.35">
      <c r="A20" s="1257" t="s">
        <v>716</v>
      </c>
      <c r="B20" s="144" t="s">
        <v>1399</v>
      </c>
      <c r="C20" s="1369"/>
      <c r="D20" s="1369"/>
      <c r="E20" s="1369"/>
      <c r="F20" s="1369"/>
      <c r="G20" s="1369"/>
      <c r="H20" s="1369"/>
      <c r="I20" s="1369"/>
      <c r="J20" s="1369"/>
      <c r="K20" s="1369"/>
      <c r="L20" s="1369"/>
      <c r="M20" s="1369"/>
      <c r="N20" s="1369"/>
      <c r="O20" s="1369"/>
      <c r="P20" s="1369"/>
      <c r="Q20" s="1369"/>
      <c r="R20" s="1369"/>
      <c r="S20" s="1369"/>
      <c r="T20" s="1369"/>
      <c r="U20" s="1369"/>
      <c r="V20" s="1369"/>
      <c r="W20" s="1369"/>
      <c r="X20" s="1369"/>
      <c r="Y20" s="1369"/>
      <c r="Z20" s="1369"/>
      <c r="AA20" s="1369"/>
      <c r="AB20" s="1369"/>
      <c r="AC20" s="1369"/>
      <c r="AD20" s="1369"/>
      <c r="AE20" s="1369"/>
      <c r="AF20" s="1369"/>
      <c r="AG20" s="1369"/>
      <c r="AH20" s="761"/>
    </row>
    <row r="21" spans="1:34" ht="39" customHeight="1" x14ac:dyDescent="0.35">
      <c r="A21" s="1257" t="s">
        <v>717</v>
      </c>
      <c r="B21" s="144" t="s">
        <v>1399</v>
      </c>
      <c r="C21" s="1369"/>
      <c r="D21" s="1369"/>
      <c r="E21" s="1369"/>
      <c r="F21" s="1369"/>
      <c r="G21" s="1369"/>
      <c r="H21" s="1369"/>
      <c r="I21" s="1369"/>
      <c r="J21" s="1369"/>
      <c r="K21" s="1369"/>
      <c r="L21" s="1369"/>
      <c r="M21" s="1369"/>
      <c r="N21" s="1369"/>
      <c r="O21" s="1369"/>
      <c r="P21" s="1369"/>
      <c r="Q21" s="1369"/>
      <c r="R21" s="1369"/>
      <c r="S21" s="1369"/>
      <c r="T21" s="1369"/>
      <c r="U21" s="1369"/>
      <c r="V21" s="1369"/>
      <c r="W21" s="1369"/>
      <c r="X21" s="1369"/>
      <c r="Y21" s="1369"/>
      <c r="Z21" s="1369"/>
      <c r="AA21" s="1369"/>
      <c r="AB21" s="1369"/>
      <c r="AC21" s="1369"/>
      <c r="AD21" s="1369"/>
      <c r="AE21" s="1369"/>
      <c r="AF21" s="1369"/>
      <c r="AG21" s="1369"/>
      <c r="AH21" s="761"/>
    </row>
    <row r="22" spans="1:34" ht="66" customHeight="1" x14ac:dyDescent="0.35">
      <c r="A22" s="1257" t="s">
        <v>2017</v>
      </c>
      <c r="B22" s="144" t="s">
        <v>1399</v>
      </c>
      <c r="C22" s="1369"/>
      <c r="D22" s="1369"/>
      <c r="E22" s="1369"/>
      <c r="F22" s="1369"/>
      <c r="G22" s="1369"/>
      <c r="H22" s="1369"/>
      <c r="I22" s="1369"/>
      <c r="J22" s="1369"/>
      <c r="K22" s="1369"/>
      <c r="L22" s="1369"/>
      <c r="M22" s="1369"/>
      <c r="N22" s="1369"/>
      <c r="O22" s="1369"/>
      <c r="P22" s="1369"/>
      <c r="Q22" s="1369"/>
      <c r="R22" s="1369"/>
      <c r="S22" s="1369"/>
      <c r="T22" s="1369"/>
      <c r="U22" s="1369"/>
      <c r="V22" s="1369"/>
      <c r="W22" s="1369"/>
      <c r="X22" s="1369"/>
      <c r="Y22" s="1369"/>
      <c r="Z22" s="1369"/>
      <c r="AA22" s="1369"/>
      <c r="AB22" s="1369"/>
      <c r="AC22" s="1369"/>
      <c r="AD22" s="1369"/>
      <c r="AE22" s="1369"/>
      <c r="AF22" s="1369"/>
      <c r="AG22" s="1369"/>
      <c r="AH22" s="761"/>
    </row>
    <row r="23" spans="1:34" ht="41.25" customHeight="1" x14ac:dyDescent="0.35">
      <c r="A23" s="1257" t="s">
        <v>719</v>
      </c>
      <c r="B23" s="144" t="s">
        <v>1399</v>
      </c>
      <c r="C23" s="1369"/>
      <c r="D23" s="1369"/>
      <c r="E23" s="1369"/>
      <c r="F23" s="1369"/>
      <c r="G23" s="1369"/>
      <c r="H23" s="1369"/>
      <c r="I23" s="1369"/>
      <c r="J23" s="1369"/>
      <c r="K23" s="1369"/>
      <c r="L23" s="1369"/>
      <c r="M23" s="1369"/>
      <c r="N23" s="1369"/>
      <c r="O23" s="1369"/>
      <c r="P23" s="1369"/>
      <c r="Q23" s="1369"/>
      <c r="R23" s="1369"/>
      <c r="S23" s="1369"/>
      <c r="T23" s="1369"/>
      <c r="U23" s="1369"/>
      <c r="V23" s="1369"/>
      <c r="W23" s="1369"/>
      <c r="X23" s="1369"/>
      <c r="Y23" s="1369"/>
      <c r="Z23" s="1369"/>
      <c r="AA23" s="1369"/>
      <c r="AB23" s="1369"/>
      <c r="AC23" s="1369"/>
      <c r="AD23" s="1369"/>
      <c r="AE23" s="1369"/>
      <c r="AF23" s="1369"/>
      <c r="AG23" s="1369"/>
      <c r="AH23" s="761"/>
    </row>
    <row r="24" spans="1:34" ht="130.5" customHeight="1" x14ac:dyDescent="0.35">
      <c r="A24" s="1257" t="s">
        <v>2018</v>
      </c>
      <c r="B24" s="144" t="s">
        <v>1399</v>
      </c>
      <c r="C24" s="1369"/>
      <c r="D24" s="1369"/>
      <c r="E24" s="1369"/>
      <c r="F24" s="1369"/>
      <c r="G24" s="1369"/>
      <c r="H24" s="1369"/>
      <c r="I24" s="1369"/>
      <c r="J24" s="1369"/>
      <c r="K24" s="1369"/>
      <c r="L24" s="1369"/>
      <c r="M24" s="1369"/>
      <c r="N24" s="1369"/>
      <c r="O24" s="1369"/>
      <c r="P24" s="1369"/>
      <c r="Q24" s="1369"/>
      <c r="R24" s="1369"/>
      <c r="S24" s="1369"/>
      <c r="T24" s="1369"/>
      <c r="U24" s="1369"/>
      <c r="V24" s="1369"/>
      <c r="W24" s="1369"/>
      <c r="X24" s="1369"/>
      <c r="Y24" s="1369"/>
      <c r="Z24" s="1369"/>
      <c r="AA24" s="1369"/>
      <c r="AB24" s="1369"/>
      <c r="AC24" s="1369"/>
      <c r="AD24" s="1369"/>
      <c r="AE24" s="1369"/>
      <c r="AF24" s="1369"/>
      <c r="AG24" s="1369"/>
      <c r="AH24" s="761"/>
    </row>
    <row r="25" spans="1:34" ht="93" customHeight="1" x14ac:dyDescent="0.35">
      <c r="A25" s="1257" t="s">
        <v>721</v>
      </c>
      <c r="B25" s="144" t="s">
        <v>1399</v>
      </c>
      <c r="C25" s="1369"/>
      <c r="D25" s="1369"/>
      <c r="E25" s="1369"/>
      <c r="F25" s="1369"/>
      <c r="G25" s="1369"/>
      <c r="H25" s="1369"/>
      <c r="I25" s="1369"/>
      <c r="J25" s="1369"/>
      <c r="K25" s="1369"/>
      <c r="L25" s="1369"/>
      <c r="M25" s="1369"/>
      <c r="N25" s="1369"/>
      <c r="O25" s="1369"/>
      <c r="P25" s="1369"/>
      <c r="Q25" s="1369"/>
      <c r="R25" s="1369"/>
      <c r="S25" s="1369"/>
      <c r="T25" s="1369"/>
      <c r="U25" s="1369"/>
      <c r="V25" s="1369"/>
      <c r="W25" s="1369"/>
      <c r="X25" s="1369"/>
      <c r="Y25" s="1369"/>
      <c r="Z25" s="1369"/>
      <c r="AA25" s="1369"/>
      <c r="AB25" s="1369"/>
      <c r="AC25" s="1369"/>
      <c r="AD25" s="1369"/>
      <c r="AE25" s="1369"/>
      <c r="AF25" s="1369"/>
      <c r="AG25" s="1369"/>
      <c r="AH25" s="761"/>
    </row>
    <row r="26" spans="1:34" ht="93" customHeight="1" x14ac:dyDescent="0.35">
      <c r="A26" s="1257" t="s">
        <v>722</v>
      </c>
      <c r="B26" s="144" t="s">
        <v>1399</v>
      </c>
      <c r="C26" s="1369"/>
      <c r="D26" s="1369"/>
      <c r="E26" s="1369"/>
      <c r="F26" s="1369"/>
      <c r="G26" s="1369"/>
      <c r="H26" s="1369"/>
      <c r="I26" s="1369"/>
      <c r="J26" s="1369"/>
      <c r="K26" s="1369"/>
      <c r="L26" s="1369"/>
      <c r="M26" s="1369"/>
      <c r="N26" s="1369"/>
      <c r="O26" s="1369"/>
      <c r="P26" s="1369"/>
      <c r="Q26" s="1369"/>
      <c r="R26" s="1369"/>
      <c r="S26" s="1369"/>
      <c r="T26" s="1369"/>
      <c r="U26" s="1369"/>
      <c r="V26" s="1369"/>
      <c r="W26" s="1369"/>
      <c r="X26" s="1369"/>
      <c r="Y26" s="1369"/>
      <c r="Z26" s="1369"/>
      <c r="AA26" s="1369"/>
      <c r="AB26" s="1369"/>
      <c r="AC26" s="1369"/>
      <c r="AD26" s="1369"/>
      <c r="AE26" s="1369"/>
      <c r="AF26" s="1369"/>
      <c r="AG26" s="1369"/>
      <c r="AH26" s="761"/>
    </row>
    <row r="27" spans="1:34" ht="68.25" customHeight="1" x14ac:dyDescent="0.35">
      <c r="A27" s="1257" t="s">
        <v>2019</v>
      </c>
      <c r="B27" s="144" t="s">
        <v>1399</v>
      </c>
      <c r="C27" s="1369"/>
      <c r="D27" s="1369"/>
      <c r="E27" s="1369"/>
      <c r="F27" s="1369"/>
      <c r="G27" s="1369"/>
      <c r="H27" s="1369"/>
      <c r="I27" s="1369"/>
      <c r="J27" s="1369"/>
      <c r="K27" s="1369"/>
      <c r="L27" s="1369"/>
      <c r="M27" s="1369"/>
      <c r="N27" s="1369"/>
      <c r="O27" s="1369"/>
      <c r="P27" s="1369"/>
      <c r="Q27" s="1369"/>
      <c r="R27" s="1369"/>
      <c r="S27" s="1369"/>
      <c r="T27" s="1369"/>
      <c r="U27" s="1369"/>
      <c r="V27" s="1369"/>
      <c r="W27" s="1369"/>
      <c r="X27" s="1369"/>
      <c r="Y27" s="1369"/>
      <c r="Z27" s="1369"/>
      <c r="AA27" s="1369"/>
      <c r="AB27" s="1369"/>
      <c r="AC27" s="1369"/>
      <c r="AD27" s="1369"/>
      <c r="AE27" s="1369"/>
      <c r="AF27" s="1369"/>
      <c r="AG27" s="1369"/>
      <c r="AH27" s="761"/>
    </row>
    <row r="28" spans="1:34" ht="116.25" customHeight="1" x14ac:dyDescent="0.35">
      <c r="A28" s="1257" t="s">
        <v>2020</v>
      </c>
      <c r="B28" s="144" t="s">
        <v>1399</v>
      </c>
      <c r="C28" s="1369"/>
      <c r="D28" s="1369"/>
      <c r="E28" s="1369"/>
      <c r="F28" s="1369"/>
      <c r="G28" s="1369"/>
      <c r="H28" s="1369"/>
      <c r="I28" s="1369"/>
      <c r="J28" s="1369"/>
      <c r="K28" s="1369"/>
      <c r="L28" s="1369"/>
      <c r="M28" s="1369"/>
      <c r="N28" s="1369"/>
      <c r="O28" s="1369"/>
      <c r="P28" s="1369"/>
      <c r="Q28" s="1369"/>
      <c r="R28" s="1369"/>
      <c r="S28" s="1369"/>
      <c r="T28" s="1369"/>
      <c r="U28" s="1369"/>
      <c r="V28" s="1369"/>
      <c r="W28" s="1369"/>
      <c r="X28" s="1369"/>
      <c r="Y28" s="1369"/>
      <c r="Z28" s="1369"/>
      <c r="AA28" s="1369"/>
      <c r="AB28" s="1369"/>
      <c r="AC28" s="1369"/>
      <c r="AD28" s="1369"/>
      <c r="AE28" s="1369"/>
      <c r="AF28" s="1369"/>
      <c r="AG28" s="1369"/>
      <c r="AH28" s="761"/>
    </row>
    <row r="29" spans="1:34" ht="30.75" customHeight="1" x14ac:dyDescent="0.35">
      <c r="A29" s="12" t="s">
        <v>2021</v>
      </c>
      <c r="B29" s="144" t="s">
        <v>1399</v>
      </c>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c r="AA29" s="280"/>
      <c r="AB29" s="280"/>
      <c r="AC29" s="280"/>
      <c r="AD29" s="280"/>
      <c r="AE29" s="280"/>
      <c r="AF29" s="280"/>
      <c r="AG29" s="280"/>
    </row>
    <row r="30" spans="1:34" ht="28.4" customHeight="1" x14ac:dyDescent="0.35">
      <c r="A30" s="208" t="s">
        <v>2022</v>
      </c>
      <c r="B30" s="144" t="s">
        <v>2023</v>
      </c>
      <c r="C30" s="1805"/>
      <c r="D30" s="1806"/>
      <c r="E30" s="1806"/>
      <c r="F30" s="1806"/>
      <c r="G30" s="1806"/>
      <c r="H30" s="1806"/>
      <c r="I30" s="1807"/>
      <c r="J30" s="1801"/>
      <c r="K30" s="1808"/>
      <c r="L30" s="1808"/>
      <c r="M30" s="1808"/>
      <c r="N30" s="1808"/>
      <c r="O30" s="1808"/>
      <c r="P30" s="1809"/>
      <c r="Q30" s="1801"/>
      <c r="R30" s="1808"/>
      <c r="S30" s="1808"/>
      <c r="T30" s="1808"/>
      <c r="U30" s="1808"/>
      <c r="V30" s="1808"/>
      <c r="W30" s="1809"/>
      <c r="X30" s="1801"/>
      <c r="Y30" s="1808"/>
      <c r="Z30" s="1808"/>
      <c r="AA30" s="1808"/>
      <c r="AB30" s="1808"/>
      <c r="AC30" s="1808"/>
      <c r="AD30" s="1809"/>
      <c r="AE30" s="1801"/>
      <c r="AF30" s="1808"/>
      <c r="AG30" s="1809"/>
    </row>
    <row r="31" spans="1:34" ht="31.5" customHeight="1" x14ac:dyDescent="0.35">
      <c r="A31" s="17" t="s">
        <v>2024</v>
      </c>
      <c r="B31" s="144" t="s">
        <v>1399</v>
      </c>
      <c r="C31" s="20"/>
      <c r="D31" s="20"/>
      <c r="E31" s="20"/>
      <c r="F31" s="20"/>
      <c r="G31" s="20"/>
      <c r="H31" s="20"/>
      <c r="I31" s="20"/>
      <c r="J31" s="276"/>
      <c r="K31" s="276"/>
      <c r="L31" s="276"/>
      <c r="M31" s="276"/>
      <c r="N31" s="276"/>
      <c r="O31" s="276"/>
      <c r="P31" s="276"/>
      <c r="Q31" s="276"/>
      <c r="R31" s="276"/>
      <c r="S31" s="276"/>
      <c r="T31" s="276"/>
      <c r="U31" s="276"/>
      <c r="V31" s="276"/>
      <c r="W31" s="276"/>
      <c r="X31" s="276"/>
      <c r="Y31" s="276"/>
      <c r="Z31" s="276"/>
      <c r="AA31" s="276"/>
      <c r="AB31" s="276"/>
      <c r="AC31" s="276"/>
      <c r="AD31" s="276"/>
      <c r="AE31" s="276"/>
      <c r="AF31" s="276"/>
      <c r="AG31" s="276"/>
    </row>
    <row r="32" spans="1:34" ht="31.5" customHeight="1" x14ac:dyDescent="0.35">
      <c r="A32" s="17" t="s">
        <v>2025</v>
      </c>
      <c r="B32" s="58" t="s">
        <v>1315</v>
      </c>
      <c r="C32" s="1805"/>
      <c r="D32" s="1400"/>
      <c r="E32" s="1400"/>
      <c r="F32" s="1400"/>
      <c r="G32" s="1400"/>
      <c r="H32" s="1400"/>
      <c r="I32" s="1398"/>
      <c r="J32" s="1801"/>
      <c r="K32" s="1400"/>
      <c r="L32" s="1400"/>
      <c r="M32" s="1400"/>
      <c r="N32" s="1400"/>
      <c r="O32" s="1400"/>
      <c r="P32" s="1398"/>
      <c r="Q32" s="1801"/>
      <c r="R32" s="1400"/>
      <c r="S32" s="1400"/>
      <c r="T32" s="1400"/>
      <c r="U32" s="1400"/>
      <c r="V32" s="1400"/>
      <c r="W32" s="1398"/>
      <c r="X32" s="1801"/>
      <c r="Y32" s="1400"/>
      <c r="Z32" s="1400"/>
      <c r="AA32" s="1400"/>
      <c r="AB32" s="1400"/>
      <c r="AC32" s="1400"/>
      <c r="AD32" s="1398"/>
      <c r="AE32" s="1801"/>
      <c r="AF32" s="1400"/>
      <c r="AG32" s="1398"/>
    </row>
    <row r="33" spans="1:33" ht="26" x14ac:dyDescent="0.35">
      <c r="A33" s="17" t="s">
        <v>2026</v>
      </c>
      <c r="B33" s="144" t="s">
        <v>2027</v>
      </c>
      <c r="C33" s="1805"/>
      <c r="D33" s="1400"/>
      <c r="E33" s="1400"/>
      <c r="F33" s="1400"/>
      <c r="G33" s="1400"/>
      <c r="H33" s="1400"/>
      <c r="I33" s="1400"/>
      <c r="J33" s="1400"/>
      <c r="K33" s="1400"/>
      <c r="L33" s="1400"/>
      <c r="M33" s="1400"/>
      <c r="N33" s="1400"/>
      <c r="O33" s="1400"/>
      <c r="P33" s="1398"/>
      <c r="Q33" s="1801"/>
      <c r="R33" s="1400"/>
      <c r="S33" s="1400"/>
      <c r="T33" s="1400"/>
      <c r="U33" s="1400"/>
      <c r="V33" s="1400"/>
      <c r="W33" s="1400"/>
      <c r="X33" s="1400"/>
      <c r="Y33" s="1400"/>
      <c r="Z33" s="1400"/>
      <c r="AA33" s="1400"/>
      <c r="AB33" s="1400"/>
      <c r="AC33" s="1400"/>
      <c r="AD33" s="1398"/>
      <c r="AE33" s="1801"/>
      <c r="AF33" s="1400"/>
      <c r="AG33" s="1398"/>
    </row>
    <row r="34" spans="1:33" ht="26" x14ac:dyDescent="0.35">
      <c r="A34" s="17" t="s">
        <v>2028</v>
      </c>
      <c r="B34" s="144" t="s">
        <v>1399</v>
      </c>
      <c r="C34" s="20"/>
      <c r="D34" s="20"/>
      <c r="E34" s="20"/>
      <c r="F34" s="20"/>
      <c r="G34" s="20"/>
      <c r="H34" s="20"/>
      <c r="I34" s="276"/>
      <c r="J34" s="276"/>
      <c r="K34" s="276"/>
      <c r="L34" s="276"/>
      <c r="M34" s="276"/>
      <c r="N34" s="276"/>
      <c r="O34" s="276"/>
      <c r="P34" s="276"/>
      <c r="Q34" s="276"/>
      <c r="R34" s="276"/>
      <c r="S34" s="276"/>
      <c r="T34" s="276"/>
      <c r="U34" s="276"/>
      <c r="V34" s="276"/>
      <c r="W34" s="276"/>
      <c r="X34" s="276"/>
      <c r="Y34" s="276"/>
      <c r="Z34" s="276"/>
      <c r="AA34" s="276"/>
      <c r="AB34" s="276"/>
      <c r="AC34" s="276"/>
      <c r="AD34" s="276"/>
      <c r="AE34" s="276"/>
      <c r="AF34" s="276"/>
      <c r="AG34" s="1355"/>
    </row>
    <row r="35" spans="1:33" ht="27" customHeight="1" x14ac:dyDescent="0.35">
      <c r="A35" s="17" t="s">
        <v>2029</v>
      </c>
      <c r="B35" s="58" t="s">
        <v>1496</v>
      </c>
      <c r="C35" s="1805"/>
      <c r="D35" s="1400"/>
      <c r="E35" s="1400"/>
      <c r="F35" s="1400"/>
      <c r="G35" s="1400"/>
      <c r="H35" s="1400"/>
      <c r="I35" s="1400"/>
      <c r="J35" s="1400"/>
      <c r="K35" s="1400"/>
      <c r="L35" s="1400"/>
      <c r="M35" s="1400"/>
      <c r="N35" s="1400"/>
      <c r="O35" s="1400"/>
      <c r="P35" s="1398"/>
      <c r="Q35" s="1801"/>
      <c r="R35" s="1400"/>
      <c r="S35" s="1400"/>
      <c r="T35" s="1400"/>
      <c r="U35" s="1400"/>
      <c r="V35" s="1400"/>
      <c r="W35" s="1400"/>
      <c r="X35" s="1400"/>
      <c r="Y35" s="1400"/>
      <c r="Z35" s="1400"/>
      <c r="AA35" s="1400"/>
      <c r="AB35" s="1400"/>
      <c r="AC35" s="1400"/>
      <c r="AD35" s="1400"/>
      <c r="AE35" s="1400"/>
      <c r="AF35" s="1400"/>
      <c r="AG35" s="1398"/>
    </row>
    <row r="36" spans="1:33" ht="21" customHeight="1" x14ac:dyDescent="0.35">
      <c r="A36" s="1802" t="s">
        <v>1958</v>
      </c>
      <c r="B36" s="1803"/>
      <c r="C36" s="1803"/>
      <c r="D36" s="1803"/>
      <c r="E36" s="1803"/>
      <c r="F36" s="1803"/>
      <c r="G36" s="1803"/>
      <c r="H36" s="1803"/>
      <c r="I36" s="1803"/>
      <c r="J36" s="1803"/>
      <c r="K36" s="1803"/>
      <c r="L36" s="1803"/>
      <c r="M36" s="1803"/>
      <c r="N36" s="1803"/>
      <c r="O36" s="1803"/>
      <c r="P36" s="1803"/>
      <c r="Q36" s="1803"/>
      <c r="R36" s="1803"/>
      <c r="S36" s="1803"/>
      <c r="T36" s="1803"/>
      <c r="U36" s="1803"/>
      <c r="V36" s="1803"/>
      <c r="W36" s="1803"/>
      <c r="X36" s="1803"/>
      <c r="Y36" s="1803"/>
      <c r="Z36" s="1803"/>
      <c r="AA36" s="1803"/>
      <c r="AB36" s="1803"/>
      <c r="AC36" s="1803"/>
      <c r="AD36" s="1803"/>
      <c r="AE36" s="1803"/>
      <c r="AF36" s="1803"/>
      <c r="AG36" s="1804"/>
    </row>
    <row r="37" spans="1:33" ht="30" customHeight="1" x14ac:dyDescent="0.35">
      <c r="A37" s="17" t="s">
        <v>2030</v>
      </c>
      <c r="B37" s="144" t="s">
        <v>1399</v>
      </c>
      <c r="C37" s="20"/>
      <c r="D37" s="20"/>
      <c r="E37" s="20"/>
      <c r="F37" s="276"/>
      <c r="G37" s="276"/>
      <c r="H37" s="276"/>
      <c r="I37" s="276"/>
      <c r="J37" s="276"/>
      <c r="K37" s="276"/>
      <c r="L37" s="276"/>
      <c r="M37" s="276"/>
      <c r="N37" s="276"/>
      <c r="O37" s="276"/>
      <c r="P37" s="276"/>
      <c r="Q37" s="276"/>
      <c r="R37" s="276"/>
      <c r="S37" s="276"/>
      <c r="T37" s="276"/>
      <c r="U37" s="276"/>
      <c r="V37" s="276"/>
      <c r="W37" s="276"/>
      <c r="X37" s="276"/>
      <c r="Y37" s="276"/>
      <c r="Z37" s="276"/>
      <c r="AA37" s="276"/>
      <c r="AB37" s="276"/>
      <c r="AC37" s="276"/>
      <c r="AD37" s="276"/>
      <c r="AE37" s="276"/>
      <c r="AF37" s="276"/>
      <c r="AG37" s="276"/>
    </row>
    <row r="38" spans="1:33" ht="30.75" customHeight="1" x14ac:dyDescent="0.35">
      <c r="A38" s="12" t="s">
        <v>2031</v>
      </c>
      <c r="B38" s="144" t="s">
        <v>1399</v>
      </c>
      <c r="C38" s="20"/>
      <c r="D38" s="20"/>
      <c r="E38" s="20"/>
      <c r="F38" s="276"/>
      <c r="G38" s="276"/>
      <c r="H38" s="276"/>
      <c r="I38" s="276"/>
      <c r="J38" s="276"/>
      <c r="K38" s="276"/>
      <c r="L38" s="276"/>
      <c r="M38" s="276"/>
      <c r="N38" s="276"/>
      <c r="O38" s="276"/>
      <c r="P38" s="276"/>
      <c r="Q38" s="276"/>
      <c r="R38" s="276"/>
      <c r="S38" s="276"/>
      <c r="T38" s="276"/>
      <c r="U38" s="276"/>
      <c r="V38" s="276"/>
      <c r="W38" s="276"/>
      <c r="X38" s="276"/>
      <c r="Y38" s="276"/>
      <c r="Z38" s="276"/>
      <c r="AA38" s="276"/>
      <c r="AB38" s="276"/>
      <c r="AC38" s="276"/>
      <c r="AD38" s="276"/>
      <c r="AE38" s="276"/>
      <c r="AF38" s="276"/>
      <c r="AG38" s="276"/>
    </row>
    <row r="39" spans="1:33" ht="22.5" customHeight="1" x14ac:dyDescent="0.35">
      <c r="A39" s="13" t="s">
        <v>2032</v>
      </c>
      <c r="B39" s="144" t="s">
        <v>1399</v>
      </c>
      <c r="C39" s="20"/>
      <c r="D39" s="20"/>
      <c r="E39" s="20"/>
      <c r="F39" s="276"/>
      <c r="G39" s="276"/>
      <c r="H39" s="276"/>
      <c r="I39" s="276"/>
      <c r="J39" s="276"/>
      <c r="K39" s="276"/>
      <c r="L39" s="276"/>
      <c r="M39" s="276"/>
      <c r="N39" s="276"/>
      <c r="O39" s="276"/>
      <c r="P39" s="276"/>
      <c r="Q39" s="276"/>
      <c r="R39" s="276"/>
      <c r="S39" s="276"/>
      <c r="T39" s="276"/>
      <c r="U39" s="276"/>
      <c r="V39" s="276"/>
      <c r="W39" s="276"/>
      <c r="X39" s="276"/>
      <c r="Y39" s="276"/>
      <c r="Z39" s="276"/>
      <c r="AA39" s="276"/>
      <c r="AB39" s="276"/>
      <c r="AC39" s="276"/>
      <c r="AD39" s="276"/>
      <c r="AE39" s="276"/>
      <c r="AF39" s="276"/>
      <c r="AG39" s="276"/>
    </row>
    <row r="40" spans="1:33" ht="23.15" customHeight="1" x14ac:dyDescent="0.35">
      <c r="A40" s="17" t="s">
        <v>1995</v>
      </c>
      <c r="B40" s="144" t="s">
        <v>1399</v>
      </c>
      <c r="C40" s="20"/>
      <c r="D40" s="20"/>
      <c r="E40" s="20"/>
      <c r="F40" s="276"/>
      <c r="G40" s="276"/>
      <c r="H40" s="276"/>
      <c r="I40" s="276"/>
      <c r="J40" s="276"/>
      <c r="K40" s="276"/>
      <c r="L40" s="276"/>
      <c r="M40" s="276"/>
      <c r="N40" s="276"/>
      <c r="O40" s="276"/>
      <c r="P40" s="276"/>
      <c r="Q40" s="276"/>
      <c r="R40" s="276"/>
      <c r="S40" s="276"/>
      <c r="T40" s="276"/>
      <c r="U40" s="276"/>
      <c r="V40" s="276"/>
      <c r="W40" s="276"/>
      <c r="X40" s="276"/>
      <c r="Y40" s="276"/>
      <c r="Z40" s="276"/>
      <c r="AA40" s="276"/>
      <c r="AB40" s="276"/>
      <c r="AC40" s="276"/>
      <c r="AD40" s="276"/>
      <c r="AE40" s="276"/>
      <c r="AF40" s="276"/>
      <c r="AG40" s="276"/>
    </row>
    <row r="41" spans="1:33" ht="26" x14ac:dyDescent="0.35">
      <c r="A41" s="17" t="s">
        <v>2033</v>
      </c>
      <c r="B41" s="144" t="s">
        <v>1399</v>
      </c>
      <c r="C41" s="20"/>
      <c r="D41" s="20"/>
      <c r="E41" s="20"/>
      <c r="F41" s="276"/>
      <c r="G41" s="276"/>
      <c r="H41" s="276"/>
      <c r="I41" s="276"/>
      <c r="J41" s="276"/>
      <c r="K41" s="276"/>
      <c r="L41" s="276"/>
      <c r="M41" s="276"/>
      <c r="N41" s="276"/>
      <c r="O41" s="276"/>
      <c r="P41" s="276"/>
      <c r="Q41" s="276"/>
      <c r="R41" s="276"/>
      <c r="S41" s="276"/>
      <c r="T41" s="276"/>
      <c r="U41" s="276"/>
      <c r="V41" s="276"/>
      <c r="W41" s="276"/>
      <c r="X41" s="276"/>
      <c r="Y41" s="276"/>
      <c r="Z41" s="276"/>
      <c r="AA41" s="276"/>
      <c r="AB41" s="276"/>
      <c r="AC41" s="276"/>
      <c r="AD41" s="276"/>
      <c r="AE41" s="276"/>
      <c r="AF41" s="276"/>
      <c r="AG41" s="276"/>
    </row>
    <row r="42" spans="1:33" ht="30" customHeight="1" x14ac:dyDescent="0.35">
      <c r="A42" s="17" t="s">
        <v>2034</v>
      </c>
      <c r="B42" s="58" t="s">
        <v>1315</v>
      </c>
      <c r="C42" s="1805"/>
      <c r="D42" s="1400"/>
      <c r="E42" s="1400"/>
      <c r="F42" s="1400"/>
      <c r="G42" s="1400"/>
      <c r="H42" s="1400"/>
      <c r="I42" s="1398"/>
      <c r="J42" s="1801"/>
      <c r="K42" s="1400"/>
      <c r="L42" s="1400"/>
      <c r="M42" s="1400"/>
      <c r="N42" s="1400"/>
      <c r="O42" s="1400"/>
      <c r="P42" s="1398"/>
      <c r="Q42" s="1801"/>
      <c r="R42" s="1400"/>
      <c r="S42" s="1400"/>
      <c r="T42" s="1400"/>
      <c r="U42" s="1400"/>
      <c r="V42" s="1400"/>
      <c r="W42" s="1398"/>
      <c r="X42" s="1801"/>
      <c r="Y42" s="1400"/>
      <c r="Z42" s="1400"/>
      <c r="AA42" s="1400"/>
      <c r="AB42" s="1400"/>
      <c r="AC42" s="1400"/>
      <c r="AD42" s="1398"/>
      <c r="AE42" s="1801"/>
      <c r="AF42" s="1400"/>
      <c r="AG42" s="1398"/>
    </row>
    <row r="43" spans="1:33" ht="25.4" customHeight="1" x14ac:dyDescent="0.35">
      <c r="A43" s="17" t="s">
        <v>2035</v>
      </c>
      <c r="B43" s="58" t="s">
        <v>1315</v>
      </c>
      <c r="C43" s="1805"/>
      <c r="D43" s="1400"/>
      <c r="E43" s="1400"/>
      <c r="F43" s="1400"/>
      <c r="G43" s="1400"/>
      <c r="H43" s="1400"/>
      <c r="I43" s="1398"/>
      <c r="J43" s="1801"/>
      <c r="K43" s="1400"/>
      <c r="L43" s="1400"/>
      <c r="M43" s="1400"/>
      <c r="N43" s="1400"/>
      <c r="O43" s="1400"/>
      <c r="P43" s="1398"/>
      <c r="Q43" s="1801"/>
      <c r="R43" s="1400"/>
      <c r="S43" s="1400"/>
      <c r="T43" s="1400"/>
      <c r="U43" s="1400"/>
      <c r="V43" s="1400"/>
      <c r="W43" s="1398"/>
      <c r="X43" s="1801"/>
      <c r="Y43" s="1400"/>
      <c r="Z43" s="1400"/>
      <c r="AA43" s="1400"/>
      <c r="AB43" s="1400"/>
      <c r="AC43" s="1400"/>
      <c r="AD43" s="1398"/>
      <c r="AE43" s="1801"/>
      <c r="AF43" s="1400"/>
      <c r="AG43" s="1398"/>
    </row>
    <row r="44" spans="1:33" ht="21.75" customHeight="1" x14ac:dyDescent="0.35">
      <c r="A44" s="1811" t="s">
        <v>2036</v>
      </c>
      <c r="B44" s="1812"/>
      <c r="C44" s="1812"/>
      <c r="D44" s="1812"/>
      <c r="E44" s="1812"/>
      <c r="F44" s="1812"/>
      <c r="G44" s="1812"/>
      <c r="H44" s="1812"/>
      <c r="I44" s="1812"/>
      <c r="J44" s="1812"/>
      <c r="K44" s="1812"/>
      <c r="L44" s="1812"/>
      <c r="M44" s="1812"/>
      <c r="N44" s="1812"/>
      <c r="O44" s="1812"/>
      <c r="P44" s="1812"/>
      <c r="Q44" s="1812"/>
      <c r="R44" s="1812"/>
      <c r="S44" s="1812"/>
      <c r="T44" s="1812"/>
      <c r="U44" s="1812"/>
      <c r="V44" s="1812"/>
      <c r="W44" s="1812"/>
      <c r="X44" s="1812"/>
      <c r="Y44" s="1812"/>
      <c r="Z44" s="1812"/>
      <c r="AA44" s="1812"/>
      <c r="AB44" s="1812"/>
      <c r="AC44" s="1812"/>
      <c r="AD44" s="1812"/>
      <c r="AE44" s="1812"/>
      <c r="AF44" s="1812"/>
      <c r="AG44" s="1813"/>
    </row>
    <row r="45" spans="1:33" ht="24.75" customHeight="1" x14ac:dyDescent="0.35">
      <c r="A45" s="522" t="s">
        <v>2037</v>
      </c>
      <c r="B45" s="851" t="s">
        <v>2007</v>
      </c>
      <c r="C45" s="1805"/>
      <c r="D45" s="1400"/>
      <c r="E45" s="1400"/>
      <c r="F45" s="1400"/>
      <c r="G45" s="1400"/>
      <c r="H45" s="1400"/>
      <c r="I45" s="1398"/>
      <c r="J45" s="1801"/>
      <c r="K45" s="1400"/>
      <c r="L45" s="1400"/>
      <c r="M45" s="1400"/>
      <c r="N45" s="1400"/>
      <c r="O45" s="1400"/>
      <c r="P45" s="1398"/>
      <c r="Q45" s="1801"/>
      <c r="R45" s="1400"/>
      <c r="S45" s="1400"/>
      <c r="T45" s="1400"/>
      <c r="U45" s="1400"/>
      <c r="V45" s="1400"/>
      <c r="W45" s="1398"/>
      <c r="X45" s="1801"/>
      <c r="Y45" s="1400"/>
      <c r="Z45" s="1400"/>
      <c r="AA45" s="1400"/>
      <c r="AB45" s="1400"/>
      <c r="AC45" s="1400"/>
      <c r="AD45" s="1398"/>
      <c r="AE45" s="1801"/>
      <c r="AF45" s="1400"/>
      <c r="AG45" s="1398"/>
    </row>
    <row r="46" spans="1:33" ht="23.25" customHeight="1" x14ac:dyDescent="0.35">
      <c r="A46" s="862" t="s">
        <v>2038</v>
      </c>
      <c r="B46" s="851" t="s">
        <v>2039</v>
      </c>
      <c r="C46" s="1805"/>
      <c r="D46" s="1806"/>
      <c r="E46" s="1806"/>
      <c r="F46" s="1806"/>
      <c r="G46" s="1806"/>
      <c r="H46" s="1806"/>
      <c r="I46" s="1806"/>
      <c r="J46" s="1806"/>
      <c r="K46" s="1806"/>
      <c r="L46" s="1806"/>
      <c r="M46" s="1806"/>
      <c r="N46" s="1806"/>
      <c r="O46" s="1806"/>
      <c r="P46" s="1807"/>
      <c r="Q46" s="1801"/>
      <c r="R46" s="1808"/>
      <c r="S46" s="1808"/>
      <c r="T46" s="1808"/>
      <c r="U46" s="1808"/>
      <c r="V46" s="1808"/>
      <c r="W46" s="1808"/>
      <c r="X46" s="1808"/>
      <c r="Y46" s="1808"/>
      <c r="Z46" s="1808"/>
      <c r="AA46" s="1808"/>
      <c r="AB46" s="1808"/>
      <c r="AC46" s="1808"/>
      <c r="AD46" s="1809"/>
      <c r="AE46" s="1801"/>
      <c r="AF46" s="1400"/>
      <c r="AG46" s="1398"/>
    </row>
    <row r="47" spans="1:33" ht="27" customHeight="1" x14ac:dyDescent="0.35">
      <c r="A47" s="1673" t="s">
        <v>563</v>
      </c>
      <c r="B47" s="1398"/>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row>
    <row r="48" spans="1:33" ht="24.75" customHeight="1" x14ac:dyDescent="0.35">
      <c r="A48" s="1399" t="s">
        <v>559</v>
      </c>
      <c r="B48" s="1400"/>
      <c r="C48" s="1400"/>
      <c r="D48" s="1400"/>
      <c r="E48" s="1400"/>
      <c r="F48" s="1400"/>
      <c r="G48" s="1400"/>
      <c r="H48" s="1400"/>
      <c r="I48" s="1400"/>
      <c r="J48" s="1400"/>
      <c r="K48" s="1400"/>
      <c r="L48" s="1400"/>
      <c r="M48" s="1400"/>
      <c r="N48" s="1391"/>
      <c r="O48" s="1391"/>
      <c r="P48" s="1391"/>
      <c r="Q48" s="1391"/>
      <c r="R48" s="1391"/>
      <c r="S48" s="1391"/>
      <c r="T48" s="1391"/>
      <c r="U48" s="1391"/>
      <c r="V48" s="1391"/>
      <c r="W48" s="1391"/>
      <c r="X48" s="1391"/>
      <c r="Y48" s="1391"/>
      <c r="Z48" s="1400"/>
      <c r="AA48" s="1400"/>
      <c r="AB48" s="1400"/>
      <c r="AC48" s="1400"/>
      <c r="AD48" s="1400"/>
      <c r="AE48" s="1400"/>
      <c r="AF48" s="1400"/>
      <c r="AG48" s="1398"/>
    </row>
    <row r="49" spans="1:33" ht="35.25" customHeight="1" x14ac:dyDescent="0.35">
      <c r="A49" s="87" t="s">
        <v>560</v>
      </c>
      <c r="B49" s="1673" t="s">
        <v>733</v>
      </c>
      <c r="C49" s="1819"/>
      <c r="D49" s="1819"/>
      <c r="E49" s="1819"/>
      <c r="F49" s="1819"/>
      <c r="G49" s="1819"/>
      <c r="H49" s="1819"/>
      <c r="I49" s="1819"/>
      <c r="J49" s="1819"/>
      <c r="K49" s="1819"/>
      <c r="L49" s="1819"/>
      <c r="M49" s="1819"/>
      <c r="N49" s="1704" t="s">
        <v>734</v>
      </c>
      <c r="O49" s="1704"/>
      <c r="P49" s="1704"/>
      <c r="Q49" s="1704"/>
      <c r="R49" s="1704"/>
      <c r="S49" s="1704"/>
      <c r="T49" s="1704"/>
      <c r="U49" s="1704"/>
      <c r="V49" s="1704"/>
      <c r="W49" s="1704"/>
      <c r="X49" s="1828" t="s">
        <v>563</v>
      </c>
      <c r="Y49" s="1828"/>
      <c r="Z49" s="1822" t="s">
        <v>564</v>
      </c>
      <c r="AA49" s="1822"/>
      <c r="AB49" s="1822"/>
      <c r="AC49" s="1822"/>
      <c r="AD49" s="1823"/>
      <c r="AE49" s="1673" t="s">
        <v>735</v>
      </c>
      <c r="AF49" s="1819"/>
      <c r="AG49" s="1820"/>
    </row>
    <row r="50" spans="1:33" ht="35.25" customHeight="1" x14ac:dyDescent="0.35">
      <c r="A50" s="70"/>
      <c r="B50" s="1538"/>
      <c r="C50" s="1400"/>
      <c r="D50" s="1400"/>
      <c r="E50" s="1400"/>
      <c r="F50" s="1400"/>
      <c r="G50" s="1400"/>
      <c r="H50" s="1400"/>
      <c r="I50" s="1400"/>
      <c r="J50" s="1400"/>
      <c r="K50" s="1400"/>
      <c r="L50" s="1400"/>
      <c r="M50" s="1400"/>
      <c r="N50" s="1655"/>
      <c r="O50" s="1655"/>
      <c r="P50" s="1655"/>
      <c r="Q50" s="1655"/>
      <c r="R50" s="1655"/>
      <c r="S50" s="1655"/>
      <c r="T50" s="1655"/>
      <c r="U50" s="1655"/>
      <c r="V50" s="1655"/>
      <c r="W50" s="1655"/>
      <c r="X50" s="1821"/>
      <c r="Y50" s="1821"/>
      <c r="Z50" s="1824"/>
      <c r="AA50" s="1824"/>
      <c r="AB50" s="1824"/>
      <c r="AC50" s="1824"/>
      <c r="AD50" s="1595"/>
      <c r="AE50" s="1538"/>
      <c r="AF50" s="1400"/>
      <c r="AG50" s="1398"/>
    </row>
    <row r="51" spans="1:33" ht="35.25" customHeight="1" x14ac:dyDescent="0.35">
      <c r="A51" s="70"/>
      <c r="B51" s="1538"/>
      <c r="C51" s="1400"/>
      <c r="D51" s="1400"/>
      <c r="E51" s="1400"/>
      <c r="F51" s="1400"/>
      <c r="G51" s="1400"/>
      <c r="H51" s="1400"/>
      <c r="I51" s="1400"/>
      <c r="J51" s="1400"/>
      <c r="K51" s="1400"/>
      <c r="L51" s="1400"/>
      <c r="M51" s="1400"/>
      <c r="N51" s="1655"/>
      <c r="O51" s="1655"/>
      <c r="P51" s="1655"/>
      <c r="Q51" s="1655"/>
      <c r="R51" s="1655"/>
      <c r="S51" s="1655"/>
      <c r="T51" s="1655"/>
      <c r="U51" s="1655"/>
      <c r="V51" s="1655"/>
      <c r="W51" s="1655"/>
      <c r="X51" s="1821"/>
      <c r="Y51" s="1821"/>
      <c r="Z51" s="1824"/>
      <c r="AA51" s="1824"/>
      <c r="AB51" s="1824"/>
      <c r="AC51" s="1824"/>
      <c r="AD51" s="1595"/>
      <c r="AE51" s="1538"/>
      <c r="AF51" s="1400"/>
      <c r="AG51" s="1398"/>
    </row>
    <row r="52" spans="1:33" ht="35.25" customHeight="1" x14ac:dyDescent="0.35">
      <c r="A52" s="70"/>
      <c r="B52" s="1538"/>
      <c r="C52" s="1400"/>
      <c r="D52" s="1400"/>
      <c r="E52" s="1400"/>
      <c r="F52" s="1400"/>
      <c r="G52" s="1400"/>
      <c r="H52" s="1400"/>
      <c r="I52" s="1400"/>
      <c r="J52" s="1400"/>
      <c r="K52" s="1400"/>
      <c r="L52" s="1400"/>
      <c r="M52" s="1400"/>
      <c r="N52" s="1655"/>
      <c r="O52" s="1655"/>
      <c r="P52" s="1655"/>
      <c r="Q52" s="1655"/>
      <c r="R52" s="1655"/>
      <c r="S52" s="1655"/>
      <c r="T52" s="1655"/>
      <c r="U52" s="1655"/>
      <c r="V52" s="1655"/>
      <c r="W52" s="1655"/>
      <c r="X52" s="1821"/>
      <c r="Y52" s="1821"/>
      <c r="Z52" s="1826"/>
      <c r="AA52" s="1826"/>
      <c r="AB52" s="1826"/>
      <c r="AC52" s="1826"/>
      <c r="AD52" s="1827"/>
      <c r="AE52" s="1538"/>
      <c r="AF52" s="1400"/>
      <c r="AG52" s="1398"/>
    </row>
    <row r="53" spans="1:33" ht="18.75" customHeight="1" x14ac:dyDescent="0.35">
      <c r="A53" s="1389" t="s">
        <v>566</v>
      </c>
      <c r="B53" s="1389"/>
      <c r="C53" s="1389"/>
      <c r="D53" s="1389"/>
      <c r="E53" s="1389"/>
      <c r="F53" s="1389"/>
      <c r="G53" s="1389"/>
      <c r="H53" s="1389"/>
      <c r="I53" s="1389"/>
      <c r="J53" s="1389"/>
      <c r="K53" s="1389"/>
      <c r="L53" s="1389"/>
      <c r="M53" s="1389"/>
      <c r="N53" s="1825"/>
      <c r="O53" s="1825"/>
      <c r="P53" s="1825"/>
      <c r="Q53" s="1825"/>
      <c r="R53" s="1825"/>
      <c r="S53" s="1825"/>
      <c r="T53" s="1825"/>
      <c r="U53" s="1825"/>
      <c r="V53" s="1825"/>
      <c r="W53" s="1825"/>
      <c r="X53" s="1825"/>
      <c r="Y53" s="1825"/>
      <c r="Z53" s="1389"/>
      <c r="AA53" s="1389"/>
      <c r="AB53" s="1389"/>
      <c r="AC53" s="1389"/>
      <c r="AD53" s="1389"/>
      <c r="AE53" s="1389"/>
      <c r="AF53" s="1389"/>
      <c r="AG53" s="1389"/>
    </row>
    <row r="54" spans="1:33" ht="24.75" customHeight="1" x14ac:dyDescent="0.35">
      <c r="A54" s="1388" t="s">
        <v>1621</v>
      </c>
      <c r="B54" s="1388"/>
      <c r="C54" s="1388"/>
      <c r="D54" s="1388"/>
      <c r="E54" s="1388"/>
      <c r="F54" s="1388"/>
      <c r="G54" s="1388"/>
      <c r="H54" s="1388"/>
      <c r="I54" s="1388"/>
      <c r="J54" s="1388"/>
      <c r="K54" s="1388"/>
      <c r="L54" s="1388"/>
      <c r="M54" s="1388"/>
      <c r="N54" s="1388"/>
      <c r="O54" s="1388"/>
      <c r="P54" s="1388"/>
      <c r="Q54" s="1388"/>
      <c r="R54" s="1388"/>
      <c r="S54" s="1388"/>
      <c r="T54" s="1388"/>
      <c r="U54" s="1388"/>
      <c r="V54" s="1388"/>
      <c r="W54" s="1388"/>
      <c r="X54" s="1388"/>
      <c r="Y54" s="1388"/>
      <c r="Z54" s="1388"/>
      <c r="AA54" s="1388"/>
      <c r="AB54" s="1388"/>
      <c r="AC54" s="1388"/>
      <c r="AD54" s="1388"/>
      <c r="AE54" s="1388"/>
      <c r="AF54" s="1388"/>
      <c r="AG54" s="1388"/>
    </row>
    <row r="55" spans="1:33" ht="15.75" customHeight="1" x14ac:dyDescent="0.35"/>
    <row r="56" spans="1:33" ht="15.75" customHeight="1" x14ac:dyDescent="0.35"/>
    <row r="57" spans="1:33" ht="15.75" customHeight="1" x14ac:dyDescent="0.35"/>
    <row r="58" spans="1:33" ht="15.75" customHeight="1" x14ac:dyDescent="0.35"/>
    <row r="59" spans="1:33" ht="15.75" customHeight="1" x14ac:dyDescent="0.35"/>
    <row r="60" spans="1:33" ht="15.75" customHeight="1" x14ac:dyDescent="0.35"/>
    <row r="61" spans="1:33" ht="15.75" customHeight="1" x14ac:dyDescent="0.35"/>
    <row r="62" spans="1:33" ht="15.75" customHeight="1" x14ac:dyDescent="0.35"/>
    <row r="63" spans="1:33" ht="15.75" customHeight="1" x14ac:dyDescent="0.35"/>
    <row r="64" spans="1:3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sheetData>
  <mergeCells count="74">
    <mergeCell ref="A44:AG44"/>
    <mergeCell ref="B51:M51"/>
    <mergeCell ref="C46:P46"/>
    <mergeCell ref="Q46:AD46"/>
    <mergeCell ref="J42:P42"/>
    <mergeCell ref="Q42:W42"/>
    <mergeCell ref="C42:I42"/>
    <mergeCell ref="J43:P43"/>
    <mergeCell ref="Q43:W43"/>
    <mergeCell ref="X43:AD43"/>
    <mergeCell ref="AE43:AG43"/>
    <mergeCell ref="C43:I43"/>
    <mergeCell ref="X42:AD42"/>
    <mergeCell ref="AE42:AG42"/>
    <mergeCell ref="N49:W49"/>
    <mergeCell ref="X49:Y49"/>
    <mergeCell ref="A53:AG53"/>
    <mergeCell ref="AE51:AG51"/>
    <mergeCell ref="B52:M52"/>
    <mergeCell ref="AE52:AG52"/>
    <mergeCell ref="B50:M50"/>
    <mergeCell ref="Z51:AD51"/>
    <mergeCell ref="Z52:AD52"/>
    <mergeCell ref="N50:W50"/>
    <mergeCell ref="N51:W51"/>
    <mergeCell ref="X50:Y50"/>
    <mergeCell ref="X51:Y51"/>
    <mergeCell ref="A54:AG54"/>
    <mergeCell ref="C45:I45"/>
    <mergeCell ref="J45:P45"/>
    <mergeCell ref="Q45:W45"/>
    <mergeCell ref="X45:AD45"/>
    <mergeCell ref="AE45:AG45"/>
    <mergeCell ref="AE46:AG46"/>
    <mergeCell ref="A48:AG48"/>
    <mergeCell ref="B49:M49"/>
    <mergeCell ref="A47:B47"/>
    <mergeCell ref="AE49:AG49"/>
    <mergeCell ref="AE50:AG50"/>
    <mergeCell ref="N52:W52"/>
    <mergeCell ref="X52:Y52"/>
    <mergeCell ref="Z49:AD49"/>
    <mergeCell ref="Z50:AD50"/>
    <mergeCell ref="A1:AG1"/>
    <mergeCell ref="A2:AG2"/>
    <mergeCell ref="A3:C3"/>
    <mergeCell ref="K3:P3"/>
    <mergeCell ref="A18:AG18"/>
    <mergeCell ref="X5:AD5"/>
    <mergeCell ref="AE5:AG5"/>
    <mergeCell ref="A6:A7"/>
    <mergeCell ref="A8:A9"/>
    <mergeCell ref="A10:A11"/>
    <mergeCell ref="A12:A13"/>
    <mergeCell ref="A14:A15"/>
    <mergeCell ref="C5:I5"/>
    <mergeCell ref="J5:P5"/>
    <mergeCell ref="Q5:W5"/>
    <mergeCell ref="Q35:AG35"/>
    <mergeCell ref="A36:AG36"/>
    <mergeCell ref="C30:I30"/>
    <mergeCell ref="J30:P30"/>
    <mergeCell ref="Q30:W30"/>
    <mergeCell ref="C35:P35"/>
    <mergeCell ref="X30:AD30"/>
    <mergeCell ref="AE30:AG30"/>
    <mergeCell ref="Q33:AD33"/>
    <mergeCell ref="AE33:AG33"/>
    <mergeCell ref="C33:P33"/>
    <mergeCell ref="C32:I32"/>
    <mergeCell ref="J32:P32"/>
    <mergeCell ref="Q32:W32"/>
    <mergeCell ref="X32:AD32"/>
    <mergeCell ref="AE32:AG32"/>
  </mergeCells>
  <pageMargins left="0.27559055118110198" right="0.196850393700787" top="0.73129251700680298" bottom="0.59055118110236204" header="0" footer="0"/>
  <pageSetup fitToHeight="0" orientation="landscape" r:id="rId1"/>
  <headerFooter>
    <oddHeader>&amp;LThe Great Canadian Meat Company&amp;R&amp;A</oddHeader>
    <oddFooter>&amp;L&amp;"-,Italic"Prepared by: Food Technology Consulting 
 Approved by: KD&amp;CPage  &amp;P&amp;R&amp;"-,Italic"Revision Date: Jul 30,2024
Revision # 09</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0B050"/>
    <pageSetUpPr fitToPage="1"/>
  </sheetPr>
  <dimension ref="A1:AH911"/>
  <sheetViews>
    <sheetView view="pageLayout" zoomScaleNormal="100" workbookViewId="0">
      <selection activeCell="B7" sqref="B7"/>
    </sheetView>
  </sheetViews>
  <sheetFormatPr defaultColWidth="14.453125" defaultRowHeight="15" customHeight="1" x14ac:dyDescent="0.35"/>
  <cols>
    <col min="1" max="1" width="22.1796875" customWidth="1"/>
    <col min="2" max="2" width="6.1796875" style="674" customWidth="1"/>
    <col min="3" max="33" width="3.7265625" customWidth="1"/>
  </cols>
  <sheetData>
    <row r="1" spans="1:34" ht="14.5" x14ac:dyDescent="0.35">
      <c r="A1" s="1394" t="s">
        <v>345</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c r="AG1" s="1395"/>
    </row>
    <row r="2" spans="1:34" ht="48.75" customHeight="1" x14ac:dyDescent="0.35">
      <c r="A2" s="1834" t="s">
        <v>2040</v>
      </c>
      <c r="B2" s="1835"/>
      <c r="C2" s="1835"/>
      <c r="D2" s="1835"/>
      <c r="E2" s="1835"/>
      <c r="F2" s="1835"/>
      <c r="G2" s="1835"/>
      <c r="H2" s="1835"/>
      <c r="I2" s="1835"/>
      <c r="J2" s="1835"/>
      <c r="K2" s="1835"/>
      <c r="L2" s="1835"/>
      <c r="M2" s="1835"/>
      <c r="N2" s="1835"/>
      <c r="O2" s="1835"/>
      <c r="P2" s="1835"/>
      <c r="Q2" s="1835"/>
      <c r="R2" s="1835"/>
      <c r="S2" s="1835"/>
      <c r="T2" s="1835"/>
      <c r="U2" s="1835"/>
      <c r="V2" s="1835"/>
      <c r="W2" s="1835"/>
      <c r="X2" s="1835"/>
      <c r="Y2" s="1835"/>
      <c r="Z2" s="1835"/>
      <c r="AA2" s="1835"/>
      <c r="AB2" s="1835"/>
      <c r="AC2" s="1835"/>
      <c r="AD2" s="1835"/>
      <c r="AE2" s="1835"/>
      <c r="AF2" s="1835"/>
      <c r="AG2" s="1835"/>
    </row>
    <row r="3" spans="1:34" ht="19.5" x14ac:dyDescent="0.35">
      <c r="A3" s="1836" t="s">
        <v>833</v>
      </c>
      <c r="B3" s="1837"/>
      <c r="C3" s="1837"/>
      <c r="D3" s="1837"/>
      <c r="E3" s="1837"/>
      <c r="F3" s="1837"/>
      <c r="G3" s="1837"/>
      <c r="H3" s="1837"/>
      <c r="I3" s="1837"/>
      <c r="J3" s="1837"/>
      <c r="K3" s="1837"/>
      <c r="L3" s="1837"/>
      <c r="M3" s="1837"/>
      <c r="N3" s="1837"/>
      <c r="O3" s="1838"/>
      <c r="P3" s="1836" t="s">
        <v>2041</v>
      </c>
      <c r="Q3" s="1837"/>
      <c r="R3" s="1837"/>
      <c r="S3" s="1837"/>
      <c r="T3" s="1837"/>
      <c r="U3" s="1837"/>
      <c r="V3" s="1837"/>
      <c r="W3" s="1837"/>
      <c r="X3" s="1837"/>
      <c r="Y3" s="1837"/>
      <c r="Z3" s="1837"/>
      <c r="AA3" s="1837"/>
      <c r="AB3" s="1837"/>
      <c r="AC3" s="1837"/>
      <c r="AD3" s="1837"/>
      <c r="AE3" s="1837"/>
      <c r="AF3" s="1837"/>
      <c r="AG3" s="1838"/>
      <c r="AH3" s="761"/>
    </row>
    <row r="4" spans="1:34" ht="22.5" customHeight="1" x14ac:dyDescent="0.35">
      <c r="A4" s="1166" t="s">
        <v>2042</v>
      </c>
      <c r="B4" s="1227" t="s">
        <v>2043</v>
      </c>
      <c r="C4" s="1228">
        <v>1</v>
      </c>
      <c r="D4" s="1228">
        <v>2</v>
      </c>
      <c r="E4" s="1228">
        <v>3</v>
      </c>
      <c r="F4" s="1228">
        <v>4</v>
      </c>
      <c r="G4" s="1228">
        <v>5</v>
      </c>
      <c r="H4" s="1228">
        <v>6</v>
      </c>
      <c r="I4" s="1228">
        <v>7</v>
      </c>
      <c r="J4" s="1228">
        <v>8</v>
      </c>
      <c r="K4" s="1228">
        <v>9</v>
      </c>
      <c r="L4" s="1228">
        <v>10</v>
      </c>
      <c r="M4" s="1228">
        <v>11</v>
      </c>
      <c r="N4" s="1228">
        <v>12</v>
      </c>
      <c r="O4" s="1228">
        <v>13</v>
      </c>
      <c r="P4" s="1228">
        <v>14</v>
      </c>
      <c r="Q4" s="1228">
        <v>15</v>
      </c>
      <c r="R4" s="1228">
        <v>16</v>
      </c>
      <c r="S4" s="1228">
        <v>17</v>
      </c>
      <c r="T4" s="1228">
        <v>18</v>
      </c>
      <c r="U4" s="1228">
        <v>19</v>
      </c>
      <c r="V4" s="1228">
        <v>20</v>
      </c>
      <c r="W4" s="1228">
        <v>21</v>
      </c>
      <c r="X4" s="1228">
        <v>22</v>
      </c>
      <c r="Y4" s="1228">
        <v>23</v>
      </c>
      <c r="Z4" s="1228">
        <v>24</v>
      </c>
      <c r="AA4" s="1228">
        <v>25</v>
      </c>
      <c r="AB4" s="1228">
        <v>26</v>
      </c>
      <c r="AC4" s="1228">
        <v>27</v>
      </c>
      <c r="AD4" s="1228">
        <v>28</v>
      </c>
      <c r="AE4" s="1228">
        <v>29</v>
      </c>
      <c r="AF4" s="1228">
        <v>30</v>
      </c>
      <c r="AG4" s="1228">
        <v>31</v>
      </c>
      <c r="AH4" s="761"/>
    </row>
    <row r="5" spans="1:34" s="674" customFormat="1" ht="21.75" customHeight="1" x14ac:dyDescent="0.35">
      <c r="A5" s="1830" t="s">
        <v>2044</v>
      </c>
      <c r="B5" s="1830"/>
      <c r="C5" s="1830"/>
      <c r="D5" s="1830"/>
      <c r="E5" s="1830"/>
      <c r="F5" s="1830"/>
      <c r="G5" s="1830"/>
      <c r="H5" s="1830"/>
      <c r="I5" s="1830"/>
      <c r="J5" s="1830"/>
      <c r="K5" s="1830"/>
      <c r="L5" s="1830"/>
      <c r="M5" s="1830"/>
      <c r="N5" s="1830"/>
      <c r="O5" s="1830"/>
      <c r="P5" s="1830"/>
      <c r="Q5" s="1830"/>
      <c r="R5" s="1830"/>
      <c r="S5" s="1830"/>
      <c r="T5" s="1830"/>
      <c r="U5" s="1830"/>
      <c r="V5" s="1830"/>
      <c r="W5" s="1830"/>
      <c r="X5" s="1830"/>
      <c r="Y5" s="1830"/>
      <c r="Z5" s="1830"/>
      <c r="AA5" s="1830"/>
      <c r="AB5" s="1830"/>
      <c r="AC5" s="1830"/>
      <c r="AD5" s="1830"/>
      <c r="AE5" s="1830"/>
      <c r="AF5" s="1830"/>
      <c r="AG5" s="1830"/>
      <c r="AH5" s="762"/>
    </row>
    <row r="6" spans="1:34" s="674" customFormat="1" ht="21.75" customHeight="1" x14ac:dyDescent="0.35">
      <c r="A6" s="202" t="s">
        <v>2045</v>
      </c>
      <c r="B6" s="1229" t="s">
        <v>2046</v>
      </c>
      <c r="C6" s="1831"/>
      <c r="D6" s="1832"/>
      <c r="E6" s="1832"/>
      <c r="F6" s="1832"/>
      <c r="G6" s="1832"/>
      <c r="H6" s="1832"/>
      <c r="I6" s="1833"/>
      <c r="J6" s="1831"/>
      <c r="K6" s="1832"/>
      <c r="L6" s="1832"/>
      <c r="M6" s="1832"/>
      <c r="N6" s="1832"/>
      <c r="O6" s="1832"/>
      <c r="P6" s="1833"/>
      <c r="Q6" s="1831"/>
      <c r="R6" s="1832"/>
      <c r="S6" s="1832"/>
      <c r="T6" s="1832"/>
      <c r="U6" s="1832"/>
      <c r="V6" s="1832"/>
      <c r="W6" s="1833"/>
      <c r="X6" s="1831"/>
      <c r="Y6" s="1832"/>
      <c r="Z6" s="1832"/>
      <c r="AA6" s="1832"/>
      <c r="AB6" s="1832"/>
      <c r="AC6" s="1832"/>
      <c r="AD6" s="1833"/>
      <c r="AE6" s="1831"/>
      <c r="AF6" s="1832"/>
      <c r="AG6" s="1833"/>
      <c r="AH6" s="762"/>
    </row>
    <row r="7" spans="1:34" s="674" customFormat="1" ht="21.75" customHeight="1" x14ac:dyDescent="0.35">
      <c r="A7" s="202" t="s">
        <v>2047</v>
      </c>
      <c r="B7" s="1229" t="s">
        <v>2046</v>
      </c>
      <c r="C7" s="1831"/>
      <c r="D7" s="1832"/>
      <c r="E7" s="1832"/>
      <c r="F7" s="1832"/>
      <c r="G7" s="1832"/>
      <c r="H7" s="1832"/>
      <c r="I7" s="1833"/>
      <c r="J7" s="1831"/>
      <c r="K7" s="1832"/>
      <c r="L7" s="1832"/>
      <c r="M7" s="1832"/>
      <c r="N7" s="1832"/>
      <c r="O7" s="1832"/>
      <c r="P7" s="1833"/>
      <c r="Q7" s="1831"/>
      <c r="R7" s="1832"/>
      <c r="S7" s="1832"/>
      <c r="T7" s="1832"/>
      <c r="U7" s="1832"/>
      <c r="V7" s="1832"/>
      <c r="W7" s="1833"/>
      <c r="X7" s="1831"/>
      <c r="Y7" s="1832"/>
      <c r="Z7" s="1832"/>
      <c r="AA7" s="1832"/>
      <c r="AB7" s="1832"/>
      <c r="AC7" s="1832"/>
      <c r="AD7" s="1833"/>
      <c r="AE7" s="1831"/>
      <c r="AF7" s="1832"/>
      <c r="AG7" s="1833"/>
      <c r="AH7" s="762"/>
    </row>
    <row r="8" spans="1:34" s="674" customFormat="1" ht="21.75" customHeight="1" x14ac:dyDescent="0.35">
      <c r="A8" s="1230" t="s">
        <v>2048</v>
      </c>
      <c r="B8" s="1167" t="s">
        <v>2049</v>
      </c>
      <c r="C8" s="1166"/>
      <c r="D8" s="1166"/>
      <c r="E8" s="1166"/>
      <c r="F8" s="1166"/>
      <c r="G8" s="1166"/>
      <c r="H8" s="1166"/>
      <c r="I8" s="1166"/>
      <c r="J8" s="1166"/>
      <c r="K8" s="1166"/>
      <c r="L8" s="1166"/>
      <c r="M8" s="1166"/>
      <c r="N8" s="1166"/>
      <c r="O8" s="1166"/>
      <c r="P8" s="1166"/>
      <c r="Q8" s="1166"/>
      <c r="R8" s="1166"/>
      <c r="S8" s="1166"/>
      <c r="T8" s="1166"/>
      <c r="U8" s="1166"/>
      <c r="V8" s="1166"/>
      <c r="W8" s="1166"/>
      <c r="X8" s="1166"/>
      <c r="Y8" s="1166"/>
      <c r="Z8" s="1166"/>
      <c r="AA8" s="1166"/>
      <c r="AB8" s="1166"/>
      <c r="AC8" s="1166"/>
      <c r="AD8" s="1166"/>
      <c r="AE8" s="1166"/>
      <c r="AF8" s="1166"/>
      <c r="AG8" s="1166"/>
      <c r="AH8" s="762"/>
    </row>
    <row r="9" spans="1:34" s="674" customFormat="1" ht="21.75" customHeight="1" x14ac:dyDescent="0.35">
      <c r="A9" s="202" t="s">
        <v>2050</v>
      </c>
      <c r="B9" s="1167" t="s">
        <v>2046</v>
      </c>
      <c r="C9" s="1831"/>
      <c r="D9" s="1832"/>
      <c r="E9" s="1832"/>
      <c r="F9" s="1832"/>
      <c r="G9" s="1832"/>
      <c r="H9" s="1832"/>
      <c r="I9" s="1833"/>
      <c r="J9" s="1831"/>
      <c r="K9" s="1832"/>
      <c r="L9" s="1832"/>
      <c r="M9" s="1832"/>
      <c r="N9" s="1832"/>
      <c r="O9" s="1832"/>
      <c r="P9" s="1833"/>
      <c r="Q9" s="1831"/>
      <c r="R9" s="1832"/>
      <c r="S9" s="1832"/>
      <c r="T9" s="1832"/>
      <c r="U9" s="1832"/>
      <c r="V9" s="1832"/>
      <c r="W9" s="1833"/>
      <c r="X9" s="1831"/>
      <c r="Y9" s="1832"/>
      <c r="Z9" s="1832"/>
      <c r="AA9" s="1832"/>
      <c r="AB9" s="1832"/>
      <c r="AC9" s="1832"/>
      <c r="AD9" s="1833"/>
      <c r="AE9" s="1831"/>
      <c r="AF9" s="1832"/>
      <c r="AG9" s="1833"/>
      <c r="AH9" s="762"/>
    </row>
    <row r="10" spans="1:34" s="674" customFormat="1" ht="21.75" customHeight="1" x14ac:dyDescent="0.35">
      <c r="A10" s="1230" t="s">
        <v>2051</v>
      </c>
      <c r="B10" s="1167" t="s">
        <v>2046</v>
      </c>
      <c r="C10" s="1831"/>
      <c r="D10" s="1832"/>
      <c r="E10" s="1832"/>
      <c r="F10" s="1832"/>
      <c r="G10" s="1832"/>
      <c r="H10" s="1832"/>
      <c r="I10" s="1833"/>
      <c r="J10" s="1831"/>
      <c r="K10" s="1832"/>
      <c r="L10" s="1832"/>
      <c r="M10" s="1832"/>
      <c r="N10" s="1832"/>
      <c r="O10" s="1832"/>
      <c r="P10" s="1833"/>
      <c r="Q10" s="1831"/>
      <c r="R10" s="1832"/>
      <c r="S10" s="1832"/>
      <c r="T10" s="1832"/>
      <c r="U10" s="1832"/>
      <c r="V10" s="1832"/>
      <c r="W10" s="1833"/>
      <c r="X10" s="1831"/>
      <c r="Y10" s="1832"/>
      <c r="Z10" s="1832"/>
      <c r="AA10" s="1832"/>
      <c r="AB10" s="1832"/>
      <c r="AC10" s="1832"/>
      <c r="AD10" s="1833"/>
      <c r="AE10" s="1831"/>
      <c r="AF10" s="1832"/>
      <c r="AG10" s="1833"/>
      <c r="AH10" s="762"/>
    </row>
    <row r="11" spans="1:34" s="674" customFormat="1" ht="21.75" customHeight="1" x14ac:dyDescent="0.35">
      <c r="A11" s="1230" t="s">
        <v>2052</v>
      </c>
      <c r="B11" s="1167" t="s">
        <v>2046</v>
      </c>
      <c r="C11" s="1831"/>
      <c r="D11" s="1832"/>
      <c r="E11" s="1832"/>
      <c r="F11" s="1832"/>
      <c r="G11" s="1832"/>
      <c r="H11" s="1832"/>
      <c r="I11" s="1833"/>
      <c r="J11" s="1831"/>
      <c r="K11" s="1832"/>
      <c r="L11" s="1832"/>
      <c r="M11" s="1832"/>
      <c r="N11" s="1832"/>
      <c r="O11" s="1832"/>
      <c r="P11" s="1833"/>
      <c r="Q11" s="1831"/>
      <c r="R11" s="1832"/>
      <c r="S11" s="1832"/>
      <c r="T11" s="1832"/>
      <c r="U11" s="1832"/>
      <c r="V11" s="1832"/>
      <c r="W11" s="1833"/>
      <c r="X11" s="1831"/>
      <c r="Y11" s="1832"/>
      <c r="Z11" s="1832"/>
      <c r="AA11" s="1832"/>
      <c r="AB11" s="1832"/>
      <c r="AC11" s="1832"/>
      <c r="AD11" s="1833"/>
      <c r="AE11" s="1831"/>
      <c r="AF11" s="1832"/>
      <c r="AG11" s="1833"/>
      <c r="AH11" s="762"/>
    </row>
    <row r="12" spans="1:34" s="674" customFormat="1" ht="21.75" customHeight="1" x14ac:dyDescent="0.35">
      <c r="A12" s="1830" t="s">
        <v>2053</v>
      </c>
      <c r="B12" s="1830"/>
      <c r="C12" s="1830"/>
      <c r="D12" s="1830"/>
      <c r="E12" s="1830"/>
      <c r="F12" s="1830"/>
      <c r="G12" s="1830"/>
      <c r="H12" s="1830"/>
      <c r="I12" s="1830"/>
      <c r="J12" s="1830"/>
      <c r="K12" s="1830"/>
      <c r="L12" s="1830"/>
      <c r="M12" s="1830"/>
      <c r="N12" s="1830"/>
      <c r="O12" s="1830"/>
      <c r="P12" s="1830"/>
      <c r="Q12" s="1830"/>
      <c r="R12" s="1830"/>
      <c r="S12" s="1830"/>
      <c r="T12" s="1830"/>
      <c r="U12" s="1830"/>
      <c r="V12" s="1830"/>
      <c r="W12" s="1830"/>
      <c r="X12" s="1830"/>
      <c r="Y12" s="1830"/>
      <c r="Z12" s="1830"/>
      <c r="AA12" s="1830"/>
      <c r="AB12" s="1830"/>
      <c r="AC12" s="1830"/>
      <c r="AD12" s="1830"/>
      <c r="AE12" s="1830"/>
      <c r="AF12" s="1830"/>
      <c r="AG12" s="1830"/>
      <c r="AH12" s="762"/>
    </row>
    <row r="13" spans="1:34" s="674" customFormat="1" ht="21.75" customHeight="1" x14ac:dyDescent="0.35">
      <c r="A13" s="202" t="s">
        <v>2054</v>
      </c>
      <c r="B13" s="1229" t="s">
        <v>2049</v>
      </c>
      <c r="C13" s="1166"/>
      <c r="D13" s="1166"/>
      <c r="E13" s="1166"/>
      <c r="F13" s="1166"/>
      <c r="G13" s="1166"/>
      <c r="H13" s="1166"/>
      <c r="I13" s="1166"/>
      <c r="J13" s="1166"/>
      <c r="K13" s="1166"/>
      <c r="L13" s="1166"/>
      <c r="M13" s="1166"/>
      <c r="N13" s="1166"/>
      <c r="O13" s="1166"/>
      <c r="P13" s="1166"/>
      <c r="Q13" s="1166"/>
      <c r="R13" s="1166"/>
      <c r="S13" s="1166"/>
      <c r="T13" s="1166"/>
      <c r="U13" s="1166"/>
      <c r="V13" s="1166"/>
      <c r="W13" s="1166"/>
      <c r="X13" s="1166"/>
      <c r="Y13" s="1166"/>
      <c r="Z13" s="1166"/>
      <c r="AA13" s="1166"/>
      <c r="AB13" s="1166"/>
      <c r="AC13" s="1166"/>
      <c r="AD13" s="1166"/>
      <c r="AE13" s="1166"/>
      <c r="AF13" s="1166"/>
      <c r="AG13" s="1166"/>
      <c r="AH13" s="762"/>
    </row>
    <row r="14" spans="1:34" s="674" customFormat="1" ht="21.75" customHeight="1" x14ac:dyDescent="0.35">
      <c r="A14" s="202" t="s">
        <v>2055</v>
      </c>
      <c r="B14" s="1229" t="s">
        <v>2049</v>
      </c>
      <c r="C14" s="1166"/>
      <c r="D14" s="1166"/>
      <c r="E14" s="1166"/>
      <c r="F14" s="1166"/>
      <c r="G14" s="1166"/>
      <c r="H14" s="1166"/>
      <c r="I14" s="1166"/>
      <c r="J14" s="1166"/>
      <c r="K14" s="1166"/>
      <c r="L14" s="1166"/>
      <c r="M14" s="1166"/>
      <c r="N14" s="1166"/>
      <c r="O14" s="1166"/>
      <c r="P14" s="1166"/>
      <c r="Q14" s="1166"/>
      <c r="R14" s="1166"/>
      <c r="S14" s="1166"/>
      <c r="T14" s="1166"/>
      <c r="U14" s="1166"/>
      <c r="V14" s="1166"/>
      <c r="W14" s="1166"/>
      <c r="X14" s="1166"/>
      <c r="Y14" s="1166"/>
      <c r="Z14" s="1166"/>
      <c r="AA14" s="1166"/>
      <c r="AB14" s="1166"/>
      <c r="AC14" s="1166"/>
      <c r="AD14" s="1166"/>
      <c r="AE14" s="1166"/>
      <c r="AF14" s="1166"/>
      <c r="AG14" s="1166"/>
      <c r="AH14" s="762"/>
    </row>
    <row r="15" spans="1:34" s="674" customFormat="1" ht="21.75" customHeight="1" x14ac:dyDescent="0.35">
      <c r="A15" s="202" t="s">
        <v>2056</v>
      </c>
      <c r="B15" s="1229" t="s">
        <v>2049</v>
      </c>
      <c r="C15" s="1166"/>
      <c r="D15" s="1166"/>
      <c r="E15" s="1166"/>
      <c r="F15" s="1166"/>
      <c r="G15" s="1166"/>
      <c r="H15" s="1166"/>
      <c r="I15" s="1166"/>
      <c r="J15" s="1166"/>
      <c r="K15" s="1166"/>
      <c r="L15" s="1166"/>
      <c r="M15" s="1166"/>
      <c r="N15" s="1166"/>
      <c r="O15" s="1166"/>
      <c r="P15" s="1166"/>
      <c r="Q15" s="1166"/>
      <c r="R15" s="1166"/>
      <c r="S15" s="1166"/>
      <c r="T15" s="1166"/>
      <c r="U15" s="1166"/>
      <c r="V15" s="1166"/>
      <c r="W15" s="1166"/>
      <c r="X15" s="1166"/>
      <c r="Y15" s="1166"/>
      <c r="Z15" s="1166"/>
      <c r="AA15" s="1166"/>
      <c r="AB15" s="1166"/>
      <c r="AC15" s="1166"/>
      <c r="AD15" s="1166"/>
      <c r="AE15" s="1166"/>
      <c r="AF15" s="1166"/>
      <c r="AG15" s="1166"/>
      <c r="AH15" s="762"/>
    </row>
    <row r="16" spans="1:34" s="674" customFormat="1" ht="21.75" customHeight="1" x14ac:dyDescent="0.35">
      <c r="A16" s="202" t="s">
        <v>2057</v>
      </c>
      <c r="B16" s="1229" t="s">
        <v>2049</v>
      </c>
      <c r="C16" s="1166"/>
      <c r="D16" s="1166"/>
      <c r="E16" s="1166"/>
      <c r="F16" s="1166"/>
      <c r="G16" s="1166"/>
      <c r="H16" s="1166"/>
      <c r="I16" s="1166"/>
      <c r="J16" s="1166"/>
      <c r="K16" s="1166"/>
      <c r="L16" s="1166"/>
      <c r="M16" s="1166"/>
      <c r="N16" s="1166"/>
      <c r="O16" s="1166"/>
      <c r="P16" s="1166"/>
      <c r="Q16" s="1166"/>
      <c r="R16" s="1166"/>
      <c r="S16" s="1166"/>
      <c r="T16" s="1166"/>
      <c r="U16" s="1166"/>
      <c r="V16" s="1166"/>
      <c r="W16" s="1166"/>
      <c r="X16" s="1166"/>
      <c r="Y16" s="1166"/>
      <c r="Z16" s="1166"/>
      <c r="AA16" s="1166"/>
      <c r="AB16" s="1166"/>
      <c r="AC16" s="1166"/>
      <c r="AD16" s="1166"/>
      <c r="AE16" s="1166"/>
      <c r="AF16" s="1166"/>
      <c r="AG16" s="1166"/>
      <c r="AH16" s="762"/>
    </row>
    <row r="17" spans="1:34" s="674" customFormat="1" ht="21.75" customHeight="1" x14ac:dyDescent="0.35">
      <c r="A17" s="202" t="s">
        <v>2058</v>
      </c>
      <c r="B17" s="1229" t="s">
        <v>2049</v>
      </c>
      <c r="C17" s="1166"/>
      <c r="D17" s="1166"/>
      <c r="E17" s="1166"/>
      <c r="F17" s="1166"/>
      <c r="G17" s="1166"/>
      <c r="H17" s="1166"/>
      <c r="I17" s="1166"/>
      <c r="J17" s="1166"/>
      <c r="K17" s="1166"/>
      <c r="L17" s="1166"/>
      <c r="M17" s="1166"/>
      <c r="N17" s="1166"/>
      <c r="O17" s="1166"/>
      <c r="P17" s="1166"/>
      <c r="Q17" s="1166"/>
      <c r="R17" s="1166"/>
      <c r="S17" s="1166"/>
      <c r="T17" s="1166"/>
      <c r="U17" s="1166"/>
      <c r="V17" s="1166"/>
      <c r="W17" s="1166"/>
      <c r="X17" s="1166"/>
      <c r="Y17" s="1166"/>
      <c r="Z17" s="1166"/>
      <c r="AA17" s="1166"/>
      <c r="AB17" s="1166"/>
      <c r="AC17" s="1166"/>
      <c r="AD17" s="1166"/>
      <c r="AE17" s="1166"/>
      <c r="AF17" s="1166"/>
      <c r="AG17" s="1166"/>
      <c r="AH17" s="762"/>
    </row>
    <row r="18" spans="1:34" s="674" customFormat="1" ht="21.75" customHeight="1" x14ac:dyDescent="0.35">
      <c r="A18" s="1230" t="s">
        <v>2059</v>
      </c>
      <c r="B18" s="1167" t="s">
        <v>2049</v>
      </c>
      <c r="C18" s="1166"/>
      <c r="D18" s="1166"/>
      <c r="E18" s="1166"/>
      <c r="F18" s="1166"/>
      <c r="G18" s="1166"/>
      <c r="H18" s="1166"/>
      <c r="I18" s="1166"/>
      <c r="J18" s="1166"/>
      <c r="K18" s="1166"/>
      <c r="L18" s="1166"/>
      <c r="M18" s="1166"/>
      <c r="N18" s="1166"/>
      <c r="O18" s="1166"/>
      <c r="P18" s="1166"/>
      <c r="Q18" s="1166"/>
      <c r="R18" s="1166"/>
      <c r="S18" s="1166"/>
      <c r="T18" s="1166"/>
      <c r="U18" s="1166"/>
      <c r="V18" s="1166"/>
      <c r="W18" s="1166"/>
      <c r="X18" s="1166"/>
      <c r="Y18" s="1166"/>
      <c r="Z18" s="1166"/>
      <c r="AA18" s="1166"/>
      <c r="AB18" s="1166"/>
      <c r="AC18" s="1166"/>
      <c r="AD18" s="1166"/>
      <c r="AE18" s="1166"/>
      <c r="AF18" s="1166"/>
      <c r="AG18" s="1166"/>
      <c r="AH18" s="762"/>
    </row>
    <row r="19" spans="1:34" s="674" customFormat="1" ht="21.75" customHeight="1" x14ac:dyDescent="0.35">
      <c r="A19" s="1830" t="s">
        <v>2060</v>
      </c>
      <c r="B19" s="1830"/>
      <c r="C19" s="1830"/>
      <c r="D19" s="1830"/>
      <c r="E19" s="1830"/>
      <c r="F19" s="1830"/>
      <c r="G19" s="1830"/>
      <c r="H19" s="1830"/>
      <c r="I19" s="1830"/>
      <c r="J19" s="1830"/>
      <c r="K19" s="1830"/>
      <c r="L19" s="1830"/>
      <c r="M19" s="1830"/>
      <c r="N19" s="1830"/>
      <c r="O19" s="1830"/>
      <c r="P19" s="1830"/>
      <c r="Q19" s="1830"/>
      <c r="R19" s="1830"/>
      <c r="S19" s="1830"/>
      <c r="T19" s="1830"/>
      <c r="U19" s="1830"/>
      <c r="V19" s="1830"/>
      <c r="W19" s="1830"/>
      <c r="X19" s="1830"/>
      <c r="Y19" s="1830"/>
      <c r="Z19" s="1830"/>
      <c r="AA19" s="1830"/>
      <c r="AB19" s="1830"/>
      <c r="AC19" s="1830"/>
      <c r="AD19" s="1830"/>
      <c r="AE19" s="1830"/>
      <c r="AF19" s="1830"/>
      <c r="AG19" s="1830"/>
      <c r="AH19" s="762"/>
    </row>
    <row r="20" spans="1:34" s="674" customFormat="1" ht="21.75" customHeight="1" x14ac:dyDescent="0.35">
      <c r="A20" s="1230"/>
      <c r="B20" s="1167" t="s">
        <v>2049</v>
      </c>
      <c r="C20" s="1166"/>
      <c r="D20" s="1166"/>
      <c r="E20" s="1166"/>
      <c r="F20" s="1166"/>
      <c r="G20" s="1166"/>
      <c r="H20" s="1166"/>
      <c r="I20" s="1166"/>
      <c r="J20" s="1166"/>
      <c r="K20" s="1166"/>
      <c r="L20" s="1166"/>
      <c r="M20" s="1166"/>
      <c r="N20" s="1166"/>
      <c r="O20" s="1166"/>
      <c r="P20" s="1166"/>
      <c r="Q20" s="1166"/>
      <c r="R20" s="1166"/>
      <c r="S20" s="1166"/>
      <c r="T20" s="1166"/>
      <c r="U20" s="1166"/>
      <c r="V20" s="1166"/>
      <c r="W20" s="1166"/>
      <c r="X20" s="1166"/>
      <c r="Y20" s="1166"/>
      <c r="Z20" s="1166"/>
      <c r="AA20" s="1166"/>
      <c r="AB20" s="1166"/>
      <c r="AC20" s="1166"/>
      <c r="AD20" s="1166"/>
      <c r="AE20" s="1166"/>
      <c r="AF20" s="1166"/>
      <c r="AG20" s="1166"/>
      <c r="AH20" s="762"/>
    </row>
    <row r="21" spans="1:34" s="674" customFormat="1" ht="21.75" customHeight="1" x14ac:dyDescent="0.35">
      <c r="A21" s="1230" t="s">
        <v>2061</v>
      </c>
      <c r="B21" s="1167" t="s">
        <v>2049</v>
      </c>
      <c r="C21" s="1166"/>
      <c r="D21" s="1166"/>
      <c r="E21" s="1166"/>
      <c r="F21" s="1166"/>
      <c r="G21" s="1166"/>
      <c r="H21" s="1166"/>
      <c r="I21" s="1166"/>
      <c r="J21" s="1166"/>
      <c r="K21" s="1166"/>
      <c r="L21" s="1166"/>
      <c r="M21" s="1166"/>
      <c r="N21" s="1166"/>
      <c r="O21" s="1166"/>
      <c r="P21" s="1166"/>
      <c r="Q21" s="1166"/>
      <c r="R21" s="1166"/>
      <c r="S21" s="1166"/>
      <c r="T21" s="1166"/>
      <c r="U21" s="1166"/>
      <c r="V21" s="1166"/>
      <c r="W21" s="1166"/>
      <c r="X21" s="1166"/>
      <c r="Y21" s="1166"/>
      <c r="Z21" s="1166"/>
      <c r="AA21" s="1166"/>
      <c r="AB21" s="1166"/>
      <c r="AC21" s="1166"/>
      <c r="AD21" s="1166"/>
      <c r="AE21" s="1166"/>
      <c r="AF21" s="1166"/>
      <c r="AG21" s="1166"/>
      <c r="AH21" s="762"/>
    </row>
    <row r="22" spans="1:34" s="674" customFormat="1" ht="21.75" customHeight="1" x14ac:dyDescent="0.35">
      <c r="A22" s="1230" t="s">
        <v>2062</v>
      </c>
      <c r="B22" s="1167" t="s">
        <v>2049</v>
      </c>
      <c r="C22" s="1166"/>
      <c r="D22" s="1166"/>
      <c r="E22" s="1166"/>
      <c r="F22" s="1166"/>
      <c r="G22" s="1166"/>
      <c r="H22" s="1166"/>
      <c r="I22" s="1166"/>
      <c r="J22" s="1166"/>
      <c r="K22" s="1166"/>
      <c r="L22" s="1166"/>
      <c r="M22" s="1166"/>
      <c r="N22" s="1166"/>
      <c r="O22" s="1166"/>
      <c r="P22" s="1166"/>
      <c r="Q22" s="1166"/>
      <c r="R22" s="1166"/>
      <c r="S22" s="1166"/>
      <c r="T22" s="1166"/>
      <c r="U22" s="1166"/>
      <c r="V22" s="1166"/>
      <c r="W22" s="1166"/>
      <c r="X22" s="1166"/>
      <c r="Y22" s="1166"/>
      <c r="Z22" s="1166"/>
      <c r="AA22" s="1166"/>
      <c r="AB22" s="1166"/>
      <c r="AC22" s="1166"/>
      <c r="AD22" s="1166"/>
      <c r="AE22" s="1166"/>
      <c r="AF22" s="1166"/>
      <c r="AG22" s="1166"/>
      <c r="AH22" s="762"/>
    </row>
    <row r="23" spans="1:34" s="674" customFormat="1" ht="21.75" customHeight="1" x14ac:dyDescent="0.35">
      <c r="A23" s="1230" t="s">
        <v>2063</v>
      </c>
      <c r="B23" s="1167" t="s">
        <v>2046</v>
      </c>
      <c r="C23" s="1831"/>
      <c r="D23" s="1832"/>
      <c r="E23" s="1832"/>
      <c r="F23" s="1832"/>
      <c r="G23" s="1832"/>
      <c r="H23" s="1832"/>
      <c r="I23" s="1833"/>
      <c r="J23" s="1831"/>
      <c r="K23" s="1832"/>
      <c r="L23" s="1832"/>
      <c r="M23" s="1832"/>
      <c r="N23" s="1832"/>
      <c r="O23" s="1832"/>
      <c r="P23" s="1833"/>
      <c r="Q23" s="1831"/>
      <c r="R23" s="1832"/>
      <c r="S23" s="1832"/>
      <c r="T23" s="1832"/>
      <c r="U23" s="1832"/>
      <c r="V23" s="1832"/>
      <c r="W23" s="1833"/>
      <c r="X23" s="1831"/>
      <c r="Y23" s="1832"/>
      <c r="Z23" s="1832"/>
      <c r="AA23" s="1832"/>
      <c r="AB23" s="1832"/>
      <c r="AC23" s="1832"/>
      <c r="AD23" s="1833"/>
      <c r="AE23" s="1831"/>
      <c r="AF23" s="1832"/>
      <c r="AG23" s="1833"/>
      <c r="AH23" s="762"/>
    </row>
    <row r="24" spans="1:34" s="674" customFormat="1" ht="21.75" customHeight="1" x14ac:dyDescent="0.35">
      <c r="A24" s="1230" t="s">
        <v>2064</v>
      </c>
      <c r="B24" s="1167" t="s">
        <v>2049</v>
      </c>
      <c r="C24" s="1166"/>
      <c r="D24" s="1166"/>
      <c r="E24" s="1166"/>
      <c r="F24" s="1166"/>
      <c r="G24" s="1166"/>
      <c r="H24" s="1166"/>
      <c r="I24" s="1166"/>
      <c r="J24" s="1166"/>
      <c r="K24" s="1166"/>
      <c r="L24" s="1166"/>
      <c r="M24" s="1166"/>
      <c r="N24" s="1166"/>
      <c r="O24" s="1166"/>
      <c r="P24" s="1166"/>
      <c r="Q24" s="1166"/>
      <c r="R24" s="1166"/>
      <c r="S24" s="1166"/>
      <c r="T24" s="1166"/>
      <c r="U24" s="1166"/>
      <c r="V24" s="1166"/>
      <c r="W24" s="1166"/>
      <c r="X24" s="1166"/>
      <c r="Y24" s="1166"/>
      <c r="Z24" s="1166"/>
      <c r="AA24" s="1166"/>
      <c r="AB24" s="1166"/>
      <c r="AC24" s="1166"/>
      <c r="AD24" s="1166"/>
      <c r="AE24" s="1166"/>
      <c r="AF24" s="1166"/>
      <c r="AG24" s="1166"/>
      <c r="AH24" s="762"/>
    </row>
    <row r="25" spans="1:34" s="674" customFormat="1" ht="21.75" customHeight="1" x14ac:dyDescent="0.35">
      <c r="A25" s="202" t="s">
        <v>2065</v>
      </c>
      <c r="B25" s="1229" t="s">
        <v>2049</v>
      </c>
      <c r="C25" s="1166"/>
      <c r="D25" s="1166"/>
      <c r="E25" s="1166"/>
      <c r="F25" s="1166"/>
      <c r="G25" s="1166"/>
      <c r="H25" s="1166"/>
      <c r="I25" s="1166"/>
      <c r="J25" s="1166"/>
      <c r="K25" s="1166"/>
      <c r="L25" s="1166"/>
      <c r="M25" s="1166"/>
      <c r="N25" s="1166"/>
      <c r="O25" s="1166"/>
      <c r="P25" s="1166"/>
      <c r="Q25" s="1166"/>
      <c r="R25" s="1166"/>
      <c r="S25" s="1166"/>
      <c r="T25" s="1166"/>
      <c r="U25" s="1166"/>
      <c r="V25" s="1166"/>
      <c r="W25" s="1166"/>
      <c r="X25" s="1166"/>
      <c r="Y25" s="1166"/>
      <c r="Z25" s="1166"/>
      <c r="AA25" s="1166"/>
      <c r="AB25" s="1166"/>
      <c r="AC25" s="1166"/>
      <c r="AD25" s="1166"/>
      <c r="AE25" s="1166"/>
      <c r="AF25" s="1166"/>
      <c r="AG25" s="1166"/>
      <c r="AH25" s="762"/>
    </row>
    <row r="26" spans="1:34" s="674" customFormat="1" ht="21.75" customHeight="1" x14ac:dyDescent="0.35">
      <c r="A26" s="202" t="s">
        <v>2066</v>
      </c>
      <c r="B26" s="1167" t="s">
        <v>2049</v>
      </c>
      <c r="C26" s="1166"/>
      <c r="D26" s="1166"/>
      <c r="E26" s="1166"/>
      <c r="F26" s="1166"/>
      <c r="G26" s="1166"/>
      <c r="H26" s="1166"/>
      <c r="I26" s="1166"/>
      <c r="J26" s="1166"/>
      <c r="K26" s="1166"/>
      <c r="L26" s="1166"/>
      <c r="M26" s="1166"/>
      <c r="N26" s="1166"/>
      <c r="O26" s="1166"/>
      <c r="P26" s="1166"/>
      <c r="Q26" s="1166"/>
      <c r="R26" s="1166"/>
      <c r="S26" s="1166"/>
      <c r="T26" s="1166"/>
      <c r="U26" s="1166"/>
      <c r="V26" s="1166"/>
      <c r="W26" s="1166"/>
      <c r="X26" s="1166"/>
      <c r="Y26" s="1166"/>
      <c r="Z26" s="1166"/>
      <c r="AA26" s="1166"/>
      <c r="AB26" s="1166"/>
      <c r="AC26" s="1166"/>
      <c r="AD26" s="1166"/>
      <c r="AE26" s="1166"/>
      <c r="AF26" s="1166"/>
      <c r="AG26" s="1166"/>
      <c r="AH26" s="762"/>
    </row>
    <row r="27" spans="1:34" s="674" customFormat="1" ht="21.75" customHeight="1" x14ac:dyDescent="0.35">
      <c r="A27" s="1166" t="s">
        <v>2042</v>
      </c>
      <c r="B27" s="1227" t="s">
        <v>2043</v>
      </c>
      <c r="C27" s="1228">
        <v>1</v>
      </c>
      <c r="D27" s="1228">
        <v>2</v>
      </c>
      <c r="E27" s="1228">
        <v>3</v>
      </c>
      <c r="F27" s="1228">
        <v>4</v>
      </c>
      <c r="G27" s="1228">
        <v>5</v>
      </c>
      <c r="H27" s="1228">
        <v>6</v>
      </c>
      <c r="I27" s="1228">
        <v>7</v>
      </c>
      <c r="J27" s="1228">
        <v>8</v>
      </c>
      <c r="K27" s="1228">
        <v>9</v>
      </c>
      <c r="L27" s="1228">
        <v>10</v>
      </c>
      <c r="M27" s="1228">
        <v>11</v>
      </c>
      <c r="N27" s="1228">
        <v>12</v>
      </c>
      <c r="O27" s="1228">
        <v>13</v>
      </c>
      <c r="P27" s="1228">
        <v>14</v>
      </c>
      <c r="Q27" s="1228">
        <v>15</v>
      </c>
      <c r="R27" s="1228">
        <v>16</v>
      </c>
      <c r="S27" s="1228">
        <v>17</v>
      </c>
      <c r="T27" s="1228">
        <v>18</v>
      </c>
      <c r="U27" s="1228">
        <v>19</v>
      </c>
      <c r="V27" s="1228">
        <v>20</v>
      </c>
      <c r="W27" s="1228">
        <v>21</v>
      </c>
      <c r="X27" s="1228">
        <v>22</v>
      </c>
      <c r="Y27" s="1228">
        <v>23</v>
      </c>
      <c r="Z27" s="1228">
        <v>24</v>
      </c>
      <c r="AA27" s="1228">
        <v>25</v>
      </c>
      <c r="AB27" s="1228">
        <v>26</v>
      </c>
      <c r="AC27" s="1228">
        <v>27</v>
      </c>
      <c r="AD27" s="1228">
        <v>28</v>
      </c>
      <c r="AE27" s="1228">
        <v>29</v>
      </c>
      <c r="AF27" s="1228">
        <v>30</v>
      </c>
      <c r="AG27" s="1228">
        <v>31</v>
      </c>
      <c r="AH27" s="762"/>
    </row>
    <row r="28" spans="1:34" s="674" customFormat="1" ht="21.75" customHeight="1" x14ac:dyDescent="0.35">
      <c r="A28" s="1830" t="s">
        <v>2067</v>
      </c>
      <c r="B28" s="1830"/>
      <c r="C28" s="1830"/>
      <c r="D28" s="1830"/>
      <c r="E28" s="1830"/>
      <c r="F28" s="1830"/>
      <c r="G28" s="1830"/>
      <c r="H28" s="1830"/>
      <c r="I28" s="1830"/>
      <c r="J28" s="1830"/>
      <c r="K28" s="1830"/>
      <c r="L28" s="1830"/>
      <c r="M28" s="1830"/>
      <c r="N28" s="1830"/>
      <c r="O28" s="1830"/>
      <c r="P28" s="1830"/>
      <c r="Q28" s="1830"/>
      <c r="R28" s="1830"/>
      <c r="S28" s="1830"/>
      <c r="T28" s="1830"/>
      <c r="U28" s="1830"/>
      <c r="V28" s="1830"/>
      <c r="W28" s="1830"/>
      <c r="X28" s="1830"/>
      <c r="Y28" s="1830"/>
      <c r="Z28" s="1830"/>
      <c r="AA28" s="1830"/>
      <c r="AB28" s="1830"/>
      <c r="AC28" s="1830"/>
      <c r="AD28" s="1830"/>
      <c r="AE28" s="1830"/>
      <c r="AF28" s="1830"/>
      <c r="AG28" s="1830"/>
      <c r="AH28" s="762"/>
    </row>
    <row r="29" spans="1:34" s="674" customFormat="1" ht="21.75" customHeight="1" x14ac:dyDescent="0.35">
      <c r="A29" s="1231" t="s">
        <v>2068</v>
      </c>
      <c r="B29" s="1167" t="s">
        <v>2049</v>
      </c>
      <c r="C29" s="1284"/>
      <c r="D29" s="1284"/>
      <c r="E29" s="1284"/>
      <c r="F29" s="1284"/>
      <c r="G29" s="1284"/>
      <c r="H29" s="1284"/>
      <c r="I29" s="1284"/>
      <c r="J29" s="1284"/>
      <c r="K29" s="1284"/>
      <c r="L29" s="1284"/>
      <c r="M29" s="1284"/>
      <c r="N29" s="1284"/>
      <c r="O29" s="1284"/>
      <c r="P29" s="1284"/>
      <c r="Q29" s="1284"/>
      <c r="R29" s="1284"/>
      <c r="S29" s="1284"/>
      <c r="T29" s="1284"/>
      <c r="U29" s="1284"/>
      <c r="V29" s="1284"/>
      <c r="W29" s="1284"/>
      <c r="X29" s="1284"/>
      <c r="Y29" s="1284"/>
      <c r="Z29" s="1284"/>
      <c r="AA29" s="1284"/>
      <c r="AB29" s="1284"/>
      <c r="AC29" s="1284"/>
      <c r="AD29" s="1284"/>
      <c r="AE29" s="1284"/>
      <c r="AF29" s="1284"/>
      <c r="AG29" s="1284"/>
      <c r="AH29" s="762"/>
    </row>
    <row r="30" spans="1:34" s="674" customFormat="1" ht="21.75" customHeight="1" x14ac:dyDescent="0.35">
      <c r="A30" s="1231" t="s">
        <v>2069</v>
      </c>
      <c r="B30" s="1167" t="s">
        <v>2049</v>
      </c>
      <c r="C30" s="1284"/>
      <c r="D30" s="1284"/>
      <c r="E30" s="1284"/>
      <c r="F30" s="1284"/>
      <c r="G30" s="1232"/>
      <c r="H30" s="1232"/>
      <c r="I30" s="1284"/>
      <c r="J30" s="1284"/>
      <c r="K30" s="1284"/>
      <c r="L30" s="1284"/>
      <c r="M30" s="1232"/>
      <c r="N30" s="1232"/>
      <c r="O30" s="1284"/>
      <c r="P30" s="1284"/>
      <c r="Q30" s="1284"/>
      <c r="R30" s="1284"/>
      <c r="S30" s="1284"/>
      <c r="T30" s="1232"/>
      <c r="U30" s="1232"/>
      <c r="V30" s="1284"/>
      <c r="W30" s="1284"/>
      <c r="X30" s="1284"/>
      <c r="Y30" s="1284"/>
      <c r="Z30" s="1284"/>
      <c r="AA30" s="1232"/>
      <c r="AB30" s="1232"/>
      <c r="AC30" s="1284"/>
      <c r="AD30" s="1284"/>
      <c r="AE30" s="1284"/>
      <c r="AF30" s="1284"/>
      <c r="AG30" s="1232"/>
      <c r="AH30" s="762"/>
    </row>
    <row r="31" spans="1:34" s="674" customFormat="1" ht="21.75" customHeight="1" x14ac:dyDescent="0.35">
      <c r="A31" s="202" t="s">
        <v>2070</v>
      </c>
      <c r="B31" s="1229" t="s">
        <v>2049</v>
      </c>
      <c r="C31" s="1166"/>
      <c r="D31" s="1166"/>
      <c r="E31" s="1166"/>
      <c r="F31" s="1166"/>
      <c r="G31" s="1232"/>
      <c r="H31" s="1232"/>
      <c r="I31" s="1166"/>
      <c r="J31" s="1166"/>
      <c r="K31" s="1166"/>
      <c r="L31" s="1166"/>
      <c r="M31" s="1232"/>
      <c r="N31" s="1232"/>
      <c r="O31" s="1166"/>
      <c r="P31" s="1166"/>
      <c r="Q31" s="1166"/>
      <c r="R31" s="1166"/>
      <c r="S31" s="1166"/>
      <c r="T31" s="1232"/>
      <c r="U31" s="1232"/>
      <c r="V31" s="1166"/>
      <c r="W31" s="1166"/>
      <c r="X31" s="1166"/>
      <c r="Y31" s="1166"/>
      <c r="Z31" s="1166"/>
      <c r="AA31" s="1232"/>
      <c r="AB31" s="1232"/>
      <c r="AC31" s="1166"/>
      <c r="AD31" s="1166"/>
      <c r="AE31" s="1166"/>
      <c r="AF31" s="1166"/>
      <c r="AG31" s="1232"/>
      <c r="AH31" s="762"/>
    </row>
    <row r="32" spans="1:34" s="674" customFormat="1" ht="21.75" customHeight="1" x14ac:dyDescent="0.35">
      <c r="A32" s="1230" t="s">
        <v>2071</v>
      </c>
      <c r="B32" s="1167" t="s">
        <v>2049</v>
      </c>
      <c r="C32" s="1166"/>
      <c r="D32" s="1166"/>
      <c r="E32" s="1166"/>
      <c r="F32" s="1166"/>
      <c r="G32" s="1232"/>
      <c r="H32" s="1232"/>
      <c r="I32" s="1166"/>
      <c r="J32" s="1166"/>
      <c r="K32" s="1166"/>
      <c r="L32" s="1166"/>
      <c r="M32" s="1232"/>
      <c r="N32" s="1232"/>
      <c r="O32" s="1166"/>
      <c r="P32" s="1166"/>
      <c r="Q32" s="1166"/>
      <c r="R32" s="1166"/>
      <c r="S32" s="1166"/>
      <c r="T32" s="1232"/>
      <c r="U32" s="1232"/>
      <c r="V32" s="1166"/>
      <c r="W32" s="1166"/>
      <c r="X32" s="1166"/>
      <c r="Y32" s="1166"/>
      <c r="Z32" s="1166"/>
      <c r="AA32" s="1232"/>
      <c r="AB32" s="1232"/>
      <c r="AC32" s="1166"/>
      <c r="AD32" s="1166"/>
      <c r="AE32" s="1166"/>
      <c r="AF32" s="1166"/>
      <c r="AG32" s="1232"/>
      <c r="AH32" s="762"/>
    </row>
    <row r="33" spans="1:34" s="674" customFormat="1" ht="21.75" customHeight="1" x14ac:dyDescent="0.35">
      <c r="A33" s="1230" t="s">
        <v>2072</v>
      </c>
      <c r="B33" s="1167" t="s">
        <v>2049</v>
      </c>
      <c r="C33" s="1166"/>
      <c r="D33" s="1166"/>
      <c r="E33" s="1166"/>
      <c r="F33" s="1166"/>
      <c r="G33" s="1233"/>
      <c r="H33" s="1233"/>
      <c r="I33" s="1166"/>
      <c r="J33" s="1166"/>
      <c r="K33" s="1166"/>
      <c r="L33" s="1166"/>
      <c r="M33" s="1233"/>
      <c r="N33" s="1233"/>
      <c r="O33" s="1166"/>
      <c r="P33" s="1166"/>
      <c r="Q33" s="1166"/>
      <c r="R33" s="1166"/>
      <c r="S33" s="1166"/>
      <c r="T33" s="1233"/>
      <c r="U33" s="1233"/>
      <c r="V33" s="1166"/>
      <c r="W33" s="1166"/>
      <c r="X33" s="1166"/>
      <c r="Y33" s="1166"/>
      <c r="Z33" s="1166"/>
      <c r="AA33" s="1233"/>
      <c r="AB33" s="1233"/>
      <c r="AC33" s="1166"/>
      <c r="AD33" s="1166"/>
      <c r="AE33" s="1166"/>
      <c r="AF33" s="1166"/>
      <c r="AG33" s="1233"/>
      <c r="AH33" s="762"/>
    </row>
    <row r="34" spans="1:34" s="674" customFormat="1" ht="21.75" customHeight="1" x14ac:dyDescent="0.35">
      <c r="A34" s="1830" t="s">
        <v>2073</v>
      </c>
      <c r="B34" s="1830"/>
      <c r="C34" s="1830"/>
      <c r="D34" s="1830"/>
      <c r="E34" s="1830"/>
      <c r="F34" s="1830"/>
      <c r="G34" s="1830"/>
      <c r="H34" s="1830"/>
      <c r="I34" s="1830"/>
      <c r="J34" s="1830"/>
      <c r="K34" s="1830"/>
      <c r="L34" s="1830"/>
      <c r="M34" s="1830"/>
      <c r="N34" s="1830"/>
      <c r="O34" s="1830"/>
      <c r="P34" s="1830"/>
      <c r="Q34" s="1830"/>
      <c r="R34" s="1830"/>
      <c r="S34" s="1830"/>
      <c r="T34" s="1830"/>
      <c r="U34" s="1830"/>
      <c r="V34" s="1830"/>
      <c r="W34" s="1830"/>
      <c r="X34" s="1830"/>
      <c r="Y34" s="1830"/>
      <c r="Z34" s="1830"/>
      <c r="AA34" s="1830"/>
      <c r="AB34" s="1830"/>
      <c r="AC34" s="1830"/>
      <c r="AD34" s="1830"/>
      <c r="AE34" s="1830"/>
      <c r="AF34" s="1830"/>
      <c r="AG34" s="1830"/>
      <c r="AH34" s="762"/>
    </row>
    <row r="35" spans="1:34" s="674" customFormat="1" ht="21.75" customHeight="1" x14ac:dyDescent="0.35">
      <c r="A35" s="202" t="s">
        <v>2045</v>
      </c>
      <c r="B35" s="1167" t="s">
        <v>2046</v>
      </c>
      <c r="C35" s="1831"/>
      <c r="D35" s="1832"/>
      <c r="E35" s="1832"/>
      <c r="F35" s="1832"/>
      <c r="G35" s="1832"/>
      <c r="H35" s="1832"/>
      <c r="I35" s="1833"/>
      <c r="J35" s="1831"/>
      <c r="K35" s="1832"/>
      <c r="L35" s="1832"/>
      <c r="M35" s="1832"/>
      <c r="N35" s="1832"/>
      <c r="O35" s="1832"/>
      <c r="P35" s="1833"/>
      <c r="Q35" s="1831"/>
      <c r="R35" s="1832"/>
      <c r="S35" s="1832"/>
      <c r="T35" s="1832"/>
      <c r="U35" s="1832"/>
      <c r="V35" s="1832"/>
      <c r="W35" s="1833"/>
      <c r="X35" s="1831"/>
      <c r="Y35" s="1832"/>
      <c r="Z35" s="1832"/>
      <c r="AA35" s="1832"/>
      <c r="AB35" s="1832"/>
      <c r="AC35" s="1832"/>
      <c r="AD35" s="1833"/>
      <c r="AE35" s="1831"/>
      <c r="AF35" s="1832"/>
      <c r="AG35" s="1833"/>
      <c r="AH35" s="762"/>
    </row>
    <row r="36" spans="1:34" s="674" customFormat="1" ht="21.75" customHeight="1" x14ac:dyDescent="0.35">
      <c r="A36" s="202" t="s">
        <v>2047</v>
      </c>
      <c r="B36" s="1167" t="s">
        <v>2046</v>
      </c>
      <c r="C36" s="1831"/>
      <c r="D36" s="1832"/>
      <c r="E36" s="1832"/>
      <c r="F36" s="1832"/>
      <c r="G36" s="1832"/>
      <c r="H36" s="1832"/>
      <c r="I36" s="1833"/>
      <c r="J36" s="1831"/>
      <c r="K36" s="1832"/>
      <c r="L36" s="1832"/>
      <c r="M36" s="1832"/>
      <c r="N36" s="1832"/>
      <c r="O36" s="1832"/>
      <c r="P36" s="1833"/>
      <c r="Q36" s="1831"/>
      <c r="R36" s="1832"/>
      <c r="S36" s="1832"/>
      <c r="T36" s="1832"/>
      <c r="U36" s="1832"/>
      <c r="V36" s="1832"/>
      <c r="W36" s="1833"/>
      <c r="X36" s="1831"/>
      <c r="Y36" s="1832"/>
      <c r="Z36" s="1832"/>
      <c r="AA36" s="1832"/>
      <c r="AB36" s="1832"/>
      <c r="AC36" s="1832"/>
      <c r="AD36" s="1833"/>
      <c r="AE36" s="1831"/>
      <c r="AF36" s="1832"/>
      <c r="AG36" s="1833"/>
      <c r="AH36" s="762"/>
    </row>
    <row r="37" spans="1:34" s="674" customFormat="1" ht="21.75" customHeight="1" x14ac:dyDescent="0.35">
      <c r="A37" s="1230" t="s">
        <v>2048</v>
      </c>
      <c r="B37" s="1167" t="s">
        <v>2046</v>
      </c>
      <c r="C37" s="1831"/>
      <c r="D37" s="1832"/>
      <c r="E37" s="1832"/>
      <c r="F37" s="1832"/>
      <c r="G37" s="1832"/>
      <c r="H37" s="1832"/>
      <c r="I37" s="1833"/>
      <c r="J37" s="1831"/>
      <c r="K37" s="1832"/>
      <c r="L37" s="1832"/>
      <c r="M37" s="1832"/>
      <c r="N37" s="1832"/>
      <c r="O37" s="1832"/>
      <c r="P37" s="1833"/>
      <c r="Q37" s="1831"/>
      <c r="R37" s="1832"/>
      <c r="S37" s="1832"/>
      <c r="T37" s="1832"/>
      <c r="U37" s="1832"/>
      <c r="V37" s="1832"/>
      <c r="W37" s="1833"/>
      <c r="X37" s="1831"/>
      <c r="Y37" s="1832"/>
      <c r="Z37" s="1832"/>
      <c r="AA37" s="1832"/>
      <c r="AB37" s="1832"/>
      <c r="AC37" s="1832"/>
      <c r="AD37" s="1833"/>
      <c r="AE37" s="1831"/>
      <c r="AF37" s="1832"/>
      <c r="AG37" s="1833"/>
      <c r="AH37" s="762"/>
    </row>
    <row r="38" spans="1:34" s="674" customFormat="1" ht="21.75" customHeight="1" x14ac:dyDescent="0.35">
      <c r="A38" s="202" t="s">
        <v>2074</v>
      </c>
      <c r="B38" s="1167" t="s">
        <v>2046</v>
      </c>
      <c r="C38" s="1831"/>
      <c r="D38" s="1832"/>
      <c r="E38" s="1832"/>
      <c r="F38" s="1832"/>
      <c r="G38" s="1832"/>
      <c r="H38" s="1832"/>
      <c r="I38" s="1833"/>
      <c r="J38" s="1831"/>
      <c r="K38" s="1832"/>
      <c r="L38" s="1832"/>
      <c r="M38" s="1832"/>
      <c r="N38" s="1832"/>
      <c r="O38" s="1832"/>
      <c r="P38" s="1833"/>
      <c r="Q38" s="1831"/>
      <c r="R38" s="1832"/>
      <c r="S38" s="1832"/>
      <c r="T38" s="1832"/>
      <c r="U38" s="1832"/>
      <c r="V38" s="1832"/>
      <c r="W38" s="1833"/>
      <c r="X38" s="1831"/>
      <c r="Y38" s="1832"/>
      <c r="Z38" s="1832"/>
      <c r="AA38" s="1832"/>
      <c r="AB38" s="1832"/>
      <c r="AC38" s="1832"/>
      <c r="AD38" s="1833"/>
      <c r="AE38" s="1831"/>
      <c r="AF38" s="1832"/>
      <c r="AG38" s="1833"/>
      <c r="AH38" s="762"/>
    </row>
    <row r="39" spans="1:34" s="674" customFormat="1" ht="21.75" customHeight="1" x14ac:dyDescent="0.35">
      <c r="A39" s="202" t="s">
        <v>2075</v>
      </c>
      <c r="B39" s="1167" t="s">
        <v>2046</v>
      </c>
      <c r="C39" s="1831"/>
      <c r="D39" s="1832"/>
      <c r="E39" s="1832"/>
      <c r="F39" s="1832"/>
      <c r="G39" s="1832"/>
      <c r="H39" s="1832"/>
      <c r="I39" s="1833"/>
      <c r="J39" s="1831"/>
      <c r="K39" s="1832"/>
      <c r="L39" s="1832"/>
      <c r="M39" s="1832"/>
      <c r="N39" s="1832"/>
      <c r="O39" s="1832"/>
      <c r="P39" s="1833"/>
      <c r="Q39" s="1831"/>
      <c r="R39" s="1832"/>
      <c r="S39" s="1832"/>
      <c r="T39" s="1832"/>
      <c r="U39" s="1832"/>
      <c r="V39" s="1832"/>
      <c r="W39" s="1833"/>
      <c r="X39" s="1831"/>
      <c r="Y39" s="1832"/>
      <c r="Z39" s="1832"/>
      <c r="AA39" s="1832"/>
      <c r="AB39" s="1832"/>
      <c r="AC39" s="1832"/>
      <c r="AD39" s="1833"/>
      <c r="AE39" s="1831"/>
      <c r="AF39" s="1832"/>
      <c r="AG39" s="1833"/>
      <c r="AH39" s="762"/>
    </row>
    <row r="40" spans="1:34" ht="24.75" customHeight="1" x14ac:dyDescent="0.35">
      <c r="A40" s="1230" t="s">
        <v>2052</v>
      </c>
      <c r="B40" s="1167" t="s">
        <v>2046</v>
      </c>
      <c r="C40" s="1831"/>
      <c r="D40" s="1832"/>
      <c r="E40" s="1832"/>
      <c r="F40" s="1832"/>
      <c r="G40" s="1832"/>
      <c r="H40" s="1832"/>
      <c r="I40" s="1833"/>
      <c r="J40" s="1831"/>
      <c r="K40" s="1832"/>
      <c r="L40" s="1832"/>
      <c r="M40" s="1832"/>
      <c r="N40" s="1832"/>
      <c r="O40" s="1832"/>
      <c r="P40" s="1833"/>
      <c r="Q40" s="1831"/>
      <c r="R40" s="1832"/>
      <c r="S40" s="1832"/>
      <c r="T40" s="1832"/>
      <c r="U40" s="1832"/>
      <c r="V40" s="1832"/>
      <c r="W40" s="1833"/>
      <c r="X40" s="1831"/>
      <c r="Y40" s="1832"/>
      <c r="Z40" s="1832"/>
      <c r="AA40" s="1832"/>
      <c r="AB40" s="1832"/>
      <c r="AC40" s="1832"/>
      <c r="AD40" s="1833"/>
      <c r="AE40" s="1831"/>
      <c r="AF40" s="1832"/>
      <c r="AG40" s="1833"/>
      <c r="AH40" s="761"/>
    </row>
    <row r="41" spans="1:34" ht="24.75" customHeight="1" x14ac:dyDescent="0.35">
      <c r="A41" s="1166" t="s">
        <v>563</v>
      </c>
      <c r="B41" s="1166"/>
      <c r="C41" s="1226"/>
      <c r="D41" s="1226"/>
      <c r="E41" s="1226"/>
      <c r="F41" s="1226"/>
      <c r="G41" s="1226"/>
      <c r="H41" s="1226"/>
      <c r="I41" s="1226"/>
      <c r="J41" s="1226"/>
      <c r="K41" s="1226"/>
      <c r="L41" s="1226"/>
      <c r="M41" s="1226"/>
      <c r="N41" s="1226"/>
      <c r="O41" s="1226"/>
      <c r="P41" s="1226"/>
      <c r="Q41" s="1226"/>
      <c r="R41" s="1226"/>
      <c r="S41" s="1226"/>
      <c r="T41" s="1226"/>
      <c r="U41" s="1226"/>
      <c r="V41" s="1226"/>
      <c r="W41" s="1226"/>
      <c r="X41" s="1226"/>
      <c r="Y41" s="1226"/>
      <c r="Z41" s="1226"/>
      <c r="AA41" s="1226"/>
      <c r="AB41" s="1226"/>
      <c r="AC41" s="1226"/>
      <c r="AD41" s="1226"/>
      <c r="AE41" s="1226"/>
      <c r="AF41" s="1226"/>
      <c r="AG41" s="1226"/>
    </row>
    <row r="42" spans="1:34" ht="24.75" customHeight="1" x14ac:dyDescent="0.35">
      <c r="A42" s="1829" t="s">
        <v>559</v>
      </c>
      <c r="B42" s="1397"/>
      <c r="C42" s="1397"/>
      <c r="D42" s="1397"/>
      <c r="E42" s="1397"/>
      <c r="F42" s="1397"/>
      <c r="G42" s="1397"/>
      <c r="H42" s="1397"/>
      <c r="I42" s="1397"/>
      <c r="J42" s="1397"/>
      <c r="K42" s="1397"/>
      <c r="L42" s="1397"/>
      <c r="M42" s="1397"/>
      <c r="N42" s="1397"/>
      <c r="O42" s="1397"/>
      <c r="P42" s="1397"/>
      <c r="Q42" s="1397"/>
      <c r="R42" s="1397"/>
      <c r="S42" s="1397"/>
      <c r="T42" s="1397"/>
      <c r="U42" s="1397"/>
      <c r="V42" s="1397"/>
      <c r="W42" s="1397"/>
      <c r="X42" s="1397"/>
      <c r="Y42" s="1397"/>
      <c r="Z42" s="1397"/>
      <c r="AA42" s="1397"/>
      <c r="AB42" s="1397"/>
      <c r="AC42" s="1397"/>
      <c r="AD42" s="1397"/>
      <c r="AE42" s="1397"/>
      <c r="AF42" s="1397"/>
      <c r="AG42" s="1406"/>
    </row>
    <row r="43" spans="1:34" ht="24.75" customHeight="1" x14ac:dyDescent="0.35">
      <c r="A43" s="69" t="s">
        <v>560</v>
      </c>
      <c r="B43" s="1539" t="s">
        <v>733</v>
      </c>
      <c r="C43" s="1400"/>
      <c r="D43" s="1400"/>
      <c r="E43" s="1400"/>
      <c r="F43" s="1400"/>
      <c r="G43" s="1400"/>
      <c r="H43" s="1400"/>
      <c r="I43" s="1400"/>
      <c r="J43" s="1400"/>
      <c r="K43" s="1400"/>
      <c r="L43" s="1400"/>
      <c r="M43" s="1398"/>
      <c r="N43" s="1539" t="s">
        <v>734</v>
      </c>
      <c r="O43" s="1400"/>
      <c r="P43" s="1400"/>
      <c r="Q43" s="1400"/>
      <c r="R43" s="1400"/>
      <c r="S43" s="1400"/>
      <c r="T43" s="1400"/>
      <c r="U43" s="1400"/>
      <c r="V43" s="1400"/>
      <c r="W43" s="1400"/>
      <c r="X43" s="1400"/>
      <c r="Y43" s="1398"/>
      <c r="Z43" s="1539" t="s">
        <v>557</v>
      </c>
      <c r="AA43" s="1398"/>
      <c r="AB43" s="1539" t="s">
        <v>564</v>
      </c>
      <c r="AC43" s="1400"/>
      <c r="AD43" s="1398"/>
      <c r="AE43" s="1539" t="s">
        <v>735</v>
      </c>
      <c r="AF43" s="1400"/>
      <c r="AG43" s="1398"/>
    </row>
    <row r="44" spans="1:34" ht="24.75" customHeight="1" x14ac:dyDescent="0.35">
      <c r="A44" s="70"/>
      <c r="B44" s="1538"/>
      <c r="C44" s="1400"/>
      <c r="D44" s="1400"/>
      <c r="E44" s="1400"/>
      <c r="F44" s="1400"/>
      <c r="G44" s="1400"/>
      <c r="H44" s="1400"/>
      <c r="I44" s="1400"/>
      <c r="J44" s="1400"/>
      <c r="K44" s="1400"/>
      <c r="L44" s="1400"/>
      <c r="M44" s="1398"/>
      <c r="N44" s="1539"/>
      <c r="O44" s="1400"/>
      <c r="P44" s="1400"/>
      <c r="Q44" s="1400"/>
      <c r="R44" s="1400"/>
      <c r="S44" s="1400"/>
      <c r="T44" s="1400"/>
      <c r="U44" s="1400"/>
      <c r="V44" s="1400"/>
      <c r="W44" s="1400"/>
      <c r="X44" s="1400"/>
      <c r="Y44" s="1398"/>
      <c r="Z44" s="1539"/>
      <c r="AA44" s="1398"/>
      <c r="AB44" s="1538"/>
      <c r="AC44" s="1400"/>
      <c r="AD44" s="1398"/>
      <c r="AE44" s="1538"/>
      <c r="AF44" s="1400"/>
      <c r="AG44" s="1398"/>
    </row>
    <row r="45" spans="1:34" ht="24.75" customHeight="1" x14ac:dyDescent="0.35">
      <c r="A45" s="70"/>
      <c r="B45" s="1538"/>
      <c r="C45" s="1400"/>
      <c r="D45" s="1400"/>
      <c r="E45" s="1400"/>
      <c r="F45" s="1400"/>
      <c r="G45" s="1400"/>
      <c r="H45" s="1400"/>
      <c r="I45" s="1400"/>
      <c r="J45" s="1400"/>
      <c r="K45" s="1400"/>
      <c r="L45" s="1400"/>
      <c r="M45" s="1398"/>
      <c r="N45" s="1539"/>
      <c r="O45" s="1400"/>
      <c r="P45" s="1400"/>
      <c r="Q45" s="1400"/>
      <c r="R45" s="1400"/>
      <c r="S45" s="1400"/>
      <c r="T45" s="1400"/>
      <c r="U45" s="1400"/>
      <c r="V45" s="1400"/>
      <c r="W45" s="1400"/>
      <c r="X45" s="1400"/>
      <c r="Y45" s="1398"/>
      <c r="Z45" s="1539"/>
      <c r="AA45" s="1398"/>
      <c r="AB45" s="1538"/>
      <c r="AC45" s="1400"/>
      <c r="AD45" s="1398"/>
      <c r="AE45" s="1538"/>
      <c r="AF45" s="1400"/>
      <c r="AG45" s="1398"/>
    </row>
    <row r="46" spans="1:34" ht="24.75" customHeight="1" x14ac:dyDescent="0.35">
      <c r="A46" s="70"/>
      <c r="B46" s="1538"/>
      <c r="C46" s="1400"/>
      <c r="D46" s="1400"/>
      <c r="E46" s="1400"/>
      <c r="F46" s="1400"/>
      <c r="G46" s="1400"/>
      <c r="H46" s="1400"/>
      <c r="I46" s="1400"/>
      <c r="J46" s="1400"/>
      <c r="K46" s="1400"/>
      <c r="L46" s="1400"/>
      <c r="M46" s="1398"/>
      <c r="N46" s="1539"/>
      <c r="O46" s="1400"/>
      <c r="P46" s="1400"/>
      <c r="Q46" s="1400"/>
      <c r="R46" s="1400"/>
      <c r="S46" s="1400"/>
      <c r="T46" s="1400"/>
      <c r="U46" s="1400"/>
      <c r="V46" s="1400"/>
      <c r="W46" s="1400"/>
      <c r="X46" s="1400"/>
      <c r="Y46" s="1398"/>
      <c r="Z46" s="1539"/>
      <c r="AA46" s="1398"/>
      <c r="AB46" s="1538"/>
      <c r="AC46" s="1400"/>
      <c r="AD46" s="1398"/>
      <c r="AE46" s="1538"/>
      <c r="AF46" s="1400"/>
      <c r="AG46" s="1398"/>
    </row>
    <row r="47" spans="1:34" ht="24.75" customHeight="1" x14ac:dyDescent="0.35">
      <c r="A47" s="1389" t="s">
        <v>566</v>
      </c>
      <c r="B47" s="1389"/>
      <c r="C47" s="1389"/>
      <c r="D47" s="1389"/>
      <c r="E47" s="1389"/>
      <c r="F47" s="1389"/>
      <c r="G47" s="1389"/>
      <c r="H47" s="1389"/>
      <c r="I47" s="1389"/>
      <c r="J47" s="1389"/>
      <c r="K47" s="1389"/>
      <c r="L47" s="1389"/>
      <c r="M47" s="1389"/>
      <c r="N47" s="1389"/>
      <c r="O47" s="1389"/>
      <c r="P47" s="1389"/>
      <c r="Q47" s="1389"/>
      <c r="R47" s="1389"/>
      <c r="S47" s="1389"/>
      <c r="T47" s="1389"/>
      <c r="U47" s="1389"/>
      <c r="V47" s="1389"/>
      <c r="W47" s="1389"/>
      <c r="X47" s="1389"/>
      <c r="Y47" s="1389"/>
      <c r="Z47" s="1389"/>
      <c r="AA47" s="1389"/>
      <c r="AB47" s="1389"/>
      <c r="AC47" s="1389"/>
      <c r="AD47" s="1389"/>
      <c r="AE47" s="1389"/>
      <c r="AF47" s="1389"/>
      <c r="AG47" s="1389"/>
    </row>
    <row r="48" spans="1:34" ht="15.75" customHeight="1" x14ac:dyDescent="0.35">
      <c r="A48" s="1388" t="s">
        <v>1621</v>
      </c>
      <c r="B48" s="1388"/>
      <c r="C48" s="1388"/>
      <c r="D48" s="1388"/>
      <c r="E48" s="1388"/>
      <c r="F48" s="1388"/>
      <c r="G48" s="1388"/>
      <c r="H48" s="1388"/>
      <c r="I48" s="1388"/>
      <c r="J48" s="1388"/>
      <c r="K48" s="1388"/>
      <c r="L48" s="1388"/>
      <c r="M48" s="1388"/>
      <c r="N48" s="1388"/>
      <c r="O48" s="1388"/>
      <c r="P48" s="1388"/>
      <c r="Q48" s="1388"/>
      <c r="R48" s="1388"/>
      <c r="S48" s="1388"/>
      <c r="T48" s="1388"/>
      <c r="U48" s="1388"/>
      <c r="V48" s="1388"/>
      <c r="W48" s="1388"/>
      <c r="X48" s="1388"/>
      <c r="Y48" s="1388"/>
      <c r="Z48" s="1388"/>
      <c r="AA48" s="1388"/>
      <c r="AB48" s="1388"/>
      <c r="AC48" s="1388"/>
      <c r="AD48" s="1388"/>
      <c r="AE48" s="1388"/>
      <c r="AF48" s="1388"/>
      <c r="AG48" s="1388"/>
    </row>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sheetData>
  <mergeCells count="92">
    <mergeCell ref="AE45:AG45"/>
    <mergeCell ref="C39:I39"/>
    <mergeCell ref="J39:P39"/>
    <mergeCell ref="B44:M44"/>
    <mergeCell ref="N44:Y44"/>
    <mergeCell ref="Z44:AA44"/>
    <mergeCell ref="B43:M43"/>
    <mergeCell ref="N43:Y43"/>
    <mergeCell ref="Z43:AA43"/>
    <mergeCell ref="A1:AG1"/>
    <mergeCell ref="A2:AG2"/>
    <mergeCell ref="A5:AG5"/>
    <mergeCell ref="A12:AG12"/>
    <mergeCell ref="A3:O3"/>
    <mergeCell ref="P3:AG3"/>
    <mergeCell ref="C6:I6"/>
    <mergeCell ref="J6:P6"/>
    <mergeCell ref="Q6:W6"/>
    <mergeCell ref="X6:AD6"/>
    <mergeCell ref="AE6:AG6"/>
    <mergeCell ref="C7:I7"/>
    <mergeCell ref="J7:P7"/>
    <mergeCell ref="Q7:W7"/>
    <mergeCell ref="X7:AD7"/>
    <mergeCell ref="AE7:AG7"/>
    <mergeCell ref="C9:I9"/>
    <mergeCell ref="J9:P9"/>
    <mergeCell ref="Q9:W9"/>
    <mergeCell ref="X9:AD9"/>
    <mergeCell ref="AE9:AG9"/>
    <mergeCell ref="X11:AD11"/>
    <mergeCell ref="AE11:AG11"/>
    <mergeCell ref="C10:I10"/>
    <mergeCell ref="J10:P10"/>
    <mergeCell ref="Q10:W10"/>
    <mergeCell ref="X10:AD10"/>
    <mergeCell ref="AE10:AG10"/>
    <mergeCell ref="C36:I36"/>
    <mergeCell ref="J36:P36"/>
    <mergeCell ref="Q36:W36"/>
    <mergeCell ref="C11:I11"/>
    <mergeCell ref="J11:P11"/>
    <mergeCell ref="Q11:W11"/>
    <mergeCell ref="A19:AG19"/>
    <mergeCell ref="A28:AG28"/>
    <mergeCell ref="C23:I23"/>
    <mergeCell ref="J23:P23"/>
    <mergeCell ref="Q23:W23"/>
    <mergeCell ref="X23:AD23"/>
    <mergeCell ref="AE23:AG23"/>
    <mergeCell ref="C35:I35"/>
    <mergeCell ref="J35:P35"/>
    <mergeCell ref="Q35:W35"/>
    <mergeCell ref="X35:AD35"/>
    <mergeCell ref="AE35:AG35"/>
    <mergeCell ref="X37:AD37"/>
    <mergeCell ref="AE37:AG37"/>
    <mergeCell ref="Q39:W39"/>
    <mergeCell ref="X39:AD39"/>
    <mergeCell ref="AE39:AG39"/>
    <mergeCell ref="A34:AG34"/>
    <mergeCell ref="C40:I40"/>
    <mergeCell ref="J40:P40"/>
    <mergeCell ref="Q40:W40"/>
    <mergeCell ref="X40:AD40"/>
    <mergeCell ref="AE40:AG40"/>
    <mergeCell ref="C38:I38"/>
    <mergeCell ref="J38:P38"/>
    <mergeCell ref="Q38:W38"/>
    <mergeCell ref="X38:AD38"/>
    <mergeCell ref="AE38:AG38"/>
    <mergeCell ref="X36:AD36"/>
    <mergeCell ref="AE36:AG36"/>
    <mergeCell ref="C37:I37"/>
    <mergeCell ref="J37:P37"/>
    <mergeCell ref="Q37:W37"/>
    <mergeCell ref="A48:AG48"/>
    <mergeCell ref="A42:AG42"/>
    <mergeCell ref="B46:M46"/>
    <mergeCell ref="N46:Y46"/>
    <mergeCell ref="Z46:AA46"/>
    <mergeCell ref="AB46:AD46"/>
    <mergeCell ref="AE46:AG46"/>
    <mergeCell ref="AB44:AD44"/>
    <mergeCell ref="AE44:AG44"/>
    <mergeCell ref="AB43:AD43"/>
    <mergeCell ref="AE43:AG43"/>
    <mergeCell ref="A47:AG47"/>
    <mergeCell ref="B45:M45"/>
    <mergeCell ref="N45:Y45"/>
    <mergeCell ref="Z45:AA45"/>
    <mergeCell ref="AB45:AD45"/>
  </mergeCells>
  <printOptions horizontalCentered="1"/>
  <pageMargins left="0.75" right="0.75" top="0.5" bottom="0.5" header="0.25" footer="0.25"/>
  <pageSetup scale="76" fitToHeight="0" orientation="landscape" r:id="rId1"/>
  <headerFooter>
    <oddHeader>&amp;L&amp;"-,Italic"&amp;9The Great Canadian Meat Company&amp;R&amp;"-,Italic"&amp;9&amp;A</oddHeader>
    <oddFooter>&amp;L&amp;"-,Italic"&amp;9Prepared by:Food Technology Consulting 
Approved by: KD&amp;CPage  &amp;P&amp;R&amp;"-,Italic"&amp;9Revision date: Aug 30,2024
Rev. # 03</oddFooter>
  </headerFooter>
  <rowBreaks count="1" manualBreakCount="1">
    <brk id="26" max="16383" man="1"/>
  </rowBreaks>
  <colBreaks count="1" manualBreakCount="1">
    <brk id="33"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pageSetUpPr fitToPage="1"/>
  </sheetPr>
  <dimension ref="A1:AG1020"/>
  <sheetViews>
    <sheetView view="pageLayout" zoomScaleNormal="100" workbookViewId="0">
      <selection activeCell="A94" sqref="A94:XFD94"/>
    </sheetView>
  </sheetViews>
  <sheetFormatPr defaultColWidth="14.453125" defaultRowHeight="15" customHeight="1" x14ac:dyDescent="0.35"/>
  <cols>
    <col min="1" max="1" width="28.54296875" customWidth="1"/>
    <col min="2" max="2" width="6.453125" customWidth="1"/>
    <col min="3" max="33" width="3.453125" customWidth="1"/>
  </cols>
  <sheetData>
    <row r="1" spans="1:33" ht="14.5" x14ac:dyDescent="0.35">
      <c r="A1" s="1855" t="s">
        <v>120</v>
      </c>
      <c r="B1" s="1397"/>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c r="AA1" s="1397"/>
      <c r="AB1" s="1397"/>
      <c r="AC1" s="1397"/>
      <c r="AD1" s="1397"/>
      <c r="AE1" s="1397"/>
      <c r="AF1" s="1397"/>
      <c r="AG1" s="1397"/>
    </row>
    <row r="2" spans="1:33" ht="89.15" customHeight="1" x14ac:dyDescent="0.35">
      <c r="A2" s="1541" t="s">
        <v>2076</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c r="AG2" s="1502"/>
    </row>
    <row r="3" spans="1:33" ht="15.5" x14ac:dyDescent="0.35">
      <c r="A3" s="1810" t="s">
        <v>2077</v>
      </c>
      <c r="B3" s="1502"/>
      <c r="C3" s="1502"/>
      <c r="D3" s="279"/>
      <c r="E3" s="1810" t="s">
        <v>2005</v>
      </c>
      <c r="F3" s="1502"/>
      <c r="G3" s="1502"/>
      <c r="H3" s="1502"/>
      <c r="I3" s="1502"/>
      <c r="J3" s="1502"/>
      <c r="K3" s="279"/>
      <c r="L3" s="279"/>
      <c r="M3" s="279"/>
      <c r="N3" s="279"/>
      <c r="O3" s="279"/>
      <c r="P3" s="279"/>
      <c r="Q3" s="279"/>
      <c r="R3" s="279"/>
      <c r="S3" s="279"/>
      <c r="T3" s="279"/>
      <c r="U3" s="279"/>
      <c r="V3" s="279"/>
      <c r="W3" s="279"/>
      <c r="X3" s="279"/>
      <c r="Y3" s="279"/>
      <c r="Z3" s="279"/>
      <c r="AA3" s="279"/>
      <c r="AB3" s="279"/>
      <c r="AC3" s="279"/>
      <c r="AD3" s="279"/>
      <c r="AE3" s="279"/>
      <c r="AF3" s="279"/>
      <c r="AG3" s="279"/>
    </row>
    <row r="4" spans="1:33" ht="14.5" x14ac:dyDescent="0.35">
      <c r="A4" s="59" t="s">
        <v>685</v>
      </c>
      <c r="B4" s="58" t="s">
        <v>479</v>
      </c>
      <c r="C4" s="88">
        <v>1</v>
      </c>
      <c r="D4" s="88">
        <v>2</v>
      </c>
      <c r="E4" s="88">
        <v>3</v>
      </c>
      <c r="F4" s="88">
        <v>4</v>
      </c>
      <c r="G4" s="88">
        <v>5</v>
      </c>
      <c r="H4" s="88">
        <v>6</v>
      </c>
      <c r="I4" s="88">
        <v>7</v>
      </c>
      <c r="J4" s="88">
        <v>8</v>
      </c>
      <c r="K4" s="88">
        <v>9</v>
      </c>
      <c r="L4" s="88">
        <v>10</v>
      </c>
      <c r="M4" s="88">
        <v>11</v>
      </c>
      <c r="N4" s="88">
        <v>12</v>
      </c>
      <c r="O4" s="88">
        <v>13</v>
      </c>
      <c r="P4" s="88">
        <v>14</v>
      </c>
      <c r="Q4" s="88">
        <v>15</v>
      </c>
      <c r="R4" s="88">
        <v>16</v>
      </c>
      <c r="S4" s="88">
        <v>17</v>
      </c>
      <c r="T4" s="88">
        <v>18</v>
      </c>
      <c r="U4" s="88">
        <v>19</v>
      </c>
      <c r="V4" s="88">
        <v>20</v>
      </c>
      <c r="W4" s="88">
        <v>21</v>
      </c>
      <c r="X4" s="88">
        <v>22</v>
      </c>
      <c r="Y4" s="88">
        <v>23</v>
      </c>
      <c r="Z4" s="88">
        <v>24</v>
      </c>
      <c r="AA4" s="88">
        <v>25</v>
      </c>
      <c r="AB4" s="88">
        <v>26</v>
      </c>
      <c r="AC4" s="88">
        <v>27</v>
      </c>
      <c r="AD4" s="88">
        <v>28</v>
      </c>
      <c r="AE4" s="88">
        <v>29</v>
      </c>
      <c r="AF4" s="88">
        <v>30</v>
      </c>
      <c r="AG4" s="58">
        <v>31</v>
      </c>
    </row>
    <row r="5" spans="1:33" ht="43.5" customHeight="1" x14ac:dyDescent="0.35">
      <c r="A5" s="12" t="s">
        <v>2078</v>
      </c>
      <c r="B5" s="434" t="s">
        <v>2079</v>
      </c>
      <c r="C5" s="20"/>
      <c r="D5" s="20"/>
      <c r="E5" s="20"/>
      <c r="F5" s="276"/>
      <c r="G5" s="276"/>
      <c r="H5" s="276"/>
      <c r="I5" s="276"/>
      <c r="J5" s="276"/>
      <c r="K5" s="276"/>
      <c r="L5" s="276"/>
      <c r="M5" s="276"/>
      <c r="N5" s="276"/>
      <c r="O5" s="276"/>
      <c r="P5" s="276"/>
      <c r="Q5" s="276"/>
      <c r="R5" s="276"/>
      <c r="S5" s="276"/>
      <c r="T5" s="276"/>
      <c r="U5" s="276"/>
      <c r="V5" s="276"/>
      <c r="W5" s="276"/>
      <c r="X5" s="276"/>
      <c r="Y5" s="276"/>
      <c r="Z5" s="276"/>
      <c r="AA5" s="276"/>
      <c r="AB5" s="276"/>
      <c r="AC5" s="276"/>
      <c r="AD5" s="276"/>
      <c r="AE5" s="276"/>
      <c r="AF5" s="276"/>
      <c r="AG5" s="276"/>
    </row>
    <row r="6" spans="1:33" ht="67.5" customHeight="1" x14ac:dyDescent="0.35">
      <c r="A6" s="17" t="s">
        <v>2080</v>
      </c>
      <c r="B6" s="434" t="s">
        <v>2079</v>
      </c>
      <c r="C6" s="20"/>
      <c r="D6" s="20"/>
      <c r="E6" s="20"/>
      <c r="F6" s="276"/>
      <c r="G6" s="276"/>
      <c r="H6" s="276"/>
      <c r="I6" s="276"/>
      <c r="J6" s="276"/>
      <c r="K6" s="276"/>
      <c r="L6" s="276"/>
      <c r="M6" s="276"/>
      <c r="N6" s="276"/>
      <c r="O6" s="276"/>
      <c r="P6" s="276"/>
      <c r="Q6" s="276"/>
      <c r="R6" s="276"/>
      <c r="S6" s="276"/>
      <c r="T6" s="276"/>
      <c r="U6" s="276"/>
      <c r="V6" s="276"/>
      <c r="W6" s="276"/>
      <c r="X6" s="276"/>
      <c r="Y6" s="276"/>
      <c r="Z6" s="276"/>
      <c r="AA6" s="276"/>
      <c r="AB6" s="276"/>
      <c r="AC6" s="276"/>
      <c r="AD6" s="276"/>
      <c r="AE6" s="276"/>
      <c r="AF6" s="276"/>
      <c r="AG6" s="276"/>
    </row>
    <row r="7" spans="1:33" ht="38.25" customHeight="1" x14ac:dyDescent="0.35">
      <c r="A7" s="17" t="s">
        <v>2014</v>
      </c>
      <c r="B7" s="434" t="s">
        <v>2079</v>
      </c>
      <c r="C7" s="20"/>
      <c r="D7" s="20"/>
      <c r="E7" s="20"/>
      <c r="F7" s="276"/>
      <c r="G7" s="276"/>
      <c r="H7" s="276"/>
      <c r="I7" s="276"/>
      <c r="J7" s="276"/>
      <c r="K7" s="276"/>
      <c r="L7" s="276"/>
      <c r="M7" s="276"/>
      <c r="N7" s="276"/>
      <c r="O7" s="276"/>
      <c r="P7" s="276"/>
      <c r="Q7" s="276"/>
      <c r="R7" s="276"/>
      <c r="S7" s="276"/>
      <c r="T7" s="276"/>
      <c r="U7" s="276"/>
      <c r="V7" s="276"/>
      <c r="W7" s="276"/>
      <c r="X7" s="276"/>
      <c r="Y7" s="276"/>
      <c r="Z7" s="276"/>
      <c r="AA7" s="276"/>
      <c r="AB7" s="276"/>
      <c r="AC7" s="276"/>
      <c r="AD7" s="276"/>
      <c r="AE7" s="276"/>
      <c r="AF7" s="276"/>
      <c r="AG7" s="276"/>
    </row>
    <row r="8" spans="1:33" ht="71.150000000000006" customHeight="1" x14ac:dyDescent="0.35">
      <c r="A8" s="17" t="s">
        <v>2081</v>
      </c>
      <c r="B8" s="434" t="s">
        <v>2079</v>
      </c>
      <c r="C8" s="20"/>
      <c r="D8" s="20"/>
      <c r="E8" s="20"/>
      <c r="F8" s="276"/>
      <c r="G8" s="276"/>
      <c r="H8" s="276"/>
      <c r="I8" s="276"/>
      <c r="J8" s="276"/>
      <c r="K8" s="276"/>
      <c r="L8" s="276"/>
      <c r="M8" s="276"/>
      <c r="N8" s="276"/>
      <c r="O8" s="276"/>
      <c r="P8" s="276"/>
      <c r="Q8" s="276"/>
      <c r="R8" s="276"/>
      <c r="S8" s="276"/>
      <c r="T8" s="276"/>
      <c r="U8" s="276"/>
      <c r="V8" s="276"/>
      <c r="W8" s="276"/>
      <c r="X8" s="276"/>
      <c r="Y8" s="276"/>
      <c r="Z8" s="276"/>
      <c r="AA8" s="276"/>
      <c r="AB8" s="276"/>
      <c r="AC8" s="276"/>
      <c r="AD8" s="276"/>
      <c r="AE8" s="276"/>
      <c r="AF8" s="276"/>
      <c r="AG8" s="276"/>
    </row>
    <row r="9" spans="1:33" ht="43.5" customHeight="1" x14ac:dyDescent="0.35">
      <c r="A9" s="17" t="s">
        <v>2082</v>
      </c>
      <c r="B9" s="434" t="s">
        <v>2079</v>
      </c>
      <c r="C9" s="20"/>
      <c r="D9" s="20"/>
      <c r="E9" s="20"/>
      <c r="F9" s="276"/>
      <c r="G9" s="276"/>
      <c r="H9" s="276"/>
      <c r="I9" s="276"/>
      <c r="J9" s="276"/>
      <c r="K9" s="276"/>
      <c r="L9" s="276"/>
      <c r="M9" s="276"/>
      <c r="N9" s="276"/>
      <c r="O9" s="276"/>
      <c r="P9" s="276"/>
      <c r="Q9" s="276"/>
      <c r="R9" s="276"/>
      <c r="S9" s="276"/>
      <c r="T9" s="276"/>
      <c r="U9" s="276"/>
      <c r="V9" s="276"/>
      <c r="W9" s="276"/>
      <c r="X9" s="276"/>
      <c r="Y9" s="276"/>
      <c r="Z9" s="276"/>
      <c r="AA9" s="276"/>
      <c r="AB9" s="276"/>
      <c r="AC9" s="276"/>
      <c r="AD9" s="276"/>
      <c r="AE9" s="276"/>
      <c r="AF9" s="276"/>
      <c r="AG9" s="276"/>
    </row>
    <row r="10" spans="1:33" ht="14.5" x14ac:dyDescent="0.35">
      <c r="A10" s="1856" t="s">
        <v>1982</v>
      </c>
      <c r="B10" s="1400"/>
      <c r="C10" s="1400"/>
      <c r="D10" s="1400"/>
      <c r="E10" s="1400"/>
      <c r="F10" s="1400"/>
      <c r="G10" s="1400"/>
      <c r="H10" s="1400"/>
      <c r="I10" s="1400"/>
      <c r="J10" s="1400"/>
      <c r="K10" s="1400"/>
      <c r="L10" s="1400"/>
      <c r="M10" s="1400"/>
      <c r="N10" s="1400"/>
      <c r="O10" s="1400"/>
      <c r="P10" s="1400"/>
      <c r="Q10" s="1400"/>
      <c r="R10" s="1400"/>
      <c r="S10" s="1400"/>
      <c r="T10" s="1400"/>
      <c r="U10" s="1400"/>
      <c r="V10" s="1400"/>
      <c r="W10" s="1400"/>
      <c r="X10" s="1400"/>
      <c r="Y10" s="1400"/>
      <c r="Z10" s="1400"/>
      <c r="AA10" s="1400"/>
      <c r="AB10" s="1400"/>
      <c r="AC10" s="1400"/>
      <c r="AD10" s="1400"/>
      <c r="AE10" s="1400"/>
      <c r="AF10" s="1400"/>
      <c r="AG10" s="1398"/>
    </row>
    <row r="11" spans="1:33" ht="17.25" customHeight="1" x14ac:dyDescent="0.35">
      <c r="A11" s="13" t="s">
        <v>1166</v>
      </c>
      <c r="B11" s="434" t="s">
        <v>2079</v>
      </c>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row>
    <row r="12" spans="1:33" ht="21" customHeight="1" x14ac:dyDescent="0.35">
      <c r="A12" s="17" t="s">
        <v>2083</v>
      </c>
      <c r="B12" s="434" t="s">
        <v>2079</v>
      </c>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row>
    <row r="13" spans="1:33" ht="19.5" customHeight="1" x14ac:dyDescent="0.35">
      <c r="A13" s="12" t="s">
        <v>2084</v>
      </c>
      <c r="B13" s="434" t="s">
        <v>2079</v>
      </c>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row>
    <row r="14" spans="1:33" ht="26.25" customHeight="1" x14ac:dyDescent="0.35">
      <c r="A14" s="12" t="s">
        <v>1159</v>
      </c>
      <c r="B14" s="87" t="s">
        <v>2085</v>
      </c>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row>
    <row r="15" spans="1:33" ht="28.5" customHeight="1" x14ac:dyDescent="0.35">
      <c r="A15" s="17" t="s">
        <v>2086</v>
      </c>
      <c r="B15" s="87" t="s">
        <v>2085</v>
      </c>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row>
    <row r="16" spans="1:33" ht="31.5" customHeight="1" x14ac:dyDescent="0.35">
      <c r="A16" s="13" t="s">
        <v>2087</v>
      </c>
      <c r="B16" s="434" t="s">
        <v>2088</v>
      </c>
      <c r="C16" s="1673"/>
      <c r="D16" s="1822"/>
      <c r="E16" s="1822"/>
      <c r="F16" s="1822"/>
      <c r="G16" s="1822"/>
      <c r="H16" s="1822"/>
      <c r="I16" s="1823"/>
      <c r="J16" s="1673"/>
      <c r="K16" s="1822"/>
      <c r="L16" s="1822"/>
      <c r="M16" s="1822"/>
      <c r="N16" s="1822"/>
      <c r="O16" s="1822"/>
      <c r="P16" s="1823"/>
      <c r="Q16" s="1673"/>
      <c r="R16" s="1822"/>
      <c r="S16" s="1822"/>
      <c r="T16" s="1822"/>
      <c r="U16" s="1822"/>
      <c r="V16" s="1822"/>
      <c r="W16" s="1823"/>
      <c r="X16" s="1673"/>
      <c r="Y16" s="1822"/>
      <c r="Z16" s="1822"/>
      <c r="AA16" s="1822"/>
      <c r="AB16" s="1822"/>
      <c r="AC16" s="1822"/>
      <c r="AD16" s="1823"/>
      <c r="AE16" s="1673"/>
      <c r="AF16" s="1822"/>
      <c r="AG16" s="1823"/>
    </row>
    <row r="17" spans="1:33" s="849" customFormat="1" ht="24.75" customHeight="1" x14ac:dyDescent="0.35">
      <c r="A17" s="850" t="s">
        <v>2089</v>
      </c>
      <c r="B17" s="857" t="s">
        <v>2088</v>
      </c>
      <c r="C17" s="1673"/>
      <c r="D17" s="1822"/>
      <c r="E17" s="1822"/>
      <c r="F17" s="1822"/>
      <c r="G17" s="1822"/>
      <c r="H17" s="1822"/>
      <c r="I17" s="1823"/>
      <c r="J17" s="1673"/>
      <c r="K17" s="1822"/>
      <c r="L17" s="1822"/>
      <c r="M17" s="1822"/>
      <c r="N17" s="1822"/>
      <c r="O17" s="1822"/>
      <c r="P17" s="1823"/>
      <c r="Q17" s="1673"/>
      <c r="R17" s="1822"/>
      <c r="S17" s="1822"/>
      <c r="T17" s="1822"/>
      <c r="U17" s="1822"/>
      <c r="V17" s="1822"/>
      <c r="W17" s="1823"/>
      <c r="X17" s="1673"/>
      <c r="Y17" s="1822"/>
      <c r="Z17" s="1822"/>
      <c r="AA17" s="1822"/>
      <c r="AB17" s="1822"/>
      <c r="AC17" s="1822"/>
      <c r="AD17" s="1823"/>
      <c r="AE17" s="1673"/>
      <c r="AF17" s="1822"/>
      <c r="AG17" s="1823"/>
    </row>
    <row r="18" spans="1:33" ht="24.75" customHeight="1" x14ac:dyDescent="0.35">
      <c r="A18" s="17" t="s">
        <v>2090</v>
      </c>
      <c r="B18" s="434" t="s">
        <v>2088</v>
      </c>
      <c r="C18" s="1673"/>
      <c r="D18" s="1822"/>
      <c r="E18" s="1822"/>
      <c r="F18" s="1822"/>
      <c r="G18" s="1822"/>
      <c r="H18" s="1822"/>
      <c r="I18" s="1823"/>
      <c r="J18" s="1673"/>
      <c r="K18" s="1822"/>
      <c r="L18" s="1822"/>
      <c r="M18" s="1822"/>
      <c r="N18" s="1822"/>
      <c r="O18" s="1822"/>
      <c r="P18" s="1823"/>
      <c r="Q18" s="1673"/>
      <c r="R18" s="1822"/>
      <c r="S18" s="1822"/>
      <c r="T18" s="1822"/>
      <c r="U18" s="1822"/>
      <c r="V18" s="1822"/>
      <c r="W18" s="1823"/>
      <c r="X18" s="1673"/>
      <c r="Y18" s="1822"/>
      <c r="Z18" s="1822"/>
      <c r="AA18" s="1822"/>
      <c r="AB18" s="1822"/>
      <c r="AC18" s="1822"/>
      <c r="AD18" s="1823"/>
      <c r="AE18" s="1673"/>
      <c r="AF18" s="1822"/>
      <c r="AG18" s="1823"/>
    </row>
    <row r="19" spans="1:33" ht="24.75" customHeight="1" x14ac:dyDescent="0.35">
      <c r="A19" s="17" t="s">
        <v>2091</v>
      </c>
      <c r="B19" s="434" t="s">
        <v>1472</v>
      </c>
      <c r="C19" s="1673"/>
      <c r="D19" s="1822"/>
      <c r="E19" s="1822"/>
      <c r="F19" s="1822"/>
      <c r="G19" s="1822"/>
      <c r="H19" s="1822"/>
      <c r="I19" s="1822"/>
      <c r="J19" s="1822"/>
      <c r="K19" s="1822"/>
      <c r="L19" s="1822"/>
      <c r="M19" s="1822"/>
      <c r="N19" s="1822"/>
      <c r="O19" s="1822"/>
      <c r="P19" s="1823"/>
      <c r="Q19" s="1673"/>
      <c r="R19" s="1822"/>
      <c r="S19" s="1822"/>
      <c r="T19" s="1822"/>
      <c r="U19" s="1822"/>
      <c r="V19" s="1822"/>
      <c r="W19" s="1822"/>
      <c r="X19" s="1822"/>
      <c r="Y19" s="1822"/>
      <c r="Z19" s="1822"/>
      <c r="AA19" s="1822"/>
      <c r="AB19" s="1822"/>
      <c r="AC19" s="1822"/>
      <c r="AD19" s="1823"/>
      <c r="AE19" s="1673"/>
      <c r="AF19" s="1822"/>
      <c r="AG19" s="1823"/>
    </row>
    <row r="20" spans="1:33" ht="24.75" customHeight="1" x14ac:dyDescent="0.35">
      <c r="A20" s="12" t="s">
        <v>2092</v>
      </c>
      <c r="B20" s="434" t="s">
        <v>2079</v>
      </c>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row>
    <row r="21" spans="1:33" ht="24.75" customHeight="1" x14ac:dyDescent="0.35">
      <c r="A21" s="12" t="s">
        <v>2093</v>
      </c>
      <c r="B21" s="434" t="s">
        <v>2079</v>
      </c>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row>
    <row r="22" spans="1:33" ht="24.75" customHeight="1" x14ac:dyDescent="0.35">
      <c r="A22" s="1856" t="s">
        <v>2094</v>
      </c>
      <c r="B22" s="1400"/>
      <c r="C22" s="1400"/>
      <c r="D22" s="1400"/>
      <c r="E22" s="1400"/>
      <c r="F22" s="1400"/>
      <c r="G22" s="1400"/>
      <c r="H22" s="1400"/>
      <c r="I22" s="1400"/>
      <c r="J22" s="1400"/>
      <c r="K22" s="1400"/>
      <c r="L22" s="1400"/>
      <c r="M22" s="1400"/>
      <c r="N22" s="1400"/>
      <c r="O22" s="1400"/>
      <c r="P22" s="1400"/>
      <c r="Q22" s="1400"/>
      <c r="R22" s="1400"/>
      <c r="S22" s="1400"/>
      <c r="T22" s="1400"/>
      <c r="U22" s="1400"/>
      <c r="V22" s="1400"/>
      <c r="W22" s="1400"/>
      <c r="X22" s="1400"/>
      <c r="Y22" s="1400"/>
      <c r="Z22" s="1400"/>
      <c r="AA22" s="1400"/>
      <c r="AB22" s="1400"/>
      <c r="AC22" s="1400"/>
      <c r="AD22" s="1400"/>
      <c r="AE22" s="1400"/>
      <c r="AF22" s="1400"/>
      <c r="AG22" s="1398"/>
    </row>
    <row r="23" spans="1:33" ht="24.75" customHeight="1" x14ac:dyDescent="0.35">
      <c r="A23" s="12" t="s">
        <v>2095</v>
      </c>
      <c r="B23" s="434" t="s">
        <v>2079</v>
      </c>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row>
    <row r="24" spans="1:33" ht="24.75" customHeight="1" x14ac:dyDescent="0.35">
      <c r="A24" s="13" t="s">
        <v>1331</v>
      </c>
      <c r="B24" s="434" t="s">
        <v>2079</v>
      </c>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row>
    <row r="25" spans="1:33" ht="24.75" customHeight="1" x14ac:dyDescent="0.35">
      <c r="A25" s="12" t="s">
        <v>1992</v>
      </c>
      <c r="B25" s="434" t="s">
        <v>2079</v>
      </c>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row>
    <row r="26" spans="1:33" ht="24.75" customHeight="1" x14ac:dyDescent="0.35">
      <c r="A26" s="12" t="s">
        <v>1993</v>
      </c>
      <c r="B26" s="434" t="s">
        <v>2079</v>
      </c>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row>
    <row r="27" spans="1:33" ht="24.75" customHeight="1" x14ac:dyDescent="0.35">
      <c r="A27" s="12" t="s">
        <v>2096</v>
      </c>
      <c r="B27" s="434" t="s">
        <v>2079</v>
      </c>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row>
    <row r="28" spans="1:33" ht="24.75" customHeight="1" x14ac:dyDescent="0.35">
      <c r="A28" s="87" t="s">
        <v>2097</v>
      </c>
      <c r="B28" s="434" t="s">
        <v>2088</v>
      </c>
      <c r="C28" s="1673"/>
      <c r="D28" s="1822"/>
      <c r="E28" s="1822"/>
      <c r="F28" s="1822"/>
      <c r="G28" s="1822"/>
      <c r="H28" s="1822"/>
      <c r="I28" s="1823"/>
      <c r="J28" s="1673"/>
      <c r="K28" s="1822"/>
      <c r="L28" s="1822"/>
      <c r="M28" s="1822"/>
      <c r="N28" s="1822"/>
      <c r="O28" s="1822"/>
      <c r="P28" s="1823"/>
      <c r="Q28" s="1673"/>
      <c r="R28" s="1822"/>
      <c r="S28" s="1822"/>
      <c r="T28" s="1822"/>
      <c r="U28" s="1822"/>
      <c r="V28" s="1822"/>
      <c r="W28" s="1823"/>
      <c r="X28" s="1673"/>
      <c r="Y28" s="1822"/>
      <c r="Z28" s="1822"/>
      <c r="AA28" s="1822"/>
      <c r="AB28" s="1822"/>
      <c r="AC28" s="1822"/>
      <c r="AD28" s="1823"/>
      <c r="AE28" s="1673"/>
      <c r="AF28" s="1822"/>
      <c r="AG28" s="1823"/>
    </row>
    <row r="29" spans="1:33" ht="24.75" customHeight="1" x14ac:dyDescent="0.35">
      <c r="A29" s="87" t="s">
        <v>2034</v>
      </c>
      <c r="B29" s="434" t="s">
        <v>2088</v>
      </c>
      <c r="C29" s="1673"/>
      <c r="D29" s="1822"/>
      <c r="E29" s="1822"/>
      <c r="F29" s="1822"/>
      <c r="G29" s="1822"/>
      <c r="H29" s="1822"/>
      <c r="I29" s="1823"/>
      <c r="J29" s="1673"/>
      <c r="K29" s="1822"/>
      <c r="L29" s="1822"/>
      <c r="M29" s="1822"/>
      <c r="N29" s="1822"/>
      <c r="O29" s="1822"/>
      <c r="P29" s="1823"/>
      <c r="Q29" s="1673"/>
      <c r="R29" s="1822"/>
      <c r="S29" s="1822"/>
      <c r="T29" s="1822"/>
      <c r="U29" s="1822"/>
      <c r="V29" s="1822"/>
      <c r="W29" s="1823"/>
      <c r="X29" s="1673"/>
      <c r="Y29" s="1822"/>
      <c r="Z29" s="1822"/>
      <c r="AA29" s="1822"/>
      <c r="AB29" s="1822"/>
      <c r="AC29" s="1822"/>
      <c r="AD29" s="1823"/>
      <c r="AE29" s="1673"/>
      <c r="AF29" s="1822"/>
      <c r="AG29" s="1823"/>
    </row>
    <row r="30" spans="1:33" ht="24.75" customHeight="1" x14ac:dyDescent="0.35">
      <c r="A30" s="17" t="s">
        <v>2098</v>
      </c>
      <c r="B30" s="434" t="s">
        <v>2088</v>
      </c>
      <c r="C30" s="1673"/>
      <c r="D30" s="1822"/>
      <c r="E30" s="1822"/>
      <c r="F30" s="1822"/>
      <c r="G30" s="1822"/>
      <c r="H30" s="1822"/>
      <c r="I30" s="1823"/>
      <c r="J30" s="1673"/>
      <c r="K30" s="1822"/>
      <c r="L30" s="1822"/>
      <c r="M30" s="1822"/>
      <c r="N30" s="1822"/>
      <c r="O30" s="1822"/>
      <c r="P30" s="1823"/>
      <c r="Q30" s="1673"/>
      <c r="R30" s="1822"/>
      <c r="S30" s="1822"/>
      <c r="T30" s="1822"/>
      <c r="U30" s="1822"/>
      <c r="V30" s="1822"/>
      <c r="W30" s="1823"/>
      <c r="X30" s="1673"/>
      <c r="Y30" s="1822"/>
      <c r="Z30" s="1822"/>
      <c r="AA30" s="1822"/>
      <c r="AB30" s="1822"/>
      <c r="AC30" s="1822"/>
      <c r="AD30" s="1823"/>
      <c r="AE30" s="1673"/>
      <c r="AF30" s="1822"/>
      <c r="AG30" s="1823"/>
    </row>
    <row r="31" spans="1:33" ht="24.75" customHeight="1" x14ac:dyDescent="0.35">
      <c r="A31" s="1856" t="s">
        <v>2099</v>
      </c>
      <c r="B31" s="1400"/>
      <c r="C31" s="1400"/>
      <c r="D31" s="1400"/>
      <c r="E31" s="1400"/>
      <c r="F31" s="1400"/>
      <c r="G31" s="1400"/>
      <c r="H31" s="1400"/>
      <c r="I31" s="1400"/>
      <c r="J31" s="1400"/>
      <c r="K31" s="1400"/>
      <c r="L31" s="1400"/>
      <c r="M31" s="1400"/>
      <c r="N31" s="1400"/>
      <c r="O31" s="1400"/>
      <c r="P31" s="1400"/>
      <c r="Q31" s="1400"/>
      <c r="R31" s="1400"/>
      <c r="S31" s="1400"/>
      <c r="T31" s="1400"/>
      <c r="U31" s="1400"/>
      <c r="V31" s="1400"/>
      <c r="W31" s="1400"/>
      <c r="X31" s="1400"/>
      <c r="Y31" s="1400"/>
      <c r="Z31" s="1400"/>
      <c r="AA31" s="1400"/>
      <c r="AB31" s="1400"/>
      <c r="AC31" s="1400"/>
      <c r="AD31" s="1400"/>
      <c r="AE31" s="1400"/>
      <c r="AF31" s="1400"/>
      <c r="AG31" s="1398"/>
    </row>
    <row r="32" spans="1:33" ht="24.75" customHeight="1" x14ac:dyDescent="0.35">
      <c r="A32" s="12" t="s">
        <v>2100</v>
      </c>
      <c r="B32" s="434" t="s">
        <v>2079</v>
      </c>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row>
    <row r="33" spans="1:33" ht="24.75" customHeight="1" x14ac:dyDescent="0.35">
      <c r="A33" s="12" t="s">
        <v>2101</v>
      </c>
      <c r="B33" s="434" t="s">
        <v>2079</v>
      </c>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row>
    <row r="34" spans="1:33" ht="24.75" customHeight="1" x14ac:dyDescent="0.35">
      <c r="A34" s="12" t="s">
        <v>2102</v>
      </c>
      <c r="B34" s="434" t="s">
        <v>2079</v>
      </c>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row>
    <row r="35" spans="1:33" ht="24.75" customHeight="1" x14ac:dyDescent="0.35">
      <c r="A35" s="1856" t="s">
        <v>2103</v>
      </c>
      <c r="B35" s="1400"/>
      <c r="C35" s="1400"/>
      <c r="D35" s="1400"/>
      <c r="E35" s="1400"/>
      <c r="F35" s="1400"/>
      <c r="G35" s="1400"/>
      <c r="H35" s="1400"/>
      <c r="I35" s="1400"/>
      <c r="J35" s="1400"/>
      <c r="K35" s="1400"/>
      <c r="L35" s="1400"/>
      <c r="M35" s="1400"/>
      <c r="N35" s="1400"/>
      <c r="O35" s="1400"/>
      <c r="P35" s="1400"/>
      <c r="Q35" s="1400"/>
      <c r="R35" s="1400"/>
      <c r="S35" s="1400"/>
      <c r="T35" s="1400"/>
      <c r="U35" s="1400"/>
      <c r="V35" s="1400"/>
      <c r="W35" s="1400"/>
      <c r="X35" s="1400"/>
      <c r="Y35" s="1400"/>
      <c r="Z35" s="1400"/>
      <c r="AA35" s="1400"/>
      <c r="AB35" s="1400"/>
      <c r="AC35" s="1400"/>
      <c r="AD35" s="1400"/>
      <c r="AE35" s="1400"/>
      <c r="AF35" s="1400"/>
      <c r="AG35" s="1398"/>
    </row>
    <row r="36" spans="1:33" ht="24.75" customHeight="1" x14ac:dyDescent="0.35">
      <c r="A36" s="12" t="s">
        <v>2104</v>
      </c>
      <c r="B36" s="434" t="s">
        <v>2079</v>
      </c>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row>
    <row r="37" spans="1:33" ht="24.75" customHeight="1" x14ac:dyDescent="0.35">
      <c r="A37" s="12" t="s">
        <v>2105</v>
      </c>
      <c r="B37" s="434" t="s">
        <v>2079</v>
      </c>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row>
    <row r="38" spans="1:33" ht="24.75" customHeight="1" x14ac:dyDescent="0.35">
      <c r="A38" s="12" t="s">
        <v>2106</v>
      </c>
      <c r="B38" s="434" t="s">
        <v>2079</v>
      </c>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row>
    <row r="39" spans="1:33" ht="24.75" customHeight="1" x14ac:dyDescent="0.35">
      <c r="A39" s="12" t="s">
        <v>2107</v>
      </c>
      <c r="B39" s="434" t="s">
        <v>2079</v>
      </c>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row>
    <row r="40" spans="1:33" ht="24.75" customHeight="1" x14ac:dyDescent="0.35">
      <c r="A40" s="12" t="s">
        <v>2035</v>
      </c>
      <c r="B40" s="434" t="s">
        <v>2079</v>
      </c>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row>
    <row r="41" spans="1:33" ht="24.75" customHeight="1" x14ac:dyDescent="0.35">
      <c r="A41" s="12" t="s">
        <v>1995</v>
      </c>
      <c r="B41" s="434" t="s">
        <v>2079</v>
      </c>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row>
    <row r="42" spans="1:33" ht="24.75" customHeight="1" x14ac:dyDescent="0.35">
      <c r="A42" s="12" t="s">
        <v>2108</v>
      </c>
      <c r="B42" s="434" t="s">
        <v>2079</v>
      </c>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row>
    <row r="43" spans="1:33" ht="24.75" customHeight="1" x14ac:dyDescent="0.35">
      <c r="A43" s="12" t="s">
        <v>2097</v>
      </c>
      <c r="B43" s="434" t="s">
        <v>2088</v>
      </c>
      <c r="C43" s="1673"/>
      <c r="D43" s="1822"/>
      <c r="E43" s="1822"/>
      <c r="F43" s="1822"/>
      <c r="G43" s="1822"/>
      <c r="H43" s="1822"/>
      <c r="I43" s="1823"/>
      <c r="J43" s="1673"/>
      <c r="K43" s="1822"/>
      <c r="L43" s="1822"/>
      <c r="M43" s="1822"/>
      <c r="N43" s="1822"/>
      <c r="O43" s="1822"/>
      <c r="P43" s="1823"/>
      <c r="Q43" s="1673"/>
      <c r="R43" s="1822"/>
      <c r="S43" s="1822"/>
      <c r="T43" s="1822"/>
      <c r="U43" s="1822"/>
      <c r="V43" s="1822"/>
      <c r="W43" s="1823"/>
      <c r="X43" s="1673"/>
      <c r="Y43" s="1822"/>
      <c r="Z43" s="1822"/>
      <c r="AA43" s="1822"/>
      <c r="AB43" s="1822"/>
      <c r="AC43" s="1822"/>
      <c r="AD43" s="1823"/>
      <c r="AE43" s="1673"/>
      <c r="AF43" s="1822"/>
      <c r="AG43" s="1823"/>
    </row>
    <row r="44" spans="1:33" ht="24.75" customHeight="1" x14ac:dyDescent="0.35">
      <c r="A44" s="1856" t="s">
        <v>2109</v>
      </c>
      <c r="B44" s="1400"/>
      <c r="C44" s="1400"/>
      <c r="D44" s="1400"/>
      <c r="E44" s="1400"/>
      <c r="F44" s="1400"/>
      <c r="G44" s="1400"/>
      <c r="H44" s="1400"/>
      <c r="I44" s="1400"/>
      <c r="J44" s="1400"/>
      <c r="K44" s="1400"/>
      <c r="L44" s="1400"/>
      <c r="M44" s="1400"/>
      <c r="N44" s="1400"/>
      <c r="O44" s="1400"/>
      <c r="P44" s="1400"/>
      <c r="Q44" s="1400"/>
      <c r="R44" s="1400"/>
      <c r="S44" s="1400"/>
      <c r="T44" s="1400"/>
      <c r="U44" s="1400"/>
      <c r="V44" s="1400"/>
      <c r="W44" s="1400"/>
      <c r="X44" s="1400"/>
      <c r="Y44" s="1400"/>
      <c r="Z44" s="1400"/>
      <c r="AA44" s="1400"/>
      <c r="AB44" s="1400"/>
      <c r="AC44" s="1400"/>
      <c r="AD44" s="1400"/>
      <c r="AE44" s="1400"/>
      <c r="AF44" s="1400"/>
      <c r="AG44" s="1398"/>
    </row>
    <row r="45" spans="1:33" ht="24.75" customHeight="1" x14ac:dyDescent="0.35">
      <c r="A45" s="12" t="s">
        <v>2110</v>
      </c>
      <c r="B45" s="434" t="s">
        <v>2079</v>
      </c>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row>
    <row r="46" spans="1:33" ht="24.75" customHeight="1" x14ac:dyDescent="0.35">
      <c r="A46" s="12" t="s">
        <v>1995</v>
      </c>
      <c r="B46" s="434" t="s">
        <v>2079</v>
      </c>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row>
    <row r="47" spans="1:33" ht="24.75" customHeight="1" x14ac:dyDescent="0.35">
      <c r="A47" s="12" t="s">
        <v>2097</v>
      </c>
      <c r="B47" s="434" t="s">
        <v>2088</v>
      </c>
      <c r="C47" s="1673"/>
      <c r="D47" s="1822"/>
      <c r="E47" s="1822"/>
      <c r="F47" s="1822"/>
      <c r="G47" s="1822"/>
      <c r="H47" s="1822"/>
      <c r="I47" s="1823"/>
      <c r="J47" s="1673"/>
      <c r="K47" s="1822"/>
      <c r="L47" s="1822"/>
      <c r="M47" s="1822"/>
      <c r="N47" s="1822"/>
      <c r="O47" s="1822"/>
      <c r="P47" s="1823"/>
      <c r="Q47" s="1673"/>
      <c r="R47" s="1822"/>
      <c r="S47" s="1822"/>
      <c r="T47" s="1822"/>
      <c r="U47" s="1822"/>
      <c r="V47" s="1822"/>
      <c r="W47" s="1823"/>
      <c r="X47" s="1673"/>
      <c r="Y47" s="1822"/>
      <c r="Z47" s="1822"/>
      <c r="AA47" s="1822"/>
      <c r="AB47" s="1822"/>
      <c r="AC47" s="1822"/>
      <c r="AD47" s="1823"/>
      <c r="AE47" s="1673"/>
      <c r="AF47" s="1822"/>
      <c r="AG47" s="1823"/>
    </row>
    <row r="48" spans="1:33" ht="24.75" customHeight="1" x14ac:dyDescent="0.35">
      <c r="A48" s="12" t="s">
        <v>2035</v>
      </c>
      <c r="B48" s="434" t="s">
        <v>2088</v>
      </c>
      <c r="C48" s="1673"/>
      <c r="D48" s="1822"/>
      <c r="E48" s="1822"/>
      <c r="F48" s="1822"/>
      <c r="G48" s="1822"/>
      <c r="H48" s="1822"/>
      <c r="I48" s="1823"/>
      <c r="J48" s="1673"/>
      <c r="K48" s="1822"/>
      <c r="L48" s="1822"/>
      <c r="M48" s="1822"/>
      <c r="N48" s="1822"/>
      <c r="O48" s="1822"/>
      <c r="P48" s="1823"/>
      <c r="Q48" s="1673"/>
      <c r="R48" s="1822"/>
      <c r="S48" s="1822"/>
      <c r="T48" s="1822"/>
      <c r="U48" s="1822"/>
      <c r="V48" s="1822"/>
      <c r="W48" s="1823"/>
      <c r="X48" s="1673"/>
      <c r="Y48" s="1822"/>
      <c r="Z48" s="1822"/>
      <c r="AA48" s="1822"/>
      <c r="AB48" s="1822"/>
      <c r="AC48" s="1822"/>
      <c r="AD48" s="1823"/>
      <c r="AE48" s="1673"/>
      <c r="AF48" s="1822"/>
      <c r="AG48" s="1823"/>
    </row>
    <row r="49" spans="1:33" ht="24.75" customHeight="1" x14ac:dyDescent="0.35">
      <c r="A49" s="12" t="s">
        <v>2091</v>
      </c>
      <c r="B49" s="434" t="s">
        <v>1472</v>
      </c>
      <c r="C49" s="1673"/>
      <c r="D49" s="1822"/>
      <c r="E49" s="1822"/>
      <c r="F49" s="1822"/>
      <c r="G49" s="1822"/>
      <c r="H49" s="1822"/>
      <c r="I49" s="1822"/>
      <c r="J49" s="1822"/>
      <c r="K49" s="1822"/>
      <c r="L49" s="1822"/>
      <c r="M49" s="1822"/>
      <c r="N49" s="1822"/>
      <c r="O49" s="1822"/>
      <c r="P49" s="1823"/>
      <c r="Q49" s="1673"/>
      <c r="R49" s="1822"/>
      <c r="S49" s="1822"/>
      <c r="T49" s="1822"/>
      <c r="U49" s="1822"/>
      <c r="V49" s="1822"/>
      <c r="W49" s="1822"/>
      <c r="X49" s="1822"/>
      <c r="Y49" s="1822"/>
      <c r="Z49" s="1822"/>
      <c r="AA49" s="1822"/>
      <c r="AB49" s="1822"/>
      <c r="AC49" s="1822"/>
      <c r="AD49" s="1823"/>
      <c r="AE49" s="1673"/>
      <c r="AF49" s="1822"/>
      <c r="AG49" s="1823"/>
    </row>
    <row r="50" spans="1:33" ht="24.75" customHeight="1" x14ac:dyDescent="0.35">
      <c r="A50" s="1841" t="s">
        <v>2111</v>
      </c>
      <c r="B50" s="1842"/>
      <c r="C50" s="1842"/>
      <c r="D50" s="1842"/>
      <c r="E50" s="1842"/>
      <c r="F50" s="1842"/>
      <c r="G50" s="1842"/>
      <c r="H50" s="1842"/>
      <c r="I50" s="1842"/>
      <c r="J50" s="1842"/>
      <c r="K50" s="1842"/>
      <c r="L50" s="1842"/>
      <c r="M50" s="1842"/>
      <c r="N50" s="1842"/>
      <c r="O50" s="1842"/>
      <c r="P50" s="1842"/>
      <c r="Q50" s="1842"/>
      <c r="R50" s="1842"/>
      <c r="S50" s="1842"/>
      <c r="T50" s="1842"/>
      <c r="U50" s="1842"/>
      <c r="V50" s="1842"/>
      <c r="W50" s="1842"/>
      <c r="X50" s="1842"/>
      <c r="Y50" s="1842"/>
      <c r="Z50" s="1842"/>
      <c r="AA50" s="1842"/>
      <c r="AB50" s="1842"/>
      <c r="AC50" s="1842"/>
      <c r="AD50" s="1842"/>
      <c r="AE50" s="1842"/>
      <c r="AF50" s="1842"/>
      <c r="AG50" s="1843"/>
    </row>
    <row r="51" spans="1:33" ht="24.75" customHeight="1" x14ac:dyDescent="0.35">
      <c r="A51" s="1258" t="s">
        <v>2112</v>
      </c>
      <c r="B51" s="434" t="s">
        <v>2113</v>
      </c>
      <c r="C51" s="1857"/>
      <c r="D51" s="1858"/>
      <c r="E51" s="1858"/>
      <c r="F51" s="1858"/>
      <c r="G51" s="1858"/>
      <c r="H51" s="1858"/>
      <c r="I51" s="1859"/>
      <c r="J51" s="1857"/>
      <c r="K51" s="1858"/>
      <c r="L51" s="1858"/>
      <c r="M51" s="1858"/>
      <c r="N51" s="1858"/>
      <c r="O51" s="1858"/>
      <c r="P51" s="1859"/>
      <c r="Q51" s="1857"/>
      <c r="R51" s="1858"/>
      <c r="S51" s="1858"/>
      <c r="T51" s="1858"/>
      <c r="U51" s="1858"/>
      <c r="V51" s="1858"/>
      <c r="W51" s="1859"/>
      <c r="X51" s="1857"/>
      <c r="Y51" s="1858"/>
      <c r="Z51" s="1858"/>
      <c r="AA51" s="1858"/>
      <c r="AB51" s="1858"/>
      <c r="AC51" s="1858"/>
      <c r="AD51" s="1859"/>
      <c r="AE51" s="1857"/>
      <c r="AF51" s="1858"/>
      <c r="AG51" s="1859"/>
    </row>
    <row r="52" spans="1:33" ht="24.75" customHeight="1" x14ac:dyDescent="0.35">
      <c r="A52" s="12" t="s">
        <v>2097</v>
      </c>
      <c r="B52" s="434" t="s">
        <v>2088</v>
      </c>
      <c r="C52" s="1673"/>
      <c r="D52" s="1822"/>
      <c r="E52" s="1822"/>
      <c r="F52" s="1822"/>
      <c r="G52" s="1822"/>
      <c r="H52" s="1822"/>
      <c r="I52" s="1823"/>
      <c r="J52" s="1673"/>
      <c r="K52" s="1822"/>
      <c r="L52" s="1822"/>
      <c r="M52" s="1822"/>
      <c r="N52" s="1822"/>
      <c r="O52" s="1822"/>
      <c r="P52" s="1823"/>
      <c r="Q52" s="1673"/>
      <c r="R52" s="1822"/>
      <c r="S52" s="1822"/>
      <c r="T52" s="1822"/>
      <c r="U52" s="1822"/>
      <c r="V52" s="1822"/>
      <c r="W52" s="1823"/>
      <c r="X52" s="1673"/>
      <c r="Y52" s="1822"/>
      <c r="Z52" s="1822"/>
      <c r="AA52" s="1822"/>
      <c r="AB52" s="1822"/>
      <c r="AC52" s="1822"/>
      <c r="AD52" s="1823"/>
      <c r="AE52" s="1673"/>
      <c r="AF52" s="1822"/>
      <c r="AG52" s="1823"/>
    </row>
    <row r="53" spans="1:33" ht="24.75" customHeight="1" x14ac:dyDescent="0.35">
      <c r="A53" s="12" t="s">
        <v>2035</v>
      </c>
      <c r="B53" s="434" t="s">
        <v>2088</v>
      </c>
      <c r="C53" s="1673"/>
      <c r="D53" s="1822"/>
      <c r="E53" s="1822"/>
      <c r="F53" s="1822"/>
      <c r="G53" s="1822"/>
      <c r="H53" s="1822"/>
      <c r="I53" s="1823"/>
      <c r="J53" s="1673"/>
      <c r="K53" s="1822"/>
      <c r="L53" s="1822"/>
      <c r="M53" s="1822"/>
      <c r="N53" s="1822"/>
      <c r="O53" s="1822"/>
      <c r="P53" s="1823"/>
      <c r="Q53" s="1673"/>
      <c r="R53" s="1822"/>
      <c r="S53" s="1822"/>
      <c r="T53" s="1822"/>
      <c r="U53" s="1822"/>
      <c r="V53" s="1822"/>
      <c r="W53" s="1823"/>
      <c r="X53" s="1673"/>
      <c r="Y53" s="1822"/>
      <c r="Z53" s="1822"/>
      <c r="AA53" s="1822"/>
      <c r="AB53" s="1822"/>
      <c r="AC53" s="1822"/>
      <c r="AD53" s="1823"/>
      <c r="AE53" s="1673"/>
      <c r="AF53" s="1822"/>
      <c r="AG53" s="1823"/>
    </row>
    <row r="54" spans="1:33" ht="24.75" customHeight="1" x14ac:dyDescent="0.35">
      <c r="A54" s="12" t="s">
        <v>2091</v>
      </c>
      <c r="B54" s="434" t="s">
        <v>1315</v>
      </c>
      <c r="C54" s="1673"/>
      <c r="D54" s="1822"/>
      <c r="E54" s="1822"/>
      <c r="F54" s="1822"/>
      <c r="G54" s="1822"/>
      <c r="H54" s="1822"/>
      <c r="I54" s="1823"/>
      <c r="J54" s="1673"/>
      <c r="K54" s="1822"/>
      <c r="L54" s="1822"/>
      <c r="M54" s="1822"/>
      <c r="N54" s="1822"/>
      <c r="O54" s="1822"/>
      <c r="P54" s="1823"/>
      <c r="Q54" s="1673"/>
      <c r="R54" s="1822"/>
      <c r="S54" s="1822"/>
      <c r="T54" s="1822"/>
      <c r="U54" s="1822"/>
      <c r="V54" s="1822"/>
      <c r="W54" s="1823"/>
      <c r="X54" s="1673"/>
      <c r="Y54" s="1822"/>
      <c r="Z54" s="1822"/>
      <c r="AA54" s="1822"/>
      <c r="AB54" s="1822"/>
      <c r="AC54" s="1822"/>
      <c r="AD54" s="1823"/>
      <c r="AE54" s="1673"/>
      <c r="AF54" s="1822"/>
      <c r="AG54" s="1823"/>
    </row>
    <row r="55" spans="1:33" ht="24.75" customHeight="1" x14ac:dyDescent="0.35">
      <c r="A55" s="1841" t="s">
        <v>2114</v>
      </c>
      <c r="B55" s="1842"/>
      <c r="C55" s="1842"/>
      <c r="D55" s="1842"/>
      <c r="E55" s="1842"/>
      <c r="F55" s="1842"/>
      <c r="G55" s="1842"/>
      <c r="H55" s="1842"/>
      <c r="I55" s="1842"/>
      <c r="J55" s="1842"/>
      <c r="K55" s="1842"/>
      <c r="L55" s="1842"/>
      <c r="M55" s="1842"/>
      <c r="N55" s="1842"/>
      <c r="O55" s="1842"/>
      <c r="P55" s="1842"/>
      <c r="Q55" s="1842"/>
      <c r="R55" s="1842"/>
      <c r="S55" s="1842"/>
      <c r="T55" s="1842"/>
      <c r="U55" s="1842"/>
      <c r="V55" s="1842"/>
      <c r="W55" s="1842"/>
      <c r="X55" s="1842"/>
      <c r="Y55" s="1842"/>
      <c r="Z55" s="1842"/>
      <c r="AA55" s="1842"/>
      <c r="AB55" s="1842"/>
      <c r="AC55" s="1842"/>
      <c r="AD55" s="1842"/>
      <c r="AE55" s="1842"/>
      <c r="AF55" s="1842"/>
      <c r="AG55" s="1843"/>
    </row>
    <row r="56" spans="1:33" ht="24.75" customHeight="1" x14ac:dyDescent="0.35">
      <c r="A56" s="522" t="s">
        <v>2115</v>
      </c>
      <c r="B56" s="851" t="s">
        <v>1399</v>
      </c>
      <c r="C56" s="854"/>
      <c r="D56" s="854"/>
      <c r="E56" s="854"/>
      <c r="F56" s="854"/>
      <c r="G56" s="854"/>
      <c r="H56" s="854"/>
      <c r="I56" s="854"/>
      <c r="J56" s="854"/>
      <c r="K56" s="854"/>
      <c r="L56" s="854"/>
      <c r="M56" s="854"/>
      <c r="N56" s="854"/>
      <c r="O56" s="854"/>
      <c r="P56" s="854"/>
      <c r="Q56" s="854"/>
      <c r="R56" s="854"/>
      <c r="S56" s="854"/>
      <c r="T56" s="854"/>
      <c r="U56" s="854"/>
      <c r="V56" s="854"/>
      <c r="W56" s="854"/>
      <c r="X56" s="854"/>
      <c r="Y56" s="854"/>
      <c r="Z56" s="854"/>
      <c r="AA56" s="854"/>
      <c r="AB56" s="854"/>
      <c r="AC56" s="854"/>
      <c r="AD56" s="854"/>
      <c r="AE56" s="854"/>
      <c r="AF56" s="854"/>
      <c r="AG56" s="854"/>
    </row>
    <row r="57" spans="1:33" ht="24.75" customHeight="1" x14ac:dyDescent="0.35">
      <c r="A57" s="522" t="s">
        <v>2116</v>
      </c>
      <c r="B57" s="851" t="s">
        <v>1399</v>
      </c>
      <c r="C57" s="854"/>
      <c r="D57" s="854"/>
      <c r="E57" s="854"/>
      <c r="F57" s="854"/>
      <c r="G57" s="854"/>
      <c r="H57" s="854"/>
      <c r="I57" s="854"/>
      <c r="J57" s="854"/>
      <c r="K57" s="854"/>
      <c r="L57" s="854"/>
      <c r="M57" s="854"/>
      <c r="N57" s="854"/>
      <c r="O57" s="854"/>
      <c r="P57" s="854"/>
      <c r="Q57" s="854"/>
      <c r="R57" s="854"/>
      <c r="S57" s="854"/>
      <c r="T57" s="854"/>
      <c r="U57" s="854"/>
      <c r="V57" s="854"/>
      <c r="W57" s="854"/>
      <c r="X57" s="854"/>
      <c r="Y57" s="854"/>
      <c r="Z57" s="854"/>
      <c r="AA57" s="854"/>
      <c r="AB57" s="854"/>
      <c r="AC57" s="854"/>
      <c r="AD57" s="854"/>
      <c r="AE57" s="854"/>
      <c r="AF57" s="854"/>
      <c r="AG57" s="854"/>
    </row>
    <row r="58" spans="1:33" ht="24.75" customHeight="1" x14ac:dyDescent="0.35">
      <c r="A58" s="522" t="s">
        <v>2117</v>
      </c>
      <c r="B58" s="851" t="s">
        <v>1399</v>
      </c>
      <c r="C58" s="852"/>
      <c r="D58" s="852"/>
      <c r="E58" s="852"/>
      <c r="F58" s="853"/>
      <c r="G58" s="853"/>
      <c r="H58" s="853"/>
      <c r="I58" s="853"/>
      <c r="J58" s="853"/>
      <c r="K58" s="853"/>
      <c r="L58" s="853"/>
      <c r="M58" s="853"/>
      <c r="N58" s="853"/>
      <c r="O58" s="853"/>
      <c r="P58" s="853"/>
      <c r="Q58" s="853"/>
      <c r="R58" s="853"/>
      <c r="S58" s="853"/>
      <c r="T58" s="853"/>
      <c r="U58" s="853"/>
      <c r="V58" s="853"/>
      <c r="W58" s="853"/>
      <c r="X58" s="853"/>
      <c r="Y58" s="853"/>
      <c r="Z58" s="853"/>
      <c r="AA58" s="853"/>
      <c r="AB58" s="853"/>
      <c r="AC58" s="853"/>
      <c r="AD58" s="853"/>
      <c r="AE58" s="853"/>
      <c r="AF58" s="853"/>
      <c r="AG58" s="853"/>
    </row>
    <row r="59" spans="1:33" ht="24.75" customHeight="1" x14ac:dyDescent="0.35">
      <c r="A59" s="855" t="s">
        <v>2032</v>
      </c>
      <c r="B59" s="851" t="s">
        <v>1399</v>
      </c>
      <c r="C59" s="852"/>
      <c r="D59" s="852"/>
      <c r="E59" s="852"/>
      <c r="F59" s="852"/>
      <c r="G59" s="852"/>
      <c r="H59" s="852"/>
      <c r="I59" s="852"/>
      <c r="J59" s="853"/>
      <c r="K59" s="853"/>
      <c r="L59" s="853"/>
      <c r="M59" s="853"/>
      <c r="N59" s="853"/>
      <c r="O59" s="853"/>
      <c r="P59" s="853"/>
      <c r="Q59" s="853"/>
      <c r="R59" s="853"/>
      <c r="S59" s="853"/>
      <c r="T59" s="853"/>
      <c r="U59" s="853"/>
      <c r="V59" s="853"/>
      <c r="W59" s="853"/>
      <c r="X59" s="853"/>
      <c r="Y59" s="853"/>
      <c r="Z59" s="853"/>
      <c r="AA59" s="853"/>
      <c r="AB59" s="853"/>
      <c r="AC59" s="853"/>
      <c r="AD59" s="853"/>
      <c r="AE59" s="853"/>
      <c r="AF59" s="853"/>
      <c r="AG59" s="853"/>
    </row>
    <row r="60" spans="1:33" ht="24.75" customHeight="1" x14ac:dyDescent="0.35">
      <c r="A60" s="523" t="s">
        <v>2118</v>
      </c>
      <c r="B60" s="851" t="s">
        <v>1399</v>
      </c>
      <c r="C60" s="1673"/>
      <c r="D60" s="1822"/>
      <c r="E60" s="1822"/>
      <c r="F60" s="1822"/>
      <c r="G60" s="1822"/>
      <c r="H60" s="1822"/>
      <c r="I60" s="1823"/>
      <c r="J60" s="1673"/>
      <c r="K60" s="1822"/>
      <c r="L60" s="1822"/>
      <c r="M60" s="1822"/>
      <c r="N60" s="1822"/>
      <c r="O60" s="1822"/>
      <c r="P60" s="1823"/>
      <c r="Q60" s="1673"/>
      <c r="R60" s="1822"/>
      <c r="S60" s="1822"/>
      <c r="T60" s="1822"/>
      <c r="U60" s="1822"/>
      <c r="V60" s="1822"/>
      <c r="W60" s="1823"/>
      <c r="X60" s="1673"/>
      <c r="Y60" s="1822"/>
      <c r="Z60" s="1822"/>
      <c r="AA60" s="1822"/>
      <c r="AB60" s="1822"/>
      <c r="AC60" s="1822"/>
      <c r="AD60" s="1823"/>
      <c r="AE60" s="1673"/>
      <c r="AF60" s="1822"/>
      <c r="AG60" s="1823"/>
    </row>
    <row r="61" spans="1:33" ht="40.5" customHeight="1" x14ac:dyDescent="0.35">
      <c r="A61" s="523" t="s">
        <v>2119</v>
      </c>
      <c r="B61" s="851" t="s">
        <v>1399</v>
      </c>
      <c r="C61" s="852"/>
      <c r="D61" s="852"/>
      <c r="E61" s="852"/>
      <c r="F61" s="853"/>
      <c r="G61" s="853"/>
      <c r="H61" s="853"/>
      <c r="I61" s="853"/>
      <c r="J61" s="853"/>
      <c r="K61" s="853"/>
      <c r="L61" s="853"/>
      <c r="M61" s="853"/>
      <c r="N61" s="853"/>
      <c r="O61" s="853"/>
      <c r="P61" s="853"/>
      <c r="Q61" s="853"/>
      <c r="R61" s="853"/>
      <c r="S61" s="853"/>
      <c r="T61" s="853"/>
      <c r="U61" s="853"/>
      <c r="V61" s="853"/>
      <c r="W61" s="853"/>
      <c r="X61" s="853"/>
      <c r="Y61" s="853"/>
      <c r="Z61" s="853"/>
      <c r="AA61" s="853"/>
      <c r="AB61" s="853"/>
      <c r="AC61" s="853"/>
      <c r="AD61" s="853"/>
      <c r="AE61" s="853"/>
      <c r="AF61" s="853"/>
      <c r="AG61" s="853"/>
    </row>
    <row r="62" spans="1:33" ht="24.75" customHeight="1" x14ac:dyDescent="0.35">
      <c r="A62" s="523" t="s">
        <v>2120</v>
      </c>
      <c r="B62" s="851" t="s">
        <v>1315</v>
      </c>
      <c r="C62" s="1673"/>
      <c r="D62" s="1822"/>
      <c r="E62" s="1822"/>
      <c r="F62" s="1822"/>
      <c r="G62" s="1822"/>
      <c r="H62" s="1822"/>
      <c r="I62" s="1823"/>
      <c r="J62" s="1673"/>
      <c r="K62" s="1822"/>
      <c r="L62" s="1822"/>
      <c r="M62" s="1822"/>
      <c r="N62" s="1822"/>
      <c r="O62" s="1822"/>
      <c r="P62" s="1823"/>
      <c r="Q62" s="1673"/>
      <c r="R62" s="1822"/>
      <c r="S62" s="1822"/>
      <c r="T62" s="1822"/>
      <c r="U62" s="1822"/>
      <c r="V62" s="1822"/>
      <c r="W62" s="1823"/>
      <c r="X62" s="1673"/>
      <c r="Y62" s="1822"/>
      <c r="Z62" s="1822"/>
      <c r="AA62" s="1822"/>
      <c r="AB62" s="1822"/>
      <c r="AC62" s="1822"/>
      <c r="AD62" s="1823"/>
      <c r="AE62" s="1673"/>
      <c r="AF62" s="1822"/>
      <c r="AG62" s="1823"/>
    </row>
    <row r="63" spans="1:33" ht="24.75" customHeight="1" x14ac:dyDescent="0.35">
      <c r="A63" s="523" t="s">
        <v>2121</v>
      </c>
      <c r="B63" s="856" t="s">
        <v>1315</v>
      </c>
      <c r="C63" s="1839"/>
      <c r="D63" s="1793"/>
      <c r="E63" s="1793"/>
      <c r="F63" s="1793"/>
      <c r="G63" s="1793"/>
      <c r="H63" s="1793"/>
      <c r="I63" s="1794"/>
      <c r="J63" s="1840"/>
      <c r="K63" s="1793"/>
      <c r="L63" s="1793"/>
      <c r="M63" s="1793"/>
      <c r="N63" s="1793"/>
      <c r="O63" s="1793"/>
      <c r="P63" s="1794"/>
      <c r="Q63" s="1840"/>
      <c r="R63" s="1793"/>
      <c r="S63" s="1793"/>
      <c r="T63" s="1793"/>
      <c r="U63" s="1793"/>
      <c r="V63" s="1793"/>
      <c r="W63" s="1794"/>
      <c r="X63" s="1840"/>
      <c r="Y63" s="1793"/>
      <c r="Z63" s="1793"/>
      <c r="AA63" s="1793"/>
      <c r="AB63" s="1793"/>
      <c r="AC63" s="1793"/>
      <c r="AD63" s="1794"/>
      <c r="AE63" s="1840"/>
      <c r="AF63" s="1793"/>
      <c r="AG63" s="1794"/>
    </row>
    <row r="64" spans="1:33" ht="24.75" customHeight="1" x14ac:dyDescent="0.35">
      <c r="A64" s="523" t="s">
        <v>2122</v>
      </c>
      <c r="B64" s="856" t="s">
        <v>1315</v>
      </c>
      <c r="C64" s="858"/>
      <c r="D64" s="1366"/>
      <c r="E64" s="1366"/>
      <c r="F64" s="1366"/>
      <c r="G64" s="1366"/>
      <c r="H64" s="1366"/>
      <c r="I64" s="1367"/>
      <c r="J64" s="859"/>
      <c r="K64" s="1366"/>
      <c r="L64" s="1366"/>
      <c r="M64" s="1366"/>
      <c r="N64" s="1366"/>
      <c r="O64" s="1366"/>
      <c r="P64" s="1367"/>
      <c r="Q64" s="859"/>
      <c r="R64" s="1366"/>
      <c r="S64" s="1366"/>
      <c r="T64" s="1366"/>
      <c r="U64" s="1366"/>
      <c r="V64" s="1366"/>
      <c r="W64" s="1367"/>
      <c r="X64" s="859"/>
      <c r="Y64" s="1366"/>
      <c r="Z64" s="1366"/>
      <c r="AA64" s="1366"/>
      <c r="AB64" s="1366"/>
      <c r="AC64" s="1366"/>
      <c r="AD64" s="1367"/>
      <c r="AE64" s="859"/>
      <c r="AF64" s="1366"/>
      <c r="AG64" s="1367"/>
    </row>
    <row r="65" spans="1:33" ht="24.75" customHeight="1" x14ac:dyDescent="0.35">
      <c r="A65" s="523" t="s">
        <v>2123</v>
      </c>
      <c r="B65" s="856" t="s">
        <v>1315</v>
      </c>
      <c r="C65" s="858"/>
      <c r="D65" s="1366"/>
      <c r="E65" s="1366"/>
      <c r="F65" s="1366"/>
      <c r="G65" s="1366"/>
      <c r="H65" s="1366"/>
      <c r="I65" s="1367"/>
      <c r="J65" s="859"/>
      <c r="K65" s="1366"/>
      <c r="L65" s="1366"/>
      <c r="M65" s="1366"/>
      <c r="N65" s="1366"/>
      <c r="O65" s="1366"/>
      <c r="P65" s="1367"/>
      <c r="Q65" s="859"/>
      <c r="R65" s="1366"/>
      <c r="S65" s="1366"/>
      <c r="T65" s="1366"/>
      <c r="U65" s="1366"/>
      <c r="V65" s="1366"/>
      <c r="W65" s="1367"/>
      <c r="X65" s="859"/>
      <c r="Y65" s="1366"/>
      <c r="Z65" s="1366"/>
      <c r="AA65" s="1366"/>
      <c r="AB65" s="1366"/>
      <c r="AC65" s="1366"/>
      <c r="AD65" s="1367"/>
      <c r="AE65" s="859"/>
      <c r="AF65" s="1366"/>
      <c r="AG65" s="1367"/>
    </row>
    <row r="66" spans="1:33" ht="24.75" customHeight="1" x14ac:dyDescent="0.35">
      <c r="A66" s="523" t="s">
        <v>2034</v>
      </c>
      <c r="B66" s="856" t="s">
        <v>1315</v>
      </c>
      <c r="C66" s="1839"/>
      <c r="D66" s="1793"/>
      <c r="E66" s="1793"/>
      <c r="F66" s="1793"/>
      <c r="G66" s="1793"/>
      <c r="H66" s="1793"/>
      <c r="I66" s="1794"/>
      <c r="J66" s="1840"/>
      <c r="K66" s="1793"/>
      <c r="L66" s="1793"/>
      <c r="M66" s="1793"/>
      <c r="N66" s="1793"/>
      <c r="O66" s="1793"/>
      <c r="P66" s="1794"/>
      <c r="Q66" s="1840"/>
      <c r="R66" s="1793"/>
      <c r="S66" s="1793"/>
      <c r="T66" s="1793"/>
      <c r="U66" s="1793"/>
      <c r="V66" s="1793"/>
      <c r="W66" s="1794"/>
      <c r="X66" s="1840"/>
      <c r="Y66" s="1793"/>
      <c r="Z66" s="1793"/>
      <c r="AA66" s="1793"/>
      <c r="AB66" s="1793"/>
      <c r="AC66" s="1793"/>
      <c r="AD66" s="1794"/>
      <c r="AE66" s="1840"/>
      <c r="AF66" s="1793"/>
      <c r="AG66" s="1794"/>
    </row>
    <row r="67" spans="1:33" ht="24.75" customHeight="1" x14ac:dyDescent="0.35">
      <c r="A67" s="1811" t="s">
        <v>2124</v>
      </c>
      <c r="B67" s="1812"/>
      <c r="C67" s="1812"/>
      <c r="D67" s="1812"/>
      <c r="E67" s="1812"/>
      <c r="F67" s="1812"/>
      <c r="G67" s="1812"/>
      <c r="H67" s="1812"/>
      <c r="I67" s="1812"/>
      <c r="J67" s="1812"/>
      <c r="K67" s="1812"/>
      <c r="L67" s="1812"/>
      <c r="M67" s="1812"/>
      <c r="N67" s="1812"/>
      <c r="O67" s="1812"/>
      <c r="P67" s="1812"/>
      <c r="Q67" s="1812"/>
      <c r="R67" s="1812"/>
      <c r="S67" s="1812"/>
      <c r="T67" s="1812"/>
      <c r="U67" s="1812"/>
      <c r="V67" s="1812"/>
      <c r="W67" s="1812"/>
      <c r="X67" s="1812"/>
      <c r="Y67" s="1812"/>
      <c r="Z67" s="1812"/>
      <c r="AA67" s="1812"/>
      <c r="AB67" s="1812"/>
      <c r="AC67" s="1812"/>
      <c r="AD67" s="1812"/>
      <c r="AE67" s="1812"/>
      <c r="AF67" s="1812"/>
      <c r="AG67" s="1813"/>
    </row>
    <row r="68" spans="1:33" ht="24.75" customHeight="1" x14ac:dyDescent="0.35">
      <c r="A68" s="437" t="s">
        <v>2093</v>
      </c>
      <c r="B68" s="1259" t="s">
        <v>1315</v>
      </c>
      <c r="C68" s="1839"/>
      <c r="D68" s="1793"/>
      <c r="E68" s="1793"/>
      <c r="F68" s="1793"/>
      <c r="G68" s="1793"/>
      <c r="H68" s="1793"/>
      <c r="I68" s="1794"/>
      <c r="J68" s="1840"/>
      <c r="K68" s="1793"/>
      <c r="L68" s="1793"/>
      <c r="M68" s="1793"/>
      <c r="N68" s="1793"/>
      <c r="O68" s="1793"/>
      <c r="P68" s="1794"/>
      <c r="Q68" s="1840"/>
      <c r="R68" s="1793"/>
      <c r="S68" s="1793"/>
      <c r="T68" s="1793"/>
      <c r="U68" s="1793"/>
      <c r="V68" s="1793"/>
      <c r="W68" s="1794"/>
      <c r="X68" s="1840"/>
      <c r="Y68" s="1793"/>
      <c r="Z68" s="1793"/>
      <c r="AA68" s="1793"/>
      <c r="AB68" s="1793"/>
      <c r="AC68" s="1793"/>
      <c r="AD68" s="1794"/>
      <c r="AE68" s="1840"/>
      <c r="AF68" s="1793"/>
      <c r="AG68" s="1794"/>
    </row>
    <row r="69" spans="1:33" ht="24.75" customHeight="1" x14ac:dyDescent="0.35">
      <c r="A69" s="433" t="s">
        <v>2024</v>
      </c>
      <c r="B69" s="434" t="s">
        <v>1399</v>
      </c>
      <c r="C69" s="435"/>
      <c r="D69" s="435"/>
      <c r="E69" s="435"/>
      <c r="F69" s="435"/>
      <c r="G69" s="435"/>
      <c r="H69" s="435"/>
      <c r="I69" s="435"/>
      <c r="J69" s="436"/>
      <c r="K69" s="436"/>
      <c r="L69" s="436"/>
      <c r="M69" s="436"/>
      <c r="N69" s="436"/>
      <c r="O69" s="436"/>
      <c r="P69" s="436"/>
      <c r="Q69" s="436"/>
      <c r="R69" s="436"/>
      <c r="S69" s="436"/>
      <c r="T69" s="436"/>
      <c r="U69" s="436"/>
      <c r="V69" s="436"/>
      <c r="W69" s="436"/>
      <c r="X69" s="436"/>
      <c r="Y69" s="436"/>
      <c r="Z69" s="436"/>
      <c r="AA69" s="436"/>
      <c r="AB69" s="436"/>
      <c r="AC69" s="436"/>
      <c r="AD69" s="436"/>
      <c r="AE69" s="436"/>
      <c r="AF69" s="436"/>
      <c r="AG69" s="436"/>
    </row>
    <row r="70" spans="1:33" ht="24.75" customHeight="1" x14ac:dyDescent="0.35">
      <c r="A70" s="17" t="s">
        <v>2025</v>
      </c>
      <c r="B70" s="58" t="s">
        <v>1315</v>
      </c>
      <c r="C70" s="1805"/>
      <c r="D70" s="1400"/>
      <c r="E70" s="1400"/>
      <c r="F70" s="1400"/>
      <c r="G70" s="1400"/>
      <c r="H70" s="1400"/>
      <c r="I70" s="1398"/>
      <c r="J70" s="1801"/>
      <c r="K70" s="1400"/>
      <c r="L70" s="1400"/>
      <c r="M70" s="1400"/>
      <c r="N70" s="1400"/>
      <c r="O70" s="1400"/>
      <c r="P70" s="1398"/>
      <c r="Q70" s="1801"/>
      <c r="R70" s="1400"/>
      <c r="S70" s="1400"/>
      <c r="T70" s="1400"/>
      <c r="U70" s="1400"/>
      <c r="V70" s="1400"/>
      <c r="W70" s="1398"/>
      <c r="X70" s="1801"/>
      <c r="Y70" s="1400"/>
      <c r="Z70" s="1400"/>
      <c r="AA70" s="1400"/>
      <c r="AB70" s="1400"/>
      <c r="AC70" s="1400"/>
      <c r="AD70" s="1398"/>
      <c r="AE70" s="1801"/>
      <c r="AF70" s="1400"/>
      <c r="AG70" s="1398"/>
    </row>
    <row r="71" spans="1:33" ht="24.75" customHeight="1" x14ac:dyDescent="0.35">
      <c r="A71" s="5" t="s">
        <v>1203</v>
      </c>
      <c r="B71" s="282" t="s">
        <v>1322</v>
      </c>
      <c r="C71" s="1844"/>
      <c r="D71" s="1400"/>
      <c r="E71" s="1400"/>
      <c r="F71" s="1400"/>
      <c r="G71" s="1400"/>
      <c r="H71" s="1400"/>
      <c r="I71" s="1400"/>
      <c r="J71" s="1400"/>
      <c r="K71" s="1400"/>
      <c r="L71" s="1400"/>
      <c r="M71" s="1400"/>
      <c r="N71" s="1400"/>
      <c r="O71" s="1400"/>
      <c r="P71" s="1400"/>
      <c r="Q71" s="1400"/>
      <c r="R71" s="1400"/>
      <c r="S71" s="1400"/>
      <c r="T71" s="1400"/>
      <c r="U71" s="1400"/>
      <c r="V71" s="1400"/>
      <c r="W71" s="1400"/>
      <c r="X71" s="1400"/>
      <c r="Y71" s="1400"/>
      <c r="Z71" s="1400"/>
      <c r="AA71" s="1400"/>
      <c r="AB71" s="1400"/>
      <c r="AC71" s="1400"/>
      <c r="AD71" s="1400"/>
      <c r="AE71" s="1400"/>
      <c r="AF71" s="1400"/>
      <c r="AG71" s="1398"/>
    </row>
    <row r="72" spans="1:33" ht="24.75" customHeight="1" x14ac:dyDescent="0.35">
      <c r="A72" s="860" t="s">
        <v>2125</v>
      </c>
      <c r="B72" s="861" t="s">
        <v>1315</v>
      </c>
      <c r="C72" s="1845"/>
      <c r="D72" s="1846"/>
      <c r="E72" s="1846"/>
      <c r="F72" s="1846"/>
      <c r="G72" s="1846"/>
      <c r="H72" s="1846"/>
      <c r="I72" s="1847"/>
      <c r="J72" s="1845"/>
      <c r="K72" s="1846"/>
      <c r="L72" s="1846"/>
      <c r="M72" s="1846"/>
      <c r="N72" s="1846"/>
      <c r="O72" s="1846"/>
      <c r="P72" s="1847"/>
      <c r="Q72" s="1845"/>
      <c r="R72" s="1846"/>
      <c r="S72" s="1846"/>
      <c r="T72" s="1846"/>
      <c r="U72" s="1846"/>
      <c r="V72" s="1846"/>
      <c r="W72" s="1847"/>
      <c r="X72" s="1845"/>
      <c r="Y72" s="1846"/>
      <c r="Z72" s="1846"/>
      <c r="AA72" s="1846"/>
      <c r="AB72" s="1846"/>
      <c r="AC72" s="1846"/>
      <c r="AD72" s="1847"/>
      <c r="AE72" s="1848"/>
      <c r="AF72" s="1846"/>
      <c r="AG72" s="1847"/>
    </row>
    <row r="73" spans="1:33" ht="15.75" customHeight="1" x14ac:dyDescent="0.35">
      <c r="A73" s="1856" t="s">
        <v>2126</v>
      </c>
      <c r="B73" s="1860"/>
      <c r="C73" s="1860"/>
      <c r="D73" s="1860"/>
      <c r="E73" s="1860"/>
      <c r="F73" s="1860"/>
      <c r="G73" s="1860"/>
      <c r="H73" s="1860"/>
      <c r="I73" s="1860"/>
      <c r="J73" s="1860"/>
      <c r="K73" s="1860"/>
      <c r="L73" s="1860"/>
      <c r="M73" s="1860"/>
      <c r="N73" s="1860"/>
      <c r="O73" s="1860"/>
      <c r="P73" s="1860"/>
      <c r="Q73" s="1860"/>
      <c r="R73" s="1860"/>
      <c r="S73" s="1860"/>
      <c r="T73" s="1860"/>
      <c r="U73" s="1860"/>
      <c r="V73" s="1860"/>
      <c r="W73" s="1860"/>
      <c r="X73" s="1860"/>
      <c r="Y73" s="1860"/>
      <c r="Z73" s="1860"/>
      <c r="AA73" s="1860"/>
      <c r="AB73" s="1860"/>
      <c r="AC73" s="1860"/>
      <c r="AD73" s="1860"/>
      <c r="AE73" s="1860"/>
      <c r="AF73" s="1860"/>
      <c r="AG73" s="1861"/>
    </row>
    <row r="74" spans="1:33" ht="53.15" customHeight="1" x14ac:dyDescent="0.35">
      <c r="A74" s="12" t="s">
        <v>2127</v>
      </c>
      <c r="B74" s="434" t="s">
        <v>2079</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row>
    <row r="75" spans="1:33" ht="25.5" customHeight="1" x14ac:dyDescent="0.35">
      <c r="A75" s="12" t="s">
        <v>2128</v>
      </c>
      <c r="B75" s="434" t="s">
        <v>2088</v>
      </c>
      <c r="C75" s="1839"/>
      <c r="D75" s="1793"/>
      <c r="E75" s="1793"/>
      <c r="F75" s="1793"/>
      <c r="G75" s="1793"/>
      <c r="H75" s="1793"/>
      <c r="I75" s="1794"/>
      <c r="J75" s="1840"/>
      <c r="K75" s="1793"/>
      <c r="L75" s="1793"/>
      <c r="M75" s="1793"/>
      <c r="N75" s="1793"/>
      <c r="O75" s="1793"/>
      <c r="P75" s="1794"/>
      <c r="Q75" s="1840"/>
      <c r="R75" s="1793"/>
      <c r="S75" s="1793"/>
      <c r="T75" s="1793"/>
      <c r="U75" s="1793"/>
      <c r="V75" s="1793"/>
      <c r="W75" s="1794"/>
      <c r="X75" s="1840"/>
      <c r="Y75" s="1793"/>
      <c r="Z75" s="1793"/>
      <c r="AA75" s="1793"/>
      <c r="AB75" s="1793"/>
      <c r="AC75" s="1793"/>
      <c r="AD75" s="1794"/>
      <c r="AE75" s="1840"/>
      <c r="AF75" s="1793"/>
      <c r="AG75" s="1794"/>
    </row>
    <row r="76" spans="1:33" ht="20.5" customHeight="1" x14ac:dyDescent="0.35">
      <c r="A76" s="12" t="s">
        <v>2034</v>
      </c>
      <c r="B76" s="434" t="s">
        <v>2088</v>
      </c>
      <c r="C76" s="1673"/>
      <c r="D76" s="1822"/>
      <c r="E76" s="1822"/>
      <c r="F76" s="1822"/>
      <c r="G76" s="1822"/>
      <c r="H76" s="1822"/>
      <c r="I76" s="1823"/>
      <c r="J76" s="1673"/>
      <c r="K76" s="1822"/>
      <c r="L76" s="1822"/>
      <c r="M76" s="1822"/>
      <c r="N76" s="1822"/>
      <c r="O76" s="1822"/>
      <c r="P76" s="1823"/>
      <c r="Q76" s="1673"/>
      <c r="R76" s="1822"/>
      <c r="S76" s="1822"/>
      <c r="T76" s="1822"/>
      <c r="U76" s="1822"/>
      <c r="V76" s="1822"/>
      <c r="W76" s="1823"/>
      <c r="X76" s="1673"/>
      <c r="Y76" s="1822"/>
      <c r="Z76" s="1822"/>
      <c r="AA76" s="1822"/>
      <c r="AB76" s="1822"/>
      <c r="AC76" s="1822"/>
      <c r="AD76" s="1823"/>
      <c r="AE76" s="1673"/>
      <c r="AF76" s="1822"/>
      <c r="AG76" s="1823"/>
    </row>
    <row r="77" spans="1:33" ht="23.5" customHeight="1" x14ac:dyDescent="0.35">
      <c r="A77" s="1856" t="s">
        <v>1979</v>
      </c>
      <c r="B77" s="1860"/>
      <c r="C77" s="1860"/>
      <c r="D77" s="1860"/>
      <c r="E77" s="1860"/>
      <c r="F77" s="1860"/>
      <c r="G77" s="1860"/>
      <c r="H77" s="1860"/>
      <c r="I77" s="1860"/>
      <c r="J77" s="1860"/>
      <c r="K77" s="1860"/>
      <c r="L77" s="1860"/>
      <c r="M77" s="1860"/>
      <c r="N77" s="1860"/>
      <c r="O77" s="1860"/>
      <c r="P77" s="1860"/>
      <c r="Q77" s="1860"/>
      <c r="R77" s="1860"/>
      <c r="S77" s="1860"/>
      <c r="T77" s="1860"/>
      <c r="U77" s="1860"/>
      <c r="V77" s="1860"/>
      <c r="W77" s="1860"/>
      <c r="X77" s="1860"/>
      <c r="Y77" s="1860"/>
      <c r="Z77" s="1860"/>
      <c r="AA77" s="1860"/>
      <c r="AB77" s="1860"/>
      <c r="AC77" s="1860"/>
      <c r="AD77" s="1860"/>
      <c r="AE77" s="1860"/>
      <c r="AF77" s="1860"/>
      <c r="AG77" s="1861"/>
    </row>
    <row r="78" spans="1:33" ht="32.15" customHeight="1" x14ac:dyDescent="0.35">
      <c r="A78" s="12" t="s">
        <v>2096</v>
      </c>
      <c r="B78" s="434" t="s">
        <v>2088</v>
      </c>
      <c r="C78" s="1673"/>
      <c r="D78" s="1822"/>
      <c r="E78" s="1822"/>
      <c r="F78" s="1822"/>
      <c r="G78" s="1822"/>
      <c r="H78" s="1822"/>
      <c r="I78" s="1823"/>
      <c r="J78" s="1673"/>
      <c r="K78" s="1822"/>
      <c r="L78" s="1822"/>
      <c r="M78" s="1822"/>
      <c r="N78" s="1822"/>
      <c r="O78" s="1822"/>
      <c r="P78" s="1823"/>
      <c r="Q78" s="1673"/>
      <c r="R78" s="1822"/>
      <c r="S78" s="1822"/>
      <c r="T78" s="1822"/>
      <c r="U78" s="1822"/>
      <c r="V78" s="1822"/>
      <c r="W78" s="1823"/>
      <c r="X78" s="1673"/>
      <c r="Y78" s="1822"/>
      <c r="Z78" s="1822"/>
      <c r="AA78" s="1822"/>
      <c r="AB78" s="1822"/>
      <c r="AC78" s="1822"/>
      <c r="AD78" s="1823"/>
      <c r="AE78" s="1673"/>
      <c r="AF78" s="1822"/>
      <c r="AG78" s="1823"/>
    </row>
    <row r="79" spans="1:33" ht="29.15" customHeight="1" x14ac:dyDescent="0.35">
      <c r="A79" s="12" t="s">
        <v>2129</v>
      </c>
      <c r="B79" s="434" t="s">
        <v>1399</v>
      </c>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row>
    <row r="80" spans="1:33" ht="26.15" customHeight="1" x14ac:dyDescent="0.35">
      <c r="A80" s="12" t="s">
        <v>2034</v>
      </c>
      <c r="B80" s="434" t="s">
        <v>2088</v>
      </c>
      <c r="C80" s="1673"/>
      <c r="D80" s="1822"/>
      <c r="E80" s="1822"/>
      <c r="F80" s="1822"/>
      <c r="G80" s="1822"/>
      <c r="H80" s="1822"/>
      <c r="I80" s="1823"/>
      <c r="J80" s="1673"/>
      <c r="K80" s="1822"/>
      <c r="L80" s="1822"/>
      <c r="M80" s="1822"/>
      <c r="N80" s="1822"/>
      <c r="O80" s="1822"/>
      <c r="P80" s="1823"/>
      <c r="Q80" s="1673"/>
      <c r="R80" s="1822"/>
      <c r="S80" s="1822"/>
      <c r="T80" s="1822"/>
      <c r="U80" s="1822"/>
      <c r="V80" s="1822"/>
      <c r="W80" s="1823"/>
      <c r="X80" s="1673"/>
      <c r="Y80" s="1822"/>
      <c r="Z80" s="1822"/>
      <c r="AA80" s="1822"/>
      <c r="AB80" s="1822"/>
      <c r="AC80" s="1822"/>
      <c r="AD80" s="1823"/>
      <c r="AE80" s="1673"/>
      <c r="AF80" s="1822"/>
      <c r="AG80" s="1823"/>
    </row>
    <row r="81" spans="1:33" ht="24" customHeight="1" x14ac:dyDescent="0.35">
      <c r="A81" s="12" t="s">
        <v>2097</v>
      </c>
      <c r="B81" s="434" t="s">
        <v>2088</v>
      </c>
      <c r="C81" s="1673"/>
      <c r="D81" s="1822"/>
      <c r="E81" s="1822"/>
      <c r="F81" s="1822"/>
      <c r="G81" s="1822"/>
      <c r="H81" s="1822"/>
      <c r="I81" s="1823"/>
      <c r="J81" s="1673"/>
      <c r="K81" s="1822"/>
      <c r="L81" s="1822"/>
      <c r="M81" s="1822"/>
      <c r="N81" s="1822"/>
      <c r="O81" s="1822"/>
      <c r="P81" s="1823"/>
      <c r="Q81" s="1673"/>
      <c r="R81" s="1822"/>
      <c r="S81" s="1822"/>
      <c r="T81" s="1822"/>
      <c r="U81" s="1822"/>
      <c r="V81" s="1822"/>
      <c r="W81" s="1823"/>
      <c r="X81" s="1673"/>
      <c r="Y81" s="1822"/>
      <c r="Z81" s="1822"/>
      <c r="AA81" s="1822"/>
      <c r="AB81" s="1822"/>
      <c r="AC81" s="1822"/>
      <c r="AD81" s="1823"/>
      <c r="AE81" s="1673"/>
      <c r="AF81" s="1822"/>
      <c r="AG81" s="1823"/>
    </row>
    <row r="82" spans="1:33" ht="15.75" customHeight="1" x14ac:dyDescent="0.35">
      <c r="A82" s="1856" t="s">
        <v>2130</v>
      </c>
      <c r="B82" s="1400"/>
      <c r="C82" s="1400"/>
      <c r="D82" s="1400"/>
      <c r="E82" s="1400"/>
      <c r="F82" s="1400"/>
      <c r="G82" s="1400"/>
      <c r="H82" s="1400"/>
      <c r="I82" s="1400"/>
      <c r="J82" s="1400"/>
      <c r="K82" s="1400"/>
      <c r="L82" s="1400"/>
      <c r="M82" s="1400"/>
      <c r="N82" s="1400"/>
      <c r="O82" s="1400"/>
      <c r="P82" s="1400"/>
      <c r="Q82" s="1400"/>
      <c r="R82" s="1400"/>
      <c r="S82" s="1400"/>
      <c r="T82" s="1400"/>
      <c r="U82" s="1400"/>
      <c r="V82" s="1400"/>
      <c r="W82" s="1400"/>
      <c r="X82" s="1400"/>
      <c r="Y82" s="1400"/>
      <c r="Z82" s="1400"/>
      <c r="AA82" s="1400"/>
      <c r="AB82" s="1400"/>
      <c r="AC82" s="1400"/>
      <c r="AD82" s="1400"/>
      <c r="AE82" s="1400"/>
      <c r="AF82" s="1400"/>
      <c r="AG82" s="1398"/>
    </row>
    <row r="83" spans="1:33" ht="21" customHeight="1" x14ac:dyDescent="0.35">
      <c r="A83" s="12" t="s">
        <v>2096</v>
      </c>
      <c r="B83" s="434" t="s">
        <v>2088</v>
      </c>
      <c r="C83" s="1673"/>
      <c r="D83" s="1822"/>
      <c r="E83" s="1822"/>
      <c r="F83" s="1822"/>
      <c r="G83" s="1822"/>
      <c r="H83" s="1822"/>
      <c r="I83" s="1823"/>
      <c r="J83" s="1673"/>
      <c r="K83" s="1822"/>
      <c r="L83" s="1822"/>
      <c r="M83" s="1822"/>
      <c r="N83" s="1822"/>
      <c r="O83" s="1822"/>
      <c r="P83" s="1823"/>
      <c r="Q83" s="1673"/>
      <c r="R83" s="1822"/>
      <c r="S83" s="1822"/>
      <c r="T83" s="1822"/>
      <c r="U83" s="1822"/>
      <c r="V83" s="1822"/>
      <c r="W83" s="1823"/>
      <c r="X83" s="1673"/>
      <c r="Y83" s="1822"/>
      <c r="Z83" s="1822"/>
      <c r="AA83" s="1822"/>
      <c r="AB83" s="1822"/>
      <c r="AC83" s="1822"/>
      <c r="AD83" s="1823"/>
      <c r="AE83" s="1673"/>
      <c r="AF83" s="1822"/>
      <c r="AG83" s="1823"/>
    </row>
    <row r="84" spans="1:33" ht="33.65" customHeight="1" x14ac:dyDescent="0.35">
      <c r="A84" s="12" t="s">
        <v>2129</v>
      </c>
      <c r="B84" s="434" t="s">
        <v>2088</v>
      </c>
      <c r="C84" s="1673"/>
      <c r="D84" s="1822"/>
      <c r="E84" s="1822"/>
      <c r="F84" s="1822"/>
      <c r="G84" s="1822"/>
      <c r="H84" s="1822"/>
      <c r="I84" s="1823"/>
      <c r="J84" s="1673"/>
      <c r="K84" s="1822"/>
      <c r="L84" s="1822"/>
      <c r="M84" s="1822"/>
      <c r="N84" s="1822"/>
      <c r="O84" s="1822"/>
      <c r="P84" s="1823"/>
      <c r="Q84" s="1673"/>
      <c r="R84" s="1822"/>
      <c r="S84" s="1822"/>
      <c r="T84" s="1822"/>
      <c r="U84" s="1822"/>
      <c r="V84" s="1822"/>
      <c r="W84" s="1823"/>
      <c r="X84" s="1673"/>
      <c r="Y84" s="1822"/>
      <c r="Z84" s="1822"/>
      <c r="AA84" s="1822"/>
      <c r="AB84" s="1822"/>
      <c r="AC84" s="1822"/>
      <c r="AD84" s="1823"/>
      <c r="AE84" s="1673"/>
      <c r="AF84" s="1822"/>
      <c r="AG84" s="1823"/>
    </row>
    <row r="85" spans="1:33" ht="24" customHeight="1" x14ac:dyDescent="0.35">
      <c r="A85" s="12" t="s">
        <v>2097</v>
      </c>
      <c r="B85" s="434" t="s">
        <v>2088</v>
      </c>
      <c r="C85" s="1673"/>
      <c r="D85" s="1822"/>
      <c r="E85" s="1822"/>
      <c r="F85" s="1822"/>
      <c r="G85" s="1822"/>
      <c r="H85" s="1822"/>
      <c r="I85" s="1823"/>
      <c r="J85" s="1673"/>
      <c r="K85" s="1822"/>
      <c r="L85" s="1822"/>
      <c r="M85" s="1822"/>
      <c r="N85" s="1822"/>
      <c r="O85" s="1822"/>
      <c r="P85" s="1823"/>
      <c r="Q85" s="1673"/>
      <c r="R85" s="1822"/>
      <c r="S85" s="1822"/>
      <c r="T85" s="1822"/>
      <c r="U85" s="1822"/>
      <c r="V85" s="1822"/>
      <c r="W85" s="1823"/>
      <c r="X85" s="1673"/>
      <c r="Y85" s="1822"/>
      <c r="Z85" s="1822"/>
      <c r="AA85" s="1822"/>
      <c r="AB85" s="1822"/>
      <c r="AC85" s="1822"/>
      <c r="AD85" s="1823"/>
      <c r="AE85" s="1673"/>
      <c r="AF85" s="1822"/>
      <c r="AG85" s="1823"/>
    </row>
    <row r="86" spans="1:33" ht="33" customHeight="1" x14ac:dyDescent="0.35">
      <c r="A86" s="1673" t="s">
        <v>563</v>
      </c>
      <c r="B86" s="1398"/>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c r="AB86" s="183"/>
      <c r="AC86" s="183"/>
      <c r="AD86" s="183"/>
      <c r="AE86" s="183"/>
      <c r="AF86" s="183"/>
      <c r="AG86" s="183"/>
    </row>
    <row r="87" spans="1:33" ht="30" customHeight="1" x14ac:dyDescent="0.35">
      <c r="A87" s="1399" t="s">
        <v>559</v>
      </c>
      <c r="B87" s="1400"/>
      <c r="C87" s="1400"/>
      <c r="D87" s="1400"/>
      <c r="E87" s="1400"/>
      <c r="F87" s="1400"/>
      <c r="G87" s="1400"/>
      <c r="H87" s="1400"/>
      <c r="I87" s="1400"/>
      <c r="J87" s="1400"/>
      <c r="K87" s="1400"/>
      <c r="L87" s="1400"/>
      <c r="M87" s="1400"/>
      <c r="N87" s="1400"/>
      <c r="O87" s="1400"/>
      <c r="P87" s="1400"/>
      <c r="Q87" s="1400"/>
      <c r="R87" s="1400"/>
      <c r="S87" s="1400"/>
      <c r="T87" s="1400"/>
      <c r="U87" s="1400"/>
      <c r="V87" s="1400"/>
      <c r="W87" s="1400"/>
      <c r="X87" s="1400"/>
      <c r="Y87" s="1400"/>
      <c r="Z87" s="1400"/>
      <c r="AA87" s="1400"/>
      <c r="AB87" s="1400"/>
      <c r="AC87" s="1400"/>
      <c r="AD87" s="1400"/>
      <c r="AE87" s="1400"/>
      <c r="AF87" s="1400"/>
      <c r="AG87" s="1398"/>
    </row>
    <row r="88" spans="1:33" ht="37.5" customHeight="1" x14ac:dyDescent="0.35">
      <c r="A88" s="69" t="s">
        <v>560</v>
      </c>
      <c r="B88" s="1539" t="s">
        <v>733</v>
      </c>
      <c r="C88" s="1400"/>
      <c r="D88" s="1400"/>
      <c r="E88" s="1400"/>
      <c r="F88" s="1400"/>
      <c r="G88" s="1400"/>
      <c r="H88" s="1400"/>
      <c r="I88" s="1400"/>
      <c r="J88" s="1400"/>
      <c r="K88" s="1400"/>
      <c r="L88" s="1400"/>
      <c r="M88" s="1398"/>
      <c r="N88" s="1539" t="s">
        <v>734</v>
      </c>
      <c r="O88" s="1400"/>
      <c r="P88" s="1400"/>
      <c r="Q88" s="1400"/>
      <c r="R88" s="1400"/>
      <c r="S88" s="1400"/>
      <c r="T88" s="1400"/>
      <c r="U88" s="1400"/>
      <c r="V88" s="1400"/>
      <c r="W88" s="1400"/>
      <c r="X88" s="1400"/>
      <c r="Y88" s="1398"/>
      <c r="Z88" s="1539" t="s">
        <v>557</v>
      </c>
      <c r="AA88" s="1398"/>
      <c r="AB88" s="1539" t="s">
        <v>564</v>
      </c>
      <c r="AC88" s="1400"/>
      <c r="AD88" s="1398"/>
      <c r="AE88" s="1539" t="s">
        <v>735</v>
      </c>
      <c r="AF88" s="1400"/>
      <c r="AG88" s="1398"/>
    </row>
    <row r="89" spans="1:33" ht="37.5" customHeight="1" x14ac:dyDescent="0.35">
      <c r="A89" s="69"/>
      <c r="B89" s="1012"/>
      <c r="C89" s="1354"/>
      <c r="D89" s="1354"/>
      <c r="E89" s="1354"/>
      <c r="F89" s="1354"/>
      <c r="G89" s="1354"/>
      <c r="H89" s="1354"/>
      <c r="I89" s="1354"/>
      <c r="J89" s="1354"/>
      <c r="K89" s="1354"/>
      <c r="L89" s="1354"/>
      <c r="M89" s="1355"/>
      <c r="N89" s="1012"/>
      <c r="O89" s="1354"/>
      <c r="P89" s="1354"/>
      <c r="Q89" s="1354"/>
      <c r="R89" s="1354"/>
      <c r="S89" s="1354"/>
      <c r="T89" s="1354"/>
      <c r="U89" s="1354"/>
      <c r="V89" s="1354"/>
      <c r="W89" s="1354"/>
      <c r="X89" s="1354"/>
      <c r="Y89" s="1355"/>
      <c r="Z89" s="1012"/>
      <c r="AA89" s="1355"/>
      <c r="AB89" s="1012"/>
      <c r="AC89" s="1354"/>
      <c r="AD89" s="1355"/>
      <c r="AE89" s="1012"/>
      <c r="AF89" s="1354"/>
      <c r="AG89" s="1355"/>
    </row>
    <row r="90" spans="1:33" ht="37.5" customHeight="1" x14ac:dyDescent="0.35">
      <c r="A90" s="69"/>
      <c r="B90" s="1012"/>
      <c r="C90" s="1354"/>
      <c r="D90" s="1354"/>
      <c r="E90" s="1354"/>
      <c r="F90" s="1354"/>
      <c r="G90" s="1354"/>
      <c r="H90" s="1354"/>
      <c r="I90" s="1354"/>
      <c r="J90" s="1354"/>
      <c r="K90" s="1354"/>
      <c r="L90" s="1354"/>
      <c r="M90" s="1355"/>
      <c r="N90" s="1012"/>
      <c r="O90" s="1354"/>
      <c r="P90" s="1354"/>
      <c r="Q90" s="1354"/>
      <c r="R90" s="1354"/>
      <c r="S90" s="1354"/>
      <c r="T90" s="1354"/>
      <c r="U90" s="1354"/>
      <c r="V90" s="1354"/>
      <c r="W90" s="1354"/>
      <c r="X90" s="1354"/>
      <c r="Y90" s="1355"/>
      <c r="Z90" s="1012"/>
      <c r="AA90" s="1355"/>
      <c r="AB90" s="1012"/>
      <c r="AC90" s="1354"/>
      <c r="AD90" s="1355"/>
      <c r="AE90" s="1012"/>
      <c r="AF90" s="1354"/>
      <c r="AG90" s="1355"/>
    </row>
    <row r="91" spans="1:33" ht="37.5" customHeight="1" x14ac:dyDescent="0.35">
      <c r="A91" s="69"/>
      <c r="B91" s="1012"/>
      <c r="C91" s="1354"/>
      <c r="D91" s="1354"/>
      <c r="E91" s="1354"/>
      <c r="F91" s="1354"/>
      <c r="G91" s="1354"/>
      <c r="H91" s="1354"/>
      <c r="I91" s="1354"/>
      <c r="J91" s="1354"/>
      <c r="K91" s="1354"/>
      <c r="L91" s="1354"/>
      <c r="M91" s="1355"/>
      <c r="N91" s="1012"/>
      <c r="O91" s="1354"/>
      <c r="P91" s="1354"/>
      <c r="Q91" s="1354"/>
      <c r="R91" s="1354"/>
      <c r="S91" s="1354"/>
      <c r="T91" s="1354"/>
      <c r="U91" s="1354"/>
      <c r="V91" s="1354"/>
      <c r="W91" s="1354"/>
      <c r="X91" s="1354"/>
      <c r="Y91" s="1355"/>
      <c r="Z91" s="1012"/>
      <c r="AA91" s="1355"/>
      <c r="AB91" s="1012"/>
      <c r="AC91" s="1354"/>
      <c r="AD91" s="1355"/>
      <c r="AE91" s="1012"/>
      <c r="AF91" s="1354"/>
      <c r="AG91" s="1355"/>
    </row>
    <row r="92" spans="1:33" ht="37.5" customHeight="1" x14ac:dyDescent="0.35">
      <c r="A92" s="69"/>
      <c r="B92" s="1012"/>
      <c r="C92" s="1354"/>
      <c r="D92" s="1354"/>
      <c r="E92" s="1354"/>
      <c r="F92" s="1354"/>
      <c r="G92" s="1354"/>
      <c r="H92" s="1354"/>
      <c r="I92" s="1354"/>
      <c r="J92" s="1354"/>
      <c r="K92" s="1354"/>
      <c r="L92" s="1354"/>
      <c r="M92" s="1355"/>
      <c r="N92" s="1012"/>
      <c r="O92" s="1354"/>
      <c r="P92" s="1354"/>
      <c r="Q92" s="1354"/>
      <c r="R92" s="1354"/>
      <c r="S92" s="1354"/>
      <c r="T92" s="1354"/>
      <c r="U92" s="1354"/>
      <c r="V92" s="1354"/>
      <c r="W92" s="1354"/>
      <c r="X92" s="1354"/>
      <c r="Y92" s="1355"/>
      <c r="Z92" s="1012"/>
      <c r="AA92" s="1355"/>
      <c r="AB92" s="1012"/>
      <c r="AC92" s="1354"/>
      <c r="AD92" s="1355"/>
      <c r="AE92" s="1012"/>
      <c r="AF92" s="1354"/>
      <c r="AG92" s="1355"/>
    </row>
    <row r="93" spans="1:33" ht="37.5" customHeight="1" x14ac:dyDescent="0.35">
      <c r="A93" s="69"/>
      <c r="B93" s="1012"/>
      <c r="C93" s="1354"/>
      <c r="D93" s="1354"/>
      <c r="E93" s="1354"/>
      <c r="F93" s="1354"/>
      <c r="G93" s="1354"/>
      <c r="H93" s="1354"/>
      <c r="I93" s="1354"/>
      <c r="J93" s="1354"/>
      <c r="K93" s="1354"/>
      <c r="L93" s="1354"/>
      <c r="M93" s="1355"/>
      <c r="N93" s="1012"/>
      <c r="O93" s="1354"/>
      <c r="P93" s="1354"/>
      <c r="Q93" s="1354"/>
      <c r="R93" s="1354"/>
      <c r="S93" s="1354"/>
      <c r="T93" s="1354"/>
      <c r="U93" s="1354"/>
      <c r="V93" s="1354"/>
      <c r="W93" s="1354"/>
      <c r="X93" s="1354"/>
      <c r="Y93" s="1355"/>
      <c r="Z93" s="1012"/>
      <c r="AA93" s="1355"/>
      <c r="AB93" s="1012"/>
      <c r="AC93" s="1354"/>
      <c r="AD93" s="1355"/>
      <c r="AE93" s="1012"/>
      <c r="AF93" s="1354"/>
      <c r="AG93" s="1355"/>
    </row>
    <row r="94" spans="1:33" ht="37.5" customHeight="1" x14ac:dyDescent="0.35">
      <c r="A94" s="69"/>
      <c r="B94" s="1012"/>
      <c r="C94" s="1354"/>
      <c r="D94" s="1354"/>
      <c r="E94" s="1354"/>
      <c r="F94" s="1354"/>
      <c r="G94" s="1354"/>
      <c r="H94" s="1354"/>
      <c r="I94" s="1354"/>
      <c r="J94" s="1354"/>
      <c r="K94" s="1354"/>
      <c r="L94" s="1354"/>
      <c r="M94" s="1355"/>
      <c r="N94" s="1012"/>
      <c r="O94" s="1354"/>
      <c r="P94" s="1354"/>
      <c r="Q94" s="1354"/>
      <c r="R94" s="1354"/>
      <c r="S94" s="1354"/>
      <c r="T94" s="1354"/>
      <c r="U94" s="1354"/>
      <c r="V94" s="1354"/>
      <c r="W94" s="1354"/>
      <c r="X94" s="1354"/>
      <c r="Y94" s="1355"/>
      <c r="Z94" s="1012"/>
      <c r="AA94" s="1355"/>
      <c r="AB94" s="1012"/>
      <c r="AC94" s="1354"/>
      <c r="AD94" s="1355"/>
      <c r="AE94" s="1012"/>
      <c r="AF94" s="1354"/>
      <c r="AG94" s="1355"/>
    </row>
    <row r="95" spans="1:33" ht="35.25" customHeight="1" x14ac:dyDescent="0.35">
      <c r="A95" s="70"/>
      <c r="B95" s="1538"/>
      <c r="C95" s="1849"/>
      <c r="D95" s="1849"/>
      <c r="E95" s="1849"/>
      <c r="F95" s="1849"/>
      <c r="G95" s="1849"/>
      <c r="H95" s="1849"/>
      <c r="I95" s="1849"/>
      <c r="J95" s="1849"/>
      <c r="K95" s="1849"/>
      <c r="L95" s="1849"/>
      <c r="M95" s="1850"/>
      <c r="N95" s="1539"/>
      <c r="O95" s="1824"/>
      <c r="P95" s="1824"/>
      <c r="Q95" s="1824"/>
      <c r="R95" s="1824"/>
      <c r="S95" s="1824"/>
      <c r="T95" s="1824"/>
      <c r="U95" s="1824"/>
      <c r="V95" s="1824"/>
      <c r="W95" s="1824"/>
      <c r="X95" s="1824"/>
      <c r="Y95" s="1595"/>
      <c r="Z95" s="1539"/>
      <c r="AA95" s="1595"/>
      <c r="AB95" s="1538"/>
      <c r="AC95" s="1849"/>
      <c r="AD95" s="1850"/>
      <c r="AE95" s="1538"/>
      <c r="AF95" s="1849"/>
      <c r="AG95" s="1850"/>
    </row>
    <row r="96" spans="1:33" ht="35.25" customHeight="1" x14ac:dyDescent="0.35">
      <c r="A96" s="70"/>
      <c r="B96" s="1851"/>
      <c r="C96" s="1852"/>
      <c r="D96" s="1852"/>
      <c r="E96" s="1852"/>
      <c r="F96" s="1852"/>
      <c r="G96" s="1852"/>
      <c r="H96" s="1852"/>
      <c r="I96" s="1852"/>
      <c r="J96" s="1852"/>
      <c r="K96" s="1852"/>
      <c r="L96" s="1852"/>
      <c r="M96" s="1853"/>
      <c r="N96" s="1854"/>
      <c r="O96" s="1826"/>
      <c r="P96" s="1826"/>
      <c r="Q96" s="1826"/>
      <c r="R96" s="1826"/>
      <c r="S96" s="1826"/>
      <c r="T96" s="1826"/>
      <c r="U96" s="1826"/>
      <c r="V96" s="1826"/>
      <c r="W96" s="1826"/>
      <c r="X96" s="1826"/>
      <c r="Y96" s="1827"/>
      <c r="Z96" s="1854"/>
      <c r="AA96" s="1827"/>
      <c r="AB96" s="1851"/>
      <c r="AC96" s="1852"/>
      <c r="AD96" s="1853"/>
      <c r="AE96" s="1851"/>
      <c r="AF96" s="1852"/>
      <c r="AG96" s="1853"/>
    </row>
    <row r="97" spans="1:33" ht="32.15" customHeight="1" x14ac:dyDescent="0.35">
      <c r="A97" s="1389" t="s">
        <v>566</v>
      </c>
      <c r="B97" s="1389"/>
      <c r="C97" s="1389"/>
      <c r="D97" s="1389"/>
      <c r="E97" s="1389"/>
      <c r="F97" s="1389"/>
      <c r="G97" s="1389"/>
      <c r="H97" s="1389"/>
      <c r="I97" s="1389"/>
      <c r="J97" s="1389"/>
      <c r="K97" s="1389"/>
      <c r="L97" s="1389"/>
      <c r="M97" s="1389"/>
      <c r="N97" s="1389"/>
      <c r="O97" s="1389"/>
      <c r="P97" s="1389"/>
      <c r="Q97" s="1389"/>
      <c r="R97" s="1389"/>
      <c r="S97" s="1389"/>
      <c r="T97" s="1389"/>
      <c r="U97" s="1389"/>
      <c r="V97" s="1389"/>
      <c r="W97" s="1389"/>
      <c r="X97" s="1389"/>
      <c r="Y97" s="1389"/>
      <c r="Z97" s="1389"/>
      <c r="AA97" s="1389"/>
      <c r="AB97" s="1389"/>
      <c r="AC97" s="1389"/>
      <c r="AD97" s="1389"/>
      <c r="AE97" s="1389"/>
      <c r="AF97" s="1389"/>
      <c r="AG97" s="1389"/>
    </row>
    <row r="98" spans="1:33" ht="44.15" customHeight="1" x14ac:dyDescent="0.35">
      <c r="A98" s="1388" t="s">
        <v>1621</v>
      </c>
      <c r="B98" s="1388"/>
      <c r="C98" s="1388"/>
      <c r="D98" s="1388"/>
      <c r="E98" s="1388"/>
      <c r="F98" s="1388"/>
      <c r="G98" s="1388"/>
      <c r="H98" s="1388"/>
      <c r="I98" s="1388"/>
      <c r="J98" s="1388"/>
      <c r="K98" s="1388"/>
      <c r="L98" s="1388"/>
      <c r="M98" s="1388"/>
      <c r="N98" s="1388"/>
      <c r="O98" s="1388"/>
      <c r="P98" s="1388"/>
      <c r="Q98" s="1388"/>
      <c r="R98" s="1388"/>
      <c r="S98" s="1388"/>
      <c r="T98" s="1388"/>
      <c r="U98" s="1388"/>
      <c r="V98" s="1388"/>
      <c r="W98" s="1388"/>
      <c r="X98" s="1388"/>
      <c r="Y98" s="1388"/>
      <c r="Z98" s="1388"/>
      <c r="AA98" s="1388"/>
      <c r="AB98" s="1388"/>
      <c r="AC98" s="1388"/>
      <c r="AD98" s="1388"/>
      <c r="AE98" s="1388"/>
      <c r="AF98" s="1388"/>
      <c r="AG98" s="1388"/>
    </row>
    <row r="99" spans="1:33" ht="15.75" customHeight="1" x14ac:dyDescent="0.35"/>
    <row r="100" spans="1:33" ht="15.75" customHeight="1" x14ac:dyDescent="0.35"/>
    <row r="101" spans="1:33" ht="15.75" customHeight="1" x14ac:dyDescent="0.35"/>
    <row r="102" spans="1:33" ht="15.75" customHeight="1" x14ac:dyDescent="0.35"/>
    <row r="103" spans="1:33" ht="15.75" customHeight="1" x14ac:dyDescent="0.35"/>
    <row r="104" spans="1:33" ht="15.75" customHeight="1" x14ac:dyDescent="0.35"/>
    <row r="105" spans="1:33" ht="15.75" customHeight="1" x14ac:dyDescent="0.35"/>
    <row r="106" spans="1:33" ht="15.75" customHeight="1" x14ac:dyDescent="0.35"/>
    <row r="107" spans="1:33" ht="15.75" customHeight="1" x14ac:dyDescent="0.35"/>
    <row r="108" spans="1:33" ht="15.75" customHeight="1" x14ac:dyDescent="0.35"/>
    <row r="109" spans="1:33" ht="15.75" customHeight="1" x14ac:dyDescent="0.35"/>
    <row r="110" spans="1:33" ht="15.75" customHeight="1" x14ac:dyDescent="0.35"/>
    <row r="111" spans="1:33" ht="15.75" customHeight="1" x14ac:dyDescent="0.35"/>
    <row r="112" spans="1:33"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sheetData>
  <mergeCells count="181">
    <mergeCell ref="J81:P81"/>
    <mergeCell ref="Q81:W81"/>
    <mergeCell ref="X85:AD85"/>
    <mergeCell ref="AE85:AG85"/>
    <mergeCell ref="C84:I84"/>
    <mergeCell ref="J84:P84"/>
    <mergeCell ref="Q84:W84"/>
    <mergeCell ref="X84:AD84"/>
    <mergeCell ref="AE84:AG84"/>
    <mergeCell ref="A97:AG97"/>
    <mergeCell ref="A98:AG98"/>
    <mergeCell ref="AE52:AG52"/>
    <mergeCell ref="C53:I53"/>
    <mergeCell ref="J53:P53"/>
    <mergeCell ref="Q53:W53"/>
    <mergeCell ref="X53:AD53"/>
    <mergeCell ref="AE53:AG53"/>
    <mergeCell ref="AE54:AG54"/>
    <mergeCell ref="B88:M88"/>
    <mergeCell ref="N88:Y88"/>
    <mergeCell ref="Z88:AA88"/>
    <mergeCell ref="AB88:AD88"/>
    <mergeCell ref="AE88:AG88"/>
    <mergeCell ref="C85:I85"/>
    <mergeCell ref="AE76:AG76"/>
    <mergeCell ref="X76:AD76"/>
    <mergeCell ref="A86:B86"/>
    <mergeCell ref="A87:AG87"/>
    <mergeCell ref="J85:P85"/>
    <mergeCell ref="Q85:W85"/>
    <mergeCell ref="C78:I78"/>
    <mergeCell ref="J78:P78"/>
    <mergeCell ref="Q78:W78"/>
    <mergeCell ref="A50:AG50"/>
    <mergeCell ref="C51:I51"/>
    <mergeCell ref="J51:P51"/>
    <mergeCell ref="Q51:W51"/>
    <mergeCell ref="X51:AD51"/>
    <mergeCell ref="AE51:AG51"/>
    <mergeCell ref="A82:AG82"/>
    <mergeCell ref="X81:AD81"/>
    <mergeCell ref="AE81:AG81"/>
    <mergeCell ref="C80:I80"/>
    <mergeCell ref="J80:P80"/>
    <mergeCell ref="Q80:W80"/>
    <mergeCell ref="X80:AD80"/>
    <mergeCell ref="AE80:AG80"/>
    <mergeCell ref="C52:I52"/>
    <mergeCell ref="J52:P52"/>
    <mergeCell ref="Q52:W52"/>
    <mergeCell ref="X52:AD52"/>
    <mergeCell ref="Q76:W76"/>
    <mergeCell ref="J76:P76"/>
    <mergeCell ref="C76:I76"/>
    <mergeCell ref="A77:AG77"/>
    <mergeCell ref="A73:AG73"/>
    <mergeCell ref="C63:I63"/>
    <mergeCell ref="A1:AG1"/>
    <mergeCell ref="A2:AG2"/>
    <mergeCell ref="A3:C3"/>
    <mergeCell ref="E3:J3"/>
    <mergeCell ref="A10:AG10"/>
    <mergeCell ref="A22:AG22"/>
    <mergeCell ref="A31:AG31"/>
    <mergeCell ref="A35:AG35"/>
    <mergeCell ref="A44:AG44"/>
    <mergeCell ref="C16:I16"/>
    <mergeCell ref="J16:P16"/>
    <mergeCell ref="Q16:W16"/>
    <mergeCell ref="X16:AD16"/>
    <mergeCell ref="AE16:AG16"/>
    <mergeCell ref="C17:I17"/>
    <mergeCell ref="J17:P17"/>
    <mergeCell ref="C19:P19"/>
    <mergeCell ref="Q19:AD19"/>
    <mergeCell ref="AE19:AG19"/>
    <mergeCell ref="Q29:W29"/>
    <mergeCell ref="X29:AD29"/>
    <mergeCell ref="AE29:AG29"/>
    <mergeCell ref="AE49:AG49"/>
    <mergeCell ref="Q17:W17"/>
    <mergeCell ref="X17:AD17"/>
    <mergeCell ref="AE17:AG17"/>
    <mergeCell ref="C18:I18"/>
    <mergeCell ref="J18:P18"/>
    <mergeCell ref="Q18:W18"/>
    <mergeCell ref="X18:AD18"/>
    <mergeCell ref="AE18:AG18"/>
    <mergeCell ref="AE47:AG47"/>
    <mergeCell ref="AE48:AG48"/>
    <mergeCell ref="AE43:AG43"/>
    <mergeCell ref="C30:I30"/>
    <mergeCell ref="J30:P30"/>
    <mergeCell ref="Q30:W30"/>
    <mergeCell ref="X30:AD30"/>
    <mergeCell ref="AE30:AG30"/>
    <mergeCell ref="C28:I28"/>
    <mergeCell ref="J28:P28"/>
    <mergeCell ref="Q28:W28"/>
    <mergeCell ref="X28:AD28"/>
    <mergeCell ref="AE28:AG28"/>
    <mergeCell ref="C29:I29"/>
    <mergeCell ref="J29:P29"/>
    <mergeCell ref="AB95:AD95"/>
    <mergeCell ref="AE95:AG95"/>
    <mergeCell ref="B96:M96"/>
    <mergeCell ref="N96:Y96"/>
    <mergeCell ref="Z96:AA96"/>
    <mergeCell ref="AB96:AD96"/>
    <mergeCell ref="AE96:AG96"/>
    <mergeCell ref="B95:M95"/>
    <mergeCell ref="N95:Y95"/>
    <mergeCell ref="Z95:AA95"/>
    <mergeCell ref="C70:I70"/>
    <mergeCell ref="J70:P70"/>
    <mergeCell ref="Q70:W70"/>
    <mergeCell ref="X70:AD70"/>
    <mergeCell ref="AE70:AG70"/>
    <mergeCell ref="C83:I83"/>
    <mergeCell ref="J83:P83"/>
    <mergeCell ref="Q83:W83"/>
    <mergeCell ref="C75:I75"/>
    <mergeCell ref="J75:P75"/>
    <mergeCell ref="Q75:W75"/>
    <mergeCell ref="X75:AD75"/>
    <mergeCell ref="AE75:AG75"/>
    <mergeCell ref="C71:AG71"/>
    <mergeCell ref="C72:I72"/>
    <mergeCell ref="J72:P72"/>
    <mergeCell ref="Q72:W72"/>
    <mergeCell ref="X72:AD72"/>
    <mergeCell ref="AE72:AG72"/>
    <mergeCell ref="X78:AD78"/>
    <mergeCell ref="AE78:AG78"/>
    <mergeCell ref="X83:AD83"/>
    <mergeCell ref="AE83:AG83"/>
    <mergeCell ref="C81:I81"/>
    <mergeCell ref="Q49:AD49"/>
    <mergeCell ref="C43:I43"/>
    <mergeCell ref="J43:P43"/>
    <mergeCell ref="Q43:W43"/>
    <mergeCell ref="X43:AD43"/>
    <mergeCell ref="C47:I47"/>
    <mergeCell ref="J47:P47"/>
    <mergeCell ref="Q47:W47"/>
    <mergeCell ref="X47:AD47"/>
    <mergeCell ref="C48:I48"/>
    <mergeCell ref="J48:P48"/>
    <mergeCell ref="Q48:W48"/>
    <mergeCell ref="X48:AD48"/>
    <mergeCell ref="C49:P49"/>
    <mergeCell ref="C60:I60"/>
    <mergeCell ref="J60:P60"/>
    <mergeCell ref="Q60:W60"/>
    <mergeCell ref="X60:AD60"/>
    <mergeCell ref="AE60:AG60"/>
    <mergeCell ref="C54:I54"/>
    <mergeCell ref="J54:P54"/>
    <mergeCell ref="Q54:W54"/>
    <mergeCell ref="X54:AD54"/>
    <mergeCell ref="A55:AG55"/>
    <mergeCell ref="C62:I62"/>
    <mergeCell ref="J62:P62"/>
    <mergeCell ref="Q62:W62"/>
    <mergeCell ref="X62:AD62"/>
    <mergeCell ref="AE62:AG62"/>
    <mergeCell ref="C68:I68"/>
    <mergeCell ref="J68:P68"/>
    <mergeCell ref="Q68:W68"/>
    <mergeCell ref="X68:AD68"/>
    <mergeCell ref="AE68:AG68"/>
    <mergeCell ref="C66:I66"/>
    <mergeCell ref="J66:P66"/>
    <mergeCell ref="Q66:W66"/>
    <mergeCell ref="X66:AD66"/>
    <mergeCell ref="J63:P63"/>
    <mergeCell ref="Q63:W63"/>
    <mergeCell ref="X63:AD63"/>
    <mergeCell ref="AE63:AG63"/>
    <mergeCell ref="AE66:AG66"/>
    <mergeCell ref="A67:AG67"/>
  </mergeCells>
  <pageMargins left="0.27559055118110198" right="0.196850393700787" top="0.47244094488188998" bottom="0.59055118110236204" header="0" footer="0"/>
  <pageSetup scale="94" fitToHeight="0" orientation="landscape" r:id="rId1"/>
  <headerFooter>
    <oddHeader>&amp;LThe Great Canadian Meat Company&amp;R&amp;A</oddHeader>
    <oddFooter>&amp;L&amp;"-,Italic"Prepared by:Food Technology Consulting 
Approved by: KD&amp;CPage  &amp;P&amp;R&amp;"-,Italic"Rev. Date: June 05, 2024
Rev. # 06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FF"/>
    <pageSetUpPr fitToPage="1"/>
  </sheetPr>
  <dimension ref="A1:AG1016"/>
  <sheetViews>
    <sheetView topLeftCell="A45" zoomScaleNormal="100" zoomScalePageLayoutView="90" workbookViewId="0">
      <selection activeCell="A50" sqref="A50:AG50"/>
    </sheetView>
  </sheetViews>
  <sheetFormatPr defaultColWidth="14.453125" defaultRowHeight="15" customHeight="1" x14ac:dyDescent="0.35"/>
  <cols>
    <col min="1" max="1" width="27.54296875" style="1000" customWidth="1"/>
    <col min="2" max="2" width="4.54296875" style="1000" customWidth="1"/>
    <col min="3" max="33" width="3.453125" style="1000" customWidth="1"/>
    <col min="34" max="16384" width="14.453125" style="1000"/>
  </cols>
  <sheetData>
    <row r="1" spans="1:33" ht="14.5" x14ac:dyDescent="0.35">
      <c r="A1" s="1872" t="s">
        <v>2131</v>
      </c>
      <c r="B1" s="1873"/>
      <c r="C1" s="1873"/>
      <c r="D1" s="1873"/>
      <c r="E1" s="1873"/>
      <c r="F1" s="1873"/>
      <c r="G1" s="1873"/>
      <c r="H1" s="1873"/>
      <c r="I1" s="1873"/>
      <c r="J1" s="1873"/>
      <c r="K1" s="1873"/>
      <c r="L1" s="1873"/>
      <c r="M1" s="1873"/>
      <c r="N1" s="1873"/>
      <c r="O1" s="1873"/>
      <c r="P1" s="1873"/>
      <c r="Q1" s="1873"/>
      <c r="R1" s="1873"/>
      <c r="S1" s="1873"/>
      <c r="T1" s="1873"/>
      <c r="U1" s="1873"/>
      <c r="V1" s="1873"/>
      <c r="W1" s="1873"/>
      <c r="X1" s="1873"/>
      <c r="Y1" s="1873"/>
      <c r="Z1" s="1873"/>
      <c r="AA1" s="1873"/>
      <c r="AB1" s="1873"/>
      <c r="AC1" s="1873"/>
      <c r="AD1" s="1873"/>
      <c r="AE1" s="1873"/>
      <c r="AF1" s="1873"/>
      <c r="AG1" s="1873"/>
    </row>
    <row r="2" spans="1:33" ht="76.5" customHeight="1" x14ac:dyDescent="0.35">
      <c r="A2" s="1874" t="s">
        <v>2132</v>
      </c>
      <c r="B2" s="1875"/>
      <c r="C2" s="1875"/>
      <c r="D2" s="1875"/>
      <c r="E2" s="1875"/>
      <c r="F2" s="1875"/>
      <c r="G2" s="1875"/>
      <c r="H2" s="1875"/>
      <c r="I2" s="1875"/>
      <c r="J2" s="1875"/>
      <c r="K2" s="1875"/>
      <c r="L2" s="1875"/>
      <c r="M2" s="1875"/>
      <c r="N2" s="1875"/>
      <c r="O2" s="1875"/>
      <c r="P2" s="1875"/>
      <c r="Q2" s="1875"/>
      <c r="R2" s="1875"/>
      <c r="S2" s="1875"/>
      <c r="T2" s="1875"/>
      <c r="U2" s="1875"/>
      <c r="V2" s="1875"/>
      <c r="W2" s="1875"/>
      <c r="X2" s="1875"/>
      <c r="Y2" s="1875"/>
      <c r="Z2" s="1875"/>
      <c r="AA2" s="1875"/>
      <c r="AB2" s="1875"/>
      <c r="AC2" s="1875"/>
      <c r="AD2" s="1875"/>
      <c r="AE2" s="1875"/>
      <c r="AF2" s="1875"/>
      <c r="AG2" s="1875"/>
    </row>
    <row r="3" spans="1:33" ht="19.5" customHeight="1" x14ac:dyDescent="0.35">
      <c r="A3" s="1876" t="s">
        <v>2077</v>
      </c>
      <c r="B3" s="1875"/>
      <c r="C3" s="1875"/>
      <c r="D3" s="1001"/>
      <c r="E3" s="1876" t="s">
        <v>2005</v>
      </c>
      <c r="F3" s="1875"/>
      <c r="G3" s="1875"/>
      <c r="H3" s="1875"/>
      <c r="I3" s="1875"/>
      <c r="J3" s="1875"/>
      <c r="K3" s="1001"/>
      <c r="L3" s="1001"/>
      <c r="M3" s="1001"/>
      <c r="N3" s="1001"/>
      <c r="O3" s="1001"/>
      <c r="P3" s="1001"/>
      <c r="Q3" s="1001"/>
      <c r="R3" s="1001"/>
      <c r="S3" s="1001"/>
      <c r="T3" s="1001"/>
      <c r="U3" s="1001"/>
      <c r="V3" s="1001"/>
      <c r="W3" s="1001"/>
      <c r="X3" s="1001"/>
      <c r="Y3" s="1001"/>
      <c r="Z3" s="1001"/>
      <c r="AA3" s="1001"/>
      <c r="AB3" s="1001"/>
      <c r="AC3" s="1001"/>
      <c r="AD3" s="1001"/>
      <c r="AE3" s="1001"/>
      <c r="AF3" s="1001"/>
      <c r="AG3" s="1001"/>
    </row>
    <row r="4" spans="1:33" ht="14.5" x14ac:dyDescent="0.35">
      <c r="A4" s="1285" t="s">
        <v>685</v>
      </c>
      <c r="B4" s="1273" t="s">
        <v>479</v>
      </c>
      <c r="C4" s="1274">
        <v>1</v>
      </c>
      <c r="D4" s="1274">
        <v>2</v>
      </c>
      <c r="E4" s="1274">
        <v>3</v>
      </c>
      <c r="F4" s="1274">
        <v>4</v>
      </c>
      <c r="G4" s="1274">
        <v>5</v>
      </c>
      <c r="H4" s="1274">
        <v>6</v>
      </c>
      <c r="I4" s="1274">
        <v>7</v>
      </c>
      <c r="J4" s="1274">
        <v>8</v>
      </c>
      <c r="K4" s="1274">
        <v>9</v>
      </c>
      <c r="L4" s="1274">
        <v>10</v>
      </c>
      <c r="M4" s="1274">
        <v>11</v>
      </c>
      <c r="N4" s="1274">
        <v>12</v>
      </c>
      <c r="O4" s="1274">
        <v>13</v>
      </c>
      <c r="P4" s="1274">
        <v>14</v>
      </c>
      <c r="Q4" s="1274">
        <v>15</v>
      </c>
      <c r="R4" s="1274">
        <v>16</v>
      </c>
      <c r="S4" s="1274">
        <v>17</v>
      </c>
      <c r="T4" s="1274">
        <v>18</v>
      </c>
      <c r="U4" s="1274">
        <v>19</v>
      </c>
      <c r="V4" s="1274">
        <v>20</v>
      </c>
      <c r="W4" s="1274">
        <v>21</v>
      </c>
      <c r="X4" s="1274">
        <v>22</v>
      </c>
      <c r="Y4" s="1274">
        <v>23</v>
      </c>
      <c r="Z4" s="1274">
        <v>24</v>
      </c>
      <c r="AA4" s="1274">
        <v>25</v>
      </c>
      <c r="AB4" s="1274">
        <v>26</v>
      </c>
      <c r="AC4" s="1274">
        <v>27</v>
      </c>
      <c r="AD4" s="1274">
        <v>28</v>
      </c>
      <c r="AE4" s="1274">
        <v>29</v>
      </c>
      <c r="AF4" s="1274">
        <v>30</v>
      </c>
      <c r="AG4" s="1273">
        <v>31</v>
      </c>
    </row>
    <row r="5" spans="1:33" ht="14.5" customHeight="1" x14ac:dyDescent="0.35">
      <c r="A5" s="1877" t="s">
        <v>2133</v>
      </c>
      <c r="B5" s="1878"/>
      <c r="C5" s="1878"/>
      <c r="D5" s="1878"/>
      <c r="E5" s="1878"/>
      <c r="F5" s="1878"/>
      <c r="G5" s="1878"/>
      <c r="H5" s="1878"/>
      <c r="I5" s="1878"/>
      <c r="J5" s="1878"/>
      <c r="K5" s="1878"/>
      <c r="L5" s="1878"/>
      <c r="M5" s="1878"/>
      <c r="N5" s="1878"/>
      <c r="O5" s="1878"/>
      <c r="P5" s="1878"/>
      <c r="Q5" s="1878"/>
      <c r="R5" s="1878"/>
      <c r="S5" s="1878"/>
      <c r="T5" s="1878"/>
      <c r="U5" s="1878"/>
      <c r="V5" s="1878"/>
      <c r="W5" s="1878"/>
      <c r="X5" s="1878"/>
      <c r="Y5" s="1878"/>
      <c r="Z5" s="1878"/>
      <c r="AA5" s="1878"/>
      <c r="AB5" s="1878"/>
      <c r="AC5" s="1878"/>
      <c r="AD5" s="1878"/>
      <c r="AE5" s="1878"/>
      <c r="AF5" s="1878"/>
      <c r="AG5" s="1878"/>
    </row>
    <row r="6" spans="1:33" ht="26" x14ac:dyDescent="0.35">
      <c r="A6" s="1289" t="s">
        <v>2134</v>
      </c>
      <c r="B6" s="1276" t="s">
        <v>1399</v>
      </c>
      <c r="C6" s="1371"/>
      <c r="D6" s="1371"/>
      <c r="E6" s="1371"/>
      <c r="F6" s="1371"/>
      <c r="G6" s="1371"/>
      <c r="H6" s="1371"/>
      <c r="I6" s="1371"/>
      <c r="J6" s="1371"/>
      <c r="K6" s="1371"/>
      <c r="L6" s="1371"/>
      <c r="M6" s="1371"/>
      <c r="N6" s="1371"/>
      <c r="O6" s="1371"/>
      <c r="P6" s="1371"/>
      <c r="Q6" s="1371"/>
      <c r="R6" s="1371"/>
      <c r="S6" s="1371"/>
      <c r="T6" s="1371"/>
      <c r="U6" s="1371"/>
      <c r="V6" s="1371"/>
      <c r="W6" s="1371"/>
      <c r="X6" s="1371"/>
      <c r="Y6" s="1371"/>
      <c r="Z6" s="1371"/>
      <c r="AA6" s="1371"/>
      <c r="AB6" s="1371"/>
      <c r="AC6" s="1371"/>
      <c r="AD6" s="1371"/>
      <c r="AE6" s="1371"/>
      <c r="AF6" s="1371"/>
      <c r="AG6" s="1371"/>
    </row>
    <row r="7" spans="1:33" ht="71.25" customHeight="1" x14ac:dyDescent="0.35">
      <c r="A7" s="1275" t="s">
        <v>2135</v>
      </c>
      <c r="B7" s="1276" t="s">
        <v>1399</v>
      </c>
      <c r="C7" s="1272"/>
      <c r="D7" s="1272"/>
      <c r="E7" s="1272"/>
      <c r="F7" s="1272"/>
      <c r="G7" s="1272"/>
      <c r="H7" s="1272"/>
      <c r="I7" s="1272"/>
      <c r="J7" s="1272"/>
      <c r="K7" s="1272"/>
      <c r="L7" s="1272"/>
      <c r="M7" s="1272"/>
      <c r="N7" s="1272"/>
      <c r="O7" s="1272"/>
      <c r="P7" s="1272"/>
      <c r="Q7" s="1272"/>
      <c r="R7" s="1272"/>
      <c r="S7" s="1272"/>
      <c r="T7" s="1272"/>
      <c r="U7" s="1272"/>
      <c r="V7" s="1272"/>
      <c r="W7" s="1272"/>
      <c r="X7" s="1272"/>
      <c r="Y7" s="1272"/>
      <c r="Z7" s="1272"/>
      <c r="AA7" s="1272"/>
      <c r="AB7" s="1272"/>
      <c r="AC7" s="1272"/>
      <c r="AD7" s="1272"/>
      <c r="AE7" s="1272"/>
      <c r="AF7" s="1272"/>
      <c r="AG7" s="1272"/>
    </row>
    <row r="8" spans="1:33" s="1271" customFormat="1" ht="78" x14ac:dyDescent="0.35">
      <c r="A8" s="1277" t="s">
        <v>2136</v>
      </c>
      <c r="B8" s="1276" t="s">
        <v>1399</v>
      </c>
      <c r="C8" s="1272"/>
      <c r="D8" s="1272"/>
      <c r="E8" s="1272"/>
      <c r="F8" s="1272"/>
      <c r="G8" s="1272"/>
      <c r="H8" s="1272"/>
      <c r="I8" s="1272"/>
      <c r="J8" s="1272"/>
      <c r="K8" s="1272"/>
      <c r="L8" s="1272"/>
      <c r="M8" s="1272"/>
      <c r="N8" s="1272"/>
      <c r="O8" s="1272"/>
      <c r="P8" s="1272"/>
      <c r="Q8" s="1272"/>
      <c r="R8" s="1272"/>
      <c r="S8" s="1272"/>
      <c r="T8" s="1272"/>
      <c r="U8" s="1272"/>
      <c r="V8" s="1272"/>
      <c r="W8" s="1272"/>
      <c r="X8" s="1272"/>
      <c r="Y8" s="1272"/>
      <c r="Z8" s="1272"/>
      <c r="AA8" s="1272"/>
      <c r="AB8" s="1272"/>
      <c r="AC8" s="1272"/>
      <c r="AD8" s="1272"/>
      <c r="AE8" s="1272"/>
      <c r="AF8" s="1272"/>
      <c r="AG8" s="1272"/>
    </row>
    <row r="9" spans="1:33" s="1271" customFormat="1" ht="26" x14ac:dyDescent="0.35">
      <c r="A9" s="1277" t="s">
        <v>2137</v>
      </c>
      <c r="B9" s="1276" t="s">
        <v>1399</v>
      </c>
      <c r="C9" s="1272"/>
      <c r="D9" s="1272"/>
      <c r="E9" s="1272"/>
      <c r="F9" s="1272"/>
      <c r="G9" s="1272"/>
      <c r="H9" s="1272"/>
      <c r="I9" s="1272"/>
      <c r="J9" s="1272"/>
      <c r="K9" s="1272"/>
      <c r="L9" s="1272"/>
      <c r="M9" s="1272"/>
      <c r="N9" s="1272"/>
      <c r="O9" s="1272"/>
      <c r="P9" s="1272"/>
      <c r="Q9" s="1272"/>
      <c r="R9" s="1272"/>
      <c r="S9" s="1272"/>
      <c r="T9" s="1272"/>
      <c r="U9" s="1272"/>
      <c r="V9" s="1272"/>
      <c r="W9" s="1272"/>
      <c r="X9" s="1272"/>
      <c r="Y9" s="1272"/>
      <c r="Z9" s="1272"/>
      <c r="AA9" s="1272"/>
      <c r="AB9" s="1272"/>
      <c r="AC9" s="1272"/>
      <c r="AD9" s="1272"/>
      <c r="AE9" s="1272"/>
      <c r="AF9" s="1272"/>
      <c r="AG9" s="1272"/>
    </row>
    <row r="10" spans="1:33" ht="39" x14ac:dyDescent="0.35">
      <c r="A10" s="1278" t="s">
        <v>2138</v>
      </c>
      <c r="B10" s="1276" t="s">
        <v>1399</v>
      </c>
      <c r="C10" s="1272"/>
      <c r="D10" s="1272"/>
      <c r="E10" s="1272"/>
      <c r="F10" s="1272"/>
      <c r="G10" s="1272"/>
      <c r="H10" s="1272"/>
      <c r="I10" s="1272"/>
      <c r="J10" s="1272"/>
      <c r="K10" s="1272"/>
      <c r="L10" s="1272"/>
      <c r="M10" s="1272"/>
      <c r="N10" s="1272"/>
      <c r="O10" s="1272"/>
      <c r="P10" s="1272"/>
      <c r="Q10" s="1272"/>
      <c r="R10" s="1272"/>
      <c r="S10" s="1272"/>
      <c r="T10" s="1272"/>
      <c r="U10" s="1272"/>
      <c r="V10" s="1272"/>
      <c r="W10" s="1272"/>
      <c r="X10" s="1272"/>
      <c r="Y10" s="1272"/>
      <c r="Z10" s="1272"/>
      <c r="AA10" s="1272"/>
      <c r="AB10" s="1272"/>
      <c r="AC10" s="1272"/>
      <c r="AD10" s="1272"/>
      <c r="AE10" s="1272"/>
      <c r="AF10" s="1272"/>
      <c r="AG10" s="1272"/>
    </row>
    <row r="11" spans="1:33" ht="14.5" x14ac:dyDescent="0.35">
      <c r="A11" s="1279" t="s">
        <v>2139</v>
      </c>
      <c r="B11" s="1276" t="s">
        <v>1399</v>
      </c>
      <c r="C11" s="1286"/>
      <c r="D11" s="1286"/>
      <c r="E11" s="1286"/>
      <c r="F11" s="1287"/>
      <c r="G11" s="1287"/>
      <c r="H11" s="1287"/>
      <c r="I11" s="1287"/>
      <c r="J11" s="1287"/>
      <c r="K11" s="1287"/>
      <c r="L11" s="1287"/>
      <c r="M11" s="1287"/>
      <c r="N11" s="1287"/>
      <c r="O11" s="1287"/>
      <c r="P11" s="1287"/>
      <c r="Q11" s="1287"/>
      <c r="R11" s="1287"/>
      <c r="S11" s="1287"/>
      <c r="T11" s="1287"/>
      <c r="U11" s="1287"/>
      <c r="V11" s="1287"/>
      <c r="W11" s="1287"/>
      <c r="X11" s="1287"/>
      <c r="Y11" s="1287"/>
      <c r="Z11" s="1287"/>
      <c r="AA11" s="1287"/>
      <c r="AB11" s="1287"/>
      <c r="AC11" s="1287"/>
      <c r="AD11" s="1287"/>
      <c r="AE11" s="1287"/>
      <c r="AF11" s="1287"/>
      <c r="AG11" s="1287"/>
    </row>
    <row r="12" spans="1:33" ht="26" x14ac:dyDescent="0.35">
      <c r="A12" s="1344" t="s">
        <v>2140</v>
      </c>
      <c r="B12" s="1335" t="s">
        <v>1399</v>
      </c>
      <c r="C12" s="1345"/>
      <c r="D12" s="1345"/>
      <c r="E12" s="1345"/>
      <c r="F12" s="1346"/>
      <c r="G12" s="1346"/>
      <c r="H12" s="1346"/>
      <c r="I12" s="1346"/>
      <c r="J12" s="1346"/>
      <c r="K12" s="1346"/>
      <c r="L12" s="1346"/>
      <c r="M12" s="1346"/>
      <c r="N12" s="1346"/>
      <c r="O12" s="1346"/>
      <c r="P12" s="1346"/>
      <c r="Q12" s="1346"/>
      <c r="R12" s="1346"/>
      <c r="S12" s="1346"/>
      <c r="T12" s="1346"/>
      <c r="U12" s="1346"/>
      <c r="V12" s="1346"/>
      <c r="W12" s="1346"/>
      <c r="X12" s="1346"/>
      <c r="Y12" s="1346"/>
      <c r="Z12" s="1346"/>
      <c r="AA12" s="1346"/>
      <c r="AB12" s="1346"/>
      <c r="AC12" s="1346"/>
      <c r="AD12" s="1346"/>
      <c r="AE12" s="1346"/>
      <c r="AF12" s="1346"/>
      <c r="AG12" s="1346"/>
    </row>
    <row r="13" spans="1:33" ht="20.5" customHeight="1" x14ac:dyDescent="0.35">
      <c r="A13" s="1336" t="s">
        <v>2141</v>
      </c>
      <c r="B13" s="1330" t="s">
        <v>1399</v>
      </c>
      <c r="C13" s="1337"/>
      <c r="D13" s="1337"/>
      <c r="E13" s="1337"/>
      <c r="F13" s="1331"/>
      <c r="G13" s="1331"/>
      <c r="H13" s="1331"/>
      <c r="I13" s="1331"/>
      <c r="J13" s="1331"/>
      <c r="K13" s="1331"/>
      <c r="L13" s="1331"/>
      <c r="M13" s="1331"/>
      <c r="N13" s="1331"/>
      <c r="O13" s="1331"/>
      <c r="P13" s="1331"/>
      <c r="Q13" s="1331"/>
      <c r="R13" s="1331"/>
      <c r="S13" s="1331"/>
      <c r="T13" s="1331"/>
      <c r="U13" s="1331"/>
      <c r="V13" s="1331"/>
      <c r="W13" s="1331"/>
      <c r="X13" s="1331"/>
      <c r="Y13" s="1331"/>
      <c r="Z13" s="1331"/>
      <c r="AA13" s="1331"/>
      <c r="AB13" s="1331"/>
      <c r="AC13" s="1331"/>
      <c r="AD13" s="1331"/>
      <c r="AE13" s="1331"/>
      <c r="AF13" s="1331"/>
      <c r="AG13" s="1331"/>
    </row>
    <row r="14" spans="1:33" ht="14.5" x14ac:dyDescent="0.35">
      <c r="A14" s="1336" t="s">
        <v>2142</v>
      </c>
      <c r="B14" s="1330" t="s">
        <v>1399</v>
      </c>
      <c r="C14" s="1337"/>
      <c r="D14" s="1337"/>
      <c r="E14" s="1337"/>
      <c r="F14" s="1331"/>
      <c r="G14" s="1331"/>
      <c r="H14" s="1331"/>
      <c r="I14" s="1331"/>
      <c r="J14" s="1331"/>
      <c r="K14" s="1331"/>
      <c r="L14" s="1331"/>
      <c r="M14" s="1331"/>
      <c r="N14" s="1331"/>
      <c r="O14" s="1331"/>
      <c r="P14" s="1331"/>
      <c r="Q14" s="1331"/>
      <c r="R14" s="1331"/>
      <c r="S14" s="1331"/>
      <c r="T14" s="1331"/>
      <c r="U14" s="1331"/>
      <c r="V14" s="1331"/>
      <c r="W14" s="1331"/>
      <c r="X14" s="1331"/>
      <c r="Y14" s="1331"/>
      <c r="Z14" s="1331"/>
      <c r="AA14" s="1331"/>
      <c r="AB14" s="1331"/>
      <c r="AC14" s="1331"/>
      <c r="AD14" s="1331"/>
      <c r="AE14" s="1331"/>
      <c r="AF14" s="1331"/>
      <c r="AG14" s="1331"/>
    </row>
    <row r="15" spans="1:33" ht="14.5" x14ac:dyDescent="0.35">
      <c r="A15" s="1336" t="s">
        <v>1158</v>
      </c>
      <c r="B15" s="1330" t="s">
        <v>1399</v>
      </c>
      <c r="C15" s="1337"/>
      <c r="D15" s="1337"/>
      <c r="E15" s="1337"/>
      <c r="F15" s="1331"/>
      <c r="G15" s="1331"/>
      <c r="H15" s="1331"/>
      <c r="I15" s="1331"/>
      <c r="J15" s="1331"/>
      <c r="K15" s="1331"/>
      <c r="L15" s="1331"/>
      <c r="M15" s="1331"/>
      <c r="N15" s="1331"/>
      <c r="O15" s="1331"/>
      <c r="P15" s="1331"/>
      <c r="Q15" s="1331"/>
      <c r="R15" s="1331"/>
      <c r="S15" s="1331"/>
      <c r="T15" s="1331"/>
      <c r="U15" s="1331"/>
      <c r="V15" s="1331"/>
      <c r="W15" s="1331"/>
      <c r="X15" s="1331"/>
      <c r="Y15" s="1331"/>
      <c r="Z15" s="1331"/>
      <c r="AA15" s="1331"/>
      <c r="AB15" s="1331"/>
      <c r="AC15" s="1331"/>
      <c r="AD15" s="1331"/>
      <c r="AE15" s="1331"/>
      <c r="AF15" s="1331"/>
      <c r="AG15" s="1331"/>
    </row>
    <row r="16" spans="1:33" ht="14.5" x14ac:dyDescent="0.35">
      <c r="A16" s="1336" t="s">
        <v>1290</v>
      </c>
      <c r="B16" s="1330" t="s">
        <v>1399</v>
      </c>
      <c r="C16" s="1337"/>
      <c r="D16" s="1337"/>
      <c r="E16" s="1337"/>
      <c r="F16" s="1331"/>
      <c r="G16" s="1331"/>
      <c r="H16" s="1331"/>
      <c r="I16" s="1331"/>
      <c r="J16" s="1331"/>
      <c r="K16" s="1331"/>
      <c r="L16" s="1331"/>
      <c r="M16" s="1331"/>
      <c r="N16" s="1331"/>
      <c r="O16" s="1331"/>
      <c r="P16" s="1331"/>
      <c r="Q16" s="1331"/>
      <c r="R16" s="1331"/>
      <c r="S16" s="1331"/>
      <c r="T16" s="1331"/>
      <c r="U16" s="1331"/>
      <c r="V16" s="1331"/>
      <c r="W16" s="1331"/>
      <c r="X16" s="1331"/>
      <c r="Y16" s="1331"/>
      <c r="Z16" s="1331"/>
      <c r="AA16" s="1331"/>
      <c r="AB16" s="1331"/>
      <c r="AC16" s="1331"/>
      <c r="AD16" s="1331"/>
      <c r="AE16" s="1331"/>
      <c r="AF16" s="1331"/>
      <c r="AG16" s="1331"/>
    </row>
    <row r="17" spans="1:33" ht="14.5" x14ac:dyDescent="0.35">
      <c r="A17" s="1336" t="s">
        <v>2143</v>
      </c>
      <c r="B17" s="1330" t="s">
        <v>1399</v>
      </c>
      <c r="C17" s="1337"/>
      <c r="D17" s="1337"/>
      <c r="E17" s="1337"/>
      <c r="F17" s="1331"/>
      <c r="G17" s="1331"/>
      <c r="H17" s="1331"/>
      <c r="I17" s="1331"/>
      <c r="J17" s="1331"/>
      <c r="K17" s="1331"/>
      <c r="L17" s="1331"/>
      <c r="M17" s="1331"/>
      <c r="N17" s="1331"/>
      <c r="O17" s="1331"/>
      <c r="P17" s="1331"/>
      <c r="Q17" s="1331"/>
      <c r="R17" s="1331"/>
      <c r="S17" s="1331"/>
      <c r="T17" s="1331"/>
      <c r="U17" s="1331"/>
      <c r="V17" s="1331"/>
      <c r="W17" s="1331"/>
      <c r="X17" s="1331"/>
      <c r="Y17" s="1331"/>
      <c r="Z17" s="1331"/>
      <c r="AA17" s="1331"/>
      <c r="AB17" s="1331"/>
      <c r="AC17" s="1331"/>
      <c r="AD17" s="1331"/>
      <c r="AE17" s="1331"/>
      <c r="AF17" s="1331"/>
      <c r="AG17" s="1331"/>
    </row>
    <row r="18" spans="1:33" ht="14.5" x14ac:dyDescent="0.35">
      <c r="A18" s="1338" t="s">
        <v>2144</v>
      </c>
      <c r="B18" s="1330" t="s">
        <v>1399</v>
      </c>
      <c r="C18" s="1337"/>
      <c r="D18" s="1337"/>
      <c r="E18" s="1337"/>
      <c r="F18" s="1331"/>
      <c r="G18" s="1331"/>
      <c r="H18" s="1331"/>
      <c r="I18" s="1331"/>
      <c r="J18" s="1331"/>
      <c r="K18" s="1331"/>
      <c r="L18" s="1331"/>
      <c r="M18" s="1331"/>
      <c r="N18" s="1331"/>
      <c r="O18" s="1331"/>
      <c r="P18" s="1331"/>
      <c r="Q18" s="1331"/>
      <c r="R18" s="1331"/>
      <c r="S18" s="1331"/>
      <c r="T18" s="1331"/>
      <c r="U18" s="1331"/>
      <c r="V18" s="1331"/>
      <c r="W18" s="1331"/>
      <c r="X18" s="1331"/>
      <c r="Y18" s="1331"/>
      <c r="Z18" s="1331"/>
      <c r="AA18" s="1331"/>
      <c r="AB18" s="1331"/>
      <c r="AC18" s="1331"/>
      <c r="AD18" s="1331"/>
      <c r="AE18" s="1331"/>
      <c r="AF18" s="1331"/>
      <c r="AG18" s="1331"/>
    </row>
    <row r="19" spans="1:33" ht="14.5" x14ac:dyDescent="0.35">
      <c r="A19" s="1336" t="s">
        <v>2145</v>
      </c>
      <c r="B19" s="1330" t="s">
        <v>1399</v>
      </c>
      <c r="C19" s="1337"/>
      <c r="D19" s="1337"/>
      <c r="E19" s="1337"/>
      <c r="F19" s="1331"/>
      <c r="G19" s="1331"/>
      <c r="H19" s="1331"/>
      <c r="I19" s="1331"/>
      <c r="J19" s="1331"/>
      <c r="K19" s="1331"/>
      <c r="L19" s="1331"/>
      <c r="M19" s="1331"/>
      <c r="N19" s="1331"/>
      <c r="O19" s="1331"/>
      <c r="P19" s="1331"/>
      <c r="Q19" s="1331"/>
      <c r="R19" s="1331"/>
      <c r="S19" s="1331"/>
      <c r="T19" s="1331"/>
      <c r="U19" s="1331"/>
      <c r="V19" s="1331"/>
      <c r="W19" s="1331"/>
      <c r="X19" s="1331"/>
      <c r="Y19" s="1331"/>
      <c r="Z19" s="1331"/>
      <c r="AA19" s="1331"/>
      <c r="AB19" s="1331"/>
      <c r="AC19" s="1331"/>
      <c r="AD19" s="1331"/>
      <c r="AE19" s="1331"/>
      <c r="AF19" s="1331"/>
      <c r="AG19" s="1331"/>
    </row>
    <row r="20" spans="1:33" ht="26" x14ac:dyDescent="0.35">
      <c r="A20" s="1339" t="s">
        <v>2146</v>
      </c>
      <c r="B20" s="1330" t="s">
        <v>1399</v>
      </c>
      <c r="C20" s="1337"/>
      <c r="D20" s="1337"/>
      <c r="E20" s="1337"/>
      <c r="F20" s="1331"/>
      <c r="G20" s="1331"/>
      <c r="H20" s="1331"/>
      <c r="I20" s="1331"/>
      <c r="J20" s="1331"/>
      <c r="K20" s="1331"/>
      <c r="L20" s="1331"/>
      <c r="M20" s="1331"/>
      <c r="N20" s="1331"/>
      <c r="O20" s="1331"/>
      <c r="P20" s="1331"/>
      <c r="Q20" s="1331"/>
      <c r="R20" s="1331"/>
      <c r="S20" s="1331"/>
      <c r="T20" s="1331"/>
      <c r="U20" s="1331"/>
      <c r="V20" s="1331"/>
      <c r="W20" s="1331"/>
      <c r="X20" s="1331"/>
      <c r="Y20" s="1331"/>
      <c r="Z20" s="1331"/>
      <c r="AA20" s="1331"/>
      <c r="AB20" s="1331"/>
      <c r="AC20" s="1331"/>
      <c r="AD20" s="1331"/>
      <c r="AE20" s="1331"/>
      <c r="AF20" s="1331"/>
      <c r="AG20" s="1331"/>
    </row>
    <row r="21" spans="1:33" ht="25" customHeight="1" x14ac:dyDescent="0.35">
      <c r="A21" s="1339" t="s">
        <v>2147</v>
      </c>
      <c r="B21" s="1330" t="s">
        <v>1399</v>
      </c>
      <c r="C21" s="1337"/>
      <c r="D21" s="1337"/>
      <c r="E21" s="1337"/>
      <c r="F21" s="1337"/>
      <c r="G21" s="1337"/>
      <c r="H21" s="1337"/>
      <c r="I21" s="1337"/>
      <c r="J21" s="1331"/>
      <c r="K21" s="1331"/>
      <c r="L21" s="1331"/>
      <c r="M21" s="1331"/>
      <c r="N21" s="1331"/>
      <c r="O21" s="1331"/>
      <c r="P21" s="1331"/>
      <c r="Q21" s="1331"/>
      <c r="R21" s="1331"/>
      <c r="S21" s="1331"/>
      <c r="T21" s="1331"/>
      <c r="U21" s="1331"/>
      <c r="V21" s="1331"/>
      <c r="W21" s="1331"/>
      <c r="X21" s="1331"/>
      <c r="Y21" s="1331"/>
      <c r="Z21" s="1331"/>
      <c r="AA21" s="1331"/>
      <c r="AB21" s="1331"/>
      <c r="AC21" s="1331"/>
      <c r="AD21" s="1331"/>
      <c r="AE21" s="1331"/>
      <c r="AF21" s="1331"/>
      <c r="AG21" s="1331"/>
    </row>
    <row r="22" spans="1:33" ht="25" customHeight="1" x14ac:dyDescent="0.35">
      <c r="A22" s="1340" t="s">
        <v>2035</v>
      </c>
      <c r="B22" s="1330" t="s">
        <v>1399</v>
      </c>
      <c r="C22" s="1337"/>
      <c r="D22" s="1337"/>
      <c r="E22" s="1337"/>
      <c r="F22" s="1337"/>
      <c r="G22" s="1337"/>
      <c r="H22" s="1337"/>
      <c r="I22" s="1337"/>
      <c r="J22" s="1331"/>
      <c r="K22" s="1331"/>
      <c r="L22" s="1331"/>
      <c r="M22" s="1331"/>
      <c r="N22" s="1331"/>
      <c r="O22" s="1331"/>
      <c r="P22" s="1331"/>
      <c r="Q22" s="1331"/>
      <c r="R22" s="1331"/>
      <c r="S22" s="1331"/>
      <c r="T22" s="1331"/>
      <c r="U22" s="1331"/>
      <c r="V22" s="1331"/>
      <c r="W22" s="1331"/>
      <c r="X22" s="1331"/>
      <c r="Y22" s="1331"/>
      <c r="Z22" s="1331"/>
      <c r="AA22" s="1331"/>
      <c r="AB22" s="1331"/>
      <c r="AC22" s="1331"/>
      <c r="AD22" s="1331"/>
      <c r="AE22" s="1331"/>
      <c r="AF22" s="1331"/>
      <c r="AG22" s="1331"/>
    </row>
    <row r="23" spans="1:33" ht="25" customHeight="1" x14ac:dyDescent="0.35">
      <c r="A23" s="1340" t="s">
        <v>2034</v>
      </c>
      <c r="B23" s="1330" t="s">
        <v>1315</v>
      </c>
      <c r="C23" s="1879"/>
      <c r="D23" s="1863"/>
      <c r="E23" s="1863"/>
      <c r="F23" s="1863"/>
      <c r="G23" s="1863"/>
      <c r="H23" s="1863"/>
      <c r="I23" s="1863"/>
      <c r="J23" s="1870"/>
      <c r="K23" s="1863"/>
      <c r="L23" s="1863"/>
      <c r="M23" s="1863"/>
      <c r="N23" s="1863"/>
      <c r="O23" s="1863"/>
      <c r="P23" s="1863"/>
      <c r="Q23" s="1870"/>
      <c r="R23" s="1863"/>
      <c r="S23" s="1863"/>
      <c r="T23" s="1863"/>
      <c r="U23" s="1863"/>
      <c r="V23" s="1863"/>
      <c r="W23" s="1863"/>
      <c r="X23" s="1870"/>
      <c r="Y23" s="1863"/>
      <c r="Z23" s="1863"/>
      <c r="AA23" s="1863"/>
      <c r="AB23" s="1863"/>
      <c r="AC23" s="1863"/>
      <c r="AD23" s="1863"/>
      <c r="AE23" s="1870"/>
      <c r="AF23" s="1863"/>
      <c r="AG23" s="1863"/>
    </row>
    <row r="24" spans="1:33" ht="18.649999999999999" customHeight="1" x14ac:dyDescent="0.35">
      <c r="A24" s="1340" t="s">
        <v>2148</v>
      </c>
      <c r="B24" s="1341" t="s">
        <v>1399</v>
      </c>
      <c r="C24" s="1332"/>
      <c r="D24" s="1332"/>
      <c r="E24" s="1332"/>
      <c r="F24" s="1332"/>
      <c r="G24" s="1332"/>
      <c r="H24" s="1332"/>
      <c r="I24" s="1332"/>
      <c r="J24" s="1332"/>
      <c r="K24" s="1332"/>
      <c r="L24" s="1332"/>
      <c r="M24" s="1332"/>
      <c r="N24" s="1332"/>
      <c r="O24" s="1332"/>
      <c r="P24" s="1332"/>
      <c r="Q24" s="1332"/>
      <c r="R24" s="1332"/>
      <c r="S24" s="1332"/>
      <c r="T24" s="1332"/>
      <c r="U24" s="1332"/>
      <c r="V24" s="1332"/>
      <c r="W24" s="1332"/>
      <c r="X24" s="1332"/>
      <c r="Y24" s="1332"/>
      <c r="Z24" s="1332"/>
      <c r="AA24" s="1332"/>
      <c r="AB24" s="1332"/>
      <c r="AC24" s="1332"/>
      <c r="AD24" s="1332"/>
      <c r="AE24" s="1332"/>
      <c r="AF24" s="1332"/>
      <c r="AG24" s="1332"/>
    </row>
    <row r="25" spans="1:33" ht="20.149999999999999" customHeight="1" x14ac:dyDescent="0.35">
      <c r="A25" s="1866" t="s">
        <v>563</v>
      </c>
      <c r="B25" s="1863"/>
      <c r="C25" s="1332"/>
      <c r="D25" s="1332"/>
      <c r="E25" s="1332"/>
      <c r="F25" s="1332"/>
      <c r="G25" s="1332"/>
      <c r="H25" s="1332"/>
      <c r="I25" s="1332"/>
      <c r="J25" s="1332"/>
      <c r="K25" s="1332"/>
      <c r="L25" s="1332"/>
      <c r="M25" s="1332"/>
      <c r="N25" s="1332"/>
      <c r="O25" s="1332"/>
      <c r="P25" s="1332"/>
      <c r="Q25" s="1332"/>
      <c r="R25" s="1332"/>
      <c r="S25" s="1332"/>
      <c r="T25" s="1332"/>
      <c r="U25" s="1332"/>
      <c r="V25" s="1332"/>
      <c r="W25" s="1332"/>
      <c r="X25" s="1332"/>
      <c r="Y25" s="1332"/>
      <c r="Z25" s="1332"/>
      <c r="AA25" s="1332"/>
      <c r="AB25" s="1332"/>
      <c r="AC25" s="1332"/>
      <c r="AD25" s="1332"/>
      <c r="AE25" s="1332"/>
      <c r="AF25" s="1332"/>
      <c r="AG25" s="1332"/>
    </row>
    <row r="26" spans="1:33" ht="18" customHeight="1" x14ac:dyDescent="0.35">
      <c r="A26" s="1867" t="s">
        <v>2149</v>
      </c>
      <c r="B26" s="1868"/>
      <c r="C26" s="1868"/>
      <c r="D26" s="1868"/>
      <c r="E26" s="1868"/>
      <c r="F26" s="1868"/>
      <c r="G26" s="1868"/>
      <c r="H26" s="1868"/>
      <c r="I26" s="1868"/>
      <c r="J26" s="1868"/>
      <c r="K26" s="1868"/>
      <c r="L26" s="1868"/>
      <c r="M26" s="1868"/>
      <c r="N26" s="1868"/>
      <c r="O26" s="1868"/>
      <c r="P26" s="1868"/>
      <c r="Q26" s="1868"/>
      <c r="R26" s="1868"/>
      <c r="S26" s="1868"/>
      <c r="T26" s="1868"/>
      <c r="U26" s="1868"/>
      <c r="V26" s="1868"/>
      <c r="W26" s="1868"/>
      <c r="X26" s="1868"/>
      <c r="Y26" s="1868"/>
      <c r="Z26" s="1868"/>
      <c r="AA26" s="1868"/>
      <c r="AB26" s="1868"/>
      <c r="AC26" s="1868"/>
      <c r="AD26" s="1868"/>
      <c r="AE26" s="1868"/>
      <c r="AF26" s="1868"/>
      <c r="AG26" s="1868"/>
    </row>
    <row r="27" spans="1:33" ht="32.25" customHeight="1" x14ac:dyDescent="0.35">
      <c r="A27" s="1342" t="s">
        <v>2134</v>
      </c>
      <c r="B27" s="1372"/>
      <c r="C27" s="1372"/>
      <c r="D27" s="1372"/>
      <c r="E27" s="1372"/>
      <c r="F27" s="1372"/>
      <c r="G27" s="1372"/>
      <c r="H27" s="1372"/>
      <c r="I27" s="1372"/>
      <c r="J27" s="1372"/>
      <c r="K27" s="1372"/>
      <c r="L27" s="1372"/>
      <c r="M27" s="1372"/>
      <c r="N27" s="1372"/>
      <c r="O27" s="1372"/>
      <c r="P27" s="1372"/>
      <c r="Q27" s="1372"/>
      <c r="R27" s="1372"/>
      <c r="S27" s="1372"/>
      <c r="T27" s="1372"/>
      <c r="U27" s="1372"/>
      <c r="V27" s="1372"/>
      <c r="W27" s="1372"/>
      <c r="X27" s="1372"/>
      <c r="Y27" s="1372"/>
      <c r="Z27" s="1372"/>
      <c r="AA27" s="1372"/>
      <c r="AB27" s="1372"/>
      <c r="AC27" s="1372"/>
      <c r="AD27" s="1372"/>
      <c r="AE27" s="1372"/>
      <c r="AF27" s="1372"/>
      <c r="AG27" s="1372"/>
    </row>
    <row r="28" spans="1:33" ht="40" customHeight="1" x14ac:dyDescent="0.35">
      <c r="A28" s="1343" t="s">
        <v>2150</v>
      </c>
      <c r="B28" s="1330" t="s">
        <v>1399</v>
      </c>
      <c r="C28" s="1372"/>
      <c r="D28" s="1372"/>
      <c r="E28" s="1372"/>
      <c r="F28" s="1372"/>
      <c r="G28" s="1372"/>
      <c r="H28" s="1372"/>
      <c r="I28" s="1372"/>
      <c r="J28" s="1372"/>
      <c r="K28" s="1372"/>
      <c r="L28" s="1372"/>
      <c r="M28" s="1372"/>
      <c r="N28" s="1372"/>
      <c r="O28" s="1372"/>
      <c r="P28" s="1372"/>
      <c r="Q28" s="1372"/>
      <c r="R28" s="1372"/>
      <c r="S28" s="1372"/>
      <c r="T28" s="1372"/>
      <c r="U28" s="1372"/>
      <c r="V28" s="1372"/>
      <c r="W28" s="1372"/>
      <c r="X28" s="1372"/>
      <c r="Y28" s="1372"/>
      <c r="Z28" s="1372"/>
      <c r="AA28" s="1372"/>
      <c r="AB28" s="1372"/>
      <c r="AC28" s="1372"/>
      <c r="AD28" s="1372"/>
      <c r="AE28" s="1372"/>
      <c r="AF28" s="1372"/>
      <c r="AG28" s="1372"/>
    </row>
    <row r="29" spans="1:33" ht="40" customHeight="1" x14ac:dyDescent="0.35">
      <c r="A29" s="1340" t="s">
        <v>2151</v>
      </c>
      <c r="B29" s="1330" t="s">
        <v>1399</v>
      </c>
      <c r="C29" s="1332"/>
      <c r="D29" s="1332"/>
      <c r="E29" s="1332"/>
      <c r="F29" s="1332"/>
      <c r="G29" s="1332"/>
      <c r="H29" s="1332"/>
      <c r="I29" s="1332"/>
      <c r="J29" s="1332"/>
      <c r="K29" s="1332"/>
      <c r="L29" s="1332"/>
      <c r="M29" s="1332"/>
      <c r="N29" s="1332"/>
      <c r="O29" s="1332"/>
      <c r="P29" s="1332"/>
      <c r="Q29" s="1332"/>
      <c r="R29" s="1332"/>
      <c r="S29" s="1332"/>
      <c r="T29" s="1332"/>
      <c r="U29" s="1332"/>
      <c r="V29" s="1332"/>
      <c r="W29" s="1332"/>
      <c r="X29" s="1332"/>
      <c r="Y29" s="1332"/>
      <c r="Z29" s="1332"/>
      <c r="AA29" s="1332"/>
      <c r="AB29" s="1332"/>
      <c r="AC29" s="1332"/>
      <c r="AD29" s="1332"/>
      <c r="AE29" s="1332"/>
      <c r="AF29" s="1332"/>
      <c r="AG29" s="1332"/>
    </row>
    <row r="30" spans="1:33" ht="71.25" customHeight="1" x14ac:dyDescent="0.35">
      <c r="A30" s="1869" t="s">
        <v>2152</v>
      </c>
      <c r="B30" s="1330" t="s">
        <v>1399</v>
      </c>
      <c r="C30" s="1332"/>
      <c r="D30" s="1332"/>
      <c r="E30" s="1332"/>
      <c r="F30" s="1332"/>
      <c r="G30" s="1332"/>
      <c r="H30" s="1332"/>
      <c r="I30" s="1332"/>
      <c r="J30" s="1332"/>
      <c r="K30" s="1332"/>
      <c r="L30" s="1332"/>
      <c r="M30" s="1332"/>
      <c r="N30" s="1332"/>
      <c r="O30" s="1332"/>
      <c r="P30" s="1332"/>
      <c r="Q30" s="1332"/>
      <c r="R30" s="1332"/>
      <c r="S30" s="1332"/>
      <c r="T30" s="1332"/>
      <c r="U30" s="1332"/>
      <c r="V30" s="1332"/>
      <c r="W30" s="1332"/>
      <c r="X30" s="1332"/>
      <c r="Y30" s="1332"/>
      <c r="Z30" s="1332"/>
      <c r="AA30" s="1332"/>
      <c r="AB30" s="1332"/>
      <c r="AC30" s="1332"/>
      <c r="AD30" s="1332"/>
      <c r="AE30" s="1332"/>
      <c r="AF30" s="1332"/>
      <c r="AG30" s="1332"/>
    </row>
    <row r="31" spans="1:33" ht="21" customHeight="1" x14ac:dyDescent="0.35">
      <c r="A31" s="1869"/>
      <c r="B31" s="1330" t="s">
        <v>1399</v>
      </c>
      <c r="C31" s="1332"/>
      <c r="D31" s="1332"/>
      <c r="E31" s="1332"/>
      <c r="F31" s="1332"/>
      <c r="G31" s="1332"/>
      <c r="H31" s="1332"/>
      <c r="I31" s="1332"/>
      <c r="J31" s="1332"/>
      <c r="K31" s="1332"/>
      <c r="L31" s="1332"/>
      <c r="M31" s="1332"/>
      <c r="N31" s="1332"/>
      <c r="O31" s="1332"/>
      <c r="P31" s="1332"/>
      <c r="Q31" s="1332"/>
      <c r="R31" s="1332"/>
      <c r="S31" s="1332"/>
      <c r="T31" s="1332"/>
      <c r="U31" s="1332"/>
      <c r="V31" s="1332"/>
      <c r="W31" s="1332"/>
      <c r="X31" s="1332"/>
      <c r="Y31" s="1332"/>
      <c r="Z31" s="1332"/>
      <c r="AA31" s="1332"/>
      <c r="AB31" s="1332"/>
      <c r="AC31" s="1332"/>
      <c r="AD31" s="1332"/>
      <c r="AE31" s="1332"/>
      <c r="AF31" s="1332"/>
      <c r="AG31" s="1332"/>
    </row>
    <row r="32" spans="1:33" ht="40" customHeight="1" x14ac:dyDescent="0.35">
      <c r="A32" s="1340" t="s">
        <v>2153</v>
      </c>
      <c r="B32" s="1330" t="s">
        <v>1399</v>
      </c>
      <c r="C32" s="1332"/>
      <c r="D32" s="1332"/>
      <c r="E32" s="1332"/>
      <c r="F32" s="1332"/>
      <c r="G32" s="1332"/>
      <c r="H32" s="1332"/>
      <c r="I32" s="1332"/>
      <c r="J32" s="1332"/>
      <c r="K32" s="1332"/>
      <c r="L32" s="1332"/>
      <c r="M32" s="1332"/>
      <c r="N32" s="1332"/>
      <c r="O32" s="1332"/>
      <c r="P32" s="1332"/>
      <c r="Q32" s="1332"/>
      <c r="R32" s="1332"/>
      <c r="S32" s="1332"/>
      <c r="T32" s="1332"/>
      <c r="U32" s="1332"/>
      <c r="V32" s="1332"/>
      <c r="W32" s="1332"/>
      <c r="X32" s="1332"/>
      <c r="Y32" s="1332"/>
      <c r="Z32" s="1332"/>
      <c r="AA32" s="1332"/>
      <c r="AB32" s="1332"/>
      <c r="AC32" s="1332"/>
      <c r="AD32" s="1332"/>
      <c r="AE32" s="1332"/>
      <c r="AF32" s="1332"/>
      <c r="AG32" s="1332"/>
    </row>
    <row r="33" spans="1:33" ht="51.75" customHeight="1" x14ac:dyDescent="0.35">
      <c r="A33" s="1869" t="s">
        <v>2154</v>
      </c>
      <c r="B33" s="1330" t="s">
        <v>1399</v>
      </c>
      <c r="C33" s="1332"/>
      <c r="D33" s="1332"/>
      <c r="E33" s="1332"/>
      <c r="F33" s="1332"/>
      <c r="G33" s="1332"/>
      <c r="H33" s="1332"/>
      <c r="I33" s="1332"/>
      <c r="J33" s="1332"/>
      <c r="K33" s="1332"/>
      <c r="L33" s="1332"/>
      <c r="M33" s="1332"/>
      <c r="N33" s="1332"/>
      <c r="O33" s="1332"/>
      <c r="P33" s="1332"/>
      <c r="Q33" s="1332"/>
      <c r="R33" s="1332"/>
      <c r="S33" s="1332"/>
      <c r="T33" s="1332"/>
      <c r="U33" s="1332"/>
      <c r="V33" s="1332"/>
      <c r="W33" s="1332"/>
      <c r="X33" s="1332"/>
      <c r="Y33" s="1332"/>
      <c r="Z33" s="1332"/>
      <c r="AA33" s="1332"/>
      <c r="AB33" s="1332"/>
      <c r="AC33" s="1332"/>
      <c r="AD33" s="1332"/>
      <c r="AE33" s="1332"/>
      <c r="AF33" s="1332"/>
      <c r="AG33" s="1332"/>
    </row>
    <row r="34" spans="1:33" ht="36.75" customHeight="1" x14ac:dyDescent="0.35">
      <c r="A34" s="1869"/>
      <c r="B34" s="1330" t="s">
        <v>1399</v>
      </c>
      <c r="C34" s="1332"/>
      <c r="D34" s="1332"/>
      <c r="E34" s="1332"/>
      <c r="F34" s="1332"/>
      <c r="G34" s="1332"/>
      <c r="H34" s="1332"/>
      <c r="I34" s="1332"/>
      <c r="J34" s="1332"/>
      <c r="K34" s="1332"/>
      <c r="L34" s="1332"/>
      <c r="M34" s="1332"/>
      <c r="N34" s="1332"/>
      <c r="O34" s="1332"/>
      <c r="P34" s="1332"/>
      <c r="Q34" s="1332"/>
      <c r="R34" s="1332"/>
      <c r="S34" s="1332"/>
      <c r="T34" s="1332"/>
      <c r="U34" s="1332"/>
      <c r="V34" s="1332"/>
      <c r="W34" s="1332"/>
      <c r="X34" s="1332"/>
      <c r="Y34" s="1332"/>
      <c r="Z34" s="1332"/>
      <c r="AA34" s="1332"/>
      <c r="AB34" s="1332"/>
      <c r="AC34" s="1332"/>
      <c r="AD34" s="1332"/>
      <c r="AE34" s="1332"/>
      <c r="AF34" s="1332"/>
      <c r="AG34" s="1332"/>
    </row>
    <row r="35" spans="1:33" ht="50.15" customHeight="1" x14ac:dyDescent="0.35">
      <c r="A35" s="1340" t="s">
        <v>2155</v>
      </c>
      <c r="B35" s="1330" t="s">
        <v>1399</v>
      </c>
      <c r="C35" s="1332"/>
      <c r="D35" s="1332"/>
      <c r="E35" s="1332"/>
      <c r="F35" s="1332"/>
      <c r="G35" s="1332"/>
      <c r="H35" s="1332"/>
      <c r="I35" s="1332"/>
      <c r="J35" s="1332"/>
      <c r="K35" s="1332"/>
      <c r="L35" s="1332"/>
      <c r="M35" s="1332"/>
      <c r="N35" s="1332"/>
      <c r="O35" s="1332"/>
      <c r="P35" s="1332"/>
      <c r="Q35" s="1332"/>
      <c r="R35" s="1332"/>
      <c r="S35" s="1332"/>
      <c r="T35" s="1332"/>
      <c r="U35" s="1332"/>
      <c r="V35" s="1332"/>
      <c r="W35" s="1332"/>
      <c r="X35" s="1332"/>
      <c r="Y35" s="1332"/>
      <c r="Z35" s="1332"/>
      <c r="AA35" s="1332"/>
      <c r="AB35" s="1332"/>
      <c r="AC35" s="1332"/>
      <c r="AD35" s="1332"/>
      <c r="AE35" s="1332"/>
      <c r="AF35" s="1332"/>
      <c r="AG35" s="1332"/>
    </row>
    <row r="36" spans="1:33" ht="43.5" customHeight="1" x14ac:dyDescent="0.35">
      <c r="A36" s="1869" t="s">
        <v>2156</v>
      </c>
      <c r="B36" s="1330" t="s">
        <v>1399</v>
      </c>
      <c r="C36" s="1332"/>
      <c r="D36" s="1332"/>
      <c r="E36" s="1332"/>
      <c r="F36" s="1332"/>
      <c r="G36" s="1332"/>
      <c r="H36" s="1332"/>
      <c r="I36" s="1332"/>
      <c r="J36" s="1332"/>
      <c r="K36" s="1332"/>
      <c r="L36" s="1332"/>
      <c r="M36" s="1332"/>
      <c r="N36" s="1332"/>
      <c r="O36" s="1332"/>
      <c r="P36" s="1332"/>
      <c r="Q36" s="1332"/>
      <c r="R36" s="1332"/>
      <c r="S36" s="1332"/>
      <c r="T36" s="1332"/>
      <c r="U36" s="1332"/>
      <c r="V36" s="1332"/>
      <c r="W36" s="1332"/>
      <c r="X36" s="1332"/>
      <c r="Y36" s="1332"/>
      <c r="Z36" s="1332"/>
      <c r="AA36" s="1332"/>
      <c r="AB36" s="1332"/>
      <c r="AC36" s="1332"/>
      <c r="AD36" s="1332"/>
      <c r="AE36" s="1332"/>
      <c r="AF36" s="1332"/>
      <c r="AG36" s="1332"/>
    </row>
    <row r="37" spans="1:33" ht="50.15" customHeight="1" x14ac:dyDescent="0.35">
      <c r="A37" s="1869"/>
      <c r="B37" s="1330" t="s">
        <v>1399</v>
      </c>
      <c r="C37" s="1332"/>
      <c r="D37" s="1332"/>
      <c r="E37" s="1332"/>
      <c r="F37" s="1332"/>
      <c r="G37" s="1332"/>
      <c r="H37" s="1332"/>
      <c r="I37" s="1332"/>
      <c r="J37" s="1332"/>
      <c r="K37" s="1332"/>
      <c r="L37" s="1332"/>
      <c r="M37" s="1332"/>
      <c r="N37" s="1332"/>
      <c r="O37" s="1332"/>
      <c r="P37" s="1332"/>
      <c r="Q37" s="1332"/>
      <c r="R37" s="1332"/>
      <c r="S37" s="1332"/>
      <c r="T37" s="1332"/>
      <c r="U37" s="1332"/>
      <c r="V37" s="1332"/>
      <c r="W37" s="1332"/>
      <c r="X37" s="1332"/>
      <c r="Y37" s="1332"/>
      <c r="Z37" s="1332"/>
      <c r="AA37" s="1332"/>
      <c r="AB37" s="1332"/>
      <c r="AC37" s="1332"/>
      <c r="AD37" s="1332"/>
      <c r="AE37" s="1332"/>
      <c r="AF37" s="1332"/>
      <c r="AG37" s="1332"/>
    </row>
    <row r="38" spans="1:33" ht="50.15" customHeight="1" x14ac:dyDescent="0.35">
      <c r="A38" s="1340" t="s">
        <v>2157</v>
      </c>
      <c r="B38" s="1330" t="s">
        <v>1399</v>
      </c>
      <c r="C38" s="1332"/>
      <c r="D38" s="1332"/>
      <c r="E38" s="1332"/>
      <c r="F38" s="1332"/>
      <c r="G38" s="1332"/>
      <c r="H38" s="1332"/>
      <c r="I38" s="1332"/>
      <c r="J38" s="1332"/>
      <c r="K38" s="1332"/>
      <c r="L38" s="1332"/>
      <c r="M38" s="1332"/>
      <c r="N38" s="1332"/>
      <c r="O38" s="1332"/>
      <c r="P38" s="1332"/>
      <c r="Q38" s="1332"/>
      <c r="R38" s="1332"/>
      <c r="S38" s="1332"/>
      <c r="T38" s="1332"/>
      <c r="U38" s="1332"/>
      <c r="V38" s="1332"/>
      <c r="W38" s="1332"/>
      <c r="X38" s="1332"/>
      <c r="Y38" s="1332"/>
      <c r="Z38" s="1332"/>
      <c r="AA38" s="1332"/>
      <c r="AB38" s="1332"/>
      <c r="AC38" s="1332"/>
      <c r="AD38" s="1332"/>
      <c r="AE38" s="1332"/>
      <c r="AF38" s="1332"/>
      <c r="AG38" s="1332"/>
    </row>
    <row r="39" spans="1:33" ht="26.15" customHeight="1" x14ac:dyDescent="0.35">
      <c r="A39" s="1869" t="s">
        <v>2158</v>
      </c>
      <c r="B39" s="1330" t="s">
        <v>1399</v>
      </c>
      <c r="C39" s="1332"/>
      <c r="D39" s="1332"/>
      <c r="E39" s="1332"/>
      <c r="F39" s="1332"/>
      <c r="G39" s="1332"/>
      <c r="H39" s="1332"/>
      <c r="I39" s="1332"/>
      <c r="J39" s="1332"/>
      <c r="K39" s="1332"/>
      <c r="L39" s="1332"/>
      <c r="M39" s="1332"/>
      <c r="N39" s="1332"/>
      <c r="O39" s="1332"/>
      <c r="P39" s="1332"/>
      <c r="Q39" s="1332"/>
      <c r="R39" s="1332"/>
      <c r="S39" s="1332"/>
      <c r="T39" s="1332"/>
      <c r="U39" s="1332"/>
      <c r="V39" s="1332"/>
      <c r="W39" s="1332"/>
      <c r="X39" s="1332"/>
      <c r="Y39" s="1332"/>
      <c r="Z39" s="1332"/>
      <c r="AA39" s="1332"/>
      <c r="AB39" s="1332"/>
      <c r="AC39" s="1332"/>
      <c r="AD39" s="1332"/>
      <c r="AE39" s="1332"/>
      <c r="AF39" s="1332"/>
      <c r="AG39" s="1332"/>
    </row>
    <row r="40" spans="1:33" ht="66" customHeight="1" x14ac:dyDescent="0.35">
      <c r="A40" s="1869"/>
      <c r="B40" s="1330" t="s">
        <v>1399</v>
      </c>
      <c r="C40" s="1332"/>
      <c r="D40" s="1332"/>
      <c r="E40" s="1332"/>
      <c r="F40" s="1332"/>
      <c r="G40" s="1332"/>
      <c r="H40" s="1332"/>
      <c r="I40" s="1332"/>
      <c r="J40" s="1332"/>
      <c r="K40" s="1332"/>
      <c r="L40" s="1332"/>
      <c r="M40" s="1332"/>
      <c r="N40" s="1332"/>
      <c r="O40" s="1332"/>
      <c r="P40" s="1332"/>
      <c r="Q40" s="1332"/>
      <c r="R40" s="1332"/>
      <c r="S40" s="1332"/>
      <c r="T40" s="1332"/>
      <c r="U40" s="1332"/>
      <c r="V40" s="1332"/>
      <c r="W40" s="1332"/>
      <c r="X40" s="1332"/>
      <c r="Y40" s="1332"/>
      <c r="Z40" s="1332"/>
      <c r="AA40" s="1332"/>
      <c r="AB40" s="1332"/>
      <c r="AC40" s="1332"/>
      <c r="AD40" s="1332"/>
      <c r="AE40" s="1332"/>
      <c r="AF40" s="1332"/>
      <c r="AG40" s="1332"/>
    </row>
    <row r="41" spans="1:33" ht="15.75" customHeight="1" x14ac:dyDescent="0.35">
      <c r="A41" s="1329" t="s">
        <v>2159</v>
      </c>
      <c r="B41" s="1330" t="s">
        <v>1399</v>
      </c>
      <c r="C41" s="1332"/>
      <c r="D41" s="1332"/>
      <c r="E41" s="1332"/>
      <c r="F41" s="1332"/>
      <c r="G41" s="1332"/>
      <c r="H41" s="1332"/>
      <c r="I41" s="1332"/>
      <c r="J41" s="1332"/>
      <c r="K41" s="1332"/>
      <c r="L41" s="1332"/>
      <c r="M41" s="1332"/>
      <c r="N41" s="1332"/>
      <c r="O41" s="1332"/>
      <c r="P41" s="1332"/>
      <c r="Q41" s="1332"/>
      <c r="R41" s="1332"/>
      <c r="S41" s="1332"/>
      <c r="T41" s="1332"/>
      <c r="U41" s="1332"/>
      <c r="V41" s="1332"/>
      <c r="W41" s="1332"/>
      <c r="X41" s="1332"/>
      <c r="Y41" s="1332"/>
      <c r="Z41" s="1332"/>
      <c r="AA41" s="1332"/>
      <c r="AB41" s="1332"/>
      <c r="AC41" s="1332"/>
      <c r="AD41" s="1332"/>
      <c r="AE41" s="1332"/>
      <c r="AF41" s="1332"/>
      <c r="AG41" s="1332"/>
    </row>
    <row r="42" spans="1:33" ht="28.5" customHeight="1" x14ac:dyDescent="0.35">
      <c r="A42" s="1329" t="s">
        <v>2160</v>
      </c>
      <c r="B42" s="1330" t="s">
        <v>1315</v>
      </c>
      <c r="C42" s="1870"/>
      <c r="D42" s="1870"/>
      <c r="E42" s="1870"/>
      <c r="F42" s="1870"/>
      <c r="G42" s="1870"/>
      <c r="H42" s="1870"/>
      <c r="I42" s="1870"/>
      <c r="J42" s="1870"/>
      <c r="K42" s="1870"/>
      <c r="L42" s="1870"/>
      <c r="M42" s="1870"/>
      <c r="N42" s="1870"/>
      <c r="O42" s="1870"/>
      <c r="P42" s="1870"/>
      <c r="Q42" s="1870"/>
      <c r="R42" s="1870"/>
      <c r="S42" s="1870"/>
      <c r="T42" s="1870"/>
      <c r="U42" s="1870"/>
      <c r="V42" s="1870"/>
      <c r="W42" s="1870"/>
      <c r="X42" s="1870"/>
      <c r="Y42" s="1870"/>
      <c r="Z42" s="1870"/>
      <c r="AA42" s="1870"/>
      <c r="AB42" s="1870"/>
      <c r="AC42" s="1870"/>
      <c r="AD42" s="1870"/>
      <c r="AE42" s="1870"/>
      <c r="AF42" s="1870"/>
      <c r="AG42" s="1870"/>
    </row>
    <row r="43" spans="1:33" ht="30" customHeight="1" x14ac:dyDescent="0.35">
      <c r="A43" s="1329" t="s">
        <v>2161</v>
      </c>
      <c r="B43" s="1330" t="s">
        <v>1315</v>
      </c>
      <c r="C43" s="1870"/>
      <c r="D43" s="1870"/>
      <c r="E43" s="1870"/>
      <c r="F43" s="1870"/>
      <c r="G43" s="1870"/>
      <c r="H43" s="1870"/>
      <c r="I43" s="1870"/>
      <c r="J43" s="1870"/>
      <c r="K43" s="1870"/>
      <c r="L43" s="1870"/>
      <c r="M43" s="1870"/>
      <c r="N43" s="1870"/>
      <c r="O43" s="1870"/>
      <c r="P43" s="1870"/>
      <c r="Q43" s="1870"/>
      <c r="R43" s="1870"/>
      <c r="S43" s="1870"/>
      <c r="T43" s="1870"/>
      <c r="U43" s="1870"/>
      <c r="V43" s="1870"/>
      <c r="W43" s="1870"/>
      <c r="X43" s="1870"/>
      <c r="Y43" s="1870"/>
      <c r="Z43" s="1870"/>
      <c r="AA43" s="1870"/>
      <c r="AB43" s="1870"/>
      <c r="AC43" s="1870"/>
      <c r="AD43" s="1870"/>
      <c r="AE43" s="1870"/>
      <c r="AF43" s="1870"/>
      <c r="AG43" s="1870"/>
    </row>
    <row r="44" spans="1:33" ht="30" customHeight="1" x14ac:dyDescent="0.35">
      <c r="A44" s="1866" t="s">
        <v>563</v>
      </c>
      <c r="B44" s="1863"/>
      <c r="C44" s="1332"/>
      <c r="D44" s="1332"/>
      <c r="E44" s="1332"/>
      <c r="F44" s="1332"/>
      <c r="G44" s="1332"/>
      <c r="H44" s="1332"/>
      <c r="I44" s="1332"/>
      <c r="J44" s="1332"/>
      <c r="K44" s="1332"/>
      <c r="L44" s="1332"/>
      <c r="M44" s="1332"/>
      <c r="N44" s="1332"/>
      <c r="O44" s="1332"/>
      <c r="P44" s="1332"/>
      <c r="Q44" s="1332"/>
      <c r="R44" s="1332"/>
      <c r="S44" s="1332"/>
      <c r="T44" s="1332"/>
      <c r="U44" s="1332"/>
      <c r="V44" s="1332"/>
      <c r="W44" s="1332"/>
      <c r="X44" s="1332"/>
      <c r="Y44" s="1332"/>
      <c r="Z44" s="1332"/>
      <c r="AA44" s="1332"/>
      <c r="AB44" s="1332"/>
      <c r="AC44" s="1332"/>
      <c r="AD44" s="1332"/>
      <c r="AE44" s="1332"/>
      <c r="AF44" s="1332"/>
      <c r="AG44" s="1332"/>
    </row>
    <row r="45" spans="1:33" ht="30" customHeight="1" x14ac:dyDescent="0.35">
      <c r="A45" s="1871" t="s">
        <v>559</v>
      </c>
      <c r="B45" s="1863"/>
      <c r="C45" s="1863"/>
      <c r="D45" s="1863"/>
      <c r="E45" s="1863"/>
      <c r="F45" s="1863"/>
      <c r="G45" s="1863"/>
      <c r="H45" s="1863"/>
      <c r="I45" s="1863"/>
      <c r="J45" s="1863"/>
      <c r="K45" s="1863"/>
      <c r="L45" s="1863"/>
      <c r="M45" s="1863"/>
      <c r="N45" s="1863"/>
      <c r="O45" s="1863"/>
      <c r="P45" s="1863"/>
      <c r="Q45" s="1863"/>
      <c r="R45" s="1863"/>
      <c r="S45" s="1863"/>
      <c r="T45" s="1863"/>
      <c r="U45" s="1863"/>
      <c r="V45" s="1863"/>
      <c r="W45" s="1863"/>
      <c r="X45" s="1863"/>
      <c r="Y45" s="1863"/>
      <c r="Z45" s="1863"/>
      <c r="AA45" s="1863"/>
      <c r="AB45" s="1863"/>
      <c r="AC45" s="1863"/>
      <c r="AD45" s="1863"/>
      <c r="AE45" s="1863"/>
      <c r="AF45" s="1863"/>
      <c r="AG45" s="1863"/>
    </row>
    <row r="46" spans="1:33" ht="56.25" customHeight="1" x14ac:dyDescent="0.35">
      <c r="A46" s="1333" t="s">
        <v>560</v>
      </c>
      <c r="B46" s="1865" t="s">
        <v>733</v>
      </c>
      <c r="C46" s="1863"/>
      <c r="D46" s="1863"/>
      <c r="E46" s="1863"/>
      <c r="F46" s="1863"/>
      <c r="G46" s="1863"/>
      <c r="H46" s="1863"/>
      <c r="I46" s="1863"/>
      <c r="J46" s="1863"/>
      <c r="K46" s="1863"/>
      <c r="L46" s="1863"/>
      <c r="M46" s="1863"/>
      <c r="N46" s="1865" t="s">
        <v>734</v>
      </c>
      <c r="O46" s="1863"/>
      <c r="P46" s="1863"/>
      <c r="Q46" s="1863"/>
      <c r="R46" s="1863"/>
      <c r="S46" s="1863"/>
      <c r="T46" s="1863"/>
      <c r="U46" s="1863"/>
      <c r="V46" s="1863"/>
      <c r="W46" s="1863"/>
      <c r="X46" s="1863"/>
      <c r="Y46" s="1863"/>
      <c r="Z46" s="1865" t="s">
        <v>557</v>
      </c>
      <c r="AA46" s="1863"/>
      <c r="AB46" s="1865" t="s">
        <v>564</v>
      </c>
      <c r="AC46" s="1863"/>
      <c r="AD46" s="1863"/>
      <c r="AE46" s="1865" t="s">
        <v>735</v>
      </c>
      <c r="AF46" s="1863"/>
      <c r="AG46" s="1863"/>
    </row>
    <row r="47" spans="1:33" ht="35.25" customHeight="1" x14ac:dyDescent="0.35">
      <c r="A47" s="1334"/>
      <c r="B47" s="1862"/>
      <c r="C47" s="1863"/>
      <c r="D47" s="1863"/>
      <c r="E47" s="1863"/>
      <c r="F47" s="1863"/>
      <c r="G47" s="1863"/>
      <c r="H47" s="1863"/>
      <c r="I47" s="1863"/>
      <c r="J47" s="1863"/>
      <c r="K47" s="1863"/>
      <c r="L47" s="1863"/>
      <c r="M47" s="1863"/>
      <c r="N47" s="1865"/>
      <c r="O47" s="1863"/>
      <c r="P47" s="1863"/>
      <c r="Q47" s="1863"/>
      <c r="R47" s="1863"/>
      <c r="S47" s="1863"/>
      <c r="T47" s="1863"/>
      <c r="U47" s="1863"/>
      <c r="V47" s="1863"/>
      <c r="W47" s="1863"/>
      <c r="X47" s="1863"/>
      <c r="Y47" s="1863"/>
      <c r="Z47" s="1865"/>
      <c r="AA47" s="1863"/>
      <c r="AB47" s="1862"/>
      <c r="AC47" s="1863"/>
      <c r="AD47" s="1863"/>
      <c r="AE47" s="1862"/>
      <c r="AF47" s="1863"/>
      <c r="AG47" s="1863"/>
    </row>
    <row r="48" spans="1:33" ht="35.25" customHeight="1" x14ac:dyDescent="0.35">
      <c r="A48" s="1334"/>
      <c r="B48" s="1862"/>
      <c r="C48" s="1863"/>
      <c r="D48" s="1863"/>
      <c r="E48" s="1863"/>
      <c r="F48" s="1863"/>
      <c r="G48" s="1863"/>
      <c r="H48" s="1863"/>
      <c r="I48" s="1863"/>
      <c r="J48" s="1863"/>
      <c r="K48" s="1863"/>
      <c r="L48" s="1863"/>
      <c r="M48" s="1863"/>
      <c r="N48" s="1865"/>
      <c r="O48" s="1863"/>
      <c r="P48" s="1863"/>
      <c r="Q48" s="1863"/>
      <c r="R48" s="1863"/>
      <c r="S48" s="1863"/>
      <c r="T48" s="1863"/>
      <c r="U48" s="1863"/>
      <c r="V48" s="1863"/>
      <c r="W48" s="1863"/>
      <c r="X48" s="1863"/>
      <c r="Y48" s="1863"/>
      <c r="Z48" s="1865"/>
      <c r="AA48" s="1863"/>
      <c r="AB48" s="1862"/>
      <c r="AC48" s="1863"/>
      <c r="AD48" s="1863"/>
      <c r="AE48" s="1862"/>
      <c r="AF48" s="1863"/>
      <c r="AG48" s="1863"/>
    </row>
    <row r="49" spans="1:33" ht="35.25" customHeight="1" x14ac:dyDescent="0.35">
      <c r="A49" s="1334"/>
      <c r="B49" s="1862"/>
      <c r="C49" s="1863"/>
      <c r="D49" s="1863"/>
      <c r="E49" s="1863"/>
      <c r="F49" s="1863"/>
      <c r="G49" s="1863"/>
      <c r="H49" s="1863"/>
      <c r="I49" s="1863"/>
      <c r="J49" s="1863"/>
      <c r="K49" s="1863"/>
      <c r="L49" s="1863"/>
      <c r="M49" s="1863"/>
      <c r="N49" s="1865"/>
      <c r="O49" s="1863"/>
      <c r="P49" s="1863"/>
      <c r="Q49" s="1863"/>
      <c r="R49" s="1863"/>
      <c r="S49" s="1863"/>
      <c r="T49" s="1863"/>
      <c r="U49" s="1863"/>
      <c r="V49" s="1863"/>
      <c r="W49" s="1863"/>
      <c r="X49" s="1863"/>
      <c r="Y49" s="1863"/>
      <c r="Z49" s="1865"/>
      <c r="AA49" s="1863"/>
      <c r="AB49" s="1862"/>
      <c r="AC49" s="1863"/>
      <c r="AD49" s="1863"/>
      <c r="AE49" s="1862"/>
      <c r="AF49" s="1863"/>
      <c r="AG49" s="1863"/>
    </row>
    <row r="50" spans="1:33" ht="22.5" customHeight="1" x14ac:dyDescent="0.35">
      <c r="A50" s="1864" t="s">
        <v>2162</v>
      </c>
      <c r="B50" s="1702"/>
      <c r="C50" s="1702"/>
      <c r="D50" s="1702"/>
      <c r="E50" s="1702"/>
      <c r="F50" s="1702"/>
      <c r="G50" s="1702"/>
      <c r="H50" s="1702"/>
      <c r="I50" s="1702"/>
      <c r="J50" s="1702"/>
      <c r="K50" s="1702"/>
      <c r="L50" s="1702"/>
      <c r="M50" s="1702"/>
      <c r="N50" s="1702"/>
      <c r="O50" s="1702"/>
      <c r="P50" s="1702"/>
      <c r="Q50" s="1702"/>
      <c r="R50" s="1702"/>
      <c r="S50" s="1702"/>
      <c r="T50" s="1702"/>
      <c r="U50" s="1702"/>
      <c r="V50" s="1702"/>
      <c r="W50" s="1702"/>
      <c r="X50" s="1702"/>
      <c r="Y50" s="1702"/>
      <c r="Z50" s="1702"/>
      <c r="AA50" s="1702"/>
      <c r="AB50" s="1702"/>
      <c r="AC50" s="1702"/>
      <c r="AD50" s="1702"/>
      <c r="AE50" s="1702"/>
      <c r="AF50" s="1702"/>
      <c r="AG50" s="1702"/>
    </row>
    <row r="51" spans="1:33" ht="27.75" customHeight="1" x14ac:dyDescent="0.35">
      <c r="A51" s="1703" t="s">
        <v>1621</v>
      </c>
      <c r="B51" s="1703"/>
      <c r="C51" s="1703"/>
      <c r="D51" s="1703"/>
      <c r="E51" s="1703"/>
      <c r="F51" s="1703"/>
      <c r="G51" s="1703"/>
      <c r="H51" s="1703"/>
      <c r="I51" s="1703"/>
      <c r="J51" s="1703"/>
      <c r="K51" s="1703"/>
      <c r="L51" s="1703"/>
      <c r="M51" s="1703"/>
      <c r="N51" s="1703"/>
      <c r="O51" s="1703"/>
      <c r="P51" s="1703"/>
      <c r="Q51" s="1703"/>
      <c r="R51" s="1703"/>
      <c r="S51" s="1703"/>
      <c r="T51" s="1703"/>
      <c r="U51" s="1703"/>
      <c r="V51" s="1703"/>
      <c r="W51" s="1703"/>
      <c r="X51" s="1703"/>
      <c r="Y51" s="1703"/>
      <c r="Z51" s="1703"/>
      <c r="AA51" s="1703"/>
      <c r="AB51" s="1703"/>
      <c r="AC51" s="1703"/>
      <c r="AD51" s="1703"/>
      <c r="AE51" s="1703"/>
      <c r="AF51" s="1703"/>
      <c r="AG51" s="1703"/>
    </row>
    <row r="52" spans="1:33" ht="15.75" customHeight="1" x14ac:dyDescent="0.35">
      <c r="S52" s="1370" t="s">
        <v>23</v>
      </c>
    </row>
    <row r="53" spans="1:33" ht="15.75" customHeight="1" x14ac:dyDescent="0.35"/>
    <row r="54" spans="1:33" ht="15.75" customHeight="1" x14ac:dyDescent="0.35"/>
    <row r="55" spans="1:33" ht="15.75" customHeight="1" x14ac:dyDescent="0.35"/>
    <row r="56" spans="1:33" ht="15.75" customHeight="1" x14ac:dyDescent="0.35"/>
    <row r="57" spans="1:33" ht="15.75" customHeight="1" x14ac:dyDescent="0.35"/>
    <row r="58" spans="1:33" ht="15.75" customHeight="1" x14ac:dyDescent="0.35"/>
    <row r="59" spans="1:33" ht="15.75" customHeight="1" x14ac:dyDescent="0.35"/>
    <row r="60" spans="1:33" ht="15.75" customHeight="1" x14ac:dyDescent="0.35"/>
    <row r="61" spans="1:33" ht="15.75" customHeight="1" x14ac:dyDescent="0.35"/>
    <row r="62" spans="1:33" ht="15.75" customHeight="1" x14ac:dyDescent="0.35"/>
    <row r="63" spans="1:33" ht="15.75" customHeight="1" x14ac:dyDescent="0.35"/>
    <row r="64" spans="1:3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mergeCells count="50">
    <mergeCell ref="J43:P43"/>
    <mergeCell ref="Q43:W43"/>
    <mergeCell ref="X43:AD43"/>
    <mergeCell ref="A1:AG1"/>
    <mergeCell ref="A2:AG2"/>
    <mergeCell ref="A3:C3"/>
    <mergeCell ref="E3:J3"/>
    <mergeCell ref="A5:AG5"/>
    <mergeCell ref="C23:I23"/>
    <mergeCell ref="J23:P23"/>
    <mergeCell ref="Q23:W23"/>
    <mergeCell ref="X23:AD23"/>
    <mergeCell ref="AE23:AG23"/>
    <mergeCell ref="AE46:AG46"/>
    <mergeCell ref="A25:B25"/>
    <mergeCell ref="A26:AG26"/>
    <mergeCell ref="A30:A31"/>
    <mergeCell ref="A33:A34"/>
    <mergeCell ref="A36:A37"/>
    <mergeCell ref="A39:A40"/>
    <mergeCell ref="C42:I42"/>
    <mergeCell ref="J42:P42"/>
    <mergeCell ref="A44:B44"/>
    <mergeCell ref="A45:AG45"/>
    <mergeCell ref="AE43:AG43"/>
    <mergeCell ref="AE42:AG42"/>
    <mergeCell ref="Q42:W42"/>
    <mergeCell ref="X42:AD42"/>
    <mergeCell ref="C43:I43"/>
    <mergeCell ref="AB49:AD49"/>
    <mergeCell ref="B46:M46"/>
    <mergeCell ref="N46:Y46"/>
    <mergeCell ref="Z46:AA46"/>
    <mergeCell ref="AB46:AD46"/>
    <mergeCell ref="AE49:AG49"/>
    <mergeCell ref="A50:AG50"/>
    <mergeCell ref="A51:AG51"/>
    <mergeCell ref="B47:M47"/>
    <mergeCell ref="N47:Y47"/>
    <mergeCell ref="Z47:AA47"/>
    <mergeCell ref="AB47:AD47"/>
    <mergeCell ref="AE47:AG47"/>
    <mergeCell ref="B48:M48"/>
    <mergeCell ref="N48:Y48"/>
    <mergeCell ref="Z48:AA48"/>
    <mergeCell ref="AB48:AD48"/>
    <mergeCell ref="AE48:AG48"/>
    <mergeCell ref="B49:M49"/>
    <mergeCell ref="N49:Y49"/>
    <mergeCell ref="Z49:AA49"/>
  </mergeCells>
  <pageMargins left="0.75" right="0.75" top="0.75" bottom="0.75" header="0.25" footer="0.25"/>
  <pageSetup scale="87" fitToHeight="0" orientation="landscape" r:id="rId1"/>
  <headerFooter>
    <oddHeader>&amp;LThe Great Canadian Meat Company&amp;R&amp;A</oddHeader>
    <oddFooter>&amp;L&amp;"-,Italic"Prepared by: Food Technology Consulting 
Approved by: KD&amp;CPage  &amp;P&amp;R&amp;"-,Italic"Revision Date: July 31,2024 
Rev. # 04</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sheetPr>
  <dimension ref="A1:O1000"/>
  <sheetViews>
    <sheetView view="pageLayout" zoomScaleNormal="100" workbookViewId="0">
      <selection activeCell="A14" sqref="A14"/>
    </sheetView>
  </sheetViews>
  <sheetFormatPr defaultColWidth="14.453125" defaultRowHeight="15" customHeight="1" x14ac:dyDescent="0.35"/>
  <cols>
    <col min="1" max="1" width="56.54296875" customWidth="1"/>
    <col min="2" max="2" width="5.453125" customWidth="1"/>
    <col min="3" max="14" width="5.54296875" customWidth="1"/>
  </cols>
  <sheetData>
    <row r="1" spans="1:15" ht="18" customHeight="1" x14ac:dyDescent="0.35">
      <c r="A1" s="1880" t="s">
        <v>2163</v>
      </c>
      <c r="B1" s="1881"/>
      <c r="C1" s="1881"/>
      <c r="D1" s="1881"/>
      <c r="E1" s="1881"/>
      <c r="F1" s="1881"/>
      <c r="G1" s="1881"/>
      <c r="H1" s="1881"/>
      <c r="I1" s="1881"/>
      <c r="J1" s="1881"/>
      <c r="K1" s="1881"/>
      <c r="L1" s="1881"/>
      <c r="M1" s="1881"/>
      <c r="N1" s="1882"/>
    </row>
    <row r="2" spans="1:15" ht="41.25" customHeight="1" x14ac:dyDescent="0.35">
      <c r="A2" s="1883" t="s">
        <v>2164</v>
      </c>
      <c r="B2" s="1884"/>
      <c r="C2" s="1884"/>
      <c r="D2" s="1884"/>
      <c r="E2" s="1884"/>
      <c r="F2" s="1884"/>
      <c r="G2" s="1884"/>
      <c r="H2" s="1884"/>
      <c r="I2" s="1884"/>
      <c r="J2" s="1884"/>
      <c r="K2" s="1884"/>
      <c r="L2" s="1884"/>
      <c r="M2" s="1884"/>
      <c r="N2" s="1885"/>
    </row>
    <row r="3" spans="1:15" ht="18" customHeight="1" x14ac:dyDescent="0.35">
      <c r="A3" s="1886" t="s">
        <v>2165</v>
      </c>
      <c r="B3" s="1886" t="s">
        <v>5</v>
      </c>
      <c r="C3" s="1537" t="s">
        <v>2166</v>
      </c>
      <c r="D3" s="1888"/>
      <c r="E3" s="1888"/>
      <c r="F3" s="1888"/>
      <c r="G3" s="1888"/>
      <c r="H3" s="1888"/>
      <c r="I3" s="1888"/>
      <c r="J3" s="1888"/>
      <c r="K3" s="1888"/>
      <c r="L3" s="1888"/>
      <c r="M3" s="1888"/>
      <c r="N3" s="1889"/>
    </row>
    <row r="4" spans="1:15" ht="18" customHeight="1" x14ac:dyDescent="0.35">
      <c r="A4" s="1887"/>
      <c r="B4" s="1887"/>
      <c r="C4" s="1282" t="s">
        <v>8</v>
      </c>
      <c r="D4" s="1282" t="s">
        <v>9</v>
      </c>
      <c r="E4" s="1282" t="s">
        <v>10</v>
      </c>
      <c r="F4" s="1282" t="s">
        <v>11</v>
      </c>
      <c r="G4" s="1282" t="s">
        <v>12</v>
      </c>
      <c r="H4" s="1282" t="s">
        <v>13</v>
      </c>
      <c r="I4" s="1282" t="s">
        <v>27</v>
      </c>
      <c r="J4" s="1282" t="s">
        <v>15</v>
      </c>
      <c r="K4" s="1282" t="s">
        <v>16</v>
      </c>
      <c r="L4" s="1282" t="s">
        <v>17</v>
      </c>
      <c r="M4" s="1282" t="s">
        <v>18</v>
      </c>
      <c r="N4" s="1282" t="s">
        <v>19</v>
      </c>
    </row>
    <row r="5" spans="1:15" ht="147" customHeight="1" x14ac:dyDescent="0.35">
      <c r="A5" s="87" t="s">
        <v>2167</v>
      </c>
      <c r="B5" s="1280" t="s">
        <v>35</v>
      </c>
      <c r="C5" s="283" t="s">
        <v>494</v>
      </c>
      <c r="D5" s="283" t="s">
        <v>494</v>
      </c>
      <c r="E5" s="283" t="s">
        <v>494</v>
      </c>
      <c r="F5" s="283" t="s">
        <v>494</v>
      </c>
      <c r="G5" s="283" t="s">
        <v>494</v>
      </c>
      <c r="H5" s="283" t="s">
        <v>494</v>
      </c>
      <c r="I5" s="283" t="s">
        <v>494</v>
      </c>
      <c r="J5" s="283" t="s">
        <v>494</v>
      </c>
      <c r="K5" s="283" t="s">
        <v>494</v>
      </c>
      <c r="L5" s="283" t="s">
        <v>494</v>
      </c>
      <c r="M5" s="283" t="s">
        <v>494</v>
      </c>
      <c r="N5" s="283" t="s">
        <v>494</v>
      </c>
      <c r="O5" s="761"/>
    </row>
    <row r="6" spans="1:15" ht="122.25" customHeight="1" x14ac:dyDescent="0.35">
      <c r="A6" s="12" t="s">
        <v>2168</v>
      </c>
      <c r="B6" s="1280" t="s">
        <v>35</v>
      </c>
      <c r="C6" s="283" t="s">
        <v>494</v>
      </c>
      <c r="D6" s="283" t="s">
        <v>494</v>
      </c>
      <c r="E6" s="283" t="s">
        <v>494</v>
      </c>
      <c r="F6" s="283" t="s">
        <v>494</v>
      </c>
      <c r="G6" s="283" t="s">
        <v>494</v>
      </c>
      <c r="H6" s="283" t="s">
        <v>494</v>
      </c>
      <c r="I6" s="283" t="s">
        <v>494</v>
      </c>
      <c r="J6" s="283" t="s">
        <v>494</v>
      </c>
      <c r="K6" s="283" t="s">
        <v>494</v>
      </c>
      <c r="L6" s="283" t="s">
        <v>494</v>
      </c>
      <c r="M6" s="283" t="s">
        <v>494</v>
      </c>
      <c r="N6" s="283" t="s">
        <v>494</v>
      </c>
      <c r="O6" s="761"/>
    </row>
    <row r="7" spans="1:15" ht="84" customHeight="1" x14ac:dyDescent="0.35">
      <c r="A7" s="87" t="s">
        <v>2169</v>
      </c>
      <c r="B7" s="1280" t="s">
        <v>22</v>
      </c>
      <c r="C7" s="59"/>
      <c r="D7" s="59"/>
      <c r="E7" s="108"/>
      <c r="F7" s="283" t="s">
        <v>494</v>
      </c>
      <c r="G7" s="108"/>
      <c r="H7" s="108"/>
      <c r="I7" s="59"/>
      <c r="J7" s="59"/>
      <c r="K7" s="108"/>
      <c r="L7" s="59"/>
      <c r="M7" s="59"/>
      <c r="N7" s="108"/>
      <c r="O7" s="761"/>
    </row>
    <row r="8" spans="1:15" ht="71.25" customHeight="1" x14ac:dyDescent="0.35">
      <c r="A8" s="316" t="s">
        <v>2170</v>
      </c>
      <c r="B8" s="1280" t="s">
        <v>31</v>
      </c>
      <c r="C8" s="284"/>
      <c r="D8" s="59"/>
      <c r="E8" s="283" t="s">
        <v>494</v>
      </c>
      <c r="F8" s="59"/>
      <c r="G8" s="59"/>
      <c r="H8" s="59"/>
      <c r="I8" s="59"/>
      <c r="J8" s="59"/>
      <c r="K8" s="283" t="s">
        <v>494</v>
      </c>
      <c r="L8" s="59"/>
      <c r="M8" s="59"/>
      <c r="N8" s="59"/>
      <c r="O8" s="761"/>
    </row>
    <row r="9" spans="1:15" ht="58.5" customHeight="1" x14ac:dyDescent="0.35">
      <c r="A9" s="87" t="s">
        <v>2171</v>
      </c>
      <c r="B9" s="1280" t="s">
        <v>60</v>
      </c>
      <c r="C9" s="88"/>
      <c r="D9" s="88" t="s">
        <v>2172</v>
      </c>
      <c r="E9" s="88"/>
      <c r="F9" s="58" t="s">
        <v>2173</v>
      </c>
      <c r="G9" s="88"/>
      <c r="H9" s="88"/>
      <c r="I9" s="58" t="s">
        <v>2174</v>
      </c>
      <c r="J9" s="88"/>
      <c r="K9" s="58"/>
      <c r="L9" s="58" t="s">
        <v>2175</v>
      </c>
      <c r="M9" s="59"/>
      <c r="N9" s="59"/>
      <c r="O9" s="761"/>
    </row>
    <row r="10" spans="1:15" ht="60.75" customHeight="1" x14ac:dyDescent="0.35">
      <c r="A10" s="87" t="s">
        <v>2176</v>
      </c>
      <c r="B10" s="1280" t="s">
        <v>60</v>
      </c>
      <c r="C10" s="88"/>
      <c r="D10" s="88" t="s">
        <v>2172</v>
      </c>
      <c r="E10" s="88"/>
      <c r="F10" s="58" t="s">
        <v>2173</v>
      </c>
      <c r="G10" s="88"/>
      <c r="H10" s="88"/>
      <c r="I10" s="58" t="s">
        <v>2174</v>
      </c>
      <c r="J10" s="88"/>
      <c r="K10" s="58"/>
      <c r="L10" s="58" t="s">
        <v>2175</v>
      </c>
      <c r="M10" s="59"/>
      <c r="N10" s="59"/>
      <c r="O10" s="761"/>
    </row>
    <row r="11" spans="1:15" ht="84.75" customHeight="1" x14ac:dyDescent="0.35">
      <c r="A11" s="854" t="s">
        <v>2177</v>
      </c>
      <c r="B11" s="1280" t="s">
        <v>31</v>
      </c>
      <c r="C11" s="283"/>
      <c r="D11" s="1228"/>
      <c r="E11" s="169"/>
      <c r="F11" s="59"/>
      <c r="G11" s="283" t="s">
        <v>494</v>
      </c>
      <c r="H11" s="169"/>
      <c r="I11" s="169"/>
      <c r="J11" s="169"/>
      <c r="K11" s="59"/>
      <c r="L11" s="59"/>
      <c r="M11" s="283" t="s">
        <v>494</v>
      </c>
      <c r="N11" s="284"/>
      <c r="O11" s="761"/>
    </row>
    <row r="12" spans="1:15" ht="90.65" customHeight="1" x14ac:dyDescent="0.35">
      <c r="A12" s="87" t="s">
        <v>2178</v>
      </c>
      <c r="B12" s="1280" t="s">
        <v>22</v>
      </c>
      <c r="C12" s="286"/>
      <c r="D12" s="286"/>
      <c r="E12" s="286"/>
      <c r="F12" s="286"/>
      <c r="G12" s="286"/>
      <c r="H12" s="284"/>
      <c r="I12" s="283"/>
      <c r="J12" s="284"/>
      <c r="K12" s="284"/>
      <c r="L12" s="284"/>
      <c r="M12" s="283" t="s">
        <v>494</v>
      </c>
      <c r="N12" s="284"/>
      <c r="O12" s="761"/>
    </row>
    <row r="13" spans="1:15" ht="138" customHeight="1" x14ac:dyDescent="0.35">
      <c r="A13" s="281" t="s">
        <v>2179</v>
      </c>
      <c r="B13" s="1280" t="s">
        <v>22</v>
      </c>
      <c r="C13" s="285"/>
      <c r="D13" s="285"/>
      <c r="E13" s="286"/>
      <c r="F13" s="286"/>
      <c r="G13" s="285"/>
      <c r="H13" s="284"/>
      <c r="I13" s="283" t="s">
        <v>494</v>
      </c>
      <c r="J13" s="284"/>
      <c r="K13" s="284"/>
      <c r="L13" s="284"/>
      <c r="M13" s="284"/>
      <c r="N13" s="284"/>
      <c r="O13" s="761"/>
    </row>
    <row r="14" spans="1:15" ht="75.75" customHeight="1" x14ac:dyDescent="0.35">
      <c r="A14" s="12" t="s">
        <v>2180</v>
      </c>
      <c r="B14" s="1280" t="s">
        <v>22</v>
      </c>
      <c r="C14" s="285"/>
      <c r="D14" s="284"/>
      <c r="E14" s="59"/>
      <c r="F14" s="59"/>
      <c r="G14" s="283" t="s">
        <v>494</v>
      </c>
      <c r="H14" s="284"/>
      <c r="I14" s="59"/>
      <c r="J14" s="284"/>
      <c r="K14" s="284"/>
      <c r="L14" s="284"/>
      <c r="M14" s="284"/>
      <c r="N14" s="284"/>
      <c r="O14" s="761"/>
    </row>
    <row r="15" spans="1:15" ht="67.5" customHeight="1" x14ac:dyDescent="0.35">
      <c r="A15" s="87" t="s">
        <v>2181</v>
      </c>
      <c r="B15" s="1280" t="s">
        <v>22</v>
      </c>
      <c r="C15" s="284"/>
      <c r="D15" s="59"/>
      <c r="E15" s="59"/>
      <c r="F15" s="59"/>
      <c r="G15" s="59"/>
      <c r="H15" s="59"/>
      <c r="I15" s="59"/>
      <c r="J15" s="59"/>
      <c r="K15" s="59"/>
      <c r="L15" s="283" t="s">
        <v>494</v>
      </c>
      <c r="M15" s="59"/>
      <c r="N15" s="59"/>
      <c r="O15" s="761"/>
    </row>
    <row r="16" spans="1:15" ht="66" customHeight="1" x14ac:dyDescent="0.35">
      <c r="A16" s="87" t="s">
        <v>2182</v>
      </c>
      <c r="B16" s="1280" t="s">
        <v>22</v>
      </c>
      <c r="C16" s="284"/>
      <c r="D16" s="59"/>
      <c r="E16" s="59"/>
      <c r="F16" s="59"/>
      <c r="G16" s="59"/>
      <c r="H16" s="59"/>
      <c r="I16" s="59"/>
      <c r="J16" s="283" t="s">
        <v>494</v>
      </c>
      <c r="K16" s="59"/>
      <c r="L16" s="283"/>
      <c r="M16" s="59"/>
      <c r="N16" s="59"/>
      <c r="O16" s="761"/>
    </row>
    <row r="17" spans="1:15" ht="46.5" customHeight="1" x14ac:dyDescent="0.35">
      <c r="A17" s="316" t="s">
        <v>2183</v>
      </c>
      <c r="B17" s="1280" t="s">
        <v>22</v>
      </c>
      <c r="C17" s="59"/>
      <c r="D17" s="283"/>
      <c r="E17" s="108"/>
      <c r="F17" s="283"/>
      <c r="G17" s="283"/>
      <c r="H17" s="108"/>
      <c r="I17" s="283"/>
      <c r="J17" s="283" t="s">
        <v>494</v>
      </c>
      <c r="K17" s="113"/>
      <c r="L17" s="1090"/>
      <c r="M17" s="283"/>
      <c r="N17" s="108"/>
      <c r="O17" s="761"/>
    </row>
    <row r="18" spans="1:15" ht="81.75" customHeight="1" x14ac:dyDescent="0.35">
      <c r="A18" s="751" t="s">
        <v>2184</v>
      </c>
      <c r="B18" s="1281" t="s">
        <v>22</v>
      </c>
      <c r="C18" s="59"/>
      <c r="D18" s="59"/>
      <c r="E18" s="108"/>
      <c r="F18" s="283"/>
      <c r="G18" s="108"/>
      <c r="H18" s="108"/>
      <c r="I18" s="283" t="s">
        <v>494</v>
      </c>
      <c r="J18" s="59"/>
      <c r="K18" s="108"/>
      <c r="L18" s="59"/>
      <c r="M18" s="59"/>
      <c r="N18" s="108"/>
      <c r="O18" s="761"/>
    </row>
    <row r="19" spans="1:15" ht="63.65" customHeight="1" x14ac:dyDescent="0.35">
      <c r="A19" s="1373" t="s">
        <v>2185</v>
      </c>
      <c r="B19" s="1283" t="s">
        <v>22</v>
      </c>
      <c r="C19" s="1228"/>
      <c r="D19" s="1228"/>
      <c r="E19" s="283" t="s">
        <v>494</v>
      </c>
      <c r="F19" s="1228"/>
      <c r="G19" s="1228"/>
      <c r="H19" s="1228"/>
      <c r="I19" s="1228"/>
      <c r="J19" s="1228"/>
      <c r="K19" s="1228"/>
      <c r="L19" s="1228"/>
      <c r="M19" s="1228"/>
      <c r="N19" s="1228"/>
      <c r="O19" s="761"/>
    </row>
    <row r="20" spans="1:15" ht="64.400000000000006" customHeight="1" x14ac:dyDescent="0.35">
      <c r="A20" s="1373" t="s">
        <v>2186</v>
      </c>
      <c r="B20" s="1283" t="s">
        <v>22</v>
      </c>
      <c r="C20" s="1228"/>
      <c r="D20" s="1228"/>
      <c r="E20" s="283" t="s">
        <v>494</v>
      </c>
      <c r="F20" s="1228"/>
      <c r="G20" s="1228"/>
      <c r="H20" s="1228"/>
      <c r="I20" s="1228"/>
      <c r="J20" s="1228"/>
      <c r="K20" s="1228"/>
      <c r="L20" s="1228"/>
      <c r="M20" s="1228"/>
      <c r="N20" s="1228"/>
      <c r="O20" s="761"/>
    </row>
    <row r="21" spans="1:15" ht="15.75" customHeight="1" x14ac:dyDescent="0.35">
      <c r="C21" s="761"/>
      <c r="D21" s="761"/>
      <c r="E21" s="761"/>
      <c r="F21" s="761"/>
      <c r="G21" s="761"/>
      <c r="H21" s="761"/>
      <c r="I21" s="761"/>
      <c r="J21" s="761"/>
      <c r="K21" s="761"/>
      <c r="L21" s="761"/>
      <c r="M21" s="761"/>
      <c r="N21" s="761"/>
    </row>
    <row r="22" spans="1:15" ht="15.75" customHeight="1" x14ac:dyDescent="0.35"/>
    <row r="23" spans="1:15" ht="15.75" customHeight="1" x14ac:dyDescent="0.35"/>
    <row r="24" spans="1:15" ht="15.75" customHeight="1" x14ac:dyDescent="0.35"/>
    <row r="25" spans="1:15" ht="15.75" customHeight="1" x14ac:dyDescent="0.35"/>
    <row r="26" spans="1:15" ht="15.75" customHeight="1" x14ac:dyDescent="0.35"/>
    <row r="27" spans="1:15" ht="15.75" customHeight="1" x14ac:dyDescent="0.35"/>
    <row r="28" spans="1:15" ht="15.75" customHeight="1" x14ac:dyDescent="0.35"/>
    <row r="29" spans="1:15" ht="15.75" customHeight="1" x14ac:dyDescent="0.35"/>
    <row r="30" spans="1:15" ht="15.75" customHeight="1" x14ac:dyDescent="0.35"/>
    <row r="31" spans="1:15" ht="15.75" customHeight="1" x14ac:dyDescent="0.35"/>
    <row r="32" spans="1: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5">
    <mergeCell ref="A1:N1"/>
    <mergeCell ref="A2:N2"/>
    <mergeCell ref="A3:A4"/>
    <mergeCell ref="B3:B4"/>
    <mergeCell ref="C3:N3"/>
  </mergeCells>
  <pageMargins left="0.27559055118110237" right="0.1875" top="0.47244094488188981" bottom="0.59375" header="0" footer="0"/>
  <pageSetup orientation="landscape" r:id="rId1"/>
  <headerFooter>
    <oddHeader>&amp;L&amp;"-,Italic"&amp;9The Great Canadian Meat Company&amp;R&amp;"-,Italic"&amp;9&amp;A</oddHeader>
    <oddFooter>&amp;L&amp;"-,Italic"&amp;9Prepared by: Food Technology Consulting Inc.
  Approved by: MU&amp;CPage  &amp;P&amp;R&amp;"-,Italic"&amp;9Rev. Date: 10-11-2022 
Rev. # 03</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sheetPr>
  <dimension ref="A1:M980"/>
  <sheetViews>
    <sheetView view="pageLayout" topLeftCell="A22" zoomScale="80" zoomScaleNormal="100" zoomScalePageLayoutView="80" workbookViewId="0">
      <selection activeCell="D28" sqref="D28"/>
    </sheetView>
  </sheetViews>
  <sheetFormatPr defaultColWidth="14.453125" defaultRowHeight="15" customHeight="1" x14ac:dyDescent="0.35"/>
  <cols>
    <col min="1" max="1" width="7" style="866" customWidth="1"/>
    <col min="2" max="2" width="27.54296875" style="866" customWidth="1"/>
    <col min="3" max="3" width="26.81640625" style="866" customWidth="1"/>
    <col min="4" max="4" width="32.54296875" style="866" customWidth="1"/>
    <col min="5" max="5" width="16.81640625" style="866" bestFit="1" customWidth="1"/>
    <col min="6" max="6" width="10.453125" style="866" customWidth="1"/>
    <col min="7" max="7" width="7.453125" style="866" customWidth="1"/>
    <col min="8" max="8" width="6" style="866" customWidth="1"/>
    <col min="9" max="16384" width="14.453125" style="866"/>
  </cols>
  <sheetData>
    <row r="1" spans="1:13" ht="19.5" customHeight="1" x14ac:dyDescent="0.35">
      <c r="A1" s="1890" t="s">
        <v>2187</v>
      </c>
      <c r="B1" s="1891"/>
      <c r="C1" s="1891"/>
      <c r="D1" s="1891"/>
      <c r="E1" s="1891"/>
      <c r="F1" s="1891"/>
      <c r="G1" s="1891"/>
      <c r="H1" s="1891"/>
      <c r="I1" s="879"/>
      <c r="J1" s="879"/>
      <c r="K1" s="879"/>
      <c r="L1" s="879"/>
      <c r="M1" s="879"/>
    </row>
    <row r="2" spans="1:13" ht="42" customHeight="1" x14ac:dyDescent="0.35">
      <c r="A2" s="1892" t="s">
        <v>2188</v>
      </c>
      <c r="B2" s="1893"/>
      <c r="C2" s="1893"/>
      <c r="D2" s="1893"/>
      <c r="E2" s="1893"/>
      <c r="F2" s="1893"/>
      <c r="G2" s="1893"/>
      <c r="H2" s="1893"/>
    </row>
    <row r="3" spans="1:13" ht="36" customHeight="1" x14ac:dyDescent="0.35">
      <c r="A3" s="880" t="s">
        <v>2189</v>
      </c>
      <c r="B3" s="881" t="s">
        <v>2190</v>
      </c>
      <c r="C3" s="881" t="s">
        <v>2191</v>
      </c>
      <c r="D3" s="881" t="s">
        <v>2192</v>
      </c>
      <c r="E3" s="881" t="s">
        <v>2193</v>
      </c>
      <c r="F3" s="881" t="s">
        <v>2194</v>
      </c>
      <c r="G3" s="881" t="s">
        <v>2195</v>
      </c>
      <c r="H3" s="881" t="s">
        <v>580</v>
      </c>
    </row>
    <row r="4" spans="1:13" ht="50.15" customHeight="1" x14ac:dyDescent="0.35">
      <c r="A4" s="882">
        <v>1</v>
      </c>
      <c r="B4" s="883"/>
      <c r="C4" s="883"/>
      <c r="D4" s="883"/>
      <c r="E4" s="883"/>
      <c r="F4" s="883"/>
      <c r="G4" s="883"/>
      <c r="H4" s="883"/>
    </row>
    <row r="5" spans="1:13" ht="79.400000000000006" customHeight="1" x14ac:dyDescent="0.35">
      <c r="A5" s="882">
        <v>2</v>
      </c>
      <c r="B5" s="884"/>
      <c r="C5" s="885"/>
      <c r="D5" s="886"/>
      <c r="E5" s="883"/>
      <c r="F5" s="883"/>
      <c r="G5" s="883"/>
      <c r="H5" s="883"/>
    </row>
    <row r="6" spans="1:13" ht="36.75" customHeight="1" x14ac:dyDescent="0.35">
      <c r="A6" s="887">
        <v>3</v>
      </c>
      <c r="B6" s="888"/>
      <c r="C6" s="889"/>
      <c r="D6" s="890"/>
      <c r="E6" s="891"/>
      <c r="F6" s="891"/>
      <c r="G6" s="891"/>
      <c r="H6" s="892"/>
    </row>
    <row r="7" spans="1:13" ht="38.5" customHeight="1" x14ac:dyDescent="0.35">
      <c r="A7" s="893">
        <v>4</v>
      </c>
      <c r="B7" s="894"/>
      <c r="C7" s="885"/>
      <c r="D7" s="886"/>
      <c r="E7" s="883"/>
      <c r="F7" s="883"/>
      <c r="G7" s="883"/>
      <c r="H7" s="895"/>
    </row>
    <row r="8" spans="1:13" ht="42.65" customHeight="1" x14ac:dyDescent="0.35">
      <c r="A8" s="893">
        <v>5</v>
      </c>
      <c r="B8" s="884"/>
      <c r="C8" s="896"/>
      <c r="D8" s="896"/>
      <c r="E8" s="883"/>
      <c r="F8" s="883"/>
      <c r="G8" s="883"/>
      <c r="H8" s="895"/>
    </row>
    <row r="9" spans="1:13" ht="30.75" customHeight="1" x14ac:dyDescent="0.35">
      <c r="A9" s="893">
        <v>6</v>
      </c>
      <c r="B9" s="884"/>
      <c r="C9" s="897"/>
      <c r="D9" s="886"/>
      <c r="E9" s="883"/>
      <c r="F9" s="883"/>
      <c r="G9" s="883"/>
      <c r="H9" s="895"/>
    </row>
    <row r="10" spans="1:13" ht="30.75" customHeight="1" x14ac:dyDescent="0.35">
      <c r="A10" s="893">
        <v>7</v>
      </c>
      <c r="B10" s="894"/>
      <c r="C10" s="894"/>
      <c r="D10" s="898"/>
      <c r="E10" s="883"/>
      <c r="F10" s="883"/>
      <c r="G10" s="883"/>
      <c r="H10" s="895"/>
    </row>
    <row r="11" spans="1:13" ht="30.75" customHeight="1" x14ac:dyDescent="0.35">
      <c r="A11" s="893">
        <v>8</v>
      </c>
      <c r="B11" s="894"/>
      <c r="C11" s="894"/>
      <c r="D11" s="899"/>
      <c r="E11" s="883"/>
      <c r="F11" s="883"/>
      <c r="G11" s="883"/>
      <c r="H11" s="895"/>
    </row>
    <row r="12" spans="1:13" ht="32.25" customHeight="1" x14ac:dyDescent="0.35">
      <c r="A12" s="893">
        <v>9</v>
      </c>
      <c r="B12" s="894"/>
      <c r="C12" s="894"/>
      <c r="D12" s="883"/>
      <c r="E12" s="883"/>
      <c r="F12" s="883"/>
      <c r="G12" s="883"/>
      <c r="H12" s="895"/>
    </row>
    <row r="13" spans="1:13" ht="37.5" customHeight="1" x14ac:dyDescent="0.35">
      <c r="A13" s="893">
        <v>10</v>
      </c>
      <c r="B13" s="894"/>
      <c r="C13" s="894"/>
      <c r="D13" s="900"/>
      <c r="E13" s="883"/>
      <c r="F13" s="883"/>
      <c r="G13" s="883"/>
      <c r="H13" s="895"/>
    </row>
    <row r="14" spans="1:13" ht="24" customHeight="1" x14ac:dyDescent="0.35">
      <c r="A14" s="893">
        <v>11</v>
      </c>
      <c r="B14" s="894"/>
      <c r="C14" s="901"/>
      <c r="D14" s="883"/>
      <c r="E14" s="883"/>
      <c r="F14" s="902"/>
      <c r="G14" s="883"/>
      <c r="H14" s="895"/>
    </row>
    <row r="15" spans="1:13" ht="35.15" customHeight="1" x14ac:dyDescent="0.35">
      <c r="A15" s="893">
        <v>12</v>
      </c>
      <c r="B15" s="894"/>
      <c r="C15" s="903"/>
      <c r="D15" s="883"/>
      <c r="E15" s="902"/>
      <c r="F15" s="902"/>
      <c r="G15" s="883"/>
      <c r="H15" s="895"/>
    </row>
    <row r="16" spans="1:13" ht="37.4" customHeight="1" x14ac:dyDescent="0.35">
      <c r="A16" s="893">
        <v>13</v>
      </c>
      <c r="B16" s="904"/>
      <c r="C16" s="904"/>
      <c r="D16" s="905"/>
      <c r="E16" s="902"/>
      <c r="F16" s="902"/>
      <c r="G16" s="883"/>
      <c r="H16" s="895"/>
    </row>
    <row r="17" spans="1:8" ht="30.65" customHeight="1" x14ac:dyDescent="0.35">
      <c r="A17" s="906">
        <v>14</v>
      </c>
      <c r="B17" s="904"/>
      <c r="C17" s="904"/>
      <c r="D17" s="905"/>
      <c r="E17" s="902"/>
      <c r="F17" s="902"/>
      <c r="G17" s="883"/>
      <c r="H17" s="895"/>
    </row>
    <row r="18" spans="1:8" ht="30.65" customHeight="1" x14ac:dyDescent="0.35">
      <c r="A18" s="906">
        <v>15</v>
      </c>
      <c r="B18" s="904"/>
      <c r="C18" s="904"/>
      <c r="D18" s="905"/>
      <c r="E18" s="907"/>
      <c r="F18" s="874"/>
      <c r="G18" s="874"/>
      <c r="H18" s="908"/>
    </row>
    <row r="19" spans="1:8" ht="30.65" customHeight="1" x14ac:dyDescent="0.35">
      <c r="A19" s="906">
        <v>16</v>
      </c>
      <c r="B19" s="904"/>
      <c r="C19" s="904"/>
      <c r="D19" s="905"/>
      <c r="E19" s="907"/>
      <c r="F19" s="902"/>
      <c r="G19" s="883"/>
      <c r="H19" s="895"/>
    </row>
    <row r="20" spans="1:8" ht="21" customHeight="1" x14ac:dyDescent="0.35">
      <c r="A20" s="909">
        <v>17</v>
      </c>
      <c r="B20" s="910"/>
      <c r="C20" s="874"/>
      <c r="D20" s="874"/>
      <c r="E20" s="907"/>
      <c r="F20" s="874"/>
      <c r="G20" s="874"/>
      <c r="H20" s="908"/>
    </row>
    <row r="21" spans="1:8" ht="23.5" customHeight="1" x14ac:dyDescent="0.35">
      <c r="A21" s="909">
        <v>18</v>
      </c>
      <c r="B21" s="910"/>
      <c r="C21" s="911"/>
      <c r="D21" s="874"/>
      <c r="E21" s="907"/>
      <c r="F21" s="874"/>
      <c r="G21" s="874"/>
      <c r="H21" s="908"/>
    </row>
    <row r="22" spans="1:8" ht="23.5" customHeight="1" x14ac:dyDescent="0.35">
      <c r="A22" s="909">
        <v>19</v>
      </c>
      <c r="B22" s="874"/>
      <c r="C22" s="910"/>
      <c r="D22" s="907"/>
      <c r="E22" s="907"/>
      <c r="F22" s="874"/>
      <c r="G22" s="874"/>
      <c r="H22" s="908"/>
    </row>
    <row r="23" spans="1:8" ht="23.5" customHeight="1" x14ac:dyDescent="0.35">
      <c r="A23" s="909">
        <v>20</v>
      </c>
      <c r="B23" s="910"/>
      <c r="C23" s="911"/>
      <c r="D23" s="907"/>
      <c r="E23" s="907"/>
      <c r="F23" s="874"/>
      <c r="G23" s="874"/>
      <c r="H23" s="908"/>
    </row>
    <row r="24" spans="1:8" ht="23.5" customHeight="1" x14ac:dyDescent="0.35">
      <c r="A24" s="909">
        <v>22</v>
      </c>
      <c r="B24" s="910"/>
      <c r="C24" s="911"/>
      <c r="D24" s="912"/>
      <c r="E24" s="907"/>
      <c r="F24" s="874"/>
      <c r="G24" s="874"/>
      <c r="H24" s="908"/>
    </row>
    <row r="25" spans="1:8" ht="23.5" customHeight="1" x14ac:dyDescent="0.35">
      <c r="A25" s="913">
        <v>23</v>
      </c>
      <c r="B25" s="914"/>
      <c r="C25" s="915"/>
      <c r="D25" s="915"/>
      <c r="E25" s="916"/>
      <c r="F25" s="915"/>
      <c r="G25" s="915"/>
      <c r="H25" s="917"/>
    </row>
    <row r="26" spans="1:8" ht="23.5" customHeight="1" x14ac:dyDescent="0.35">
      <c r="A26" s="909">
        <v>24</v>
      </c>
      <c r="B26" s="904"/>
      <c r="C26" s="874"/>
      <c r="D26" s="907"/>
      <c r="E26" s="907"/>
      <c r="F26" s="874"/>
      <c r="G26" s="915"/>
      <c r="H26" s="917"/>
    </row>
    <row r="27" spans="1:8" ht="62.5" customHeight="1" x14ac:dyDescent="0.35">
      <c r="A27" s="909">
        <v>25</v>
      </c>
      <c r="B27" s="918"/>
      <c r="C27" s="907"/>
      <c r="D27" s="919"/>
      <c r="E27" s="907"/>
      <c r="F27" s="874"/>
      <c r="G27" s="915"/>
      <c r="H27" s="917"/>
    </row>
    <row r="28" spans="1:8" ht="23.5" customHeight="1" x14ac:dyDescent="0.35">
      <c r="A28" s="909"/>
      <c r="B28" s="910"/>
      <c r="C28" s="911"/>
      <c r="D28" s="912"/>
      <c r="E28" s="907"/>
      <c r="F28" s="874"/>
      <c r="G28" s="874"/>
      <c r="H28" s="908"/>
    </row>
    <row r="29" spans="1:8" ht="15.75" customHeight="1" x14ac:dyDescent="0.35">
      <c r="A29" s="913"/>
      <c r="B29" s="914"/>
      <c r="C29" s="915"/>
      <c r="D29" s="915"/>
      <c r="E29" s="916"/>
      <c r="F29" s="915"/>
      <c r="G29" s="915"/>
      <c r="H29" s="917"/>
    </row>
    <row r="30" spans="1:8" ht="36" customHeight="1" x14ac:dyDescent="0.35">
      <c r="A30" s="1894" t="s">
        <v>566</v>
      </c>
      <c r="B30" s="1894"/>
      <c r="C30" s="1894"/>
      <c r="D30" s="1894"/>
      <c r="E30" s="1894"/>
      <c r="F30" s="1894"/>
      <c r="G30" s="1894"/>
      <c r="H30" s="1894"/>
    </row>
    <row r="31" spans="1:8" ht="30.65" customHeight="1" x14ac:dyDescent="0.35">
      <c r="A31" s="1894" t="s">
        <v>1733</v>
      </c>
      <c r="B31" s="1894"/>
      <c r="C31" s="1894"/>
      <c r="D31" s="1894"/>
      <c r="E31" s="1894"/>
      <c r="F31" s="1894"/>
      <c r="G31" s="1894"/>
      <c r="H31" s="1894"/>
    </row>
    <row r="32" spans="1:8" ht="15.75" customHeight="1" x14ac:dyDescent="0.35">
      <c r="A32" s="920"/>
      <c r="B32" s="920"/>
      <c r="C32" s="920"/>
      <c r="D32" s="920"/>
      <c r="E32" s="920"/>
      <c r="F32" s="920"/>
      <c r="G32" s="920"/>
      <c r="H32" s="920"/>
    </row>
    <row r="33" spans="1:8" ht="15.75" customHeight="1" x14ac:dyDescent="0.35">
      <c r="A33" s="920"/>
      <c r="B33" s="920"/>
      <c r="C33" s="920"/>
      <c r="D33" s="920"/>
      <c r="E33" s="920"/>
      <c r="F33" s="920"/>
      <c r="G33" s="920"/>
      <c r="H33" s="920"/>
    </row>
    <row r="34" spans="1:8" ht="15.75" customHeight="1" x14ac:dyDescent="0.35">
      <c r="A34" s="920"/>
      <c r="B34" s="920"/>
      <c r="C34" s="920"/>
      <c r="D34" s="920"/>
      <c r="E34" s="920"/>
      <c r="F34" s="920"/>
      <c r="G34" s="920"/>
      <c r="H34" s="920"/>
    </row>
    <row r="35" spans="1:8" ht="15.75" customHeight="1" x14ac:dyDescent="0.35">
      <c r="A35" s="920"/>
      <c r="B35" s="920"/>
      <c r="C35" s="920"/>
      <c r="D35" s="920"/>
      <c r="E35" s="920"/>
      <c r="F35" s="920"/>
      <c r="G35" s="920"/>
      <c r="H35" s="920"/>
    </row>
    <row r="36" spans="1:8" ht="15.75" customHeight="1" x14ac:dyDescent="0.35">
      <c r="A36" s="920"/>
      <c r="B36" s="920"/>
      <c r="C36" s="920"/>
      <c r="D36" s="920"/>
      <c r="E36" s="920"/>
      <c r="F36" s="920"/>
      <c r="G36" s="920"/>
      <c r="H36" s="920"/>
    </row>
    <row r="37" spans="1:8" ht="15.75" customHeight="1" x14ac:dyDescent="0.35">
      <c r="A37" s="920"/>
      <c r="B37" s="920"/>
      <c r="C37" s="920"/>
      <c r="D37" s="920"/>
      <c r="E37" s="920"/>
      <c r="F37" s="920"/>
      <c r="G37" s="920"/>
      <c r="H37" s="920"/>
    </row>
    <row r="38" spans="1:8" ht="15.75" customHeight="1" x14ac:dyDescent="0.35">
      <c r="A38" s="920"/>
      <c r="B38" s="920"/>
      <c r="C38" s="920"/>
      <c r="D38" s="920"/>
      <c r="E38" s="920"/>
      <c r="F38" s="920"/>
      <c r="G38" s="920"/>
      <c r="H38" s="920"/>
    </row>
    <row r="39" spans="1:8" ht="15.75" customHeight="1" x14ac:dyDescent="0.35">
      <c r="A39" s="920"/>
      <c r="B39" s="920"/>
      <c r="C39" s="920"/>
      <c r="D39" s="920"/>
      <c r="E39" s="920"/>
      <c r="F39" s="920"/>
      <c r="G39" s="920"/>
      <c r="H39" s="920"/>
    </row>
    <row r="40" spans="1:8" ht="15.75" customHeight="1" x14ac:dyDescent="0.35">
      <c r="A40" s="920"/>
      <c r="B40" s="920"/>
      <c r="C40" s="920"/>
      <c r="D40" s="920"/>
      <c r="E40" s="920"/>
      <c r="F40" s="920"/>
      <c r="G40" s="920"/>
      <c r="H40" s="920"/>
    </row>
    <row r="41" spans="1:8" ht="15.75" customHeight="1" x14ac:dyDescent="0.35">
      <c r="A41" s="920"/>
      <c r="B41" s="920"/>
      <c r="C41" s="920"/>
      <c r="D41" s="920"/>
      <c r="E41" s="920"/>
      <c r="F41" s="920"/>
      <c r="G41" s="920"/>
      <c r="H41" s="920"/>
    </row>
    <row r="42" spans="1:8" ht="15.75" customHeight="1" x14ac:dyDescent="0.35">
      <c r="A42" s="920"/>
      <c r="B42" s="920"/>
      <c r="C42" s="920"/>
      <c r="D42" s="920"/>
      <c r="E42" s="920"/>
      <c r="F42" s="920"/>
      <c r="G42" s="920"/>
      <c r="H42" s="920"/>
    </row>
    <row r="43" spans="1:8" ht="15.75" customHeight="1" x14ac:dyDescent="0.35">
      <c r="A43" s="920"/>
      <c r="B43" s="920"/>
      <c r="C43" s="920"/>
      <c r="D43" s="920"/>
      <c r="E43" s="920"/>
      <c r="F43" s="920"/>
      <c r="G43" s="920"/>
      <c r="H43" s="920"/>
    </row>
    <row r="44" spans="1:8" ht="15.75" customHeight="1" x14ac:dyDescent="0.35">
      <c r="A44" s="920"/>
      <c r="B44" s="920"/>
      <c r="C44" s="920"/>
      <c r="D44" s="920"/>
      <c r="E44" s="920"/>
      <c r="F44" s="920"/>
      <c r="G44" s="920"/>
      <c r="H44" s="920"/>
    </row>
    <row r="45" spans="1:8" ht="15.75" customHeight="1" x14ac:dyDescent="0.35">
      <c r="A45" s="920"/>
      <c r="B45" s="920"/>
      <c r="C45" s="920"/>
      <c r="D45" s="920"/>
      <c r="E45" s="920"/>
      <c r="F45" s="920"/>
      <c r="G45" s="920"/>
      <c r="H45" s="920"/>
    </row>
    <row r="46" spans="1:8" ht="15.75" customHeight="1" x14ac:dyDescent="0.35">
      <c r="A46" s="920"/>
      <c r="B46" s="920"/>
      <c r="C46" s="920"/>
      <c r="D46" s="920"/>
      <c r="E46" s="920"/>
      <c r="F46" s="920"/>
      <c r="G46" s="920"/>
      <c r="H46" s="920"/>
    </row>
    <row r="47" spans="1:8" ht="15.75" customHeight="1" x14ac:dyDescent="0.35">
      <c r="A47" s="920"/>
      <c r="B47" s="920"/>
      <c r="C47" s="920"/>
      <c r="D47" s="920"/>
      <c r="E47" s="920"/>
      <c r="F47" s="920"/>
      <c r="G47" s="920"/>
      <c r="H47" s="920"/>
    </row>
    <row r="48" spans="1:8" ht="15.75" customHeight="1" x14ac:dyDescent="0.35">
      <c r="A48" s="920"/>
      <c r="B48" s="920"/>
      <c r="C48" s="920"/>
      <c r="D48" s="920"/>
      <c r="E48" s="920"/>
      <c r="F48" s="920"/>
      <c r="G48" s="920"/>
      <c r="H48" s="920"/>
    </row>
    <row r="49" spans="1:8" ht="15.75" customHeight="1" x14ac:dyDescent="0.35">
      <c r="A49" s="920"/>
      <c r="B49" s="920"/>
      <c r="C49" s="920"/>
      <c r="D49" s="920"/>
      <c r="E49" s="920"/>
      <c r="F49" s="920"/>
      <c r="G49" s="920"/>
      <c r="H49" s="920"/>
    </row>
    <row r="50" spans="1:8" ht="15.75" customHeight="1" x14ac:dyDescent="0.35">
      <c r="A50" s="920"/>
      <c r="B50" s="920"/>
      <c r="C50" s="920"/>
      <c r="D50" s="920"/>
      <c r="E50" s="920"/>
      <c r="F50" s="920"/>
      <c r="G50" s="920"/>
      <c r="H50" s="920"/>
    </row>
    <row r="51" spans="1:8" ht="15.75" customHeight="1" x14ac:dyDescent="0.35">
      <c r="A51" s="920"/>
      <c r="B51" s="920"/>
      <c r="C51" s="920"/>
      <c r="D51" s="920"/>
      <c r="E51" s="920"/>
      <c r="F51" s="920"/>
      <c r="G51" s="920"/>
      <c r="H51" s="920"/>
    </row>
    <row r="52" spans="1:8" ht="15.75" customHeight="1" x14ac:dyDescent="0.35">
      <c r="A52" s="920"/>
      <c r="B52" s="920"/>
      <c r="C52" s="920"/>
      <c r="D52" s="920"/>
      <c r="E52" s="920"/>
      <c r="F52" s="920"/>
      <c r="G52" s="920"/>
      <c r="H52" s="920"/>
    </row>
    <row r="53" spans="1:8" ht="15.75" customHeight="1" x14ac:dyDescent="0.35">
      <c r="A53" s="920"/>
      <c r="B53" s="920"/>
      <c r="C53" s="920"/>
      <c r="D53" s="920"/>
      <c r="E53" s="920"/>
      <c r="F53" s="920"/>
      <c r="G53" s="920"/>
      <c r="H53" s="920"/>
    </row>
    <row r="54" spans="1:8" ht="15.75" customHeight="1" x14ac:dyDescent="0.35">
      <c r="A54" s="920"/>
      <c r="B54" s="920"/>
      <c r="C54" s="920"/>
      <c r="D54" s="920"/>
      <c r="E54" s="920"/>
      <c r="F54" s="920"/>
      <c r="G54" s="920"/>
      <c r="H54" s="920"/>
    </row>
    <row r="55" spans="1:8" ht="15.75" customHeight="1" x14ac:dyDescent="0.35">
      <c r="A55" s="920"/>
      <c r="B55" s="920"/>
      <c r="C55" s="920"/>
      <c r="D55" s="920"/>
      <c r="E55" s="920"/>
      <c r="F55" s="920"/>
      <c r="G55" s="920"/>
      <c r="H55" s="920"/>
    </row>
    <row r="56" spans="1:8" ht="15.75" customHeight="1" x14ac:dyDescent="0.35">
      <c r="A56" s="920"/>
      <c r="B56" s="920"/>
      <c r="C56" s="920"/>
      <c r="D56" s="920"/>
      <c r="E56" s="920"/>
      <c r="F56" s="920"/>
      <c r="G56" s="920"/>
      <c r="H56" s="920"/>
    </row>
    <row r="57" spans="1:8" ht="15.75" customHeight="1" x14ac:dyDescent="0.35">
      <c r="A57" s="920"/>
      <c r="B57" s="920"/>
      <c r="C57" s="920"/>
      <c r="D57" s="920"/>
      <c r="E57" s="920"/>
      <c r="F57" s="920"/>
      <c r="G57" s="920"/>
      <c r="H57" s="920"/>
    </row>
    <row r="58" spans="1:8" ht="15.75" customHeight="1" x14ac:dyDescent="0.35">
      <c r="A58" s="920"/>
      <c r="B58" s="920"/>
      <c r="C58" s="920"/>
      <c r="D58" s="920"/>
      <c r="E58" s="920"/>
      <c r="F58" s="920"/>
      <c r="G58" s="920"/>
      <c r="H58" s="920"/>
    </row>
    <row r="59" spans="1:8" ht="15.75" customHeight="1" x14ac:dyDescent="0.35">
      <c r="A59" s="920"/>
      <c r="B59" s="920"/>
      <c r="C59" s="920"/>
      <c r="D59" s="920"/>
      <c r="E59" s="920"/>
      <c r="F59" s="920"/>
      <c r="G59" s="920"/>
      <c r="H59" s="920"/>
    </row>
    <row r="60" spans="1:8" ht="15.75" customHeight="1" x14ac:dyDescent="0.35">
      <c r="A60" s="920"/>
      <c r="B60" s="920"/>
      <c r="C60" s="920"/>
      <c r="D60" s="920"/>
      <c r="E60" s="920"/>
      <c r="F60" s="920"/>
      <c r="G60" s="920"/>
      <c r="H60" s="920"/>
    </row>
    <row r="61" spans="1:8" ht="15.75" customHeight="1" x14ac:dyDescent="0.35">
      <c r="A61" s="920"/>
      <c r="B61" s="920"/>
      <c r="C61" s="920"/>
      <c r="D61" s="920"/>
      <c r="E61" s="920"/>
      <c r="F61" s="920"/>
      <c r="G61" s="920"/>
      <c r="H61" s="920"/>
    </row>
    <row r="62" spans="1:8" ht="15.75" customHeight="1" x14ac:dyDescent="0.35">
      <c r="A62" s="920"/>
      <c r="B62" s="920"/>
      <c r="C62" s="920"/>
      <c r="D62" s="920"/>
      <c r="E62" s="920"/>
      <c r="F62" s="920"/>
      <c r="G62" s="920"/>
      <c r="H62" s="920"/>
    </row>
    <row r="63" spans="1:8" ht="15.75" customHeight="1" x14ac:dyDescent="0.35">
      <c r="A63" s="920"/>
      <c r="B63" s="920"/>
      <c r="C63" s="920"/>
      <c r="D63" s="920"/>
      <c r="E63" s="920"/>
      <c r="F63" s="920"/>
      <c r="G63" s="920"/>
      <c r="H63" s="920"/>
    </row>
    <row r="64" spans="1:8" ht="15.75" customHeight="1" x14ac:dyDescent="0.35">
      <c r="A64" s="920"/>
      <c r="B64" s="920"/>
      <c r="C64" s="920"/>
      <c r="D64" s="920"/>
      <c r="E64" s="920"/>
      <c r="F64" s="920"/>
      <c r="G64" s="920"/>
      <c r="H64" s="920"/>
    </row>
    <row r="65" spans="1:8" ht="15.75" customHeight="1" x14ac:dyDescent="0.35">
      <c r="A65" s="920"/>
      <c r="B65" s="920"/>
      <c r="C65" s="920"/>
      <c r="D65" s="920"/>
      <c r="E65" s="920"/>
      <c r="F65" s="920"/>
      <c r="G65" s="920"/>
      <c r="H65" s="920"/>
    </row>
    <row r="66" spans="1:8" ht="15.75" customHeight="1" x14ac:dyDescent="0.35">
      <c r="A66" s="920"/>
      <c r="B66" s="920"/>
      <c r="C66" s="920"/>
      <c r="D66" s="920"/>
      <c r="E66" s="920"/>
      <c r="F66" s="920"/>
      <c r="G66" s="920"/>
      <c r="H66" s="920"/>
    </row>
    <row r="67" spans="1:8" ht="15.75" customHeight="1" x14ac:dyDescent="0.35">
      <c r="A67" s="920"/>
      <c r="B67" s="920"/>
      <c r="C67" s="920"/>
      <c r="D67" s="920"/>
      <c r="E67" s="920"/>
      <c r="F67" s="920"/>
      <c r="G67" s="920"/>
      <c r="H67" s="920"/>
    </row>
    <row r="68" spans="1:8" ht="15.75" customHeight="1" x14ac:dyDescent="0.35">
      <c r="A68" s="920"/>
      <c r="B68" s="920"/>
      <c r="C68" s="920"/>
      <c r="D68" s="920"/>
      <c r="E68" s="920"/>
      <c r="F68" s="920"/>
      <c r="G68" s="920"/>
      <c r="H68" s="920"/>
    </row>
    <row r="69" spans="1:8" ht="15.75" customHeight="1" x14ac:dyDescent="0.35">
      <c r="A69" s="920"/>
      <c r="B69" s="920"/>
      <c r="C69" s="920"/>
      <c r="D69" s="920"/>
      <c r="E69" s="920"/>
      <c r="F69" s="920"/>
      <c r="G69" s="920"/>
      <c r="H69" s="920"/>
    </row>
    <row r="70" spans="1:8" ht="15.75" customHeight="1" x14ac:dyDescent="0.35">
      <c r="A70" s="920"/>
      <c r="B70" s="920"/>
      <c r="C70" s="920"/>
      <c r="D70" s="920"/>
      <c r="E70" s="920"/>
      <c r="F70" s="920"/>
      <c r="G70" s="920"/>
      <c r="H70" s="920"/>
    </row>
    <row r="71" spans="1:8" ht="15.75" customHeight="1" x14ac:dyDescent="0.35">
      <c r="A71" s="920"/>
      <c r="B71" s="920"/>
      <c r="C71" s="920"/>
      <c r="D71" s="920"/>
      <c r="E71" s="920"/>
      <c r="F71" s="920"/>
      <c r="G71" s="920"/>
      <c r="H71" s="920"/>
    </row>
    <row r="72" spans="1:8" ht="15.75" customHeight="1" x14ac:dyDescent="0.35">
      <c r="A72" s="920"/>
      <c r="B72" s="920"/>
      <c r="C72" s="920"/>
      <c r="D72" s="920"/>
      <c r="E72" s="920"/>
      <c r="F72" s="920"/>
      <c r="G72" s="920"/>
      <c r="H72" s="920"/>
    </row>
    <row r="73" spans="1:8" ht="15.75" customHeight="1" x14ac:dyDescent="0.35">
      <c r="A73" s="920"/>
      <c r="B73" s="920"/>
      <c r="C73" s="920"/>
      <c r="D73" s="920"/>
      <c r="E73" s="920"/>
      <c r="F73" s="920"/>
      <c r="G73" s="920"/>
      <c r="H73" s="920"/>
    </row>
    <row r="74" spans="1:8" ht="15.75" customHeight="1" x14ac:dyDescent="0.35">
      <c r="A74" s="920"/>
      <c r="B74" s="920"/>
      <c r="C74" s="920"/>
      <c r="D74" s="920"/>
      <c r="E74" s="920"/>
      <c r="F74" s="920"/>
      <c r="G74" s="920"/>
      <c r="H74" s="920"/>
    </row>
    <row r="75" spans="1:8" ht="15.75" customHeight="1" x14ac:dyDescent="0.35">
      <c r="A75" s="920"/>
      <c r="B75" s="920"/>
      <c r="C75" s="920"/>
      <c r="D75" s="920"/>
      <c r="E75" s="920"/>
      <c r="F75" s="920"/>
      <c r="G75" s="920"/>
      <c r="H75" s="920"/>
    </row>
    <row r="76" spans="1:8" ht="15.75" customHeight="1" x14ac:dyDescent="0.35">
      <c r="A76" s="920"/>
      <c r="B76" s="920"/>
      <c r="C76" s="920"/>
      <c r="D76" s="920"/>
      <c r="E76" s="920"/>
      <c r="F76" s="920"/>
      <c r="G76" s="920"/>
      <c r="H76" s="920"/>
    </row>
    <row r="77" spans="1:8" ht="15.75" customHeight="1" x14ac:dyDescent="0.35">
      <c r="A77" s="920"/>
      <c r="B77" s="920"/>
      <c r="C77" s="920"/>
      <c r="D77" s="920"/>
      <c r="E77" s="920"/>
      <c r="F77" s="920"/>
      <c r="G77" s="920"/>
      <c r="H77" s="920"/>
    </row>
    <row r="78" spans="1:8" ht="15.75" customHeight="1" x14ac:dyDescent="0.35">
      <c r="A78" s="920"/>
      <c r="B78" s="920"/>
      <c r="C78" s="920"/>
      <c r="D78" s="920"/>
      <c r="E78" s="920"/>
      <c r="F78" s="920"/>
      <c r="G78" s="920"/>
      <c r="H78" s="920"/>
    </row>
    <row r="79" spans="1:8" ht="15.75" customHeight="1" x14ac:dyDescent="0.35">
      <c r="A79" s="920"/>
      <c r="B79" s="920"/>
      <c r="C79" s="920"/>
      <c r="D79" s="920"/>
      <c r="E79" s="920"/>
      <c r="F79" s="920"/>
      <c r="G79" s="920"/>
      <c r="H79" s="920"/>
    </row>
    <row r="80" spans="1:8" ht="15.75" customHeight="1" x14ac:dyDescent="0.35">
      <c r="A80" s="920"/>
      <c r="B80" s="920"/>
      <c r="C80" s="920"/>
      <c r="D80" s="920"/>
      <c r="E80" s="920"/>
      <c r="F80" s="920"/>
      <c r="G80" s="920"/>
      <c r="H80" s="920"/>
    </row>
    <row r="81" spans="1:8" ht="15.75" customHeight="1" x14ac:dyDescent="0.35">
      <c r="A81" s="920"/>
      <c r="B81" s="920"/>
      <c r="C81" s="920"/>
      <c r="D81" s="920"/>
      <c r="E81" s="920"/>
      <c r="F81" s="920"/>
      <c r="G81" s="920"/>
      <c r="H81" s="920"/>
    </row>
    <row r="82" spans="1:8" ht="15.75" customHeight="1" x14ac:dyDescent="0.35">
      <c r="A82" s="920"/>
      <c r="B82" s="920"/>
      <c r="C82" s="920"/>
      <c r="D82" s="920"/>
      <c r="E82" s="920"/>
      <c r="F82" s="920"/>
      <c r="G82" s="920"/>
      <c r="H82" s="920"/>
    </row>
    <row r="83" spans="1:8" ht="15.75" customHeight="1" x14ac:dyDescent="0.35">
      <c r="A83" s="920"/>
      <c r="B83" s="920"/>
      <c r="C83" s="920"/>
      <c r="D83" s="920"/>
      <c r="E83" s="920"/>
      <c r="F83" s="920"/>
      <c r="G83" s="920"/>
      <c r="H83" s="920"/>
    </row>
    <row r="84" spans="1:8" ht="15.75" customHeight="1" x14ac:dyDescent="0.35">
      <c r="A84" s="920"/>
      <c r="B84" s="920"/>
      <c r="C84" s="920"/>
      <c r="D84" s="920"/>
      <c r="E84" s="920"/>
      <c r="F84" s="920"/>
      <c r="G84" s="920"/>
      <c r="H84" s="920"/>
    </row>
    <row r="85" spans="1:8" ht="15.75" customHeight="1" x14ac:dyDescent="0.35">
      <c r="A85" s="920"/>
      <c r="B85" s="920"/>
      <c r="C85" s="920"/>
      <c r="D85" s="920"/>
      <c r="E85" s="920"/>
      <c r="F85" s="920"/>
      <c r="G85" s="920"/>
      <c r="H85" s="920"/>
    </row>
    <row r="86" spans="1:8" ht="15.75" customHeight="1" x14ac:dyDescent="0.35">
      <c r="A86" s="920"/>
      <c r="B86" s="920"/>
      <c r="C86" s="920"/>
      <c r="D86" s="920"/>
      <c r="E86" s="920"/>
      <c r="F86" s="920"/>
      <c r="G86" s="920"/>
      <c r="H86" s="920"/>
    </row>
    <row r="87" spans="1:8" ht="15.75" customHeight="1" x14ac:dyDescent="0.35">
      <c r="A87" s="920"/>
      <c r="B87" s="920"/>
      <c r="C87" s="920"/>
      <c r="D87" s="920"/>
      <c r="E87" s="920"/>
      <c r="F87" s="920"/>
      <c r="G87" s="920"/>
      <c r="H87" s="920"/>
    </row>
    <row r="88" spans="1:8" ht="15.75" customHeight="1" x14ac:dyDescent="0.35">
      <c r="A88" s="920"/>
      <c r="B88" s="920"/>
      <c r="C88" s="920"/>
      <c r="D88" s="920"/>
      <c r="E88" s="920"/>
      <c r="F88" s="920"/>
      <c r="G88" s="920"/>
      <c r="H88" s="920"/>
    </row>
    <row r="89" spans="1:8" ht="15.75" customHeight="1" x14ac:dyDescent="0.35">
      <c r="A89" s="920"/>
      <c r="B89" s="920"/>
      <c r="C89" s="920"/>
      <c r="D89" s="920"/>
      <c r="E89" s="920"/>
      <c r="F89" s="920"/>
      <c r="G89" s="920"/>
      <c r="H89" s="920"/>
    </row>
    <row r="90" spans="1:8" ht="15.75" customHeight="1" x14ac:dyDescent="0.35">
      <c r="A90" s="920"/>
      <c r="B90" s="920"/>
      <c r="C90" s="920"/>
      <c r="D90" s="920"/>
      <c r="E90" s="920"/>
      <c r="F90" s="920"/>
      <c r="G90" s="920"/>
      <c r="H90" s="920"/>
    </row>
    <row r="91" spans="1:8" ht="15.75" customHeight="1" x14ac:dyDescent="0.35">
      <c r="A91" s="920"/>
      <c r="B91" s="920"/>
      <c r="C91" s="920"/>
      <c r="D91" s="920"/>
      <c r="E91" s="920"/>
      <c r="F91" s="920"/>
      <c r="G91" s="920"/>
      <c r="H91" s="920"/>
    </row>
    <row r="92" spans="1:8" ht="15.75" customHeight="1" x14ac:dyDescent="0.35">
      <c r="A92" s="920"/>
      <c r="B92" s="920"/>
      <c r="C92" s="920"/>
      <c r="D92" s="920"/>
      <c r="E92" s="920"/>
      <c r="F92" s="920"/>
      <c r="G92" s="920"/>
      <c r="H92" s="920"/>
    </row>
    <row r="93" spans="1:8" ht="15.75" customHeight="1" x14ac:dyDescent="0.35">
      <c r="A93" s="920"/>
      <c r="B93" s="920"/>
      <c r="C93" s="920"/>
      <c r="D93" s="920"/>
      <c r="E93" s="920"/>
      <c r="F93" s="920"/>
      <c r="G93" s="920"/>
      <c r="H93" s="920"/>
    </row>
    <row r="94" spans="1:8" ht="15.75" customHeight="1" x14ac:dyDescent="0.35">
      <c r="A94" s="920"/>
      <c r="B94" s="920"/>
      <c r="C94" s="920"/>
      <c r="D94" s="920"/>
      <c r="E94" s="920"/>
      <c r="F94" s="920"/>
      <c r="G94" s="920"/>
      <c r="H94" s="920"/>
    </row>
    <row r="95" spans="1:8" ht="15.75" customHeight="1" x14ac:dyDescent="0.35">
      <c r="A95" s="920"/>
      <c r="B95" s="920"/>
      <c r="C95" s="920"/>
      <c r="D95" s="920"/>
      <c r="E95" s="920"/>
      <c r="F95" s="920"/>
      <c r="G95" s="920"/>
      <c r="H95" s="920"/>
    </row>
    <row r="96" spans="1:8" ht="15.75" customHeight="1" x14ac:dyDescent="0.35">
      <c r="A96" s="920"/>
      <c r="B96" s="920"/>
      <c r="C96" s="920"/>
      <c r="D96" s="920"/>
      <c r="E96" s="920"/>
      <c r="F96" s="920"/>
      <c r="G96" s="920"/>
      <c r="H96" s="920"/>
    </row>
    <row r="97" spans="1:8" ht="15.75" customHeight="1" x14ac:dyDescent="0.35">
      <c r="A97" s="920"/>
      <c r="B97" s="920"/>
      <c r="C97" s="920"/>
      <c r="D97" s="920"/>
      <c r="E97" s="920"/>
      <c r="F97" s="920"/>
      <c r="G97" s="920"/>
      <c r="H97" s="920"/>
    </row>
    <row r="98" spans="1:8" ht="15.75" customHeight="1" x14ac:dyDescent="0.35">
      <c r="A98" s="920"/>
      <c r="B98" s="920"/>
      <c r="C98" s="920"/>
      <c r="D98" s="920"/>
      <c r="E98" s="920"/>
      <c r="F98" s="920"/>
      <c r="G98" s="920"/>
      <c r="H98" s="920"/>
    </row>
    <row r="99" spans="1:8" ht="15.75" customHeight="1" x14ac:dyDescent="0.35">
      <c r="A99" s="920"/>
      <c r="B99" s="920"/>
      <c r="C99" s="920"/>
      <c r="D99" s="920"/>
      <c r="E99" s="920"/>
      <c r="F99" s="920"/>
      <c r="G99" s="920"/>
      <c r="H99" s="920"/>
    </row>
    <row r="100" spans="1:8" ht="15.75" customHeight="1" x14ac:dyDescent="0.35">
      <c r="A100" s="920"/>
      <c r="B100" s="920"/>
      <c r="C100" s="920"/>
      <c r="D100" s="920"/>
      <c r="E100" s="920"/>
      <c r="F100" s="920"/>
      <c r="G100" s="920"/>
      <c r="H100" s="920"/>
    </row>
    <row r="101" spans="1:8" ht="15.75" customHeight="1" x14ac:dyDescent="0.35">
      <c r="A101" s="920"/>
      <c r="B101" s="920"/>
      <c r="C101" s="920"/>
      <c r="D101" s="920"/>
      <c r="E101" s="920"/>
      <c r="F101" s="920"/>
      <c r="G101" s="920"/>
      <c r="H101" s="920"/>
    </row>
    <row r="102" spans="1:8" ht="15.75" customHeight="1" x14ac:dyDescent="0.35">
      <c r="A102" s="920"/>
      <c r="B102" s="920"/>
      <c r="C102" s="920"/>
      <c r="D102" s="920"/>
      <c r="E102" s="920"/>
      <c r="F102" s="920"/>
      <c r="G102" s="920"/>
      <c r="H102" s="920"/>
    </row>
    <row r="103" spans="1:8" ht="15.75" customHeight="1" x14ac:dyDescent="0.35">
      <c r="A103" s="920"/>
      <c r="B103" s="920"/>
      <c r="C103" s="920"/>
      <c r="D103" s="920"/>
      <c r="E103" s="920"/>
      <c r="F103" s="920"/>
      <c r="G103" s="920"/>
      <c r="H103" s="920"/>
    </row>
    <row r="104" spans="1:8" ht="15.75" customHeight="1" x14ac:dyDescent="0.35">
      <c r="A104" s="920"/>
      <c r="B104" s="920"/>
      <c r="C104" s="920"/>
      <c r="D104" s="920"/>
      <c r="E104" s="920"/>
      <c r="F104" s="920"/>
      <c r="G104" s="920"/>
      <c r="H104" s="920"/>
    </row>
    <row r="105" spans="1:8" ht="15.75" customHeight="1" x14ac:dyDescent="0.35">
      <c r="A105" s="920"/>
      <c r="B105" s="920"/>
      <c r="C105" s="920"/>
      <c r="D105" s="920"/>
      <c r="E105" s="920"/>
      <c r="F105" s="920"/>
      <c r="G105" s="920"/>
      <c r="H105" s="920"/>
    </row>
    <row r="106" spans="1:8" ht="15.75" customHeight="1" x14ac:dyDescent="0.35">
      <c r="A106" s="920"/>
      <c r="B106" s="920"/>
      <c r="C106" s="920"/>
      <c r="D106" s="920"/>
      <c r="E106" s="920"/>
      <c r="F106" s="920"/>
      <c r="G106" s="920"/>
      <c r="H106" s="920"/>
    </row>
    <row r="107" spans="1:8" ht="15.75" customHeight="1" x14ac:dyDescent="0.35">
      <c r="A107" s="920"/>
      <c r="B107" s="920"/>
      <c r="C107" s="920"/>
      <c r="D107" s="920"/>
      <c r="E107" s="920"/>
      <c r="F107" s="920"/>
      <c r="G107" s="920"/>
      <c r="H107" s="920"/>
    </row>
    <row r="108" spans="1:8" ht="15.75" customHeight="1" x14ac:dyDescent="0.35">
      <c r="A108" s="920"/>
      <c r="B108" s="920"/>
      <c r="C108" s="920"/>
      <c r="D108" s="920"/>
      <c r="E108" s="920"/>
      <c r="F108" s="920"/>
      <c r="G108" s="920"/>
      <c r="H108" s="920"/>
    </row>
    <row r="109" spans="1:8" ht="15.75" customHeight="1" x14ac:dyDescent="0.35">
      <c r="A109" s="920"/>
      <c r="B109" s="920"/>
      <c r="C109" s="920"/>
      <c r="D109" s="920"/>
      <c r="E109" s="920"/>
      <c r="F109" s="920"/>
      <c r="G109" s="920"/>
      <c r="H109" s="920"/>
    </row>
    <row r="110" spans="1:8" ht="15.75" customHeight="1" x14ac:dyDescent="0.35">
      <c r="A110" s="920"/>
      <c r="B110" s="920"/>
      <c r="C110" s="920"/>
      <c r="D110" s="920"/>
      <c r="E110" s="920"/>
      <c r="F110" s="920"/>
      <c r="G110" s="920"/>
      <c r="H110" s="920"/>
    </row>
    <row r="111" spans="1:8" ht="15.75" customHeight="1" x14ac:dyDescent="0.35">
      <c r="A111" s="920"/>
      <c r="B111" s="920"/>
      <c r="C111" s="920"/>
      <c r="D111" s="920"/>
      <c r="E111" s="920"/>
      <c r="F111" s="920"/>
      <c r="G111" s="920"/>
      <c r="H111" s="920"/>
    </row>
    <row r="112" spans="1:8" ht="15.75" customHeight="1" x14ac:dyDescent="0.35">
      <c r="A112" s="920"/>
      <c r="B112" s="920"/>
      <c r="C112" s="920"/>
      <c r="D112" s="920"/>
      <c r="E112" s="920"/>
      <c r="F112" s="920"/>
      <c r="G112" s="920"/>
      <c r="H112" s="920"/>
    </row>
    <row r="113" spans="1:8" ht="15.75" customHeight="1" x14ac:dyDescent="0.35">
      <c r="A113" s="920"/>
      <c r="B113" s="920"/>
      <c r="C113" s="920"/>
      <c r="D113" s="920"/>
      <c r="E113" s="920"/>
      <c r="F113" s="920"/>
      <c r="G113" s="920"/>
      <c r="H113" s="920"/>
    </row>
    <row r="114" spans="1:8" ht="15.75" customHeight="1" x14ac:dyDescent="0.35">
      <c r="A114" s="920"/>
      <c r="B114" s="920"/>
      <c r="C114" s="920"/>
      <c r="D114" s="920"/>
      <c r="E114" s="920"/>
      <c r="F114" s="920"/>
      <c r="G114" s="920"/>
      <c r="H114" s="920"/>
    </row>
    <row r="115" spans="1:8" ht="15.75" customHeight="1" x14ac:dyDescent="0.35">
      <c r="A115" s="920"/>
      <c r="B115" s="920"/>
      <c r="C115" s="920"/>
      <c r="D115" s="920"/>
      <c r="E115" s="920"/>
      <c r="F115" s="920"/>
      <c r="G115" s="920"/>
      <c r="H115" s="920"/>
    </row>
    <row r="116" spans="1:8" ht="15.75" customHeight="1" x14ac:dyDescent="0.35">
      <c r="A116" s="920"/>
      <c r="B116" s="920"/>
      <c r="C116" s="920"/>
      <c r="D116" s="920"/>
      <c r="E116" s="920"/>
      <c r="F116" s="920"/>
      <c r="G116" s="920"/>
      <c r="H116" s="920"/>
    </row>
    <row r="117" spans="1:8" ht="15.75" customHeight="1" x14ac:dyDescent="0.35">
      <c r="A117" s="920"/>
      <c r="B117" s="920"/>
      <c r="C117" s="920"/>
      <c r="D117" s="920"/>
      <c r="E117" s="920"/>
      <c r="F117" s="920"/>
      <c r="G117" s="920"/>
      <c r="H117" s="920"/>
    </row>
    <row r="118" spans="1:8" ht="15.75" customHeight="1" x14ac:dyDescent="0.35">
      <c r="A118" s="920"/>
      <c r="B118" s="920"/>
      <c r="C118" s="920"/>
      <c r="D118" s="920"/>
      <c r="E118" s="920"/>
      <c r="F118" s="920"/>
      <c r="G118" s="920"/>
      <c r="H118" s="920"/>
    </row>
    <row r="119" spans="1:8" ht="15.75" customHeight="1" x14ac:dyDescent="0.35">
      <c r="A119" s="920"/>
      <c r="B119" s="920"/>
      <c r="C119" s="920"/>
      <c r="D119" s="920"/>
      <c r="E119" s="920"/>
      <c r="F119" s="920"/>
      <c r="G119" s="920"/>
      <c r="H119" s="920"/>
    </row>
    <row r="120" spans="1:8" ht="15.75" customHeight="1" x14ac:dyDescent="0.35">
      <c r="A120" s="920"/>
      <c r="B120" s="920"/>
      <c r="C120" s="920"/>
      <c r="D120" s="920"/>
      <c r="E120" s="920"/>
      <c r="F120" s="920"/>
      <c r="G120" s="920"/>
      <c r="H120" s="920"/>
    </row>
    <row r="121" spans="1:8" ht="15.75" customHeight="1" x14ac:dyDescent="0.35">
      <c r="A121" s="920"/>
      <c r="B121" s="920"/>
      <c r="C121" s="920"/>
      <c r="D121" s="920"/>
      <c r="E121" s="920"/>
      <c r="F121" s="920"/>
      <c r="G121" s="920"/>
      <c r="H121" s="920"/>
    </row>
    <row r="122" spans="1:8" ht="15.75" customHeight="1" x14ac:dyDescent="0.35">
      <c r="A122" s="920"/>
      <c r="B122" s="920"/>
      <c r="C122" s="920"/>
      <c r="D122" s="920"/>
      <c r="E122" s="920"/>
      <c r="F122" s="920"/>
      <c r="G122" s="920"/>
      <c r="H122" s="920"/>
    </row>
    <row r="123" spans="1:8" ht="15.75" customHeight="1" x14ac:dyDescent="0.35">
      <c r="A123" s="920"/>
      <c r="B123" s="920"/>
      <c r="C123" s="920"/>
      <c r="D123" s="920"/>
      <c r="E123" s="920"/>
      <c r="F123" s="920"/>
      <c r="G123" s="920"/>
      <c r="H123" s="920"/>
    </row>
    <row r="124" spans="1:8" ht="15.75" customHeight="1" x14ac:dyDescent="0.35">
      <c r="A124" s="920"/>
      <c r="B124" s="920"/>
      <c r="C124" s="920"/>
      <c r="D124" s="920"/>
      <c r="E124" s="920"/>
      <c r="F124" s="920"/>
      <c r="G124" s="920"/>
      <c r="H124" s="920"/>
    </row>
    <row r="125" spans="1:8" ht="15.75" customHeight="1" x14ac:dyDescent="0.35">
      <c r="A125" s="920"/>
      <c r="B125" s="920"/>
      <c r="C125" s="920"/>
      <c r="D125" s="920"/>
      <c r="E125" s="920"/>
      <c r="F125" s="920"/>
      <c r="G125" s="920"/>
      <c r="H125" s="920"/>
    </row>
    <row r="126" spans="1:8" ht="15.75" customHeight="1" x14ac:dyDescent="0.35">
      <c r="A126" s="920"/>
      <c r="B126" s="920"/>
      <c r="C126" s="920"/>
      <c r="D126" s="920"/>
      <c r="E126" s="920"/>
      <c r="F126" s="920"/>
      <c r="G126" s="920"/>
      <c r="H126" s="920"/>
    </row>
    <row r="127" spans="1:8" ht="15.75" customHeight="1" x14ac:dyDescent="0.35">
      <c r="A127" s="920"/>
      <c r="B127" s="920"/>
      <c r="C127" s="920"/>
      <c r="D127" s="920"/>
      <c r="E127" s="920"/>
      <c r="F127" s="920"/>
      <c r="G127" s="920"/>
      <c r="H127" s="920"/>
    </row>
    <row r="128" spans="1:8" ht="15.75" customHeight="1" x14ac:dyDescent="0.35">
      <c r="A128" s="920"/>
      <c r="B128" s="920"/>
      <c r="C128" s="920"/>
      <c r="D128" s="920"/>
      <c r="E128" s="920"/>
      <c r="F128" s="920"/>
      <c r="G128" s="920"/>
      <c r="H128" s="920"/>
    </row>
    <row r="129" spans="1:8" ht="15.75" customHeight="1" x14ac:dyDescent="0.35">
      <c r="A129" s="920"/>
      <c r="B129" s="920"/>
      <c r="C129" s="920"/>
      <c r="D129" s="920"/>
      <c r="E129" s="920"/>
      <c r="F129" s="920"/>
      <c r="G129" s="920"/>
      <c r="H129" s="920"/>
    </row>
    <row r="130" spans="1:8" ht="15.75" customHeight="1" x14ac:dyDescent="0.35">
      <c r="A130" s="920"/>
      <c r="B130" s="920"/>
      <c r="C130" s="920"/>
      <c r="D130" s="920"/>
      <c r="E130" s="920"/>
      <c r="F130" s="920"/>
      <c r="G130" s="920"/>
      <c r="H130" s="920"/>
    </row>
    <row r="131" spans="1:8" ht="15.75" customHeight="1" x14ac:dyDescent="0.35">
      <c r="A131" s="920"/>
      <c r="B131" s="920"/>
      <c r="C131" s="920"/>
      <c r="D131" s="920"/>
      <c r="E131" s="920"/>
      <c r="F131" s="920"/>
      <c r="G131" s="920"/>
      <c r="H131" s="920"/>
    </row>
    <row r="132" spans="1:8" ht="15.75" customHeight="1" x14ac:dyDescent="0.35">
      <c r="A132" s="920"/>
      <c r="B132" s="920"/>
      <c r="C132" s="920"/>
      <c r="D132" s="920"/>
      <c r="E132" s="920"/>
      <c r="F132" s="920"/>
      <c r="G132" s="920"/>
      <c r="H132" s="920"/>
    </row>
    <row r="133" spans="1:8" ht="15.75" customHeight="1" x14ac:dyDescent="0.35">
      <c r="A133" s="920"/>
      <c r="B133" s="920"/>
      <c r="C133" s="920"/>
      <c r="D133" s="920"/>
      <c r="E133" s="920"/>
      <c r="F133" s="920"/>
      <c r="G133" s="920"/>
      <c r="H133" s="920"/>
    </row>
    <row r="134" spans="1:8" ht="15.75" customHeight="1" x14ac:dyDescent="0.35">
      <c r="A134" s="920"/>
      <c r="B134" s="920"/>
      <c r="C134" s="920"/>
      <c r="D134" s="920"/>
      <c r="E134" s="920"/>
      <c r="F134" s="920"/>
      <c r="G134" s="920"/>
      <c r="H134" s="920"/>
    </row>
    <row r="135" spans="1:8" ht="15.75" customHeight="1" x14ac:dyDescent="0.35">
      <c r="A135" s="920"/>
      <c r="B135" s="920"/>
      <c r="C135" s="920"/>
      <c r="D135" s="920"/>
      <c r="E135" s="920"/>
      <c r="F135" s="920"/>
      <c r="G135" s="920"/>
      <c r="H135" s="920"/>
    </row>
    <row r="136" spans="1:8" ht="15.75" customHeight="1" x14ac:dyDescent="0.35">
      <c r="A136" s="920"/>
      <c r="B136" s="920"/>
      <c r="C136" s="920"/>
      <c r="D136" s="920"/>
      <c r="E136" s="920"/>
      <c r="F136" s="920"/>
      <c r="G136" s="920"/>
      <c r="H136" s="920"/>
    </row>
    <row r="137" spans="1:8" ht="15.75" customHeight="1" x14ac:dyDescent="0.35">
      <c r="A137" s="920"/>
      <c r="B137" s="920"/>
      <c r="C137" s="920"/>
      <c r="D137" s="920"/>
      <c r="E137" s="920"/>
      <c r="F137" s="920"/>
      <c r="G137" s="920"/>
      <c r="H137" s="920"/>
    </row>
    <row r="138" spans="1:8" ht="15.75" customHeight="1" x14ac:dyDescent="0.35">
      <c r="A138" s="920"/>
      <c r="B138" s="920"/>
      <c r="C138" s="920"/>
      <c r="D138" s="920"/>
      <c r="E138" s="920"/>
      <c r="F138" s="920"/>
      <c r="G138" s="920"/>
      <c r="H138" s="920"/>
    </row>
    <row r="139" spans="1:8" ht="15.75" customHeight="1" x14ac:dyDescent="0.35">
      <c r="A139" s="920"/>
      <c r="B139" s="920"/>
      <c r="C139" s="920"/>
      <c r="D139" s="920"/>
      <c r="E139" s="920"/>
      <c r="F139" s="920"/>
      <c r="G139" s="920"/>
      <c r="H139" s="920"/>
    </row>
    <row r="140" spans="1:8" ht="15.75" customHeight="1" x14ac:dyDescent="0.35">
      <c r="A140" s="920"/>
      <c r="B140" s="920"/>
      <c r="C140" s="920"/>
      <c r="D140" s="920"/>
      <c r="E140" s="920"/>
      <c r="F140" s="920"/>
      <c r="G140" s="920"/>
      <c r="H140" s="920"/>
    </row>
    <row r="141" spans="1:8" ht="15.75" customHeight="1" x14ac:dyDescent="0.35">
      <c r="A141" s="920"/>
      <c r="B141" s="920"/>
      <c r="C141" s="920"/>
      <c r="D141" s="920"/>
      <c r="E141" s="920"/>
      <c r="F141" s="920"/>
      <c r="G141" s="920"/>
      <c r="H141" s="920"/>
    </row>
    <row r="142" spans="1:8" ht="15.75" customHeight="1" x14ac:dyDescent="0.35">
      <c r="A142" s="920"/>
      <c r="B142" s="920"/>
      <c r="C142" s="920"/>
      <c r="D142" s="920"/>
      <c r="E142" s="920"/>
      <c r="F142" s="920"/>
      <c r="G142" s="920"/>
      <c r="H142" s="920"/>
    </row>
    <row r="143" spans="1:8" ht="15.75" customHeight="1" x14ac:dyDescent="0.35">
      <c r="A143" s="920"/>
      <c r="B143" s="920"/>
      <c r="C143" s="920"/>
      <c r="D143" s="920"/>
      <c r="E143" s="920"/>
      <c r="F143" s="920"/>
      <c r="G143" s="920"/>
      <c r="H143" s="920"/>
    </row>
    <row r="144" spans="1:8" ht="15.75" customHeight="1" x14ac:dyDescent="0.35">
      <c r="A144" s="920"/>
      <c r="B144" s="920"/>
      <c r="C144" s="920"/>
      <c r="D144" s="920"/>
      <c r="E144" s="920"/>
      <c r="F144" s="920"/>
      <c r="G144" s="920"/>
      <c r="H144" s="920"/>
    </row>
    <row r="145" spans="1:8" ht="15.75" customHeight="1" x14ac:dyDescent="0.35">
      <c r="A145" s="920"/>
      <c r="B145" s="920"/>
      <c r="C145" s="920"/>
      <c r="D145" s="920"/>
      <c r="E145" s="920"/>
      <c r="F145" s="920"/>
      <c r="G145" s="920"/>
      <c r="H145" s="920"/>
    </row>
    <row r="146" spans="1:8" ht="15.75" customHeight="1" x14ac:dyDescent="0.35">
      <c r="A146" s="920"/>
      <c r="B146" s="920"/>
      <c r="C146" s="920"/>
      <c r="D146" s="920"/>
      <c r="E146" s="920"/>
      <c r="F146" s="920"/>
      <c r="G146" s="920"/>
      <c r="H146" s="920"/>
    </row>
    <row r="147" spans="1:8" ht="15.75" customHeight="1" x14ac:dyDescent="0.35">
      <c r="A147" s="920"/>
      <c r="B147" s="920"/>
      <c r="C147" s="920"/>
      <c r="D147" s="920"/>
      <c r="E147" s="920"/>
      <c r="F147" s="920"/>
      <c r="G147" s="920"/>
      <c r="H147" s="920"/>
    </row>
    <row r="148" spans="1:8" ht="15.75" customHeight="1" x14ac:dyDescent="0.35">
      <c r="A148" s="920"/>
      <c r="B148" s="920"/>
      <c r="C148" s="920"/>
      <c r="D148" s="920"/>
      <c r="E148" s="920"/>
      <c r="F148" s="920"/>
      <c r="G148" s="920"/>
      <c r="H148" s="920"/>
    </row>
    <row r="149" spans="1:8" ht="15.75" customHeight="1" x14ac:dyDescent="0.35">
      <c r="A149" s="920"/>
      <c r="B149" s="920"/>
      <c r="C149" s="920"/>
      <c r="D149" s="920"/>
      <c r="E149" s="920"/>
      <c r="F149" s="920"/>
      <c r="G149" s="920"/>
      <c r="H149" s="920"/>
    </row>
    <row r="150" spans="1:8" ht="15.75" customHeight="1" x14ac:dyDescent="0.35">
      <c r="A150" s="920"/>
      <c r="B150" s="920"/>
      <c r="C150" s="920"/>
      <c r="D150" s="920"/>
      <c r="E150" s="920"/>
      <c r="F150" s="920"/>
      <c r="G150" s="920"/>
      <c r="H150" s="920"/>
    </row>
    <row r="151" spans="1:8" ht="15.75" customHeight="1" x14ac:dyDescent="0.35">
      <c r="A151" s="920"/>
      <c r="B151" s="920"/>
      <c r="C151" s="920"/>
      <c r="D151" s="920"/>
      <c r="E151" s="920"/>
      <c r="F151" s="920"/>
      <c r="G151" s="920"/>
      <c r="H151" s="920"/>
    </row>
    <row r="152" spans="1:8" ht="15.75" customHeight="1" x14ac:dyDescent="0.35">
      <c r="A152" s="920"/>
      <c r="B152" s="920"/>
      <c r="C152" s="920"/>
      <c r="D152" s="920"/>
      <c r="E152" s="920"/>
      <c r="F152" s="920"/>
      <c r="G152" s="920"/>
      <c r="H152" s="920"/>
    </row>
    <row r="153" spans="1:8" ht="15.75" customHeight="1" x14ac:dyDescent="0.35">
      <c r="A153" s="920"/>
      <c r="B153" s="920"/>
      <c r="C153" s="920"/>
      <c r="D153" s="920"/>
      <c r="E153" s="920"/>
      <c r="F153" s="920"/>
      <c r="G153" s="920"/>
      <c r="H153" s="920"/>
    </row>
    <row r="154" spans="1:8" ht="15.75" customHeight="1" x14ac:dyDescent="0.35">
      <c r="A154" s="920"/>
      <c r="B154" s="920"/>
      <c r="C154" s="920"/>
      <c r="D154" s="920"/>
      <c r="E154" s="920"/>
      <c r="F154" s="920"/>
      <c r="G154" s="920"/>
      <c r="H154" s="920"/>
    </row>
    <row r="155" spans="1:8" ht="15.75" customHeight="1" x14ac:dyDescent="0.35">
      <c r="A155" s="920"/>
      <c r="B155" s="920"/>
      <c r="C155" s="920"/>
      <c r="D155" s="920"/>
      <c r="E155" s="920"/>
      <c r="F155" s="920"/>
      <c r="G155" s="920"/>
      <c r="H155" s="920"/>
    </row>
    <row r="156" spans="1:8" ht="15.75" customHeight="1" x14ac:dyDescent="0.35">
      <c r="A156" s="920"/>
      <c r="B156" s="920"/>
      <c r="C156" s="920"/>
      <c r="D156" s="920"/>
      <c r="E156" s="920"/>
      <c r="F156" s="920"/>
      <c r="G156" s="920"/>
      <c r="H156" s="920"/>
    </row>
    <row r="157" spans="1:8" ht="15.75" customHeight="1" x14ac:dyDescent="0.35">
      <c r="A157" s="920"/>
      <c r="B157" s="920"/>
      <c r="C157" s="920"/>
      <c r="D157" s="920"/>
      <c r="E157" s="920"/>
      <c r="F157" s="920"/>
      <c r="G157" s="920"/>
      <c r="H157" s="920"/>
    </row>
    <row r="158" spans="1:8" ht="15.75" customHeight="1" x14ac:dyDescent="0.35">
      <c r="A158" s="920"/>
      <c r="B158" s="920"/>
      <c r="C158" s="920"/>
      <c r="D158" s="920"/>
      <c r="E158" s="920"/>
      <c r="F158" s="920"/>
      <c r="G158" s="920"/>
      <c r="H158" s="920"/>
    </row>
    <row r="159" spans="1:8" ht="15.75" customHeight="1" x14ac:dyDescent="0.35">
      <c r="A159" s="920"/>
      <c r="B159" s="920"/>
      <c r="C159" s="920"/>
      <c r="D159" s="920"/>
      <c r="E159" s="920"/>
      <c r="F159" s="920"/>
      <c r="G159" s="920"/>
      <c r="H159" s="920"/>
    </row>
    <row r="160" spans="1:8" ht="15.75" customHeight="1" x14ac:dyDescent="0.35">
      <c r="A160" s="920"/>
      <c r="B160" s="920"/>
      <c r="C160" s="920"/>
      <c r="D160" s="920"/>
      <c r="E160" s="920"/>
      <c r="F160" s="920"/>
      <c r="G160" s="920"/>
      <c r="H160" s="920"/>
    </row>
    <row r="161" spans="1:8" ht="15.75" customHeight="1" x14ac:dyDescent="0.35">
      <c r="A161" s="920"/>
      <c r="B161" s="920"/>
      <c r="C161" s="920"/>
      <c r="D161" s="920"/>
      <c r="E161" s="920"/>
      <c r="F161" s="920"/>
      <c r="G161" s="920"/>
      <c r="H161" s="920"/>
    </row>
    <row r="162" spans="1:8" ht="15.75" customHeight="1" x14ac:dyDescent="0.35">
      <c r="A162" s="920"/>
      <c r="B162" s="920"/>
      <c r="C162" s="920"/>
      <c r="D162" s="920"/>
      <c r="E162" s="920"/>
      <c r="F162" s="920"/>
      <c r="G162" s="920"/>
      <c r="H162" s="920"/>
    </row>
    <row r="163" spans="1:8" ht="15.75" customHeight="1" x14ac:dyDescent="0.35">
      <c r="A163" s="920"/>
      <c r="B163" s="920"/>
      <c r="C163" s="920"/>
      <c r="D163" s="920"/>
      <c r="E163" s="920"/>
      <c r="F163" s="920"/>
      <c r="G163" s="920"/>
      <c r="H163" s="920"/>
    </row>
    <row r="164" spans="1:8" ht="15.75" customHeight="1" x14ac:dyDescent="0.35">
      <c r="A164" s="920"/>
      <c r="B164" s="920"/>
      <c r="C164" s="920"/>
      <c r="D164" s="920"/>
      <c r="E164" s="920"/>
      <c r="F164" s="920"/>
      <c r="G164" s="920"/>
      <c r="H164" s="920"/>
    </row>
    <row r="165" spans="1:8" ht="15.75" customHeight="1" x14ac:dyDescent="0.35">
      <c r="A165" s="920"/>
      <c r="B165" s="920"/>
      <c r="C165" s="920"/>
      <c r="D165" s="920"/>
      <c r="E165" s="920"/>
      <c r="F165" s="920"/>
      <c r="G165" s="920"/>
      <c r="H165" s="920"/>
    </row>
    <row r="166" spans="1:8" ht="15.75" customHeight="1" x14ac:dyDescent="0.35">
      <c r="A166" s="920"/>
      <c r="B166" s="920"/>
      <c r="C166" s="920"/>
      <c r="D166" s="920"/>
      <c r="E166" s="920"/>
      <c r="F166" s="920"/>
      <c r="G166" s="920"/>
      <c r="H166" s="920"/>
    </row>
    <row r="167" spans="1:8" ht="15.75" customHeight="1" x14ac:dyDescent="0.35">
      <c r="A167" s="920"/>
      <c r="B167" s="920"/>
      <c r="C167" s="920"/>
      <c r="D167" s="920"/>
      <c r="E167" s="920"/>
      <c r="F167" s="920"/>
      <c r="G167" s="920"/>
      <c r="H167" s="920"/>
    </row>
    <row r="168" spans="1:8" ht="15.75" customHeight="1" x14ac:dyDescent="0.35">
      <c r="A168" s="920"/>
      <c r="B168" s="920"/>
      <c r="C168" s="920"/>
      <c r="D168" s="920"/>
      <c r="E168" s="920"/>
      <c r="F168" s="920"/>
      <c r="G168" s="920"/>
      <c r="H168" s="920"/>
    </row>
    <row r="169" spans="1:8" ht="15.75" customHeight="1" x14ac:dyDescent="0.35">
      <c r="A169" s="920"/>
      <c r="B169" s="920"/>
      <c r="C169" s="920"/>
      <c r="D169" s="920"/>
      <c r="E169" s="920"/>
      <c r="F169" s="920"/>
      <c r="G169" s="920"/>
      <c r="H169" s="920"/>
    </row>
    <row r="170" spans="1:8" ht="15.75" customHeight="1" x14ac:dyDescent="0.35">
      <c r="A170" s="920"/>
      <c r="B170" s="920"/>
      <c r="C170" s="920"/>
      <c r="D170" s="920"/>
      <c r="E170" s="920"/>
      <c r="F170" s="920"/>
      <c r="G170" s="920"/>
      <c r="H170" s="920"/>
    </row>
    <row r="171" spans="1:8" ht="15.75" customHeight="1" x14ac:dyDescent="0.35">
      <c r="A171" s="920"/>
      <c r="B171" s="920"/>
      <c r="C171" s="920"/>
      <c r="D171" s="920"/>
      <c r="E171" s="920"/>
      <c r="F171" s="920"/>
      <c r="G171" s="920"/>
      <c r="H171" s="920"/>
    </row>
    <row r="172" spans="1:8" ht="15.75" customHeight="1" x14ac:dyDescent="0.35">
      <c r="A172" s="920"/>
      <c r="B172" s="920"/>
      <c r="C172" s="920"/>
      <c r="D172" s="920"/>
      <c r="E172" s="920"/>
      <c r="F172" s="920"/>
      <c r="G172" s="920"/>
      <c r="H172" s="920"/>
    </row>
    <row r="173" spans="1:8" ht="15.75" customHeight="1" x14ac:dyDescent="0.35">
      <c r="A173" s="920"/>
      <c r="B173" s="920"/>
      <c r="C173" s="920"/>
      <c r="D173" s="920"/>
      <c r="E173" s="920"/>
      <c r="F173" s="920"/>
      <c r="G173" s="920"/>
      <c r="H173" s="920"/>
    </row>
    <row r="174" spans="1:8" ht="15.75" customHeight="1" x14ac:dyDescent="0.35">
      <c r="A174" s="920"/>
      <c r="B174" s="920"/>
      <c r="C174" s="920"/>
      <c r="D174" s="920"/>
      <c r="E174" s="920"/>
      <c r="F174" s="920"/>
      <c r="G174" s="920"/>
      <c r="H174" s="920"/>
    </row>
    <row r="175" spans="1:8" ht="15.75" customHeight="1" x14ac:dyDescent="0.35">
      <c r="A175" s="920"/>
      <c r="B175" s="920"/>
      <c r="C175" s="920"/>
      <c r="D175" s="920"/>
      <c r="E175" s="920"/>
      <c r="F175" s="920"/>
      <c r="G175" s="920"/>
      <c r="H175" s="920"/>
    </row>
    <row r="176" spans="1:8" ht="15.75" customHeight="1" x14ac:dyDescent="0.35">
      <c r="A176" s="920"/>
      <c r="B176" s="920"/>
      <c r="C176" s="920"/>
      <c r="D176" s="920"/>
      <c r="E176" s="920"/>
      <c r="F176" s="920"/>
      <c r="G176" s="920"/>
      <c r="H176" s="920"/>
    </row>
    <row r="177" spans="1:8" ht="15.75" customHeight="1" x14ac:dyDescent="0.35">
      <c r="A177" s="920"/>
      <c r="B177" s="920"/>
      <c r="C177" s="920"/>
      <c r="D177" s="920"/>
      <c r="E177" s="920"/>
      <c r="F177" s="920"/>
      <c r="G177" s="920"/>
      <c r="H177" s="920"/>
    </row>
    <row r="178" spans="1:8" ht="15.75" customHeight="1" x14ac:dyDescent="0.35">
      <c r="A178" s="920"/>
      <c r="B178" s="920"/>
      <c r="C178" s="920"/>
      <c r="D178" s="920"/>
      <c r="E178" s="920"/>
      <c r="F178" s="920"/>
      <c r="G178" s="920"/>
      <c r="H178" s="920"/>
    </row>
    <row r="179" spans="1:8" ht="15.75" customHeight="1" x14ac:dyDescent="0.35">
      <c r="A179" s="920"/>
      <c r="B179" s="920"/>
      <c r="C179" s="920"/>
      <c r="D179" s="920"/>
      <c r="E179" s="920"/>
      <c r="F179" s="920"/>
      <c r="G179" s="920"/>
      <c r="H179" s="920"/>
    </row>
    <row r="180" spans="1:8" ht="15.75" customHeight="1" x14ac:dyDescent="0.35">
      <c r="A180" s="920"/>
      <c r="B180" s="920"/>
      <c r="C180" s="920"/>
      <c r="D180" s="920"/>
      <c r="E180" s="920"/>
      <c r="F180" s="920"/>
      <c r="G180" s="920"/>
      <c r="H180" s="920"/>
    </row>
    <row r="181" spans="1:8" ht="15.75" customHeight="1" x14ac:dyDescent="0.35">
      <c r="A181" s="920"/>
      <c r="B181" s="920"/>
      <c r="C181" s="920"/>
      <c r="D181" s="920"/>
      <c r="E181" s="920"/>
      <c r="F181" s="920"/>
      <c r="G181" s="920"/>
      <c r="H181" s="920"/>
    </row>
    <row r="182" spans="1:8" ht="15.75" customHeight="1" x14ac:dyDescent="0.35">
      <c r="A182" s="920"/>
      <c r="B182" s="920"/>
      <c r="C182" s="920"/>
      <c r="D182" s="920"/>
      <c r="E182" s="920"/>
      <c r="F182" s="920"/>
      <c r="G182" s="920"/>
      <c r="H182" s="920"/>
    </row>
    <row r="183" spans="1:8" ht="15.75" customHeight="1" x14ac:dyDescent="0.35">
      <c r="A183" s="920"/>
      <c r="B183" s="920"/>
      <c r="C183" s="920"/>
      <c r="D183" s="920"/>
      <c r="E183" s="920"/>
      <c r="F183" s="920"/>
      <c r="G183" s="920"/>
      <c r="H183" s="920"/>
    </row>
    <row r="184" spans="1:8" ht="15.75" customHeight="1" x14ac:dyDescent="0.35">
      <c r="A184" s="920"/>
      <c r="B184" s="920"/>
      <c r="C184" s="920"/>
      <c r="D184" s="920"/>
      <c r="E184" s="920"/>
      <c r="F184" s="920"/>
      <c r="G184" s="920"/>
      <c r="H184" s="920"/>
    </row>
    <row r="185" spans="1:8" ht="15.75" customHeight="1" x14ac:dyDescent="0.35">
      <c r="A185" s="920"/>
      <c r="B185" s="920"/>
      <c r="C185" s="920"/>
      <c r="D185" s="920"/>
      <c r="E185" s="920"/>
      <c r="F185" s="920"/>
      <c r="G185" s="920"/>
      <c r="H185" s="920"/>
    </row>
    <row r="186" spans="1:8" ht="15.75" customHeight="1" x14ac:dyDescent="0.35">
      <c r="A186" s="920"/>
      <c r="B186" s="920"/>
      <c r="C186" s="920"/>
      <c r="D186" s="920"/>
      <c r="E186" s="920"/>
      <c r="F186" s="920"/>
      <c r="G186" s="920"/>
      <c r="H186" s="920"/>
    </row>
    <row r="187" spans="1:8" ht="15.75" customHeight="1" x14ac:dyDescent="0.35">
      <c r="A187" s="920"/>
      <c r="B187" s="920"/>
      <c r="C187" s="920"/>
      <c r="D187" s="920"/>
      <c r="E187" s="920"/>
      <c r="F187" s="920"/>
      <c r="G187" s="920"/>
      <c r="H187" s="920"/>
    </row>
    <row r="188" spans="1:8" ht="15.75" customHeight="1" x14ac:dyDescent="0.35">
      <c r="A188" s="920"/>
      <c r="B188" s="920"/>
      <c r="C188" s="920"/>
      <c r="D188" s="920"/>
      <c r="E188" s="920"/>
      <c r="F188" s="920"/>
      <c r="G188" s="920"/>
      <c r="H188" s="920"/>
    </row>
    <row r="189" spans="1:8" ht="15.75" customHeight="1" x14ac:dyDescent="0.35">
      <c r="A189" s="920"/>
      <c r="B189" s="920"/>
      <c r="C189" s="920"/>
      <c r="D189" s="920"/>
      <c r="E189" s="920"/>
      <c r="F189" s="920"/>
      <c r="G189" s="920"/>
      <c r="H189" s="920"/>
    </row>
    <row r="190" spans="1:8" ht="15.75" customHeight="1" x14ac:dyDescent="0.35">
      <c r="A190" s="920"/>
      <c r="B190" s="920"/>
      <c r="C190" s="920"/>
      <c r="D190" s="920"/>
      <c r="E190" s="920"/>
      <c r="F190" s="920"/>
      <c r="G190" s="920"/>
      <c r="H190" s="920"/>
    </row>
    <row r="191" spans="1:8" ht="15.75" customHeight="1" x14ac:dyDescent="0.35">
      <c r="A191" s="920"/>
      <c r="B191" s="920"/>
      <c r="C191" s="920"/>
      <c r="D191" s="920"/>
      <c r="E191" s="920"/>
      <c r="F191" s="920"/>
      <c r="G191" s="920"/>
      <c r="H191" s="920"/>
    </row>
    <row r="192" spans="1:8" ht="15.75" customHeight="1" x14ac:dyDescent="0.35">
      <c r="A192" s="920"/>
      <c r="B192" s="920"/>
      <c r="C192" s="920"/>
      <c r="D192" s="920"/>
      <c r="E192" s="920"/>
      <c r="F192" s="920"/>
      <c r="G192" s="920"/>
      <c r="H192" s="920"/>
    </row>
    <row r="193" spans="1:8" ht="15.75" customHeight="1" x14ac:dyDescent="0.35">
      <c r="A193" s="920"/>
      <c r="B193" s="920"/>
      <c r="C193" s="920"/>
      <c r="D193" s="920"/>
      <c r="E193" s="920"/>
      <c r="F193" s="920"/>
      <c r="G193" s="920"/>
      <c r="H193" s="920"/>
    </row>
    <row r="194" spans="1:8" ht="15.75" customHeight="1" x14ac:dyDescent="0.35">
      <c r="A194" s="920"/>
      <c r="B194" s="920"/>
      <c r="C194" s="920"/>
      <c r="D194" s="920"/>
      <c r="E194" s="920"/>
      <c r="F194" s="920"/>
      <c r="G194" s="920"/>
      <c r="H194" s="920"/>
    </row>
    <row r="195" spans="1:8" ht="15.75" customHeight="1" x14ac:dyDescent="0.35">
      <c r="A195" s="920"/>
      <c r="B195" s="920"/>
      <c r="C195" s="920"/>
      <c r="D195" s="920"/>
      <c r="E195" s="920"/>
      <c r="F195" s="920"/>
      <c r="G195" s="920"/>
      <c r="H195" s="920"/>
    </row>
    <row r="196" spans="1:8" ht="15.75" customHeight="1" x14ac:dyDescent="0.35">
      <c r="A196" s="920"/>
      <c r="B196" s="920"/>
      <c r="C196" s="920"/>
      <c r="D196" s="920"/>
      <c r="E196" s="920"/>
      <c r="F196" s="920"/>
      <c r="G196" s="920"/>
      <c r="H196" s="920"/>
    </row>
    <row r="197" spans="1:8" ht="15.75" customHeight="1" x14ac:dyDescent="0.35">
      <c r="A197" s="920"/>
      <c r="B197" s="920"/>
      <c r="C197" s="920"/>
      <c r="D197" s="920"/>
      <c r="E197" s="920"/>
      <c r="F197" s="920"/>
      <c r="G197" s="920"/>
      <c r="H197" s="920"/>
    </row>
    <row r="198" spans="1:8" ht="15.75" customHeight="1" x14ac:dyDescent="0.35">
      <c r="A198" s="920"/>
      <c r="B198" s="920"/>
      <c r="C198" s="920"/>
      <c r="D198" s="920"/>
      <c r="E198" s="920"/>
      <c r="F198" s="920"/>
      <c r="G198" s="920"/>
      <c r="H198" s="920"/>
    </row>
    <row r="199" spans="1:8" ht="15.75" customHeight="1" x14ac:dyDescent="0.35">
      <c r="A199" s="920"/>
      <c r="B199" s="920"/>
      <c r="C199" s="920"/>
      <c r="D199" s="920"/>
      <c r="E199" s="920"/>
      <c r="F199" s="920"/>
      <c r="G199" s="920"/>
      <c r="H199" s="920"/>
    </row>
    <row r="200" spans="1:8" ht="15.75" customHeight="1" x14ac:dyDescent="0.35">
      <c r="A200" s="920"/>
      <c r="B200" s="920"/>
      <c r="C200" s="920"/>
      <c r="D200" s="920"/>
      <c r="E200" s="920"/>
      <c r="F200" s="920"/>
      <c r="G200" s="920"/>
      <c r="H200" s="920"/>
    </row>
    <row r="201" spans="1:8" ht="15.75" customHeight="1" x14ac:dyDescent="0.35">
      <c r="A201" s="920"/>
      <c r="B201" s="920"/>
      <c r="C201" s="920"/>
      <c r="D201" s="920"/>
      <c r="E201" s="920"/>
      <c r="F201" s="920"/>
      <c r="G201" s="920"/>
      <c r="H201" s="920"/>
    </row>
    <row r="202" spans="1:8" ht="15.75" customHeight="1" x14ac:dyDescent="0.35">
      <c r="A202" s="920"/>
      <c r="B202" s="920"/>
      <c r="C202" s="920"/>
      <c r="D202" s="920"/>
      <c r="E202" s="920"/>
      <c r="F202" s="920"/>
      <c r="G202" s="920"/>
      <c r="H202" s="920"/>
    </row>
    <row r="203" spans="1:8" ht="15.75" customHeight="1" x14ac:dyDescent="0.35"/>
    <row r="204" spans="1:8" ht="15.75" customHeight="1" x14ac:dyDescent="0.35"/>
    <row r="205" spans="1:8" ht="15.75" customHeight="1" x14ac:dyDescent="0.35"/>
    <row r="206" spans="1:8" ht="15.75" customHeight="1" x14ac:dyDescent="0.35"/>
    <row r="207" spans="1:8" ht="15.75" customHeight="1" x14ac:dyDescent="0.35"/>
    <row r="208" spans="1: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sheetData>
  <mergeCells count="4">
    <mergeCell ref="A1:H1"/>
    <mergeCell ref="A2:H2"/>
    <mergeCell ref="A30:H30"/>
    <mergeCell ref="A31:H31"/>
  </mergeCells>
  <printOptions horizontalCentered="1"/>
  <pageMargins left="0.27559055118110237" right="0.19685039370078741" top="0.47244094488188981" bottom="0.59055118110236227" header="0" footer="0"/>
  <pageSetup scale="75" fitToHeight="0" orientation="portrait" r:id="rId1"/>
  <headerFooter>
    <oddHeader>&amp;LThe Great Canadian Meat Company&amp;R&amp;A</oddHeader>
    <oddFooter>&amp;L&amp;"-,Italic"Prepared by: Food Technology Consulting 
Approved by: KD&amp;CPage  &amp;P&amp;R&amp;"-,Italic"Revision Date: March 14, 2024
 Rev. # 06</oddFooter>
  </headerFooter>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N1000"/>
  <sheetViews>
    <sheetView view="pageLayout" zoomScaleNormal="100" workbookViewId="0">
      <selection activeCell="D17" sqref="D17"/>
    </sheetView>
  </sheetViews>
  <sheetFormatPr defaultColWidth="14.453125" defaultRowHeight="15" customHeight="1" x14ac:dyDescent="0.35"/>
  <cols>
    <col min="1" max="1" width="34.453125" customWidth="1"/>
    <col min="2" max="2" width="24.453125" customWidth="1"/>
    <col min="3" max="3" width="29.453125" customWidth="1"/>
    <col min="4" max="4" width="26.81640625" customWidth="1"/>
    <col min="5" max="5" width="9.1796875" customWidth="1"/>
    <col min="6" max="6" width="7.81640625" customWidth="1"/>
  </cols>
  <sheetData>
    <row r="1" spans="1:14" ht="22.5" customHeight="1" x14ac:dyDescent="0.35">
      <c r="A1" s="1469" t="s">
        <v>2196</v>
      </c>
      <c r="B1" s="1395"/>
      <c r="C1" s="1395"/>
      <c r="D1" s="1395"/>
      <c r="E1" s="1395"/>
      <c r="F1" s="1395"/>
      <c r="G1" s="1037"/>
      <c r="H1" s="1037"/>
      <c r="I1" s="1037"/>
      <c r="J1" s="1037"/>
      <c r="K1" s="1037"/>
      <c r="L1" s="1037"/>
      <c r="M1" s="1037"/>
      <c r="N1" s="1037"/>
    </row>
    <row r="2" spans="1:14" ht="28.5" customHeight="1" x14ac:dyDescent="0.35">
      <c r="A2" s="1895" t="s">
        <v>2197</v>
      </c>
      <c r="B2" s="1502"/>
      <c r="C2" s="1502"/>
      <c r="D2" s="1502"/>
      <c r="E2" s="1502"/>
      <c r="F2" s="1502"/>
    </row>
    <row r="3" spans="1:14" ht="46.5" customHeight="1" x14ac:dyDescent="0.35">
      <c r="A3" s="1896" t="s">
        <v>2198</v>
      </c>
      <c r="B3" s="1397"/>
      <c r="C3" s="1397"/>
      <c r="D3" s="1397"/>
      <c r="E3" s="1397"/>
      <c r="F3" s="1397"/>
    </row>
    <row r="4" spans="1:14" ht="61.5" customHeight="1" x14ac:dyDescent="0.35">
      <c r="A4" s="287" t="s">
        <v>2199</v>
      </c>
      <c r="B4" s="288" t="s">
        <v>2200</v>
      </c>
      <c r="C4" s="287" t="s">
        <v>2201</v>
      </c>
      <c r="D4" s="287" t="s">
        <v>2202</v>
      </c>
      <c r="E4" s="287" t="s">
        <v>2203</v>
      </c>
      <c r="F4" s="287" t="s">
        <v>580</v>
      </c>
    </row>
    <row r="5" spans="1:14" ht="24.75" customHeight="1" x14ac:dyDescent="0.35">
      <c r="A5" s="48" t="s">
        <v>2204</v>
      </c>
      <c r="B5" s="48"/>
      <c r="C5" s="48"/>
      <c r="D5" s="48"/>
      <c r="E5" s="48"/>
      <c r="F5" s="48"/>
    </row>
    <row r="6" spans="1:14" ht="41.25" customHeight="1" x14ac:dyDescent="0.35">
      <c r="A6" s="48" t="s">
        <v>2205</v>
      </c>
      <c r="B6" s="48"/>
      <c r="C6" s="48"/>
      <c r="D6" s="48"/>
      <c r="E6" s="48"/>
      <c r="F6" s="48"/>
    </row>
    <row r="7" spans="1:14" ht="52.5" customHeight="1" x14ac:dyDescent="0.35">
      <c r="A7" s="48" t="s">
        <v>2206</v>
      </c>
      <c r="B7" s="48"/>
      <c r="C7" s="48"/>
      <c r="D7" s="48"/>
      <c r="E7" s="48"/>
      <c r="F7" s="48"/>
    </row>
    <row r="8" spans="1:14" ht="42.75" customHeight="1" x14ac:dyDescent="0.35">
      <c r="A8" s="48" t="s">
        <v>2207</v>
      </c>
      <c r="B8" s="48"/>
      <c r="C8" s="48"/>
      <c r="D8" s="48"/>
      <c r="E8" s="48"/>
      <c r="F8" s="48"/>
    </row>
    <row r="9" spans="1:14" ht="22.5" customHeight="1" x14ac:dyDescent="0.35">
      <c r="A9" s="289"/>
      <c r="B9" s="289"/>
      <c r="C9" s="289"/>
      <c r="D9" s="289"/>
      <c r="E9" s="289"/>
      <c r="F9" s="289"/>
    </row>
    <row r="10" spans="1:14" ht="36.75" customHeight="1" x14ac:dyDescent="0.35">
      <c r="A10" s="1897" t="s">
        <v>2208</v>
      </c>
      <c r="B10" s="1502"/>
      <c r="C10" s="289" t="s">
        <v>2209</v>
      </c>
      <c r="D10" s="289" t="s">
        <v>2210</v>
      </c>
      <c r="E10" s="289"/>
      <c r="F10" s="289"/>
    </row>
    <row r="11" spans="1:14" ht="12.75" customHeight="1" x14ac:dyDescent="0.35">
      <c r="A11" s="290"/>
      <c r="B11" s="290"/>
      <c r="C11" s="290"/>
      <c r="D11" s="290"/>
      <c r="E11" s="290"/>
      <c r="F11" s="290"/>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1:F1"/>
    <mergeCell ref="A2:F2"/>
    <mergeCell ref="A3:F3"/>
    <mergeCell ref="A10:B10"/>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Inc
 Approved by: MU&amp;CPage  &amp;P&amp;R&amp;"-,Italic"Rev. Date: 08-Dec-2021
 Rev. # 02</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N1003"/>
  <sheetViews>
    <sheetView view="pageLayout" topLeftCell="A8" zoomScaleNormal="100" workbookViewId="0">
      <selection activeCell="A21" sqref="A21:XFD21"/>
    </sheetView>
  </sheetViews>
  <sheetFormatPr defaultColWidth="14.453125" defaultRowHeight="15" customHeight="1" x14ac:dyDescent="0.35"/>
  <cols>
    <col min="1" max="1" width="9.81640625" customWidth="1"/>
    <col min="2" max="2" width="91.1796875" customWidth="1"/>
    <col min="3" max="6" width="14.453125" customWidth="1"/>
  </cols>
  <sheetData>
    <row r="1" spans="1:14" ht="18" customHeight="1" x14ac:dyDescent="0.35">
      <c r="A1" s="1904" t="s">
        <v>135</v>
      </c>
      <c r="B1" s="1905"/>
      <c r="C1" s="1037"/>
      <c r="D1" s="1037"/>
      <c r="E1" s="1037"/>
      <c r="F1" s="1037"/>
      <c r="G1" s="1037"/>
      <c r="H1" s="1037"/>
      <c r="I1" s="1037"/>
      <c r="J1" s="1037"/>
      <c r="K1" s="1037"/>
      <c r="L1" s="1037"/>
      <c r="M1" s="1037"/>
      <c r="N1" s="1037"/>
    </row>
    <row r="2" spans="1:14" ht="18" customHeight="1" x14ac:dyDescent="0.35">
      <c r="A2" s="1898" t="s">
        <v>2211</v>
      </c>
      <c r="B2" s="291" t="s">
        <v>2212</v>
      </c>
      <c r="C2" s="761"/>
    </row>
    <row r="3" spans="1:14" ht="18" customHeight="1" x14ac:dyDescent="0.35">
      <c r="A3" s="1899"/>
      <c r="B3" s="91" t="s">
        <v>2213</v>
      </c>
      <c r="C3" s="761"/>
    </row>
    <row r="4" spans="1:14" ht="18" customHeight="1" x14ac:dyDescent="0.35">
      <c r="A4" s="1899"/>
      <c r="B4" s="91" t="s">
        <v>2214</v>
      </c>
      <c r="C4" s="761"/>
    </row>
    <row r="5" spans="1:14" ht="18" customHeight="1" x14ac:dyDescent="0.35">
      <c r="A5" s="1899"/>
      <c r="B5" s="91" t="s">
        <v>2215</v>
      </c>
      <c r="C5" s="761"/>
    </row>
    <row r="6" spans="1:14" ht="18" customHeight="1" x14ac:dyDescent="0.35">
      <c r="A6" s="1899"/>
      <c r="B6" s="91" t="s">
        <v>2216</v>
      </c>
      <c r="C6" s="761"/>
    </row>
    <row r="7" spans="1:14" ht="18" customHeight="1" x14ac:dyDescent="0.35">
      <c r="A7" s="1899"/>
      <c r="B7" s="91" t="s">
        <v>2217</v>
      </c>
      <c r="C7" s="761"/>
    </row>
    <row r="8" spans="1:14" ht="18" customHeight="1" x14ac:dyDescent="0.35">
      <c r="A8" s="1899"/>
      <c r="B8" s="1328"/>
      <c r="C8" s="761"/>
    </row>
    <row r="9" spans="1:14" ht="18" customHeight="1" x14ac:dyDescent="0.35">
      <c r="A9" s="1899"/>
      <c r="B9" s="328" t="s">
        <v>2218</v>
      </c>
      <c r="C9" s="761"/>
    </row>
    <row r="10" spans="1:14" ht="18" customHeight="1" x14ac:dyDescent="0.35">
      <c r="A10" s="1899"/>
      <c r="B10" s="91" t="s">
        <v>2219</v>
      </c>
      <c r="C10" s="761"/>
    </row>
    <row r="11" spans="1:14" ht="18" customHeight="1" x14ac:dyDescent="0.35">
      <c r="A11" s="1900"/>
      <c r="B11" s="91" t="s">
        <v>2220</v>
      </c>
      <c r="C11" s="761"/>
    </row>
    <row r="12" spans="1:14" ht="18" customHeight="1" x14ac:dyDescent="0.35">
      <c r="A12" s="1901" t="s">
        <v>53</v>
      </c>
      <c r="B12" s="291" t="s">
        <v>2221</v>
      </c>
      <c r="C12" s="761"/>
    </row>
    <row r="13" spans="1:14" ht="20.25" customHeight="1" x14ac:dyDescent="0.35">
      <c r="A13" s="1902"/>
      <c r="B13" s="91" t="s">
        <v>2222</v>
      </c>
      <c r="C13" s="761"/>
    </row>
    <row r="14" spans="1:14" ht="20.25" customHeight="1" x14ac:dyDescent="0.35">
      <c r="A14" s="1902"/>
      <c r="B14" s="91" t="s">
        <v>2223</v>
      </c>
      <c r="C14" s="761"/>
    </row>
    <row r="15" spans="1:14" ht="20.25" customHeight="1" x14ac:dyDescent="0.35">
      <c r="A15" s="1902"/>
      <c r="B15" s="91"/>
      <c r="C15" s="761"/>
    </row>
    <row r="16" spans="1:14" ht="20.25" customHeight="1" x14ac:dyDescent="0.35">
      <c r="A16" s="1902"/>
      <c r="B16" s="91"/>
      <c r="C16" s="761"/>
    </row>
    <row r="17" spans="1:3" ht="20.25" customHeight="1" x14ac:dyDescent="0.35">
      <c r="A17" s="1902"/>
      <c r="B17" s="91" t="s">
        <v>2224</v>
      </c>
      <c r="C17" s="761"/>
    </row>
    <row r="18" spans="1:3" ht="20.25" customHeight="1" x14ac:dyDescent="0.35">
      <c r="A18" s="1902"/>
      <c r="B18" s="91"/>
      <c r="C18" s="761"/>
    </row>
    <row r="19" spans="1:3" ht="20.25" customHeight="1" x14ac:dyDescent="0.35">
      <c r="A19" s="1902"/>
      <c r="B19" s="91"/>
      <c r="C19" s="761"/>
    </row>
    <row r="20" spans="1:3" ht="20.25" customHeight="1" x14ac:dyDescent="0.35">
      <c r="A20" s="1902"/>
      <c r="B20" s="91"/>
      <c r="C20" s="761"/>
    </row>
    <row r="21" spans="1:3" ht="18" customHeight="1" x14ac:dyDescent="0.35">
      <c r="A21" s="1902"/>
      <c r="B21" s="91" t="s">
        <v>2225</v>
      </c>
      <c r="C21" s="761"/>
    </row>
    <row r="22" spans="1:3" ht="18" customHeight="1" x14ac:dyDescent="0.35">
      <c r="A22" s="1902"/>
      <c r="B22" s="91" t="s">
        <v>2226</v>
      </c>
      <c r="C22" s="761"/>
    </row>
    <row r="23" spans="1:3" ht="18" customHeight="1" x14ac:dyDescent="0.35">
      <c r="A23" s="1902"/>
      <c r="B23" s="91" t="s">
        <v>2227</v>
      </c>
      <c r="C23" s="761"/>
    </row>
    <row r="24" spans="1:3" ht="18" customHeight="1" x14ac:dyDescent="0.35">
      <c r="A24" s="1902"/>
      <c r="B24" s="91" t="s">
        <v>2228</v>
      </c>
      <c r="C24" s="761"/>
    </row>
    <row r="25" spans="1:3" ht="18" customHeight="1" x14ac:dyDescent="0.35">
      <c r="A25" s="1902"/>
      <c r="B25" s="91" t="s">
        <v>2229</v>
      </c>
      <c r="C25" s="761"/>
    </row>
    <row r="26" spans="1:3" ht="18" customHeight="1" x14ac:dyDescent="0.35">
      <c r="A26" s="1902"/>
      <c r="B26" s="129" t="s">
        <v>2230</v>
      </c>
      <c r="C26" s="761"/>
    </row>
    <row r="27" spans="1:3" ht="18" customHeight="1" x14ac:dyDescent="0.35">
      <c r="A27" s="1902"/>
      <c r="B27" s="91" t="s">
        <v>2231</v>
      </c>
      <c r="C27" s="761"/>
    </row>
    <row r="28" spans="1:3" ht="18" customHeight="1" x14ac:dyDescent="0.35">
      <c r="A28" s="1903"/>
      <c r="B28" s="91" t="s">
        <v>2232</v>
      </c>
      <c r="C28" s="761"/>
    </row>
    <row r="29" spans="1:3" ht="18" customHeight="1" x14ac:dyDescent="0.35">
      <c r="A29" s="1898" t="s">
        <v>1824</v>
      </c>
      <c r="B29" s="291" t="s">
        <v>2233</v>
      </c>
      <c r="C29" s="761"/>
    </row>
    <row r="30" spans="1:3" ht="18" customHeight="1" x14ac:dyDescent="0.35">
      <c r="A30" s="1903"/>
      <c r="B30" s="91" t="s">
        <v>2234</v>
      </c>
      <c r="C30" s="761"/>
    </row>
    <row r="31" spans="1:3" ht="18" customHeight="1" x14ac:dyDescent="0.35">
      <c r="A31" s="1898" t="s">
        <v>1878</v>
      </c>
      <c r="B31" s="291" t="s">
        <v>2235</v>
      </c>
      <c r="C31" s="761"/>
    </row>
    <row r="32" spans="1:3" ht="18" customHeight="1" x14ac:dyDescent="0.35">
      <c r="A32" s="1902"/>
      <c r="B32" s="91" t="s">
        <v>2236</v>
      </c>
      <c r="C32" s="761"/>
    </row>
    <row r="33" spans="1:3" ht="18" customHeight="1" x14ac:dyDescent="0.35">
      <c r="A33" s="1902"/>
      <c r="B33" s="91" t="s">
        <v>2237</v>
      </c>
      <c r="C33" s="761"/>
    </row>
    <row r="34" spans="1:3" ht="18" customHeight="1" x14ac:dyDescent="0.35">
      <c r="A34" s="1902"/>
      <c r="B34" s="91" t="s">
        <v>2238</v>
      </c>
      <c r="C34" s="761"/>
    </row>
    <row r="35" spans="1:3" ht="18" customHeight="1" x14ac:dyDescent="0.35">
      <c r="A35" s="1902"/>
      <c r="B35" s="91" t="s">
        <v>2239</v>
      </c>
      <c r="C35" s="761"/>
    </row>
    <row r="36" spans="1:3" ht="18" customHeight="1" x14ac:dyDescent="0.35">
      <c r="A36" s="1902"/>
      <c r="B36" s="91" t="s">
        <v>2240</v>
      </c>
      <c r="C36" s="761"/>
    </row>
    <row r="37" spans="1:3" ht="18" customHeight="1" x14ac:dyDescent="0.35">
      <c r="A37" s="1902"/>
      <c r="B37" s="129" t="s">
        <v>2241</v>
      </c>
      <c r="C37" s="761"/>
    </row>
    <row r="38" spans="1:3" ht="18" customHeight="1" x14ac:dyDescent="0.35">
      <c r="A38" s="1902"/>
      <c r="B38" s="129" t="s">
        <v>2242</v>
      </c>
      <c r="C38" s="761"/>
    </row>
    <row r="39" spans="1:3" ht="18" customHeight="1" x14ac:dyDescent="0.35">
      <c r="A39" s="1903"/>
      <c r="B39" s="91" t="s">
        <v>2243</v>
      </c>
      <c r="C39" s="761"/>
    </row>
    <row r="40" spans="1:3" ht="15.75" customHeight="1" x14ac:dyDescent="0.35">
      <c r="B40" s="761"/>
    </row>
    <row r="41" spans="1:3" ht="15.75" customHeight="1" x14ac:dyDescent="0.35"/>
    <row r="42" spans="1:3" ht="15.75" customHeight="1" x14ac:dyDescent="0.35"/>
    <row r="43" spans="1:3" ht="15.75" customHeight="1" x14ac:dyDescent="0.35"/>
    <row r="44" spans="1:3" ht="15.75" customHeight="1" x14ac:dyDescent="0.35"/>
    <row r="45" spans="1:3" ht="15.75" customHeight="1" x14ac:dyDescent="0.35"/>
    <row r="46" spans="1:3" ht="15.75" customHeight="1" x14ac:dyDescent="0.35"/>
    <row r="47" spans="1:3" ht="15.75" customHeight="1" x14ac:dyDescent="0.35"/>
    <row r="48" spans="1:3"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5">
    <mergeCell ref="A2:A11"/>
    <mergeCell ref="A12:A28"/>
    <mergeCell ref="A29:A30"/>
    <mergeCell ref="A31:A39"/>
    <mergeCell ref="A1:B1"/>
  </mergeCells>
  <hyperlinks>
    <hyperlink ref="A1" location="Verification Schedule!A1" display="HOLD RECORD" xr:uid="{00000000-0004-0000-2900-000000000000}"/>
  </hyperlinks>
  <printOptions horizontalCentered="1"/>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 Date: 08-Dec-2021
 Rev. # 02</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1:N1000"/>
  <sheetViews>
    <sheetView view="pageLayout" topLeftCell="A16" zoomScaleNormal="100" workbookViewId="0">
      <selection activeCell="D4" sqref="D4"/>
    </sheetView>
  </sheetViews>
  <sheetFormatPr defaultColWidth="14.453125" defaultRowHeight="15" customHeight="1" x14ac:dyDescent="0.35"/>
  <cols>
    <col min="1" max="1" width="8.54296875" customWidth="1"/>
    <col min="2" max="2" width="14.453125" customWidth="1"/>
    <col min="3" max="3" width="25.54296875" customWidth="1"/>
    <col min="4" max="4" width="11.453125" customWidth="1"/>
    <col min="5" max="5" width="9.54296875" customWidth="1"/>
    <col min="6" max="6" width="29.453125" customWidth="1"/>
    <col min="7" max="7" width="20.81640625" customWidth="1"/>
    <col min="8" max="8" width="9.81640625" customWidth="1"/>
    <col min="9" max="9" width="9.54296875" customWidth="1"/>
  </cols>
  <sheetData>
    <row r="1" spans="1:14" ht="12.75" customHeight="1" x14ac:dyDescent="0.35">
      <c r="A1" s="1906" t="s">
        <v>137</v>
      </c>
      <c r="B1" s="1395"/>
      <c r="C1" s="1395"/>
      <c r="D1" s="1395"/>
      <c r="E1" s="1395"/>
      <c r="F1" s="1395"/>
      <c r="G1" s="1395"/>
      <c r="H1" s="1395"/>
      <c r="I1" s="1395"/>
      <c r="J1" s="1037"/>
      <c r="K1" s="1037"/>
      <c r="L1" s="1037"/>
      <c r="M1" s="1037"/>
      <c r="N1" s="1037"/>
    </row>
    <row r="2" spans="1:14" ht="26.25" customHeight="1" x14ac:dyDescent="0.35">
      <c r="A2" s="1907" t="s">
        <v>2244</v>
      </c>
      <c r="B2" s="1502"/>
      <c r="C2" s="1502"/>
      <c r="D2" s="1502"/>
      <c r="E2" s="1502"/>
      <c r="F2" s="1502"/>
      <c r="G2" s="1502"/>
      <c r="H2" s="1502"/>
      <c r="I2" s="1502"/>
    </row>
    <row r="3" spans="1:14" ht="57" customHeight="1" x14ac:dyDescent="0.35">
      <c r="A3" s="46" t="s">
        <v>2245</v>
      </c>
      <c r="B3" s="67" t="s">
        <v>1070</v>
      </c>
      <c r="C3" s="67" t="s">
        <v>2246</v>
      </c>
      <c r="D3" s="67" t="s">
        <v>2247</v>
      </c>
      <c r="E3" s="67" t="s">
        <v>2248</v>
      </c>
      <c r="F3" s="67" t="s">
        <v>2249</v>
      </c>
      <c r="G3" s="1091" t="s">
        <v>2250</v>
      </c>
      <c r="H3" s="67" t="s">
        <v>2251</v>
      </c>
      <c r="I3" s="67" t="s">
        <v>2252</v>
      </c>
    </row>
    <row r="4" spans="1:14" ht="35.25" customHeight="1" x14ac:dyDescent="0.35">
      <c r="A4" s="1090" t="s">
        <v>2253</v>
      </c>
      <c r="B4" s="113" t="s">
        <v>2254</v>
      </c>
      <c r="C4" s="113" t="s">
        <v>2255</v>
      </c>
      <c r="D4" s="113" t="s">
        <v>2256</v>
      </c>
      <c r="E4" s="113">
        <v>1</v>
      </c>
      <c r="F4" s="119" t="s">
        <v>2257</v>
      </c>
      <c r="G4" s="119" t="s">
        <v>2258</v>
      </c>
      <c r="H4" s="113"/>
      <c r="I4" s="113"/>
    </row>
    <row r="5" spans="1:14" ht="35.25" customHeight="1" x14ac:dyDescent="0.35">
      <c r="A5" s="1090" t="s">
        <v>2259</v>
      </c>
      <c r="B5" s="113" t="s">
        <v>2260</v>
      </c>
      <c r="C5" s="113" t="s">
        <v>2261</v>
      </c>
      <c r="D5" s="113" t="s">
        <v>2256</v>
      </c>
      <c r="E5" s="113">
        <v>1</v>
      </c>
      <c r="F5" s="119" t="s">
        <v>2257</v>
      </c>
      <c r="G5" s="119" t="s">
        <v>2258</v>
      </c>
      <c r="H5" s="199"/>
      <c r="I5" s="113"/>
    </row>
    <row r="6" spans="1:14" ht="35.25" customHeight="1" x14ac:dyDescent="0.35">
      <c r="A6" s="1090"/>
      <c r="B6" s="199"/>
      <c r="C6" s="199"/>
      <c r="D6" s="199"/>
      <c r="E6" s="199"/>
      <c r="F6" s="199"/>
      <c r="G6" s="199"/>
      <c r="H6" s="199"/>
      <c r="I6" s="113"/>
    </row>
    <row r="7" spans="1:14" ht="35.25" customHeight="1" x14ac:dyDescent="0.35">
      <c r="A7" s="1090"/>
      <c r="B7" s="199"/>
      <c r="C7" s="199"/>
      <c r="D7" s="199"/>
      <c r="E7" s="199"/>
      <c r="F7" s="199"/>
      <c r="G7" s="199"/>
      <c r="H7" s="113"/>
      <c r="I7" s="199"/>
    </row>
    <row r="8" spans="1:14" ht="35.25" customHeight="1" x14ac:dyDescent="0.35">
      <c r="A8" s="1090"/>
      <c r="B8" s="199"/>
      <c r="C8" s="199"/>
      <c r="D8" s="199"/>
      <c r="E8" s="199"/>
      <c r="F8" s="199"/>
      <c r="G8" s="199"/>
      <c r="H8" s="199"/>
      <c r="I8" s="199"/>
    </row>
    <row r="9" spans="1:14" ht="35.25" customHeight="1" x14ac:dyDescent="0.35">
      <c r="A9" s="1090"/>
      <c r="B9" s="199"/>
      <c r="C9" s="199"/>
      <c r="D9" s="199"/>
      <c r="E9" s="199"/>
      <c r="F9" s="199"/>
      <c r="G9" s="199"/>
      <c r="H9" s="199"/>
      <c r="I9" s="199"/>
    </row>
    <row r="10" spans="1:14" ht="35.25" customHeight="1" x14ac:dyDescent="0.35">
      <c r="A10" s="1090"/>
      <c r="B10" s="199"/>
      <c r="C10" s="199"/>
      <c r="D10" s="199"/>
      <c r="E10" s="199"/>
      <c r="F10" s="199"/>
      <c r="G10" s="199"/>
      <c r="H10" s="199"/>
      <c r="I10" s="199"/>
    </row>
    <row r="11" spans="1:14" ht="35.25" customHeight="1" x14ac:dyDescent="0.35">
      <c r="A11" s="1090"/>
      <c r="B11" s="199"/>
      <c r="C11" s="199"/>
      <c r="D11" s="199"/>
      <c r="E11" s="199"/>
      <c r="F11" s="199"/>
      <c r="G11" s="199"/>
      <c r="H11" s="199"/>
      <c r="I11" s="199"/>
    </row>
    <row r="12" spans="1:14" ht="35.25" customHeight="1" x14ac:dyDescent="0.35">
      <c r="A12" s="1090"/>
      <c r="B12" s="199"/>
      <c r="C12" s="199"/>
      <c r="D12" s="199"/>
      <c r="E12" s="199"/>
      <c r="F12" s="199"/>
      <c r="G12" s="199"/>
      <c r="H12" s="199"/>
      <c r="I12" s="199"/>
    </row>
    <row r="13" spans="1:14" ht="35.25" customHeight="1" x14ac:dyDescent="0.35">
      <c r="A13" s="1090"/>
      <c r="B13" s="199"/>
      <c r="C13" s="199"/>
      <c r="D13" s="199"/>
      <c r="E13" s="199"/>
      <c r="F13" s="199"/>
      <c r="G13" s="199"/>
      <c r="H13" s="199"/>
      <c r="I13" s="199"/>
    </row>
    <row r="14" spans="1:14" ht="35.25" customHeight="1" x14ac:dyDescent="0.35">
      <c r="A14" s="1090"/>
      <c r="B14" s="217"/>
      <c r="C14" s="217"/>
      <c r="D14" s="217"/>
      <c r="E14" s="217"/>
      <c r="F14" s="217"/>
      <c r="G14" s="217"/>
      <c r="H14" s="217"/>
      <c r="I14" s="217"/>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A1:I1"/>
    <mergeCell ref="A2:I2"/>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N1000"/>
  <sheetViews>
    <sheetView view="pageLayout" zoomScaleNormal="100" workbookViewId="0">
      <selection activeCell="A20" sqref="A20"/>
    </sheetView>
  </sheetViews>
  <sheetFormatPr defaultColWidth="14.453125" defaultRowHeight="15" customHeight="1" x14ac:dyDescent="0.35"/>
  <cols>
    <col min="1" max="1" width="11.1796875" customWidth="1"/>
    <col min="2" max="2" width="12.453125" customWidth="1"/>
    <col min="3" max="3" width="9.54296875" customWidth="1"/>
    <col min="4" max="4" width="7" customWidth="1"/>
    <col min="5" max="5" width="10.453125" customWidth="1"/>
    <col min="6" max="6" width="10.54296875" customWidth="1"/>
    <col min="7" max="7" width="9.54296875" customWidth="1"/>
    <col min="8" max="8" width="8.1796875" customWidth="1"/>
    <col min="9" max="9" width="7.453125" customWidth="1"/>
    <col min="10" max="10" width="9.1796875" customWidth="1"/>
    <col min="11" max="11" width="10.453125" customWidth="1"/>
    <col min="12" max="12" width="7.1796875" customWidth="1"/>
    <col min="13" max="13" width="16.81640625" customWidth="1"/>
  </cols>
  <sheetData>
    <row r="1" spans="1:14" ht="21.75" customHeight="1" x14ac:dyDescent="0.35">
      <c r="A1" s="1394" t="s">
        <v>139</v>
      </c>
      <c r="B1" s="1395"/>
      <c r="C1" s="1395"/>
      <c r="D1" s="1395"/>
      <c r="E1" s="1395"/>
      <c r="F1" s="1395"/>
      <c r="G1" s="1395"/>
      <c r="H1" s="1395"/>
      <c r="I1" s="1395"/>
      <c r="J1" s="1395"/>
      <c r="K1" s="1395"/>
      <c r="L1" s="1395"/>
      <c r="M1" s="1395"/>
      <c r="N1" s="1037"/>
    </row>
    <row r="2" spans="1:14" ht="18.75" customHeight="1" x14ac:dyDescent="0.35">
      <c r="A2" s="1932" t="s">
        <v>2262</v>
      </c>
      <c r="B2" s="1400"/>
      <c r="C2" s="1400"/>
      <c r="D2" s="1400"/>
      <c r="E2" s="1400"/>
      <c r="F2" s="1400"/>
      <c r="G2" s="1400"/>
      <c r="H2" s="1400"/>
      <c r="I2" s="1400"/>
      <c r="J2" s="1400"/>
      <c r="K2" s="1400"/>
      <c r="L2" s="1400"/>
      <c r="M2" s="1398"/>
    </row>
    <row r="3" spans="1:14" ht="20.25" customHeight="1" x14ac:dyDescent="0.35">
      <c r="A3" s="1924" t="s">
        <v>2263</v>
      </c>
      <c r="B3" s="1400"/>
      <c r="C3" s="1400"/>
      <c r="D3" s="1400"/>
      <c r="E3" s="1400"/>
      <c r="F3" s="1400"/>
      <c r="G3" s="1400"/>
      <c r="H3" s="1400"/>
      <c r="I3" s="1400"/>
      <c r="J3" s="1400"/>
      <c r="K3" s="1400"/>
      <c r="L3" s="1400"/>
      <c r="M3" s="1398"/>
    </row>
    <row r="4" spans="1:14" ht="16.5" customHeight="1" x14ac:dyDescent="0.35">
      <c r="A4" s="1933" t="s">
        <v>2264</v>
      </c>
      <c r="B4" s="1920"/>
      <c r="C4" s="1920"/>
      <c r="D4" s="1920"/>
      <c r="E4" s="1920"/>
      <c r="F4" s="1920"/>
      <c r="G4" s="1920"/>
      <c r="H4" s="1920"/>
      <c r="I4" s="1920"/>
      <c r="J4" s="1920"/>
      <c r="K4" s="1920"/>
      <c r="L4" s="1920"/>
      <c r="M4" s="1921"/>
    </row>
    <row r="5" spans="1:14" ht="19.5" customHeight="1" x14ac:dyDescent="0.35">
      <c r="A5" s="1912" t="s">
        <v>2265</v>
      </c>
      <c r="B5" s="1913"/>
      <c r="C5" s="1913"/>
      <c r="D5" s="1913"/>
      <c r="E5" s="1913"/>
      <c r="F5" s="1913"/>
      <c r="G5" s="1913"/>
      <c r="H5" s="1913"/>
      <c r="I5" s="1913"/>
      <c r="J5" s="1913"/>
      <c r="K5" s="1913"/>
      <c r="L5" s="1913"/>
      <c r="M5" s="1914"/>
    </row>
    <row r="6" spans="1:14" ht="12.75" customHeight="1" x14ac:dyDescent="0.35">
      <c r="A6" s="1931" t="s">
        <v>2266</v>
      </c>
      <c r="B6" s="1502"/>
      <c r="C6" s="1502"/>
      <c r="D6" s="1502"/>
      <c r="E6" s="1502"/>
      <c r="F6" s="1068"/>
      <c r="G6" s="1068"/>
      <c r="H6" s="1068"/>
      <c r="I6" s="1068"/>
      <c r="J6" s="1068"/>
      <c r="K6" s="1068"/>
      <c r="L6" s="1068"/>
      <c r="M6" s="294"/>
    </row>
    <row r="7" spans="1:14" ht="12.75" customHeight="1" x14ac:dyDescent="0.35">
      <c r="A7" s="1931" t="s">
        <v>2267</v>
      </c>
      <c r="B7" s="1502"/>
      <c r="C7" s="1502"/>
      <c r="D7" s="1502"/>
      <c r="E7" s="1502"/>
      <c r="F7" s="1068"/>
      <c r="G7" s="295"/>
      <c r="H7" s="295"/>
      <c r="I7" s="295"/>
      <c r="J7" s="295"/>
      <c r="K7" s="295"/>
      <c r="L7" s="295"/>
      <c r="M7" s="296"/>
    </row>
    <row r="8" spans="1:14" ht="12.75" customHeight="1" x14ac:dyDescent="0.35">
      <c r="A8" s="1931" t="s">
        <v>2268</v>
      </c>
      <c r="B8" s="1502"/>
      <c r="C8" s="1502"/>
      <c r="D8" s="1502"/>
      <c r="E8" s="1502"/>
      <c r="F8" s="1068"/>
      <c r="G8" s="1068"/>
      <c r="H8" s="1068"/>
      <c r="I8" s="1068"/>
      <c r="J8" s="1068"/>
      <c r="K8" s="1068"/>
      <c r="L8" s="1068"/>
      <c r="M8" s="294"/>
    </row>
    <row r="9" spans="1:14" ht="12.75" customHeight="1" x14ac:dyDescent="0.35">
      <c r="A9" s="1931" t="s">
        <v>2269</v>
      </c>
      <c r="B9" s="1502"/>
      <c r="C9" s="1502"/>
      <c r="D9" s="1502"/>
      <c r="E9" s="1502"/>
      <c r="F9" s="1068"/>
      <c r="G9" s="295"/>
      <c r="H9" s="295"/>
      <c r="I9" s="295"/>
      <c r="J9" s="295"/>
      <c r="K9" s="295"/>
      <c r="L9" s="295"/>
      <c r="M9" s="296"/>
    </row>
    <row r="10" spans="1:14" ht="12.75" customHeight="1" x14ac:dyDescent="0.35">
      <c r="A10" s="1931" t="s">
        <v>2270</v>
      </c>
      <c r="B10" s="1502"/>
      <c r="C10" s="1502"/>
      <c r="D10" s="1502"/>
      <c r="E10" s="1502"/>
      <c r="F10" s="1068"/>
      <c r="G10" s="1068"/>
      <c r="H10" s="1068"/>
      <c r="I10" s="1068"/>
      <c r="J10" s="1068"/>
      <c r="K10" s="1068"/>
      <c r="L10" s="1068"/>
      <c r="M10" s="294"/>
    </row>
    <row r="11" spans="1:14" ht="12.75" customHeight="1" x14ac:dyDescent="0.35">
      <c r="A11" s="1928" t="s">
        <v>2271</v>
      </c>
      <c r="B11" s="1926"/>
      <c r="C11" s="1926"/>
      <c r="D11" s="1926"/>
      <c r="E11" s="1926"/>
      <c r="F11" s="297"/>
      <c r="G11" s="1069"/>
      <c r="H11" s="1069"/>
      <c r="I11" s="1069"/>
      <c r="J11" s="1069"/>
      <c r="K11" s="1069"/>
      <c r="L11" s="1069"/>
      <c r="M11" s="1070"/>
    </row>
    <row r="12" spans="1:14" ht="19.5" customHeight="1" x14ac:dyDescent="0.35">
      <c r="A12" s="1912" t="s">
        <v>2272</v>
      </c>
      <c r="B12" s="1913"/>
      <c r="C12" s="1913"/>
      <c r="D12" s="1913"/>
      <c r="E12" s="1913"/>
      <c r="F12" s="1913"/>
      <c r="G12" s="1913"/>
      <c r="H12" s="1913"/>
      <c r="I12" s="1913"/>
      <c r="J12" s="1913"/>
      <c r="K12" s="1913"/>
      <c r="L12" s="1913"/>
      <c r="M12" s="1914"/>
    </row>
    <row r="13" spans="1:14" ht="22.5" customHeight="1" x14ac:dyDescent="0.35">
      <c r="A13" s="1929" t="s">
        <v>2273</v>
      </c>
      <c r="B13" s="1909"/>
      <c r="C13" s="1909"/>
      <c r="D13" s="1909"/>
      <c r="E13" s="1909"/>
      <c r="F13" s="1909"/>
      <c r="G13" s="1909"/>
      <c r="H13" s="1909"/>
      <c r="I13" s="1909"/>
      <c r="J13" s="1909"/>
      <c r="K13" s="1909"/>
      <c r="L13" s="1909"/>
      <c r="M13" s="1910"/>
    </row>
    <row r="14" spans="1:14" ht="22.5" customHeight="1" x14ac:dyDescent="0.35">
      <c r="A14" s="1930" t="s">
        <v>2274</v>
      </c>
      <c r="B14" s="1397"/>
      <c r="C14" s="1397"/>
      <c r="D14" s="1397"/>
      <c r="E14" s="1397"/>
      <c r="F14" s="1397"/>
      <c r="G14" s="1397"/>
      <c r="H14" s="1397"/>
      <c r="I14" s="1397"/>
      <c r="J14" s="1397"/>
      <c r="K14" s="1397"/>
      <c r="L14" s="1397"/>
      <c r="M14" s="1406"/>
    </row>
    <row r="15" spans="1:14" ht="21" customHeight="1" x14ac:dyDescent="0.35">
      <c r="A15" s="1911" t="s">
        <v>2275</v>
      </c>
      <c r="B15" s="1391"/>
      <c r="C15" s="1391"/>
      <c r="D15" s="1391"/>
      <c r="E15" s="1391"/>
      <c r="F15" s="1391"/>
      <c r="G15" s="1391"/>
      <c r="H15" s="1391"/>
      <c r="I15" s="1391"/>
      <c r="J15" s="1391"/>
      <c r="K15" s="1391"/>
      <c r="L15" s="1391"/>
      <c r="M15" s="1392"/>
    </row>
    <row r="16" spans="1:14" ht="19.5" customHeight="1" x14ac:dyDescent="0.35">
      <c r="A16" s="1912" t="s">
        <v>2276</v>
      </c>
      <c r="B16" s="1913"/>
      <c r="C16" s="1913"/>
      <c r="D16" s="1913"/>
      <c r="E16" s="1913"/>
      <c r="F16" s="1913"/>
      <c r="G16" s="1913"/>
      <c r="H16" s="1913"/>
      <c r="I16" s="1913"/>
      <c r="J16" s="1913"/>
      <c r="K16" s="1913"/>
      <c r="L16" s="1913"/>
      <c r="M16" s="1914"/>
    </row>
    <row r="17" spans="1:13" ht="21" customHeight="1" x14ac:dyDescent="0.35">
      <c r="A17" s="1915" t="s">
        <v>2277</v>
      </c>
      <c r="B17" s="1913"/>
      <c r="C17" s="1913"/>
      <c r="D17" s="1913"/>
      <c r="E17" s="1913"/>
      <c r="F17" s="1913"/>
      <c r="G17" s="1913"/>
      <c r="H17" s="1913"/>
      <c r="I17" s="1913"/>
      <c r="J17" s="1913"/>
      <c r="K17" s="1913"/>
      <c r="L17" s="1913"/>
      <c r="M17" s="1914"/>
    </row>
    <row r="18" spans="1:13" ht="19.5" customHeight="1" x14ac:dyDescent="0.35">
      <c r="A18" s="1912" t="s">
        <v>2278</v>
      </c>
      <c r="B18" s="1913"/>
      <c r="C18" s="1913"/>
      <c r="D18" s="1913"/>
      <c r="E18" s="1913"/>
      <c r="F18" s="1913"/>
      <c r="G18" s="1913"/>
      <c r="H18" s="1913"/>
      <c r="I18" s="1913"/>
      <c r="J18" s="1913"/>
      <c r="K18" s="1913"/>
      <c r="L18" s="1913"/>
      <c r="M18" s="1914"/>
    </row>
    <row r="19" spans="1:13" ht="23.25" customHeight="1" x14ac:dyDescent="0.35">
      <c r="A19" s="1916" t="s">
        <v>2279</v>
      </c>
      <c r="B19" s="1917"/>
      <c r="C19" s="1917"/>
      <c r="D19" s="1917"/>
      <c r="E19" s="1917"/>
      <c r="F19" s="1917"/>
      <c r="G19" s="1917"/>
      <c r="H19" s="1917"/>
      <c r="I19" s="1917"/>
      <c r="J19" s="1917"/>
      <c r="K19" s="1917"/>
      <c r="L19" s="1917"/>
      <c r="M19" s="1918"/>
    </row>
    <row r="20" spans="1:13" ht="20.25" customHeight="1" x14ac:dyDescent="0.35">
      <c r="A20" s="1919" t="s">
        <v>2280</v>
      </c>
      <c r="B20" s="1920"/>
      <c r="C20" s="1920"/>
      <c r="D20" s="1920"/>
      <c r="E20" s="1920"/>
      <c r="F20" s="1920"/>
      <c r="G20" s="1920"/>
      <c r="H20" s="1920"/>
      <c r="I20" s="1920"/>
      <c r="J20" s="1920"/>
      <c r="K20" s="1920"/>
      <c r="L20" s="1920"/>
      <c r="M20" s="1921"/>
    </row>
    <row r="21" spans="1:13" ht="19.5" customHeight="1" x14ac:dyDescent="0.35">
      <c r="A21" s="1922" t="s">
        <v>2281</v>
      </c>
      <c r="B21" s="1917"/>
      <c r="C21" s="1917"/>
      <c r="D21" s="1917"/>
      <c r="E21" s="1917"/>
      <c r="F21" s="1917"/>
      <c r="G21" s="1917"/>
      <c r="H21" s="1917"/>
      <c r="I21" s="1917"/>
      <c r="J21" s="1917"/>
      <c r="K21" s="1917"/>
      <c r="L21" s="1917"/>
      <c r="M21" s="1918"/>
    </row>
    <row r="22" spans="1:13" ht="20.25" customHeight="1" x14ac:dyDescent="0.35">
      <c r="A22" s="1924" t="s">
        <v>2282</v>
      </c>
      <c r="B22" s="1400"/>
      <c r="C22" s="1400"/>
      <c r="D22" s="1400"/>
      <c r="E22" s="1400"/>
      <c r="F22" s="1400"/>
      <c r="G22" s="1400"/>
      <c r="H22" s="1400"/>
      <c r="I22" s="1400"/>
      <c r="J22" s="1400"/>
      <c r="K22" s="1400"/>
      <c r="L22" s="1400"/>
      <c r="M22" s="1398"/>
    </row>
    <row r="23" spans="1:13" ht="16.5" customHeight="1" x14ac:dyDescent="0.35">
      <c r="A23" s="1923" t="s">
        <v>2283</v>
      </c>
      <c r="B23" s="1400"/>
      <c r="C23" s="1400"/>
      <c r="D23" s="1400"/>
      <c r="E23" s="1400"/>
      <c r="F23" s="1400"/>
      <c r="G23" s="1400"/>
      <c r="H23" s="1400"/>
      <c r="I23" s="1400"/>
      <c r="J23" s="1400"/>
      <c r="K23" s="1400"/>
      <c r="L23" s="1400"/>
      <c r="M23" s="1398"/>
    </row>
    <row r="24" spans="1:13" ht="18" customHeight="1" x14ac:dyDescent="0.35">
      <c r="A24" s="1924" t="s">
        <v>2284</v>
      </c>
      <c r="B24" s="1400"/>
      <c r="C24" s="1400"/>
      <c r="D24" s="1400"/>
      <c r="E24" s="1400"/>
      <c r="F24" s="1400"/>
      <c r="G24" s="1400"/>
      <c r="H24" s="1400"/>
      <c r="I24" s="1400"/>
      <c r="J24" s="1400"/>
      <c r="K24" s="1400"/>
      <c r="L24" s="1400"/>
      <c r="M24" s="1398"/>
    </row>
    <row r="25" spans="1:13" ht="23.25" customHeight="1" x14ac:dyDescent="0.35">
      <c r="A25" s="1924" t="s">
        <v>2285</v>
      </c>
      <c r="B25" s="1400"/>
      <c r="C25" s="1400"/>
      <c r="D25" s="1400"/>
      <c r="E25" s="1400"/>
      <c r="F25" s="1400"/>
      <c r="G25" s="1400"/>
      <c r="H25" s="1400"/>
      <c r="I25" s="1400"/>
      <c r="J25" s="1400"/>
      <c r="K25" s="1400"/>
      <c r="L25" s="1400"/>
      <c r="M25" s="1398"/>
    </row>
    <row r="26" spans="1:13" ht="105.75" customHeight="1" x14ac:dyDescent="0.35">
      <c r="A26" s="1628" t="s">
        <v>2286</v>
      </c>
      <c r="B26" s="1400"/>
      <c r="C26" s="1400"/>
      <c r="D26" s="1400"/>
      <c r="E26" s="1400"/>
      <c r="F26" s="1400"/>
      <c r="G26" s="1400"/>
      <c r="H26" s="1400"/>
      <c r="I26" s="1400"/>
      <c r="J26" s="1400"/>
      <c r="K26" s="1400"/>
      <c r="L26" s="1400"/>
      <c r="M26" s="1398"/>
    </row>
    <row r="27" spans="1:13" ht="19.5" customHeight="1" x14ac:dyDescent="0.35">
      <c r="A27" s="1925" t="s">
        <v>2287</v>
      </c>
      <c r="B27" s="1926"/>
      <c r="C27" s="1926"/>
      <c r="D27" s="1926"/>
      <c r="E27" s="1926"/>
      <c r="F27" s="1926"/>
      <c r="G27" s="1926"/>
      <c r="H27" s="1926"/>
      <c r="I27" s="1926"/>
      <c r="J27" s="1926"/>
      <c r="K27" s="1926"/>
      <c r="L27" s="1926"/>
      <c r="M27" s="1927"/>
    </row>
    <row r="28" spans="1:13" ht="24.75" customHeight="1" x14ac:dyDescent="0.35">
      <c r="A28" s="1908" t="s">
        <v>2288</v>
      </c>
      <c r="B28" s="1909"/>
      <c r="C28" s="1909"/>
      <c r="D28" s="1909"/>
      <c r="E28" s="1909"/>
      <c r="F28" s="1909"/>
      <c r="G28" s="1909"/>
      <c r="H28" s="1909"/>
      <c r="I28" s="1909"/>
      <c r="J28" s="1909"/>
      <c r="K28" s="1909"/>
      <c r="L28" s="1909"/>
      <c r="M28" s="1910"/>
    </row>
    <row r="29" spans="1:13" ht="15.75" customHeight="1" x14ac:dyDescent="0.35"/>
    <row r="30" spans="1:13" ht="15.75" customHeight="1" x14ac:dyDescent="0.35"/>
    <row r="31" spans="1:13" ht="15.75" customHeight="1" x14ac:dyDescent="0.35"/>
    <row r="32" spans="1: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8">
    <mergeCell ref="A1:M1"/>
    <mergeCell ref="A2:M2"/>
    <mergeCell ref="A3:M3"/>
    <mergeCell ref="A4:M4"/>
    <mergeCell ref="A5:M5"/>
    <mergeCell ref="A6:E6"/>
    <mergeCell ref="A7:E7"/>
    <mergeCell ref="A8:E8"/>
    <mergeCell ref="A9:E9"/>
    <mergeCell ref="A10:E10"/>
    <mergeCell ref="A11:E11"/>
    <mergeCell ref="A12:M12"/>
    <mergeCell ref="A13:M13"/>
    <mergeCell ref="A14:M14"/>
    <mergeCell ref="A22:M22"/>
    <mergeCell ref="A28:M28"/>
    <mergeCell ref="A15:M15"/>
    <mergeCell ref="A16:M16"/>
    <mergeCell ref="A17:M17"/>
    <mergeCell ref="A18:M18"/>
    <mergeCell ref="A19:M19"/>
    <mergeCell ref="A20:M20"/>
    <mergeCell ref="A21:M21"/>
    <mergeCell ref="A23:M23"/>
    <mergeCell ref="A24:M24"/>
    <mergeCell ref="A25:M25"/>
    <mergeCell ref="A26:M26"/>
    <mergeCell ref="A27:M27"/>
  </mergeCells>
  <printOptions horizontalCentered="1" verticalCentered="1"/>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sheetPr>
  <dimension ref="A1:H52"/>
  <sheetViews>
    <sheetView view="pageLayout" zoomScale="110" zoomScaleNormal="100" zoomScaleSheetLayoutView="95" zoomScalePageLayoutView="110" workbookViewId="0">
      <selection activeCell="A84" sqref="A84"/>
    </sheetView>
  </sheetViews>
  <sheetFormatPr defaultColWidth="12.1796875" defaultRowHeight="14.5" x14ac:dyDescent="0.35"/>
  <cols>
    <col min="1" max="1" width="14" style="589" customWidth="1"/>
    <col min="2" max="2" width="23.54296875" style="589" customWidth="1"/>
    <col min="3" max="3" width="9.1796875" style="589" customWidth="1"/>
    <col min="4" max="4" width="3.1796875" style="589" customWidth="1"/>
    <col min="5" max="5" width="23.54296875" style="589" customWidth="1"/>
    <col min="6" max="6" width="19.54296875" style="589" customWidth="1"/>
    <col min="7" max="7" width="5" style="589" customWidth="1"/>
    <col min="8" max="8" width="4" style="589" customWidth="1"/>
    <col min="9" max="16384" width="12.1796875" style="589"/>
  </cols>
  <sheetData>
    <row r="1" spans="1:8" ht="44.15" customHeight="1" x14ac:dyDescent="0.35">
      <c r="A1" s="1935" t="s">
        <v>2289</v>
      </c>
      <c r="B1" s="1935"/>
      <c r="C1" s="1935"/>
      <c r="D1" s="1935"/>
      <c r="E1" s="1935"/>
      <c r="F1" s="1935"/>
      <c r="G1" s="1935"/>
      <c r="H1" s="1935"/>
    </row>
    <row r="2" spans="1:8" s="590" customFormat="1" ht="15.5" x14ac:dyDescent="0.35">
      <c r="A2" s="1936" t="s">
        <v>2290</v>
      </c>
      <c r="B2" s="1936"/>
      <c r="C2" s="1936"/>
      <c r="D2" s="1936"/>
      <c r="E2" s="1936" t="s">
        <v>2291</v>
      </c>
      <c r="F2" s="1936"/>
      <c r="G2" s="1936"/>
      <c r="H2" s="1936"/>
    </row>
    <row r="3" spans="1:8" s="590" customFormat="1" ht="15.5" x14ac:dyDescent="0.35">
      <c r="A3" s="1936" t="s">
        <v>2292</v>
      </c>
      <c r="B3" s="1936"/>
      <c r="C3" s="1936"/>
      <c r="D3" s="1936"/>
      <c r="E3" s="1936" t="s">
        <v>2293</v>
      </c>
      <c r="F3" s="1936"/>
      <c r="G3" s="1936"/>
      <c r="H3" s="1936"/>
    </row>
    <row r="4" spans="1:8" s="590" customFormat="1" ht="15.5" x14ac:dyDescent="0.35">
      <c r="A4" s="1936" t="s">
        <v>2294</v>
      </c>
      <c r="B4" s="1936"/>
      <c r="C4" s="1936"/>
      <c r="D4" s="1936"/>
      <c r="E4" s="1936" t="s">
        <v>2295</v>
      </c>
      <c r="F4" s="1936"/>
      <c r="G4" s="1936"/>
      <c r="H4" s="1936"/>
    </row>
    <row r="5" spans="1:8" s="590" customFormat="1" ht="15.5" x14ac:dyDescent="0.35">
      <c r="A5" s="1936" t="s">
        <v>2296</v>
      </c>
      <c r="B5" s="1936"/>
      <c r="C5" s="1936"/>
      <c r="D5" s="1936"/>
      <c r="E5" s="1936"/>
      <c r="F5" s="1936"/>
      <c r="G5" s="1936"/>
      <c r="H5" s="1936"/>
    </row>
    <row r="6" spans="1:8" s="590" customFormat="1" ht="15.5" x14ac:dyDescent="0.35">
      <c r="A6" s="1934" t="s">
        <v>2297</v>
      </c>
      <c r="B6" s="1934"/>
      <c r="C6" s="1934"/>
      <c r="D6" s="1934"/>
      <c r="E6" s="1934" t="s">
        <v>2298</v>
      </c>
      <c r="F6" s="1934"/>
      <c r="G6" s="1934"/>
      <c r="H6" s="1934"/>
    </row>
    <row r="7" spans="1:8" s="590" customFormat="1" ht="15.5" x14ac:dyDescent="0.35">
      <c r="A7" s="1934" t="s">
        <v>2299</v>
      </c>
      <c r="B7" s="1934"/>
      <c r="C7" s="1934"/>
      <c r="D7" s="1934"/>
      <c r="E7" s="1934" t="s">
        <v>2300</v>
      </c>
      <c r="F7" s="1934"/>
      <c r="G7" s="1934"/>
      <c r="H7" s="1934"/>
    </row>
    <row r="8" spans="1:8" s="590" customFormat="1" ht="15.75" customHeight="1" x14ac:dyDescent="0.35">
      <c r="A8" s="1934"/>
      <c r="B8" s="1934"/>
      <c r="C8" s="1934"/>
      <c r="D8" s="1934"/>
      <c r="E8" s="1934"/>
      <c r="F8" s="1934"/>
      <c r="G8" s="1934"/>
      <c r="H8" s="1934"/>
    </row>
    <row r="9" spans="1:8" s="590" customFormat="1" ht="15.5" x14ac:dyDescent="0.35">
      <c r="A9" s="1936" t="s">
        <v>2301</v>
      </c>
      <c r="B9" s="1936"/>
      <c r="C9" s="1936"/>
      <c r="D9" s="1936"/>
      <c r="E9" s="1936"/>
      <c r="F9" s="1936"/>
      <c r="G9" s="1936"/>
      <c r="H9" s="1936"/>
    </row>
    <row r="10" spans="1:8" s="590" customFormat="1" ht="96" customHeight="1" x14ac:dyDescent="0.35">
      <c r="A10" s="1940" t="s">
        <v>2302</v>
      </c>
      <c r="B10" s="1941"/>
      <c r="C10" s="1941"/>
      <c r="D10" s="1941"/>
      <c r="E10" s="1941"/>
      <c r="F10" s="1941"/>
      <c r="G10" s="1941"/>
      <c r="H10" s="1942"/>
    </row>
    <row r="11" spans="1:8" s="590" customFormat="1" ht="15.75" customHeight="1" x14ac:dyDescent="0.35">
      <c r="A11" s="1936" t="s">
        <v>2303</v>
      </c>
      <c r="B11" s="1934"/>
      <c r="C11" s="1934"/>
      <c r="D11" s="1934"/>
      <c r="E11" s="1936" t="s">
        <v>2304</v>
      </c>
      <c r="F11" s="1934"/>
      <c r="G11" s="1934"/>
      <c r="H11" s="1934"/>
    </row>
    <row r="12" spans="1:8" s="590" customFormat="1" ht="15.5" x14ac:dyDescent="0.35">
      <c r="A12" s="1936" t="s">
        <v>2305</v>
      </c>
      <c r="B12" s="1936"/>
      <c r="C12" s="1936"/>
      <c r="D12" s="1936"/>
      <c r="E12" s="1943"/>
      <c r="F12" s="1943"/>
      <c r="G12" s="1943"/>
      <c r="H12" s="1943"/>
    </row>
    <row r="13" spans="1:8" s="590" customFormat="1" ht="15.5" x14ac:dyDescent="0.35">
      <c r="A13" s="591"/>
      <c r="B13" s="592"/>
      <c r="C13" s="592"/>
      <c r="D13" s="592"/>
      <c r="E13" s="593"/>
      <c r="F13" s="593"/>
      <c r="G13" s="593"/>
      <c r="H13" s="594"/>
    </row>
    <row r="14" spans="1:8" s="590" customFormat="1" ht="15.75" customHeight="1" x14ac:dyDescent="0.35">
      <c r="A14" s="1940" t="s">
        <v>2297</v>
      </c>
      <c r="B14" s="1941"/>
      <c r="C14" s="1941"/>
      <c r="D14" s="1941"/>
      <c r="E14" s="1941"/>
      <c r="F14" s="1941"/>
      <c r="G14" s="1941"/>
      <c r="H14" s="1942"/>
    </row>
    <row r="15" spans="1:8" s="590" customFormat="1" ht="31.5" customHeight="1" x14ac:dyDescent="0.35">
      <c r="A15" s="1934" t="s">
        <v>2306</v>
      </c>
      <c r="B15" s="1934"/>
      <c r="C15" s="1944"/>
      <c r="D15" s="1945"/>
      <c r="E15" s="1945"/>
      <c r="F15" s="1945"/>
      <c r="G15" s="1945"/>
      <c r="H15" s="1946"/>
    </row>
    <row r="16" spans="1:8" s="590" customFormat="1" ht="32.25" customHeight="1" x14ac:dyDescent="0.35">
      <c r="A16" s="1934" t="s">
        <v>2307</v>
      </c>
      <c r="B16" s="1934"/>
      <c r="C16" s="1937"/>
      <c r="D16" s="1938"/>
      <c r="E16" s="1938"/>
      <c r="F16" s="1938"/>
      <c r="G16" s="1938"/>
      <c r="H16" s="1939"/>
    </row>
    <row r="17" spans="1:8" s="590" customFormat="1" ht="31.5" customHeight="1" x14ac:dyDescent="0.35">
      <c r="A17" s="1934" t="s">
        <v>2308</v>
      </c>
      <c r="B17" s="1934"/>
      <c r="C17" s="1937"/>
      <c r="D17" s="1938"/>
      <c r="E17" s="1938"/>
      <c r="F17" s="1938"/>
      <c r="G17" s="1938"/>
      <c r="H17" s="1939"/>
    </row>
    <row r="18" spans="1:8" s="590" customFormat="1" ht="31.5" customHeight="1" x14ac:dyDescent="0.35">
      <c r="A18" s="1947" t="s">
        <v>2309</v>
      </c>
      <c r="B18" s="1949"/>
      <c r="C18" s="1937"/>
      <c r="D18" s="1938"/>
      <c r="E18" s="1938"/>
      <c r="F18" s="1938"/>
      <c r="G18" s="1938"/>
      <c r="H18" s="1939"/>
    </row>
    <row r="19" spans="1:8" s="590" customFormat="1" ht="31.5" customHeight="1" x14ac:dyDescent="0.35">
      <c r="A19" s="1934" t="s">
        <v>2310</v>
      </c>
      <c r="B19" s="1934"/>
      <c r="C19" s="1950"/>
      <c r="D19" s="1951"/>
      <c r="E19" s="1951"/>
      <c r="F19" s="1951"/>
      <c r="G19" s="1951"/>
      <c r="H19" s="1952"/>
    </row>
    <row r="20" spans="1:8" s="590" customFormat="1" ht="15.75" customHeight="1" x14ac:dyDescent="0.35">
      <c r="A20" s="1940" t="s">
        <v>2311</v>
      </c>
      <c r="B20" s="1942"/>
      <c r="C20" s="1950"/>
      <c r="D20" s="1951"/>
      <c r="E20" s="1951"/>
      <c r="F20" s="1951"/>
      <c r="G20" s="1951"/>
      <c r="H20" s="1952"/>
    </row>
    <row r="21" spans="1:8" s="590" customFormat="1" ht="15.75" customHeight="1" x14ac:dyDescent="0.35">
      <c r="A21" s="591"/>
      <c r="B21" s="595"/>
      <c r="C21" s="596"/>
      <c r="D21" s="597"/>
      <c r="E21" s="591"/>
      <c r="F21" s="595"/>
      <c r="G21" s="596"/>
      <c r="H21" s="598"/>
    </row>
    <row r="22" spans="1:8" s="590" customFormat="1" ht="15.75" customHeight="1" x14ac:dyDescent="0.35">
      <c r="A22" s="1940" t="s">
        <v>2312</v>
      </c>
      <c r="B22" s="1941"/>
      <c r="C22" s="1941"/>
      <c r="D22" s="1941"/>
      <c r="E22" s="1941"/>
      <c r="F22" s="1941"/>
      <c r="G22" s="1941"/>
      <c r="H22" s="1942"/>
    </row>
    <row r="23" spans="1:8" s="590" customFormat="1" ht="15.75" customHeight="1" x14ac:dyDescent="0.35">
      <c r="A23" s="1947" t="s">
        <v>2313</v>
      </c>
      <c r="B23" s="1948"/>
      <c r="C23" s="1948"/>
      <c r="D23" s="1949"/>
      <c r="E23" s="599"/>
      <c r="F23" s="600"/>
      <c r="G23" s="601"/>
      <c r="H23" s="602"/>
    </row>
    <row r="24" spans="1:8" s="590" customFormat="1" ht="15.75" customHeight="1" x14ac:dyDescent="0.35">
      <c r="A24" s="1947" t="s">
        <v>2314</v>
      </c>
      <c r="B24" s="1948"/>
      <c r="C24" s="1948"/>
      <c r="D24" s="1949"/>
      <c r="E24" s="599"/>
      <c r="F24" s="600"/>
      <c r="G24" s="601"/>
      <c r="H24" s="602"/>
    </row>
    <row r="25" spans="1:8" s="590" customFormat="1" ht="15.75" customHeight="1" x14ac:dyDescent="0.35">
      <c r="A25" s="1947" t="s">
        <v>2315</v>
      </c>
      <c r="B25" s="1948"/>
      <c r="C25" s="1948"/>
      <c r="D25" s="1949"/>
      <c r="E25" s="599"/>
      <c r="F25" s="600"/>
      <c r="G25" s="601"/>
      <c r="H25" s="602"/>
    </row>
    <row r="26" spans="1:8" s="590" customFormat="1" ht="15.75" customHeight="1" x14ac:dyDescent="0.35">
      <c r="A26" s="1947" t="s">
        <v>2316</v>
      </c>
      <c r="B26" s="1948"/>
      <c r="C26" s="1948"/>
      <c r="D26" s="1949"/>
      <c r="E26" s="599"/>
      <c r="F26" s="600"/>
      <c r="G26" s="601"/>
      <c r="H26" s="602"/>
    </row>
    <row r="27" spans="1:8" s="590" customFormat="1" ht="15.75" customHeight="1" x14ac:dyDescent="0.35">
      <c r="A27" s="1947" t="s">
        <v>2317</v>
      </c>
      <c r="B27" s="1948"/>
      <c r="C27" s="1948"/>
      <c r="D27" s="1949"/>
      <c r="E27" s="599"/>
      <c r="F27" s="600"/>
      <c r="G27" s="601"/>
      <c r="H27" s="602"/>
    </row>
    <row r="28" spans="1:8" s="590" customFormat="1" ht="15.75" customHeight="1" x14ac:dyDescent="0.35">
      <c r="A28" s="1947" t="s">
        <v>2318</v>
      </c>
      <c r="B28" s="1948"/>
      <c r="C28" s="1948"/>
      <c r="D28" s="1949"/>
      <c r="E28" s="599"/>
      <c r="F28" s="600"/>
      <c r="G28" s="601"/>
      <c r="H28" s="602"/>
    </row>
    <row r="29" spans="1:8" s="590" customFormat="1" ht="15.75" customHeight="1" x14ac:dyDescent="0.35">
      <c r="A29" s="1947" t="s">
        <v>2319</v>
      </c>
      <c r="B29" s="1948"/>
      <c r="C29" s="1948"/>
      <c r="D29" s="1949"/>
      <c r="E29" s="599"/>
      <c r="F29" s="600"/>
      <c r="G29" s="601"/>
      <c r="H29" s="602"/>
    </row>
    <row r="30" spans="1:8" s="590" customFormat="1" ht="15.75" customHeight="1" x14ac:dyDescent="0.35">
      <c r="A30" s="1940" t="s">
        <v>2311</v>
      </c>
      <c r="B30" s="1941"/>
      <c r="C30" s="1941"/>
      <c r="D30" s="1942"/>
      <c r="E30" s="599"/>
      <c r="F30" s="600"/>
      <c r="G30" s="601"/>
      <c r="H30" s="602"/>
    </row>
    <row r="31" spans="1:8" s="590" customFormat="1" ht="15.75" customHeight="1" x14ac:dyDescent="0.35">
      <c r="A31" s="591"/>
      <c r="B31" s="595"/>
      <c r="C31" s="596"/>
      <c r="D31" s="597"/>
      <c r="E31" s="591"/>
      <c r="F31" s="595"/>
      <c r="G31" s="596"/>
      <c r="H31" s="598"/>
    </row>
    <row r="32" spans="1:8" s="590" customFormat="1" ht="15.75" customHeight="1" x14ac:dyDescent="0.35">
      <c r="A32" s="1940" t="s">
        <v>2320</v>
      </c>
      <c r="B32" s="1941"/>
      <c r="C32" s="1941"/>
      <c r="D32" s="1941"/>
      <c r="E32" s="1941"/>
      <c r="F32" s="1941"/>
      <c r="G32" s="1941"/>
      <c r="H32" s="1942"/>
    </row>
    <row r="33" spans="1:8" s="590" customFormat="1" ht="15.75" customHeight="1" x14ac:dyDescent="0.35">
      <c r="A33" s="1947" t="s">
        <v>2321</v>
      </c>
      <c r="B33" s="1948"/>
      <c r="C33" s="1948"/>
      <c r="D33" s="1949"/>
      <c r="E33" s="599"/>
      <c r="F33" s="600"/>
      <c r="G33" s="601"/>
      <c r="H33" s="602"/>
    </row>
    <row r="34" spans="1:8" s="590" customFormat="1" ht="27.65" customHeight="1" x14ac:dyDescent="0.35">
      <c r="A34" s="1947" t="s">
        <v>2322</v>
      </c>
      <c r="B34" s="1948"/>
      <c r="C34" s="1948"/>
      <c r="D34" s="1949"/>
      <c r="E34" s="599"/>
      <c r="F34" s="600"/>
      <c r="G34" s="601"/>
      <c r="H34" s="602"/>
    </row>
    <row r="35" spans="1:8" s="590" customFormat="1" ht="15.75" customHeight="1" x14ac:dyDescent="0.35">
      <c r="A35" s="1947" t="s">
        <v>2323</v>
      </c>
      <c r="B35" s="1948"/>
      <c r="C35" s="1948"/>
      <c r="D35" s="1949"/>
      <c r="E35" s="599"/>
      <c r="F35" s="600"/>
      <c r="G35" s="601"/>
      <c r="H35" s="602"/>
    </row>
    <row r="36" spans="1:8" s="590" customFormat="1" ht="15.75" customHeight="1" x14ac:dyDescent="0.35">
      <c r="A36" s="1947"/>
      <c r="B36" s="1948"/>
      <c r="C36" s="1948"/>
      <c r="D36" s="1949"/>
      <c r="E36" s="599"/>
      <c r="F36" s="600"/>
      <c r="G36" s="601"/>
      <c r="H36" s="602"/>
    </row>
    <row r="37" spans="1:8" s="590" customFormat="1" ht="15.75" customHeight="1" x14ac:dyDescent="0.35">
      <c r="A37" s="1940" t="s">
        <v>2311</v>
      </c>
      <c r="B37" s="1941"/>
      <c r="C37" s="1941"/>
      <c r="D37" s="1942"/>
      <c r="E37" s="599"/>
      <c r="F37" s="600"/>
      <c r="G37" s="601"/>
      <c r="H37" s="602"/>
    </row>
    <row r="38" spans="1:8" s="590" customFormat="1" ht="15.75" customHeight="1" x14ac:dyDescent="0.35">
      <c r="A38" s="591"/>
      <c r="B38" s="595"/>
      <c r="C38" s="596"/>
      <c r="D38" s="597"/>
      <c r="E38" s="591"/>
      <c r="F38" s="595"/>
      <c r="G38" s="596"/>
      <c r="H38" s="602"/>
    </row>
    <row r="39" spans="1:8" s="590" customFormat="1" ht="15.75" customHeight="1" x14ac:dyDescent="0.35">
      <c r="A39" s="1940" t="s">
        <v>2324</v>
      </c>
      <c r="B39" s="1941"/>
      <c r="C39" s="1941"/>
      <c r="D39" s="1941"/>
      <c r="E39" s="1941"/>
      <c r="F39" s="1941"/>
      <c r="G39" s="1941"/>
      <c r="H39" s="1942"/>
    </row>
    <row r="40" spans="1:8" s="590" customFormat="1" ht="15.75" customHeight="1" x14ac:dyDescent="0.35">
      <c r="A40" s="1934" t="s">
        <v>2325</v>
      </c>
      <c r="B40" s="1934"/>
      <c r="C40" s="1934"/>
      <c r="D40" s="1934"/>
      <c r="E40" s="1934"/>
      <c r="F40" s="1934"/>
      <c r="G40" s="1934"/>
      <c r="H40" s="1934"/>
    </row>
    <row r="41" spans="1:8" ht="64.5" customHeight="1" x14ac:dyDescent="0.35">
      <c r="A41" s="1953" t="s">
        <v>2326</v>
      </c>
      <c r="B41" s="1953"/>
      <c r="C41" s="1953"/>
      <c r="D41" s="1954"/>
      <c r="E41" s="1955"/>
      <c r="F41" s="1955"/>
      <c r="G41" s="1955"/>
      <c r="H41" s="1956"/>
    </row>
    <row r="42" spans="1:8" ht="31.5" customHeight="1" x14ac:dyDescent="0.35">
      <c r="A42" s="1957" t="s">
        <v>2327</v>
      </c>
      <c r="B42" s="1958"/>
      <c r="C42" s="1959"/>
      <c r="D42" s="1960" t="s">
        <v>2328</v>
      </c>
      <c r="E42" s="1961"/>
      <c r="F42" s="1962" t="s">
        <v>2329</v>
      </c>
      <c r="G42" s="1963"/>
      <c r="H42" s="1964"/>
    </row>
    <row r="43" spans="1:8" ht="33" customHeight="1" x14ac:dyDescent="0.35">
      <c r="A43" s="1953" t="s">
        <v>2330</v>
      </c>
      <c r="B43" s="1953"/>
      <c r="C43" s="1953"/>
      <c r="D43" s="1954"/>
      <c r="E43" s="1956"/>
      <c r="F43" s="1965"/>
      <c r="G43" s="1966"/>
      <c r="H43" s="1967"/>
    </row>
    <row r="44" spans="1:8" ht="33" customHeight="1" x14ac:dyDescent="0.35">
      <c r="A44" s="1968" t="s">
        <v>2331</v>
      </c>
      <c r="B44" s="1969"/>
      <c r="C44" s="1970"/>
      <c r="D44" s="1954"/>
      <c r="E44" s="1956"/>
      <c r="F44" s="1965"/>
      <c r="G44" s="1966"/>
      <c r="H44" s="1967"/>
    </row>
    <row r="45" spans="1:8" ht="47.25" customHeight="1" x14ac:dyDescent="0.35">
      <c r="A45" s="1953" t="s">
        <v>2332</v>
      </c>
      <c r="B45" s="1953"/>
      <c r="C45" s="1953"/>
      <c r="D45" s="1954"/>
      <c r="E45" s="1956"/>
      <c r="F45" s="1965"/>
      <c r="G45" s="1966"/>
      <c r="H45" s="1967"/>
    </row>
    <row r="46" spans="1:8" ht="31.5" customHeight="1" x14ac:dyDescent="0.35">
      <c r="A46" s="1953" t="s">
        <v>2333</v>
      </c>
      <c r="B46" s="1953"/>
      <c r="C46" s="1953"/>
      <c r="D46" s="1954"/>
      <c r="E46" s="1956"/>
      <c r="F46" s="1971"/>
      <c r="G46" s="1972"/>
      <c r="H46" s="1973"/>
    </row>
    <row r="47" spans="1:8" ht="47.25" customHeight="1" x14ac:dyDescent="0.35">
      <c r="A47" s="1953" t="s">
        <v>2334</v>
      </c>
      <c r="B47" s="1953"/>
      <c r="C47" s="1953"/>
      <c r="D47" s="1954"/>
      <c r="E47" s="1956"/>
      <c r="F47" s="1965"/>
      <c r="G47" s="1966"/>
      <c r="H47" s="1967"/>
    </row>
    <row r="48" spans="1:8" ht="47.25" customHeight="1" x14ac:dyDescent="0.35">
      <c r="A48" s="1968" t="s">
        <v>2335</v>
      </c>
      <c r="B48" s="1969"/>
      <c r="C48" s="1970"/>
      <c r="D48" s="1954"/>
      <c r="E48" s="1956"/>
      <c r="F48" s="1971"/>
      <c r="G48" s="1972"/>
      <c r="H48" s="1973"/>
    </row>
    <row r="49" spans="1:8" ht="271.5" customHeight="1" x14ac:dyDescent="0.35">
      <c r="A49" s="1974" t="s">
        <v>2336</v>
      </c>
      <c r="B49" s="1975"/>
      <c r="C49" s="1975"/>
      <c r="D49" s="1975"/>
      <c r="E49" s="1975"/>
      <c r="F49" s="1975"/>
      <c r="G49" s="1975"/>
      <c r="H49" s="1976"/>
    </row>
    <row r="50" spans="1:8" x14ac:dyDescent="0.35">
      <c r="B50" s="603"/>
    </row>
    <row r="51" spans="1:8" x14ac:dyDescent="0.35">
      <c r="B51" s="603"/>
    </row>
    <row r="52" spans="1:8" x14ac:dyDescent="0.35">
      <c r="A52" s="604" t="s">
        <v>2337</v>
      </c>
      <c r="B52" s="603"/>
    </row>
  </sheetData>
  <mergeCells count="74">
    <mergeCell ref="A48:C48"/>
    <mergeCell ref="D48:E48"/>
    <mergeCell ref="F48:H48"/>
    <mergeCell ref="A49:H49"/>
    <mergeCell ref="A46:C46"/>
    <mergeCell ref="D46:E46"/>
    <mergeCell ref="F46:H46"/>
    <mergeCell ref="A47:C47"/>
    <mergeCell ref="D47:E47"/>
    <mergeCell ref="F47:H47"/>
    <mergeCell ref="A44:C44"/>
    <mergeCell ref="D44:E44"/>
    <mergeCell ref="F44:H44"/>
    <mergeCell ref="A45:C45"/>
    <mergeCell ref="D45:E45"/>
    <mergeCell ref="F45:H45"/>
    <mergeCell ref="A42:C42"/>
    <mergeCell ref="D42:E42"/>
    <mergeCell ref="F42:H42"/>
    <mergeCell ref="A43:C43"/>
    <mergeCell ref="D43:E43"/>
    <mergeCell ref="F43:H43"/>
    <mergeCell ref="A41:C41"/>
    <mergeCell ref="D41:H41"/>
    <mergeCell ref="A28:D28"/>
    <mergeCell ref="A29:D29"/>
    <mergeCell ref="A30:D30"/>
    <mergeCell ref="A32:H32"/>
    <mergeCell ref="A33:D33"/>
    <mergeCell ref="A34:D34"/>
    <mergeCell ref="A35:D35"/>
    <mergeCell ref="A36:D36"/>
    <mergeCell ref="A37:D37"/>
    <mergeCell ref="A39:H39"/>
    <mergeCell ref="A40:H40"/>
    <mergeCell ref="A27:D27"/>
    <mergeCell ref="A18:B18"/>
    <mergeCell ref="C18:H18"/>
    <mergeCell ref="A19:B19"/>
    <mergeCell ref="C19:H19"/>
    <mergeCell ref="A20:B20"/>
    <mergeCell ref="C20:H20"/>
    <mergeCell ref="A22:H22"/>
    <mergeCell ref="A23:D23"/>
    <mergeCell ref="A24:D24"/>
    <mergeCell ref="A25:D25"/>
    <mergeCell ref="A26:D26"/>
    <mergeCell ref="A17:B17"/>
    <mergeCell ref="C17:H17"/>
    <mergeCell ref="A9:H9"/>
    <mergeCell ref="A10:H10"/>
    <mergeCell ref="A11:D11"/>
    <mergeCell ref="E11:H11"/>
    <mergeCell ref="A12:D12"/>
    <mergeCell ref="E12:H12"/>
    <mergeCell ref="A14:H14"/>
    <mergeCell ref="A15:B15"/>
    <mergeCell ref="C15:H15"/>
    <mergeCell ref="A16:B16"/>
    <mergeCell ref="C16:H16"/>
    <mergeCell ref="A8:D8"/>
    <mergeCell ref="E8:H8"/>
    <mergeCell ref="A1:H1"/>
    <mergeCell ref="A2:D2"/>
    <mergeCell ref="E2:H2"/>
    <mergeCell ref="A3:D3"/>
    <mergeCell ref="E3:H3"/>
    <mergeCell ref="A4:D4"/>
    <mergeCell ref="E4:H4"/>
    <mergeCell ref="A5:H5"/>
    <mergeCell ref="A6:D6"/>
    <mergeCell ref="E6:H6"/>
    <mergeCell ref="A7:D7"/>
    <mergeCell ref="E7:H7"/>
  </mergeCells>
  <hyperlinks>
    <hyperlink ref="A1:H1" location="'Document index '!A1" display="TRACEABILITY/ MOCK RECALL RECORD" xr:uid="{00000000-0004-0000-2C00-000000000000}"/>
  </hyperlinks>
  <pageMargins left="0.23622047244094491" right="0.23622047244094491" top="0.43307086614173229" bottom="0.55118110236220474" header="0.11811023622047245" footer="0.11811023622047245"/>
  <pageSetup orientation="portrait" horizontalDpi="300" verticalDpi="300" r:id="rId1"/>
  <headerFooter alignWithMargins="0">
    <oddHeader>&amp;L&amp;"-,Italic"&amp;9The Great Canadian Meat Company inc.&amp;C&amp;"-,Italic"&amp;9Confidential&amp;R&amp;"-,Italic"&amp;9&amp;A</oddHeader>
    <oddFooter>&amp;L&amp;"-,Italic"&amp;9Prepared by Food Technology Consulting
Approved by: MU&amp;C&amp;"-,Italic"&amp;9Page &amp;P of &amp;N&amp;R&amp;"-,Italic"&amp;9Revision Date: August 2 2022     
Revision :00</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0000"/>
  </sheetPr>
  <dimension ref="A1:Y998"/>
  <sheetViews>
    <sheetView view="pageLayout" topLeftCell="C17" zoomScale="122" zoomScaleNormal="100" zoomScalePageLayoutView="122" workbookViewId="0">
      <selection activeCell="D13" sqref="D13"/>
    </sheetView>
  </sheetViews>
  <sheetFormatPr defaultColWidth="14.453125" defaultRowHeight="15" customHeight="1" x14ac:dyDescent="0.35"/>
  <cols>
    <col min="1" max="5" width="19.453125" customWidth="1"/>
    <col min="6" max="6" width="14.453125" customWidth="1"/>
  </cols>
  <sheetData>
    <row r="1" spans="1:25" ht="14.5" x14ac:dyDescent="0.35">
      <c r="A1" s="1983" t="s">
        <v>147</v>
      </c>
      <c r="B1" s="1984"/>
      <c r="C1" s="1984"/>
      <c r="D1" s="1984"/>
      <c r="E1" s="1985"/>
      <c r="F1" s="1037"/>
      <c r="G1" s="1037"/>
      <c r="H1" s="1037"/>
      <c r="I1" s="1037"/>
      <c r="J1" s="1037"/>
      <c r="K1" s="1037"/>
      <c r="L1" s="1037"/>
      <c r="M1" s="1037"/>
      <c r="N1" s="1037"/>
    </row>
    <row r="2" spans="1:25" ht="41.25" customHeight="1" x14ac:dyDescent="0.35">
      <c r="A2" s="1986" t="s">
        <v>2338</v>
      </c>
      <c r="B2" s="1987"/>
      <c r="C2" s="1987"/>
      <c r="D2" s="1987"/>
      <c r="E2" s="1988"/>
    </row>
    <row r="3" spans="1:25" ht="25.4" customHeight="1" x14ac:dyDescent="0.35">
      <c r="A3" s="1989" t="s">
        <v>2339</v>
      </c>
      <c r="B3" s="1990"/>
      <c r="C3" s="1991"/>
      <c r="D3" s="1992" t="s">
        <v>2340</v>
      </c>
      <c r="E3" s="1993"/>
    </row>
    <row r="4" spans="1:25" s="926" customFormat="1" ht="23.15" customHeight="1" x14ac:dyDescent="0.3">
      <c r="A4" s="1989" t="s">
        <v>2341</v>
      </c>
      <c r="B4" s="1990"/>
      <c r="C4" s="1991"/>
      <c r="D4" s="1990" t="s">
        <v>2342</v>
      </c>
      <c r="E4" s="1991"/>
    </row>
    <row r="5" spans="1:25" ht="36.65" customHeight="1" x14ac:dyDescent="0.35">
      <c r="A5" s="1994" t="s">
        <v>2343</v>
      </c>
      <c r="B5" s="1992"/>
      <c r="C5" s="1992"/>
      <c r="D5" s="1992"/>
      <c r="E5" s="1993"/>
    </row>
    <row r="6" spans="1:25" ht="22.4" customHeight="1" x14ac:dyDescent="0.35">
      <c r="A6" s="1997" t="s">
        <v>2344</v>
      </c>
      <c r="B6" s="1998"/>
      <c r="C6" s="1998"/>
      <c r="D6" s="1998"/>
      <c r="E6" s="1999"/>
    </row>
    <row r="7" spans="1:25" ht="17.149999999999999" customHeight="1" x14ac:dyDescent="0.35">
      <c r="A7" s="1112" t="s">
        <v>2345</v>
      </c>
      <c r="B7" s="1113" t="s">
        <v>2346</v>
      </c>
      <c r="C7" s="2003" t="s">
        <v>2347</v>
      </c>
      <c r="D7" s="2004"/>
      <c r="E7" s="1113" t="s">
        <v>2348</v>
      </c>
    </row>
    <row r="8" spans="1:25" ht="15" customHeight="1" x14ac:dyDescent="0.35">
      <c r="A8" s="1989" t="s">
        <v>2349</v>
      </c>
      <c r="B8" s="1990"/>
      <c r="C8" s="1990"/>
      <c r="D8" s="1990"/>
      <c r="E8" s="1991"/>
    </row>
    <row r="9" spans="1:25" ht="14.5" x14ac:dyDescent="0.35">
      <c r="A9" s="1997" t="s">
        <v>2350</v>
      </c>
      <c r="B9" s="1998"/>
      <c r="C9" s="2008"/>
      <c r="D9" s="1114" t="s">
        <v>2351</v>
      </c>
      <c r="E9" s="1114" t="s">
        <v>2352</v>
      </c>
    </row>
    <row r="10" spans="1:25" ht="14.5" x14ac:dyDescent="0.35">
      <c r="A10" s="1997" t="s">
        <v>2353</v>
      </c>
      <c r="B10" s="1999"/>
      <c r="C10" s="1998" t="s">
        <v>2354</v>
      </c>
      <c r="D10" s="1998"/>
      <c r="E10" s="1999"/>
    </row>
    <row r="11" spans="1:25" ht="14.5" x14ac:dyDescent="0.35">
      <c r="A11" s="1989" t="s">
        <v>2355</v>
      </c>
      <c r="B11" s="1990"/>
      <c r="C11" s="1990"/>
      <c r="D11" s="1990"/>
      <c r="E11" s="1991"/>
      <c r="F11" s="298"/>
      <c r="G11" s="298"/>
      <c r="H11" s="298"/>
      <c r="I11" s="298"/>
      <c r="J11" s="298"/>
      <c r="K11" s="298"/>
      <c r="L11" s="298"/>
      <c r="M11" s="298"/>
      <c r="N11" s="298"/>
      <c r="O11" s="298"/>
      <c r="P11" s="298"/>
      <c r="Q11" s="298"/>
      <c r="R11" s="298"/>
      <c r="S11" s="298"/>
      <c r="T11" s="298"/>
      <c r="U11" s="298"/>
      <c r="V11" s="298"/>
      <c r="W11" s="298"/>
      <c r="X11" s="298"/>
      <c r="Y11" s="298"/>
    </row>
    <row r="12" spans="1:25" ht="14.5" x14ac:dyDescent="0.35">
      <c r="A12" s="1989" t="s">
        <v>2356</v>
      </c>
      <c r="B12" s="1990"/>
      <c r="C12" s="1991"/>
      <c r="D12" s="1990" t="s">
        <v>2357</v>
      </c>
      <c r="E12" s="1991"/>
    </row>
    <row r="13" spans="1:25" ht="14.5" x14ac:dyDescent="0.35">
      <c r="A13" s="1997" t="s">
        <v>2358</v>
      </c>
      <c r="B13" s="1998"/>
      <c r="C13" s="1999"/>
      <c r="D13" s="1998" t="s">
        <v>2359</v>
      </c>
      <c r="E13" s="1999"/>
    </row>
    <row r="14" spans="1:25" ht="14.5" x14ac:dyDescent="0.35">
      <c r="A14" s="1997" t="s">
        <v>2360</v>
      </c>
      <c r="B14" s="1998"/>
      <c r="C14" s="1999"/>
      <c r="D14" s="1998" t="s">
        <v>2361</v>
      </c>
      <c r="E14" s="1999"/>
    </row>
    <row r="15" spans="1:25" ht="14.5" x14ac:dyDescent="0.35">
      <c r="A15" s="2000" t="s">
        <v>2362</v>
      </c>
      <c r="B15" s="2001"/>
      <c r="C15" s="2002"/>
      <c r="D15" s="1998" t="s">
        <v>2363</v>
      </c>
      <c r="E15" s="1999"/>
    </row>
    <row r="16" spans="1:25" ht="14.5" x14ac:dyDescent="0.35">
      <c r="A16" s="1997" t="s">
        <v>2364</v>
      </c>
      <c r="B16" s="1998"/>
      <c r="C16" s="1999"/>
      <c r="D16" s="1998" t="s">
        <v>2365</v>
      </c>
      <c r="E16" s="1999"/>
    </row>
    <row r="17" spans="1:5" ht="14.5" x14ac:dyDescent="0.35">
      <c r="A17" s="2005" t="s">
        <v>2366</v>
      </c>
      <c r="B17" s="2006"/>
      <c r="C17" s="2006"/>
      <c r="D17" s="2006"/>
      <c r="E17" s="2007"/>
    </row>
    <row r="18" spans="1:5" ht="14.5" x14ac:dyDescent="0.35">
      <c r="A18" s="270" t="s">
        <v>2367</v>
      </c>
      <c r="B18" s="270"/>
      <c r="C18" s="270"/>
      <c r="D18" s="270"/>
      <c r="E18" s="270"/>
    </row>
    <row r="19" spans="1:5" ht="14.5" x14ac:dyDescent="0.35">
      <c r="A19" s="270" t="s">
        <v>2368</v>
      </c>
      <c r="B19" s="270"/>
      <c r="C19" s="270"/>
      <c r="D19" s="270"/>
      <c r="E19" s="270"/>
    </row>
    <row r="20" spans="1:5" s="930" customFormat="1" ht="15.75" customHeight="1" x14ac:dyDescent="0.35">
      <c r="A20" s="1071" t="s">
        <v>2369</v>
      </c>
      <c r="B20" s="1071"/>
      <c r="C20" s="1071"/>
      <c r="D20" s="1071"/>
      <c r="E20" s="1071"/>
    </row>
    <row r="21" spans="1:5" ht="15.75" customHeight="1" x14ac:dyDescent="0.35">
      <c r="A21" s="1072" t="s">
        <v>1733</v>
      </c>
      <c r="B21" s="928"/>
      <c r="C21" s="928"/>
      <c r="D21" s="928"/>
      <c r="E21" s="928"/>
    </row>
    <row r="22" spans="1:5" ht="15" customHeight="1" x14ac:dyDescent="0.35">
      <c r="A22" s="1995"/>
      <c r="B22" s="1995"/>
      <c r="C22" s="1995"/>
      <c r="D22" s="1995"/>
      <c r="E22" s="1995"/>
    </row>
    <row r="23" spans="1:5" ht="15" customHeight="1" x14ac:dyDescent="0.35">
      <c r="A23" s="1996"/>
      <c r="B23" s="1996"/>
      <c r="C23" s="1996"/>
      <c r="D23" s="1996"/>
      <c r="E23" s="1996"/>
    </row>
    <row r="24" spans="1:5" ht="15" customHeight="1" thickBot="1" x14ac:dyDescent="0.4">
      <c r="A24" s="1977" t="s">
        <v>2370</v>
      </c>
      <c r="B24" s="1978"/>
      <c r="C24" s="1978"/>
      <c r="D24" s="1978"/>
      <c r="E24" s="1979"/>
    </row>
    <row r="25" spans="1:5" ht="23.5" customHeight="1" x14ac:dyDescent="0.35">
      <c r="A25" s="934" t="s">
        <v>2371</v>
      </c>
      <c r="B25" s="928"/>
      <c r="C25" s="929"/>
      <c r="D25" s="929"/>
      <c r="E25" s="935"/>
    </row>
    <row r="26" spans="1:5" ht="21.65" customHeight="1" thickBot="1" x14ac:dyDescent="0.4">
      <c r="A26" s="936" t="s">
        <v>2372</v>
      </c>
      <c r="B26" s="927"/>
      <c r="C26" s="927"/>
      <c r="D26" s="927" t="s">
        <v>2373</v>
      </c>
      <c r="E26" s="937"/>
    </row>
    <row r="27" spans="1:5" ht="15.75" customHeight="1" x14ac:dyDescent="0.35">
      <c r="A27" s="1980" t="s">
        <v>2374</v>
      </c>
      <c r="B27" s="1981"/>
      <c r="C27" s="1981"/>
      <c r="D27" s="1981"/>
      <c r="E27" s="1982"/>
    </row>
    <row r="28" spans="1:5" ht="15.75" customHeight="1" x14ac:dyDescent="0.35">
      <c r="A28" s="2009"/>
      <c r="B28" s="1996"/>
      <c r="C28" s="1996"/>
      <c r="D28" s="1996"/>
      <c r="E28" s="2010"/>
    </row>
    <row r="29" spans="1:5" ht="32.5" customHeight="1" thickBot="1" x14ac:dyDescent="0.4">
      <c r="A29" s="2009"/>
      <c r="B29" s="1996"/>
      <c r="C29" s="1996"/>
      <c r="D29" s="1996"/>
      <c r="E29" s="2010"/>
    </row>
    <row r="30" spans="1:5" ht="29.15" customHeight="1" thickBot="1" x14ac:dyDescent="0.4">
      <c r="A30" s="2014" t="s">
        <v>2375</v>
      </c>
      <c r="B30" s="2015"/>
      <c r="C30" s="2015"/>
      <c r="D30" s="2015"/>
      <c r="E30" s="2016"/>
    </row>
    <row r="31" spans="1:5" ht="15.75" customHeight="1" x14ac:dyDescent="0.35">
      <c r="A31" s="2009"/>
      <c r="B31" s="1996"/>
      <c r="C31" s="1996"/>
      <c r="D31" s="1996"/>
      <c r="E31" s="2010"/>
    </row>
    <row r="32" spans="1:5" ht="50.15" customHeight="1" thickBot="1" x14ac:dyDescent="0.4">
      <c r="A32" s="2011"/>
      <c r="B32" s="2012"/>
      <c r="C32" s="2012"/>
      <c r="D32" s="2012"/>
      <c r="E32" s="2013"/>
    </row>
    <row r="33" spans="1:5" ht="30" customHeight="1" thickBot="1" x14ac:dyDescent="0.4">
      <c r="A33" s="2017" t="s">
        <v>2376</v>
      </c>
      <c r="B33" s="2018"/>
      <c r="C33" s="2018"/>
      <c r="D33" s="2018"/>
      <c r="E33" s="2019"/>
    </row>
    <row r="34" spans="1:5" ht="15.75" customHeight="1" x14ac:dyDescent="0.35">
      <c r="A34" s="2020"/>
      <c r="B34" s="2021"/>
      <c r="C34" s="2021"/>
      <c r="D34" s="2021"/>
      <c r="E34" s="2022"/>
    </row>
    <row r="35" spans="1:5" ht="41.5" customHeight="1" x14ac:dyDescent="0.35">
      <c r="A35" s="2023"/>
      <c r="B35" s="2024"/>
      <c r="C35" s="2024"/>
      <c r="D35" s="2024"/>
      <c r="E35" s="2025"/>
    </row>
    <row r="36" spans="1:5" ht="15.75" customHeight="1" x14ac:dyDescent="0.35">
      <c r="A36" s="2032" t="s">
        <v>2377</v>
      </c>
      <c r="B36" s="2033"/>
      <c r="C36" s="2033"/>
      <c r="D36" s="2033"/>
      <c r="E36" s="2034"/>
    </row>
    <row r="37" spans="1:5" ht="15.75" customHeight="1" x14ac:dyDescent="0.35">
      <c r="A37" s="2026"/>
      <c r="B37" s="2027"/>
      <c r="C37" s="2027"/>
      <c r="D37" s="2027"/>
      <c r="E37" s="2028"/>
    </row>
    <row r="38" spans="1:5" ht="34.4" customHeight="1" x14ac:dyDescent="0.35">
      <c r="A38" s="2029"/>
      <c r="B38" s="2030"/>
      <c r="C38" s="2030"/>
      <c r="D38" s="2030"/>
      <c r="E38" s="2031"/>
    </row>
    <row r="39" spans="1:5" ht="23.15" customHeight="1" x14ac:dyDescent="0.35">
      <c r="A39" s="685" t="s">
        <v>2378</v>
      </c>
      <c r="B39" s="931"/>
      <c r="C39" s="932"/>
      <c r="D39" s="2005" t="s">
        <v>2379</v>
      </c>
      <c r="E39" s="2007"/>
    </row>
    <row r="40" spans="1:5" ht="28.4" customHeight="1" x14ac:dyDescent="0.35">
      <c r="A40" s="2005" t="s">
        <v>2380</v>
      </c>
      <c r="B40" s="2006"/>
      <c r="C40" s="2006"/>
      <c r="D40" s="2006"/>
      <c r="E40" s="2007"/>
    </row>
    <row r="41" spans="1:5" ht="24" customHeight="1" x14ac:dyDescent="0.35">
      <c r="A41" s="931" t="s">
        <v>2381</v>
      </c>
      <c r="B41" s="933"/>
      <c r="C41" s="933"/>
      <c r="D41" s="2005" t="s">
        <v>2382</v>
      </c>
      <c r="E41" s="2007"/>
    </row>
    <row r="42" spans="1:5" ht="15.75" customHeight="1" x14ac:dyDescent="0.35">
      <c r="A42" s="270"/>
      <c r="B42" s="270"/>
      <c r="C42" s="270"/>
      <c r="D42" s="270"/>
      <c r="E42" s="270"/>
    </row>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38">
    <mergeCell ref="D39:E39"/>
    <mergeCell ref="A40:E40"/>
    <mergeCell ref="D41:E41"/>
    <mergeCell ref="A28:E29"/>
    <mergeCell ref="A31:E32"/>
    <mergeCell ref="A30:E30"/>
    <mergeCell ref="A33:E33"/>
    <mergeCell ref="A34:E35"/>
    <mergeCell ref="A37:E38"/>
    <mergeCell ref="A36:E36"/>
    <mergeCell ref="A6:E6"/>
    <mergeCell ref="C7:D7"/>
    <mergeCell ref="A16:C16"/>
    <mergeCell ref="A11:E11"/>
    <mergeCell ref="A17:E17"/>
    <mergeCell ref="D16:E16"/>
    <mergeCell ref="C10:E10"/>
    <mergeCell ref="A10:B10"/>
    <mergeCell ref="A8:E8"/>
    <mergeCell ref="D12:E12"/>
    <mergeCell ref="D15:E15"/>
    <mergeCell ref="A9:C9"/>
    <mergeCell ref="A24:E24"/>
    <mergeCell ref="A27:E27"/>
    <mergeCell ref="A1:E1"/>
    <mergeCell ref="A2:E2"/>
    <mergeCell ref="A3:C3"/>
    <mergeCell ref="D3:E3"/>
    <mergeCell ref="A5:E5"/>
    <mergeCell ref="A4:C4"/>
    <mergeCell ref="D4:E4"/>
    <mergeCell ref="A22:E23"/>
    <mergeCell ref="A12:C12"/>
    <mergeCell ref="A13:C13"/>
    <mergeCell ref="A14:C14"/>
    <mergeCell ref="A15:C15"/>
    <mergeCell ref="D13:E13"/>
    <mergeCell ref="D14:E14"/>
  </mergeCells>
  <pageMargins left="0.27559055118110237" right="0.1875" top="0.47244094488188981" bottom="0.59375" header="0" footer="0"/>
  <pageSetup orientation="portrait" r:id="rId1"/>
  <headerFooter>
    <oddHeader>&amp;L&amp;"-,Italic"&amp;10The Great Canadian Meat Company&amp;R&amp;"-,Italic"&amp;10&amp;A</oddHeader>
    <oddFooter>&amp;L&amp;"-,Italic"&amp;10Prepared by:Food Technology Consulting  
 Approved by: MU&amp;CPage  &amp;P&amp;R&amp;"-,Italic"&amp;10Revision Date: January 27,2023
 Rev. # 03</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sheetPr>
  <dimension ref="A1:N1000"/>
  <sheetViews>
    <sheetView view="pageLayout" zoomScaleNormal="100" workbookViewId="0">
      <selection activeCell="J7" sqref="J7"/>
    </sheetView>
  </sheetViews>
  <sheetFormatPr defaultColWidth="14.453125" defaultRowHeight="15" customHeight="1" x14ac:dyDescent="0.35"/>
  <cols>
    <col min="1" max="1" width="10.54296875" customWidth="1"/>
    <col min="2" max="2" width="11.81640625" customWidth="1"/>
    <col min="3" max="3" width="11.1796875" customWidth="1"/>
    <col min="4" max="4" width="10.54296875" customWidth="1"/>
    <col min="5" max="5" width="23.453125" customWidth="1"/>
    <col min="6" max="8" width="11.54296875" customWidth="1"/>
    <col min="9" max="9" width="16.1796875" customWidth="1"/>
    <col min="10" max="10" width="17.54296875" customWidth="1"/>
    <col min="11" max="11" width="20.453125" customWidth="1"/>
    <col min="12" max="12" width="10.1796875" customWidth="1"/>
    <col min="13" max="13" width="12.54296875" customWidth="1"/>
  </cols>
  <sheetData>
    <row r="1" spans="1:14" ht="30" customHeight="1" x14ac:dyDescent="0.35">
      <c r="A1" s="1689" t="s">
        <v>2383</v>
      </c>
      <c r="B1" s="1400"/>
      <c r="C1" s="1400"/>
      <c r="D1" s="1400"/>
      <c r="E1" s="1400"/>
      <c r="F1" s="1400"/>
      <c r="G1" s="1400"/>
      <c r="H1" s="1400"/>
      <c r="I1" s="1400"/>
      <c r="J1" s="1400"/>
      <c r="K1" s="1400"/>
      <c r="L1" s="1400"/>
      <c r="M1" s="1398"/>
      <c r="N1" s="1037"/>
    </row>
    <row r="2" spans="1:14" ht="54.75" customHeight="1" x14ac:dyDescent="0.35">
      <c r="A2" s="299" t="s">
        <v>2384</v>
      </c>
      <c r="B2" s="299" t="s">
        <v>2385</v>
      </c>
      <c r="C2" s="299" t="s">
        <v>2386</v>
      </c>
      <c r="D2" s="300" t="s">
        <v>2387</v>
      </c>
      <c r="E2" s="299" t="s">
        <v>2388</v>
      </c>
      <c r="F2" s="299" t="s">
        <v>2389</v>
      </c>
      <c r="G2" s="299" t="s">
        <v>2390</v>
      </c>
      <c r="H2" s="299" t="s">
        <v>2391</v>
      </c>
      <c r="I2" s="299" t="s">
        <v>2392</v>
      </c>
      <c r="J2" s="299" t="s">
        <v>1056</v>
      </c>
      <c r="K2" s="299" t="s">
        <v>2393</v>
      </c>
      <c r="L2" s="299" t="s">
        <v>2394</v>
      </c>
      <c r="M2" s="299" t="s">
        <v>2395</v>
      </c>
    </row>
    <row r="3" spans="1:14" ht="29.25" customHeight="1" x14ac:dyDescent="0.35">
      <c r="A3" s="301" t="s">
        <v>2396</v>
      </c>
      <c r="B3" s="302"/>
      <c r="C3" s="302" t="s">
        <v>9</v>
      </c>
      <c r="D3" s="303">
        <v>2013</v>
      </c>
      <c r="E3" s="85"/>
      <c r="F3" s="85"/>
      <c r="G3" s="85"/>
      <c r="H3" s="304"/>
      <c r="I3" s="45" t="s">
        <v>2397</v>
      </c>
      <c r="J3" s="45" t="s">
        <v>2398</v>
      </c>
      <c r="K3" s="141" t="s">
        <v>2399</v>
      </c>
      <c r="L3" s="141" t="s">
        <v>2400</v>
      </c>
      <c r="M3" s="305">
        <v>40943</v>
      </c>
    </row>
    <row r="4" spans="1:14" ht="29.25" customHeight="1" x14ac:dyDescent="0.35">
      <c r="A4" s="301" t="s">
        <v>2401</v>
      </c>
      <c r="B4" s="302"/>
      <c r="C4" s="302" t="s">
        <v>9</v>
      </c>
      <c r="D4" s="303">
        <v>2013</v>
      </c>
      <c r="E4" s="85"/>
      <c r="F4" s="85"/>
      <c r="G4" s="85"/>
      <c r="H4" s="304"/>
      <c r="I4" s="45" t="s">
        <v>2402</v>
      </c>
      <c r="J4" s="45" t="s">
        <v>2403</v>
      </c>
      <c r="K4" s="141" t="s">
        <v>2404</v>
      </c>
      <c r="L4" s="141" t="s">
        <v>2400</v>
      </c>
      <c r="M4" s="305">
        <v>40943</v>
      </c>
    </row>
    <row r="5" spans="1:14" ht="29.25" customHeight="1" x14ac:dyDescent="0.35">
      <c r="A5" s="301" t="s">
        <v>2405</v>
      </c>
      <c r="B5" s="302"/>
      <c r="C5" s="302" t="s">
        <v>9</v>
      </c>
      <c r="D5" s="303">
        <v>2013</v>
      </c>
      <c r="E5" s="85"/>
      <c r="F5" s="85"/>
      <c r="G5" s="85"/>
      <c r="H5" s="304"/>
      <c r="I5" s="45" t="s">
        <v>2402</v>
      </c>
      <c r="J5" s="45" t="s">
        <v>2403</v>
      </c>
      <c r="K5" s="141" t="s">
        <v>2406</v>
      </c>
      <c r="L5" s="141" t="s">
        <v>2400</v>
      </c>
      <c r="M5" s="305">
        <v>41369</v>
      </c>
    </row>
    <row r="6" spans="1:14" ht="29.25" customHeight="1" x14ac:dyDescent="0.35">
      <c r="A6" s="301" t="s">
        <v>2407</v>
      </c>
      <c r="B6" s="306"/>
      <c r="C6" s="306" t="s">
        <v>9</v>
      </c>
      <c r="D6" s="303">
        <v>2013</v>
      </c>
      <c r="E6" s="307"/>
      <c r="F6" s="307"/>
      <c r="G6" s="307"/>
      <c r="H6" s="308"/>
      <c r="I6" s="45" t="s">
        <v>2397</v>
      </c>
      <c r="J6" s="45" t="s">
        <v>2408</v>
      </c>
      <c r="K6" s="309" t="s">
        <v>2409</v>
      </c>
      <c r="L6" s="309" t="s">
        <v>2400</v>
      </c>
      <c r="M6" s="310">
        <v>41329</v>
      </c>
    </row>
    <row r="7" spans="1:14" ht="29.25" customHeight="1" x14ac:dyDescent="0.35">
      <c r="A7" s="301" t="s">
        <v>2410</v>
      </c>
      <c r="B7" s="306"/>
      <c r="C7" s="306" t="s">
        <v>10</v>
      </c>
      <c r="D7" s="303">
        <v>2013</v>
      </c>
      <c r="E7" s="307"/>
      <c r="F7" s="307"/>
      <c r="G7" s="307"/>
      <c r="H7" s="308"/>
      <c r="I7" s="45" t="s">
        <v>2397</v>
      </c>
      <c r="J7" s="45" t="s">
        <v>2411</v>
      </c>
      <c r="K7" s="311" t="s">
        <v>2412</v>
      </c>
      <c r="L7" s="309" t="s">
        <v>2400</v>
      </c>
      <c r="M7" s="310">
        <v>41338</v>
      </c>
    </row>
    <row r="8" spans="1:14" ht="29.25" customHeight="1" x14ac:dyDescent="0.35">
      <c r="A8" s="301" t="s">
        <v>2413</v>
      </c>
      <c r="B8" s="302"/>
      <c r="C8" s="306" t="s">
        <v>10</v>
      </c>
      <c r="D8" s="303">
        <v>2013</v>
      </c>
      <c r="E8" s="85"/>
      <c r="F8" s="85"/>
      <c r="G8" s="85"/>
      <c r="H8" s="304"/>
      <c r="I8" s="45" t="s">
        <v>2402</v>
      </c>
      <c r="J8" s="45" t="s">
        <v>2403</v>
      </c>
      <c r="K8" s="304" t="s">
        <v>2414</v>
      </c>
      <c r="L8" s="304" t="s">
        <v>2400</v>
      </c>
      <c r="M8" s="312">
        <v>41353</v>
      </c>
    </row>
    <row r="9" spans="1:14" ht="29.25" customHeight="1" x14ac:dyDescent="0.35">
      <c r="A9" s="313"/>
      <c r="B9" s="302"/>
      <c r="C9" s="306"/>
      <c r="D9" s="303"/>
      <c r="E9" s="85"/>
      <c r="F9" s="85"/>
      <c r="G9" s="304"/>
      <c r="H9" s="304"/>
      <c r="I9" s="45"/>
      <c r="J9" s="45"/>
      <c r="K9" s="314"/>
      <c r="L9" s="141"/>
      <c r="M9" s="305"/>
    </row>
    <row r="10" spans="1:14" ht="29.25" customHeight="1" x14ac:dyDescent="0.35">
      <c r="A10" s="313"/>
      <c r="B10" s="302"/>
      <c r="C10" s="306"/>
      <c r="D10" s="303"/>
      <c r="E10" s="85"/>
      <c r="F10" s="85"/>
      <c r="G10" s="85"/>
      <c r="H10" s="304"/>
      <c r="I10" s="45"/>
      <c r="J10" s="45"/>
      <c r="K10" s="141"/>
      <c r="L10" s="141"/>
      <c r="M10" s="305"/>
    </row>
    <row r="11" spans="1:14" ht="29.25" customHeight="1" x14ac:dyDescent="0.35">
      <c r="A11" s="313"/>
      <c r="B11" s="302"/>
      <c r="C11" s="306"/>
      <c r="D11" s="303"/>
      <c r="E11" s="85"/>
      <c r="F11" s="85"/>
      <c r="G11" s="85"/>
      <c r="H11" s="304"/>
      <c r="I11" s="45"/>
      <c r="J11" s="45"/>
      <c r="K11" s="314"/>
      <c r="L11" s="141"/>
      <c r="M11" s="305"/>
    </row>
    <row r="12" spans="1:14" ht="29.25" customHeight="1" x14ac:dyDescent="0.35">
      <c r="A12" s="313"/>
      <c r="B12" s="306"/>
      <c r="C12" s="306"/>
      <c r="D12" s="303"/>
      <c r="E12" s="307"/>
      <c r="F12" s="307"/>
      <c r="G12" s="307"/>
      <c r="H12" s="308"/>
      <c r="I12" s="45"/>
      <c r="J12" s="45"/>
      <c r="K12" s="308"/>
      <c r="L12" s="309"/>
      <c r="M12" s="310"/>
    </row>
    <row r="13" spans="1:14" ht="29.25" customHeight="1" x14ac:dyDescent="0.35">
      <c r="A13" s="313"/>
      <c r="B13" s="306"/>
      <c r="C13" s="306"/>
      <c r="D13" s="303"/>
      <c r="E13" s="307"/>
      <c r="F13" s="160"/>
      <c r="G13" s="160"/>
      <c r="H13" s="160"/>
      <c r="I13" s="45"/>
      <c r="J13" s="45"/>
      <c r="K13" s="309"/>
      <c r="L13" s="309"/>
      <c r="M13" s="310"/>
    </row>
    <row r="14" spans="1:14" ht="14.5" x14ac:dyDescent="0.35">
      <c r="A14" s="130"/>
      <c r="B14" s="141"/>
      <c r="C14" s="141"/>
      <c r="D14" s="315"/>
      <c r="E14" s="45"/>
      <c r="F14" s="45"/>
      <c r="G14" s="45"/>
      <c r="H14" s="45"/>
      <c r="I14" s="45"/>
      <c r="J14" s="45"/>
      <c r="K14" s="141"/>
      <c r="L14" s="141"/>
      <c r="M14" s="141"/>
    </row>
    <row r="15" spans="1:14" ht="14.5" x14ac:dyDescent="0.35">
      <c r="A15" s="130"/>
      <c r="B15" s="141"/>
      <c r="C15" s="141"/>
      <c r="D15" s="315"/>
      <c r="E15" s="45"/>
      <c r="F15" s="45"/>
      <c r="G15" s="45"/>
      <c r="H15" s="45"/>
      <c r="I15" s="45"/>
      <c r="J15" s="45"/>
      <c r="K15" s="141"/>
      <c r="L15" s="141"/>
      <c r="M15" s="141"/>
    </row>
    <row r="16" spans="1:14" ht="14.5" x14ac:dyDescent="0.35">
      <c r="A16" s="130"/>
      <c r="B16" s="141"/>
      <c r="C16" s="141"/>
      <c r="D16" s="315"/>
      <c r="E16" s="45"/>
      <c r="F16" s="45"/>
      <c r="G16" s="45"/>
      <c r="H16" s="45"/>
      <c r="I16" s="45"/>
      <c r="J16" s="45"/>
      <c r="K16" s="141"/>
      <c r="L16" s="141"/>
      <c r="M16" s="141"/>
    </row>
    <row r="17" spans="1:13" ht="14.5" x14ac:dyDescent="0.35">
      <c r="A17" s="130"/>
      <c r="B17" s="141"/>
      <c r="C17" s="141"/>
      <c r="D17" s="315"/>
      <c r="E17" s="45"/>
      <c r="F17" s="45"/>
      <c r="G17" s="45"/>
      <c r="H17" s="45"/>
      <c r="I17" s="45"/>
      <c r="J17" s="45"/>
      <c r="K17" s="141"/>
      <c r="L17" s="141"/>
      <c r="M17" s="141"/>
    </row>
    <row r="18" spans="1:13" ht="14.5" x14ac:dyDescent="0.35">
      <c r="A18" s="130"/>
      <c r="B18" s="141"/>
      <c r="C18" s="141"/>
      <c r="D18" s="315"/>
      <c r="E18" s="45"/>
      <c r="F18" s="45"/>
      <c r="G18" s="45"/>
      <c r="H18" s="45"/>
      <c r="I18" s="45"/>
      <c r="J18" s="45"/>
      <c r="K18" s="141"/>
      <c r="L18" s="141"/>
      <c r="M18" s="141"/>
    </row>
    <row r="19" spans="1:13" ht="14.5" x14ac:dyDescent="0.35">
      <c r="A19" s="130"/>
      <c r="B19" s="141"/>
      <c r="C19" s="141"/>
      <c r="D19" s="315"/>
      <c r="E19" s="45"/>
      <c r="F19" s="45"/>
      <c r="G19" s="45"/>
      <c r="H19" s="45"/>
      <c r="I19" s="45"/>
      <c r="J19" s="45"/>
      <c r="K19" s="141"/>
      <c r="L19" s="141"/>
      <c r="M19" s="141"/>
    </row>
    <row r="20" spans="1:13" ht="14.5" x14ac:dyDescent="0.35">
      <c r="A20" s="130"/>
      <c r="B20" s="141"/>
      <c r="C20" s="141"/>
      <c r="D20" s="315"/>
      <c r="E20" s="45"/>
      <c r="F20" s="45"/>
      <c r="G20" s="45"/>
      <c r="H20" s="45"/>
      <c r="I20" s="45"/>
      <c r="J20" s="45"/>
      <c r="K20" s="141"/>
      <c r="L20" s="141"/>
      <c r="M20" s="141"/>
    </row>
    <row r="21" spans="1:13" ht="15.75" customHeight="1" x14ac:dyDescent="0.35">
      <c r="A21" s="130"/>
      <c r="B21" s="141"/>
      <c r="C21" s="141"/>
      <c r="D21" s="315"/>
      <c r="E21" s="45"/>
      <c r="F21" s="45"/>
      <c r="G21" s="45"/>
      <c r="H21" s="45"/>
      <c r="I21" s="45"/>
      <c r="J21" s="45"/>
      <c r="K21" s="141"/>
      <c r="L21" s="141"/>
      <c r="M21" s="141"/>
    </row>
    <row r="22" spans="1:13" ht="15.75" customHeight="1" x14ac:dyDescent="0.35">
      <c r="A22" s="130"/>
      <c r="B22" s="141"/>
      <c r="C22" s="141"/>
      <c r="D22" s="315"/>
      <c r="E22" s="45"/>
      <c r="F22" s="45"/>
      <c r="G22" s="45"/>
      <c r="H22" s="45"/>
      <c r="I22" s="45"/>
      <c r="J22" s="45"/>
      <c r="K22" s="141"/>
      <c r="L22" s="141"/>
      <c r="M22" s="141"/>
    </row>
    <row r="23" spans="1:13" ht="15.75" customHeight="1" x14ac:dyDescent="0.35">
      <c r="A23" s="130"/>
      <c r="B23" s="141"/>
      <c r="C23" s="141"/>
      <c r="D23" s="315"/>
      <c r="E23" s="45"/>
      <c r="F23" s="45"/>
      <c r="G23" s="45"/>
      <c r="H23" s="45"/>
      <c r="I23" s="45"/>
      <c r="J23" s="45"/>
      <c r="K23" s="141"/>
      <c r="L23" s="141"/>
      <c r="M23" s="141"/>
    </row>
    <row r="24" spans="1:13" ht="15.75" customHeight="1" x14ac:dyDescent="0.35">
      <c r="A24" s="130"/>
      <c r="B24" s="141"/>
      <c r="C24" s="141"/>
      <c r="D24" s="315"/>
      <c r="E24" s="45"/>
      <c r="F24" s="45"/>
      <c r="G24" s="45"/>
      <c r="H24" s="45"/>
      <c r="I24" s="45"/>
      <c r="J24" s="45"/>
      <c r="K24" s="141"/>
      <c r="L24" s="141"/>
      <c r="M24" s="141"/>
    </row>
    <row r="25" spans="1:13" ht="15.75" customHeight="1" x14ac:dyDescent="0.35">
      <c r="A25" s="130"/>
      <c r="B25" s="141"/>
      <c r="C25" s="141"/>
      <c r="D25" s="315"/>
      <c r="E25" s="45"/>
      <c r="F25" s="45"/>
      <c r="G25" s="45"/>
      <c r="H25" s="45"/>
      <c r="I25" s="45"/>
      <c r="J25" s="45"/>
      <c r="K25" s="141"/>
      <c r="L25" s="141"/>
      <c r="M25" s="141"/>
    </row>
    <row r="26" spans="1:13" ht="15.75" customHeight="1" x14ac:dyDescent="0.35">
      <c r="A26" s="130"/>
      <c r="B26" s="141"/>
      <c r="C26" s="141"/>
      <c r="D26" s="315"/>
      <c r="E26" s="45"/>
      <c r="F26" s="45"/>
      <c r="G26" s="45"/>
      <c r="H26" s="45"/>
      <c r="I26" s="45"/>
      <c r="J26" s="45"/>
      <c r="K26" s="141"/>
      <c r="L26" s="141"/>
      <c r="M26" s="141"/>
    </row>
    <row r="27" spans="1:13" ht="15.75" customHeight="1" x14ac:dyDescent="0.35">
      <c r="A27" s="130"/>
      <c r="B27" s="141"/>
      <c r="C27" s="141"/>
      <c r="D27" s="315"/>
      <c r="E27" s="45"/>
      <c r="F27" s="45"/>
      <c r="G27" s="45"/>
      <c r="H27" s="45"/>
      <c r="I27" s="45"/>
      <c r="J27" s="45"/>
      <c r="K27" s="141"/>
      <c r="L27" s="141"/>
      <c r="M27" s="141"/>
    </row>
    <row r="28" spans="1:13" ht="15.75" customHeight="1" x14ac:dyDescent="0.35">
      <c r="A28" s="130"/>
      <c r="B28" s="141"/>
      <c r="C28" s="141"/>
      <c r="D28" s="315"/>
      <c r="E28" s="45"/>
      <c r="F28" s="45"/>
      <c r="G28" s="45"/>
      <c r="H28" s="45"/>
      <c r="I28" s="45"/>
      <c r="J28" s="45"/>
      <c r="K28" s="141"/>
      <c r="L28" s="141"/>
      <c r="M28" s="141"/>
    </row>
    <row r="29" spans="1:13" ht="15.75" customHeight="1" x14ac:dyDescent="0.35">
      <c r="A29" s="130"/>
      <c r="B29" s="141"/>
      <c r="C29" s="141"/>
      <c r="D29" s="315"/>
      <c r="E29" s="45"/>
      <c r="F29" s="45"/>
      <c r="G29" s="45"/>
      <c r="H29" s="45"/>
      <c r="I29" s="45"/>
      <c r="J29" s="45"/>
      <c r="K29" s="141"/>
      <c r="L29" s="141"/>
      <c r="M29" s="141"/>
    </row>
    <row r="30" spans="1:13" ht="15.75" customHeight="1" x14ac:dyDescent="0.35">
      <c r="A30" s="130"/>
      <c r="B30" s="141"/>
      <c r="C30" s="141"/>
      <c r="D30" s="315"/>
      <c r="E30" s="45"/>
      <c r="F30" s="45"/>
      <c r="G30" s="45"/>
      <c r="H30" s="45"/>
      <c r="I30" s="45"/>
      <c r="J30" s="45"/>
      <c r="K30" s="141"/>
      <c r="L30" s="141"/>
      <c r="M30" s="141"/>
    </row>
    <row r="31" spans="1:13" ht="15.75" customHeight="1" x14ac:dyDescent="0.35">
      <c r="A31" s="130"/>
      <c r="B31" s="141"/>
      <c r="C31" s="141"/>
      <c r="D31" s="315"/>
      <c r="E31" s="45"/>
      <c r="F31" s="45"/>
      <c r="G31" s="45"/>
      <c r="H31" s="45"/>
      <c r="I31" s="45"/>
      <c r="J31" s="45"/>
      <c r="K31" s="141"/>
      <c r="L31" s="141"/>
      <c r="M31" s="141"/>
    </row>
    <row r="32" spans="1:13" ht="15.75" customHeight="1" x14ac:dyDescent="0.35">
      <c r="A32" s="130"/>
      <c r="B32" s="141"/>
      <c r="C32" s="141"/>
      <c r="D32" s="315"/>
      <c r="E32" s="45"/>
      <c r="F32" s="45"/>
      <c r="G32" s="45"/>
      <c r="H32" s="45"/>
      <c r="I32" s="45"/>
      <c r="J32" s="45"/>
      <c r="K32" s="141"/>
      <c r="L32" s="141"/>
      <c r="M32" s="141"/>
    </row>
    <row r="33" spans="1:13" ht="15.75" customHeight="1" x14ac:dyDescent="0.35">
      <c r="A33" s="130"/>
      <c r="B33" s="141"/>
      <c r="C33" s="141"/>
      <c r="D33" s="315"/>
      <c r="E33" s="45"/>
      <c r="F33" s="45"/>
      <c r="G33" s="45"/>
      <c r="H33" s="45"/>
      <c r="I33" s="45"/>
      <c r="J33" s="45"/>
      <c r="K33" s="141"/>
      <c r="L33" s="141"/>
      <c r="M33" s="141"/>
    </row>
    <row r="34" spans="1:13" ht="15.75" customHeight="1" x14ac:dyDescent="0.35">
      <c r="A34" s="130"/>
      <c r="B34" s="141"/>
      <c r="C34" s="141"/>
      <c r="D34" s="315"/>
      <c r="E34" s="45"/>
      <c r="F34" s="45"/>
      <c r="G34" s="45"/>
      <c r="H34" s="45"/>
      <c r="I34" s="45"/>
      <c r="J34" s="45"/>
      <c r="K34" s="141"/>
      <c r="L34" s="141"/>
      <c r="M34" s="141"/>
    </row>
    <row r="35" spans="1:13" ht="15.75" customHeight="1" x14ac:dyDescent="0.35">
      <c r="A35" s="130"/>
      <c r="B35" s="141"/>
      <c r="C35" s="141"/>
      <c r="D35" s="315"/>
      <c r="E35" s="45"/>
      <c r="F35" s="45"/>
      <c r="G35" s="45"/>
      <c r="H35" s="45"/>
      <c r="I35" s="45"/>
      <c r="J35" s="45"/>
      <c r="K35" s="141"/>
      <c r="L35" s="141"/>
      <c r="M35" s="141"/>
    </row>
    <row r="36" spans="1:13" ht="15.75" customHeight="1" x14ac:dyDescent="0.35">
      <c r="A36" s="130"/>
      <c r="B36" s="141"/>
      <c r="C36" s="141"/>
      <c r="D36" s="315"/>
      <c r="E36" s="45"/>
      <c r="F36" s="45"/>
      <c r="G36" s="45"/>
      <c r="H36" s="45"/>
      <c r="I36" s="45"/>
      <c r="J36" s="45"/>
      <c r="K36" s="141"/>
      <c r="L36" s="141"/>
      <c r="M36" s="141"/>
    </row>
    <row r="37" spans="1:13" ht="15.75" customHeight="1" x14ac:dyDescent="0.35">
      <c r="A37" s="130"/>
      <c r="B37" s="141"/>
      <c r="C37" s="141"/>
      <c r="D37" s="315"/>
      <c r="E37" s="45"/>
      <c r="F37" s="45"/>
      <c r="G37" s="45"/>
      <c r="H37" s="45"/>
      <c r="I37" s="45"/>
      <c r="J37" s="45"/>
      <c r="K37" s="141"/>
      <c r="L37" s="141"/>
      <c r="M37" s="141"/>
    </row>
    <row r="38" spans="1:13" ht="15.75" customHeight="1" x14ac:dyDescent="0.35">
      <c r="A38" s="130"/>
      <c r="B38" s="141"/>
      <c r="C38" s="141"/>
      <c r="D38" s="315"/>
      <c r="E38" s="45"/>
      <c r="F38" s="45"/>
      <c r="G38" s="45"/>
      <c r="H38" s="45"/>
      <c r="I38" s="45"/>
      <c r="J38" s="45"/>
      <c r="K38" s="141"/>
      <c r="L38" s="141"/>
      <c r="M38" s="141"/>
    </row>
    <row r="39" spans="1:13" ht="15.75" customHeight="1" x14ac:dyDescent="0.35">
      <c r="A39" s="130"/>
      <c r="B39" s="141"/>
      <c r="C39" s="141"/>
      <c r="D39" s="315"/>
      <c r="E39" s="45"/>
      <c r="F39" s="45"/>
      <c r="G39" s="45"/>
      <c r="H39" s="45"/>
      <c r="I39" s="45"/>
      <c r="J39" s="45"/>
      <c r="K39" s="141"/>
      <c r="L39" s="141"/>
      <c r="M39" s="141"/>
    </row>
    <row r="40" spans="1:13" ht="15.75" customHeight="1" x14ac:dyDescent="0.35">
      <c r="A40" s="130"/>
      <c r="B40" s="141"/>
      <c r="C40" s="141"/>
      <c r="D40" s="315"/>
      <c r="E40" s="45"/>
      <c r="F40" s="45"/>
      <c r="G40" s="45"/>
      <c r="H40" s="45"/>
      <c r="I40" s="45"/>
      <c r="J40" s="45"/>
      <c r="K40" s="141"/>
      <c r="L40" s="141"/>
      <c r="M40" s="141"/>
    </row>
    <row r="41" spans="1:13" ht="15.75" customHeight="1" x14ac:dyDescent="0.35">
      <c r="A41" s="130"/>
      <c r="B41" s="141"/>
      <c r="C41" s="141"/>
      <c r="D41" s="315"/>
      <c r="E41" s="45"/>
      <c r="F41" s="45"/>
      <c r="G41" s="45"/>
      <c r="H41" s="45"/>
      <c r="I41" s="45"/>
      <c r="J41" s="45"/>
      <c r="K41" s="141"/>
      <c r="L41" s="141"/>
      <c r="M41" s="141"/>
    </row>
    <row r="42" spans="1:13" ht="15.75" customHeight="1" x14ac:dyDescent="0.35">
      <c r="A42" s="130"/>
      <c r="B42" s="141"/>
      <c r="C42" s="141"/>
      <c r="D42" s="315"/>
      <c r="E42" s="45"/>
      <c r="F42" s="45"/>
      <c r="G42" s="45"/>
      <c r="H42" s="45"/>
      <c r="I42" s="45"/>
      <c r="J42" s="45"/>
      <c r="K42" s="141"/>
      <c r="L42" s="141"/>
      <c r="M42" s="141"/>
    </row>
    <row r="43" spans="1:13" ht="15.75" customHeight="1" x14ac:dyDescent="0.35">
      <c r="A43" s="130"/>
      <c r="B43" s="141"/>
      <c r="C43" s="141"/>
      <c r="D43" s="315"/>
      <c r="E43" s="45"/>
      <c r="F43" s="45"/>
      <c r="G43" s="45"/>
      <c r="H43" s="45"/>
      <c r="I43" s="45"/>
      <c r="J43" s="45"/>
      <c r="K43" s="141"/>
      <c r="L43" s="141"/>
      <c r="M43" s="141"/>
    </row>
    <row r="44" spans="1:13" ht="15.75" customHeight="1" x14ac:dyDescent="0.35">
      <c r="A44" s="130"/>
      <c r="B44" s="141"/>
      <c r="C44" s="141"/>
      <c r="D44" s="315"/>
      <c r="E44" s="45"/>
      <c r="F44" s="45"/>
      <c r="G44" s="45"/>
      <c r="H44" s="45"/>
      <c r="I44" s="45"/>
      <c r="J44" s="45"/>
      <c r="K44" s="141"/>
      <c r="L44" s="141"/>
      <c r="M44" s="141"/>
    </row>
    <row r="45" spans="1:13" ht="15.75" customHeight="1" x14ac:dyDescent="0.35">
      <c r="A45" s="130"/>
      <c r="B45" s="141"/>
      <c r="C45" s="141"/>
      <c r="D45" s="315"/>
      <c r="E45" s="45"/>
      <c r="F45" s="45"/>
      <c r="G45" s="45"/>
      <c r="H45" s="45"/>
      <c r="I45" s="45"/>
      <c r="J45" s="45"/>
      <c r="K45" s="141"/>
      <c r="L45" s="141"/>
      <c r="M45" s="141"/>
    </row>
    <row r="46" spans="1:13" ht="15.75" customHeight="1" x14ac:dyDescent="0.35">
      <c r="A46" s="130"/>
      <c r="B46" s="141"/>
      <c r="C46" s="141"/>
      <c r="D46" s="315"/>
      <c r="E46" s="45"/>
      <c r="F46" s="45"/>
      <c r="G46" s="45"/>
      <c r="H46" s="45"/>
      <c r="I46" s="45"/>
      <c r="J46" s="45"/>
      <c r="K46" s="141"/>
      <c r="L46" s="141"/>
      <c r="M46" s="141"/>
    </row>
    <row r="47" spans="1:13" ht="15.75" customHeight="1" x14ac:dyDescent="0.35">
      <c r="A47" s="130"/>
      <c r="B47" s="141"/>
      <c r="C47" s="141"/>
      <c r="D47" s="315"/>
      <c r="E47" s="45"/>
      <c r="F47" s="45"/>
      <c r="G47" s="45"/>
      <c r="H47" s="45"/>
      <c r="I47" s="45"/>
      <c r="J47" s="45"/>
      <c r="K47" s="141"/>
      <c r="L47" s="141"/>
      <c r="M47" s="141"/>
    </row>
    <row r="48" spans="1:13" ht="15.75" customHeight="1" x14ac:dyDescent="0.35">
      <c r="A48" s="130"/>
      <c r="B48" s="141"/>
      <c r="C48" s="141"/>
      <c r="D48" s="315"/>
      <c r="E48" s="45"/>
      <c r="F48" s="45"/>
      <c r="G48" s="45"/>
      <c r="H48" s="45"/>
      <c r="I48" s="45"/>
      <c r="J48" s="45"/>
      <c r="K48" s="141"/>
      <c r="L48" s="141"/>
      <c r="M48" s="141"/>
    </row>
    <row r="49" spans="1:13" ht="15.75" customHeight="1" x14ac:dyDescent="0.35">
      <c r="A49" s="130"/>
      <c r="B49" s="141"/>
      <c r="C49" s="141"/>
      <c r="D49" s="315"/>
      <c r="E49" s="45"/>
      <c r="F49" s="45"/>
      <c r="G49" s="45"/>
      <c r="H49" s="45"/>
      <c r="I49" s="45"/>
      <c r="J49" s="45"/>
      <c r="K49" s="141"/>
      <c r="L49" s="141"/>
      <c r="M49" s="141"/>
    </row>
    <row r="50" spans="1:13" ht="15.75" customHeight="1" x14ac:dyDescent="0.35">
      <c r="A50" s="130"/>
      <c r="B50" s="141"/>
      <c r="C50" s="141"/>
      <c r="D50" s="315"/>
      <c r="E50" s="45"/>
      <c r="F50" s="45"/>
      <c r="G50" s="45"/>
      <c r="H50" s="45"/>
      <c r="I50" s="45"/>
      <c r="J50" s="45"/>
      <c r="K50" s="141"/>
      <c r="L50" s="141"/>
      <c r="M50" s="141"/>
    </row>
    <row r="51" spans="1:13" ht="15.75" customHeight="1" x14ac:dyDescent="0.35"/>
    <row r="52" spans="1:13" ht="15.75" customHeight="1" x14ac:dyDescent="0.35"/>
    <row r="53" spans="1:13" ht="15.75" customHeight="1" x14ac:dyDescent="0.35"/>
    <row r="54" spans="1:13" ht="15.75" customHeight="1" x14ac:dyDescent="0.35"/>
    <row r="55" spans="1:13" ht="15.75" customHeight="1" x14ac:dyDescent="0.35"/>
    <row r="56" spans="1:13" ht="15.75" customHeight="1" x14ac:dyDescent="0.35"/>
    <row r="57" spans="1:13" ht="15.75" customHeight="1" x14ac:dyDescent="0.35"/>
    <row r="58" spans="1:13" ht="15.75" customHeight="1" x14ac:dyDescent="0.35"/>
    <row r="59" spans="1:13" ht="15.75" customHeight="1" x14ac:dyDescent="0.35"/>
    <row r="60" spans="1:13" ht="15.75" customHeight="1" x14ac:dyDescent="0.35"/>
    <row r="61" spans="1:13" ht="15.75" customHeight="1" x14ac:dyDescent="0.35"/>
    <row r="62" spans="1:13" ht="15.75" customHeight="1" x14ac:dyDescent="0.35"/>
    <row r="63" spans="1:13" ht="15.75" customHeight="1" x14ac:dyDescent="0.35"/>
    <row r="64" spans="1:1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M1"/>
  </mergeCells>
  <pageMargins left="0.27559055118110237" right="0.1875" top="0.47244094488188981" bottom="0.59375" header="0" footer="0"/>
  <pageSetup paperSize="5"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N1000"/>
  <sheetViews>
    <sheetView view="pageLayout" zoomScaleNormal="100" workbookViewId="0">
      <selection sqref="A1:D1"/>
    </sheetView>
  </sheetViews>
  <sheetFormatPr defaultColWidth="14.453125" defaultRowHeight="15" customHeight="1" x14ac:dyDescent="0.35"/>
  <cols>
    <col min="1" max="1" width="22.81640625" customWidth="1"/>
    <col min="2" max="2" width="32.81640625" customWidth="1"/>
    <col min="3" max="3" width="18.54296875" customWidth="1"/>
    <col min="4" max="4" width="20.81640625" customWidth="1"/>
    <col min="5" max="6" width="14.453125" customWidth="1"/>
  </cols>
  <sheetData>
    <row r="1" spans="1:14" ht="25.5" customHeight="1" x14ac:dyDescent="0.35">
      <c r="A1" s="1768" t="s">
        <v>2415</v>
      </c>
      <c r="B1" s="1400"/>
      <c r="C1" s="1400"/>
      <c r="D1" s="1398"/>
      <c r="E1" s="1037"/>
      <c r="F1" s="1037"/>
      <c r="G1" s="1037"/>
      <c r="H1" s="1037"/>
      <c r="I1" s="1037"/>
      <c r="J1" s="1037"/>
      <c r="K1" s="1037"/>
      <c r="L1" s="1037"/>
      <c r="M1" s="1037"/>
      <c r="N1" s="1037"/>
    </row>
    <row r="2" spans="1:14" ht="28.5" customHeight="1" x14ac:dyDescent="0.35">
      <c r="A2" s="1690" t="s">
        <v>2416</v>
      </c>
      <c r="B2" s="1400"/>
      <c r="C2" s="1400"/>
      <c r="D2" s="1400"/>
    </row>
    <row r="3" spans="1:14" ht="30.75" customHeight="1" x14ac:dyDescent="0.35">
      <c r="A3" s="1073" t="s">
        <v>2417</v>
      </c>
      <c r="B3" s="1073"/>
      <c r="C3" s="1074" t="s">
        <v>2418</v>
      </c>
      <c r="D3" s="1073"/>
    </row>
    <row r="4" spans="1:14" ht="23.25" customHeight="1" x14ac:dyDescent="0.35">
      <c r="A4" s="2042" t="s">
        <v>2419</v>
      </c>
      <c r="B4" s="2042"/>
      <c r="C4" s="71" t="s">
        <v>2420</v>
      </c>
      <c r="D4" s="292"/>
    </row>
    <row r="5" spans="1:14" ht="20.25" customHeight="1" x14ac:dyDescent="0.35">
      <c r="A5" s="1487"/>
      <c r="B5" s="1487"/>
      <c r="C5" s="71" t="s">
        <v>2421</v>
      </c>
      <c r="D5" s="292"/>
    </row>
    <row r="6" spans="1:14" ht="12.75" customHeight="1" x14ac:dyDescent="0.35">
      <c r="A6" s="2043" t="s">
        <v>2422</v>
      </c>
      <c r="B6" s="2042"/>
      <c r="C6" s="2044" t="s">
        <v>2423</v>
      </c>
      <c r="D6" s="2042"/>
    </row>
    <row r="7" spans="1:14" ht="12.75" customHeight="1" x14ac:dyDescent="0.35">
      <c r="A7" s="1642"/>
      <c r="B7" s="1642"/>
      <c r="C7" s="1642"/>
      <c r="D7" s="1642"/>
    </row>
    <row r="8" spans="1:14" ht="12.75" customHeight="1" x14ac:dyDescent="0.35">
      <c r="A8" s="1642"/>
      <c r="B8" s="1642"/>
      <c r="C8" s="1642"/>
      <c r="D8" s="1642"/>
    </row>
    <row r="9" spans="1:14" ht="8.25" customHeight="1" x14ac:dyDescent="0.35">
      <c r="A9" s="1642"/>
      <c r="B9" s="1642"/>
      <c r="C9" s="1642"/>
      <c r="D9" s="1642"/>
    </row>
    <row r="10" spans="1:14" ht="63" customHeight="1" x14ac:dyDescent="0.35">
      <c r="A10" s="1642"/>
      <c r="B10" s="1642"/>
      <c r="C10" s="1487"/>
      <c r="D10" s="1487"/>
    </row>
    <row r="11" spans="1:14" ht="12.75" customHeight="1" x14ac:dyDescent="0.35">
      <c r="A11" s="1642"/>
      <c r="B11" s="1642"/>
      <c r="C11" s="71" t="s">
        <v>2424</v>
      </c>
      <c r="D11" s="292"/>
    </row>
    <row r="12" spans="1:14" ht="12.75" customHeight="1" x14ac:dyDescent="0.35">
      <c r="A12" s="1642"/>
      <c r="B12" s="1642"/>
      <c r="C12" s="71" t="s">
        <v>2425</v>
      </c>
      <c r="D12" s="292"/>
    </row>
    <row r="13" spans="1:14" ht="12.75" customHeight="1" x14ac:dyDescent="0.35">
      <c r="A13" s="1642"/>
      <c r="B13" s="1642"/>
      <c r="C13" s="71" t="s">
        <v>2426</v>
      </c>
      <c r="D13" s="292"/>
    </row>
    <row r="14" spans="1:14" ht="48" customHeight="1" x14ac:dyDescent="0.35">
      <c r="A14" s="1487"/>
      <c r="B14" s="1487"/>
      <c r="C14" s="71" t="s">
        <v>2427</v>
      </c>
      <c r="D14" s="292"/>
    </row>
    <row r="15" spans="1:14" ht="12.75" customHeight="1" x14ac:dyDescent="0.35">
      <c r="A15" s="2041" t="s">
        <v>2428</v>
      </c>
      <c r="B15" s="1400"/>
      <c r="C15" s="1400"/>
      <c r="D15" s="1398"/>
    </row>
    <row r="16" spans="1:14" ht="12.75" customHeight="1" x14ac:dyDescent="0.35">
      <c r="A16" s="2036"/>
      <c r="B16" s="1400"/>
      <c r="C16" s="1400"/>
      <c r="D16" s="1398"/>
    </row>
    <row r="17" spans="1:4" ht="12.75" customHeight="1" x14ac:dyDescent="0.35">
      <c r="A17" s="2036"/>
      <c r="B17" s="1400"/>
      <c r="C17" s="1400"/>
      <c r="D17" s="1398"/>
    </row>
    <row r="18" spans="1:4" ht="12.75" customHeight="1" x14ac:dyDescent="0.35">
      <c r="A18" s="2036"/>
      <c r="B18" s="1400"/>
      <c r="C18" s="1400"/>
      <c r="D18" s="1398"/>
    </row>
    <row r="19" spans="1:4" ht="12.75" customHeight="1" x14ac:dyDescent="0.35">
      <c r="A19" s="2036"/>
      <c r="B19" s="1400"/>
      <c r="C19" s="1400"/>
      <c r="D19" s="1398"/>
    </row>
    <row r="20" spans="1:4" ht="12.75" customHeight="1" x14ac:dyDescent="0.35">
      <c r="A20" s="2036"/>
      <c r="B20" s="1400"/>
      <c r="C20" s="1400"/>
      <c r="D20" s="1398"/>
    </row>
    <row r="21" spans="1:4" ht="12.75" customHeight="1" x14ac:dyDescent="0.35">
      <c r="A21" s="2036"/>
      <c r="B21" s="1400"/>
      <c r="C21" s="1400"/>
      <c r="D21" s="1398"/>
    </row>
    <row r="22" spans="1:4" ht="12.75" customHeight="1" x14ac:dyDescent="0.35">
      <c r="A22" s="2036"/>
      <c r="B22" s="1400"/>
      <c r="C22" s="1400"/>
      <c r="D22" s="1398"/>
    </row>
    <row r="23" spans="1:4" ht="15.75" customHeight="1" x14ac:dyDescent="0.35">
      <c r="A23" s="2037" t="s">
        <v>2429</v>
      </c>
      <c r="B23" s="1400"/>
      <c r="C23" s="1400"/>
      <c r="D23" s="1398"/>
    </row>
    <row r="24" spans="1:4" ht="19.5" customHeight="1" x14ac:dyDescent="0.35">
      <c r="A24" s="2038" t="s">
        <v>2430</v>
      </c>
      <c r="B24" s="1400"/>
      <c r="C24" s="1400"/>
      <c r="D24" s="1398"/>
    </row>
    <row r="25" spans="1:4" ht="19.5" customHeight="1" x14ac:dyDescent="0.35">
      <c r="A25" s="2039"/>
      <c r="B25" s="1400"/>
      <c r="C25" s="1400"/>
      <c r="D25" s="1398"/>
    </row>
    <row r="26" spans="1:4" ht="19.5" customHeight="1" x14ac:dyDescent="0.35">
      <c r="A26" s="2039"/>
      <c r="B26" s="1400"/>
      <c r="C26" s="1400"/>
      <c r="D26" s="1398"/>
    </row>
    <row r="27" spans="1:4" ht="19.5" customHeight="1" x14ac:dyDescent="0.35">
      <c r="A27" s="2039"/>
      <c r="B27" s="1400"/>
      <c r="C27" s="1400"/>
      <c r="D27" s="1398"/>
    </row>
    <row r="28" spans="1:4" ht="19.5" customHeight="1" x14ac:dyDescent="0.35">
      <c r="A28" s="2039"/>
      <c r="B28" s="1400"/>
      <c r="C28" s="1400"/>
      <c r="D28" s="1398"/>
    </row>
    <row r="29" spans="1:4" ht="19.5" customHeight="1" x14ac:dyDescent="0.35">
      <c r="A29" s="2039"/>
      <c r="B29" s="1400"/>
      <c r="C29" s="1400"/>
      <c r="D29" s="1398"/>
    </row>
    <row r="30" spans="1:4" ht="19.5" customHeight="1" x14ac:dyDescent="0.35">
      <c r="A30" s="2039"/>
      <c r="B30" s="1400"/>
      <c r="C30" s="1400"/>
      <c r="D30" s="1398"/>
    </row>
    <row r="31" spans="1:4" ht="25.5" customHeight="1" x14ac:dyDescent="0.35">
      <c r="A31" s="2040" t="s">
        <v>2431</v>
      </c>
      <c r="B31" s="1400"/>
      <c r="C31" s="1400"/>
      <c r="D31" s="1398"/>
    </row>
    <row r="32" spans="1:4" ht="23.25" customHeight="1" x14ac:dyDescent="0.35">
      <c r="A32" s="2035" t="s">
        <v>2432</v>
      </c>
      <c r="B32" s="1400"/>
      <c r="C32" s="1400"/>
      <c r="D32" s="1398"/>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6">
    <mergeCell ref="A1:D1"/>
    <mergeCell ref="A2:D2"/>
    <mergeCell ref="A4:A5"/>
    <mergeCell ref="B4:B5"/>
    <mergeCell ref="A6:A14"/>
    <mergeCell ref="C6:C10"/>
    <mergeCell ref="D6:D10"/>
    <mergeCell ref="B6:B14"/>
    <mergeCell ref="A15:D15"/>
    <mergeCell ref="A16:D16"/>
    <mergeCell ref="A17:D17"/>
    <mergeCell ref="A18:D18"/>
    <mergeCell ref="A19:D19"/>
    <mergeCell ref="A20:D20"/>
    <mergeCell ref="A28:D28"/>
    <mergeCell ref="A29:D29"/>
    <mergeCell ref="A30:D30"/>
    <mergeCell ref="A31:D31"/>
    <mergeCell ref="A32:D32"/>
    <mergeCell ref="A21:D21"/>
    <mergeCell ref="A22:D22"/>
    <mergeCell ref="A23:D23"/>
    <mergeCell ref="A24:D24"/>
    <mergeCell ref="A25:D25"/>
    <mergeCell ref="A26:D26"/>
    <mergeCell ref="A27:D27"/>
  </mergeCells>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 Date: 08-Dec-2021 
Rev. # 02</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B050"/>
  </sheetPr>
  <dimension ref="A1:N1000"/>
  <sheetViews>
    <sheetView view="pageLayout" zoomScaleNormal="100" workbookViewId="0">
      <selection activeCell="D14" sqref="D14"/>
    </sheetView>
  </sheetViews>
  <sheetFormatPr defaultColWidth="14.453125" defaultRowHeight="15" customHeight="1" x14ac:dyDescent="0.35"/>
  <cols>
    <col min="1" max="1" width="7.453125" customWidth="1"/>
    <col min="2" max="2" width="10.54296875" customWidth="1"/>
    <col min="3" max="3" width="24.81640625" customWidth="1"/>
    <col min="4" max="4" width="29.81640625" customWidth="1"/>
    <col min="5" max="5" width="33.54296875" customWidth="1"/>
    <col min="6" max="6" width="13.453125" customWidth="1"/>
    <col min="7" max="7" width="8" customWidth="1"/>
  </cols>
  <sheetData>
    <row r="1" spans="1:14" ht="21.75" customHeight="1" x14ac:dyDescent="0.35">
      <c r="A1" s="1394" t="s">
        <v>153</v>
      </c>
      <c r="B1" s="1395"/>
      <c r="C1" s="1395"/>
      <c r="D1" s="1395"/>
      <c r="E1" s="1395"/>
      <c r="F1" s="1395"/>
      <c r="G1" s="1395"/>
      <c r="H1" s="1037"/>
      <c r="I1" s="1037"/>
      <c r="J1" s="1037"/>
      <c r="K1" s="1037"/>
      <c r="L1" s="1037"/>
      <c r="M1" s="1037"/>
      <c r="N1" s="1037"/>
    </row>
    <row r="2" spans="1:14" ht="26.25" customHeight="1" x14ac:dyDescent="0.35">
      <c r="A2" s="2045" t="s">
        <v>2433</v>
      </c>
      <c r="B2" s="1397"/>
      <c r="C2" s="1397"/>
      <c r="D2" s="1397"/>
      <c r="E2" s="1397"/>
      <c r="F2" s="1397"/>
      <c r="G2" s="1397"/>
    </row>
    <row r="3" spans="1:14" ht="66.75" customHeight="1" x14ac:dyDescent="0.35">
      <c r="A3" s="288" t="s">
        <v>2434</v>
      </c>
      <c r="B3" s="287" t="s">
        <v>2385</v>
      </c>
      <c r="C3" s="287" t="s">
        <v>2435</v>
      </c>
      <c r="D3" s="287" t="s">
        <v>2436</v>
      </c>
      <c r="E3" s="287" t="s">
        <v>2437</v>
      </c>
      <c r="F3" s="287" t="s">
        <v>578</v>
      </c>
      <c r="G3" s="287" t="s">
        <v>580</v>
      </c>
    </row>
    <row r="4" spans="1:14" ht="35.25" customHeight="1" x14ac:dyDescent="0.35">
      <c r="A4" s="79">
        <v>1</v>
      </c>
      <c r="B4" s="61"/>
      <c r="C4" s="61"/>
      <c r="D4" s="61"/>
      <c r="E4" s="61"/>
      <c r="F4" s="66"/>
      <c r="G4" s="66"/>
    </row>
    <row r="5" spans="1:14" ht="35.25" customHeight="1" x14ac:dyDescent="0.35">
      <c r="A5" s="79">
        <v>2</v>
      </c>
      <c r="B5" s="66"/>
      <c r="C5" s="66"/>
      <c r="D5" s="66"/>
      <c r="E5" s="66"/>
      <c r="F5" s="66"/>
      <c r="G5" s="66"/>
    </row>
    <row r="6" spans="1:14" ht="35.25" customHeight="1" x14ac:dyDescent="0.35">
      <c r="A6" s="79">
        <v>3</v>
      </c>
      <c r="B6" s="66"/>
      <c r="C6" s="66"/>
      <c r="D6" s="66"/>
      <c r="E6" s="66"/>
      <c r="F6" s="66"/>
      <c r="G6" s="61"/>
    </row>
    <row r="7" spans="1:14" ht="35.25" customHeight="1" x14ac:dyDescent="0.35">
      <c r="A7" s="79">
        <v>4</v>
      </c>
      <c r="B7" s="66"/>
      <c r="C7" s="66"/>
      <c r="D7" s="66"/>
      <c r="E7" s="66"/>
      <c r="F7" s="66"/>
      <c r="G7" s="66"/>
    </row>
    <row r="8" spans="1:14" ht="35.25" customHeight="1" x14ac:dyDescent="0.35">
      <c r="A8" s="79">
        <v>5</v>
      </c>
      <c r="B8" s="66"/>
      <c r="C8" s="66"/>
      <c r="D8" s="66"/>
      <c r="E8" s="66"/>
      <c r="F8" s="66"/>
      <c r="G8" s="66"/>
    </row>
    <row r="9" spans="1:14" ht="35.25" customHeight="1" x14ac:dyDescent="0.35">
      <c r="A9" s="79">
        <v>6</v>
      </c>
      <c r="B9" s="66"/>
      <c r="C9" s="66"/>
      <c r="D9" s="66"/>
      <c r="E9" s="66"/>
      <c r="F9" s="66"/>
      <c r="G9" s="66"/>
    </row>
    <row r="10" spans="1:14" ht="35.25" customHeight="1" x14ac:dyDescent="0.35">
      <c r="A10" s="79">
        <v>7</v>
      </c>
      <c r="B10" s="66"/>
      <c r="C10" s="66"/>
      <c r="D10" s="66"/>
      <c r="E10" s="66"/>
      <c r="F10" s="66"/>
      <c r="G10" s="66"/>
    </row>
    <row r="11" spans="1:14" ht="35.25" customHeight="1" x14ac:dyDescent="0.35">
      <c r="A11" s="79">
        <v>8</v>
      </c>
      <c r="B11" s="66"/>
      <c r="C11" s="66"/>
      <c r="D11" s="66"/>
      <c r="E11" s="66"/>
      <c r="F11" s="66"/>
      <c r="G11" s="66"/>
    </row>
    <row r="12" spans="1:14" ht="35.25" customHeight="1" x14ac:dyDescent="0.35">
      <c r="A12" s="79">
        <v>9</v>
      </c>
      <c r="B12" s="66"/>
      <c r="C12" s="66"/>
      <c r="D12" s="66"/>
      <c r="E12" s="66"/>
      <c r="F12" s="66"/>
      <c r="G12" s="66"/>
    </row>
    <row r="13" spans="1:14" ht="35.25" customHeight="1" x14ac:dyDescent="0.35">
      <c r="A13" s="79">
        <v>10</v>
      </c>
      <c r="B13" s="66"/>
      <c r="C13" s="66"/>
      <c r="D13" s="66"/>
      <c r="E13" s="66"/>
      <c r="F13" s="66"/>
      <c r="G13" s="66"/>
    </row>
    <row r="14" spans="1:14" ht="35.25" customHeight="1" x14ac:dyDescent="0.35">
      <c r="A14" s="79">
        <v>11</v>
      </c>
      <c r="B14" s="66"/>
      <c r="C14" s="66"/>
      <c r="D14" s="66"/>
      <c r="E14" s="66"/>
      <c r="F14" s="66"/>
      <c r="G14" s="66"/>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A1:G1"/>
    <mergeCell ref="A2:G2"/>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C000"/>
  </sheetPr>
  <dimension ref="A1:N1000"/>
  <sheetViews>
    <sheetView view="pageLayout" topLeftCell="A5" zoomScaleNormal="100" workbookViewId="0">
      <selection activeCell="A5" sqref="A5"/>
    </sheetView>
  </sheetViews>
  <sheetFormatPr defaultColWidth="14.453125" defaultRowHeight="15" customHeight="1" x14ac:dyDescent="0.35"/>
  <cols>
    <col min="1" max="1" width="11.453125" customWidth="1"/>
    <col min="2" max="2" width="12" customWidth="1"/>
    <col min="3" max="3" width="12.54296875" customWidth="1"/>
    <col min="4" max="4" width="11.453125" customWidth="1"/>
    <col min="5" max="5" width="27.453125" customWidth="1"/>
    <col min="6" max="6" width="16.453125" customWidth="1"/>
    <col min="7" max="7" width="19.54296875" customWidth="1"/>
    <col min="8" max="8" width="5.54296875" customWidth="1"/>
    <col min="9" max="9" width="10.81640625" customWidth="1"/>
    <col min="10" max="10" width="5.54296875" customWidth="1"/>
  </cols>
  <sheetData>
    <row r="1" spans="1:14" ht="18.75" customHeight="1" x14ac:dyDescent="0.35">
      <c r="A1" s="1469" t="s">
        <v>157</v>
      </c>
      <c r="B1" s="1395"/>
      <c r="C1" s="1395"/>
      <c r="D1" s="1395"/>
      <c r="E1" s="1395"/>
      <c r="F1" s="1395"/>
      <c r="G1" s="1395"/>
      <c r="H1" s="1395"/>
      <c r="I1" s="1395"/>
      <c r="J1" s="1395"/>
      <c r="K1" s="1037"/>
      <c r="L1" s="1037"/>
      <c r="M1" s="1037"/>
      <c r="N1" s="1037"/>
    </row>
    <row r="2" spans="1:14" ht="84" customHeight="1" x14ac:dyDescent="0.35">
      <c r="A2" s="1740" t="s">
        <v>2438</v>
      </c>
      <c r="B2" s="1502"/>
      <c r="C2" s="1502"/>
      <c r="D2" s="1502"/>
      <c r="E2" s="1502"/>
      <c r="F2" s="1502"/>
      <c r="G2" s="1502"/>
      <c r="H2" s="1502"/>
      <c r="I2" s="1502"/>
      <c r="J2" s="1502"/>
    </row>
    <row r="3" spans="1:14" ht="141" customHeight="1" x14ac:dyDescent="0.35">
      <c r="A3" s="58" t="s">
        <v>1070</v>
      </c>
      <c r="B3" s="58" t="s">
        <v>2439</v>
      </c>
      <c r="C3" s="144" t="s">
        <v>2440</v>
      </c>
      <c r="D3" s="144" t="s">
        <v>2441</v>
      </c>
      <c r="E3" s="144" t="s">
        <v>2442</v>
      </c>
      <c r="F3" s="144" t="s">
        <v>2443</v>
      </c>
      <c r="G3" s="1523" t="s">
        <v>2444</v>
      </c>
      <c r="H3" s="1398"/>
      <c r="I3" s="69" t="s">
        <v>2445</v>
      </c>
      <c r="J3" s="58" t="s">
        <v>563</v>
      </c>
    </row>
    <row r="4" spans="1:14" ht="57" customHeight="1" x14ac:dyDescent="0.35">
      <c r="A4" s="62"/>
      <c r="B4" s="316" t="s">
        <v>2446</v>
      </c>
      <c r="C4" s="65"/>
      <c r="D4" s="317" t="s">
        <v>2447</v>
      </c>
      <c r="E4" s="65"/>
      <c r="F4" s="65"/>
      <c r="G4" s="1403"/>
      <c r="H4" s="1398"/>
      <c r="I4" s="179"/>
      <c r="J4" s="62"/>
    </row>
    <row r="5" spans="1:14" ht="52.5" customHeight="1" x14ac:dyDescent="0.35">
      <c r="A5" s="62"/>
      <c r="B5" s="316" t="s">
        <v>2446</v>
      </c>
      <c r="C5" s="65"/>
      <c r="D5" s="317" t="s">
        <v>2447</v>
      </c>
      <c r="E5" s="65"/>
      <c r="F5" s="65"/>
      <c r="G5" s="1403"/>
      <c r="H5" s="1398"/>
      <c r="I5" s="179"/>
      <c r="J5" s="62"/>
    </row>
    <row r="6" spans="1:14" ht="24.75" customHeight="1" x14ac:dyDescent="0.35">
      <c r="A6" s="62"/>
      <c r="B6" s="316" t="s">
        <v>2446</v>
      </c>
      <c r="C6" s="65"/>
      <c r="D6" s="317" t="s">
        <v>2447</v>
      </c>
      <c r="E6" s="65"/>
      <c r="F6" s="65"/>
      <c r="G6" s="1403"/>
      <c r="H6" s="1398"/>
      <c r="I6" s="179"/>
      <c r="J6" s="62"/>
    </row>
    <row r="7" spans="1:14" ht="24.75" customHeight="1" x14ac:dyDescent="0.35">
      <c r="A7" s="62"/>
      <c r="B7" s="316" t="s">
        <v>2446</v>
      </c>
      <c r="C7" s="65"/>
      <c r="D7" s="317" t="s">
        <v>2447</v>
      </c>
      <c r="E7" s="65"/>
      <c r="F7" s="65"/>
      <c r="G7" s="1403"/>
      <c r="H7" s="1398"/>
      <c r="I7" s="179"/>
      <c r="J7" s="62"/>
    </row>
    <row r="8" spans="1:14" ht="24.75" customHeight="1" x14ac:dyDescent="0.35">
      <c r="A8" s="62"/>
      <c r="B8" s="316" t="s">
        <v>2446</v>
      </c>
      <c r="C8" s="65"/>
      <c r="D8" s="317" t="s">
        <v>2447</v>
      </c>
      <c r="E8" s="65"/>
      <c r="F8" s="65"/>
      <c r="G8" s="1403"/>
      <c r="H8" s="1398"/>
      <c r="I8" s="179"/>
      <c r="J8" s="62"/>
    </row>
    <row r="9" spans="1:14" ht="24.75" customHeight="1" x14ac:dyDescent="0.35">
      <c r="A9" s="62"/>
      <c r="B9" s="316" t="s">
        <v>2446</v>
      </c>
      <c r="C9" s="65"/>
      <c r="D9" s="317" t="s">
        <v>2447</v>
      </c>
      <c r="E9" s="65"/>
      <c r="F9" s="65"/>
      <c r="G9" s="1403"/>
      <c r="H9" s="1398"/>
      <c r="I9" s="179"/>
      <c r="J9" s="62"/>
    </row>
    <row r="10" spans="1:14" ht="24.75" customHeight="1" x14ac:dyDescent="0.35">
      <c r="A10" s="62"/>
      <c r="B10" s="316" t="s">
        <v>2446</v>
      </c>
      <c r="C10" s="65"/>
      <c r="D10" s="317" t="s">
        <v>2447</v>
      </c>
      <c r="E10" s="65"/>
      <c r="F10" s="65"/>
      <c r="G10" s="1403"/>
      <c r="H10" s="1398"/>
      <c r="I10" s="179"/>
      <c r="J10" s="62"/>
    </row>
    <row r="11" spans="1:14" ht="24.75" customHeight="1" x14ac:dyDescent="0.35">
      <c r="A11" s="62"/>
      <c r="B11" s="316" t="s">
        <v>2446</v>
      </c>
      <c r="C11" s="65"/>
      <c r="D11" s="317" t="s">
        <v>2447</v>
      </c>
      <c r="E11" s="65"/>
      <c r="F11" s="65"/>
      <c r="G11" s="1403"/>
      <c r="H11" s="1398"/>
      <c r="I11" s="179"/>
      <c r="J11" s="62"/>
    </row>
    <row r="12" spans="1:14" ht="24.75" customHeight="1" x14ac:dyDescent="0.35">
      <c r="A12" s="66"/>
      <c r="B12" s="316" t="s">
        <v>2446</v>
      </c>
      <c r="C12" s="66"/>
      <c r="D12" s="317" t="s">
        <v>2447</v>
      </c>
      <c r="E12" s="66"/>
      <c r="F12" s="66"/>
      <c r="G12" s="1403"/>
      <c r="H12" s="1398"/>
      <c r="I12" s="66"/>
      <c r="J12" s="66"/>
    </row>
    <row r="13" spans="1:14" ht="24.75" customHeight="1" x14ac:dyDescent="0.35">
      <c r="A13" s="66"/>
      <c r="B13" s="316" t="s">
        <v>2446</v>
      </c>
      <c r="C13" s="66"/>
      <c r="D13" s="317" t="s">
        <v>2447</v>
      </c>
      <c r="E13" s="66"/>
      <c r="F13" s="66"/>
      <c r="G13" s="1403"/>
      <c r="H13" s="1398"/>
      <c r="I13" s="66"/>
      <c r="J13" s="66"/>
    </row>
    <row r="14" spans="1:14" ht="24.75" customHeight="1" x14ac:dyDescent="0.35">
      <c r="A14" s="62"/>
      <c r="B14" s="316" t="s">
        <v>2446</v>
      </c>
      <c r="C14" s="65"/>
      <c r="D14" s="317" t="s">
        <v>2447</v>
      </c>
      <c r="E14" s="65"/>
      <c r="F14" s="65"/>
      <c r="G14" s="1403"/>
      <c r="H14" s="1398"/>
      <c r="I14" s="179"/>
      <c r="J14" s="62"/>
    </row>
    <row r="15" spans="1:14" ht="24.75" customHeight="1" x14ac:dyDescent="0.35">
      <c r="A15" s="66"/>
      <c r="B15" s="316" t="s">
        <v>2446</v>
      </c>
      <c r="C15" s="66"/>
      <c r="D15" s="317" t="s">
        <v>2447</v>
      </c>
      <c r="E15" s="66"/>
      <c r="F15" s="66"/>
      <c r="G15" s="1403"/>
      <c r="H15" s="1398"/>
      <c r="I15" s="66"/>
      <c r="J15" s="66"/>
    </row>
    <row r="16" spans="1:14" ht="24.75" customHeight="1" x14ac:dyDescent="0.35">
      <c r="A16" s="66"/>
      <c r="B16" s="316" t="s">
        <v>2446</v>
      </c>
      <c r="C16" s="66"/>
      <c r="D16" s="317" t="s">
        <v>2447</v>
      </c>
      <c r="E16" s="66"/>
      <c r="F16" s="66"/>
      <c r="G16" s="1403"/>
      <c r="H16" s="1398"/>
      <c r="I16" s="66"/>
      <c r="J16" s="66"/>
    </row>
    <row r="17" spans="1:10" ht="21" customHeight="1" x14ac:dyDescent="0.35">
      <c r="A17" s="1399" t="s">
        <v>559</v>
      </c>
      <c r="B17" s="1400"/>
      <c r="C17" s="1400"/>
      <c r="D17" s="1400"/>
      <c r="E17" s="1400"/>
      <c r="F17" s="1400"/>
      <c r="G17" s="1400"/>
      <c r="H17" s="1400"/>
      <c r="I17" s="1400"/>
      <c r="J17" s="1400"/>
    </row>
    <row r="18" spans="1:10" ht="62.25" customHeight="1" x14ac:dyDescent="0.35">
      <c r="A18" s="1399" t="s">
        <v>560</v>
      </c>
      <c r="B18" s="1398"/>
      <c r="C18" s="1399" t="s">
        <v>733</v>
      </c>
      <c r="D18" s="1400"/>
      <c r="E18" s="1398"/>
      <c r="F18" s="1399" t="s">
        <v>562</v>
      </c>
      <c r="G18" s="1398"/>
      <c r="H18" s="1075" t="s">
        <v>563</v>
      </c>
      <c r="I18" s="69" t="s">
        <v>564</v>
      </c>
      <c r="J18" s="69" t="s">
        <v>735</v>
      </c>
    </row>
    <row r="19" spans="1:10" ht="34.5" customHeight="1" x14ac:dyDescent="0.35">
      <c r="A19" s="1399"/>
      <c r="B19" s="1398"/>
      <c r="C19" s="1399"/>
      <c r="D19" s="1400"/>
      <c r="E19" s="1398"/>
      <c r="F19" s="1399"/>
      <c r="G19" s="1398"/>
      <c r="H19" s="1076"/>
      <c r="I19" s="87"/>
      <c r="J19" s="81"/>
    </row>
    <row r="20" spans="1:10" ht="34.5" customHeight="1" x14ac:dyDescent="0.35">
      <c r="A20" s="1399"/>
      <c r="B20" s="1398"/>
      <c r="C20" s="1399"/>
      <c r="D20" s="1400"/>
      <c r="E20" s="1398"/>
      <c r="F20" s="1399"/>
      <c r="G20" s="1398"/>
      <c r="H20" s="1076"/>
      <c r="I20" s="87"/>
      <c r="J20" s="81"/>
    </row>
    <row r="21" spans="1:10" ht="34.5" customHeight="1" x14ac:dyDescent="0.35">
      <c r="A21" s="1399"/>
      <c r="B21" s="1398"/>
      <c r="C21" s="1399"/>
      <c r="D21" s="1400"/>
      <c r="E21" s="1398"/>
      <c r="F21" s="1399"/>
      <c r="G21" s="1398"/>
      <c r="H21" s="1076"/>
      <c r="I21" s="87"/>
      <c r="J21" s="81"/>
    </row>
    <row r="22" spans="1:10" ht="34.5" customHeight="1" x14ac:dyDescent="0.35">
      <c r="A22" s="1399"/>
      <c r="B22" s="1398"/>
      <c r="C22" s="1399"/>
      <c r="D22" s="1400"/>
      <c r="E22" s="1398"/>
      <c r="F22" s="1399"/>
      <c r="G22" s="1398"/>
      <c r="H22" s="1076"/>
      <c r="I22" s="87"/>
      <c r="J22" s="81"/>
    </row>
    <row r="23" spans="1:10" ht="34.5" customHeight="1" x14ac:dyDescent="0.35">
      <c r="A23" s="1399"/>
      <c r="B23" s="1398"/>
      <c r="C23" s="1399"/>
      <c r="D23" s="1400"/>
      <c r="E23" s="1398"/>
      <c r="F23" s="1399"/>
      <c r="G23" s="1398"/>
      <c r="H23" s="1076"/>
      <c r="I23" s="87"/>
      <c r="J23" s="81"/>
    </row>
    <row r="24" spans="1:10" ht="34.5" customHeight="1" x14ac:dyDescent="0.35">
      <c r="A24" s="1399"/>
      <c r="B24" s="1398"/>
      <c r="C24" s="1399"/>
      <c r="D24" s="1400"/>
      <c r="E24" s="1398"/>
      <c r="F24" s="1399"/>
      <c r="G24" s="1398"/>
      <c r="H24" s="1076"/>
      <c r="I24" s="87"/>
      <c r="J24" s="81"/>
    </row>
    <row r="25" spans="1:10" ht="34.5" customHeight="1" x14ac:dyDescent="0.35">
      <c r="A25" s="1707"/>
      <c r="B25" s="1392"/>
      <c r="C25" s="1707"/>
      <c r="D25" s="1391"/>
      <c r="E25" s="1392"/>
      <c r="F25" s="1707"/>
      <c r="G25" s="1392"/>
      <c r="H25" s="750"/>
      <c r="I25" s="751"/>
      <c r="J25" s="752"/>
    </row>
    <row r="26" spans="1:10" ht="34.5" customHeight="1" x14ac:dyDescent="0.35">
      <c r="A26" s="1716"/>
      <c r="B26" s="1418"/>
      <c r="C26" s="1716"/>
      <c r="D26" s="1418"/>
      <c r="E26" s="1418"/>
      <c r="F26" s="1716"/>
      <c r="G26" s="1418"/>
      <c r="H26" s="753"/>
      <c r="I26" s="753"/>
      <c r="J26" s="754"/>
    </row>
    <row r="27" spans="1:10" ht="32.15" customHeight="1" x14ac:dyDescent="0.35">
      <c r="A27" s="1389" t="s">
        <v>566</v>
      </c>
      <c r="B27" s="1389"/>
      <c r="C27" s="1389"/>
      <c r="D27" s="1389"/>
      <c r="E27" s="1389"/>
      <c r="F27" s="1389"/>
      <c r="G27" s="1389"/>
      <c r="H27" s="1389"/>
      <c r="I27" s="1389"/>
      <c r="J27" s="1389"/>
    </row>
    <row r="28" spans="1:10" ht="28.4" customHeight="1" x14ac:dyDescent="0.35">
      <c r="A28" s="2046" t="s">
        <v>2448</v>
      </c>
      <c r="B28" s="2046"/>
      <c r="C28" s="2046"/>
      <c r="D28" s="2046"/>
      <c r="E28" s="2046"/>
      <c r="F28" s="2046"/>
      <c r="G28" s="2046"/>
      <c r="H28" s="2046"/>
      <c r="I28" s="2046"/>
      <c r="J28" s="2046"/>
    </row>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6">
    <mergeCell ref="A1:J1"/>
    <mergeCell ref="A2:J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A17:J17"/>
    <mergeCell ref="A18:B18"/>
    <mergeCell ref="C18:E18"/>
    <mergeCell ref="F18:G18"/>
    <mergeCell ref="A19:B19"/>
    <mergeCell ref="C19:E19"/>
    <mergeCell ref="F19:G19"/>
    <mergeCell ref="A20:B20"/>
    <mergeCell ref="C20:E20"/>
    <mergeCell ref="F20:G20"/>
    <mergeCell ref="C21:E21"/>
    <mergeCell ref="F21:G21"/>
    <mergeCell ref="A21:B21"/>
    <mergeCell ref="A22:B22"/>
    <mergeCell ref="C22:E22"/>
    <mergeCell ref="F22:G22"/>
    <mergeCell ref="A27:J27"/>
    <mergeCell ref="A28:J28"/>
    <mergeCell ref="A23:B23"/>
    <mergeCell ref="C23:E23"/>
    <mergeCell ref="F23:G23"/>
    <mergeCell ref="C26:E26"/>
    <mergeCell ref="F26:G26"/>
    <mergeCell ref="A24:B24"/>
    <mergeCell ref="C24:E24"/>
    <mergeCell ref="F24:G24"/>
    <mergeCell ref="A25:B25"/>
    <mergeCell ref="C25:E25"/>
    <mergeCell ref="F25:G25"/>
    <mergeCell ref="A26:B26"/>
  </mergeCells>
  <printOptions horizontalCentered="1"/>
  <pageMargins left="0.27559055118110237" right="0.1875" top="0.47244094488188981" bottom="0.59375" header="0" footer="0"/>
  <pageSetup orientation="landscape" r:id="rId1"/>
  <headerFooter>
    <oddHeader>&amp;L&amp;"-,Italic"The Great Canadian Meat Company&amp;R&amp;"-,Italic"&amp;A</oddHeader>
    <oddFooter>&amp;L&amp;"-,Italic"Prepared by:Food Technology Consulting 
 Approved by: MU&amp;CPage  &amp;P&amp;R&amp;"-,Italic"Revision Date: December 22,2022 
Rev. # 03</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B050"/>
  </sheetPr>
  <dimension ref="A1:L993"/>
  <sheetViews>
    <sheetView view="pageLayout" zoomScaleNormal="100" workbookViewId="0">
      <selection activeCell="B3" sqref="B3:B4"/>
    </sheetView>
  </sheetViews>
  <sheetFormatPr defaultColWidth="14.453125" defaultRowHeight="15" customHeight="1" x14ac:dyDescent="0.35"/>
  <cols>
    <col min="1" max="1" width="13.453125" customWidth="1"/>
    <col min="2" max="2" width="11.54296875" customWidth="1"/>
    <col min="3" max="3" width="15.453125" customWidth="1"/>
    <col min="4" max="4" width="14.453125" customWidth="1"/>
    <col min="5" max="5" width="13.81640625" customWidth="1"/>
    <col min="6" max="6" width="15" customWidth="1"/>
    <col min="7" max="8" width="14.54296875" customWidth="1"/>
    <col min="9" max="9" width="14.1796875" customWidth="1"/>
  </cols>
  <sheetData>
    <row r="1" spans="1:12" ht="21.65" customHeight="1" x14ac:dyDescent="0.35">
      <c r="A1" s="1777" t="s">
        <v>2449</v>
      </c>
      <c r="B1" s="1395"/>
      <c r="C1" s="1395"/>
      <c r="D1" s="1395"/>
      <c r="E1" s="1395"/>
      <c r="F1" s="1395"/>
      <c r="G1" s="1395"/>
      <c r="H1" s="1395"/>
      <c r="I1" s="1395"/>
      <c r="J1" s="1037"/>
      <c r="K1" s="1037"/>
      <c r="L1" s="1037"/>
    </row>
    <row r="2" spans="1:12" ht="76.400000000000006" customHeight="1" x14ac:dyDescent="0.35">
      <c r="A2" s="2051" t="s">
        <v>2450</v>
      </c>
      <c r="B2" s="1391"/>
      <c r="C2" s="1391"/>
      <c r="D2" s="1391"/>
      <c r="E2" s="1391"/>
      <c r="F2" s="1391"/>
      <c r="G2" s="1391"/>
      <c r="H2" s="1391"/>
      <c r="I2" s="1392"/>
    </row>
    <row r="3" spans="1:12" ht="30.65" customHeight="1" x14ac:dyDescent="0.35">
      <c r="A3" s="2052" t="s">
        <v>1070</v>
      </c>
      <c r="B3" s="2053" t="s">
        <v>686</v>
      </c>
      <c r="C3" s="2055" t="s">
        <v>2451</v>
      </c>
      <c r="D3" s="2055"/>
      <c r="E3" s="2055"/>
      <c r="F3" s="2055"/>
      <c r="G3" s="1719" t="s">
        <v>2452</v>
      </c>
      <c r="H3" s="1719"/>
      <c r="I3" s="2054" t="s">
        <v>2453</v>
      </c>
    </row>
    <row r="4" spans="1:12" s="1127" customFormat="1" ht="23.15" customHeight="1" x14ac:dyDescent="0.35">
      <c r="A4" s="1487"/>
      <c r="B4" s="1487"/>
      <c r="C4" s="1122" t="s">
        <v>2454</v>
      </c>
      <c r="D4" s="1123" t="s">
        <v>2455</v>
      </c>
      <c r="E4" s="1124" t="s">
        <v>2456</v>
      </c>
      <c r="F4" s="1125" t="s">
        <v>2457</v>
      </c>
      <c r="G4" s="1126" t="s">
        <v>2458</v>
      </c>
      <c r="H4" s="1126" t="s">
        <v>2459</v>
      </c>
      <c r="I4" s="1487"/>
    </row>
    <row r="5" spans="1:12" ht="27.75" customHeight="1" x14ac:dyDescent="0.35">
      <c r="A5" s="969"/>
      <c r="B5" s="969"/>
      <c r="C5" s="969"/>
      <c r="D5" s="970"/>
      <c r="E5" s="969"/>
      <c r="F5" s="1354"/>
      <c r="G5" s="362"/>
      <c r="H5" s="969"/>
      <c r="I5" s="969"/>
    </row>
    <row r="6" spans="1:12" ht="27.75" customHeight="1" x14ac:dyDescent="0.35">
      <c r="A6" s="969"/>
      <c r="B6" s="969"/>
      <c r="C6" s="969"/>
      <c r="D6" s="969"/>
      <c r="E6" s="969"/>
      <c r="F6" s="1354"/>
      <c r="G6" s="362"/>
      <c r="H6" s="969"/>
      <c r="I6" s="969"/>
    </row>
    <row r="7" spans="1:12" ht="27.75" customHeight="1" x14ac:dyDescent="0.35">
      <c r="A7" s="969"/>
      <c r="B7" s="969"/>
      <c r="C7" s="969"/>
      <c r="D7" s="969"/>
      <c r="E7" s="969"/>
      <c r="F7" s="1354"/>
      <c r="G7" s="969"/>
      <c r="H7" s="969"/>
      <c r="I7" s="969"/>
    </row>
    <row r="8" spans="1:12" ht="27.75" customHeight="1" x14ac:dyDescent="0.35">
      <c r="A8" s="969"/>
      <c r="B8" s="969"/>
      <c r="C8" s="969"/>
      <c r="D8" s="969"/>
      <c r="E8" s="969"/>
      <c r="F8" s="1354"/>
      <c r="G8" s="362"/>
      <c r="H8" s="969"/>
      <c r="I8" s="969"/>
    </row>
    <row r="9" spans="1:12" ht="27.75" customHeight="1" x14ac:dyDescent="0.35">
      <c r="A9" s="1128"/>
      <c r="B9" s="1128"/>
      <c r="C9" s="1128"/>
      <c r="D9" s="1128"/>
      <c r="E9" s="1128"/>
      <c r="F9" s="1129"/>
      <c r="G9" s="1130"/>
      <c r="H9" s="1128"/>
      <c r="I9" s="1128"/>
    </row>
    <row r="10" spans="1:12" s="995" customFormat="1" ht="27.75" customHeight="1" x14ac:dyDescent="0.35">
      <c r="A10" s="1131" t="s">
        <v>558</v>
      </c>
      <c r="B10" s="2056" t="s">
        <v>2460</v>
      </c>
      <c r="C10" s="2056"/>
      <c r="D10" s="2056" t="s">
        <v>734</v>
      </c>
      <c r="E10" s="2056"/>
      <c r="F10" s="2056"/>
      <c r="G10" s="2057" t="s">
        <v>564</v>
      </c>
      <c r="H10" s="2057"/>
      <c r="I10" s="1131" t="s">
        <v>2461</v>
      </c>
    </row>
    <row r="11" spans="1:12" ht="27.75" customHeight="1" x14ac:dyDescent="0.35">
      <c r="A11" s="1131"/>
      <c r="B11" s="2056"/>
      <c r="C11" s="2056"/>
      <c r="D11" s="2056"/>
      <c r="E11" s="2056"/>
      <c r="F11" s="2056"/>
      <c r="G11" s="2056"/>
      <c r="H11" s="2056"/>
      <c r="I11" s="1131"/>
    </row>
    <row r="12" spans="1:12" ht="27.75" customHeight="1" x14ac:dyDescent="0.35">
      <c r="A12" s="1131"/>
      <c r="B12" s="2056"/>
      <c r="C12" s="2056"/>
      <c r="D12" s="2056"/>
      <c r="E12" s="2056"/>
      <c r="F12" s="2056"/>
      <c r="G12" s="2056"/>
      <c r="H12" s="2056"/>
      <c r="I12" s="1131"/>
    </row>
    <row r="13" spans="1:12" ht="27.75" customHeight="1" x14ac:dyDescent="0.35">
      <c r="A13" s="1131"/>
      <c r="B13" s="2056"/>
      <c r="C13" s="2056"/>
      <c r="D13" s="2056"/>
      <c r="E13" s="2056"/>
      <c r="F13" s="2056"/>
      <c r="G13" s="2056"/>
      <c r="H13" s="2056"/>
      <c r="I13" s="1131"/>
    </row>
    <row r="14" spans="1:12" ht="27.75" customHeight="1" x14ac:dyDescent="0.35">
      <c r="A14" s="1131"/>
      <c r="B14" s="2056"/>
      <c r="C14" s="2056"/>
      <c r="D14" s="2056"/>
      <c r="E14" s="2056"/>
      <c r="F14" s="2056"/>
      <c r="G14" s="2056"/>
      <c r="H14" s="2056"/>
      <c r="I14" s="1131"/>
    </row>
    <row r="15" spans="1:12" ht="34" customHeight="1" x14ac:dyDescent="0.35">
      <c r="A15" s="2048" t="s">
        <v>566</v>
      </c>
      <c r="B15" s="2049"/>
      <c r="C15" s="2049"/>
      <c r="D15" s="2049"/>
      <c r="E15" s="2049"/>
      <c r="F15" s="2049"/>
      <c r="G15" s="2049"/>
      <c r="H15" s="2049"/>
      <c r="I15" s="2050"/>
    </row>
    <row r="16" spans="1:12" ht="47.5" customHeight="1" x14ac:dyDescent="0.35">
      <c r="A16" s="2047" t="s">
        <v>1621</v>
      </c>
      <c r="B16" s="1600"/>
      <c r="C16" s="1600"/>
      <c r="D16" s="1600"/>
      <c r="E16" s="1600"/>
      <c r="F16" s="1600"/>
      <c r="G16" s="1600"/>
      <c r="H16" s="1600"/>
      <c r="I16" s="1601"/>
    </row>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sheetData>
  <mergeCells count="24">
    <mergeCell ref="D14:F14"/>
    <mergeCell ref="G14:H14"/>
    <mergeCell ref="B12:C12"/>
    <mergeCell ref="D12:F12"/>
    <mergeCell ref="G12:H12"/>
    <mergeCell ref="B13:C13"/>
    <mergeCell ref="D13:F13"/>
    <mergeCell ref="G13:H13"/>
    <mergeCell ref="A16:I16"/>
    <mergeCell ref="A15:I15"/>
    <mergeCell ref="A1:I1"/>
    <mergeCell ref="A2:I2"/>
    <mergeCell ref="A3:A4"/>
    <mergeCell ref="B3:B4"/>
    <mergeCell ref="I3:I4"/>
    <mergeCell ref="G3:H3"/>
    <mergeCell ref="C3:F3"/>
    <mergeCell ref="B10:C10"/>
    <mergeCell ref="D10:F10"/>
    <mergeCell ref="G10:H10"/>
    <mergeCell ref="B11:C11"/>
    <mergeCell ref="D11:F11"/>
    <mergeCell ref="G11:H11"/>
    <mergeCell ref="B14:C14"/>
  </mergeCells>
  <pageMargins left="0.27559055118110237" right="0.1875" top="0.78333333333333333" bottom="0.59375" header="0" footer="0"/>
  <pageSetup orientation="landscape" r:id="rId1"/>
  <headerFooter>
    <oddHeader>&amp;L&amp;"-,Italic"&amp;9The Great Canadian Meat Company&amp;R&amp;"-,Italic"&amp;A</oddHeader>
    <oddFooter>&amp;L&amp;"-,Italic"&amp;9Prepared by Food Technology Consulting
  Approved by: KD&amp;CPage  &amp;P&amp;R&amp;"-,Italic"&amp;9Rev. Date: October 12,2023
Rev. # 01</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B050"/>
    <pageSetUpPr fitToPage="1"/>
  </sheetPr>
  <dimension ref="A1:N998"/>
  <sheetViews>
    <sheetView view="pageLayout" topLeftCell="B1" zoomScaleNormal="100" workbookViewId="0">
      <selection activeCell="B5" sqref="B5"/>
    </sheetView>
  </sheetViews>
  <sheetFormatPr defaultColWidth="14.453125" defaultRowHeight="15" customHeight="1" x14ac:dyDescent="0.35"/>
  <cols>
    <col min="1" max="1" width="11.1796875" customWidth="1"/>
    <col min="2" max="2" width="29.453125" customWidth="1"/>
    <col min="3" max="3" width="24.81640625" customWidth="1"/>
    <col min="4" max="4" width="29.81640625" customWidth="1"/>
    <col min="5" max="5" width="33.54296875" customWidth="1"/>
    <col min="6" max="6" width="13.453125" customWidth="1"/>
    <col min="7" max="7" width="8" customWidth="1"/>
  </cols>
  <sheetData>
    <row r="1" spans="1:14" ht="21.75" customHeight="1" x14ac:dyDescent="0.35">
      <c r="A1" s="2059" t="s">
        <v>159</v>
      </c>
      <c r="B1" s="2060"/>
      <c r="C1" s="2060"/>
      <c r="D1" s="2060"/>
      <c r="E1" s="2060"/>
      <c r="F1" s="2060"/>
      <c r="G1" s="2060"/>
      <c r="H1" s="1037"/>
      <c r="I1" s="1037"/>
      <c r="J1" s="1037"/>
      <c r="K1" s="1037"/>
      <c r="L1" s="1037"/>
      <c r="M1" s="1037"/>
      <c r="N1" s="1037"/>
    </row>
    <row r="2" spans="1:14" ht="49.5" customHeight="1" x14ac:dyDescent="0.35">
      <c r="A2" s="2045" t="s">
        <v>2462</v>
      </c>
      <c r="B2" s="1397"/>
      <c r="C2" s="1397"/>
      <c r="D2" s="1397"/>
      <c r="E2" s="1397"/>
      <c r="F2" s="1397"/>
      <c r="G2" s="1397"/>
    </row>
    <row r="3" spans="1:14" ht="51" customHeight="1" x14ac:dyDescent="0.35">
      <c r="A3" s="46" t="s">
        <v>558</v>
      </c>
      <c r="B3" s="46" t="s">
        <v>2463</v>
      </c>
      <c r="C3" s="46" t="s">
        <v>2464</v>
      </c>
      <c r="D3" s="46" t="s">
        <v>2465</v>
      </c>
      <c r="E3" s="46" t="s">
        <v>2466</v>
      </c>
      <c r="F3" s="46" t="s">
        <v>2467</v>
      </c>
      <c r="G3" s="46" t="s">
        <v>580</v>
      </c>
    </row>
    <row r="4" spans="1:14" ht="33.75" customHeight="1" x14ac:dyDescent="0.35">
      <c r="A4" s="79"/>
      <c r="B4" s="61"/>
      <c r="C4" s="61"/>
      <c r="D4" s="61"/>
      <c r="E4" s="61"/>
      <c r="F4" s="66"/>
      <c r="G4" s="66"/>
    </row>
    <row r="5" spans="1:14" ht="33.75" customHeight="1" x14ac:dyDescent="0.35">
      <c r="A5" s="79"/>
      <c r="B5" s="66"/>
      <c r="C5" s="66"/>
      <c r="D5" s="66"/>
      <c r="E5" s="66"/>
      <c r="F5" s="66"/>
      <c r="G5" s="66"/>
    </row>
    <row r="6" spans="1:14" ht="33.75" customHeight="1" x14ac:dyDescent="0.35">
      <c r="A6" s="79"/>
      <c r="B6" s="66"/>
      <c r="C6" s="66"/>
      <c r="D6" s="66"/>
      <c r="E6" s="66"/>
      <c r="F6" s="66"/>
      <c r="G6" s="61"/>
    </row>
    <row r="7" spans="1:14" ht="33.75" customHeight="1" x14ac:dyDescent="0.35">
      <c r="A7" s="79"/>
      <c r="B7" s="66"/>
      <c r="C7" s="66"/>
      <c r="D7" s="66"/>
      <c r="E7" s="66"/>
      <c r="F7" s="66"/>
      <c r="G7" s="66"/>
    </row>
    <row r="8" spans="1:14" ht="33.75" customHeight="1" x14ac:dyDescent="0.35">
      <c r="A8" s="79"/>
      <c r="B8" s="66"/>
      <c r="C8" s="66"/>
      <c r="D8" s="66"/>
      <c r="E8" s="66"/>
      <c r="F8" s="66"/>
      <c r="G8" s="66"/>
    </row>
    <row r="9" spans="1:14" ht="33.75" customHeight="1" x14ac:dyDescent="0.35">
      <c r="A9" s="79"/>
      <c r="B9" s="66"/>
      <c r="C9" s="66"/>
      <c r="D9" s="66"/>
      <c r="E9" s="66"/>
      <c r="F9" s="66"/>
      <c r="G9" s="66"/>
    </row>
    <row r="10" spans="1:14" ht="33.75" customHeight="1" x14ac:dyDescent="0.35">
      <c r="A10" s="79"/>
      <c r="B10" s="66"/>
      <c r="C10" s="66"/>
      <c r="D10" s="66"/>
      <c r="E10" s="66"/>
      <c r="F10" s="66"/>
      <c r="G10" s="66"/>
    </row>
    <row r="11" spans="1:14" ht="33.75" customHeight="1" x14ac:dyDescent="0.35">
      <c r="A11" s="79"/>
      <c r="B11" s="66"/>
      <c r="C11" s="66"/>
      <c r="D11" s="66"/>
      <c r="E11" s="66"/>
      <c r="F11" s="66"/>
      <c r="G11" s="66"/>
    </row>
    <row r="12" spans="1:14" ht="33.75" customHeight="1" x14ac:dyDescent="0.35">
      <c r="A12" s="79"/>
      <c r="B12" s="66"/>
      <c r="C12" s="66"/>
      <c r="D12" s="66"/>
      <c r="E12" s="66"/>
      <c r="F12" s="66"/>
      <c r="G12" s="66"/>
    </row>
    <row r="13" spans="1:14" ht="33.75" customHeight="1" x14ac:dyDescent="0.35">
      <c r="A13" s="79"/>
      <c r="B13" s="66"/>
      <c r="C13" s="66"/>
      <c r="D13" s="66"/>
      <c r="E13" s="66"/>
      <c r="F13" s="66"/>
      <c r="G13" s="66"/>
    </row>
    <row r="14" spans="1:14" ht="33.75" customHeight="1" x14ac:dyDescent="0.35">
      <c r="A14" s="79"/>
      <c r="B14" s="66"/>
      <c r="C14" s="66"/>
      <c r="D14" s="66"/>
      <c r="E14" s="66"/>
      <c r="F14" s="66"/>
      <c r="G14" s="66"/>
    </row>
    <row r="15" spans="1:14" ht="29.15" customHeight="1" x14ac:dyDescent="0.35">
      <c r="A15" s="2061" t="s">
        <v>560</v>
      </c>
      <c r="B15" s="2061"/>
      <c r="C15" s="2062" t="s">
        <v>733</v>
      </c>
      <c r="D15" s="2062"/>
      <c r="E15" s="1099" t="s">
        <v>734</v>
      </c>
      <c r="F15" s="1098" t="s">
        <v>2468</v>
      </c>
      <c r="G15" s="1098" t="s">
        <v>580</v>
      </c>
    </row>
    <row r="16" spans="1:14" ht="29.15" customHeight="1" x14ac:dyDescent="0.35">
      <c r="A16" s="1092"/>
      <c r="B16" s="1093"/>
      <c r="C16" s="1094"/>
      <c r="D16" s="1095"/>
      <c r="E16" s="1096"/>
      <c r="F16" s="425"/>
      <c r="G16" s="1097"/>
    </row>
    <row r="17" spans="1:7" ht="29.15" customHeight="1" x14ac:dyDescent="0.35">
      <c r="A17" s="1092"/>
      <c r="B17" s="1093"/>
      <c r="C17" s="1094"/>
      <c r="D17" s="1095"/>
      <c r="E17" s="1096"/>
      <c r="F17" s="425"/>
      <c r="G17" s="1097"/>
    </row>
    <row r="18" spans="1:7" ht="20.25" customHeight="1" x14ac:dyDescent="0.35">
      <c r="A18" s="2058" t="s">
        <v>566</v>
      </c>
      <c r="B18" s="2058"/>
      <c r="C18" s="2058"/>
      <c r="D18" s="2058"/>
      <c r="E18" s="2058"/>
      <c r="F18" s="2058"/>
      <c r="G18" s="2058"/>
    </row>
    <row r="19" spans="1:7" ht="21.75" customHeight="1" x14ac:dyDescent="0.35">
      <c r="A19" s="2058" t="s">
        <v>736</v>
      </c>
      <c r="B19" s="2058"/>
      <c r="C19" s="2058"/>
      <c r="D19" s="2058"/>
      <c r="E19" s="2058"/>
      <c r="F19" s="2058"/>
      <c r="G19" s="2058"/>
    </row>
    <row r="20" spans="1:7" ht="15.75" customHeight="1" x14ac:dyDescent="0.35"/>
    <row r="21" spans="1:7" ht="15.75" customHeight="1" x14ac:dyDescent="0.35"/>
    <row r="22" spans="1:7" ht="15.75" customHeight="1" x14ac:dyDescent="0.35"/>
    <row r="23" spans="1:7" ht="15.75" customHeight="1" x14ac:dyDescent="0.35"/>
    <row r="24" spans="1:7" ht="15.75" customHeight="1" x14ac:dyDescent="0.35"/>
    <row r="25" spans="1:7" ht="15.75" customHeight="1" x14ac:dyDescent="0.35"/>
    <row r="26" spans="1:7" ht="15.75" customHeight="1" x14ac:dyDescent="0.35"/>
    <row r="27" spans="1:7" ht="15.75" customHeight="1" x14ac:dyDescent="0.35"/>
    <row r="28" spans="1:7" ht="15.75" customHeight="1" x14ac:dyDescent="0.35"/>
    <row r="29" spans="1:7" ht="15.75" customHeight="1" x14ac:dyDescent="0.35"/>
    <row r="30" spans="1:7" ht="15.75" customHeight="1" x14ac:dyDescent="0.35"/>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6">
    <mergeCell ref="A19:G19"/>
    <mergeCell ref="A1:G1"/>
    <mergeCell ref="A2:G2"/>
    <mergeCell ref="A15:B15"/>
    <mergeCell ref="C15:D15"/>
    <mergeCell ref="A18:G18"/>
  </mergeCells>
  <hyperlinks>
    <hyperlink ref="A1:G1" location="'List of Records'!A1" display="SPICE INVENTORY RECORD" xr:uid="{00000000-0004-0000-3300-000000000000}"/>
  </hyperlinks>
  <pageMargins left="0.7" right="0.7" top="0.75" bottom="0.75" header="0.3" footer="0.3"/>
  <pageSetup fitToHeight="0" orientation="landscape" r:id="rId1"/>
  <headerFooter>
    <oddHeader>&amp;LThe Great Canadian Meat Company&amp;R&amp;A</oddHeader>
    <oddFooter>&amp;L&amp;9Prepared by Food Technology Consulting
Approved by: MU&amp;C&amp;9Page  &amp;P&amp;R&amp;9Rev. Date:Feb 09, 2023
 Rev. # 02</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C000"/>
    <pageSetUpPr fitToPage="1"/>
  </sheetPr>
  <dimension ref="A1:Q1000"/>
  <sheetViews>
    <sheetView zoomScaleNormal="100" workbookViewId="0">
      <selection activeCell="P9" sqref="P9"/>
    </sheetView>
  </sheetViews>
  <sheetFormatPr defaultColWidth="14.453125" defaultRowHeight="15" customHeight="1" x14ac:dyDescent="0.35"/>
  <cols>
    <col min="1" max="1" width="25.7265625" customWidth="1"/>
    <col min="2" max="2" width="11.26953125" customWidth="1"/>
    <col min="3" max="3" width="9.1796875" customWidth="1"/>
    <col min="4" max="17" width="6.7265625" customWidth="1"/>
  </cols>
  <sheetData>
    <row r="1" spans="1:17" ht="19.5" customHeight="1" x14ac:dyDescent="0.35">
      <c r="A1" s="1469" t="s">
        <v>161</v>
      </c>
      <c r="B1" s="1469"/>
      <c r="C1" s="1395"/>
      <c r="D1" s="1395"/>
      <c r="E1" s="1395"/>
      <c r="F1" s="1395"/>
      <c r="G1" s="1395"/>
      <c r="H1" s="1395"/>
      <c r="I1" s="1395"/>
      <c r="J1" s="1395"/>
      <c r="K1" s="1395"/>
      <c r="L1" s="1395"/>
      <c r="M1" s="1395"/>
      <c r="N1" s="1395"/>
      <c r="O1" s="1395"/>
      <c r="P1" s="1395"/>
      <c r="Q1" s="1395"/>
    </row>
    <row r="2" spans="1:17" ht="42" customHeight="1" x14ac:dyDescent="0.35">
      <c r="A2" s="1740" t="s">
        <v>2469</v>
      </c>
      <c r="B2" s="1740"/>
      <c r="C2" s="1502"/>
      <c r="D2" s="1502"/>
      <c r="E2" s="1502"/>
      <c r="F2" s="1502"/>
      <c r="G2" s="1502"/>
      <c r="H2" s="1502"/>
      <c r="I2" s="1502"/>
      <c r="J2" s="1502"/>
      <c r="K2" s="1502"/>
      <c r="L2" s="1502"/>
      <c r="M2" s="1502"/>
      <c r="N2" s="1502"/>
      <c r="O2" s="1502"/>
      <c r="P2" s="1502"/>
      <c r="Q2" s="1502"/>
    </row>
    <row r="3" spans="1:17" ht="18" customHeight="1" x14ac:dyDescent="0.35">
      <c r="A3" s="318" t="s">
        <v>2470</v>
      </c>
      <c r="B3" s="318"/>
      <c r="C3" s="318"/>
      <c r="D3" s="318"/>
      <c r="E3" s="318"/>
      <c r="F3" s="318"/>
      <c r="G3" s="318"/>
      <c r="H3" s="318"/>
      <c r="I3" s="319"/>
      <c r="J3" s="319"/>
      <c r="K3" s="319"/>
      <c r="L3" s="319"/>
      <c r="M3" s="319"/>
      <c r="N3" s="319"/>
      <c r="O3" s="319"/>
      <c r="P3" s="319"/>
      <c r="Q3" s="319"/>
    </row>
    <row r="4" spans="1:17" ht="45" customHeight="1" x14ac:dyDescent="0.35">
      <c r="A4" s="2067" t="s">
        <v>2471</v>
      </c>
      <c r="B4" s="2067" t="s">
        <v>2472</v>
      </c>
      <c r="C4" s="2067" t="s">
        <v>2473</v>
      </c>
      <c r="D4" s="2068" t="s">
        <v>2474</v>
      </c>
      <c r="E4" s="1400"/>
      <c r="F4" s="1400"/>
      <c r="G4" s="1398"/>
      <c r="H4" s="2068" t="s">
        <v>2475</v>
      </c>
      <c r="I4" s="1400"/>
      <c r="J4" s="1400"/>
      <c r="K4" s="1398"/>
      <c r="L4" s="2068" t="s">
        <v>2476</v>
      </c>
      <c r="M4" s="1400"/>
      <c r="N4" s="1398"/>
      <c r="O4" s="2066" t="s">
        <v>2477</v>
      </c>
      <c r="P4" s="1398"/>
      <c r="Q4" s="2067" t="s">
        <v>2478</v>
      </c>
    </row>
    <row r="5" spans="1:17" ht="31.5" x14ac:dyDescent="0.35">
      <c r="A5" s="1487"/>
      <c r="B5" s="2069"/>
      <c r="C5" s="1487"/>
      <c r="D5" s="320" t="s">
        <v>2479</v>
      </c>
      <c r="E5" s="320" t="s">
        <v>2480</v>
      </c>
      <c r="F5" s="320" t="s">
        <v>2481</v>
      </c>
      <c r="G5" s="320" t="s">
        <v>2482</v>
      </c>
      <c r="H5" s="320" t="s">
        <v>1060</v>
      </c>
      <c r="I5" s="320" t="s">
        <v>1061</v>
      </c>
      <c r="J5" s="320" t="s">
        <v>2483</v>
      </c>
      <c r="K5" s="320" t="s">
        <v>2484</v>
      </c>
      <c r="L5" s="320" t="s">
        <v>1068</v>
      </c>
      <c r="M5" s="321" t="s">
        <v>1065</v>
      </c>
      <c r="N5" s="320" t="s">
        <v>2485</v>
      </c>
      <c r="O5" s="320" t="s">
        <v>1155</v>
      </c>
      <c r="P5" s="320" t="s">
        <v>1152</v>
      </c>
      <c r="Q5" s="1487"/>
    </row>
    <row r="6" spans="1:17" ht="35.25" customHeight="1" x14ac:dyDescent="0.35">
      <c r="A6" s="1077"/>
      <c r="B6" s="1077"/>
      <c r="C6" s="1078"/>
      <c r="D6" s="1078"/>
      <c r="E6" s="1078"/>
      <c r="F6" s="1078"/>
      <c r="G6" s="1078"/>
      <c r="H6" s="1078"/>
      <c r="I6" s="1078"/>
      <c r="J6" s="1078"/>
      <c r="K6" s="1078"/>
      <c r="L6" s="1078"/>
      <c r="M6" s="1078"/>
      <c r="N6" s="1078"/>
      <c r="O6" s="1078"/>
      <c r="P6" s="1078"/>
      <c r="Q6" s="1077"/>
    </row>
    <row r="7" spans="1:17" ht="35.25" customHeight="1" x14ac:dyDescent="0.35">
      <c r="A7" s="34"/>
      <c r="B7" s="1077"/>
      <c r="C7" s="1078"/>
      <c r="D7" s="1078"/>
      <c r="E7" s="1078"/>
      <c r="F7" s="1078"/>
      <c r="G7" s="1078"/>
      <c r="H7" s="1078"/>
      <c r="I7" s="1078"/>
      <c r="J7" s="1078"/>
      <c r="K7" s="1078"/>
      <c r="L7" s="1078"/>
      <c r="M7" s="1078"/>
      <c r="N7" s="1078"/>
      <c r="O7" s="1078"/>
      <c r="P7" s="1078"/>
      <c r="Q7" s="34"/>
    </row>
    <row r="8" spans="1:17" ht="35.25" customHeight="1" x14ac:dyDescent="0.35">
      <c r="A8" s="34"/>
      <c r="B8" s="1077"/>
      <c r="C8" s="1078"/>
      <c r="D8" s="1078"/>
      <c r="E8" s="1078"/>
      <c r="F8" s="1078"/>
      <c r="G8" s="1078"/>
      <c r="H8" s="1078"/>
      <c r="I8" s="1078"/>
      <c r="J8" s="1078"/>
      <c r="K8" s="1078"/>
      <c r="L8" s="1078"/>
      <c r="M8" s="1078"/>
      <c r="N8" s="1078"/>
      <c r="O8" s="1078"/>
      <c r="P8" s="1078"/>
      <c r="Q8" s="34"/>
    </row>
    <row r="9" spans="1:17" ht="35.25" customHeight="1" x14ac:dyDescent="0.35">
      <c r="A9" s="1077"/>
      <c r="B9" s="1077"/>
      <c r="C9" s="1078"/>
      <c r="D9" s="1078"/>
      <c r="E9" s="1078"/>
      <c r="F9" s="1078"/>
      <c r="G9" s="1078"/>
      <c r="H9" s="1078"/>
      <c r="I9" s="1078"/>
      <c r="J9" s="1078"/>
      <c r="K9" s="1078"/>
      <c r="L9" s="1078"/>
      <c r="M9" s="1078"/>
      <c r="N9" s="1078"/>
      <c r="O9" s="1078"/>
      <c r="P9" s="1078"/>
      <c r="Q9" s="1077"/>
    </row>
    <row r="10" spans="1:17" ht="35.25" customHeight="1" x14ac:dyDescent="0.35">
      <c r="A10" s="34"/>
      <c r="B10" s="1077"/>
      <c r="C10" s="1078"/>
      <c r="D10" s="1078"/>
      <c r="E10" s="1078"/>
      <c r="F10" s="1078"/>
      <c r="G10" s="1078"/>
      <c r="H10" s="1078"/>
      <c r="I10" s="1078"/>
      <c r="J10" s="1078"/>
      <c r="K10" s="1078"/>
      <c r="L10" s="1078"/>
      <c r="M10" s="1078"/>
      <c r="N10" s="1078"/>
      <c r="O10" s="1078"/>
      <c r="P10" s="1078"/>
      <c r="Q10" s="34"/>
    </row>
    <row r="11" spans="1:17" ht="35.25" customHeight="1" x14ac:dyDescent="0.35">
      <c r="A11" s="34"/>
      <c r="B11" s="1077"/>
      <c r="C11" s="1078"/>
      <c r="D11" s="1078"/>
      <c r="E11" s="1078"/>
      <c r="F11" s="1078"/>
      <c r="G11" s="1078"/>
      <c r="H11" s="1078"/>
      <c r="I11" s="1078"/>
      <c r="J11" s="1078"/>
      <c r="K11" s="1078"/>
      <c r="L11" s="1078"/>
      <c r="M11" s="1078"/>
      <c r="N11" s="1078"/>
      <c r="O11" s="1078"/>
      <c r="P11" s="1078"/>
      <c r="Q11" s="34"/>
    </row>
    <row r="12" spans="1:17" ht="35.25" customHeight="1" x14ac:dyDescent="0.35">
      <c r="A12" s="34"/>
      <c r="B12" s="1077"/>
      <c r="C12" s="1078"/>
      <c r="D12" s="1078"/>
      <c r="E12" s="1078"/>
      <c r="F12" s="1078"/>
      <c r="G12" s="1078"/>
      <c r="H12" s="1078"/>
      <c r="I12" s="1078"/>
      <c r="J12" s="1078"/>
      <c r="K12" s="1078"/>
      <c r="L12" s="1078"/>
      <c r="M12" s="1078"/>
      <c r="N12" s="1078"/>
      <c r="O12" s="1078"/>
      <c r="P12" s="1078"/>
      <c r="Q12" s="34"/>
    </row>
    <row r="13" spans="1:17" ht="35.25" customHeight="1" x14ac:dyDescent="0.35">
      <c r="A13" s="34"/>
      <c r="B13" s="1077"/>
      <c r="C13" s="1078"/>
      <c r="D13" s="1078"/>
      <c r="E13" s="1078"/>
      <c r="F13" s="1078"/>
      <c r="G13" s="1078"/>
      <c r="H13" s="1078"/>
      <c r="I13" s="1078"/>
      <c r="J13" s="1078"/>
      <c r="K13" s="1078"/>
      <c r="L13" s="1078"/>
      <c r="M13" s="1078"/>
      <c r="N13" s="1078"/>
      <c r="O13" s="1078"/>
      <c r="P13" s="1078"/>
      <c r="Q13" s="34"/>
    </row>
    <row r="14" spans="1:17" ht="35.25" customHeight="1" x14ac:dyDescent="0.35">
      <c r="A14" s="34"/>
      <c r="B14" s="1077"/>
      <c r="C14" s="1078"/>
      <c r="D14" s="1078"/>
      <c r="E14" s="1078"/>
      <c r="F14" s="1078"/>
      <c r="G14" s="1078"/>
      <c r="H14" s="1078"/>
      <c r="I14" s="1078"/>
      <c r="J14" s="1078"/>
      <c r="K14" s="1078"/>
      <c r="L14" s="1078"/>
      <c r="M14" s="1078"/>
      <c r="N14" s="1078"/>
      <c r="O14" s="1078"/>
      <c r="P14" s="1078"/>
      <c r="Q14" s="34"/>
    </row>
    <row r="15" spans="1:17" ht="27.75" customHeight="1" x14ac:dyDescent="0.35">
      <c r="A15" s="2063" t="s">
        <v>566</v>
      </c>
      <c r="B15" s="2064"/>
      <c r="C15" s="2064"/>
      <c r="D15" s="2064"/>
      <c r="E15" s="2064"/>
      <c r="F15" s="2064"/>
      <c r="G15" s="2064"/>
      <c r="H15" s="2064"/>
      <c r="I15" s="2064"/>
      <c r="J15" s="2064"/>
      <c r="K15" s="2064"/>
      <c r="L15" s="2064"/>
      <c r="M15" s="2064"/>
      <c r="N15" s="2064"/>
      <c r="O15" s="2064"/>
      <c r="P15" s="2064"/>
      <c r="Q15" s="2065"/>
    </row>
    <row r="16" spans="1:17" s="926" customFormat="1" ht="35.25" customHeight="1" x14ac:dyDescent="0.35">
      <c r="A16" s="1721" t="s">
        <v>830</v>
      </c>
      <c r="B16" s="1722"/>
      <c r="C16" s="1722"/>
      <c r="D16" s="1722"/>
      <c r="E16" s="1722"/>
      <c r="F16" s="1722"/>
      <c r="G16" s="1722"/>
      <c r="H16" s="1722"/>
      <c r="I16" s="1722"/>
      <c r="J16" s="1722"/>
      <c r="K16" s="1722"/>
      <c r="L16" s="1722"/>
      <c r="M16" s="1722"/>
      <c r="N16" s="1722"/>
      <c r="O16" s="1722"/>
      <c r="P16" s="1722"/>
      <c r="Q16" s="172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2">
    <mergeCell ref="A16:Q16"/>
    <mergeCell ref="A15:Q15"/>
    <mergeCell ref="O4:P4"/>
    <mergeCell ref="Q4:Q5"/>
    <mergeCell ref="A1:Q1"/>
    <mergeCell ref="A2:Q2"/>
    <mergeCell ref="A4:A5"/>
    <mergeCell ref="C4:C5"/>
    <mergeCell ref="D4:G4"/>
    <mergeCell ref="H4:K4"/>
    <mergeCell ref="L4:N4"/>
    <mergeCell ref="B4:B5"/>
  </mergeCells>
  <pageMargins left="0.27559055118110243" right="0.1875" top="0.47244094488188981" bottom="0.59375" header="0" footer="0"/>
  <pageSetup fitToHeight="0" orientation="landscape" r:id="rId1"/>
  <headerFooter>
    <oddHeader>&amp;LThe Great Canadian Meat Company&amp;R&amp;A</oddHeader>
    <oddFooter>&amp;L&amp;"-,Italic"Prepared by:Food Technology Consulting 
 Approved by: MU&amp;CPage  &amp;P&amp;R&amp;"-,Italic"Revision Date: January 27,2023
 Rev. # 03</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50"/>
    <pageSetUpPr fitToPage="1"/>
  </sheetPr>
  <dimension ref="A1:W999"/>
  <sheetViews>
    <sheetView topLeftCell="A7" zoomScale="40" zoomScaleNormal="40" zoomScalePageLayoutView="60" workbookViewId="0">
      <selection activeCell="H10" sqref="H10:H11"/>
    </sheetView>
  </sheetViews>
  <sheetFormatPr defaultColWidth="14.453125" defaultRowHeight="15" customHeight="1" x14ac:dyDescent="0.35"/>
  <cols>
    <col min="1" max="1" width="14.453125" customWidth="1"/>
    <col min="2" max="2" width="13.1796875" customWidth="1"/>
    <col min="3" max="3" width="3.81640625" customWidth="1"/>
    <col min="4" max="4" width="17.453125" customWidth="1"/>
    <col min="5" max="5" width="86.81640625" customWidth="1"/>
    <col min="6" max="6" width="34.453125" customWidth="1"/>
    <col min="7" max="7" width="47.54296875" customWidth="1"/>
    <col min="8" max="8" width="17.81640625" customWidth="1"/>
    <col min="9" max="9" width="17.1796875" customWidth="1"/>
    <col min="10" max="10" width="17.81640625" customWidth="1"/>
    <col min="11" max="11" width="19.453125" customWidth="1"/>
    <col min="12" max="12" width="14.7265625" customWidth="1"/>
    <col min="13" max="13" width="17" customWidth="1"/>
    <col min="14" max="14" width="15.453125" customWidth="1"/>
    <col min="15" max="15" width="32.453125" customWidth="1"/>
    <col min="16" max="16" width="83.1796875" customWidth="1"/>
    <col min="17" max="17" width="15" customWidth="1"/>
    <col min="18" max="18" width="19.453125" customWidth="1"/>
    <col min="19" max="19" width="12.81640625" customWidth="1"/>
    <col min="20" max="20" width="14.1796875" customWidth="1"/>
    <col min="21" max="21" width="13.7265625" customWidth="1"/>
    <col min="22" max="22" width="6" customWidth="1"/>
  </cols>
  <sheetData>
    <row r="1" spans="1:23" ht="42.75" customHeight="1" x14ac:dyDescent="1.1000000000000001">
      <c r="A1" s="2124" t="s">
        <v>166</v>
      </c>
      <c r="B1" s="2124"/>
      <c r="C1" s="2125"/>
      <c r="D1" s="2125"/>
      <c r="E1" s="2125"/>
      <c r="F1" s="2125"/>
      <c r="G1" s="2125"/>
      <c r="H1" s="2125"/>
      <c r="I1" s="2125"/>
      <c r="J1" s="2125"/>
      <c r="K1" s="2125"/>
      <c r="L1" s="2125"/>
      <c r="M1" s="2125"/>
      <c r="N1" s="2125"/>
      <c r="O1" s="2125"/>
      <c r="P1" s="2125"/>
      <c r="Q1" s="2125"/>
      <c r="R1" s="2125"/>
      <c r="S1" s="2125"/>
      <c r="T1" s="2125"/>
      <c r="U1" s="2125"/>
      <c r="V1" s="1115"/>
      <c r="W1" s="761"/>
    </row>
    <row r="2" spans="1:23" ht="150" customHeight="1" x14ac:dyDescent="0.85">
      <c r="A2" s="2126" t="s">
        <v>2486</v>
      </c>
      <c r="B2" s="2126"/>
      <c r="C2" s="2127"/>
      <c r="D2" s="2127"/>
      <c r="E2" s="2127"/>
      <c r="F2" s="2127"/>
      <c r="G2" s="2127"/>
      <c r="H2" s="2127"/>
      <c r="I2" s="2127"/>
      <c r="J2" s="2127"/>
      <c r="K2" s="2127"/>
      <c r="L2" s="2127"/>
      <c r="M2" s="2127"/>
      <c r="N2" s="2127"/>
      <c r="O2" s="2127"/>
      <c r="P2" s="2127"/>
      <c r="Q2" s="2127"/>
      <c r="R2" s="2127"/>
      <c r="S2" s="2127"/>
      <c r="T2" s="2127"/>
      <c r="U2" s="2127"/>
      <c r="V2" s="1358"/>
      <c r="W2" s="761"/>
    </row>
    <row r="3" spans="1:23" ht="55.5" customHeight="1" x14ac:dyDescent="1">
      <c r="A3" s="2128" t="s">
        <v>2487</v>
      </c>
      <c r="B3" s="2128"/>
      <c r="C3" s="2129"/>
      <c r="D3" s="2129"/>
      <c r="E3" s="2129"/>
      <c r="F3" s="2129"/>
      <c r="G3" s="2129"/>
      <c r="H3" s="2129"/>
      <c r="I3" s="2129"/>
      <c r="J3" s="2129"/>
      <c r="K3" s="2129"/>
      <c r="L3" s="2129"/>
      <c r="M3" s="2129"/>
      <c r="N3" s="2129"/>
      <c r="O3" s="2129"/>
      <c r="P3" s="2129"/>
      <c r="Q3" s="2129"/>
      <c r="R3" s="2129"/>
      <c r="S3" s="2129"/>
      <c r="T3" s="2129"/>
      <c r="U3" s="2129"/>
      <c r="V3" s="1358"/>
      <c r="W3" s="761"/>
    </row>
    <row r="4" spans="1:23" ht="54" customHeight="1" x14ac:dyDescent="1">
      <c r="A4" s="2130" t="s">
        <v>2488</v>
      </c>
      <c r="B4" s="2130"/>
      <c r="C4" s="2131"/>
      <c r="D4" s="2131"/>
      <c r="E4" s="2131"/>
      <c r="F4" s="2131"/>
      <c r="G4" s="2131"/>
      <c r="H4" s="2131"/>
      <c r="I4" s="2131"/>
      <c r="J4" s="2131"/>
      <c r="K4" s="2131"/>
      <c r="L4" s="2131"/>
      <c r="M4" s="2131"/>
      <c r="N4" s="2131"/>
      <c r="O4" s="2131"/>
      <c r="P4" s="2131"/>
      <c r="Q4" s="2131"/>
      <c r="R4" s="2131"/>
      <c r="S4" s="2131"/>
      <c r="T4" s="2131"/>
      <c r="U4" s="2131"/>
      <c r="V4" s="1358"/>
      <c r="W4" s="761"/>
    </row>
    <row r="5" spans="1:23" ht="48.75" customHeight="1" x14ac:dyDescent="0.95">
      <c r="A5" s="2132" t="s">
        <v>2489</v>
      </c>
      <c r="B5" s="2132"/>
      <c r="C5" s="2133"/>
      <c r="D5" s="2133"/>
      <c r="E5" s="2133"/>
      <c r="F5" s="2133"/>
      <c r="G5" s="2133"/>
      <c r="H5" s="2133"/>
      <c r="I5" s="2133"/>
      <c r="J5" s="2133"/>
      <c r="K5" s="2133"/>
      <c r="L5" s="2133"/>
      <c r="M5" s="2133"/>
      <c r="N5" s="2133"/>
      <c r="O5" s="2133"/>
      <c r="P5" s="2133"/>
      <c r="Q5" s="2133"/>
      <c r="R5" s="2133"/>
      <c r="S5" s="2133"/>
      <c r="T5" s="2133"/>
      <c r="U5" s="2133"/>
      <c r="V5" s="1358"/>
      <c r="W5" s="761"/>
    </row>
    <row r="6" spans="1:23" ht="159.75" customHeight="1" x14ac:dyDescent="0.7">
      <c r="A6" s="2098" t="s">
        <v>2490</v>
      </c>
      <c r="B6" s="2105" t="s">
        <v>686</v>
      </c>
      <c r="C6" s="2105"/>
      <c r="D6" s="2105"/>
      <c r="E6" s="2105" t="s">
        <v>2389</v>
      </c>
      <c r="F6" s="2101" t="s">
        <v>2491</v>
      </c>
      <c r="G6" s="2120" t="s">
        <v>2492</v>
      </c>
      <c r="H6" s="2116" t="s">
        <v>2493</v>
      </c>
      <c r="I6" s="2113" t="s">
        <v>2494</v>
      </c>
      <c r="J6" s="2103" t="s">
        <v>2495</v>
      </c>
      <c r="K6" s="2122" t="s">
        <v>2496</v>
      </c>
      <c r="L6" s="2123"/>
      <c r="M6" s="2122" t="s">
        <v>2497</v>
      </c>
      <c r="N6" s="2123"/>
      <c r="O6" s="2107" t="s">
        <v>2498</v>
      </c>
      <c r="P6" s="2107" t="s">
        <v>2499</v>
      </c>
      <c r="Q6" s="2109" t="s">
        <v>2500</v>
      </c>
      <c r="R6" s="2118" t="s">
        <v>2501</v>
      </c>
      <c r="S6" s="2099" t="s">
        <v>2502</v>
      </c>
      <c r="T6" s="2098" t="s">
        <v>2503</v>
      </c>
      <c r="U6" s="2098" t="s">
        <v>2504</v>
      </c>
      <c r="V6" s="1116"/>
      <c r="W6" s="761"/>
    </row>
    <row r="7" spans="1:23" ht="139.5" customHeight="1" x14ac:dyDescent="0.35">
      <c r="A7" s="2099"/>
      <c r="B7" s="2106" t="s">
        <v>2505</v>
      </c>
      <c r="C7" s="2106"/>
      <c r="D7" s="1320" t="s">
        <v>2506</v>
      </c>
      <c r="E7" s="2108"/>
      <c r="F7" s="2102"/>
      <c r="G7" s="2121"/>
      <c r="H7" s="2117"/>
      <c r="I7" s="2114"/>
      <c r="J7" s="2104"/>
      <c r="K7" s="1321" t="s">
        <v>2507</v>
      </c>
      <c r="L7" s="1322" t="s">
        <v>2508</v>
      </c>
      <c r="M7" s="1321" t="s">
        <v>2509</v>
      </c>
      <c r="N7" s="1322" t="s">
        <v>2510</v>
      </c>
      <c r="O7" s="2108"/>
      <c r="P7" s="2108"/>
      <c r="Q7" s="2110"/>
      <c r="R7" s="2119"/>
      <c r="S7" s="2100"/>
      <c r="T7" s="2115"/>
      <c r="U7" s="2115"/>
      <c r="V7" s="1358"/>
      <c r="W7" s="761"/>
    </row>
    <row r="8" spans="1:23" ht="120" customHeight="1" x14ac:dyDescent="0.35">
      <c r="A8" s="2094"/>
      <c r="B8" s="2094"/>
      <c r="C8" s="2094"/>
      <c r="D8" s="1719"/>
      <c r="E8" s="1719"/>
      <c r="F8" s="1719"/>
      <c r="G8" s="1324"/>
      <c r="H8" s="2095"/>
      <c r="I8" s="2095"/>
      <c r="J8" s="1719"/>
      <c r="K8" s="1719"/>
      <c r="L8" s="1719"/>
      <c r="M8" s="1719"/>
      <c r="N8" s="1719"/>
      <c r="O8" s="1719"/>
      <c r="P8" s="1719"/>
      <c r="Q8" s="2096"/>
      <c r="R8" s="2074"/>
      <c r="S8" s="2074"/>
      <c r="T8" s="2074"/>
      <c r="U8" s="2074"/>
      <c r="V8" s="1117"/>
      <c r="W8" s="761"/>
    </row>
    <row r="9" spans="1:23" ht="120" customHeight="1" x14ac:dyDescent="0.35">
      <c r="A9" s="2094"/>
      <c r="B9" s="2094"/>
      <c r="C9" s="2094"/>
      <c r="D9" s="1719"/>
      <c r="E9" s="1719"/>
      <c r="F9" s="1719"/>
      <c r="G9" s="1325"/>
      <c r="H9" s="2095"/>
      <c r="I9" s="2095"/>
      <c r="J9" s="1719"/>
      <c r="K9" s="1719"/>
      <c r="L9" s="1719"/>
      <c r="M9" s="1719"/>
      <c r="N9" s="1719"/>
      <c r="O9" s="1719"/>
      <c r="P9" s="1719"/>
      <c r="Q9" s="2097"/>
      <c r="R9" s="2075"/>
      <c r="S9" s="2075"/>
      <c r="T9" s="2075"/>
      <c r="U9" s="2075"/>
      <c r="V9" s="1085"/>
      <c r="W9" s="761"/>
    </row>
    <row r="10" spans="1:23" ht="120" customHeight="1" x14ac:dyDescent="0.35">
      <c r="A10" s="2094"/>
      <c r="B10" s="2094"/>
      <c r="C10" s="2094"/>
      <c r="D10" s="1719"/>
      <c r="E10" s="1719"/>
      <c r="F10" s="1719"/>
      <c r="G10" s="1324"/>
      <c r="H10" s="2095"/>
      <c r="I10" s="2095"/>
      <c r="J10" s="1719"/>
      <c r="K10" s="1719"/>
      <c r="L10" s="1719"/>
      <c r="M10" s="1719"/>
      <c r="N10" s="1719"/>
      <c r="O10" s="1719"/>
      <c r="P10" s="1719"/>
      <c r="Q10" s="2096"/>
      <c r="R10" s="2074"/>
      <c r="S10" s="2074"/>
      <c r="T10" s="2074"/>
      <c r="U10" s="2074"/>
      <c r="V10" s="1085"/>
      <c r="W10" s="761"/>
    </row>
    <row r="11" spans="1:23" ht="120" customHeight="1" x14ac:dyDescent="0.35">
      <c r="A11" s="2094"/>
      <c r="B11" s="2094"/>
      <c r="C11" s="2094"/>
      <c r="D11" s="1719"/>
      <c r="E11" s="1719"/>
      <c r="F11" s="1719"/>
      <c r="G11" s="1325" t="s">
        <v>2511</v>
      </c>
      <c r="H11" s="2095"/>
      <c r="I11" s="2095"/>
      <c r="J11" s="1719"/>
      <c r="K11" s="1719"/>
      <c r="L11" s="1719"/>
      <c r="M11" s="1719"/>
      <c r="N11" s="1719"/>
      <c r="O11" s="1719"/>
      <c r="P11" s="1719"/>
      <c r="Q11" s="2097"/>
      <c r="R11" s="2075"/>
      <c r="S11" s="2075"/>
      <c r="T11" s="2075"/>
      <c r="U11" s="2075"/>
      <c r="V11" s="1085"/>
      <c r="W11" s="761"/>
    </row>
    <row r="12" spans="1:23" ht="120" customHeight="1" x14ac:dyDescent="0.35">
      <c r="A12" s="2090"/>
      <c r="B12" s="2091"/>
      <c r="C12" s="2092"/>
      <c r="D12" s="1717"/>
      <c r="E12" s="1717"/>
      <c r="F12" s="1717"/>
      <c r="G12" s="1323"/>
      <c r="H12" s="2093"/>
      <c r="I12" s="2093"/>
      <c r="J12" s="1717"/>
      <c r="K12" s="1717"/>
      <c r="L12" s="1717"/>
      <c r="M12" s="1717"/>
      <c r="N12" s="1717"/>
      <c r="O12" s="1717"/>
      <c r="P12" s="1717"/>
      <c r="Q12" s="2074"/>
      <c r="R12" s="2074"/>
      <c r="S12" s="2074"/>
      <c r="T12" s="2074"/>
      <c r="U12" s="2074"/>
      <c r="V12" s="1085"/>
      <c r="W12" s="761"/>
    </row>
    <row r="13" spans="1:23" ht="120" customHeight="1" x14ac:dyDescent="0.35">
      <c r="A13" s="2081"/>
      <c r="B13" s="2084"/>
      <c r="C13" s="2085"/>
      <c r="D13" s="2075"/>
      <c r="E13" s="2075"/>
      <c r="F13" s="2075"/>
      <c r="G13" s="171"/>
      <c r="H13" s="2087"/>
      <c r="I13" s="2087"/>
      <c r="J13" s="2075"/>
      <c r="K13" s="2075"/>
      <c r="L13" s="2075"/>
      <c r="M13" s="2075"/>
      <c r="N13" s="2075"/>
      <c r="O13" s="2075"/>
      <c r="P13" s="2075"/>
      <c r="Q13" s="2075"/>
      <c r="R13" s="2075"/>
      <c r="S13" s="2075"/>
      <c r="T13" s="2075"/>
      <c r="U13" s="2075"/>
      <c r="V13" s="1085"/>
      <c r="W13" s="761"/>
    </row>
    <row r="14" spans="1:23" ht="120" customHeight="1" x14ac:dyDescent="0.35">
      <c r="A14" s="2080"/>
      <c r="B14" s="2082"/>
      <c r="C14" s="2083"/>
      <c r="D14" s="2074"/>
      <c r="E14" s="2074"/>
      <c r="F14" s="2074"/>
      <c r="G14" s="322"/>
      <c r="H14" s="2086"/>
      <c r="I14" s="2086"/>
      <c r="J14" s="2074"/>
      <c r="K14" s="2074"/>
      <c r="L14" s="2074"/>
      <c r="M14" s="2074"/>
      <c r="N14" s="2074"/>
      <c r="O14" s="2074"/>
      <c r="P14" s="2074"/>
      <c r="Q14" s="2074"/>
      <c r="R14" s="2074"/>
      <c r="S14" s="2074"/>
      <c r="T14" s="2074"/>
      <c r="U14" s="2074"/>
      <c r="V14" s="1085"/>
      <c r="W14" s="761"/>
    </row>
    <row r="15" spans="1:23" ht="120" customHeight="1" x14ac:dyDescent="0.35">
      <c r="A15" s="2081"/>
      <c r="B15" s="2084"/>
      <c r="C15" s="2085"/>
      <c r="D15" s="2075"/>
      <c r="E15" s="2075"/>
      <c r="F15" s="2075"/>
      <c r="G15" s="171"/>
      <c r="H15" s="2087"/>
      <c r="I15" s="2087"/>
      <c r="J15" s="2075"/>
      <c r="K15" s="2075"/>
      <c r="L15" s="2075"/>
      <c r="M15" s="2075"/>
      <c r="N15" s="2075"/>
      <c r="O15" s="2075"/>
      <c r="P15" s="2075"/>
      <c r="Q15" s="2075"/>
      <c r="R15" s="2075"/>
      <c r="S15" s="2075"/>
      <c r="T15" s="2075"/>
      <c r="U15" s="2075"/>
      <c r="V15" s="1374"/>
      <c r="W15" s="761"/>
    </row>
    <row r="16" spans="1:23" ht="120" customHeight="1" x14ac:dyDescent="0.35">
      <c r="A16" s="2080"/>
      <c r="B16" s="2082"/>
      <c r="C16" s="2083"/>
      <c r="D16" s="2074"/>
      <c r="E16" s="2074"/>
      <c r="F16" s="2074"/>
      <c r="G16" s="322"/>
      <c r="H16" s="2086"/>
      <c r="I16" s="2086"/>
      <c r="J16" s="2074"/>
      <c r="K16" s="2074"/>
      <c r="L16" s="2074"/>
      <c r="M16" s="2074"/>
      <c r="N16" s="2074"/>
      <c r="O16" s="2074"/>
      <c r="P16" s="2074"/>
      <c r="Q16" s="2074"/>
      <c r="R16" s="2074"/>
      <c r="S16" s="2074"/>
      <c r="T16" s="2074"/>
      <c r="U16" s="2074"/>
      <c r="V16" s="1374"/>
      <c r="W16" s="761"/>
    </row>
    <row r="17" spans="1:23" ht="120" customHeight="1" x14ac:dyDescent="0.35">
      <c r="A17" s="2081"/>
      <c r="B17" s="2084"/>
      <c r="C17" s="2085"/>
      <c r="D17" s="2075"/>
      <c r="E17" s="2075"/>
      <c r="F17" s="2075"/>
      <c r="G17" s="171"/>
      <c r="H17" s="2087"/>
      <c r="I17" s="2087"/>
      <c r="J17" s="2075"/>
      <c r="K17" s="2075"/>
      <c r="L17" s="2075"/>
      <c r="M17" s="2075"/>
      <c r="N17" s="2075"/>
      <c r="O17" s="2075"/>
      <c r="P17" s="2075"/>
      <c r="Q17" s="2075"/>
      <c r="R17" s="2075"/>
      <c r="S17" s="2075"/>
      <c r="T17" s="2075"/>
      <c r="U17" s="2075"/>
      <c r="V17" s="1374"/>
      <c r="W17" s="761"/>
    </row>
    <row r="18" spans="1:23" ht="120" customHeight="1" x14ac:dyDescent="0.35">
      <c r="A18" s="2080"/>
      <c r="B18" s="2082"/>
      <c r="C18" s="2083"/>
      <c r="D18" s="2074"/>
      <c r="E18" s="2074"/>
      <c r="F18" s="2074"/>
      <c r="G18" s="322"/>
      <c r="H18" s="2086"/>
      <c r="I18" s="2086"/>
      <c r="J18" s="2074"/>
      <c r="K18" s="2074"/>
      <c r="L18" s="2074"/>
      <c r="M18" s="2074"/>
      <c r="N18" s="2074"/>
      <c r="O18" s="2074"/>
      <c r="P18" s="2074"/>
      <c r="Q18" s="2074"/>
      <c r="R18" s="2074"/>
      <c r="S18" s="2074"/>
      <c r="T18" s="2074"/>
      <c r="U18" s="2074"/>
      <c r="V18" s="1374"/>
      <c r="W18" s="761"/>
    </row>
    <row r="19" spans="1:23" ht="114.75" customHeight="1" x14ac:dyDescent="0.35">
      <c r="A19" s="2081"/>
      <c r="B19" s="2084"/>
      <c r="C19" s="2085"/>
      <c r="D19" s="2075"/>
      <c r="E19" s="2075"/>
      <c r="F19" s="2075"/>
      <c r="G19" s="171"/>
      <c r="H19" s="2087"/>
      <c r="I19" s="2087"/>
      <c r="J19" s="2075"/>
      <c r="K19" s="2075"/>
      <c r="L19" s="2075"/>
      <c r="M19" s="2075"/>
      <c r="N19" s="2075"/>
      <c r="O19" s="2075"/>
      <c r="P19" s="2075"/>
      <c r="Q19" s="2075"/>
      <c r="R19" s="2075"/>
      <c r="S19" s="2075"/>
      <c r="T19" s="2075"/>
      <c r="U19" s="2075"/>
      <c r="V19" s="1374"/>
      <c r="W19" s="761"/>
    </row>
    <row r="20" spans="1:23" ht="48.75" customHeight="1" x14ac:dyDescent="0.95">
      <c r="A20" s="2088" t="s">
        <v>2512</v>
      </c>
      <c r="B20" s="2088"/>
      <c r="C20" s="2088"/>
      <c r="D20" s="2088"/>
      <c r="E20" s="2088"/>
      <c r="F20" s="2088"/>
      <c r="G20" s="2088"/>
      <c r="H20" s="2088"/>
      <c r="I20" s="2088"/>
      <c r="J20" s="2088"/>
      <c r="K20" s="2088"/>
      <c r="L20" s="2088"/>
      <c r="M20" s="2089" t="s">
        <v>2513</v>
      </c>
      <c r="N20" s="2088"/>
      <c r="O20" s="2088"/>
      <c r="P20" s="2088"/>
      <c r="Q20" s="2088"/>
      <c r="R20" s="2088"/>
      <c r="S20" s="2088"/>
      <c r="T20" s="2088"/>
      <c r="U20" s="2088"/>
      <c r="V20" s="1375"/>
      <c r="W20" s="761"/>
    </row>
    <row r="21" spans="1:23" ht="73.5" customHeight="1" x14ac:dyDescent="0.35">
      <c r="A21" s="2076" t="s">
        <v>2514</v>
      </c>
      <c r="B21" s="2076"/>
      <c r="C21" s="2076"/>
      <c r="D21" s="2076"/>
      <c r="E21" s="2076"/>
      <c r="F21" s="2076" t="s">
        <v>2515</v>
      </c>
      <c r="G21" s="2076"/>
      <c r="H21" s="2076"/>
      <c r="I21" s="2076"/>
      <c r="J21" s="2076"/>
      <c r="K21" s="2076"/>
      <c r="L21" s="2076"/>
      <c r="M21" s="2076"/>
      <c r="N21" s="2076"/>
      <c r="O21" s="2076"/>
      <c r="P21" s="2076"/>
      <c r="Q21" s="2076"/>
      <c r="R21" s="2076"/>
      <c r="S21" s="2111" t="s">
        <v>563</v>
      </c>
      <c r="T21" s="2111"/>
      <c r="U21" s="2112"/>
      <c r="V21" s="1375"/>
      <c r="W21" s="761"/>
    </row>
    <row r="22" spans="1:23" ht="110.15" customHeight="1" x14ac:dyDescent="0.35">
      <c r="A22" s="2077"/>
      <c r="B22" s="2078"/>
      <c r="C22" s="2078"/>
      <c r="D22" s="2078"/>
      <c r="E22" s="2079"/>
      <c r="F22" s="2077"/>
      <c r="G22" s="2078"/>
      <c r="H22" s="2078"/>
      <c r="I22" s="2078"/>
      <c r="J22" s="2078"/>
      <c r="K22" s="2078"/>
      <c r="L22" s="2078"/>
      <c r="M22" s="2078"/>
      <c r="N22" s="2078"/>
      <c r="O22" s="2078"/>
      <c r="P22" s="2078"/>
      <c r="Q22" s="2078"/>
      <c r="R22" s="2079"/>
      <c r="S22" s="2073"/>
      <c r="T22" s="2073"/>
      <c r="U22" s="2073"/>
      <c r="V22" s="1375"/>
      <c r="W22" s="761"/>
    </row>
    <row r="23" spans="1:23" ht="110.15" customHeight="1" x14ac:dyDescent="0.35">
      <c r="A23" s="2070"/>
      <c r="B23" s="2071"/>
      <c r="C23" s="2071"/>
      <c r="D23" s="2071"/>
      <c r="E23" s="2072"/>
      <c r="F23" s="2070"/>
      <c r="G23" s="2071"/>
      <c r="H23" s="2071"/>
      <c r="I23" s="2071"/>
      <c r="J23" s="2071"/>
      <c r="K23" s="2071"/>
      <c r="L23" s="2071"/>
      <c r="M23" s="2071"/>
      <c r="N23" s="2071"/>
      <c r="O23" s="2071"/>
      <c r="P23" s="2071"/>
      <c r="Q23" s="2071"/>
      <c r="R23" s="2072"/>
      <c r="S23" s="2073"/>
      <c r="T23" s="2073"/>
      <c r="U23" s="2073"/>
      <c r="V23" s="1375"/>
      <c r="W23" s="761"/>
    </row>
    <row r="24" spans="1:23" ht="110.15" customHeight="1" x14ac:dyDescent="0.35">
      <c r="A24" s="2070"/>
      <c r="B24" s="2071"/>
      <c r="C24" s="2071"/>
      <c r="D24" s="2071"/>
      <c r="E24" s="2072"/>
      <c r="F24" s="2070"/>
      <c r="G24" s="2071"/>
      <c r="H24" s="2071"/>
      <c r="I24" s="2071"/>
      <c r="J24" s="2071"/>
      <c r="K24" s="2071"/>
      <c r="L24" s="2071"/>
      <c r="M24" s="2071"/>
      <c r="N24" s="2071"/>
      <c r="O24" s="2071"/>
      <c r="P24" s="2071"/>
      <c r="Q24" s="2071"/>
      <c r="R24" s="2072"/>
      <c r="S24" s="2073"/>
      <c r="T24" s="2073"/>
      <c r="U24" s="2073"/>
      <c r="V24" s="1375"/>
      <c r="W24" s="761"/>
    </row>
    <row r="25" spans="1:23" ht="110.15" customHeight="1" x14ac:dyDescent="0.35">
      <c r="A25" s="2070"/>
      <c r="B25" s="2071"/>
      <c r="C25" s="2071"/>
      <c r="D25" s="2071"/>
      <c r="E25" s="2072"/>
      <c r="F25" s="2070"/>
      <c r="G25" s="2071"/>
      <c r="H25" s="2071"/>
      <c r="I25" s="2071"/>
      <c r="J25" s="2071"/>
      <c r="K25" s="2071"/>
      <c r="L25" s="2071"/>
      <c r="M25" s="2071"/>
      <c r="N25" s="2071"/>
      <c r="O25" s="2071"/>
      <c r="P25" s="2071"/>
      <c r="Q25" s="2071"/>
      <c r="R25" s="2072"/>
      <c r="S25" s="2073"/>
      <c r="T25" s="2073"/>
      <c r="U25" s="2073"/>
      <c r="V25" s="1375"/>
      <c r="W25" s="761"/>
    </row>
    <row r="26" spans="1:23" ht="110.15" customHeight="1" x14ac:dyDescent="0.35">
      <c r="A26" s="2070"/>
      <c r="B26" s="2071"/>
      <c r="C26" s="2071"/>
      <c r="D26" s="2071"/>
      <c r="E26" s="2072"/>
      <c r="F26" s="2070"/>
      <c r="G26" s="2071"/>
      <c r="H26" s="2071"/>
      <c r="I26" s="2071"/>
      <c r="J26" s="2071"/>
      <c r="K26" s="2071"/>
      <c r="L26" s="2071"/>
      <c r="M26" s="2071"/>
      <c r="N26" s="2071"/>
      <c r="O26" s="2071"/>
      <c r="P26" s="2071"/>
      <c r="Q26" s="2071"/>
      <c r="R26" s="2072"/>
      <c r="S26" s="2073"/>
      <c r="T26" s="2073"/>
      <c r="U26" s="2073"/>
      <c r="V26" s="1375"/>
      <c r="W26" s="761"/>
    </row>
    <row r="27" spans="1:23" ht="110.15" customHeight="1" x14ac:dyDescent="0.35">
      <c r="A27" s="2070"/>
      <c r="B27" s="2071"/>
      <c r="C27" s="2071"/>
      <c r="D27" s="2071"/>
      <c r="E27" s="2072"/>
      <c r="F27" s="2070"/>
      <c r="G27" s="2071"/>
      <c r="H27" s="2071"/>
      <c r="I27" s="2071"/>
      <c r="J27" s="2071"/>
      <c r="K27" s="2071"/>
      <c r="L27" s="2071"/>
      <c r="M27" s="2071"/>
      <c r="N27" s="2071"/>
      <c r="O27" s="2071"/>
      <c r="P27" s="2071"/>
      <c r="Q27" s="2071"/>
      <c r="R27" s="2072"/>
      <c r="S27" s="2073"/>
      <c r="T27" s="2073"/>
      <c r="U27" s="2073"/>
      <c r="V27" s="1375"/>
      <c r="W27" s="761"/>
    </row>
    <row r="28" spans="1:23" ht="110.15" customHeight="1" x14ac:dyDescent="0.35">
      <c r="A28" s="2070"/>
      <c r="B28" s="2071"/>
      <c r="C28" s="2071"/>
      <c r="D28" s="2071"/>
      <c r="E28" s="2072"/>
      <c r="F28" s="2070"/>
      <c r="G28" s="2071"/>
      <c r="H28" s="2071"/>
      <c r="I28" s="2071"/>
      <c r="J28" s="2071"/>
      <c r="K28" s="2071"/>
      <c r="L28" s="2071"/>
      <c r="M28" s="2071"/>
      <c r="N28" s="2071"/>
      <c r="O28" s="2071"/>
      <c r="P28" s="2071"/>
      <c r="Q28" s="2071"/>
      <c r="R28" s="2072"/>
      <c r="S28" s="2073"/>
      <c r="T28" s="2073"/>
      <c r="U28" s="2073"/>
      <c r="V28" s="1375"/>
      <c r="W28" s="761"/>
    </row>
    <row r="29" spans="1:23" ht="110.15" customHeight="1" x14ac:dyDescent="0.35">
      <c r="A29" s="2070"/>
      <c r="B29" s="2071"/>
      <c r="C29" s="2071"/>
      <c r="D29" s="2071"/>
      <c r="E29" s="2072"/>
      <c r="F29" s="2070"/>
      <c r="G29" s="2071"/>
      <c r="H29" s="2071"/>
      <c r="I29" s="2071"/>
      <c r="J29" s="2071"/>
      <c r="K29" s="2071"/>
      <c r="L29" s="2071"/>
      <c r="M29" s="2071"/>
      <c r="N29" s="2071"/>
      <c r="O29" s="2071"/>
      <c r="P29" s="2071"/>
      <c r="Q29" s="2071"/>
      <c r="R29" s="2072"/>
      <c r="S29" s="2073"/>
      <c r="T29" s="2073"/>
      <c r="U29" s="2073"/>
      <c r="V29" s="1375"/>
      <c r="W29" s="761"/>
    </row>
    <row r="30" spans="1:23" ht="110.15" customHeight="1" x14ac:dyDescent="0.35">
      <c r="A30" s="2070"/>
      <c r="B30" s="2071"/>
      <c r="C30" s="2071"/>
      <c r="D30" s="2071"/>
      <c r="E30" s="2072"/>
      <c r="F30" s="2070"/>
      <c r="G30" s="2071"/>
      <c r="H30" s="2071"/>
      <c r="I30" s="2071"/>
      <c r="J30" s="2071"/>
      <c r="K30" s="2071"/>
      <c r="L30" s="2071"/>
      <c r="M30" s="2071"/>
      <c r="N30" s="2071"/>
      <c r="O30" s="2071"/>
      <c r="P30" s="2071"/>
      <c r="Q30" s="2071"/>
      <c r="R30" s="2072"/>
      <c r="S30" s="2073"/>
      <c r="T30" s="2073"/>
      <c r="U30" s="2073"/>
      <c r="V30" s="1375"/>
      <c r="W30" s="761"/>
    </row>
    <row r="31" spans="1:23" ht="110.15" customHeight="1" x14ac:dyDescent="0.35">
      <c r="A31" s="2070"/>
      <c r="B31" s="2071"/>
      <c r="C31" s="2071"/>
      <c r="D31" s="2071"/>
      <c r="E31" s="2072"/>
      <c r="F31" s="2070"/>
      <c r="G31" s="2071"/>
      <c r="H31" s="2071"/>
      <c r="I31" s="2071"/>
      <c r="J31" s="2071"/>
      <c r="K31" s="2071"/>
      <c r="L31" s="2071"/>
      <c r="M31" s="2071"/>
      <c r="N31" s="2071"/>
      <c r="O31" s="2071"/>
      <c r="P31" s="2071"/>
      <c r="Q31" s="2071"/>
      <c r="R31" s="2072"/>
      <c r="S31" s="2073"/>
      <c r="T31" s="2073"/>
      <c r="U31" s="2073"/>
      <c r="V31" s="1375"/>
      <c r="W31" s="761"/>
    </row>
    <row r="32" spans="1:23" ht="110.15" customHeight="1" x14ac:dyDescent="0.35">
      <c r="A32" s="2070"/>
      <c r="B32" s="2071"/>
      <c r="C32" s="2071"/>
      <c r="D32" s="2071"/>
      <c r="E32" s="2072"/>
      <c r="F32" s="2070"/>
      <c r="G32" s="2071"/>
      <c r="H32" s="2071"/>
      <c r="I32" s="2071"/>
      <c r="J32" s="2071"/>
      <c r="K32" s="2071"/>
      <c r="L32" s="2071"/>
      <c r="M32" s="2071"/>
      <c r="N32" s="2071"/>
      <c r="O32" s="2071"/>
      <c r="P32" s="2071"/>
      <c r="Q32" s="2071"/>
      <c r="R32" s="2072"/>
      <c r="S32" s="2073"/>
      <c r="T32" s="2073"/>
      <c r="U32" s="2073"/>
      <c r="V32" s="1375"/>
      <c r="W32" s="761"/>
    </row>
    <row r="33" spans="1:22" ht="15.75" customHeight="1" x14ac:dyDescent="0.35">
      <c r="A33" s="761"/>
      <c r="B33" s="761"/>
      <c r="C33" s="761"/>
      <c r="D33" s="761"/>
      <c r="E33" s="761"/>
      <c r="F33" s="761"/>
      <c r="G33" s="761"/>
      <c r="H33" s="761"/>
      <c r="I33" s="761"/>
      <c r="J33" s="761"/>
      <c r="K33" s="761"/>
      <c r="L33" s="761"/>
      <c r="M33" s="761"/>
      <c r="N33" s="761"/>
      <c r="O33" s="761"/>
      <c r="P33" s="761"/>
      <c r="Q33" s="761"/>
      <c r="R33" s="761"/>
      <c r="S33" s="761"/>
      <c r="T33" s="761"/>
      <c r="U33" s="761"/>
      <c r="V33" s="761"/>
    </row>
    <row r="34" spans="1:22" ht="15.75" customHeight="1" x14ac:dyDescent="0.35"/>
    <row r="35" spans="1:22" ht="15.75" customHeight="1" x14ac:dyDescent="0.35"/>
    <row r="36" spans="1:22" ht="15.75" customHeight="1" x14ac:dyDescent="0.35"/>
    <row r="37" spans="1:22" ht="15.75" customHeight="1" x14ac:dyDescent="0.35"/>
    <row r="38" spans="1:22" ht="15.75" customHeight="1" x14ac:dyDescent="0.35"/>
    <row r="39" spans="1:22" ht="15.75" customHeight="1" x14ac:dyDescent="0.35">
      <c r="N39" s="642"/>
    </row>
    <row r="40" spans="1:22" ht="15.75" customHeight="1" x14ac:dyDescent="0.35"/>
    <row r="41" spans="1:22" ht="15.75" customHeight="1" x14ac:dyDescent="0.35"/>
    <row r="42" spans="1:22" ht="15.75" customHeight="1" x14ac:dyDescent="0.35"/>
    <row r="43" spans="1:22" ht="15.75" customHeight="1" x14ac:dyDescent="0.35"/>
    <row r="44" spans="1:22" ht="15.75" customHeight="1" x14ac:dyDescent="0.35"/>
    <row r="45" spans="1:22" ht="15.75" customHeight="1" x14ac:dyDescent="0.35"/>
    <row r="46" spans="1:22" ht="15.75" customHeight="1" x14ac:dyDescent="0.35"/>
    <row r="47" spans="1:22" ht="15.75" customHeight="1" x14ac:dyDescent="0.35"/>
    <row r="48" spans="1:2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175">
    <mergeCell ref="R6:R7"/>
    <mergeCell ref="T6:T7"/>
    <mergeCell ref="G6:G7"/>
    <mergeCell ref="K6:L6"/>
    <mergeCell ref="M6:N6"/>
    <mergeCell ref="A1:U1"/>
    <mergeCell ref="A2:U2"/>
    <mergeCell ref="A3:U3"/>
    <mergeCell ref="A4:U4"/>
    <mergeCell ref="A5:U5"/>
    <mergeCell ref="S30:U30"/>
    <mergeCell ref="S31:U31"/>
    <mergeCell ref="S32:U32"/>
    <mergeCell ref="A30:E30"/>
    <mergeCell ref="F30:R30"/>
    <mergeCell ref="A31:E31"/>
    <mergeCell ref="F31:R31"/>
    <mergeCell ref="A32:E32"/>
    <mergeCell ref="F32:R32"/>
    <mergeCell ref="A29:E29"/>
    <mergeCell ref="F29:R29"/>
    <mergeCell ref="S25:U25"/>
    <mergeCell ref="S29:U29"/>
    <mergeCell ref="S21:U21"/>
    <mergeCell ref="S22:U22"/>
    <mergeCell ref="S23:U23"/>
    <mergeCell ref="I6:I7"/>
    <mergeCell ref="E6:E7"/>
    <mergeCell ref="U6:U7"/>
    <mergeCell ref="S24:U24"/>
    <mergeCell ref="H6:H7"/>
    <mergeCell ref="A8:A9"/>
    <mergeCell ref="B8:C9"/>
    <mergeCell ref="D8:D9"/>
    <mergeCell ref="E8:E9"/>
    <mergeCell ref="F8:F9"/>
    <mergeCell ref="H8:H9"/>
    <mergeCell ref="I8:I9"/>
    <mergeCell ref="J8:J9"/>
    <mergeCell ref="K8:K9"/>
    <mergeCell ref="L8:L9"/>
    <mergeCell ref="M8:M9"/>
    <mergeCell ref="N8:N9"/>
    <mergeCell ref="O8:O9"/>
    <mergeCell ref="A16:A17"/>
    <mergeCell ref="A6:A7"/>
    <mergeCell ref="S6:S7"/>
    <mergeCell ref="F6:F7"/>
    <mergeCell ref="J6:J7"/>
    <mergeCell ref="B6:D6"/>
    <mergeCell ref="B7:C7"/>
    <mergeCell ref="O6:O7"/>
    <mergeCell ref="P6:P7"/>
    <mergeCell ref="P12:P13"/>
    <mergeCell ref="Q12:Q13"/>
    <mergeCell ref="R12:R13"/>
    <mergeCell ref="S12:S13"/>
    <mergeCell ref="J16:J17"/>
    <mergeCell ref="K16:K17"/>
    <mergeCell ref="L16:L17"/>
    <mergeCell ref="M16:M17"/>
    <mergeCell ref="B16:C17"/>
    <mergeCell ref="D16:D17"/>
    <mergeCell ref="E16:E17"/>
    <mergeCell ref="F16:F17"/>
    <mergeCell ref="H16:H17"/>
    <mergeCell ref="Q6:Q7"/>
    <mergeCell ref="U8:U9"/>
    <mergeCell ref="A10:A11"/>
    <mergeCell ref="B10:C11"/>
    <mergeCell ref="D10:D11"/>
    <mergeCell ref="E10:E11"/>
    <mergeCell ref="F10:F11"/>
    <mergeCell ref="H10:H11"/>
    <mergeCell ref="I10:I11"/>
    <mergeCell ref="J10:J11"/>
    <mergeCell ref="K10:K11"/>
    <mergeCell ref="L10:L11"/>
    <mergeCell ref="M10:M11"/>
    <mergeCell ref="N10:N11"/>
    <mergeCell ref="O10:O11"/>
    <mergeCell ref="P10:P11"/>
    <mergeCell ref="Q10:Q11"/>
    <mergeCell ref="P8:P9"/>
    <mergeCell ref="Q8:Q9"/>
    <mergeCell ref="R8:R9"/>
    <mergeCell ref="S8:S9"/>
    <mergeCell ref="T8:T9"/>
    <mergeCell ref="R10:R11"/>
    <mergeCell ref="S10:S11"/>
    <mergeCell ref="T10:T11"/>
    <mergeCell ref="U10:U11"/>
    <mergeCell ref="A12:A13"/>
    <mergeCell ref="B12:C13"/>
    <mergeCell ref="D12:D13"/>
    <mergeCell ref="E12:E13"/>
    <mergeCell ref="F12:F13"/>
    <mergeCell ref="H12:H13"/>
    <mergeCell ref="I12:I13"/>
    <mergeCell ref="J12:J13"/>
    <mergeCell ref="K12:K13"/>
    <mergeCell ref="L12:L13"/>
    <mergeCell ref="M12:M13"/>
    <mergeCell ref="N12:N13"/>
    <mergeCell ref="Q14:Q15"/>
    <mergeCell ref="R14:R15"/>
    <mergeCell ref="S14:S15"/>
    <mergeCell ref="T14:T15"/>
    <mergeCell ref="U14:U15"/>
    <mergeCell ref="T12:T13"/>
    <mergeCell ref="U12:U13"/>
    <mergeCell ref="A14:A15"/>
    <mergeCell ref="B14:C15"/>
    <mergeCell ref="D14:D15"/>
    <mergeCell ref="E14:E15"/>
    <mergeCell ref="F14:F15"/>
    <mergeCell ref="H14:H15"/>
    <mergeCell ref="I14:I15"/>
    <mergeCell ref="J14:J15"/>
    <mergeCell ref="K14:K15"/>
    <mergeCell ref="L14:L15"/>
    <mergeCell ref="M14:M15"/>
    <mergeCell ref="N14:N15"/>
    <mergeCell ref="O14:O15"/>
    <mergeCell ref="P14:P15"/>
    <mergeCell ref="O12:O13"/>
    <mergeCell ref="S16:S17"/>
    <mergeCell ref="T16:T17"/>
    <mergeCell ref="U16:U17"/>
    <mergeCell ref="N16:N17"/>
    <mergeCell ref="O16:O17"/>
    <mergeCell ref="P16:P17"/>
    <mergeCell ref="Q16:Q17"/>
    <mergeCell ref="R16:R17"/>
    <mergeCell ref="I16:I17"/>
    <mergeCell ref="E18:E19"/>
    <mergeCell ref="F18:F19"/>
    <mergeCell ref="H18:H19"/>
    <mergeCell ref="I18:I19"/>
    <mergeCell ref="J18:J19"/>
    <mergeCell ref="K18:K19"/>
    <mergeCell ref="F25:R25"/>
    <mergeCell ref="L18:L19"/>
    <mergeCell ref="M18:M19"/>
    <mergeCell ref="N18:N19"/>
    <mergeCell ref="O18:O19"/>
    <mergeCell ref="P18:P19"/>
    <mergeCell ref="Q18:Q19"/>
    <mergeCell ref="R18:R19"/>
    <mergeCell ref="A20:L20"/>
    <mergeCell ref="M20:U20"/>
    <mergeCell ref="A26:E26"/>
    <mergeCell ref="F26:R26"/>
    <mergeCell ref="A27:E27"/>
    <mergeCell ref="F27:R27"/>
    <mergeCell ref="S27:U27"/>
    <mergeCell ref="S28:U28"/>
    <mergeCell ref="A28:E28"/>
    <mergeCell ref="F28:R28"/>
    <mergeCell ref="S18:S19"/>
    <mergeCell ref="T18:T19"/>
    <mergeCell ref="U18:U19"/>
    <mergeCell ref="S26:U26"/>
    <mergeCell ref="A21:E21"/>
    <mergeCell ref="F21:R21"/>
    <mergeCell ref="A22:E22"/>
    <mergeCell ref="F22:R22"/>
    <mergeCell ref="A23:E23"/>
    <mergeCell ref="F23:R23"/>
    <mergeCell ref="A24:E24"/>
    <mergeCell ref="F24:R24"/>
    <mergeCell ref="A25:E25"/>
    <mergeCell ref="A18:A19"/>
    <mergeCell ref="B18:C19"/>
    <mergeCell ref="D18:D19"/>
  </mergeCells>
  <hyperlinks>
    <hyperlink ref="A1:U1" location="'List of Records'!A1" display="PACKAGING RECORD" xr:uid="{00000000-0004-0000-3500-000000000000}"/>
  </hyperlinks>
  <pageMargins left="0.7" right="0.7" top="0.75" bottom="0.75" header="0.3" footer="0.3"/>
  <pageSetup scale="25" fitToHeight="0" orientation="landscape" r:id="rId1"/>
  <headerFooter>
    <oddHeader>&amp;L&amp;20The Great Canadian Meat Company&amp;R&amp;36&amp;A</oddHeader>
    <oddFooter>&amp;L&amp;"-,Italic"&amp;20Prepared by Food Technology Consulting
 Approved by: KD&amp;C&amp;20Page  &amp;P&amp;R&amp;"-,Italic"&amp;20Rev. Date: October 15,2024
 Rev. # 10</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00B050"/>
    <pageSetUpPr fitToPage="1"/>
  </sheetPr>
  <dimension ref="A1:N991"/>
  <sheetViews>
    <sheetView view="pageLayout" zoomScaleNormal="100" workbookViewId="0">
      <selection activeCell="A2" sqref="A2:I2"/>
    </sheetView>
  </sheetViews>
  <sheetFormatPr defaultColWidth="14.453125" defaultRowHeight="15" customHeight="1" x14ac:dyDescent="0.35"/>
  <cols>
    <col min="1" max="2" width="9.1796875" customWidth="1"/>
    <col min="3" max="3" width="39.453125" customWidth="1"/>
    <col min="4" max="4" width="23.453125" customWidth="1"/>
    <col min="5" max="7" width="14.54296875" customWidth="1"/>
    <col min="8" max="9" width="8.54296875" customWidth="1"/>
  </cols>
  <sheetData>
    <row r="1" spans="1:14" ht="18" customHeight="1" x14ac:dyDescent="0.35">
      <c r="A1" s="1777" t="s">
        <v>394</v>
      </c>
      <c r="B1" s="1395"/>
      <c r="C1" s="1395"/>
      <c r="D1" s="1395"/>
      <c r="E1" s="1395"/>
      <c r="F1" s="1395"/>
      <c r="G1" s="1395"/>
      <c r="H1" s="1395"/>
      <c r="I1" s="1395"/>
      <c r="J1" s="1037"/>
      <c r="K1" s="1037"/>
      <c r="L1" s="1037"/>
      <c r="M1" s="1037"/>
      <c r="N1" s="1037"/>
    </row>
    <row r="2" spans="1:14" ht="64.5" customHeight="1" x14ac:dyDescent="0.35">
      <c r="A2" s="2147" t="s">
        <v>2516</v>
      </c>
      <c r="B2" s="1400"/>
      <c r="C2" s="1400"/>
      <c r="D2" s="1400"/>
      <c r="E2" s="1400"/>
      <c r="F2" s="1400"/>
      <c r="G2" s="1400"/>
      <c r="H2" s="1400"/>
      <c r="I2" s="1398"/>
    </row>
    <row r="3" spans="1:14" ht="24" customHeight="1" x14ac:dyDescent="0.35">
      <c r="A3" s="2148" t="s">
        <v>2517</v>
      </c>
      <c r="B3" s="1400"/>
      <c r="C3" s="1400"/>
      <c r="D3" s="1400"/>
      <c r="E3" s="1400"/>
      <c r="F3" s="1400"/>
      <c r="G3" s="1400"/>
      <c r="H3" s="1400"/>
      <c r="I3" s="1398"/>
    </row>
    <row r="4" spans="1:14" ht="24" customHeight="1" x14ac:dyDescent="0.35">
      <c r="A4" s="1628" t="s">
        <v>2518</v>
      </c>
      <c r="B4" s="1400"/>
      <c r="C4" s="1400"/>
      <c r="D4" s="1400"/>
      <c r="E4" s="1400"/>
      <c r="F4" s="1400"/>
      <c r="G4" s="1400"/>
      <c r="H4" s="1400"/>
      <c r="I4" s="1398"/>
    </row>
    <row r="5" spans="1:14" ht="30" customHeight="1" x14ac:dyDescent="0.35">
      <c r="A5" s="2053" t="s">
        <v>2519</v>
      </c>
      <c r="B5" s="2144"/>
      <c r="C5" s="2052" t="s">
        <v>2520</v>
      </c>
      <c r="D5" s="2052" t="s">
        <v>2521</v>
      </c>
      <c r="E5" s="1673" t="s">
        <v>2522</v>
      </c>
      <c r="F5" s="1819"/>
      <c r="G5" s="1820"/>
      <c r="H5" s="2052" t="s">
        <v>2523</v>
      </c>
      <c r="I5" s="2052" t="s">
        <v>2524</v>
      </c>
    </row>
    <row r="6" spans="1:14" ht="30" customHeight="1" x14ac:dyDescent="0.35">
      <c r="A6" s="2145"/>
      <c r="B6" s="2146"/>
      <c r="C6" s="2143"/>
      <c r="D6" s="2143"/>
      <c r="E6" s="58" t="s">
        <v>2525</v>
      </c>
      <c r="F6" s="58" t="s">
        <v>2526</v>
      </c>
      <c r="G6" s="58" t="s">
        <v>2527</v>
      </c>
      <c r="H6" s="2143"/>
      <c r="I6" s="2143"/>
    </row>
    <row r="7" spans="1:14" ht="24" customHeight="1" x14ac:dyDescent="0.35">
      <c r="A7" s="1536"/>
      <c r="B7" s="1398"/>
      <c r="C7" s="322"/>
      <c r="D7" s="322"/>
      <c r="E7" s="322"/>
      <c r="F7" s="322"/>
      <c r="G7" s="322"/>
      <c r="H7" s="322"/>
      <c r="I7" s="322"/>
    </row>
    <row r="8" spans="1:14" ht="24" customHeight="1" x14ac:dyDescent="0.35">
      <c r="A8" s="1536"/>
      <c r="B8" s="1398"/>
      <c r="C8" s="322"/>
      <c r="D8" s="322"/>
      <c r="E8" s="322"/>
      <c r="F8" s="322"/>
      <c r="G8" s="322"/>
      <c r="H8" s="322"/>
      <c r="I8" s="322"/>
    </row>
    <row r="9" spans="1:14" ht="24" customHeight="1" x14ac:dyDescent="0.35">
      <c r="A9" s="2141"/>
      <c r="B9" s="2142"/>
      <c r="C9" s="322"/>
      <c r="D9" s="322"/>
      <c r="E9" s="322"/>
      <c r="F9" s="322"/>
      <c r="G9" s="322"/>
      <c r="H9" s="322"/>
      <c r="I9" s="322"/>
    </row>
    <row r="10" spans="1:14" ht="24" customHeight="1" x14ac:dyDescent="0.35">
      <c r="A10" s="1536"/>
      <c r="B10" s="1398"/>
      <c r="C10" s="322"/>
      <c r="D10" s="322"/>
      <c r="E10" s="322"/>
      <c r="F10" s="322"/>
      <c r="G10" s="322"/>
      <c r="H10" s="322"/>
      <c r="I10" s="322"/>
    </row>
    <row r="11" spans="1:14" ht="24" customHeight="1" x14ac:dyDescent="0.35">
      <c r="A11" s="1536"/>
      <c r="B11" s="1398"/>
      <c r="C11" s="322"/>
      <c r="D11" s="322"/>
      <c r="E11" s="322"/>
      <c r="F11" s="322"/>
      <c r="G11" s="322"/>
      <c r="H11" s="322"/>
      <c r="I11" s="322"/>
    </row>
    <row r="12" spans="1:14" ht="24" customHeight="1" x14ac:dyDescent="0.35">
      <c r="A12" s="2141"/>
      <c r="B12" s="2142"/>
      <c r="C12" s="322"/>
      <c r="D12" s="322"/>
      <c r="E12" s="322"/>
      <c r="F12" s="322"/>
      <c r="G12" s="322"/>
      <c r="H12" s="322"/>
      <c r="I12" s="322"/>
    </row>
    <row r="13" spans="1:14" ht="24" customHeight="1" x14ac:dyDescent="0.35">
      <c r="A13" s="1536"/>
      <c r="B13" s="1398"/>
      <c r="C13" s="322"/>
      <c r="D13" s="322"/>
      <c r="E13" s="322"/>
      <c r="F13" s="322"/>
      <c r="G13" s="322"/>
      <c r="H13" s="322"/>
      <c r="I13" s="322"/>
    </row>
    <row r="14" spans="1:14" ht="24" customHeight="1" x14ac:dyDescent="0.35">
      <c r="A14" s="1536"/>
      <c r="B14" s="1398"/>
      <c r="C14" s="322"/>
      <c r="D14" s="322"/>
      <c r="E14" s="322"/>
      <c r="F14" s="322"/>
      <c r="G14" s="322"/>
      <c r="H14" s="322"/>
      <c r="I14" s="322"/>
    </row>
    <row r="15" spans="1:14" ht="24" customHeight="1" x14ac:dyDescent="0.35">
      <c r="A15" s="2141"/>
      <c r="B15" s="2142"/>
      <c r="C15" s="322"/>
      <c r="D15" s="322"/>
      <c r="E15" s="322"/>
      <c r="F15" s="322"/>
      <c r="G15" s="322"/>
      <c r="H15" s="322"/>
      <c r="I15" s="322"/>
    </row>
    <row r="16" spans="1:14" ht="24" customHeight="1" x14ac:dyDescent="0.35">
      <c r="A16" s="1110"/>
      <c r="B16" s="1111"/>
      <c r="C16" s="322"/>
      <c r="D16" s="322"/>
      <c r="E16" s="322"/>
      <c r="F16" s="322"/>
      <c r="G16" s="322"/>
      <c r="H16" s="322"/>
      <c r="I16" s="322"/>
    </row>
    <row r="17" spans="1:9" ht="24" customHeight="1" x14ac:dyDescent="0.35">
      <c r="A17" s="1536"/>
      <c r="B17" s="1398"/>
      <c r="C17" s="322"/>
      <c r="D17" s="322"/>
      <c r="E17" s="322"/>
      <c r="F17" s="322"/>
      <c r="G17" s="322"/>
      <c r="H17" s="322"/>
      <c r="I17" s="322"/>
    </row>
    <row r="18" spans="1:9" ht="24" customHeight="1" x14ac:dyDescent="0.35">
      <c r="A18" s="1580" t="s">
        <v>2528</v>
      </c>
      <c r="B18" s="1580"/>
      <c r="C18" s="1580"/>
      <c r="D18" s="1580"/>
      <c r="E18" s="1580"/>
      <c r="F18" s="1580"/>
      <c r="G18" s="1580"/>
      <c r="H18" s="1580"/>
      <c r="I18" s="1580"/>
    </row>
    <row r="19" spans="1:9" ht="24" customHeight="1" x14ac:dyDescent="0.35">
      <c r="A19" s="2134"/>
      <c r="B19" s="2135"/>
      <c r="C19" s="2135"/>
      <c r="D19" s="2135"/>
      <c r="E19" s="2135"/>
      <c r="F19" s="2135"/>
      <c r="G19" s="2135"/>
      <c r="H19" s="2135"/>
      <c r="I19" s="2136"/>
    </row>
    <row r="20" spans="1:9" ht="24" customHeight="1" x14ac:dyDescent="0.35">
      <c r="A20" s="2137"/>
      <c r="B20" s="2137"/>
      <c r="C20" s="2137"/>
      <c r="D20" s="2137"/>
      <c r="E20" s="2137"/>
      <c r="F20" s="2137"/>
      <c r="G20" s="2137"/>
      <c r="H20" s="2137"/>
      <c r="I20" s="2137"/>
    </row>
    <row r="21" spans="1:9" ht="24" customHeight="1" x14ac:dyDescent="0.35">
      <c r="A21" s="2137"/>
      <c r="B21" s="2137"/>
      <c r="C21" s="2137"/>
      <c r="D21" s="2137"/>
      <c r="E21" s="2137"/>
      <c r="F21" s="2137"/>
      <c r="G21" s="2137"/>
      <c r="H21" s="2137"/>
      <c r="I21" s="2137"/>
    </row>
    <row r="22" spans="1:9" ht="24" customHeight="1" x14ac:dyDescent="0.35">
      <c r="A22" s="2138" t="s">
        <v>566</v>
      </c>
      <c r="B22" s="2139"/>
      <c r="C22" s="2139"/>
      <c r="D22" s="2139"/>
      <c r="E22" s="2139"/>
      <c r="F22" s="2139"/>
      <c r="G22" s="2139"/>
      <c r="H22" s="2139"/>
      <c r="I22" s="2140"/>
    </row>
    <row r="23" spans="1:9" ht="15.75" customHeight="1" x14ac:dyDescent="0.35"/>
    <row r="24" spans="1:9" ht="15.75" customHeight="1" x14ac:dyDescent="0.35"/>
    <row r="25" spans="1:9" ht="15.75" customHeight="1" x14ac:dyDescent="0.35"/>
    <row r="26" spans="1:9" ht="15.75" customHeight="1" x14ac:dyDescent="0.35"/>
    <row r="27" spans="1:9" ht="15.75" customHeight="1" x14ac:dyDescent="0.35"/>
    <row r="28" spans="1:9" ht="15.75" customHeight="1" x14ac:dyDescent="0.35"/>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sheetData>
  <mergeCells count="25">
    <mergeCell ref="A1:I1"/>
    <mergeCell ref="A2:I2"/>
    <mergeCell ref="A3:I3"/>
    <mergeCell ref="A4:I4"/>
    <mergeCell ref="C5:C6"/>
    <mergeCell ref="D5:D6"/>
    <mergeCell ref="I5:I6"/>
    <mergeCell ref="A17:B17"/>
    <mergeCell ref="A9:B9"/>
    <mergeCell ref="A10:B10"/>
    <mergeCell ref="E5:G5"/>
    <mergeCell ref="H5:H6"/>
    <mergeCell ref="A11:B11"/>
    <mergeCell ref="A12:B12"/>
    <mergeCell ref="A13:B13"/>
    <mergeCell ref="A5:B6"/>
    <mergeCell ref="A7:B7"/>
    <mergeCell ref="A8:B8"/>
    <mergeCell ref="A14:B14"/>
    <mergeCell ref="A15:B15"/>
    <mergeCell ref="A19:I19"/>
    <mergeCell ref="A18:I18"/>
    <mergeCell ref="A20:I20"/>
    <mergeCell ref="A21:I21"/>
    <mergeCell ref="A22:I22"/>
  </mergeCells>
  <pageMargins left="0.27559055118110243" right="0.1875" top="0.47244094488188981" bottom="0.59375" header="0" footer="0"/>
  <pageSetup orientation="landscape" r:id="rId1"/>
  <headerFooter>
    <oddHeader>&amp;LThe Great Canadian Meat Company&amp;R&amp;A</oddHeader>
    <oddFooter>&amp;L&amp;"-,Italic"Prepared by Food Technology Consulting 
 Approved by: MU&amp;CPage  &amp;P&amp;RRev. Date: May 26,2023
 Rev. # 04</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B050"/>
  </sheetPr>
  <dimension ref="A1:O1000"/>
  <sheetViews>
    <sheetView view="pageLayout" zoomScaleNormal="100" workbookViewId="0">
      <selection activeCell="B89" sqref="B89"/>
    </sheetView>
  </sheetViews>
  <sheetFormatPr defaultColWidth="14.453125" defaultRowHeight="15" customHeight="1" x14ac:dyDescent="0.35"/>
  <cols>
    <col min="1" max="1" width="19.453125" customWidth="1"/>
    <col min="2" max="2" width="38.453125" customWidth="1"/>
    <col min="3" max="3" width="6.1796875" customWidth="1"/>
    <col min="4" max="15" width="5.1796875" customWidth="1"/>
  </cols>
  <sheetData>
    <row r="1" spans="1:15" ht="17.25" customHeight="1" x14ac:dyDescent="0.35">
      <c r="A1" s="1469" t="s">
        <v>2529</v>
      </c>
      <c r="B1" s="1395"/>
      <c r="C1" s="1395"/>
      <c r="D1" s="1395"/>
      <c r="E1" s="1395"/>
      <c r="F1" s="1395"/>
      <c r="G1" s="1395"/>
      <c r="H1" s="1395"/>
      <c r="I1" s="1395"/>
      <c r="J1" s="1395"/>
      <c r="K1" s="1395"/>
      <c r="L1" s="1395"/>
      <c r="M1" s="1395"/>
      <c r="N1" s="1395"/>
      <c r="O1" s="1395"/>
    </row>
    <row r="2" spans="1:15" ht="57" customHeight="1" x14ac:dyDescent="0.35">
      <c r="A2" s="1541" t="s">
        <v>2530</v>
      </c>
      <c r="B2" s="1502"/>
      <c r="C2" s="1502"/>
      <c r="D2" s="1502"/>
      <c r="E2" s="1502"/>
      <c r="F2" s="1502"/>
      <c r="G2" s="1502"/>
      <c r="H2" s="1502"/>
      <c r="I2" s="1502"/>
      <c r="J2" s="1502"/>
      <c r="K2" s="1502"/>
      <c r="L2" s="1502"/>
      <c r="M2" s="1502"/>
      <c r="N2" s="1502"/>
      <c r="O2" s="1502"/>
    </row>
    <row r="3" spans="1:15" ht="19.5" customHeight="1" x14ac:dyDescent="0.35">
      <c r="A3" s="2154" t="s">
        <v>2531</v>
      </c>
      <c r="B3" s="1400"/>
      <c r="C3" s="1398"/>
      <c r="D3" s="323" t="s">
        <v>480</v>
      </c>
      <c r="E3" s="323" t="s">
        <v>481</v>
      </c>
      <c r="F3" s="323" t="s">
        <v>482</v>
      </c>
      <c r="G3" s="323" t="s">
        <v>483</v>
      </c>
      <c r="H3" s="323" t="s">
        <v>484</v>
      </c>
      <c r="I3" s="323" t="s">
        <v>485</v>
      </c>
      <c r="J3" s="323" t="s">
        <v>14</v>
      </c>
      <c r="K3" s="323" t="s">
        <v>487</v>
      </c>
      <c r="L3" s="323" t="s">
        <v>14</v>
      </c>
      <c r="M3" s="323" t="s">
        <v>489</v>
      </c>
      <c r="N3" s="323" t="s">
        <v>490</v>
      </c>
      <c r="O3" s="323" t="s">
        <v>491</v>
      </c>
    </row>
    <row r="4" spans="1:15" ht="19.5" customHeight="1" x14ac:dyDescent="0.35">
      <c r="A4" s="2154" t="s">
        <v>2532</v>
      </c>
      <c r="B4" s="1400"/>
      <c r="C4" s="1398"/>
      <c r="D4" s="323"/>
      <c r="E4" s="323"/>
      <c r="F4" s="323"/>
      <c r="G4" s="323"/>
      <c r="H4" s="323"/>
      <c r="I4" s="323"/>
      <c r="J4" s="323"/>
      <c r="K4" s="323"/>
      <c r="L4" s="323"/>
      <c r="M4" s="323"/>
      <c r="N4" s="323"/>
      <c r="O4" s="323"/>
    </row>
    <row r="5" spans="1:15" ht="15" customHeight="1" x14ac:dyDescent="0.35">
      <c r="A5" s="2152" t="s">
        <v>2533</v>
      </c>
      <c r="B5" s="118" t="s">
        <v>2534</v>
      </c>
      <c r="C5" s="6" t="s">
        <v>22</v>
      </c>
      <c r="D5" s="165"/>
      <c r="E5" s="85"/>
      <c r="F5" s="85"/>
      <c r="G5" s="85"/>
      <c r="H5" s="85"/>
      <c r="I5" s="85"/>
      <c r="J5" s="85"/>
      <c r="K5" s="85"/>
      <c r="L5" s="85" t="s">
        <v>494</v>
      </c>
      <c r="M5" s="85"/>
      <c r="N5" s="85"/>
      <c r="O5" s="85"/>
    </row>
    <row r="6" spans="1:15" ht="15" customHeight="1" x14ac:dyDescent="0.35">
      <c r="A6" s="1642"/>
      <c r="B6" s="118" t="s">
        <v>2535</v>
      </c>
      <c r="C6" s="6" t="s">
        <v>22</v>
      </c>
      <c r="D6" s="165"/>
      <c r="E6" s="85"/>
      <c r="F6" s="85"/>
      <c r="G6" s="85"/>
      <c r="H6" s="85"/>
      <c r="I6" s="85"/>
      <c r="J6" s="85"/>
      <c r="K6" s="85"/>
      <c r="L6" s="85" t="s">
        <v>494</v>
      </c>
      <c r="M6" s="85"/>
      <c r="N6" s="85"/>
      <c r="O6" s="85"/>
    </row>
    <row r="7" spans="1:15" ht="15" customHeight="1" x14ac:dyDescent="0.35">
      <c r="A7" s="1642"/>
      <c r="B7" s="118" t="s">
        <v>2536</v>
      </c>
      <c r="C7" s="6" t="s">
        <v>22</v>
      </c>
      <c r="D7" s="165"/>
      <c r="E7" s="85"/>
      <c r="F7" s="85"/>
      <c r="G7" s="85"/>
      <c r="H7" s="85"/>
      <c r="I7" s="85"/>
      <c r="J7" s="85"/>
      <c r="K7" s="85"/>
      <c r="L7" s="85" t="s">
        <v>494</v>
      </c>
      <c r="M7" s="85"/>
      <c r="N7" s="85"/>
      <c r="O7" s="85"/>
    </row>
    <row r="8" spans="1:15" ht="15" customHeight="1" x14ac:dyDescent="0.35">
      <c r="A8" s="1642"/>
      <c r="B8" s="118" t="s">
        <v>2537</v>
      </c>
      <c r="C8" s="6" t="s">
        <v>22</v>
      </c>
      <c r="D8" s="165"/>
      <c r="E8" s="85"/>
      <c r="F8" s="85"/>
      <c r="G8" s="85"/>
      <c r="H8" s="85"/>
      <c r="I8" s="85"/>
      <c r="J8" s="85"/>
      <c r="K8" s="85"/>
      <c r="L8" s="85" t="s">
        <v>494</v>
      </c>
      <c r="M8" s="85"/>
      <c r="N8" s="85"/>
      <c r="O8" s="85"/>
    </row>
    <row r="9" spans="1:15" ht="15" customHeight="1" x14ac:dyDescent="0.35">
      <c r="A9" s="1642"/>
      <c r="B9" s="118" t="s">
        <v>2538</v>
      </c>
      <c r="C9" s="6" t="s">
        <v>22</v>
      </c>
      <c r="D9" s="165"/>
      <c r="E9" s="85"/>
      <c r="F9" s="85"/>
      <c r="G9" s="85"/>
      <c r="H9" s="85"/>
      <c r="I9" s="85"/>
      <c r="J9" s="85"/>
      <c r="K9" s="85"/>
      <c r="L9" s="85" t="s">
        <v>494</v>
      </c>
      <c r="M9" s="85"/>
      <c r="N9" s="85"/>
      <c r="O9" s="85"/>
    </row>
    <row r="10" spans="1:15" ht="15" customHeight="1" x14ac:dyDescent="0.35">
      <c r="A10" s="1487"/>
      <c r="B10" s="118" t="s">
        <v>2539</v>
      </c>
      <c r="C10" s="6" t="s">
        <v>22</v>
      </c>
      <c r="D10" s="165"/>
      <c r="E10" s="85"/>
      <c r="F10" s="85"/>
      <c r="G10" s="85"/>
      <c r="H10" s="85"/>
      <c r="I10" s="85"/>
      <c r="J10" s="85"/>
      <c r="K10" s="85"/>
      <c r="L10" s="85" t="s">
        <v>494</v>
      </c>
      <c r="M10" s="85"/>
      <c r="N10" s="85"/>
      <c r="O10" s="85"/>
    </row>
    <row r="11" spans="1:15" ht="14.5" x14ac:dyDescent="0.35">
      <c r="A11" s="2152" t="s">
        <v>1682</v>
      </c>
      <c r="B11" s="118" t="s">
        <v>2540</v>
      </c>
      <c r="C11" s="6" t="s">
        <v>68</v>
      </c>
      <c r="D11" s="85"/>
      <c r="E11" s="85"/>
      <c r="F11" s="85" t="s">
        <v>494</v>
      </c>
      <c r="G11" s="85"/>
      <c r="H11" s="85"/>
      <c r="I11" s="85" t="s">
        <v>494</v>
      </c>
      <c r="J11" s="85"/>
      <c r="K11" s="85"/>
      <c r="L11" s="85" t="s">
        <v>494</v>
      </c>
      <c r="M11" s="85"/>
      <c r="N11" s="85"/>
      <c r="O11" s="85" t="s">
        <v>494</v>
      </c>
    </row>
    <row r="12" spans="1:15" ht="14.5" x14ac:dyDescent="0.35">
      <c r="A12" s="1642"/>
      <c r="B12" s="118" t="s">
        <v>2536</v>
      </c>
      <c r="C12" s="6" t="s">
        <v>22</v>
      </c>
      <c r="D12" s="85"/>
      <c r="E12" s="85"/>
      <c r="F12" s="85"/>
      <c r="G12" s="85"/>
      <c r="H12" s="85"/>
      <c r="I12" s="85"/>
      <c r="J12" s="85"/>
      <c r="K12" s="85"/>
      <c r="L12" s="85" t="s">
        <v>494</v>
      </c>
      <c r="M12" s="85"/>
      <c r="N12" s="85"/>
      <c r="O12" s="85"/>
    </row>
    <row r="13" spans="1:15" ht="14.5" x14ac:dyDescent="0.35">
      <c r="A13" s="1642"/>
      <c r="B13" s="324" t="s">
        <v>2541</v>
      </c>
      <c r="C13" s="325" t="s">
        <v>68</v>
      </c>
      <c r="D13" s="326"/>
      <c r="E13" s="327"/>
      <c r="F13" s="327" t="s">
        <v>494</v>
      </c>
      <c r="G13" s="327"/>
      <c r="H13" s="327"/>
      <c r="I13" s="327" t="s">
        <v>494</v>
      </c>
      <c r="J13" s="327"/>
      <c r="K13" s="327"/>
      <c r="L13" s="327" t="s">
        <v>494</v>
      </c>
      <c r="M13" s="327"/>
      <c r="N13" s="327"/>
      <c r="O13" s="327" t="s">
        <v>494</v>
      </c>
    </row>
    <row r="14" spans="1:15" ht="15.75" customHeight="1" x14ac:dyDescent="0.35">
      <c r="A14" s="1642"/>
      <c r="B14" s="324" t="s">
        <v>2542</v>
      </c>
      <c r="C14" s="325" t="s">
        <v>68</v>
      </c>
      <c r="D14" s="326"/>
      <c r="E14" s="327"/>
      <c r="F14" s="327" t="s">
        <v>494</v>
      </c>
      <c r="G14" s="327"/>
      <c r="H14" s="327"/>
      <c r="I14" s="327" t="s">
        <v>494</v>
      </c>
      <c r="J14" s="327"/>
      <c r="K14" s="327"/>
      <c r="L14" s="327" t="s">
        <v>494</v>
      </c>
      <c r="M14" s="327"/>
      <c r="N14" s="327"/>
      <c r="O14" s="327" t="s">
        <v>494</v>
      </c>
    </row>
    <row r="15" spans="1:15" ht="29" x14ac:dyDescent="0.35">
      <c r="A15" s="1642"/>
      <c r="B15" s="324" t="s">
        <v>2543</v>
      </c>
      <c r="C15" s="325" t="s">
        <v>68</v>
      </c>
      <c r="D15" s="326"/>
      <c r="E15" s="327"/>
      <c r="F15" s="327" t="s">
        <v>494</v>
      </c>
      <c r="G15" s="327"/>
      <c r="H15" s="327"/>
      <c r="I15" s="327" t="s">
        <v>494</v>
      </c>
      <c r="J15" s="327"/>
      <c r="K15" s="327"/>
      <c r="L15" s="327" t="s">
        <v>494</v>
      </c>
      <c r="M15" s="327"/>
      <c r="N15" s="327"/>
      <c r="O15" s="327" t="s">
        <v>494</v>
      </c>
    </row>
    <row r="16" spans="1:15" ht="29" x14ac:dyDescent="0.35">
      <c r="A16" s="1642"/>
      <c r="B16" s="324" t="s">
        <v>2544</v>
      </c>
      <c r="C16" s="325" t="s">
        <v>68</v>
      </c>
      <c r="D16" s="326"/>
      <c r="E16" s="327"/>
      <c r="F16" s="327" t="s">
        <v>494</v>
      </c>
      <c r="G16" s="327"/>
      <c r="H16" s="327"/>
      <c r="I16" s="327" t="s">
        <v>494</v>
      </c>
      <c r="J16" s="327"/>
      <c r="K16" s="327"/>
      <c r="L16" s="327" t="s">
        <v>494</v>
      </c>
      <c r="M16" s="327"/>
      <c r="N16" s="327"/>
      <c r="O16" s="327" t="s">
        <v>494</v>
      </c>
    </row>
    <row r="17" spans="1:15" ht="14.5" x14ac:dyDescent="0.35">
      <c r="A17" s="1642"/>
      <c r="B17" s="324" t="s">
        <v>2545</v>
      </c>
      <c r="C17" s="325" t="s">
        <v>68</v>
      </c>
      <c r="D17" s="326"/>
      <c r="E17" s="327"/>
      <c r="F17" s="327" t="s">
        <v>494</v>
      </c>
      <c r="G17" s="327"/>
      <c r="H17" s="327"/>
      <c r="I17" s="327" t="s">
        <v>494</v>
      </c>
      <c r="J17" s="327"/>
      <c r="K17" s="327"/>
      <c r="L17" s="327" t="s">
        <v>494</v>
      </c>
      <c r="M17" s="327"/>
      <c r="N17" s="327"/>
      <c r="O17" s="327" t="s">
        <v>494</v>
      </c>
    </row>
    <row r="18" spans="1:15" ht="21" customHeight="1" x14ac:dyDescent="0.35">
      <c r="A18" s="1642"/>
      <c r="B18" s="324" t="s">
        <v>2546</v>
      </c>
      <c r="C18" s="325" t="s">
        <v>68</v>
      </c>
      <c r="D18" s="326"/>
      <c r="E18" s="327"/>
      <c r="F18" s="327" t="s">
        <v>494</v>
      </c>
      <c r="G18" s="327"/>
      <c r="H18" s="327"/>
      <c r="I18" s="327" t="s">
        <v>494</v>
      </c>
      <c r="J18" s="327"/>
      <c r="K18" s="327"/>
      <c r="L18" s="327" t="s">
        <v>494</v>
      </c>
      <c r="M18" s="327"/>
      <c r="N18" s="327"/>
      <c r="O18" s="327" t="s">
        <v>494</v>
      </c>
    </row>
    <row r="19" spans="1:15" ht="21" customHeight="1" x14ac:dyDescent="0.35">
      <c r="A19" s="1642"/>
      <c r="B19" s="324" t="s">
        <v>2547</v>
      </c>
      <c r="C19" s="325" t="s">
        <v>68</v>
      </c>
      <c r="D19" s="326"/>
      <c r="E19" s="327"/>
      <c r="F19" s="327" t="s">
        <v>494</v>
      </c>
      <c r="G19" s="327"/>
      <c r="H19" s="327"/>
      <c r="I19" s="327" t="s">
        <v>494</v>
      </c>
      <c r="J19" s="327"/>
      <c r="K19" s="327"/>
      <c r="L19" s="327" t="s">
        <v>494</v>
      </c>
      <c r="M19" s="327"/>
      <c r="N19" s="327"/>
      <c r="O19" s="327" t="s">
        <v>494</v>
      </c>
    </row>
    <row r="20" spans="1:15" ht="14.5" x14ac:dyDescent="0.35">
      <c r="A20" s="1642"/>
      <c r="B20" s="118" t="s">
        <v>2548</v>
      </c>
      <c r="C20" s="6" t="s">
        <v>68</v>
      </c>
      <c r="D20" s="165"/>
      <c r="E20" s="85"/>
      <c r="F20" s="85" t="s">
        <v>494</v>
      </c>
      <c r="G20" s="85"/>
      <c r="H20" s="85"/>
      <c r="I20" s="85" t="s">
        <v>494</v>
      </c>
      <c r="J20" s="85"/>
      <c r="K20" s="85"/>
      <c r="L20" s="85" t="s">
        <v>494</v>
      </c>
      <c r="M20" s="85"/>
      <c r="N20" s="85"/>
      <c r="O20" s="85" t="s">
        <v>494</v>
      </c>
    </row>
    <row r="21" spans="1:15" ht="15" customHeight="1" x14ac:dyDescent="0.35">
      <c r="A21" s="1642"/>
      <c r="B21" s="118" t="s">
        <v>2549</v>
      </c>
      <c r="C21" s="6" t="s">
        <v>68</v>
      </c>
      <c r="D21" s="165"/>
      <c r="E21" s="85"/>
      <c r="F21" s="85" t="s">
        <v>494</v>
      </c>
      <c r="G21" s="85"/>
      <c r="H21" s="85"/>
      <c r="I21" s="85" t="s">
        <v>494</v>
      </c>
      <c r="J21" s="85"/>
      <c r="K21" s="85"/>
      <c r="L21" s="85" t="s">
        <v>494</v>
      </c>
      <c r="M21" s="85"/>
      <c r="N21" s="85"/>
      <c r="O21" s="85" t="s">
        <v>494</v>
      </c>
    </row>
    <row r="22" spans="1:15" ht="15.75" customHeight="1" x14ac:dyDescent="0.35">
      <c r="A22" s="1642"/>
      <c r="B22" s="118" t="s">
        <v>2550</v>
      </c>
      <c r="C22" s="6" t="s">
        <v>22</v>
      </c>
      <c r="D22" s="165"/>
      <c r="E22" s="85"/>
      <c r="F22" s="85"/>
      <c r="G22" s="85"/>
      <c r="H22" s="85"/>
      <c r="I22" s="85"/>
      <c r="J22" s="85"/>
      <c r="K22" s="85"/>
      <c r="L22" s="85" t="s">
        <v>494</v>
      </c>
      <c r="M22" s="85"/>
      <c r="N22" s="85"/>
      <c r="O22" s="85"/>
    </row>
    <row r="23" spans="1:15" ht="15.75" customHeight="1" x14ac:dyDescent="0.35">
      <c r="A23" s="1642"/>
      <c r="B23" s="118" t="s">
        <v>2551</v>
      </c>
      <c r="C23" s="6" t="s">
        <v>68</v>
      </c>
      <c r="D23" s="165"/>
      <c r="E23" s="85"/>
      <c r="F23" s="85" t="s">
        <v>494</v>
      </c>
      <c r="G23" s="85"/>
      <c r="H23" s="85"/>
      <c r="I23" s="85" t="s">
        <v>494</v>
      </c>
      <c r="J23" s="85"/>
      <c r="K23" s="85"/>
      <c r="L23" s="85" t="s">
        <v>494</v>
      </c>
      <c r="M23" s="85"/>
      <c r="N23" s="85"/>
      <c r="O23" s="85" t="s">
        <v>494</v>
      </c>
    </row>
    <row r="24" spans="1:15" ht="15.75" customHeight="1" x14ac:dyDescent="0.35">
      <c r="A24" s="1642"/>
      <c r="B24" s="118" t="s">
        <v>2552</v>
      </c>
      <c r="C24" s="6" t="s">
        <v>22</v>
      </c>
      <c r="D24" s="165"/>
      <c r="E24" s="85"/>
      <c r="F24" s="85"/>
      <c r="G24" s="85"/>
      <c r="H24" s="85"/>
      <c r="I24" s="85"/>
      <c r="J24" s="85"/>
      <c r="K24" s="85"/>
      <c r="L24" s="85" t="s">
        <v>494</v>
      </c>
      <c r="M24" s="85"/>
      <c r="N24" s="85"/>
      <c r="O24" s="85"/>
    </row>
    <row r="25" spans="1:15" ht="15.75" customHeight="1" x14ac:dyDescent="0.35">
      <c r="A25" s="1642"/>
      <c r="B25" s="324" t="s">
        <v>2553</v>
      </c>
      <c r="C25" s="325" t="s">
        <v>68</v>
      </c>
      <c r="D25" s="326"/>
      <c r="E25" s="327"/>
      <c r="F25" s="327" t="s">
        <v>494</v>
      </c>
      <c r="G25" s="327"/>
      <c r="H25" s="327"/>
      <c r="I25" s="327" t="s">
        <v>494</v>
      </c>
      <c r="J25" s="327"/>
      <c r="K25" s="327"/>
      <c r="L25" s="327" t="s">
        <v>494</v>
      </c>
      <c r="M25" s="327"/>
      <c r="N25" s="327"/>
      <c r="O25" s="327" t="s">
        <v>494</v>
      </c>
    </row>
    <row r="26" spans="1:15" ht="15.75" customHeight="1" x14ac:dyDescent="0.35">
      <c r="A26" s="1642"/>
      <c r="B26" s="324" t="s">
        <v>2554</v>
      </c>
      <c r="C26" s="325" t="s">
        <v>22</v>
      </c>
      <c r="D26" s="326"/>
      <c r="E26" s="327"/>
      <c r="F26" s="327"/>
      <c r="G26" s="327"/>
      <c r="H26" s="327"/>
      <c r="I26" s="327"/>
      <c r="J26" s="327"/>
      <c r="K26" s="327"/>
      <c r="L26" s="327" t="s">
        <v>494</v>
      </c>
      <c r="M26" s="327"/>
      <c r="N26" s="327"/>
      <c r="O26" s="327"/>
    </row>
    <row r="27" spans="1:15" ht="15.75" customHeight="1" x14ac:dyDescent="0.35">
      <c r="A27" s="1642"/>
      <c r="B27" s="324" t="s">
        <v>2555</v>
      </c>
      <c r="C27" s="325" t="s">
        <v>68</v>
      </c>
      <c r="D27" s="326"/>
      <c r="E27" s="327"/>
      <c r="F27" s="327" t="s">
        <v>494</v>
      </c>
      <c r="G27" s="327"/>
      <c r="H27" s="327"/>
      <c r="I27" s="327" t="s">
        <v>494</v>
      </c>
      <c r="J27" s="327"/>
      <c r="K27" s="327"/>
      <c r="L27" s="327" t="s">
        <v>494</v>
      </c>
      <c r="M27" s="327"/>
      <c r="N27" s="327"/>
      <c r="O27" s="327" t="s">
        <v>494</v>
      </c>
    </row>
    <row r="28" spans="1:15" ht="15.75" customHeight="1" x14ac:dyDescent="0.35">
      <c r="A28" s="1642"/>
      <c r="B28" s="324" t="s">
        <v>2556</v>
      </c>
      <c r="C28" s="325" t="s">
        <v>68</v>
      </c>
      <c r="D28" s="326"/>
      <c r="E28" s="327"/>
      <c r="F28" s="327" t="s">
        <v>494</v>
      </c>
      <c r="G28" s="327"/>
      <c r="H28" s="327"/>
      <c r="I28" s="327" t="s">
        <v>494</v>
      </c>
      <c r="J28" s="327"/>
      <c r="K28" s="327"/>
      <c r="L28" s="327" t="s">
        <v>494</v>
      </c>
      <c r="M28" s="327"/>
      <c r="N28" s="327"/>
      <c r="O28" s="327" t="s">
        <v>494</v>
      </c>
    </row>
    <row r="29" spans="1:15" ht="15.75" customHeight="1" x14ac:dyDescent="0.35">
      <c r="A29" s="1642"/>
      <c r="B29" s="324" t="s">
        <v>2557</v>
      </c>
      <c r="C29" s="325" t="s">
        <v>22</v>
      </c>
      <c r="D29" s="326"/>
      <c r="E29" s="327"/>
      <c r="F29" s="327"/>
      <c r="G29" s="327"/>
      <c r="H29" s="327"/>
      <c r="I29" s="327"/>
      <c r="J29" s="327"/>
      <c r="K29" s="327"/>
      <c r="L29" s="327" t="s">
        <v>494</v>
      </c>
      <c r="M29" s="327"/>
      <c r="N29" s="327"/>
      <c r="O29" s="327"/>
    </row>
    <row r="30" spans="1:15" ht="15.75" customHeight="1" x14ac:dyDescent="0.35">
      <c r="A30" s="1642"/>
      <c r="B30" s="324" t="s">
        <v>2558</v>
      </c>
      <c r="C30" s="325" t="s">
        <v>22</v>
      </c>
      <c r="D30" s="326"/>
      <c r="E30" s="327"/>
      <c r="F30" s="327"/>
      <c r="G30" s="327"/>
      <c r="H30" s="327"/>
      <c r="I30" s="327"/>
      <c r="J30" s="327"/>
      <c r="K30" s="327"/>
      <c r="L30" s="327" t="s">
        <v>494</v>
      </c>
      <c r="M30" s="327"/>
      <c r="N30" s="327"/>
      <c r="O30" s="327"/>
    </row>
    <row r="31" spans="1:15" ht="15.75" customHeight="1" x14ac:dyDescent="0.35">
      <c r="A31" s="1642"/>
      <c r="B31" s="324" t="s">
        <v>2559</v>
      </c>
      <c r="C31" s="325" t="s">
        <v>22</v>
      </c>
      <c r="D31" s="326"/>
      <c r="E31" s="327"/>
      <c r="F31" s="327"/>
      <c r="G31" s="327"/>
      <c r="H31" s="327"/>
      <c r="I31" s="327"/>
      <c r="J31" s="327"/>
      <c r="K31" s="327"/>
      <c r="L31" s="327" t="s">
        <v>494</v>
      </c>
      <c r="M31" s="327"/>
      <c r="N31" s="327"/>
      <c r="O31" s="327"/>
    </row>
    <row r="32" spans="1:15" ht="15" customHeight="1" x14ac:dyDescent="0.35">
      <c r="A32" s="1642"/>
      <c r="B32" s="324" t="s">
        <v>2560</v>
      </c>
      <c r="C32" s="325" t="s">
        <v>68</v>
      </c>
      <c r="D32" s="326"/>
      <c r="E32" s="327"/>
      <c r="F32" s="327" t="s">
        <v>494</v>
      </c>
      <c r="G32" s="327"/>
      <c r="H32" s="327"/>
      <c r="I32" s="327" t="s">
        <v>494</v>
      </c>
      <c r="J32" s="327"/>
      <c r="K32" s="327"/>
      <c r="L32" s="327" t="s">
        <v>494</v>
      </c>
      <c r="M32" s="327"/>
      <c r="N32" s="327"/>
      <c r="O32" s="327" t="s">
        <v>494</v>
      </c>
    </row>
    <row r="33" spans="1:15" ht="15" customHeight="1" x14ac:dyDescent="0.35">
      <c r="A33" s="1642"/>
      <c r="B33" s="118" t="s">
        <v>2561</v>
      </c>
      <c r="C33" s="6" t="s">
        <v>22</v>
      </c>
      <c r="D33" s="165"/>
      <c r="E33" s="85"/>
      <c r="F33" s="85"/>
      <c r="G33" s="85"/>
      <c r="H33" s="85"/>
      <c r="I33" s="85"/>
      <c r="J33" s="85"/>
      <c r="K33" s="85"/>
      <c r="L33" s="85" t="s">
        <v>494</v>
      </c>
      <c r="M33" s="85"/>
      <c r="N33" s="85"/>
      <c r="O33" s="85"/>
    </row>
    <row r="34" spans="1:15" ht="15" customHeight="1" x14ac:dyDescent="0.35">
      <c r="A34" s="1642"/>
      <c r="B34" s="118" t="s">
        <v>2562</v>
      </c>
      <c r="C34" s="6" t="s">
        <v>22</v>
      </c>
      <c r="D34" s="165"/>
      <c r="E34" s="85"/>
      <c r="F34" s="85"/>
      <c r="G34" s="85"/>
      <c r="H34" s="85"/>
      <c r="I34" s="85"/>
      <c r="J34" s="85"/>
      <c r="K34" s="85"/>
      <c r="L34" s="85" t="s">
        <v>494</v>
      </c>
      <c r="M34" s="85"/>
      <c r="N34" s="85"/>
      <c r="O34" s="85"/>
    </row>
    <row r="35" spans="1:15" ht="15.75" customHeight="1" x14ac:dyDescent="0.35">
      <c r="A35" s="1642"/>
      <c r="B35" s="118" t="s">
        <v>2563</v>
      </c>
      <c r="C35" s="6" t="s">
        <v>68</v>
      </c>
      <c r="D35" s="165"/>
      <c r="E35" s="85"/>
      <c r="F35" s="85" t="s">
        <v>494</v>
      </c>
      <c r="G35" s="85"/>
      <c r="H35" s="85"/>
      <c r="I35" s="85" t="s">
        <v>494</v>
      </c>
      <c r="J35" s="85"/>
      <c r="K35" s="85"/>
      <c r="L35" s="85" t="s">
        <v>494</v>
      </c>
      <c r="M35" s="85"/>
      <c r="N35" s="85"/>
      <c r="O35" s="85" t="s">
        <v>494</v>
      </c>
    </row>
    <row r="36" spans="1:15" ht="30.75" customHeight="1" x14ac:dyDescent="0.35">
      <c r="A36" s="1642"/>
      <c r="B36" s="118" t="s">
        <v>2564</v>
      </c>
      <c r="C36" s="6" t="s">
        <v>22</v>
      </c>
      <c r="D36" s="165"/>
      <c r="E36" s="85"/>
      <c r="F36" s="85"/>
      <c r="G36" s="85"/>
      <c r="H36" s="85"/>
      <c r="I36" s="85"/>
      <c r="J36" s="85"/>
      <c r="K36" s="85"/>
      <c r="L36" s="85" t="s">
        <v>494</v>
      </c>
      <c r="M36" s="85"/>
      <c r="N36" s="85"/>
      <c r="O36" s="85"/>
    </row>
    <row r="37" spans="1:15" ht="16.5" customHeight="1" x14ac:dyDescent="0.35">
      <c r="A37" s="1642"/>
      <c r="B37" s="118" t="s">
        <v>2565</v>
      </c>
      <c r="C37" s="6" t="s">
        <v>68</v>
      </c>
      <c r="D37" s="165"/>
      <c r="E37" s="85"/>
      <c r="F37" s="85" t="s">
        <v>494</v>
      </c>
      <c r="G37" s="85"/>
      <c r="H37" s="85"/>
      <c r="I37" s="85" t="s">
        <v>494</v>
      </c>
      <c r="J37" s="85"/>
      <c r="K37" s="85"/>
      <c r="L37" s="85" t="s">
        <v>494</v>
      </c>
      <c r="M37" s="85"/>
      <c r="N37" s="85"/>
      <c r="O37" s="85" t="s">
        <v>494</v>
      </c>
    </row>
    <row r="38" spans="1:15" ht="15.75" customHeight="1" x14ac:dyDescent="0.35">
      <c r="A38" s="1642"/>
      <c r="B38" s="324" t="s">
        <v>2566</v>
      </c>
      <c r="C38" s="325" t="s">
        <v>22</v>
      </c>
      <c r="D38" s="326"/>
      <c r="E38" s="327"/>
      <c r="F38" s="327"/>
      <c r="G38" s="327"/>
      <c r="H38" s="327"/>
      <c r="I38" s="327"/>
      <c r="J38" s="327"/>
      <c r="K38" s="327"/>
      <c r="L38" s="327" t="s">
        <v>494</v>
      </c>
      <c r="M38" s="327"/>
      <c r="N38" s="327"/>
      <c r="O38" s="327"/>
    </row>
    <row r="39" spans="1:15" ht="15.75" customHeight="1" x14ac:dyDescent="0.35">
      <c r="A39" s="1642"/>
      <c r="B39" s="133" t="s">
        <v>1245</v>
      </c>
      <c r="C39" s="6" t="s">
        <v>68</v>
      </c>
      <c r="D39" s="165"/>
      <c r="E39" s="85"/>
      <c r="F39" s="85" t="s">
        <v>494</v>
      </c>
      <c r="G39" s="85"/>
      <c r="H39" s="85"/>
      <c r="I39" s="85" t="s">
        <v>494</v>
      </c>
      <c r="J39" s="85"/>
      <c r="K39" s="85"/>
      <c r="L39" s="85" t="s">
        <v>494</v>
      </c>
      <c r="M39" s="85"/>
      <c r="N39" s="85"/>
      <c r="O39" s="85" t="s">
        <v>494</v>
      </c>
    </row>
    <row r="40" spans="1:15" ht="15.75" customHeight="1" x14ac:dyDescent="0.35">
      <c r="A40" s="1642"/>
      <c r="B40" s="121" t="s">
        <v>2567</v>
      </c>
      <c r="C40" s="6" t="s">
        <v>68</v>
      </c>
      <c r="D40" s="165"/>
      <c r="E40" s="85"/>
      <c r="F40" s="85" t="s">
        <v>494</v>
      </c>
      <c r="G40" s="85"/>
      <c r="H40" s="85"/>
      <c r="I40" s="85" t="s">
        <v>494</v>
      </c>
      <c r="J40" s="85"/>
      <c r="K40" s="85"/>
      <c r="L40" s="85" t="s">
        <v>494</v>
      </c>
      <c r="M40" s="85"/>
      <c r="N40" s="85"/>
      <c r="O40" s="85" t="s">
        <v>494</v>
      </c>
    </row>
    <row r="41" spans="1:15" ht="15.75" customHeight="1" x14ac:dyDescent="0.35">
      <c r="A41" s="1487"/>
      <c r="B41" s="133" t="s">
        <v>1249</v>
      </c>
      <c r="C41" s="6" t="s">
        <v>68</v>
      </c>
      <c r="D41" s="165"/>
      <c r="E41" s="85"/>
      <c r="F41" s="85" t="s">
        <v>494</v>
      </c>
      <c r="G41" s="85"/>
      <c r="H41" s="85"/>
      <c r="I41" s="85" t="s">
        <v>494</v>
      </c>
      <c r="J41" s="85"/>
      <c r="K41" s="85"/>
      <c r="L41" s="85" t="s">
        <v>494</v>
      </c>
      <c r="M41" s="85"/>
      <c r="N41" s="85"/>
      <c r="O41" s="85" t="s">
        <v>494</v>
      </c>
    </row>
    <row r="42" spans="1:15" ht="15.75" customHeight="1" x14ac:dyDescent="0.35">
      <c r="A42" s="2153" t="s">
        <v>2568</v>
      </c>
      <c r="B42" s="118" t="s">
        <v>2569</v>
      </c>
      <c r="C42" s="6" t="s">
        <v>68</v>
      </c>
      <c r="D42" s="165"/>
      <c r="E42" s="85"/>
      <c r="F42" s="85" t="s">
        <v>494</v>
      </c>
      <c r="G42" s="85"/>
      <c r="H42" s="85"/>
      <c r="I42" s="85" t="s">
        <v>494</v>
      </c>
      <c r="J42" s="85"/>
      <c r="K42" s="85"/>
      <c r="L42" s="85" t="s">
        <v>494</v>
      </c>
      <c r="M42" s="85"/>
      <c r="N42" s="85"/>
      <c r="O42" s="85" t="s">
        <v>494</v>
      </c>
    </row>
    <row r="43" spans="1:15" ht="15" customHeight="1" x14ac:dyDescent="0.35">
      <c r="A43" s="1642"/>
      <c r="B43" s="118" t="s">
        <v>2570</v>
      </c>
      <c r="C43" s="6" t="s">
        <v>68</v>
      </c>
      <c r="D43" s="165"/>
      <c r="E43" s="85"/>
      <c r="F43" s="85" t="s">
        <v>494</v>
      </c>
      <c r="G43" s="85"/>
      <c r="H43" s="85"/>
      <c r="I43" s="85" t="s">
        <v>494</v>
      </c>
      <c r="J43" s="85"/>
      <c r="K43" s="85"/>
      <c r="L43" s="85" t="s">
        <v>494</v>
      </c>
      <c r="M43" s="85"/>
      <c r="N43" s="85"/>
      <c r="O43" s="85" t="s">
        <v>494</v>
      </c>
    </row>
    <row r="44" spans="1:15" ht="16.5" customHeight="1" x14ac:dyDescent="0.35">
      <c r="A44" s="1487"/>
      <c r="B44" s="118" t="s">
        <v>2571</v>
      </c>
      <c r="C44" s="6" t="s">
        <v>68</v>
      </c>
      <c r="D44" s="165"/>
      <c r="E44" s="85"/>
      <c r="F44" s="85" t="s">
        <v>494</v>
      </c>
      <c r="G44" s="85"/>
      <c r="H44" s="85"/>
      <c r="I44" s="85" t="s">
        <v>494</v>
      </c>
      <c r="J44" s="85"/>
      <c r="K44" s="85"/>
      <c r="L44" s="85" t="s">
        <v>494</v>
      </c>
      <c r="M44" s="85"/>
      <c r="N44" s="85"/>
      <c r="O44" s="85" t="s">
        <v>494</v>
      </c>
    </row>
    <row r="45" spans="1:15" ht="15" customHeight="1" x14ac:dyDescent="0.35">
      <c r="A45" s="328" t="s">
        <v>2572</v>
      </c>
      <c r="B45" s="118" t="s">
        <v>2569</v>
      </c>
      <c r="C45" s="6" t="s">
        <v>68</v>
      </c>
      <c r="D45" s="165"/>
      <c r="E45" s="85"/>
      <c r="F45" s="85" t="s">
        <v>494</v>
      </c>
      <c r="G45" s="85"/>
      <c r="H45" s="85"/>
      <c r="I45" s="85" t="s">
        <v>494</v>
      </c>
      <c r="J45" s="85"/>
      <c r="K45" s="85"/>
      <c r="L45" s="85" t="s">
        <v>494</v>
      </c>
      <c r="M45" s="85"/>
      <c r="N45" s="85"/>
      <c r="O45" s="85" t="s">
        <v>494</v>
      </c>
    </row>
    <row r="46" spans="1:15" ht="15" customHeight="1" x14ac:dyDescent="0.35">
      <c r="A46" s="82" t="s">
        <v>2573</v>
      </c>
      <c r="B46" s="118" t="s">
        <v>2569</v>
      </c>
      <c r="C46" s="6" t="s">
        <v>68</v>
      </c>
      <c r="D46" s="165"/>
      <c r="E46" s="85"/>
      <c r="F46" s="85" t="s">
        <v>494</v>
      </c>
      <c r="G46" s="85"/>
      <c r="H46" s="85"/>
      <c r="I46" s="85" t="s">
        <v>494</v>
      </c>
      <c r="J46" s="85"/>
      <c r="K46" s="85"/>
      <c r="L46" s="85" t="s">
        <v>494</v>
      </c>
      <c r="M46" s="85"/>
      <c r="N46" s="85"/>
      <c r="O46" s="85" t="s">
        <v>494</v>
      </c>
    </row>
    <row r="47" spans="1:15" ht="15" customHeight="1" x14ac:dyDescent="0.35">
      <c r="A47" s="82" t="s">
        <v>2574</v>
      </c>
      <c r="B47" s="118" t="s">
        <v>2569</v>
      </c>
      <c r="C47" s="6" t="s">
        <v>68</v>
      </c>
      <c r="D47" s="165"/>
      <c r="E47" s="85"/>
      <c r="F47" s="85" t="s">
        <v>494</v>
      </c>
      <c r="G47" s="85"/>
      <c r="H47" s="85"/>
      <c r="I47" s="85" t="s">
        <v>494</v>
      </c>
      <c r="J47" s="85"/>
      <c r="K47" s="85"/>
      <c r="L47" s="85" t="s">
        <v>494</v>
      </c>
      <c r="M47" s="85"/>
      <c r="N47" s="85"/>
      <c r="O47" s="85" t="s">
        <v>494</v>
      </c>
    </row>
    <row r="48" spans="1:15" ht="15" customHeight="1" x14ac:dyDescent="0.35">
      <c r="A48" s="82" t="s">
        <v>2575</v>
      </c>
      <c r="B48" s="118" t="s">
        <v>2569</v>
      </c>
      <c r="C48" s="6" t="s">
        <v>68</v>
      </c>
      <c r="D48" s="165"/>
      <c r="E48" s="85"/>
      <c r="F48" s="85" t="s">
        <v>494</v>
      </c>
      <c r="G48" s="85"/>
      <c r="H48" s="85"/>
      <c r="I48" s="85" t="s">
        <v>494</v>
      </c>
      <c r="J48" s="85"/>
      <c r="K48" s="85"/>
      <c r="L48" s="85" t="s">
        <v>494</v>
      </c>
      <c r="M48" s="85"/>
      <c r="N48" s="85"/>
      <c r="O48" s="85" t="s">
        <v>494</v>
      </c>
    </row>
    <row r="49" spans="1:15" ht="15" customHeight="1" x14ac:dyDescent="0.35">
      <c r="A49" s="2153" t="s">
        <v>1958</v>
      </c>
      <c r="B49" s="118" t="s">
        <v>2569</v>
      </c>
      <c r="C49" s="6" t="s">
        <v>68</v>
      </c>
      <c r="D49" s="165"/>
      <c r="E49" s="85"/>
      <c r="F49" s="85" t="s">
        <v>494</v>
      </c>
      <c r="G49" s="85"/>
      <c r="H49" s="85"/>
      <c r="I49" s="85" t="s">
        <v>494</v>
      </c>
      <c r="J49" s="85"/>
      <c r="K49" s="85"/>
      <c r="L49" s="85" t="s">
        <v>494</v>
      </c>
      <c r="M49" s="85"/>
      <c r="N49" s="85"/>
      <c r="O49" s="85" t="s">
        <v>494</v>
      </c>
    </row>
    <row r="50" spans="1:15" ht="15" customHeight="1" x14ac:dyDescent="0.35">
      <c r="A50" s="1642"/>
      <c r="B50" s="118" t="s">
        <v>2576</v>
      </c>
      <c r="C50" s="6" t="s">
        <v>68</v>
      </c>
      <c r="D50" s="165"/>
      <c r="E50" s="85"/>
      <c r="F50" s="85" t="s">
        <v>494</v>
      </c>
      <c r="G50" s="85"/>
      <c r="H50" s="85"/>
      <c r="I50" s="85" t="s">
        <v>494</v>
      </c>
      <c r="J50" s="85"/>
      <c r="K50" s="85"/>
      <c r="L50" s="85" t="s">
        <v>494</v>
      </c>
      <c r="M50" s="85"/>
      <c r="N50" s="85"/>
      <c r="O50" s="85" t="s">
        <v>494</v>
      </c>
    </row>
    <row r="51" spans="1:15" ht="15" customHeight="1" x14ac:dyDescent="0.35">
      <c r="A51" s="1642"/>
      <c r="B51" s="118" t="s">
        <v>2577</v>
      </c>
      <c r="C51" s="6" t="s">
        <v>68</v>
      </c>
      <c r="D51" s="165"/>
      <c r="E51" s="85"/>
      <c r="F51" s="85" t="s">
        <v>494</v>
      </c>
      <c r="G51" s="85"/>
      <c r="H51" s="85"/>
      <c r="I51" s="85" t="s">
        <v>494</v>
      </c>
      <c r="J51" s="85"/>
      <c r="K51" s="85"/>
      <c r="L51" s="85" t="s">
        <v>494</v>
      </c>
      <c r="M51" s="85"/>
      <c r="N51" s="85"/>
      <c r="O51" s="85" t="s">
        <v>494</v>
      </c>
    </row>
    <row r="52" spans="1:15" ht="15" customHeight="1" x14ac:dyDescent="0.35">
      <c r="A52" s="1642"/>
      <c r="B52" s="118" t="s">
        <v>2578</v>
      </c>
      <c r="C52" s="6" t="s">
        <v>68</v>
      </c>
      <c r="D52" s="165"/>
      <c r="E52" s="85"/>
      <c r="F52" s="85" t="s">
        <v>494</v>
      </c>
      <c r="G52" s="85"/>
      <c r="H52" s="85"/>
      <c r="I52" s="85" t="s">
        <v>494</v>
      </c>
      <c r="J52" s="85"/>
      <c r="K52" s="85"/>
      <c r="L52" s="85" t="s">
        <v>494</v>
      </c>
      <c r="M52" s="85"/>
      <c r="N52" s="85"/>
      <c r="O52" s="85" t="s">
        <v>494</v>
      </c>
    </row>
    <row r="53" spans="1:15" ht="15" customHeight="1" x14ac:dyDescent="0.35">
      <c r="A53" s="1487"/>
      <c r="B53" s="118" t="s">
        <v>2579</v>
      </c>
      <c r="C53" s="6" t="s">
        <v>68</v>
      </c>
      <c r="D53" s="165"/>
      <c r="E53" s="85"/>
      <c r="F53" s="85" t="s">
        <v>494</v>
      </c>
      <c r="G53" s="85"/>
      <c r="H53" s="85"/>
      <c r="I53" s="85" t="s">
        <v>494</v>
      </c>
      <c r="J53" s="85"/>
      <c r="K53" s="85"/>
      <c r="L53" s="85" t="s">
        <v>494</v>
      </c>
      <c r="M53" s="85"/>
      <c r="N53" s="85"/>
      <c r="O53" s="85" t="s">
        <v>494</v>
      </c>
    </row>
    <row r="54" spans="1:15" ht="17.25" customHeight="1" x14ac:dyDescent="0.35">
      <c r="A54" s="2152" t="s">
        <v>2580</v>
      </c>
      <c r="B54" s="118" t="s">
        <v>2536</v>
      </c>
      <c r="C54" s="6" t="s">
        <v>22</v>
      </c>
      <c r="D54" s="165"/>
      <c r="E54" s="85"/>
      <c r="F54" s="85"/>
      <c r="G54" s="85"/>
      <c r="H54" s="85"/>
      <c r="I54" s="85"/>
      <c r="J54" s="85"/>
      <c r="K54" s="85"/>
      <c r="L54" s="85" t="s">
        <v>494</v>
      </c>
      <c r="M54" s="85"/>
      <c r="N54" s="85"/>
      <c r="O54" s="85"/>
    </row>
    <row r="55" spans="1:15" ht="28.5" customHeight="1" x14ac:dyDescent="0.35">
      <c r="A55" s="1642"/>
      <c r="B55" s="118" t="s">
        <v>2581</v>
      </c>
      <c r="C55" s="6" t="s">
        <v>22</v>
      </c>
      <c r="D55" s="165"/>
      <c r="E55" s="85"/>
      <c r="F55" s="85"/>
      <c r="G55" s="85"/>
      <c r="H55" s="85"/>
      <c r="I55" s="85"/>
      <c r="J55" s="85"/>
      <c r="K55" s="85"/>
      <c r="L55" s="85" t="s">
        <v>494</v>
      </c>
      <c r="M55" s="85"/>
      <c r="N55" s="85"/>
      <c r="O55" s="85"/>
    </row>
    <row r="56" spans="1:15" ht="15" customHeight="1" x14ac:dyDescent="0.35">
      <c r="A56" s="1642"/>
      <c r="B56" s="118" t="s">
        <v>2582</v>
      </c>
      <c r="C56" s="6" t="s">
        <v>22</v>
      </c>
      <c r="D56" s="165"/>
      <c r="E56" s="85"/>
      <c r="F56" s="85"/>
      <c r="G56" s="85"/>
      <c r="H56" s="85"/>
      <c r="I56" s="85"/>
      <c r="J56" s="85"/>
      <c r="K56" s="85"/>
      <c r="L56" s="85" t="s">
        <v>494</v>
      </c>
      <c r="M56" s="85"/>
      <c r="N56" s="85"/>
      <c r="O56" s="85"/>
    </row>
    <row r="57" spans="1:15" ht="15" customHeight="1" x14ac:dyDescent="0.35">
      <c r="A57" s="1642"/>
      <c r="B57" s="118" t="s">
        <v>2583</v>
      </c>
      <c r="C57" s="6" t="s">
        <v>22</v>
      </c>
      <c r="D57" s="165"/>
      <c r="E57" s="85"/>
      <c r="F57" s="85"/>
      <c r="G57" s="85"/>
      <c r="H57" s="85"/>
      <c r="I57" s="85"/>
      <c r="J57" s="85"/>
      <c r="K57" s="85"/>
      <c r="L57" s="85" t="s">
        <v>494</v>
      </c>
      <c r="M57" s="85"/>
      <c r="N57" s="85"/>
      <c r="O57" s="85"/>
    </row>
    <row r="58" spans="1:15" ht="15" customHeight="1" x14ac:dyDescent="0.35">
      <c r="A58" s="1642"/>
      <c r="B58" s="118" t="s">
        <v>2584</v>
      </c>
      <c r="C58" s="6" t="s">
        <v>22</v>
      </c>
      <c r="D58" s="165"/>
      <c r="E58" s="85"/>
      <c r="F58" s="85"/>
      <c r="G58" s="85"/>
      <c r="H58" s="85"/>
      <c r="I58" s="85"/>
      <c r="J58" s="85"/>
      <c r="K58" s="85"/>
      <c r="L58" s="85" t="s">
        <v>494</v>
      </c>
      <c r="M58" s="85"/>
      <c r="N58" s="85"/>
      <c r="O58" s="85"/>
    </row>
    <row r="59" spans="1:15" ht="15" customHeight="1" x14ac:dyDescent="0.35">
      <c r="A59" s="1642"/>
      <c r="B59" s="118" t="s">
        <v>2585</v>
      </c>
      <c r="C59" s="6" t="s">
        <v>68</v>
      </c>
      <c r="D59" s="165"/>
      <c r="E59" s="85"/>
      <c r="F59" s="85" t="s">
        <v>494</v>
      </c>
      <c r="G59" s="85"/>
      <c r="H59" s="85"/>
      <c r="I59" s="85" t="s">
        <v>494</v>
      </c>
      <c r="J59" s="85"/>
      <c r="K59" s="85"/>
      <c r="L59" s="85" t="s">
        <v>494</v>
      </c>
      <c r="M59" s="85"/>
      <c r="N59" s="85"/>
      <c r="O59" s="85" t="s">
        <v>494</v>
      </c>
    </row>
    <row r="60" spans="1:15" ht="15" customHeight="1" x14ac:dyDescent="0.35">
      <c r="A60" s="1642"/>
      <c r="B60" s="118" t="s">
        <v>2586</v>
      </c>
      <c r="C60" s="6" t="s">
        <v>22</v>
      </c>
      <c r="D60" s="165"/>
      <c r="E60" s="85"/>
      <c r="F60" s="85"/>
      <c r="G60" s="85"/>
      <c r="H60" s="85"/>
      <c r="I60" s="85"/>
      <c r="J60" s="85"/>
      <c r="K60" s="85"/>
      <c r="L60" s="85" t="s">
        <v>494</v>
      </c>
      <c r="M60" s="85"/>
      <c r="N60" s="85"/>
      <c r="O60" s="85"/>
    </row>
    <row r="61" spans="1:15" ht="15" customHeight="1" x14ac:dyDescent="0.35">
      <c r="A61" s="1487"/>
      <c r="B61" s="118" t="s">
        <v>2569</v>
      </c>
      <c r="C61" s="6" t="s">
        <v>68</v>
      </c>
      <c r="D61" s="165"/>
      <c r="E61" s="85"/>
      <c r="F61" s="85" t="s">
        <v>494</v>
      </c>
      <c r="G61" s="85"/>
      <c r="H61" s="85"/>
      <c r="I61" s="85" t="s">
        <v>494</v>
      </c>
      <c r="J61" s="85"/>
      <c r="K61" s="85"/>
      <c r="L61" s="85" t="s">
        <v>494</v>
      </c>
      <c r="M61" s="85"/>
      <c r="N61" s="85"/>
      <c r="O61" s="85" t="s">
        <v>494</v>
      </c>
    </row>
    <row r="62" spans="1:15" ht="15" customHeight="1" x14ac:dyDescent="0.35">
      <c r="A62" s="2150" t="s">
        <v>1982</v>
      </c>
      <c r="B62" s="118" t="s">
        <v>2569</v>
      </c>
      <c r="C62" s="6" t="s">
        <v>68</v>
      </c>
      <c r="D62" s="165"/>
      <c r="E62" s="85"/>
      <c r="F62" s="85" t="s">
        <v>494</v>
      </c>
      <c r="G62" s="85"/>
      <c r="H62" s="85"/>
      <c r="I62" s="85" t="s">
        <v>494</v>
      </c>
      <c r="J62" s="85"/>
      <c r="K62" s="85"/>
      <c r="L62" s="85" t="s">
        <v>494</v>
      </c>
      <c r="M62" s="85"/>
      <c r="N62" s="85"/>
      <c r="O62" s="85" t="s">
        <v>494</v>
      </c>
    </row>
    <row r="63" spans="1:15" ht="15" customHeight="1" x14ac:dyDescent="0.35">
      <c r="A63" s="1642"/>
      <c r="B63" s="118" t="s">
        <v>2587</v>
      </c>
      <c r="C63" s="6" t="s">
        <v>68</v>
      </c>
      <c r="D63" s="165"/>
      <c r="E63" s="85"/>
      <c r="F63" s="85" t="s">
        <v>494</v>
      </c>
      <c r="G63" s="85"/>
      <c r="H63" s="85"/>
      <c r="I63" s="85" t="s">
        <v>494</v>
      </c>
      <c r="J63" s="85"/>
      <c r="K63" s="85"/>
      <c r="L63" s="85" t="s">
        <v>494</v>
      </c>
      <c r="M63" s="85"/>
      <c r="N63" s="85"/>
      <c r="O63" s="85" t="s">
        <v>494</v>
      </c>
    </row>
    <row r="64" spans="1:15" ht="15" customHeight="1" x14ac:dyDescent="0.35">
      <c r="A64" s="1642"/>
      <c r="B64" s="118" t="s">
        <v>2560</v>
      </c>
      <c r="C64" s="6" t="s">
        <v>68</v>
      </c>
      <c r="D64" s="165"/>
      <c r="E64" s="85"/>
      <c r="F64" s="85" t="s">
        <v>494</v>
      </c>
      <c r="G64" s="85"/>
      <c r="H64" s="85"/>
      <c r="I64" s="85" t="s">
        <v>494</v>
      </c>
      <c r="J64" s="85"/>
      <c r="K64" s="85"/>
      <c r="L64" s="85" t="s">
        <v>494</v>
      </c>
      <c r="M64" s="85"/>
      <c r="N64" s="85"/>
      <c r="O64" s="85" t="s">
        <v>494</v>
      </c>
    </row>
    <row r="65" spans="1:15" ht="32.25" customHeight="1" x14ac:dyDescent="0.35">
      <c r="A65" s="1642"/>
      <c r="B65" s="118" t="s">
        <v>2588</v>
      </c>
      <c r="C65" s="6" t="s">
        <v>68</v>
      </c>
      <c r="D65" s="165"/>
      <c r="E65" s="85"/>
      <c r="F65" s="85" t="s">
        <v>494</v>
      </c>
      <c r="G65" s="85"/>
      <c r="H65" s="85"/>
      <c r="I65" s="85" t="s">
        <v>494</v>
      </c>
      <c r="J65" s="85"/>
      <c r="K65" s="85"/>
      <c r="L65" s="85" t="s">
        <v>494</v>
      </c>
      <c r="M65" s="85"/>
      <c r="N65" s="85"/>
      <c r="O65" s="85" t="s">
        <v>494</v>
      </c>
    </row>
    <row r="66" spans="1:15" ht="31.5" customHeight="1" x14ac:dyDescent="0.35">
      <c r="A66" s="1642"/>
      <c r="B66" s="118" t="s">
        <v>2589</v>
      </c>
      <c r="C66" s="6" t="s">
        <v>68</v>
      </c>
      <c r="D66" s="165"/>
      <c r="E66" s="85"/>
      <c r="F66" s="85" t="s">
        <v>494</v>
      </c>
      <c r="G66" s="85"/>
      <c r="H66" s="85"/>
      <c r="I66" s="85" t="s">
        <v>494</v>
      </c>
      <c r="J66" s="85"/>
      <c r="K66" s="85"/>
      <c r="L66" s="85" t="s">
        <v>494</v>
      </c>
      <c r="M66" s="85"/>
      <c r="N66" s="85"/>
      <c r="O66" s="85" t="s">
        <v>494</v>
      </c>
    </row>
    <row r="67" spans="1:15" ht="18.75" customHeight="1" x14ac:dyDescent="0.35">
      <c r="A67" s="1642"/>
      <c r="B67" s="118" t="s">
        <v>2559</v>
      </c>
      <c r="C67" s="6" t="s">
        <v>22</v>
      </c>
      <c r="D67" s="165"/>
      <c r="E67" s="85"/>
      <c r="F67" s="85"/>
      <c r="G67" s="85"/>
      <c r="H67" s="85"/>
      <c r="I67" s="85"/>
      <c r="J67" s="85"/>
      <c r="K67" s="85"/>
      <c r="L67" s="85" t="s">
        <v>494</v>
      </c>
      <c r="M67" s="85"/>
      <c r="N67" s="85"/>
      <c r="O67" s="85"/>
    </row>
    <row r="68" spans="1:15" ht="15" customHeight="1" x14ac:dyDescent="0.35">
      <c r="A68" s="1487"/>
      <c r="B68" s="118" t="s">
        <v>2590</v>
      </c>
      <c r="C68" s="6" t="s">
        <v>68</v>
      </c>
      <c r="D68" s="165"/>
      <c r="E68" s="85"/>
      <c r="F68" s="85" t="s">
        <v>494</v>
      </c>
      <c r="G68" s="85"/>
      <c r="H68" s="85"/>
      <c r="I68" s="85" t="s">
        <v>494</v>
      </c>
      <c r="J68" s="85"/>
      <c r="K68" s="85"/>
      <c r="L68" s="85" t="s">
        <v>494</v>
      </c>
      <c r="M68" s="85"/>
      <c r="N68" s="85"/>
      <c r="O68" s="85" t="s">
        <v>494</v>
      </c>
    </row>
    <row r="69" spans="1:15" ht="15.75" customHeight="1" x14ac:dyDescent="0.35">
      <c r="A69" s="2150" t="s">
        <v>2591</v>
      </c>
      <c r="B69" s="118" t="s">
        <v>2569</v>
      </c>
      <c r="C69" s="6" t="s">
        <v>68</v>
      </c>
      <c r="D69" s="165"/>
      <c r="E69" s="85"/>
      <c r="F69" s="85" t="s">
        <v>494</v>
      </c>
      <c r="G69" s="85"/>
      <c r="H69" s="85"/>
      <c r="I69" s="85" t="s">
        <v>494</v>
      </c>
      <c r="J69" s="85"/>
      <c r="K69" s="85"/>
      <c r="L69" s="85" t="s">
        <v>494</v>
      </c>
      <c r="M69" s="85"/>
      <c r="N69" s="85"/>
      <c r="O69" s="85" t="s">
        <v>494</v>
      </c>
    </row>
    <row r="70" spans="1:15" ht="15" customHeight="1" x14ac:dyDescent="0.35">
      <c r="A70" s="1642"/>
      <c r="B70" s="118" t="s">
        <v>2592</v>
      </c>
      <c r="C70" s="6" t="s">
        <v>22</v>
      </c>
      <c r="D70" s="165"/>
      <c r="E70" s="85"/>
      <c r="F70" s="85"/>
      <c r="G70" s="85"/>
      <c r="H70" s="85"/>
      <c r="I70" s="85"/>
      <c r="J70" s="85"/>
      <c r="K70" s="85"/>
      <c r="L70" s="85" t="s">
        <v>494</v>
      </c>
      <c r="M70" s="85"/>
      <c r="N70" s="85"/>
      <c r="O70" s="85"/>
    </row>
    <row r="71" spans="1:15" ht="15" customHeight="1" x14ac:dyDescent="0.35">
      <c r="A71" s="1642"/>
      <c r="B71" s="118" t="s">
        <v>2538</v>
      </c>
      <c r="C71" s="6" t="s">
        <v>22</v>
      </c>
      <c r="D71" s="165"/>
      <c r="E71" s="85"/>
      <c r="F71" s="85"/>
      <c r="G71" s="85"/>
      <c r="H71" s="85"/>
      <c r="I71" s="85"/>
      <c r="J71" s="85"/>
      <c r="K71" s="85"/>
      <c r="L71" s="85" t="s">
        <v>494</v>
      </c>
      <c r="M71" s="85"/>
      <c r="N71" s="85"/>
      <c r="O71" s="85"/>
    </row>
    <row r="72" spans="1:15" ht="15" customHeight="1" x14ac:dyDescent="0.35">
      <c r="A72" s="1642"/>
      <c r="B72" s="118" t="s">
        <v>2556</v>
      </c>
      <c r="C72" s="6" t="s">
        <v>68</v>
      </c>
      <c r="D72" s="165"/>
      <c r="E72" s="85"/>
      <c r="F72" s="85" t="s">
        <v>494</v>
      </c>
      <c r="G72" s="85"/>
      <c r="H72" s="85"/>
      <c r="I72" s="85" t="s">
        <v>494</v>
      </c>
      <c r="J72" s="85"/>
      <c r="K72" s="85"/>
      <c r="L72" s="85" t="s">
        <v>494</v>
      </c>
      <c r="M72" s="85"/>
      <c r="N72" s="85"/>
      <c r="O72" s="85" t="s">
        <v>494</v>
      </c>
    </row>
    <row r="73" spans="1:15" ht="15" customHeight="1" x14ac:dyDescent="0.35">
      <c r="A73" s="1642"/>
      <c r="B73" s="118" t="s">
        <v>2593</v>
      </c>
      <c r="C73" s="6" t="s">
        <v>68</v>
      </c>
      <c r="D73" s="165"/>
      <c r="E73" s="85"/>
      <c r="F73" s="85" t="s">
        <v>494</v>
      </c>
      <c r="G73" s="85"/>
      <c r="H73" s="85"/>
      <c r="I73" s="85" t="s">
        <v>494</v>
      </c>
      <c r="J73" s="85"/>
      <c r="K73" s="85"/>
      <c r="L73" s="85" t="s">
        <v>494</v>
      </c>
      <c r="M73" s="85"/>
      <c r="N73" s="85"/>
      <c r="O73" s="85" t="s">
        <v>494</v>
      </c>
    </row>
    <row r="74" spans="1:15" ht="15" customHeight="1" x14ac:dyDescent="0.35">
      <c r="A74" s="1642"/>
      <c r="B74" s="118" t="s">
        <v>2594</v>
      </c>
      <c r="C74" s="6" t="s">
        <v>68</v>
      </c>
      <c r="D74" s="165"/>
      <c r="E74" s="85"/>
      <c r="F74" s="85" t="s">
        <v>494</v>
      </c>
      <c r="G74" s="85"/>
      <c r="H74" s="85"/>
      <c r="I74" s="85" t="s">
        <v>494</v>
      </c>
      <c r="J74" s="85"/>
      <c r="K74" s="85"/>
      <c r="L74" s="85" t="s">
        <v>494</v>
      </c>
      <c r="M74" s="85"/>
      <c r="N74" s="85"/>
      <c r="O74" s="85" t="s">
        <v>494</v>
      </c>
    </row>
    <row r="75" spans="1:15" ht="15" customHeight="1" x14ac:dyDescent="0.35">
      <c r="A75" s="1642"/>
      <c r="B75" s="118" t="s">
        <v>2583</v>
      </c>
      <c r="C75" s="6" t="s">
        <v>22</v>
      </c>
      <c r="D75" s="165"/>
      <c r="E75" s="85"/>
      <c r="F75" s="85"/>
      <c r="G75" s="85"/>
      <c r="H75" s="85"/>
      <c r="I75" s="85"/>
      <c r="J75" s="85"/>
      <c r="K75" s="85"/>
      <c r="L75" s="85" t="s">
        <v>494</v>
      </c>
      <c r="M75" s="85"/>
      <c r="N75" s="85"/>
      <c r="O75" s="85"/>
    </row>
    <row r="76" spans="1:15" ht="15" customHeight="1" x14ac:dyDescent="0.35">
      <c r="A76" s="1487"/>
      <c r="B76" s="118" t="s">
        <v>2595</v>
      </c>
      <c r="C76" s="6" t="s">
        <v>68</v>
      </c>
      <c r="D76" s="165"/>
      <c r="E76" s="85"/>
      <c r="F76" s="85" t="s">
        <v>494</v>
      </c>
      <c r="G76" s="85"/>
      <c r="H76" s="85"/>
      <c r="I76" s="85" t="s">
        <v>494</v>
      </c>
      <c r="J76" s="85"/>
      <c r="K76" s="85"/>
      <c r="L76" s="85" t="s">
        <v>494</v>
      </c>
      <c r="M76" s="85"/>
      <c r="N76" s="85"/>
      <c r="O76" s="85" t="s">
        <v>494</v>
      </c>
    </row>
    <row r="77" spans="1:15" ht="15" customHeight="1" x14ac:dyDescent="0.35">
      <c r="A77" s="2150" t="s">
        <v>778</v>
      </c>
      <c r="B77" s="118" t="s">
        <v>2596</v>
      </c>
      <c r="C77" s="6" t="s">
        <v>68</v>
      </c>
      <c r="D77" s="165"/>
      <c r="E77" s="85"/>
      <c r="F77" s="85" t="s">
        <v>494</v>
      </c>
      <c r="G77" s="85"/>
      <c r="H77" s="85"/>
      <c r="I77" s="85" t="s">
        <v>494</v>
      </c>
      <c r="J77" s="85"/>
      <c r="K77" s="85"/>
      <c r="L77" s="85" t="s">
        <v>494</v>
      </c>
      <c r="M77" s="85"/>
      <c r="N77" s="85"/>
      <c r="O77" s="85" t="s">
        <v>494</v>
      </c>
    </row>
    <row r="78" spans="1:15" ht="15" customHeight="1" x14ac:dyDescent="0.35">
      <c r="A78" s="1642"/>
      <c r="B78" s="118" t="s">
        <v>2597</v>
      </c>
      <c r="C78" s="6" t="s">
        <v>68</v>
      </c>
      <c r="D78" s="165"/>
      <c r="E78" s="85"/>
      <c r="F78" s="85" t="s">
        <v>494</v>
      </c>
      <c r="G78" s="85"/>
      <c r="H78" s="85"/>
      <c r="I78" s="85" t="s">
        <v>494</v>
      </c>
      <c r="J78" s="85"/>
      <c r="K78" s="85"/>
      <c r="L78" s="85" t="s">
        <v>494</v>
      </c>
      <c r="M78" s="85"/>
      <c r="N78" s="85"/>
      <c r="O78" s="85" t="s">
        <v>494</v>
      </c>
    </row>
    <row r="79" spans="1:15" ht="15" customHeight="1" x14ac:dyDescent="0.35">
      <c r="A79" s="1642"/>
      <c r="B79" s="118" t="s">
        <v>2569</v>
      </c>
      <c r="C79" s="6" t="s">
        <v>68</v>
      </c>
      <c r="D79" s="165"/>
      <c r="E79" s="85"/>
      <c r="F79" s="85" t="s">
        <v>494</v>
      </c>
      <c r="G79" s="85"/>
      <c r="H79" s="85"/>
      <c r="I79" s="85" t="s">
        <v>494</v>
      </c>
      <c r="J79" s="85"/>
      <c r="K79" s="85"/>
      <c r="L79" s="85" t="s">
        <v>494</v>
      </c>
      <c r="M79" s="85"/>
      <c r="N79" s="85"/>
      <c r="O79" s="85" t="s">
        <v>494</v>
      </c>
    </row>
    <row r="80" spans="1:15" ht="15" customHeight="1" x14ac:dyDescent="0.35">
      <c r="A80" s="1487"/>
      <c r="B80" s="118" t="s">
        <v>2598</v>
      </c>
      <c r="C80" s="6" t="s">
        <v>22</v>
      </c>
      <c r="D80" s="165"/>
      <c r="E80" s="85"/>
      <c r="F80" s="85"/>
      <c r="G80" s="85"/>
      <c r="H80" s="85"/>
      <c r="I80" s="85"/>
      <c r="J80" s="85"/>
      <c r="K80" s="85"/>
      <c r="L80" s="85" t="s">
        <v>494</v>
      </c>
      <c r="M80" s="85"/>
      <c r="N80" s="85"/>
      <c r="O80" s="85"/>
    </row>
    <row r="81" spans="1:15" ht="15" customHeight="1" x14ac:dyDescent="0.35">
      <c r="A81" s="2150" t="s">
        <v>1684</v>
      </c>
      <c r="B81" s="118" t="s">
        <v>2599</v>
      </c>
      <c r="C81" s="6" t="s">
        <v>68</v>
      </c>
      <c r="D81" s="165"/>
      <c r="E81" s="85"/>
      <c r="F81" s="85" t="s">
        <v>494</v>
      </c>
      <c r="G81" s="85"/>
      <c r="H81" s="85"/>
      <c r="I81" s="85" t="s">
        <v>494</v>
      </c>
      <c r="J81" s="85"/>
      <c r="K81" s="85"/>
      <c r="L81" s="85" t="s">
        <v>494</v>
      </c>
      <c r="M81" s="85"/>
      <c r="N81" s="85"/>
      <c r="O81" s="85" t="s">
        <v>494</v>
      </c>
    </row>
    <row r="82" spans="1:15" ht="15" customHeight="1" x14ac:dyDescent="0.35">
      <c r="A82" s="1642"/>
      <c r="B82" s="118" t="s">
        <v>2600</v>
      </c>
      <c r="C82" s="6" t="s">
        <v>68</v>
      </c>
      <c r="D82" s="165"/>
      <c r="E82" s="85"/>
      <c r="F82" s="85" t="s">
        <v>494</v>
      </c>
      <c r="G82" s="85"/>
      <c r="H82" s="85"/>
      <c r="I82" s="85" t="s">
        <v>494</v>
      </c>
      <c r="J82" s="85"/>
      <c r="K82" s="85"/>
      <c r="L82" s="85" t="s">
        <v>494</v>
      </c>
      <c r="M82" s="85"/>
      <c r="N82" s="85"/>
      <c r="O82" s="85" t="s">
        <v>494</v>
      </c>
    </row>
    <row r="83" spans="1:15" ht="15" customHeight="1" x14ac:dyDescent="0.35">
      <c r="A83" s="1487"/>
      <c r="B83" s="118" t="s">
        <v>2601</v>
      </c>
      <c r="C83" s="6" t="s">
        <v>22</v>
      </c>
      <c r="D83" s="165"/>
      <c r="E83" s="85"/>
      <c r="F83" s="85"/>
      <c r="G83" s="85"/>
      <c r="H83" s="85"/>
      <c r="I83" s="85"/>
      <c r="J83" s="85"/>
      <c r="K83" s="85"/>
      <c r="L83" s="85" t="s">
        <v>494</v>
      </c>
      <c r="M83" s="85"/>
      <c r="N83" s="85"/>
      <c r="O83" s="85"/>
    </row>
    <row r="84" spans="1:15" ht="19.5" customHeight="1" x14ac:dyDescent="0.35">
      <c r="A84" s="2150" t="s">
        <v>2602</v>
      </c>
      <c r="B84" s="118" t="s">
        <v>2603</v>
      </c>
      <c r="C84" s="6" t="s">
        <v>22</v>
      </c>
      <c r="D84" s="165"/>
      <c r="E84" s="85"/>
      <c r="F84" s="85"/>
      <c r="G84" s="85"/>
      <c r="H84" s="85"/>
      <c r="I84" s="85"/>
      <c r="J84" s="85"/>
      <c r="K84" s="85"/>
      <c r="L84" s="85" t="s">
        <v>494</v>
      </c>
      <c r="M84" s="85"/>
      <c r="N84" s="85"/>
      <c r="O84" s="85"/>
    </row>
    <row r="85" spans="1:15" ht="15.75" customHeight="1" x14ac:dyDescent="0.35">
      <c r="A85" s="1642"/>
      <c r="B85" s="118" t="s">
        <v>2601</v>
      </c>
      <c r="C85" s="6" t="s">
        <v>22</v>
      </c>
      <c r="D85" s="165"/>
      <c r="E85" s="85"/>
      <c r="F85" s="85"/>
      <c r="G85" s="85"/>
      <c r="H85" s="85"/>
      <c r="I85" s="85"/>
      <c r="J85" s="85"/>
      <c r="K85" s="85"/>
      <c r="L85" s="85" t="s">
        <v>494</v>
      </c>
      <c r="M85" s="85"/>
      <c r="N85" s="85"/>
      <c r="O85" s="85"/>
    </row>
    <row r="86" spans="1:15" ht="15" customHeight="1" x14ac:dyDescent="0.35">
      <c r="A86" s="1487"/>
      <c r="B86" s="118" t="s">
        <v>2583</v>
      </c>
      <c r="C86" s="6" t="s">
        <v>22</v>
      </c>
      <c r="D86" s="165"/>
      <c r="E86" s="85"/>
      <c r="F86" s="85"/>
      <c r="G86" s="85"/>
      <c r="H86" s="85"/>
      <c r="I86" s="85"/>
      <c r="J86" s="85"/>
      <c r="K86" s="85"/>
      <c r="L86" s="85" t="s">
        <v>494</v>
      </c>
      <c r="M86" s="85"/>
      <c r="N86" s="85"/>
      <c r="O86" s="85"/>
    </row>
    <row r="87" spans="1:15" ht="15" customHeight="1" x14ac:dyDescent="0.35">
      <c r="A87" s="2150" t="s">
        <v>1675</v>
      </c>
      <c r="B87" s="118" t="s">
        <v>2604</v>
      </c>
      <c r="C87" s="6" t="s">
        <v>22</v>
      </c>
      <c r="D87" s="165"/>
      <c r="E87" s="85"/>
      <c r="F87" s="85"/>
      <c r="G87" s="85"/>
      <c r="H87" s="85"/>
      <c r="I87" s="85"/>
      <c r="J87" s="85"/>
      <c r="K87" s="85"/>
      <c r="L87" s="85" t="s">
        <v>494</v>
      </c>
      <c r="M87" s="85"/>
      <c r="N87" s="85"/>
      <c r="O87" s="85"/>
    </row>
    <row r="88" spans="1:15" ht="15" customHeight="1" x14ac:dyDescent="0.35">
      <c r="A88" s="1487"/>
      <c r="B88" s="118" t="s">
        <v>2583</v>
      </c>
      <c r="C88" s="6" t="s">
        <v>22</v>
      </c>
      <c r="D88" s="165"/>
      <c r="E88" s="85"/>
      <c r="F88" s="85"/>
      <c r="G88" s="85"/>
      <c r="H88" s="85"/>
      <c r="I88" s="85"/>
      <c r="J88" s="85"/>
      <c r="K88" s="85"/>
      <c r="L88" s="85" t="s">
        <v>494</v>
      </c>
      <c r="M88" s="85"/>
      <c r="N88" s="85"/>
      <c r="O88" s="85"/>
    </row>
    <row r="89" spans="1:15" ht="15" customHeight="1" x14ac:dyDescent="0.35">
      <c r="A89" s="2150" t="s">
        <v>2605</v>
      </c>
      <c r="B89" s="118" t="s">
        <v>2601</v>
      </c>
      <c r="C89" s="6" t="s">
        <v>22</v>
      </c>
      <c r="D89" s="165"/>
      <c r="E89" s="85"/>
      <c r="F89" s="85"/>
      <c r="G89" s="85"/>
      <c r="H89" s="85"/>
      <c r="I89" s="85"/>
      <c r="J89" s="85"/>
      <c r="K89" s="85"/>
      <c r="L89" s="85" t="s">
        <v>494</v>
      </c>
      <c r="M89" s="85"/>
      <c r="N89" s="85"/>
      <c r="O89" s="85"/>
    </row>
    <row r="90" spans="1:15" ht="15" customHeight="1" x14ac:dyDescent="0.35">
      <c r="A90" s="1487"/>
      <c r="B90" s="118" t="s">
        <v>2583</v>
      </c>
      <c r="C90" s="6" t="s">
        <v>22</v>
      </c>
      <c r="D90" s="165"/>
      <c r="E90" s="85"/>
      <c r="F90" s="85"/>
      <c r="G90" s="85"/>
      <c r="H90" s="85"/>
      <c r="I90" s="85"/>
      <c r="J90" s="85"/>
      <c r="K90" s="85"/>
      <c r="L90" s="85" t="s">
        <v>494</v>
      </c>
      <c r="M90" s="85"/>
      <c r="N90" s="85"/>
      <c r="O90" s="85"/>
    </row>
    <row r="91" spans="1:15" ht="17.149999999999999" customHeight="1" x14ac:dyDescent="0.35">
      <c r="A91" s="18" t="s">
        <v>2606</v>
      </c>
      <c r="B91" s="118" t="s">
        <v>2601</v>
      </c>
      <c r="C91" s="6" t="s">
        <v>22</v>
      </c>
      <c r="D91" s="165"/>
      <c r="E91" s="85"/>
      <c r="F91" s="85"/>
      <c r="G91" s="85"/>
      <c r="H91" s="85"/>
      <c r="I91" s="85"/>
      <c r="J91" s="85"/>
      <c r="K91" s="85"/>
      <c r="L91" s="85" t="s">
        <v>494</v>
      </c>
      <c r="M91" s="85"/>
      <c r="N91" s="85"/>
      <c r="O91" s="85"/>
    </row>
    <row r="92" spans="1:15" ht="18.649999999999999" customHeight="1" x14ac:dyDescent="0.35">
      <c r="A92" s="2151" t="s">
        <v>2607</v>
      </c>
      <c r="B92" s="1400"/>
      <c r="C92" s="1398"/>
      <c r="D92" s="26"/>
      <c r="E92" s="26"/>
      <c r="F92" s="85" t="s">
        <v>494</v>
      </c>
      <c r="G92" s="85"/>
      <c r="H92" s="85"/>
      <c r="I92" s="85" t="s">
        <v>494</v>
      </c>
      <c r="J92" s="85"/>
      <c r="K92" s="85"/>
      <c r="L92" s="85" t="s">
        <v>494</v>
      </c>
      <c r="M92" s="85"/>
      <c r="N92" s="85"/>
      <c r="O92" s="85" t="s">
        <v>494</v>
      </c>
    </row>
    <row r="93" spans="1:15" ht="18.75" customHeight="1" x14ac:dyDescent="0.35">
      <c r="A93" s="1399" t="s">
        <v>559</v>
      </c>
      <c r="B93" s="1400"/>
      <c r="C93" s="1400"/>
      <c r="D93" s="1400"/>
      <c r="E93" s="1400"/>
      <c r="F93" s="1400"/>
      <c r="G93" s="1400"/>
      <c r="H93" s="1400"/>
      <c r="I93" s="1400"/>
      <c r="J93" s="1400"/>
      <c r="K93" s="1400"/>
      <c r="L93" s="1400"/>
      <c r="M93" s="1400"/>
      <c r="N93" s="1398"/>
      <c r="O93" s="270"/>
    </row>
    <row r="94" spans="1:15" ht="69.75" customHeight="1" x14ac:dyDescent="0.35">
      <c r="A94" s="153" t="s">
        <v>560</v>
      </c>
      <c r="B94" s="1677" t="s">
        <v>733</v>
      </c>
      <c r="C94" s="1398"/>
      <c r="D94" s="1635" t="s">
        <v>734</v>
      </c>
      <c r="E94" s="1400"/>
      <c r="F94" s="1400"/>
      <c r="G94" s="1400"/>
      <c r="H94" s="1400"/>
      <c r="I94" s="1400"/>
      <c r="J94" s="1398"/>
      <c r="K94" s="1635" t="s">
        <v>563</v>
      </c>
      <c r="L94" s="1398"/>
      <c r="M94" s="1677" t="s">
        <v>2608</v>
      </c>
      <c r="N94" s="1398"/>
      <c r="O94" s="153" t="s">
        <v>580</v>
      </c>
    </row>
    <row r="95" spans="1:15" ht="30.75" customHeight="1" x14ac:dyDescent="0.35">
      <c r="A95" s="153"/>
      <c r="B95" s="1635"/>
      <c r="C95" s="1398"/>
      <c r="D95" s="1635"/>
      <c r="E95" s="1400"/>
      <c r="F95" s="1400"/>
      <c r="G95" s="1400"/>
      <c r="H95" s="1400"/>
      <c r="I95" s="1400"/>
      <c r="J95" s="1398"/>
      <c r="K95" s="1635"/>
      <c r="L95" s="1398"/>
      <c r="M95" s="1635"/>
      <c r="N95" s="1398"/>
      <c r="O95" s="153"/>
    </row>
    <row r="96" spans="1:15" ht="30.75" customHeight="1" x14ac:dyDescent="0.35">
      <c r="A96" s="153"/>
      <c r="B96" s="1635"/>
      <c r="C96" s="1398"/>
      <c r="D96" s="1635"/>
      <c r="E96" s="1400"/>
      <c r="F96" s="1400"/>
      <c r="G96" s="1400"/>
      <c r="H96" s="1400"/>
      <c r="I96" s="1400"/>
      <c r="J96" s="1398"/>
      <c r="K96" s="1635"/>
      <c r="L96" s="1398"/>
      <c r="M96" s="1635"/>
      <c r="N96" s="1398"/>
      <c r="O96" s="153"/>
    </row>
    <row r="97" spans="1:15" ht="30.75" customHeight="1" x14ac:dyDescent="0.35">
      <c r="A97" s="153"/>
      <c r="B97" s="1635"/>
      <c r="C97" s="1398"/>
      <c r="D97" s="1635"/>
      <c r="E97" s="1400"/>
      <c r="F97" s="1400"/>
      <c r="G97" s="1400"/>
      <c r="H97" s="1400"/>
      <c r="I97" s="1400"/>
      <c r="J97" s="1398"/>
      <c r="K97" s="1635"/>
      <c r="L97" s="1398"/>
      <c r="M97" s="1635"/>
      <c r="N97" s="1398"/>
      <c r="O97" s="153"/>
    </row>
    <row r="98" spans="1:15" ht="30.75" customHeight="1" x14ac:dyDescent="0.35">
      <c r="A98" s="153"/>
      <c r="B98" s="1635"/>
      <c r="C98" s="1398"/>
      <c r="D98" s="1635"/>
      <c r="E98" s="1400"/>
      <c r="F98" s="1400"/>
      <c r="G98" s="1400"/>
      <c r="H98" s="1400"/>
      <c r="I98" s="1400"/>
      <c r="J98" s="1398"/>
      <c r="K98" s="1635"/>
      <c r="L98" s="1398"/>
      <c r="M98" s="1635"/>
      <c r="N98" s="1398"/>
      <c r="O98" s="153"/>
    </row>
    <row r="99" spans="1:15" ht="30.75" customHeight="1" x14ac:dyDescent="0.35">
      <c r="A99" s="233"/>
      <c r="B99" s="1674"/>
      <c r="C99" s="1392"/>
      <c r="D99" s="1674"/>
      <c r="E99" s="1391"/>
      <c r="F99" s="1391"/>
      <c r="G99" s="1391"/>
      <c r="H99" s="1391"/>
      <c r="I99" s="1391"/>
      <c r="J99" s="1392"/>
      <c r="K99" s="1674"/>
      <c r="L99" s="1392"/>
      <c r="M99" s="1674"/>
      <c r="N99" s="1392"/>
      <c r="O99" s="233"/>
    </row>
    <row r="100" spans="1:15" ht="43.4" customHeight="1" x14ac:dyDescent="0.35">
      <c r="A100" s="1721" t="s">
        <v>566</v>
      </c>
      <c r="B100" s="2049"/>
      <c r="C100" s="2049"/>
      <c r="D100" s="2049"/>
      <c r="E100" s="2049"/>
      <c r="F100" s="2049"/>
      <c r="G100" s="2049"/>
      <c r="H100" s="2049"/>
      <c r="I100" s="2049"/>
      <c r="J100" s="2049"/>
      <c r="K100" s="2049"/>
      <c r="L100" s="2049"/>
      <c r="M100" s="2049"/>
      <c r="N100" s="2049"/>
      <c r="O100" s="2050"/>
    </row>
    <row r="101" spans="1:15" ht="49.4" customHeight="1" x14ac:dyDescent="0.35">
      <c r="A101" s="1721" t="s">
        <v>566</v>
      </c>
      <c r="B101" s="1722"/>
      <c r="C101" s="1722"/>
      <c r="D101" s="1722"/>
      <c r="E101" s="1722"/>
      <c r="F101" s="1722"/>
      <c r="G101" s="1722"/>
      <c r="H101" s="1722"/>
      <c r="I101" s="1722"/>
      <c r="J101" s="1722"/>
      <c r="K101" s="1722"/>
      <c r="L101" s="1722"/>
      <c r="M101" s="1722"/>
      <c r="N101" s="1722"/>
      <c r="O101" s="1723"/>
    </row>
    <row r="102" spans="1:15" ht="37.4" customHeight="1" x14ac:dyDescent="0.35">
      <c r="A102" s="2149" t="s">
        <v>1733</v>
      </c>
      <c r="B102" s="2149"/>
      <c r="C102" s="2149"/>
      <c r="D102" s="2149"/>
      <c r="E102" s="2149"/>
      <c r="F102" s="2149"/>
      <c r="G102" s="2149"/>
      <c r="H102" s="2149"/>
      <c r="I102" s="2149"/>
      <c r="J102" s="2149"/>
      <c r="K102" s="2149"/>
      <c r="L102" s="2149"/>
      <c r="M102" s="2149"/>
      <c r="N102" s="2149"/>
      <c r="O102" s="2149"/>
    </row>
    <row r="103" spans="1:15" ht="15.75" customHeight="1" x14ac:dyDescent="0.35"/>
    <row r="104" spans="1:15" ht="15.75" customHeight="1" x14ac:dyDescent="0.35"/>
    <row r="105" spans="1:15" ht="15.75" customHeight="1" x14ac:dyDescent="0.35"/>
    <row r="106" spans="1:15" ht="15.75" customHeight="1" x14ac:dyDescent="0.35"/>
    <row r="107" spans="1:15" ht="15.75" customHeight="1" x14ac:dyDescent="0.35"/>
    <row r="108" spans="1:15" ht="15.75" customHeight="1" x14ac:dyDescent="0.35"/>
    <row r="109" spans="1:15" ht="15.75" customHeight="1" x14ac:dyDescent="0.35"/>
    <row r="110" spans="1:15" ht="15.75" customHeight="1" x14ac:dyDescent="0.35"/>
    <row r="111" spans="1:15" ht="15.75" customHeight="1" x14ac:dyDescent="0.35"/>
    <row r="112" spans="1:15"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5">
    <mergeCell ref="A1:O1"/>
    <mergeCell ref="A2:O2"/>
    <mergeCell ref="A3:C3"/>
    <mergeCell ref="A4:C4"/>
    <mergeCell ref="A5:A10"/>
    <mergeCell ref="A11:A41"/>
    <mergeCell ref="A42:A44"/>
    <mergeCell ref="A49:A53"/>
    <mergeCell ref="A54:A61"/>
    <mergeCell ref="A62:A68"/>
    <mergeCell ref="A69:A76"/>
    <mergeCell ref="A77:A80"/>
    <mergeCell ref="A81:A83"/>
    <mergeCell ref="A84:A86"/>
    <mergeCell ref="B94:C94"/>
    <mergeCell ref="A87:A88"/>
    <mergeCell ref="A89:A90"/>
    <mergeCell ref="A92:C92"/>
    <mergeCell ref="A93:N93"/>
    <mergeCell ref="D94:J94"/>
    <mergeCell ref="K94:L94"/>
    <mergeCell ref="M94:N94"/>
    <mergeCell ref="B95:C95"/>
    <mergeCell ref="B96:C96"/>
    <mergeCell ref="B97:C97"/>
    <mergeCell ref="B98:C98"/>
    <mergeCell ref="B99:C99"/>
    <mergeCell ref="D97:J97"/>
    <mergeCell ref="K97:L97"/>
    <mergeCell ref="M97:N97"/>
    <mergeCell ref="D98:J98"/>
    <mergeCell ref="K98:L98"/>
    <mergeCell ref="M98:N98"/>
    <mergeCell ref="D95:J95"/>
    <mergeCell ref="K95:L95"/>
    <mergeCell ref="M95:N95"/>
    <mergeCell ref="D96:J96"/>
    <mergeCell ref="K96:L96"/>
    <mergeCell ref="M96:N96"/>
    <mergeCell ref="A100:O100"/>
    <mergeCell ref="A101:O101"/>
    <mergeCell ref="A102:O102"/>
    <mergeCell ref="D99:J99"/>
    <mergeCell ref="K99:L99"/>
    <mergeCell ref="M99:N99"/>
  </mergeCells>
  <pageMargins left="0.27559055118110237" right="0.1875" top="0.47244094488188981" bottom="0.59375" header="0" footer="0"/>
  <pageSetup orientation="landscape" r:id="rId1"/>
  <headerFooter>
    <oddHeader>&amp;LThe Great Canadian Meat Company&amp;R&amp;A</oddHeader>
    <oddFooter>&amp;L&amp;"-,Italic"Prepared by Food Technology Consulting
 Approved by: MU&amp;CPage  &amp;P&amp;R&amp;"-,Italic"Rev. Date: February 09,2023
 Rev. # 03</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K986"/>
  <sheetViews>
    <sheetView view="pageLayout" zoomScaleNormal="100" workbookViewId="0">
      <selection activeCell="F5" sqref="F5:K5"/>
    </sheetView>
  </sheetViews>
  <sheetFormatPr defaultColWidth="14.453125" defaultRowHeight="15" customHeight="1" x14ac:dyDescent="0.35"/>
  <cols>
    <col min="1" max="1" width="10.7265625" customWidth="1"/>
    <col min="2" max="2" width="20.1796875" customWidth="1"/>
    <col min="3" max="3" width="13.1796875" customWidth="1"/>
    <col min="4" max="4" width="12.26953125" customWidth="1"/>
    <col min="5" max="5" width="9.54296875" customWidth="1"/>
    <col min="6" max="6" width="13.54296875" customWidth="1"/>
    <col min="7" max="9" width="6.54296875" customWidth="1"/>
    <col min="10" max="10" width="23.453125" customWidth="1"/>
    <col min="11" max="11" width="4.81640625" customWidth="1"/>
  </cols>
  <sheetData>
    <row r="1" spans="1:11" ht="81.75" customHeight="1" x14ac:dyDescent="0.35">
      <c r="A1" s="2155" t="s">
        <v>2609</v>
      </c>
      <c r="B1" s="1397"/>
      <c r="C1" s="1397"/>
      <c r="D1" s="1397"/>
      <c r="E1" s="1397"/>
      <c r="F1" s="1397"/>
      <c r="G1" s="1397"/>
      <c r="H1" s="1397"/>
      <c r="I1" s="1397"/>
      <c r="J1" s="1397"/>
      <c r="K1" s="1397"/>
    </row>
    <row r="2" spans="1:11" ht="25.5" customHeight="1" x14ac:dyDescent="0.35">
      <c r="A2" s="1643" t="s">
        <v>1070</v>
      </c>
      <c r="B2" s="1643" t="s">
        <v>2610</v>
      </c>
      <c r="C2" s="1643" t="s">
        <v>2611</v>
      </c>
      <c r="D2" s="1643" t="s">
        <v>2612</v>
      </c>
      <c r="E2" s="1643" t="s">
        <v>2613</v>
      </c>
      <c r="F2" s="2156" t="s">
        <v>2614</v>
      </c>
      <c r="G2" s="2157"/>
      <c r="H2" s="2157"/>
      <c r="I2" s="2157"/>
      <c r="J2" s="2158"/>
      <c r="K2" s="1643" t="s">
        <v>2615</v>
      </c>
    </row>
    <row r="3" spans="1:11" ht="43.5" customHeight="1" x14ac:dyDescent="0.35">
      <c r="A3" s="1642"/>
      <c r="B3" s="1642"/>
      <c r="C3" s="1642"/>
      <c r="D3" s="1642"/>
      <c r="E3" s="1642"/>
      <c r="F3" s="1643" t="s">
        <v>2616</v>
      </c>
      <c r="G3" s="1782" t="s">
        <v>2617</v>
      </c>
      <c r="H3" s="1400"/>
      <c r="I3" s="1400"/>
      <c r="J3" s="1643" t="s">
        <v>2618</v>
      </c>
      <c r="K3" s="1642"/>
    </row>
    <row r="4" spans="1:11" ht="27.75" customHeight="1" x14ac:dyDescent="0.35">
      <c r="A4" s="1487"/>
      <c r="B4" s="1487"/>
      <c r="C4" s="1487"/>
      <c r="D4" s="1487"/>
      <c r="E4" s="1487"/>
      <c r="F4" s="1487"/>
      <c r="G4" s="144" t="s">
        <v>2619</v>
      </c>
      <c r="H4" s="144" t="s">
        <v>2620</v>
      </c>
      <c r="I4" s="144" t="s">
        <v>2621</v>
      </c>
      <c r="J4" s="1487"/>
      <c r="K4" s="1487"/>
    </row>
    <row r="5" spans="1:11" ht="40.5" customHeight="1" x14ac:dyDescent="0.35">
      <c r="A5" s="63"/>
      <c r="B5" s="63"/>
      <c r="C5" s="1288" t="s">
        <v>2622</v>
      </c>
      <c r="D5" s="63"/>
      <c r="E5" s="63"/>
      <c r="F5" s="63"/>
      <c r="G5" s="63"/>
      <c r="H5" s="63"/>
      <c r="I5" s="63"/>
      <c r="J5" s="63"/>
      <c r="K5" s="22"/>
    </row>
    <row r="6" spans="1:11" ht="40.5" customHeight="1" x14ac:dyDescent="0.35">
      <c r="A6" s="63"/>
      <c r="B6" s="63"/>
      <c r="C6" s="1288" t="s">
        <v>2622</v>
      </c>
      <c r="D6" s="63"/>
      <c r="E6" s="63"/>
      <c r="F6" s="63"/>
      <c r="G6" s="63"/>
      <c r="H6" s="63"/>
      <c r="I6" s="63"/>
      <c r="J6" s="63"/>
      <c r="K6" s="22"/>
    </row>
    <row r="7" spans="1:11" ht="40.5" customHeight="1" x14ac:dyDescent="0.35">
      <c r="A7" s="63"/>
      <c r="B7" s="63"/>
      <c r="C7" s="1288" t="s">
        <v>2622</v>
      </c>
      <c r="D7" s="63"/>
      <c r="E7" s="63"/>
      <c r="F7" s="63"/>
      <c r="G7" s="63"/>
      <c r="H7" s="63"/>
      <c r="I7" s="63"/>
      <c r="J7" s="63"/>
      <c r="K7" s="22"/>
    </row>
    <row r="8" spans="1:11" ht="40.5" customHeight="1" x14ac:dyDescent="0.35">
      <c r="A8" s="63"/>
      <c r="B8" s="63"/>
      <c r="C8" s="1288" t="s">
        <v>2622</v>
      </c>
      <c r="D8" s="63"/>
      <c r="E8" s="63"/>
      <c r="F8" s="63"/>
      <c r="G8" s="63"/>
      <c r="H8" s="63"/>
      <c r="I8" s="63"/>
      <c r="J8" s="63"/>
      <c r="K8" s="22"/>
    </row>
    <row r="9" spans="1:11" ht="40.5" customHeight="1" x14ac:dyDescent="0.35">
      <c r="A9" s="63"/>
      <c r="B9" s="63"/>
      <c r="C9" s="1288" t="s">
        <v>2622</v>
      </c>
      <c r="D9" s="63"/>
      <c r="E9" s="63"/>
      <c r="F9" s="63"/>
      <c r="G9" s="63"/>
      <c r="H9" s="63"/>
      <c r="I9" s="63"/>
      <c r="J9" s="63"/>
      <c r="K9" s="22"/>
    </row>
    <row r="10" spans="1:11" ht="40.5" customHeight="1" x14ac:dyDescent="0.35">
      <c r="A10" s="63"/>
      <c r="B10" s="63"/>
      <c r="C10" s="1288" t="s">
        <v>2622</v>
      </c>
      <c r="D10" s="63"/>
      <c r="E10" s="63"/>
      <c r="F10" s="63"/>
      <c r="G10" s="63"/>
      <c r="H10" s="63"/>
      <c r="I10" s="63"/>
      <c r="J10" s="63"/>
      <c r="K10" s="22"/>
    </row>
    <row r="11" spans="1:11" ht="40.5" customHeight="1" x14ac:dyDescent="0.35">
      <c r="A11" s="63"/>
      <c r="B11" s="63"/>
      <c r="C11" s="1288" t="s">
        <v>2622</v>
      </c>
      <c r="D11" s="63"/>
      <c r="E11" s="63"/>
      <c r="F11" s="63"/>
      <c r="G11" s="63"/>
      <c r="H11" s="63"/>
      <c r="I11" s="63"/>
      <c r="J11" s="63"/>
      <c r="K11" s="22"/>
    </row>
    <row r="12" spans="1:11" ht="40.5" customHeight="1" x14ac:dyDescent="0.35">
      <c r="A12" s="63"/>
      <c r="B12" s="63"/>
      <c r="C12" s="1288" t="s">
        <v>2622</v>
      </c>
      <c r="D12" s="63"/>
      <c r="E12" s="63"/>
      <c r="F12" s="63"/>
      <c r="G12" s="63"/>
      <c r="H12" s="63"/>
      <c r="I12" s="63"/>
      <c r="J12" s="63"/>
      <c r="K12" s="22"/>
    </row>
    <row r="13" spans="1:11" ht="42.65" customHeight="1" x14ac:dyDescent="0.35">
      <c r="A13" s="940" t="s">
        <v>566</v>
      </c>
      <c r="B13" s="426"/>
      <c r="C13" s="426"/>
      <c r="D13" s="426"/>
      <c r="E13" s="426"/>
      <c r="F13" s="426"/>
      <c r="G13" s="426"/>
      <c r="H13" s="426"/>
      <c r="I13" s="426"/>
      <c r="J13" s="426"/>
      <c r="K13" s="427"/>
    </row>
    <row r="14" spans="1:11" ht="41.15" customHeight="1" x14ac:dyDescent="0.35">
      <c r="A14" s="1376" t="s">
        <v>1733</v>
      </c>
      <c r="B14" s="426"/>
      <c r="C14" s="426"/>
      <c r="D14" s="426"/>
      <c r="E14" s="426"/>
      <c r="F14" s="426"/>
      <c r="G14" s="426"/>
      <c r="H14" s="426"/>
      <c r="I14" s="426"/>
      <c r="J14" s="426"/>
      <c r="K14" s="427"/>
    </row>
    <row r="15" spans="1:11" ht="15.75" customHeight="1" x14ac:dyDescent="0.35"/>
    <row r="16" spans="1:11"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11">
    <mergeCell ref="A1:K1"/>
    <mergeCell ref="A2:A4"/>
    <mergeCell ref="B2:B4"/>
    <mergeCell ref="C2:C4"/>
    <mergeCell ref="D2:D4"/>
    <mergeCell ref="E2:E4"/>
    <mergeCell ref="F2:J2"/>
    <mergeCell ref="K2:K4"/>
    <mergeCell ref="F3:F4"/>
    <mergeCell ref="G3:I3"/>
    <mergeCell ref="J3:J4"/>
  </mergeCells>
  <pageMargins left="0.5" right="0.5" top="0.75" bottom="0.5" header="0.5" footer="0.25"/>
  <pageSetup orientation="landscape" r:id="rId1"/>
  <headerFooter>
    <oddHeader>&amp;LThe Great Canadian Meat Company&amp;CPRE-SHIPMENT AND TAG VERIFICATION RECORD - COOKED- FERMENTED&amp;R&amp;A</oddHeader>
    <oddFooter>&amp;L&amp;"-,Italic"Prepared by MXNS-FTC 
 Approved by:KD&amp;R&amp;"-,Italic"Rev. Date: Aug 30, 2024 
Rev. # 02</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C000"/>
  </sheetPr>
  <dimension ref="A1:L974"/>
  <sheetViews>
    <sheetView view="pageLayout" zoomScaleNormal="100" workbookViewId="0">
      <selection activeCell="B5" sqref="B5"/>
    </sheetView>
  </sheetViews>
  <sheetFormatPr defaultColWidth="14.453125" defaultRowHeight="15" customHeight="1" x14ac:dyDescent="0.35"/>
  <cols>
    <col min="1" max="1" width="11.54296875" customWidth="1"/>
    <col min="2" max="2" width="17.453125" customWidth="1"/>
    <col min="3" max="3" width="16" customWidth="1"/>
    <col min="4" max="4" width="13.1796875" customWidth="1"/>
    <col min="5" max="5" width="10.54296875" customWidth="1"/>
    <col min="6" max="6" width="7.54296875" customWidth="1"/>
    <col min="7" max="10" width="8.1796875" customWidth="1"/>
    <col min="11" max="11" width="16.7265625" customWidth="1"/>
    <col min="12" max="12" width="5.453125" customWidth="1"/>
  </cols>
  <sheetData>
    <row r="1" spans="1:12" ht="75.650000000000006" customHeight="1" x14ac:dyDescent="0.35">
      <c r="A1" s="2147" t="s">
        <v>2623</v>
      </c>
      <c r="B1" s="2159"/>
      <c r="C1" s="2159"/>
      <c r="D1" s="2159"/>
      <c r="E1" s="2159"/>
      <c r="F1" s="2159"/>
      <c r="G1" s="2159"/>
      <c r="H1" s="2159"/>
      <c r="I1" s="2159"/>
      <c r="J1" s="2159"/>
      <c r="K1" s="2159"/>
      <c r="L1" s="2160"/>
    </row>
    <row r="2" spans="1:12" ht="30" customHeight="1" x14ac:dyDescent="0.35">
      <c r="A2" s="1643" t="s">
        <v>2624</v>
      </c>
      <c r="B2" s="1643" t="s">
        <v>2610</v>
      </c>
      <c r="C2" s="1643" t="s">
        <v>2612</v>
      </c>
      <c r="D2" s="1643" t="s">
        <v>2613</v>
      </c>
      <c r="E2" s="1782" t="s">
        <v>2625</v>
      </c>
      <c r="F2" s="2161"/>
      <c r="G2" s="1400"/>
      <c r="H2" s="1400"/>
      <c r="I2" s="1400"/>
      <c r="J2" s="1400"/>
      <c r="K2" s="1398"/>
      <c r="L2" s="1643" t="s">
        <v>2615</v>
      </c>
    </row>
    <row r="3" spans="1:12" ht="33.65" customHeight="1" x14ac:dyDescent="0.35">
      <c r="A3" s="1642"/>
      <c r="B3" s="1642"/>
      <c r="C3" s="1642"/>
      <c r="D3" s="1642"/>
      <c r="E3" s="2165" t="s">
        <v>2616</v>
      </c>
      <c r="F3" s="2162" t="s">
        <v>2617</v>
      </c>
      <c r="G3" s="2163"/>
      <c r="H3" s="2163"/>
      <c r="I3" s="2163"/>
      <c r="J3" s="2164"/>
      <c r="K3" s="1643" t="s">
        <v>2618</v>
      </c>
      <c r="L3" s="1642"/>
    </row>
    <row r="4" spans="1:12" ht="27.75" customHeight="1" x14ac:dyDescent="0.35">
      <c r="A4" s="1487"/>
      <c r="B4" s="1487"/>
      <c r="C4" s="1487"/>
      <c r="D4" s="1487"/>
      <c r="E4" s="2166"/>
      <c r="F4" s="144" t="s">
        <v>2626</v>
      </c>
      <c r="G4" s="144" t="s">
        <v>2627</v>
      </c>
      <c r="H4" s="144" t="s">
        <v>2628</v>
      </c>
      <c r="I4" s="144" t="s">
        <v>2629</v>
      </c>
      <c r="J4" s="144" t="s">
        <v>2630</v>
      </c>
      <c r="K4" s="1487"/>
      <c r="L4" s="1487"/>
    </row>
    <row r="5" spans="1:12" ht="22.5" customHeight="1" x14ac:dyDescent="0.35">
      <c r="A5" s="63"/>
      <c r="B5" s="80" t="s">
        <v>2631</v>
      </c>
      <c r="C5" s="63"/>
      <c r="D5" s="63"/>
      <c r="E5" s="63"/>
      <c r="F5" s="63"/>
      <c r="G5" s="63"/>
      <c r="H5" s="63"/>
      <c r="I5" s="63"/>
      <c r="J5" s="63"/>
      <c r="K5" s="63"/>
      <c r="L5" s="22"/>
    </row>
    <row r="6" spans="1:12" ht="22.5" customHeight="1" x14ac:dyDescent="0.35">
      <c r="A6" s="63"/>
      <c r="B6" s="80" t="s">
        <v>2631</v>
      </c>
      <c r="C6" s="63"/>
      <c r="D6" s="63"/>
      <c r="E6" s="63"/>
      <c r="F6" s="63"/>
      <c r="G6" s="63"/>
      <c r="H6" s="63"/>
      <c r="I6" s="63"/>
      <c r="J6" s="63"/>
      <c r="K6" s="63"/>
      <c r="L6" s="22"/>
    </row>
    <row r="7" spans="1:12" ht="22.5" customHeight="1" x14ac:dyDescent="0.35">
      <c r="A7" s="22"/>
      <c r="B7" s="80" t="s">
        <v>2631</v>
      </c>
      <c r="C7" s="22"/>
      <c r="D7" s="22"/>
      <c r="E7" s="22"/>
      <c r="F7" s="22"/>
      <c r="G7" s="22"/>
      <c r="H7" s="22"/>
      <c r="I7" s="22"/>
      <c r="J7" s="22"/>
      <c r="K7" s="22"/>
      <c r="L7" s="22"/>
    </row>
    <row r="8" spans="1:12" ht="22.5" customHeight="1" x14ac:dyDescent="0.35">
      <c r="A8" s="22"/>
      <c r="B8" s="80" t="s">
        <v>2631</v>
      </c>
      <c r="C8" s="22"/>
      <c r="D8" s="22"/>
      <c r="E8" s="22"/>
      <c r="F8" s="22"/>
      <c r="G8" s="22"/>
      <c r="H8" s="22"/>
      <c r="I8" s="22"/>
      <c r="J8" s="22"/>
      <c r="K8" s="22"/>
      <c r="L8" s="22"/>
    </row>
    <row r="9" spans="1:12" ht="22.5" customHeight="1" x14ac:dyDescent="0.35">
      <c r="A9" s="22"/>
      <c r="B9" s="80" t="s">
        <v>2631</v>
      </c>
      <c r="C9" s="22"/>
      <c r="D9" s="22"/>
      <c r="E9" s="22"/>
      <c r="F9" s="22"/>
      <c r="G9" s="22"/>
      <c r="H9" s="22"/>
      <c r="I9" s="22"/>
      <c r="J9" s="22"/>
      <c r="K9" s="22"/>
      <c r="L9" s="22"/>
    </row>
    <row r="10" spans="1:12" ht="22.5" customHeight="1" x14ac:dyDescent="0.35">
      <c r="A10" s="22"/>
      <c r="B10" s="80" t="s">
        <v>2631</v>
      </c>
      <c r="C10" s="22"/>
      <c r="D10" s="22"/>
      <c r="E10" s="22"/>
      <c r="F10" s="22"/>
      <c r="G10" s="22"/>
      <c r="H10" s="22"/>
      <c r="I10" s="22"/>
      <c r="J10" s="22"/>
      <c r="K10" s="22"/>
      <c r="L10" s="22"/>
    </row>
    <row r="11" spans="1:12" ht="22.5" customHeight="1" x14ac:dyDescent="0.35">
      <c r="A11" s="22"/>
      <c r="B11" s="80" t="s">
        <v>2631</v>
      </c>
      <c r="C11" s="22"/>
      <c r="D11" s="22"/>
      <c r="E11" s="22"/>
      <c r="F11" s="22"/>
      <c r="G11" s="22"/>
      <c r="H11" s="22"/>
      <c r="I11" s="22"/>
      <c r="J11" s="22"/>
      <c r="K11" s="22"/>
      <c r="L11" s="22"/>
    </row>
    <row r="12" spans="1:12" ht="22.5" customHeight="1" x14ac:dyDescent="0.35">
      <c r="A12" s="22"/>
      <c r="B12" s="80" t="s">
        <v>2631</v>
      </c>
      <c r="C12" s="22"/>
      <c r="D12" s="22"/>
      <c r="E12" s="22"/>
      <c r="F12" s="22"/>
      <c r="G12" s="22"/>
      <c r="H12" s="22"/>
      <c r="I12" s="22"/>
      <c r="J12" s="22"/>
      <c r="K12" s="22"/>
      <c r="L12" s="22"/>
    </row>
    <row r="13" spans="1:12" ht="22.5" customHeight="1" x14ac:dyDescent="0.35">
      <c r="A13" s="22"/>
      <c r="B13" s="80" t="s">
        <v>2631</v>
      </c>
      <c r="C13" s="22"/>
      <c r="D13" s="22"/>
      <c r="E13" s="22"/>
      <c r="F13" s="22"/>
      <c r="G13" s="22"/>
      <c r="H13" s="22"/>
      <c r="I13" s="22"/>
      <c r="J13" s="22"/>
      <c r="K13" s="22"/>
      <c r="L13" s="22"/>
    </row>
    <row r="14" spans="1:12" ht="22.5" customHeight="1" x14ac:dyDescent="0.35">
      <c r="A14" s="22"/>
      <c r="B14" s="80" t="s">
        <v>2631</v>
      </c>
      <c r="C14" s="22"/>
      <c r="D14" s="22"/>
      <c r="E14" s="22"/>
      <c r="F14" s="22"/>
      <c r="G14" s="22"/>
      <c r="H14" s="22"/>
      <c r="I14" s="22"/>
      <c r="J14" s="22"/>
      <c r="K14" s="22"/>
      <c r="L14" s="22"/>
    </row>
    <row r="15" spans="1:12" ht="42" customHeight="1" x14ac:dyDescent="0.35">
      <c r="A15" s="940" t="s">
        <v>566</v>
      </c>
      <c r="B15" s="426"/>
      <c r="C15" s="426"/>
      <c r="D15" s="426"/>
      <c r="E15" s="426"/>
      <c r="F15" s="426"/>
      <c r="G15" s="426"/>
      <c r="H15" s="426"/>
      <c r="I15" s="426"/>
      <c r="J15" s="426"/>
      <c r="K15" s="426"/>
      <c r="L15" s="427"/>
    </row>
    <row r="16" spans="1:12" ht="47.5" customHeight="1" x14ac:dyDescent="0.35">
      <c r="A16" s="1376" t="s">
        <v>1733</v>
      </c>
      <c r="B16" s="426"/>
      <c r="C16" s="426"/>
      <c r="D16" s="426"/>
      <c r="E16" s="426"/>
      <c r="F16" s="426"/>
      <c r="G16" s="426"/>
      <c r="H16" s="426"/>
      <c r="I16" s="426"/>
      <c r="J16" s="426"/>
      <c r="K16" s="426"/>
      <c r="L16" s="427"/>
    </row>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sheetData>
  <mergeCells count="10">
    <mergeCell ref="A1:L1"/>
    <mergeCell ref="A2:A4"/>
    <mergeCell ref="B2:B4"/>
    <mergeCell ref="C2:C4"/>
    <mergeCell ref="E2:K2"/>
    <mergeCell ref="F3:J3"/>
    <mergeCell ref="D2:D4"/>
    <mergeCell ref="E3:E4"/>
    <mergeCell ref="L2:L4"/>
    <mergeCell ref="K3:K4"/>
  </mergeCells>
  <pageMargins left="0.25" right="0.25" top="0.75" bottom="0.5" header="0.5" footer="0.25"/>
  <pageSetup orientation="landscape" r:id="rId1"/>
  <headerFooter>
    <oddHeader>&amp;LThe Great Canadian Meat Company&amp;CPRE-SHIPMENT AND TAG VERIFICATION RECORD - FERMENTED/ ACIDIFIED SHELF STABLE&amp;R&amp;A</oddHeader>
    <oddFooter>&amp;L&amp;"-,Italic"Prepared by MXNS-FTC
  Approved by:KD&amp;R&amp;"-,Italic"Rev. Date: Aug 30, 2024 
Rev. # 02</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C000"/>
  </sheetPr>
  <dimension ref="A1:K971"/>
  <sheetViews>
    <sheetView zoomScaleNormal="100" workbookViewId="0">
      <selection activeCell="D8" sqref="D8"/>
    </sheetView>
  </sheetViews>
  <sheetFormatPr defaultColWidth="14.453125" defaultRowHeight="15" customHeight="1" x14ac:dyDescent="0.35"/>
  <cols>
    <col min="1" max="1" width="14.453125" customWidth="1"/>
    <col min="2" max="2" width="23" customWidth="1"/>
    <col min="3" max="3" width="15" customWidth="1"/>
    <col min="4" max="4" width="13.26953125" customWidth="1"/>
    <col min="5" max="5" width="10.54296875" customWidth="1"/>
    <col min="6" max="6" width="8.453125" customWidth="1"/>
    <col min="7" max="7" width="8.54296875" customWidth="1"/>
    <col min="8" max="8" width="29.1796875" customWidth="1"/>
    <col min="9" max="9" width="4.81640625" customWidth="1"/>
  </cols>
  <sheetData>
    <row r="1" spans="1:11" ht="81" customHeight="1" x14ac:dyDescent="0.35">
      <c r="A1" s="2147" t="s">
        <v>2632</v>
      </c>
      <c r="B1" s="1400"/>
      <c r="C1" s="1400"/>
      <c r="D1" s="1400"/>
      <c r="E1" s="1400"/>
      <c r="F1" s="1400"/>
      <c r="G1" s="1400"/>
      <c r="H1" s="1400"/>
      <c r="I1" s="1398"/>
    </row>
    <row r="2" spans="1:11" ht="26.5" customHeight="1" x14ac:dyDescent="0.35">
      <c r="A2" s="1643" t="s">
        <v>2624</v>
      </c>
      <c r="B2" s="1643" t="s">
        <v>2610</v>
      </c>
      <c r="C2" s="1643" t="s">
        <v>2612</v>
      </c>
      <c r="D2" s="1643" t="s">
        <v>2613</v>
      </c>
      <c r="E2" s="1782" t="s">
        <v>2625</v>
      </c>
      <c r="F2" s="1400"/>
      <c r="G2" s="1400"/>
      <c r="H2" s="1398"/>
      <c r="I2" s="1643" t="s">
        <v>2615</v>
      </c>
    </row>
    <row r="3" spans="1:11" ht="55.5" customHeight="1" x14ac:dyDescent="0.35">
      <c r="A3" s="1642"/>
      <c r="B3" s="1642"/>
      <c r="C3" s="1642"/>
      <c r="D3" s="1642"/>
      <c r="E3" s="1643" t="s">
        <v>2616</v>
      </c>
      <c r="F3" s="1782" t="s">
        <v>2617</v>
      </c>
      <c r="G3" s="1400"/>
      <c r="H3" s="1643" t="s">
        <v>2618</v>
      </c>
      <c r="I3" s="1642"/>
    </row>
    <row r="4" spans="1:11" ht="27.75" customHeight="1" x14ac:dyDescent="0.35">
      <c r="A4" s="1487"/>
      <c r="B4" s="1487"/>
      <c r="C4" s="1487"/>
      <c r="D4" s="1487"/>
      <c r="E4" s="1487"/>
      <c r="F4" s="144" t="s">
        <v>2626</v>
      </c>
      <c r="G4" s="144" t="s">
        <v>2633</v>
      </c>
      <c r="H4" s="1487"/>
      <c r="I4" s="1487"/>
    </row>
    <row r="5" spans="1:11" ht="20.25" customHeight="1" x14ac:dyDescent="0.35">
      <c r="A5" s="63"/>
      <c r="B5" s="316" t="s">
        <v>2631</v>
      </c>
      <c r="C5" s="63"/>
      <c r="D5" s="63"/>
      <c r="E5" s="63"/>
      <c r="F5" s="63"/>
      <c r="G5" s="63"/>
      <c r="H5" s="63"/>
      <c r="I5" s="22"/>
    </row>
    <row r="6" spans="1:11" ht="20.25" customHeight="1" x14ac:dyDescent="0.35">
      <c r="A6" s="63"/>
      <c r="B6" s="316" t="s">
        <v>2631</v>
      </c>
      <c r="C6" s="63"/>
      <c r="D6" s="63"/>
      <c r="E6" s="63"/>
      <c r="F6" s="63"/>
      <c r="G6" s="63"/>
      <c r="H6" s="63"/>
      <c r="I6" s="22"/>
    </row>
    <row r="7" spans="1:11" ht="20.25" customHeight="1" x14ac:dyDescent="0.35">
      <c r="A7" s="22"/>
      <c r="B7" s="316" t="s">
        <v>2631</v>
      </c>
      <c r="C7" s="22"/>
      <c r="D7" s="22"/>
      <c r="E7" s="22"/>
      <c r="F7" s="22"/>
      <c r="G7" s="22"/>
      <c r="H7" s="22"/>
      <c r="I7" s="22"/>
    </row>
    <row r="8" spans="1:11" ht="20.25" customHeight="1" x14ac:dyDescent="0.35">
      <c r="A8" s="22"/>
      <c r="B8" s="316" t="s">
        <v>2631</v>
      </c>
      <c r="C8" s="22"/>
      <c r="D8" s="22"/>
      <c r="E8" s="22"/>
      <c r="F8" s="22"/>
      <c r="G8" s="22"/>
      <c r="H8" s="22"/>
      <c r="I8" s="22"/>
    </row>
    <row r="9" spans="1:11" ht="20.25" customHeight="1" x14ac:dyDescent="0.35">
      <c r="A9" s="22"/>
      <c r="B9" s="316" t="s">
        <v>2631</v>
      </c>
      <c r="C9" s="22"/>
      <c r="D9" s="22"/>
      <c r="E9" s="22"/>
      <c r="F9" s="22"/>
      <c r="G9" s="22"/>
      <c r="H9" s="22"/>
      <c r="I9" s="22"/>
    </row>
    <row r="10" spans="1:11" ht="20.25" customHeight="1" x14ac:dyDescent="0.35">
      <c r="A10" s="22"/>
      <c r="B10" s="316" t="s">
        <v>2631</v>
      </c>
      <c r="C10" s="22"/>
      <c r="D10" s="22"/>
      <c r="E10" s="22"/>
      <c r="F10" s="22"/>
      <c r="G10" s="22"/>
      <c r="H10" s="22"/>
      <c r="I10" s="22"/>
    </row>
    <row r="11" spans="1:11" ht="20.25" customHeight="1" x14ac:dyDescent="0.35">
      <c r="A11" s="22"/>
      <c r="B11" s="316" t="s">
        <v>2631</v>
      </c>
      <c r="C11" s="22"/>
      <c r="D11" s="22"/>
      <c r="E11" s="22"/>
      <c r="F11" s="22"/>
      <c r="G11" s="22"/>
      <c r="H11" s="22"/>
      <c r="I11" s="22"/>
    </row>
    <row r="12" spans="1:11" ht="20.25" customHeight="1" x14ac:dyDescent="0.35">
      <c r="A12" s="22"/>
      <c r="B12" s="316" t="s">
        <v>2631</v>
      </c>
      <c r="C12" s="22"/>
      <c r="D12" s="22"/>
      <c r="E12" s="22"/>
      <c r="F12" s="22"/>
      <c r="G12" s="22"/>
      <c r="H12" s="22"/>
      <c r="I12" s="22"/>
    </row>
    <row r="13" spans="1:11" ht="20.25" customHeight="1" x14ac:dyDescent="0.35">
      <c r="A13" s="22"/>
      <c r="B13" s="316" t="s">
        <v>2631</v>
      </c>
      <c r="C13" s="22"/>
      <c r="D13" s="22"/>
      <c r="E13" s="22"/>
      <c r="F13" s="22"/>
      <c r="G13" s="22"/>
      <c r="H13" s="22"/>
      <c r="I13" s="22"/>
    </row>
    <row r="14" spans="1:11" ht="20.25" customHeight="1" x14ac:dyDescent="0.35">
      <c r="A14" s="22"/>
      <c r="B14" s="316" t="s">
        <v>2631</v>
      </c>
      <c r="C14" s="22"/>
      <c r="D14" s="22"/>
      <c r="E14" s="22"/>
      <c r="F14" s="22"/>
      <c r="G14" s="22"/>
      <c r="H14" s="22"/>
      <c r="I14" s="22"/>
    </row>
    <row r="15" spans="1:11" ht="20.25" customHeight="1" x14ac:dyDescent="0.35">
      <c r="A15" s="22"/>
      <c r="B15" s="316" t="s">
        <v>2631</v>
      </c>
      <c r="C15" s="22"/>
      <c r="D15" s="22"/>
      <c r="E15" s="22"/>
      <c r="F15" s="22"/>
      <c r="G15" s="22"/>
      <c r="H15" s="22"/>
      <c r="I15" s="22"/>
    </row>
    <row r="16" spans="1:11" ht="43.4" customHeight="1" x14ac:dyDescent="0.35">
      <c r="A16" s="1377" t="s">
        <v>566</v>
      </c>
      <c r="B16" s="426"/>
      <c r="C16" s="426"/>
      <c r="D16" s="426"/>
      <c r="E16" s="426"/>
      <c r="F16" s="426"/>
      <c r="G16" s="426"/>
      <c r="H16" s="426"/>
      <c r="I16" s="427"/>
      <c r="J16" s="761"/>
      <c r="K16" s="761"/>
    </row>
    <row r="17" spans="1:11" ht="39" customHeight="1" x14ac:dyDescent="0.35">
      <c r="A17" s="1376" t="s">
        <v>1733</v>
      </c>
      <c r="B17" s="426"/>
      <c r="C17" s="426"/>
      <c r="D17" s="426"/>
      <c r="E17" s="426"/>
      <c r="F17" s="426"/>
      <c r="G17" s="426"/>
      <c r="H17" s="426"/>
      <c r="I17" s="427"/>
      <c r="J17" s="761"/>
      <c r="K17" s="761"/>
    </row>
    <row r="18" spans="1:11" ht="15.75" customHeight="1" x14ac:dyDescent="0.35"/>
    <row r="19" spans="1:11" ht="15.75" customHeight="1" x14ac:dyDescent="0.35"/>
    <row r="20" spans="1:11" ht="15.75" customHeight="1" x14ac:dyDescent="0.35"/>
    <row r="21" spans="1:11" ht="15.75" customHeight="1" x14ac:dyDescent="0.35"/>
    <row r="22" spans="1:11" ht="15.75" customHeight="1" x14ac:dyDescent="0.35"/>
    <row r="23" spans="1:11" ht="15.75" customHeight="1" x14ac:dyDescent="0.35"/>
    <row r="24" spans="1:11" ht="15.75" customHeight="1" x14ac:dyDescent="0.35"/>
    <row r="25" spans="1:11" ht="15.75" customHeight="1" x14ac:dyDescent="0.35"/>
    <row r="26" spans="1:11" ht="15.75" customHeight="1" x14ac:dyDescent="0.35"/>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sheetData>
  <mergeCells count="10">
    <mergeCell ref="A1:I1"/>
    <mergeCell ref="A2:A4"/>
    <mergeCell ref="B2:B4"/>
    <mergeCell ref="C2:C4"/>
    <mergeCell ref="E2:H2"/>
    <mergeCell ref="F3:G3"/>
    <mergeCell ref="D2:D4"/>
    <mergeCell ref="E3:E4"/>
    <mergeCell ref="I2:I4"/>
    <mergeCell ref="H3:H4"/>
  </mergeCells>
  <pageMargins left="0.5" right="0.5" top="0.75" bottom="0.5" header="0.5" footer="0.25"/>
  <pageSetup orientation="landscape" r:id="rId1"/>
  <headerFooter>
    <oddHeader>&amp;LThe Great Canadian Meat Company&amp;CPRE-SHIPMENT AND TAG VERIFICATION RECORD - JERKY&amp;R&amp;A</oddHeader>
    <oddFooter>&amp;L&amp;"-,Italic"Prepared by MXNS-FTC
Approved by:KD&amp;R&amp;"-,Italic"Rev. Date: Aug 30, 2024
Rev. # 02</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00"/>
  </sheetPr>
  <dimension ref="A1:N1000"/>
  <sheetViews>
    <sheetView view="pageLayout" zoomScaleNormal="100" workbookViewId="0">
      <selection sqref="A1:G17"/>
    </sheetView>
  </sheetViews>
  <sheetFormatPr defaultColWidth="14.453125" defaultRowHeight="15" customHeight="1" x14ac:dyDescent="0.35"/>
  <cols>
    <col min="1" max="1" width="38.1796875" customWidth="1"/>
    <col min="2" max="4" width="6.1796875" customWidth="1"/>
    <col min="5" max="5" width="32.54296875" customWidth="1"/>
    <col min="6" max="6" width="20" customWidth="1"/>
    <col min="7" max="7" width="19" customWidth="1"/>
  </cols>
  <sheetData>
    <row r="1" spans="1:14" ht="27.75" customHeight="1" x14ac:dyDescent="0.35">
      <c r="A1" s="1469" t="s">
        <v>2634</v>
      </c>
      <c r="B1" s="1395"/>
      <c r="C1" s="1395"/>
      <c r="D1" s="1395"/>
      <c r="E1" s="1395"/>
      <c r="F1" s="1395"/>
      <c r="G1" s="1395"/>
      <c r="H1" s="1037"/>
      <c r="I1" s="1037"/>
      <c r="J1" s="1037"/>
      <c r="K1" s="1037"/>
      <c r="L1" s="1037"/>
      <c r="M1" s="1037"/>
      <c r="N1" s="1037"/>
    </row>
    <row r="2" spans="1:14" ht="31.5" customHeight="1" x14ac:dyDescent="0.35">
      <c r="A2" s="85" t="s">
        <v>2635</v>
      </c>
      <c r="B2" s="1531" t="s">
        <v>2636</v>
      </c>
      <c r="C2" s="1400"/>
      <c r="D2" s="1400"/>
      <c r="E2" s="1400"/>
      <c r="F2" s="1400"/>
      <c r="G2" s="1398"/>
    </row>
    <row r="3" spans="1:14" ht="30.75" customHeight="1" x14ac:dyDescent="0.35">
      <c r="A3" s="85" t="s">
        <v>2637</v>
      </c>
      <c r="B3" s="2167"/>
      <c r="C3" s="1400"/>
      <c r="D3" s="1400"/>
      <c r="E3" s="1400"/>
      <c r="F3" s="1400"/>
      <c r="G3" s="1400"/>
    </row>
    <row r="4" spans="1:14" ht="26.25" customHeight="1" x14ac:dyDescent="0.35">
      <c r="A4" s="2168" t="s">
        <v>2638</v>
      </c>
      <c r="B4" s="1400"/>
      <c r="C4" s="1400"/>
      <c r="D4" s="1400"/>
      <c r="E4" s="1400"/>
      <c r="F4" s="1400"/>
      <c r="G4" s="1398"/>
    </row>
    <row r="5" spans="1:14" ht="73.5" customHeight="1" x14ac:dyDescent="0.35">
      <c r="A5" s="330" t="s">
        <v>2639</v>
      </c>
      <c r="B5" s="67" t="s">
        <v>2640</v>
      </c>
      <c r="C5" s="67" t="s">
        <v>2641</v>
      </c>
      <c r="D5" s="67" t="s">
        <v>2256</v>
      </c>
      <c r="E5" s="331" t="s">
        <v>2642</v>
      </c>
      <c r="F5" s="331" t="s">
        <v>2643</v>
      </c>
      <c r="G5" s="332" t="s">
        <v>2644</v>
      </c>
    </row>
    <row r="6" spans="1:14" ht="100.5" hidden="1" customHeight="1" x14ac:dyDescent="0.35">
      <c r="A6" s="7" t="s">
        <v>2645</v>
      </c>
      <c r="B6" s="331"/>
      <c r="C6" s="331"/>
      <c r="D6" s="331"/>
      <c r="E6" s="307" t="s">
        <v>2646</v>
      </c>
      <c r="F6" s="307"/>
      <c r="G6" s="333"/>
    </row>
    <row r="7" spans="1:14" ht="160.5" hidden="1" customHeight="1" x14ac:dyDescent="0.35">
      <c r="A7" s="7" t="s">
        <v>2647</v>
      </c>
      <c r="B7" s="331"/>
      <c r="C7" s="331"/>
      <c r="D7" s="331"/>
      <c r="E7" s="307" t="s">
        <v>2648</v>
      </c>
      <c r="F7" s="307"/>
      <c r="G7" s="333"/>
    </row>
    <row r="8" spans="1:14" ht="196.5" hidden="1" customHeight="1" x14ac:dyDescent="0.35">
      <c r="A8" s="85" t="s">
        <v>2649</v>
      </c>
      <c r="B8" s="331"/>
      <c r="C8" s="331"/>
      <c r="D8" s="331"/>
      <c r="E8" s="307" t="s">
        <v>2650</v>
      </c>
      <c r="F8" s="307"/>
      <c r="G8" s="333"/>
    </row>
    <row r="9" spans="1:14" ht="165" hidden="1" customHeight="1" x14ac:dyDescent="0.35">
      <c r="A9" s="85" t="s">
        <v>2651</v>
      </c>
      <c r="B9" s="331"/>
      <c r="C9" s="331"/>
      <c r="D9" s="331"/>
      <c r="E9" s="307" t="s">
        <v>2652</v>
      </c>
      <c r="F9" s="307"/>
      <c r="G9" s="333"/>
    </row>
    <row r="10" spans="1:14" ht="76.5" hidden="1" customHeight="1" x14ac:dyDescent="0.35">
      <c r="A10" s="7" t="s">
        <v>2653</v>
      </c>
      <c r="B10" s="331"/>
      <c r="C10" s="331"/>
      <c r="D10" s="331"/>
      <c r="E10" s="307" t="s">
        <v>2654</v>
      </c>
      <c r="F10" s="307"/>
      <c r="G10" s="333"/>
    </row>
    <row r="11" spans="1:14" ht="80.25" customHeight="1" x14ac:dyDescent="0.35">
      <c r="A11" s="7"/>
      <c r="B11" s="331"/>
      <c r="C11" s="331"/>
      <c r="D11" s="331"/>
      <c r="E11" s="307"/>
      <c r="F11" s="307"/>
      <c r="G11" s="307"/>
    </row>
    <row r="12" spans="1:14" ht="139.5" hidden="1" customHeight="1" x14ac:dyDescent="0.35">
      <c r="A12" s="7" t="s">
        <v>2655</v>
      </c>
      <c r="B12" s="331"/>
      <c r="C12" s="331"/>
      <c r="D12" s="331"/>
      <c r="E12" s="307" t="s">
        <v>2656</v>
      </c>
      <c r="F12" s="307"/>
      <c r="G12" s="333"/>
    </row>
    <row r="13" spans="1:14" ht="74.25" customHeight="1" x14ac:dyDescent="0.35">
      <c r="A13" s="330" t="s">
        <v>2657</v>
      </c>
      <c r="B13" s="67" t="s">
        <v>2640</v>
      </c>
      <c r="C13" s="67" t="s">
        <v>2641</v>
      </c>
      <c r="D13" s="67" t="s">
        <v>2256</v>
      </c>
      <c r="E13" s="332" t="s">
        <v>2642</v>
      </c>
      <c r="F13" s="331" t="s">
        <v>2643</v>
      </c>
      <c r="G13" s="332" t="s">
        <v>2644</v>
      </c>
    </row>
    <row r="14" spans="1:14" ht="36" customHeight="1" x14ac:dyDescent="0.35">
      <c r="A14" s="7"/>
      <c r="B14" s="331"/>
      <c r="C14" s="199"/>
      <c r="D14" s="199"/>
      <c r="E14" s="85"/>
      <c r="F14" s="334"/>
      <c r="G14" s="199"/>
    </row>
    <row r="15" spans="1:14" ht="36" customHeight="1" x14ac:dyDescent="0.35">
      <c r="A15" s="335"/>
      <c r="B15" s="331"/>
      <c r="C15" s="199"/>
      <c r="D15" s="199"/>
      <c r="E15" s="85"/>
      <c r="F15" s="85"/>
      <c r="G15" s="199"/>
    </row>
    <row r="16" spans="1:14" ht="36" customHeight="1" x14ac:dyDescent="0.35">
      <c r="A16" s="7"/>
      <c r="B16" s="331"/>
      <c r="C16" s="331"/>
      <c r="D16" s="331"/>
      <c r="E16" s="307"/>
      <c r="F16" s="85"/>
      <c r="G16" s="333"/>
    </row>
    <row r="17" spans="1:7" ht="36" customHeight="1" x14ac:dyDescent="0.35">
      <c r="A17" s="7"/>
      <c r="B17" s="331"/>
      <c r="C17" s="331"/>
      <c r="D17" s="331"/>
      <c r="E17" s="307"/>
      <c r="F17" s="118"/>
      <c r="G17" s="333"/>
    </row>
    <row r="21" spans="1:7" ht="15.75" customHeight="1" x14ac:dyDescent="0.35"/>
    <row r="22" spans="1:7" ht="15.75" customHeight="1" x14ac:dyDescent="0.35"/>
    <row r="23" spans="1:7" ht="15.75" customHeight="1" x14ac:dyDescent="0.35"/>
    <row r="24" spans="1:7" ht="15.75" customHeight="1" x14ac:dyDescent="0.35"/>
    <row r="25" spans="1:7" ht="15.75" customHeight="1" x14ac:dyDescent="0.35"/>
    <row r="26" spans="1:7" ht="15.75" customHeight="1" x14ac:dyDescent="0.35"/>
    <row r="27" spans="1:7" ht="15.75" customHeight="1" x14ac:dyDescent="0.35"/>
    <row r="28" spans="1:7" ht="15.75" customHeight="1" x14ac:dyDescent="0.35"/>
    <row r="29" spans="1:7" ht="15.75" customHeight="1" x14ac:dyDescent="0.35"/>
    <row r="30" spans="1:7" ht="15.75" customHeight="1" x14ac:dyDescent="0.35"/>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1:G1"/>
    <mergeCell ref="B2:G2"/>
    <mergeCell ref="B3:G3"/>
    <mergeCell ref="A4:G4"/>
  </mergeCells>
  <printOptions horizontalCentered="1" verticalCentered="1" gridLines="1"/>
  <pageMargins left="0.27559055118110237" right="0.1875" top="0.47244094488188981" bottom="0.59375" header="0" footer="0"/>
  <pageSetup orientation="landscape" r:id="rId1"/>
  <headerFooter>
    <oddHeader>&amp;LThe Great Canadian Meat Company&amp;R&amp;A</oddHeader>
    <oddFooter>&amp;L&amp;"-,Italic"Prepared by Quantum Food Solutions 
 Approved by: AK&amp;CPage  &amp;P&amp;R&amp;"-,Italic"Rev. Date: 08-Dec-2021 
Rev. # 02</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Z1002"/>
  <sheetViews>
    <sheetView view="pageLayout" zoomScaleNormal="76" workbookViewId="0">
      <selection activeCell="F11" sqref="F11"/>
    </sheetView>
  </sheetViews>
  <sheetFormatPr defaultRowHeight="14.5" x14ac:dyDescent="0.35"/>
  <cols>
    <col min="1" max="1" width="23.81640625" customWidth="1"/>
    <col min="2" max="2" width="6.453125" customWidth="1"/>
    <col min="5" max="5" width="9.54296875" customWidth="1"/>
    <col min="6" max="6" width="16.453125" customWidth="1"/>
    <col min="7" max="7" width="12.453125" customWidth="1"/>
    <col min="8" max="8" width="7.1796875" customWidth="1"/>
  </cols>
  <sheetData>
    <row r="1" spans="1:26" ht="16" thickBot="1" x14ac:dyDescent="0.4">
      <c r="A1" s="2193" t="s">
        <v>2658</v>
      </c>
      <c r="B1" s="2194"/>
      <c r="C1" s="2194"/>
      <c r="D1" s="2194"/>
      <c r="E1" s="2194"/>
      <c r="F1" s="2194"/>
      <c r="G1" s="2194"/>
      <c r="H1" s="2195"/>
      <c r="I1" s="971"/>
      <c r="J1" s="971"/>
      <c r="K1" s="971"/>
      <c r="L1" s="971"/>
      <c r="M1" s="971"/>
      <c r="N1" s="971"/>
      <c r="O1" s="971"/>
      <c r="P1" s="971"/>
      <c r="Q1" s="971"/>
      <c r="R1" s="971"/>
      <c r="S1" s="971"/>
      <c r="T1" s="971"/>
      <c r="U1" s="971"/>
      <c r="V1" s="971"/>
      <c r="W1" s="971"/>
      <c r="X1" s="971"/>
      <c r="Y1" s="971"/>
      <c r="Z1" s="971"/>
    </row>
    <row r="2" spans="1:26" ht="41.5" customHeight="1" thickBot="1" x14ac:dyDescent="0.4">
      <c r="A2" s="2196" t="s">
        <v>2659</v>
      </c>
      <c r="B2" s="2197"/>
      <c r="C2" s="2197"/>
      <c r="D2" s="2197"/>
      <c r="E2" s="2197"/>
      <c r="F2" s="2197"/>
      <c r="G2" s="2197"/>
      <c r="H2" s="2198"/>
      <c r="I2" s="971"/>
      <c r="J2" s="971"/>
      <c r="K2" s="971"/>
      <c r="L2" s="971"/>
      <c r="M2" s="971"/>
      <c r="N2" s="971"/>
      <c r="O2" s="971"/>
      <c r="P2" s="971"/>
      <c r="Q2" s="971"/>
      <c r="R2" s="971"/>
      <c r="S2" s="971"/>
      <c r="T2" s="971"/>
      <c r="U2" s="971"/>
      <c r="V2" s="971"/>
      <c r="W2" s="971"/>
      <c r="X2" s="971"/>
      <c r="Y2" s="971"/>
      <c r="Z2" s="971"/>
    </row>
    <row r="3" spans="1:26" ht="15" thickBot="1" x14ac:dyDescent="0.4">
      <c r="A3" s="2187" t="s">
        <v>2660</v>
      </c>
      <c r="B3" s="2188"/>
      <c r="C3" s="2188"/>
      <c r="D3" s="2188"/>
      <c r="E3" s="2188"/>
      <c r="F3" s="2188"/>
      <c r="G3" s="2188"/>
      <c r="H3" s="2189"/>
      <c r="I3" s="971"/>
      <c r="J3" s="971"/>
      <c r="K3" s="971"/>
      <c r="L3" s="971"/>
      <c r="M3" s="971"/>
      <c r="N3" s="971"/>
      <c r="O3" s="971"/>
      <c r="P3" s="971"/>
      <c r="Q3" s="971"/>
      <c r="R3" s="971"/>
      <c r="S3" s="971"/>
      <c r="T3" s="971"/>
      <c r="U3" s="971"/>
      <c r="V3" s="971"/>
      <c r="W3" s="971"/>
      <c r="X3" s="971"/>
      <c r="Y3" s="971"/>
      <c r="Z3" s="971"/>
    </row>
    <row r="4" spans="1:26" ht="15" thickBot="1" x14ac:dyDescent="0.4">
      <c r="A4" s="2181" t="s">
        <v>2661</v>
      </c>
      <c r="B4" s="2182"/>
      <c r="C4" s="2182"/>
      <c r="D4" s="2182"/>
      <c r="E4" s="2182"/>
      <c r="F4" s="2182"/>
      <c r="G4" s="2182"/>
      <c r="H4" s="2183"/>
      <c r="I4" s="971"/>
      <c r="J4" s="971"/>
      <c r="K4" s="971"/>
      <c r="L4" s="971"/>
      <c r="M4" s="971"/>
      <c r="N4" s="971"/>
      <c r="O4" s="971"/>
      <c r="P4" s="971"/>
      <c r="Q4" s="971"/>
      <c r="R4" s="971"/>
      <c r="S4" s="971"/>
      <c r="T4" s="971"/>
      <c r="U4" s="971"/>
      <c r="V4" s="971"/>
      <c r="W4" s="971"/>
      <c r="X4" s="971"/>
      <c r="Y4" s="971"/>
      <c r="Z4" s="971"/>
    </row>
    <row r="5" spans="1:26" ht="15" thickBot="1" x14ac:dyDescent="0.4">
      <c r="A5" s="2187" t="s">
        <v>2662</v>
      </c>
      <c r="B5" s="2188"/>
      <c r="C5" s="2188"/>
      <c r="D5" s="2188"/>
      <c r="E5" s="2188"/>
      <c r="F5" s="2188"/>
      <c r="G5" s="2188"/>
      <c r="H5" s="2189"/>
      <c r="I5" s="971"/>
      <c r="J5" s="971"/>
      <c r="K5" s="971"/>
      <c r="L5" s="971"/>
      <c r="M5" s="971"/>
      <c r="N5" s="971"/>
      <c r="O5" s="971"/>
      <c r="P5" s="971"/>
      <c r="Q5" s="971"/>
      <c r="R5" s="971"/>
      <c r="S5" s="971"/>
      <c r="T5" s="971"/>
      <c r="U5" s="971"/>
      <c r="V5" s="971"/>
      <c r="W5" s="971"/>
      <c r="X5" s="971"/>
      <c r="Y5" s="971"/>
      <c r="Z5" s="971"/>
    </row>
    <row r="6" spans="1:26" ht="15" thickBot="1" x14ac:dyDescent="0.4">
      <c r="A6" s="2187" t="s">
        <v>2663</v>
      </c>
      <c r="B6" s="2188"/>
      <c r="C6" s="2188"/>
      <c r="D6" s="2188"/>
      <c r="E6" s="2188"/>
      <c r="F6" s="2188"/>
      <c r="G6" s="2188"/>
      <c r="H6" s="2189"/>
      <c r="I6" s="971"/>
      <c r="J6" s="971"/>
      <c r="K6" s="971"/>
      <c r="L6" s="971"/>
      <c r="M6" s="971"/>
      <c r="N6" s="971"/>
      <c r="O6" s="971"/>
      <c r="P6" s="971"/>
      <c r="Q6" s="971"/>
      <c r="R6" s="971"/>
      <c r="S6" s="971"/>
      <c r="T6" s="971"/>
      <c r="U6" s="971"/>
      <c r="V6" s="971"/>
      <c r="W6" s="971"/>
      <c r="X6" s="971"/>
      <c r="Y6" s="971"/>
      <c r="Z6" s="971"/>
    </row>
    <row r="7" spans="1:26" ht="29.15" customHeight="1" thickBot="1" x14ac:dyDescent="0.4">
      <c r="A7" s="2187" t="s">
        <v>2664</v>
      </c>
      <c r="B7" s="2188"/>
      <c r="C7" s="2188"/>
      <c r="D7" s="2188"/>
      <c r="E7" s="2188"/>
      <c r="F7" s="2188"/>
      <c r="G7" s="2188"/>
      <c r="H7" s="2189"/>
      <c r="I7" s="971"/>
      <c r="J7" s="971"/>
      <c r="K7" s="971"/>
      <c r="L7" s="971"/>
      <c r="M7" s="971"/>
      <c r="N7" s="971"/>
      <c r="O7" s="971"/>
      <c r="P7" s="971"/>
      <c r="Q7" s="971"/>
      <c r="R7" s="971"/>
      <c r="S7" s="971"/>
      <c r="T7" s="971"/>
      <c r="U7" s="971"/>
      <c r="V7" s="971"/>
      <c r="W7" s="971"/>
      <c r="X7" s="971"/>
      <c r="Y7" s="971"/>
      <c r="Z7" s="971"/>
    </row>
    <row r="8" spans="1:26" ht="15" thickBot="1" x14ac:dyDescent="0.4">
      <c r="A8" s="2184" t="s">
        <v>2665</v>
      </c>
      <c r="B8" s="2185"/>
      <c r="C8" s="2185"/>
      <c r="D8" s="2185"/>
      <c r="E8" s="2185"/>
      <c r="F8" s="2185"/>
      <c r="G8" s="2185"/>
      <c r="H8" s="2186"/>
      <c r="I8" s="971"/>
      <c r="J8" s="971"/>
      <c r="K8" s="971"/>
      <c r="L8" s="971"/>
      <c r="M8" s="971"/>
      <c r="N8" s="971"/>
      <c r="O8" s="971"/>
      <c r="P8" s="971"/>
      <c r="Q8" s="971"/>
      <c r="R8" s="971"/>
      <c r="S8" s="971"/>
      <c r="T8" s="971"/>
      <c r="U8" s="971"/>
      <c r="V8" s="971"/>
      <c r="W8" s="971"/>
      <c r="X8" s="971"/>
      <c r="Y8" s="971"/>
      <c r="Z8" s="971"/>
    </row>
    <row r="9" spans="1:26" ht="45" customHeight="1" thickBot="1" x14ac:dyDescent="0.4">
      <c r="A9" s="980" t="s">
        <v>2666</v>
      </c>
      <c r="B9" s="972" t="s">
        <v>2667</v>
      </c>
      <c r="C9" s="2181" t="s">
        <v>1056</v>
      </c>
      <c r="D9" s="2182"/>
      <c r="E9" s="2183"/>
      <c r="F9" s="972" t="s">
        <v>2668</v>
      </c>
      <c r="G9" s="972" t="s">
        <v>2669</v>
      </c>
      <c r="H9" s="972" t="s">
        <v>580</v>
      </c>
      <c r="I9" s="971"/>
      <c r="J9" s="971"/>
      <c r="K9" s="971"/>
      <c r="L9" s="971"/>
      <c r="M9" s="971"/>
      <c r="N9" s="971"/>
      <c r="O9" s="971"/>
      <c r="P9" s="971"/>
      <c r="Q9" s="971"/>
      <c r="R9" s="971"/>
      <c r="S9" s="971"/>
      <c r="T9" s="971"/>
      <c r="U9" s="971"/>
      <c r="V9" s="971"/>
      <c r="W9" s="971"/>
      <c r="X9" s="971"/>
      <c r="Y9" s="971"/>
      <c r="Z9" s="971"/>
    </row>
    <row r="10" spans="1:26" ht="28.4" customHeight="1" thickBot="1" x14ac:dyDescent="0.4">
      <c r="A10" s="973" t="s">
        <v>2670</v>
      </c>
      <c r="B10" s="974"/>
      <c r="C10" s="2178"/>
      <c r="D10" s="2179"/>
      <c r="E10" s="2180"/>
      <c r="F10" s="975"/>
      <c r="G10" s="975"/>
      <c r="H10" s="975"/>
      <c r="I10" s="971"/>
      <c r="J10" s="971"/>
      <c r="K10" s="971"/>
      <c r="L10" s="971"/>
      <c r="M10" s="971"/>
      <c r="N10" s="971"/>
      <c r="O10" s="971"/>
      <c r="P10" s="971"/>
      <c r="Q10" s="971"/>
      <c r="R10" s="971"/>
      <c r="S10" s="971"/>
      <c r="T10" s="971"/>
      <c r="U10" s="971"/>
      <c r="V10" s="971"/>
      <c r="W10" s="971"/>
      <c r="X10" s="971"/>
      <c r="Y10" s="971"/>
      <c r="Z10" s="971"/>
    </row>
    <row r="11" spans="1:26" ht="105.65" customHeight="1" thickBot="1" x14ac:dyDescent="0.4">
      <c r="A11" s="1378" t="s">
        <v>2671</v>
      </c>
      <c r="B11" s="974"/>
      <c r="C11" s="2178"/>
      <c r="D11" s="2179"/>
      <c r="E11" s="2180"/>
      <c r="F11" s="975"/>
      <c r="G11" s="975"/>
      <c r="H11" s="975"/>
      <c r="I11" s="971"/>
      <c r="J11" s="971"/>
      <c r="K11" s="971"/>
      <c r="L11" s="971"/>
      <c r="M11" s="971"/>
      <c r="N11" s="971"/>
      <c r="O11" s="971"/>
      <c r="P11" s="971"/>
      <c r="Q11" s="971"/>
      <c r="R11" s="971"/>
      <c r="S11" s="971"/>
      <c r="T11" s="971"/>
      <c r="U11" s="971"/>
      <c r="V11" s="971"/>
      <c r="W11" s="971"/>
      <c r="X11" s="971"/>
      <c r="Y11" s="971"/>
      <c r="Z11" s="971"/>
    </row>
    <row r="12" spans="1:26" ht="90" customHeight="1" thickBot="1" x14ac:dyDescent="0.4">
      <c r="A12" s="981" t="s">
        <v>2672</v>
      </c>
      <c r="B12" s="974"/>
      <c r="C12" s="2175"/>
      <c r="D12" s="2176"/>
      <c r="E12" s="2177"/>
      <c r="F12" s="975"/>
      <c r="G12" s="975"/>
      <c r="H12" s="975"/>
      <c r="I12" s="971"/>
      <c r="J12" s="971"/>
      <c r="K12" s="971"/>
      <c r="L12" s="971"/>
      <c r="M12" s="971"/>
      <c r="N12" s="971"/>
      <c r="O12" s="971"/>
      <c r="P12" s="971"/>
      <c r="Q12" s="971"/>
      <c r="R12" s="971"/>
      <c r="S12" s="971"/>
      <c r="T12" s="971"/>
      <c r="U12" s="971"/>
      <c r="V12" s="971"/>
      <c r="W12" s="971"/>
      <c r="X12" s="971"/>
      <c r="Y12" s="971"/>
      <c r="Z12" s="971"/>
    </row>
    <row r="13" spans="1:26" ht="87.75" customHeight="1" thickBot="1" x14ac:dyDescent="0.4">
      <c r="A13" s="976" t="s">
        <v>2673</v>
      </c>
      <c r="B13" s="974"/>
      <c r="C13" s="2178"/>
      <c r="D13" s="2179"/>
      <c r="E13" s="2180"/>
      <c r="F13" s="975"/>
      <c r="G13" s="975"/>
      <c r="H13" s="975"/>
      <c r="I13" s="971"/>
      <c r="J13" s="971"/>
      <c r="K13" s="971"/>
      <c r="L13" s="971"/>
      <c r="M13" s="971"/>
      <c r="N13" s="971"/>
      <c r="O13" s="971"/>
      <c r="P13" s="971"/>
      <c r="Q13" s="971"/>
      <c r="R13" s="971"/>
      <c r="S13" s="971"/>
      <c r="T13" s="971"/>
      <c r="U13" s="971"/>
      <c r="V13" s="971"/>
      <c r="W13" s="971"/>
      <c r="X13" s="971"/>
      <c r="Y13" s="971"/>
      <c r="Z13" s="971"/>
    </row>
    <row r="14" spans="1:26" ht="102" thickBot="1" x14ac:dyDescent="0.4">
      <c r="A14" s="976" t="s">
        <v>2674</v>
      </c>
      <c r="B14" s="975"/>
      <c r="C14" s="2178"/>
      <c r="D14" s="2179"/>
      <c r="E14" s="2180"/>
      <c r="F14" s="975"/>
      <c r="G14" s="975"/>
      <c r="H14" s="975"/>
      <c r="I14" s="971"/>
      <c r="J14" s="971"/>
      <c r="K14" s="971"/>
      <c r="L14" s="971"/>
      <c r="M14" s="971"/>
      <c r="N14" s="971"/>
      <c r="O14" s="971"/>
      <c r="P14" s="971"/>
      <c r="Q14" s="971"/>
      <c r="R14" s="971"/>
      <c r="S14" s="971"/>
      <c r="T14" s="971"/>
      <c r="U14" s="971"/>
      <c r="V14" s="971"/>
      <c r="W14" s="971"/>
      <c r="X14" s="971"/>
      <c r="Y14" s="971"/>
      <c r="Z14" s="971"/>
    </row>
    <row r="15" spans="1:26" ht="106.5" customHeight="1" thickBot="1" x14ac:dyDescent="0.4">
      <c r="A15" s="976" t="s">
        <v>2675</v>
      </c>
      <c r="B15" s="975"/>
      <c r="C15" s="2178"/>
      <c r="D15" s="2179"/>
      <c r="E15" s="2180"/>
      <c r="F15" s="975"/>
      <c r="G15" s="975"/>
      <c r="H15" s="975"/>
      <c r="I15" s="971"/>
      <c r="J15" s="971"/>
      <c r="K15" s="971"/>
      <c r="L15" s="971"/>
      <c r="M15" s="971"/>
      <c r="N15" s="971"/>
      <c r="O15" s="971"/>
      <c r="P15" s="971"/>
      <c r="Q15" s="971"/>
      <c r="R15" s="971"/>
      <c r="S15" s="971"/>
      <c r="T15" s="971"/>
      <c r="U15" s="971"/>
      <c r="V15" s="971"/>
      <c r="W15" s="971"/>
      <c r="X15" s="971"/>
      <c r="Y15" s="971"/>
      <c r="Z15" s="971"/>
    </row>
    <row r="16" spans="1:26" ht="98.15" customHeight="1" thickBot="1" x14ac:dyDescent="0.4">
      <c r="A16" s="976" t="s">
        <v>2676</v>
      </c>
      <c r="B16" s="975"/>
      <c r="C16" s="2178"/>
      <c r="D16" s="2179"/>
      <c r="E16" s="2180"/>
      <c r="F16" s="975"/>
      <c r="G16" s="975"/>
      <c r="H16" s="975"/>
      <c r="I16" s="971"/>
      <c r="J16" s="971"/>
      <c r="K16" s="971"/>
      <c r="L16" s="971"/>
      <c r="M16" s="971"/>
      <c r="N16" s="971"/>
      <c r="O16" s="971"/>
      <c r="P16" s="971"/>
      <c r="Q16" s="971"/>
      <c r="R16" s="971"/>
      <c r="S16" s="971"/>
      <c r="T16" s="971"/>
      <c r="U16" s="971"/>
      <c r="V16" s="971"/>
      <c r="W16" s="971"/>
      <c r="X16" s="971"/>
      <c r="Y16" s="971"/>
      <c r="Z16" s="971"/>
    </row>
    <row r="17" spans="1:26" ht="98.5" customHeight="1" thickBot="1" x14ac:dyDescent="0.4">
      <c r="A17" s="976" t="s">
        <v>2677</v>
      </c>
      <c r="B17" s="975"/>
      <c r="C17" s="2178"/>
      <c r="D17" s="2179"/>
      <c r="E17" s="2180"/>
      <c r="F17" s="975"/>
      <c r="G17" s="975"/>
      <c r="H17" s="975"/>
      <c r="I17" s="971"/>
      <c r="J17" s="971"/>
      <c r="K17" s="971"/>
      <c r="L17" s="971"/>
      <c r="M17" s="971"/>
      <c r="N17" s="971"/>
      <c r="O17" s="971"/>
      <c r="P17" s="971"/>
      <c r="Q17" s="971"/>
      <c r="R17" s="971"/>
      <c r="S17" s="971"/>
      <c r="T17" s="971"/>
      <c r="U17" s="971"/>
      <c r="V17" s="971"/>
      <c r="W17" s="971"/>
      <c r="X17" s="971"/>
      <c r="Y17" s="971"/>
      <c r="Z17" s="971"/>
    </row>
    <row r="18" spans="1:26" ht="107.25" customHeight="1" thickBot="1" x14ac:dyDescent="0.4">
      <c r="A18" s="976" t="s">
        <v>2678</v>
      </c>
      <c r="B18" s="975"/>
      <c r="C18" s="2178"/>
      <c r="D18" s="2179"/>
      <c r="E18" s="2180"/>
      <c r="F18" s="975"/>
      <c r="G18" s="975"/>
      <c r="H18" s="975"/>
      <c r="I18" s="971"/>
      <c r="J18" s="971"/>
      <c r="K18" s="971"/>
      <c r="L18" s="971"/>
      <c r="M18" s="971"/>
      <c r="N18" s="971"/>
      <c r="O18" s="971"/>
      <c r="P18" s="971"/>
      <c r="Q18" s="971"/>
      <c r="R18" s="971"/>
      <c r="S18" s="971"/>
      <c r="T18" s="971"/>
      <c r="U18" s="971"/>
      <c r="V18" s="971"/>
      <c r="W18" s="971"/>
      <c r="X18" s="971"/>
      <c r="Y18" s="971"/>
      <c r="Z18" s="971"/>
    </row>
    <row r="19" spans="1:26" ht="117.75" customHeight="1" thickBot="1" x14ac:dyDescent="0.4">
      <c r="A19" s="976" t="s">
        <v>2679</v>
      </c>
      <c r="B19" s="975"/>
      <c r="C19" s="2178"/>
      <c r="D19" s="2179"/>
      <c r="E19" s="2180"/>
      <c r="F19" s="975"/>
      <c r="G19" s="975"/>
      <c r="H19" s="975"/>
      <c r="I19" s="971"/>
      <c r="J19" s="971"/>
      <c r="K19" s="971"/>
      <c r="L19" s="971"/>
      <c r="M19" s="971"/>
      <c r="N19" s="971"/>
      <c r="O19" s="971"/>
      <c r="P19" s="971"/>
      <c r="Q19" s="971"/>
      <c r="R19" s="971"/>
      <c r="S19" s="971"/>
      <c r="T19" s="971"/>
      <c r="U19" s="971"/>
      <c r="V19" s="971"/>
      <c r="W19" s="971"/>
      <c r="X19" s="971"/>
      <c r="Y19" s="971"/>
      <c r="Z19" s="971"/>
    </row>
    <row r="20" spans="1:26" ht="158.25" customHeight="1" thickBot="1" x14ac:dyDescent="0.4">
      <c r="A20" s="976" t="s">
        <v>2680</v>
      </c>
      <c r="B20" s="975"/>
      <c r="C20" s="2178"/>
      <c r="D20" s="2179"/>
      <c r="E20" s="2180"/>
      <c r="F20" s="975"/>
      <c r="G20" s="975"/>
      <c r="H20" s="975"/>
      <c r="I20" s="971"/>
      <c r="J20" s="971"/>
      <c r="K20" s="971"/>
      <c r="L20" s="971"/>
      <c r="M20" s="971"/>
      <c r="N20" s="971"/>
      <c r="O20" s="971"/>
      <c r="P20" s="971"/>
      <c r="Q20" s="971"/>
      <c r="R20" s="971"/>
      <c r="S20" s="971"/>
      <c r="T20" s="971"/>
      <c r="U20" s="971"/>
      <c r="V20" s="971"/>
      <c r="W20" s="971"/>
      <c r="X20" s="971"/>
      <c r="Y20" s="971"/>
      <c r="Z20" s="971"/>
    </row>
    <row r="21" spans="1:26" ht="102" customHeight="1" thickBot="1" x14ac:dyDescent="0.4">
      <c r="A21" s="976" t="s">
        <v>2681</v>
      </c>
      <c r="B21" s="975"/>
      <c r="C21" s="2178"/>
      <c r="D21" s="2179"/>
      <c r="E21" s="2180"/>
      <c r="F21" s="975"/>
      <c r="G21" s="975"/>
      <c r="H21" s="975"/>
      <c r="I21" s="971"/>
      <c r="J21" s="971"/>
      <c r="K21" s="971"/>
      <c r="L21" s="971"/>
      <c r="M21" s="971"/>
      <c r="N21" s="971"/>
      <c r="O21" s="971"/>
      <c r="P21" s="971"/>
      <c r="Q21" s="971"/>
      <c r="R21" s="971"/>
      <c r="S21" s="971"/>
      <c r="T21" s="971"/>
      <c r="U21" s="971"/>
      <c r="V21" s="971"/>
      <c r="W21" s="971"/>
      <c r="X21" s="971"/>
      <c r="Y21" s="971"/>
      <c r="Z21" s="971"/>
    </row>
    <row r="22" spans="1:26" ht="104.15" customHeight="1" thickBot="1" x14ac:dyDescent="0.4">
      <c r="A22" s="976" t="s">
        <v>2682</v>
      </c>
      <c r="B22" s="975"/>
      <c r="C22" s="2178"/>
      <c r="D22" s="2179"/>
      <c r="E22" s="2180"/>
      <c r="F22" s="975"/>
      <c r="G22" s="975"/>
      <c r="H22" s="975"/>
      <c r="I22" s="971"/>
      <c r="J22" s="971"/>
      <c r="K22" s="971"/>
      <c r="L22" s="971"/>
      <c r="M22" s="971"/>
      <c r="N22" s="971"/>
      <c r="O22" s="971"/>
      <c r="P22" s="971"/>
      <c r="Q22" s="971"/>
      <c r="R22" s="971"/>
      <c r="S22" s="971"/>
      <c r="T22" s="971"/>
      <c r="U22" s="971"/>
      <c r="V22" s="971"/>
      <c r="W22" s="971"/>
      <c r="X22" s="971"/>
      <c r="Y22" s="971"/>
      <c r="Z22" s="971"/>
    </row>
    <row r="23" spans="1:26" ht="90.75" customHeight="1" thickBot="1" x14ac:dyDescent="0.4">
      <c r="A23" s="976" t="s">
        <v>2683</v>
      </c>
      <c r="B23" s="975"/>
      <c r="C23" s="2178"/>
      <c r="D23" s="2179"/>
      <c r="E23" s="2180"/>
      <c r="F23" s="975"/>
      <c r="G23" s="975"/>
      <c r="H23" s="975"/>
      <c r="I23" s="971"/>
      <c r="J23" s="971"/>
      <c r="K23" s="971"/>
      <c r="L23" s="971"/>
      <c r="M23" s="971"/>
      <c r="N23" s="971"/>
      <c r="O23" s="971"/>
      <c r="P23" s="971"/>
      <c r="Q23" s="971"/>
      <c r="R23" s="971"/>
      <c r="S23" s="971"/>
      <c r="T23" s="971"/>
      <c r="U23" s="971"/>
      <c r="V23" s="971"/>
      <c r="W23" s="971"/>
      <c r="X23" s="971"/>
      <c r="Y23" s="971"/>
      <c r="Z23" s="971"/>
    </row>
    <row r="24" spans="1:26" ht="99" customHeight="1" thickBot="1" x14ac:dyDescent="0.4">
      <c r="A24" s="976" t="s">
        <v>2684</v>
      </c>
      <c r="B24" s="975"/>
      <c r="C24" s="2190"/>
      <c r="D24" s="2191"/>
      <c r="E24" s="2192"/>
      <c r="F24" s="975"/>
      <c r="G24" s="975"/>
      <c r="H24" s="975"/>
      <c r="I24" s="971"/>
      <c r="J24" s="971"/>
      <c r="K24" s="971"/>
      <c r="L24" s="971"/>
      <c r="M24" s="971"/>
      <c r="N24" s="971"/>
      <c r="O24" s="971"/>
      <c r="P24" s="971"/>
      <c r="Q24" s="971"/>
      <c r="R24" s="971"/>
      <c r="S24" s="971"/>
      <c r="T24" s="971"/>
      <c r="U24" s="971"/>
      <c r="V24" s="971"/>
      <c r="W24" s="971"/>
      <c r="X24" s="971"/>
      <c r="Y24" s="971"/>
      <c r="Z24" s="971"/>
    </row>
    <row r="25" spans="1:26" ht="101.15" customHeight="1" thickBot="1" x14ac:dyDescent="0.4">
      <c r="A25" s="976" t="s">
        <v>2685</v>
      </c>
      <c r="B25" s="975"/>
      <c r="C25" s="2178"/>
      <c r="D25" s="2179"/>
      <c r="E25" s="2180"/>
      <c r="F25" s="975"/>
      <c r="G25" s="975"/>
      <c r="H25" s="975"/>
      <c r="I25" s="971"/>
      <c r="J25" s="971"/>
      <c r="K25" s="971"/>
      <c r="L25" s="971"/>
      <c r="M25" s="971"/>
      <c r="N25" s="971"/>
      <c r="O25" s="971"/>
      <c r="P25" s="971"/>
      <c r="Q25" s="971"/>
      <c r="R25" s="971"/>
      <c r="S25" s="971"/>
      <c r="T25" s="971"/>
      <c r="U25" s="971"/>
      <c r="V25" s="971"/>
      <c r="W25" s="971"/>
      <c r="X25" s="971"/>
      <c r="Y25" s="971"/>
      <c r="Z25" s="971"/>
    </row>
    <row r="26" spans="1:26" ht="103.4" customHeight="1" thickBot="1" x14ac:dyDescent="0.4">
      <c r="A26" s="976" t="s">
        <v>2686</v>
      </c>
      <c r="B26" s="975"/>
      <c r="C26" s="2178"/>
      <c r="D26" s="2179"/>
      <c r="E26" s="2180"/>
      <c r="F26" s="975"/>
      <c r="G26" s="975"/>
      <c r="H26" s="975"/>
      <c r="I26" s="971"/>
      <c r="J26" s="971"/>
      <c r="K26" s="971"/>
      <c r="L26" s="971"/>
      <c r="M26" s="971"/>
      <c r="N26" s="971"/>
      <c r="O26" s="971"/>
      <c r="P26" s="971"/>
      <c r="Q26" s="971"/>
      <c r="R26" s="971"/>
      <c r="S26" s="971"/>
      <c r="T26" s="971"/>
      <c r="U26" s="971"/>
      <c r="V26" s="971"/>
      <c r="W26" s="971"/>
      <c r="X26" s="971"/>
      <c r="Y26" s="971"/>
      <c r="Z26" s="971"/>
    </row>
    <row r="27" spans="1:26" ht="112.4" customHeight="1" thickBot="1" x14ac:dyDescent="0.4">
      <c r="A27" s="976" t="s">
        <v>2687</v>
      </c>
      <c r="B27" s="975"/>
      <c r="C27" s="2178"/>
      <c r="D27" s="2179"/>
      <c r="E27" s="2180"/>
      <c r="F27" s="975"/>
      <c r="G27" s="975"/>
      <c r="H27" s="975"/>
      <c r="I27" s="971"/>
      <c r="J27" s="971"/>
      <c r="K27" s="971"/>
      <c r="L27" s="971"/>
      <c r="M27" s="971"/>
      <c r="N27" s="971"/>
      <c r="O27" s="971"/>
      <c r="P27" s="971"/>
      <c r="Q27" s="971"/>
      <c r="R27" s="971"/>
      <c r="S27" s="971"/>
      <c r="T27" s="971"/>
      <c r="U27" s="971"/>
      <c r="V27" s="971"/>
      <c r="W27" s="971"/>
      <c r="X27" s="971"/>
      <c r="Y27" s="971"/>
      <c r="Z27" s="971"/>
    </row>
    <row r="28" spans="1:26" ht="87.5" thickBot="1" x14ac:dyDescent="0.4">
      <c r="A28" s="976" t="s">
        <v>2688</v>
      </c>
      <c r="B28" s="975"/>
      <c r="C28" s="2178"/>
      <c r="D28" s="2179"/>
      <c r="E28" s="2180"/>
      <c r="F28" s="975"/>
      <c r="G28" s="975"/>
      <c r="H28" s="975"/>
      <c r="I28" s="971"/>
      <c r="J28" s="971"/>
      <c r="K28" s="971"/>
      <c r="L28" s="971"/>
      <c r="M28" s="971"/>
      <c r="N28" s="971"/>
      <c r="O28" s="971"/>
      <c r="P28" s="971"/>
      <c r="Q28" s="971"/>
      <c r="R28" s="971"/>
      <c r="S28" s="971"/>
      <c r="T28" s="971"/>
      <c r="U28" s="971"/>
      <c r="V28" s="971"/>
      <c r="W28" s="971"/>
      <c r="X28" s="971"/>
      <c r="Y28" s="971"/>
      <c r="Z28" s="971"/>
    </row>
    <row r="29" spans="1:26" ht="95.15" customHeight="1" thickBot="1" x14ac:dyDescent="0.4">
      <c r="A29" s="976" t="s">
        <v>2689</v>
      </c>
      <c r="B29" s="975"/>
      <c r="C29" s="2178"/>
      <c r="D29" s="2179"/>
      <c r="E29" s="2180"/>
      <c r="F29" s="975"/>
      <c r="G29" s="975"/>
      <c r="H29" s="975"/>
      <c r="I29" s="971"/>
      <c r="J29" s="971"/>
      <c r="K29" s="971"/>
      <c r="L29" s="971"/>
      <c r="M29" s="971"/>
      <c r="N29" s="971"/>
      <c r="O29" s="971"/>
      <c r="P29" s="971"/>
      <c r="Q29" s="971"/>
      <c r="R29" s="971"/>
      <c r="S29" s="971"/>
      <c r="T29" s="971"/>
      <c r="U29" s="971"/>
      <c r="V29" s="971"/>
      <c r="W29" s="971"/>
      <c r="X29" s="971"/>
      <c r="Y29" s="971"/>
      <c r="Z29" s="971"/>
    </row>
    <row r="30" spans="1:26" ht="105" customHeight="1" thickBot="1" x14ac:dyDescent="0.4">
      <c r="A30" s="976" t="s">
        <v>2690</v>
      </c>
      <c r="B30" s="975"/>
      <c r="C30" s="2178"/>
      <c r="D30" s="2179"/>
      <c r="E30" s="2180"/>
      <c r="F30" s="975"/>
      <c r="G30" s="975"/>
      <c r="H30" s="975"/>
      <c r="I30" s="971"/>
      <c r="J30" s="971"/>
      <c r="K30" s="971"/>
      <c r="L30" s="971"/>
      <c r="M30" s="971"/>
      <c r="N30" s="971"/>
      <c r="O30" s="971"/>
      <c r="P30" s="971"/>
      <c r="Q30" s="971"/>
      <c r="R30" s="971"/>
      <c r="S30" s="971"/>
      <c r="T30" s="971"/>
      <c r="U30" s="971"/>
      <c r="V30" s="971"/>
      <c r="W30" s="971"/>
      <c r="X30" s="971"/>
      <c r="Y30" s="971"/>
      <c r="Z30" s="971"/>
    </row>
    <row r="31" spans="1:26" ht="131" thickBot="1" x14ac:dyDescent="0.4">
      <c r="A31" s="976" t="s">
        <v>2691</v>
      </c>
      <c r="B31" s="975"/>
      <c r="C31" s="2178"/>
      <c r="D31" s="2179"/>
      <c r="E31" s="2180"/>
      <c r="F31" s="975"/>
      <c r="G31" s="975"/>
      <c r="H31" s="975"/>
      <c r="I31" s="971"/>
      <c r="J31" s="971"/>
      <c r="K31" s="971"/>
      <c r="L31" s="971"/>
      <c r="M31" s="971"/>
      <c r="N31" s="971"/>
      <c r="O31" s="971"/>
      <c r="P31" s="971"/>
      <c r="Q31" s="971"/>
      <c r="R31" s="971"/>
      <c r="S31" s="971"/>
      <c r="T31" s="971"/>
      <c r="U31" s="971"/>
      <c r="V31" s="971"/>
      <c r="W31" s="971"/>
      <c r="X31" s="971"/>
      <c r="Y31" s="971"/>
      <c r="Z31" s="971"/>
    </row>
    <row r="32" spans="1:26" ht="116.5" thickBot="1" x14ac:dyDescent="0.4">
      <c r="A32" s="976" t="s">
        <v>2692</v>
      </c>
      <c r="B32" s="975"/>
      <c r="C32" s="2178"/>
      <c r="D32" s="2179"/>
      <c r="E32" s="2180"/>
      <c r="F32" s="975"/>
      <c r="G32" s="975"/>
      <c r="H32" s="975"/>
      <c r="I32" s="971"/>
      <c r="J32" s="971"/>
      <c r="K32" s="971"/>
      <c r="L32" s="971"/>
      <c r="M32" s="971"/>
      <c r="N32" s="971"/>
      <c r="O32" s="971"/>
      <c r="P32" s="971"/>
      <c r="Q32" s="971"/>
      <c r="R32" s="971"/>
      <c r="S32" s="971"/>
      <c r="T32" s="971"/>
      <c r="U32" s="971"/>
      <c r="V32" s="971"/>
      <c r="W32" s="971"/>
      <c r="X32" s="971"/>
      <c r="Y32" s="971"/>
      <c r="Z32" s="971"/>
    </row>
    <row r="33" spans="1:26" ht="116.5" thickBot="1" x14ac:dyDescent="0.4">
      <c r="A33" s="976" t="s">
        <v>2693</v>
      </c>
      <c r="B33" s="975"/>
      <c r="C33" s="2178"/>
      <c r="D33" s="2179"/>
      <c r="E33" s="2180"/>
      <c r="F33" s="975"/>
      <c r="G33" s="975"/>
      <c r="H33" s="975"/>
      <c r="I33" s="971"/>
      <c r="J33" s="971"/>
      <c r="K33" s="971"/>
      <c r="L33" s="971"/>
      <c r="M33" s="971"/>
      <c r="N33" s="971"/>
      <c r="O33" s="971"/>
      <c r="P33" s="971"/>
      <c r="Q33" s="971"/>
      <c r="R33" s="971"/>
      <c r="S33" s="971"/>
      <c r="T33" s="971"/>
      <c r="U33" s="971"/>
      <c r="V33" s="971"/>
      <c r="W33" s="971"/>
      <c r="X33" s="971"/>
      <c r="Y33" s="971"/>
      <c r="Z33" s="971"/>
    </row>
    <row r="34" spans="1:26" ht="116.5" thickBot="1" x14ac:dyDescent="0.4">
      <c r="A34" s="976" t="s">
        <v>2694</v>
      </c>
      <c r="B34" s="975"/>
      <c r="C34" s="2178"/>
      <c r="D34" s="2179"/>
      <c r="E34" s="2180"/>
      <c r="F34" s="975"/>
      <c r="G34" s="975"/>
      <c r="H34" s="975"/>
      <c r="I34" s="971"/>
      <c r="J34" s="971"/>
      <c r="K34" s="971"/>
      <c r="L34" s="971"/>
      <c r="M34" s="971"/>
      <c r="N34" s="971"/>
      <c r="O34" s="971"/>
      <c r="P34" s="971"/>
      <c r="Q34" s="971"/>
      <c r="R34" s="971"/>
      <c r="S34" s="971"/>
      <c r="T34" s="971"/>
      <c r="U34" s="971"/>
      <c r="V34" s="971"/>
      <c r="W34" s="971"/>
      <c r="X34" s="971"/>
      <c r="Y34" s="971"/>
      <c r="Z34" s="971"/>
    </row>
    <row r="35" spans="1:26" ht="102" thickBot="1" x14ac:dyDescent="0.4">
      <c r="A35" s="976" t="s">
        <v>2695</v>
      </c>
      <c r="B35" s="975"/>
      <c r="C35" s="2190"/>
      <c r="D35" s="2191"/>
      <c r="E35" s="2192"/>
      <c r="F35" s="975"/>
      <c r="G35" s="975"/>
      <c r="H35" s="975"/>
      <c r="I35" s="971"/>
      <c r="J35" s="971"/>
      <c r="K35" s="971"/>
      <c r="L35" s="971"/>
      <c r="M35" s="971"/>
      <c r="N35" s="971"/>
      <c r="O35" s="971"/>
      <c r="P35" s="971"/>
      <c r="Q35" s="971"/>
      <c r="R35" s="971"/>
      <c r="S35" s="971"/>
      <c r="T35" s="971"/>
      <c r="U35" s="971"/>
      <c r="V35" s="971"/>
      <c r="W35" s="971"/>
      <c r="X35" s="971"/>
      <c r="Y35" s="971"/>
      <c r="Z35" s="971"/>
    </row>
    <row r="36" spans="1:26" ht="102" thickBot="1" x14ac:dyDescent="0.4">
      <c r="A36" s="976" t="s">
        <v>2696</v>
      </c>
      <c r="B36" s="975"/>
      <c r="C36" s="2190"/>
      <c r="D36" s="2191"/>
      <c r="E36" s="2192"/>
      <c r="F36" s="975"/>
      <c r="G36" s="975"/>
      <c r="H36" s="975"/>
      <c r="I36" s="971"/>
      <c r="J36" s="971"/>
      <c r="K36" s="971"/>
      <c r="L36" s="971"/>
      <c r="M36" s="971"/>
      <c r="N36" s="971"/>
      <c r="O36" s="971"/>
      <c r="P36" s="971"/>
      <c r="Q36" s="971"/>
      <c r="R36" s="971"/>
      <c r="S36" s="971"/>
      <c r="T36" s="971"/>
      <c r="U36" s="971"/>
      <c r="V36" s="971"/>
      <c r="W36" s="971"/>
      <c r="X36" s="971"/>
      <c r="Y36" s="971"/>
      <c r="Z36" s="971"/>
    </row>
    <row r="37" spans="1:26" ht="15" thickBot="1" x14ac:dyDescent="0.4">
      <c r="A37" s="2187" t="s">
        <v>2697</v>
      </c>
      <c r="B37" s="2188"/>
      <c r="C37" s="2188"/>
      <c r="D37" s="2188"/>
      <c r="E37" s="2188"/>
      <c r="F37" s="2188"/>
      <c r="G37" s="2188"/>
      <c r="H37" s="2189"/>
      <c r="I37" s="971"/>
      <c r="J37" s="971"/>
      <c r="K37" s="971"/>
      <c r="L37" s="971"/>
      <c r="M37" s="971"/>
      <c r="N37" s="971"/>
      <c r="O37" s="971"/>
      <c r="P37" s="971"/>
      <c r="Q37" s="971"/>
      <c r="R37" s="971"/>
      <c r="S37" s="971"/>
      <c r="T37" s="971"/>
      <c r="U37" s="971"/>
      <c r="V37" s="971"/>
      <c r="W37" s="971"/>
      <c r="X37" s="971"/>
      <c r="Y37" s="971"/>
      <c r="Z37" s="971"/>
    </row>
    <row r="38" spans="1:26" ht="50.5" thickBot="1" x14ac:dyDescent="0.4">
      <c r="A38" s="977" t="s">
        <v>2698</v>
      </c>
      <c r="B38" s="975"/>
      <c r="C38" s="2178"/>
      <c r="D38" s="2179"/>
      <c r="E38" s="2180"/>
      <c r="F38" s="975"/>
      <c r="G38" s="975"/>
      <c r="H38" s="975"/>
      <c r="I38" s="971"/>
      <c r="J38" s="971"/>
      <c r="K38" s="971"/>
      <c r="L38" s="971"/>
      <c r="M38" s="971"/>
      <c r="N38" s="971"/>
      <c r="O38" s="971"/>
      <c r="P38" s="971"/>
      <c r="Q38" s="971"/>
      <c r="R38" s="971"/>
      <c r="S38" s="971"/>
      <c r="T38" s="971"/>
      <c r="U38" s="971"/>
      <c r="V38" s="971"/>
      <c r="W38" s="971"/>
      <c r="X38" s="971"/>
      <c r="Y38" s="971"/>
      <c r="Z38" s="971"/>
    </row>
    <row r="39" spans="1:26" ht="50.5" thickBot="1" x14ac:dyDescent="0.4">
      <c r="A39" s="977" t="s">
        <v>2699</v>
      </c>
      <c r="B39" s="975"/>
      <c r="C39" s="2178"/>
      <c r="D39" s="2179"/>
      <c r="E39" s="2180"/>
      <c r="F39" s="975"/>
      <c r="G39" s="975"/>
      <c r="H39" s="975"/>
      <c r="I39" s="971"/>
      <c r="J39" s="971"/>
      <c r="K39" s="971"/>
      <c r="L39" s="971"/>
      <c r="M39" s="971"/>
      <c r="N39" s="971"/>
      <c r="O39" s="971"/>
      <c r="P39" s="971"/>
      <c r="Q39" s="971"/>
      <c r="R39" s="971"/>
      <c r="S39" s="971"/>
      <c r="T39" s="971"/>
      <c r="U39" s="971"/>
      <c r="V39" s="971"/>
      <c r="W39" s="971"/>
      <c r="X39" s="971"/>
      <c r="Y39" s="971"/>
      <c r="Z39" s="971"/>
    </row>
    <row r="40" spans="1:26" ht="38" thickBot="1" x14ac:dyDescent="0.4">
      <c r="A40" s="977" t="s">
        <v>2700</v>
      </c>
      <c r="B40" s="975"/>
      <c r="C40" s="2178"/>
      <c r="D40" s="2179"/>
      <c r="E40" s="2180"/>
      <c r="F40" s="975"/>
      <c r="G40" s="975"/>
      <c r="H40" s="975"/>
      <c r="I40" s="971"/>
      <c r="J40" s="971"/>
      <c r="K40" s="971"/>
      <c r="L40" s="971"/>
      <c r="M40" s="971"/>
      <c r="N40" s="971"/>
      <c r="O40" s="971"/>
      <c r="P40" s="971"/>
      <c r="Q40" s="971"/>
      <c r="R40" s="971"/>
      <c r="S40" s="971"/>
      <c r="T40" s="971"/>
      <c r="U40" s="971"/>
      <c r="V40" s="971"/>
      <c r="W40" s="971"/>
      <c r="X40" s="971"/>
      <c r="Y40" s="971"/>
      <c r="Z40" s="971"/>
    </row>
    <row r="41" spans="1:26" ht="38" thickBot="1" x14ac:dyDescent="0.4">
      <c r="A41" s="977" t="s">
        <v>2701</v>
      </c>
      <c r="B41" s="975"/>
      <c r="C41" s="2178"/>
      <c r="D41" s="2179"/>
      <c r="E41" s="2180"/>
      <c r="F41" s="975"/>
      <c r="G41" s="975"/>
      <c r="H41" s="975"/>
      <c r="I41" s="971"/>
      <c r="J41" s="971"/>
      <c r="K41" s="971"/>
      <c r="L41" s="971"/>
      <c r="M41" s="971"/>
      <c r="N41" s="971"/>
      <c r="O41" s="971"/>
      <c r="P41" s="971"/>
      <c r="Q41" s="971"/>
      <c r="R41" s="971"/>
      <c r="S41" s="971"/>
      <c r="T41" s="971"/>
      <c r="U41" s="971"/>
      <c r="V41" s="971"/>
      <c r="W41" s="971"/>
      <c r="X41" s="971"/>
      <c r="Y41" s="971"/>
      <c r="Z41" s="971"/>
    </row>
    <row r="42" spans="1:26" ht="50.5" thickBot="1" x14ac:dyDescent="0.4">
      <c r="A42" s="977" t="s">
        <v>2702</v>
      </c>
      <c r="B42" s="975"/>
      <c r="C42" s="2178"/>
      <c r="D42" s="2179"/>
      <c r="E42" s="2180"/>
      <c r="F42" s="975"/>
      <c r="G42" s="975"/>
      <c r="H42" s="975"/>
      <c r="I42" s="971"/>
      <c r="J42" s="971"/>
      <c r="K42" s="971"/>
      <c r="L42" s="971"/>
      <c r="M42" s="971"/>
      <c r="N42" s="971"/>
      <c r="O42" s="971"/>
      <c r="P42" s="971"/>
      <c r="Q42" s="971"/>
      <c r="R42" s="971"/>
      <c r="S42" s="971"/>
      <c r="T42" s="971"/>
      <c r="U42" s="971"/>
      <c r="V42" s="971"/>
      <c r="W42" s="971"/>
      <c r="X42" s="971"/>
      <c r="Y42" s="971"/>
      <c r="Z42" s="971"/>
    </row>
    <row r="43" spans="1:26" ht="25.5" thickBot="1" x14ac:dyDescent="0.4">
      <c r="A43" s="977" t="s">
        <v>2703</v>
      </c>
      <c r="B43" s="975"/>
      <c r="C43" s="2178"/>
      <c r="D43" s="2179"/>
      <c r="E43" s="2180"/>
      <c r="F43" s="975"/>
      <c r="G43" s="975"/>
      <c r="H43" s="975"/>
      <c r="I43" s="971"/>
      <c r="J43" s="971"/>
      <c r="K43" s="971"/>
      <c r="L43" s="971"/>
      <c r="M43" s="971"/>
      <c r="N43" s="971"/>
      <c r="O43" s="971"/>
      <c r="P43" s="971"/>
      <c r="Q43" s="971"/>
      <c r="R43" s="971"/>
      <c r="S43" s="971"/>
      <c r="T43" s="971"/>
      <c r="U43" s="971"/>
      <c r="V43" s="971"/>
      <c r="W43" s="971"/>
      <c r="X43" s="971"/>
      <c r="Y43" s="971"/>
      <c r="Z43" s="971"/>
    </row>
    <row r="44" spans="1:26" ht="15" thickBot="1" x14ac:dyDescent="0.4">
      <c r="A44" s="2181" t="s">
        <v>2704</v>
      </c>
      <c r="B44" s="2182"/>
      <c r="C44" s="2182"/>
      <c r="D44" s="2182"/>
      <c r="E44" s="2182"/>
      <c r="F44" s="2182"/>
      <c r="G44" s="2182"/>
      <c r="H44" s="2183"/>
      <c r="I44" s="971"/>
      <c r="J44" s="971"/>
      <c r="K44" s="971"/>
      <c r="L44" s="971"/>
      <c r="M44" s="971"/>
      <c r="N44" s="971"/>
      <c r="O44" s="971"/>
      <c r="P44" s="971"/>
      <c r="Q44" s="971"/>
      <c r="R44" s="971"/>
      <c r="S44" s="971"/>
      <c r="T44" s="971"/>
      <c r="U44" s="971"/>
      <c r="V44" s="971"/>
      <c r="W44" s="971"/>
      <c r="X44" s="971"/>
      <c r="Y44" s="971"/>
      <c r="Z44" s="971"/>
    </row>
    <row r="45" spans="1:26" ht="25.5" thickBot="1" x14ac:dyDescent="0.4">
      <c r="A45" s="977" t="s">
        <v>2705</v>
      </c>
      <c r="B45" s="975"/>
      <c r="C45" s="2178"/>
      <c r="D45" s="2179"/>
      <c r="E45" s="2180"/>
      <c r="F45" s="975"/>
      <c r="G45" s="975"/>
      <c r="H45" s="975"/>
      <c r="I45" s="971"/>
      <c r="J45" s="971"/>
      <c r="K45" s="971"/>
      <c r="L45" s="971"/>
      <c r="M45" s="971"/>
      <c r="N45" s="971"/>
      <c r="O45" s="971"/>
      <c r="P45" s="971"/>
      <c r="Q45" s="971"/>
      <c r="R45" s="971"/>
      <c r="S45" s="971"/>
      <c r="T45" s="971"/>
      <c r="U45" s="971"/>
      <c r="V45" s="971"/>
      <c r="W45" s="971"/>
      <c r="X45" s="971"/>
      <c r="Y45" s="971"/>
      <c r="Z45" s="971"/>
    </row>
    <row r="46" spans="1:26" ht="38" thickBot="1" x14ac:dyDescent="0.4">
      <c r="A46" s="977" t="s">
        <v>2706</v>
      </c>
      <c r="B46" s="975"/>
      <c r="C46" s="2178"/>
      <c r="D46" s="2179"/>
      <c r="E46" s="2180"/>
      <c r="F46" s="975"/>
      <c r="G46" s="975"/>
      <c r="H46" s="975"/>
      <c r="I46" s="971"/>
      <c r="J46" s="971"/>
      <c r="K46" s="971"/>
      <c r="L46" s="971"/>
      <c r="M46" s="971"/>
      <c r="N46" s="971"/>
      <c r="O46" s="971"/>
      <c r="P46" s="971"/>
      <c r="Q46" s="971"/>
      <c r="R46" s="971"/>
      <c r="S46" s="971"/>
      <c r="T46" s="971"/>
      <c r="U46" s="971"/>
      <c r="V46" s="971"/>
      <c r="W46" s="971"/>
      <c r="X46" s="971"/>
      <c r="Y46" s="971"/>
      <c r="Z46" s="971"/>
    </row>
    <row r="47" spans="1:26" ht="38" thickBot="1" x14ac:dyDescent="0.4">
      <c r="A47" s="977" t="s">
        <v>2707</v>
      </c>
      <c r="B47" s="975"/>
      <c r="C47" s="2178"/>
      <c r="D47" s="2179"/>
      <c r="E47" s="2180"/>
      <c r="F47" s="975"/>
      <c r="G47" s="975"/>
      <c r="H47" s="975"/>
      <c r="I47" s="971"/>
      <c r="J47" s="971"/>
      <c r="K47" s="971"/>
      <c r="L47" s="971"/>
      <c r="M47" s="971"/>
      <c r="N47" s="971"/>
      <c r="O47" s="971"/>
      <c r="P47" s="971"/>
      <c r="Q47" s="971"/>
      <c r="R47" s="971"/>
      <c r="S47" s="971"/>
      <c r="T47" s="971"/>
      <c r="U47" s="971"/>
      <c r="V47" s="971"/>
      <c r="W47" s="971"/>
      <c r="X47" s="971"/>
      <c r="Y47" s="971"/>
      <c r="Z47" s="971"/>
    </row>
    <row r="48" spans="1:26" ht="15" thickBot="1" x14ac:dyDescent="0.4">
      <c r="A48" s="2181" t="s">
        <v>2708</v>
      </c>
      <c r="B48" s="2182"/>
      <c r="C48" s="2182"/>
      <c r="D48" s="2182"/>
      <c r="E48" s="2182"/>
      <c r="F48" s="2182"/>
      <c r="G48" s="2182"/>
      <c r="H48" s="2183"/>
      <c r="I48" s="971"/>
      <c r="J48" s="971"/>
      <c r="K48" s="971"/>
      <c r="L48" s="971"/>
      <c r="M48" s="971"/>
      <c r="N48" s="971"/>
      <c r="O48" s="971"/>
      <c r="P48" s="971"/>
      <c r="Q48" s="971"/>
      <c r="R48" s="971"/>
      <c r="S48" s="971"/>
      <c r="T48" s="971"/>
      <c r="U48" s="971"/>
      <c r="V48" s="971"/>
      <c r="W48" s="971"/>
      <c r="X48" s="971"/>
      <c r="Y48" s="971"/>
      <c r="Z48" s="971"/>
    </row>
    <row r="49" spans="1:26" ht="44" thickBot="1" x14ac:dyDescent="0.4">
      <c r="A49" s="978" t="s">
        <v>2709</v>
      </c>
      <c r="B49" s="975"/>
      <c r="C49" s="2178"/>
      <c r="D49" s="2179"/>
      <c r="E49" s="2180"/>
      <c r="F49" s="975"/>
      <c r="G49" s="975"/>
      <c r="H49" s="975"/>
      <c r="I49" s="971"/>
      <c r="J49" s="971"/>
      <c r="K49" s="971"/>
      <c r="L49" s="971"/>
      <c r="M49" s="971"/>
      <c r="N49" s="971"/>
      <c r="O49" s="971"/>
      <c r="P49" s="971"/>
      <c r="Q49" s="971"/>
      <c r="R49" s="971"/>
      <c r="S49" s="971"/>
      <c r="T49" s="971"/>
      <c r="U49" s="971"/>
      <c r="V49" s="971"/>
      <c r="W49" s="971"/>
      <c r="X49" s="971"/>
      <c r="Y49" s="971"/>
      <c r="Z49" s="971"/>
    </row>
    <row r="50" spans="1:26" ht="15" thickBot="1" x14ac:dyDescent="0.4">
      <c r="A50" s="2181" t="s">
        <v>2710</v>
      </c>
      <c r="B50" s="2182"/>
      <c r="C50" s="2182"/>
      <c r="D50" s="2182"/>
      <c r="E50" s="2182"/>
      <c r="F50" s="2182"/>
      <c r="G50" s="2182"/>
      <c r="H50" s="2183"/>
      <c r="I50" s="971"/>
      <c r="J50" s="971"/>
      <c r="K50" s="971"/>
      <c r="L50" s="971"/>
      <c r="M50" s="971"/>
      <c r="N50" s="971"/>
      <c r="O50" s="971"/>
      <c r="P50" s="971"/>
      <c r="Q50" s="971"/>
      <c r="R50" s="971"/>
      <c r="S50" s="971"/>
      <c r="T50" s="971"/>
      <c r="U50" s="971"/>
      <c r="V50" s="971"/>
      <c r="W50" s="971"/>
      <c r="X50" s="971"/>
      <c r="Y50" s="971"/>
      <c r="Z50" s="971"/>
    </row>
    <row r="51" spans="1:26" ht="44" thickBot="1" x14ac:dyDescent="0.4">
      <c r="A51" s="978" t="s">
        <v>2711</v>
      </c>
      <c r="B51" s="975"/>
      <c r="C51" s="2178"/>
      <c r="D51" s="2179"/>
      <c r="E51" s="2180"/>
      <c r="F51" s="975"/>
      <c r="G51" s="975"/>
      <c r="H51" s="975"/>
      <c r="I51" s="971"/>
      <c r="J51" s="971"/>
      <c r="K51" s="971"/>
      <c r="L51" s="971"/>
      <c r="M51" s="971"/>
      <c r="N51" s="971"/>
      <c r="O51" s="971"/>
      <c r="P51" s="971"/>
      <c r="Q51" s="971"/>
      <c r="R51" s="971"/>
      <c r="S51" s="971"/>
      <c r="T51" s="971"/>
      <c r="U51" s="971"/>
      <c r="V51" s="971"/>
      <c r="W51" s="971"/>
      <c r="X51" s="971"/>
      <c r="Y51" s="971"/>
      <c r="Z51" s="971"/>
    </row>
    <row r="52" spans="1:26" ht="15" thickBot="1" x14ac:dyDescent="0.4">
      <c r="A52" s="2181" t="s">
        <v>2712</v>
      </c>
      <c r="B52" s="2182"/>
      <c r="C52" s="2182"/>
      <c r="D52" s="2182"/>
      <c r="E52" s="2182"/>
      <c r="F52" s="2182"/>
      <c r="G52" s="2182"/>
      <c r="H52" s="2183"/>
      <c r="I52" s="971"/>
      <c r="J52" s="971"/>
      <c r="K52" s="971"/>
      <c r="L52" s="971"/>
      <c r="M52" s="971"/>
      <c r="N52" s="971"/>
      <c r="O52" s="971"/>
      <c r="P52" s="971"/>
      <c r="Q52" s="971"/>
      <c r="R52" s="971"/>
      <c r="S52" s="971"/>
      <c r="T52" s="971"/>
      <c r="U52" s="971"/>
      <c r="V52" s="971"/>
      <c r="W52" s="971"/>
      <c r="X52" s="971"/>
      <c r="Y52" s="971"/>
      <c r="Z52" s="971"/>
    </row>
    <row r="53" spans="1:26" ht="58.5" thickBot="1" x14ac:dyDescent="0.4">
      <c r="A53" s="978" t="s">
        <v>2713</v>
      </c>
      <c r="B53" s="975"/>
      <c r="C53" s="2184"/>
      <c r="D53" s="2185"/>
      <c r="E53" s="2186"/>
      <c r="F53" s="975"/>
      <c r="G53" s="975"/>
      <c r="H53" s="975"/>
      <c r="I53" s="971"/>
      <c r="J53" s="971"/>
      <c r="K53" s="971"/>
      <c r="L53" s="971"/>
      <c r="M53" s="971"/>
      <c r="N53" s="971"/>
      <c r="O53" s="971"/>
      <c r="P53" s="971"/>
      <c r="Q53" s="971"/>
      <c r="R53" s="971"/>
      <c r="S53" s="971"/>
      <c r="T53" s="971"/>
      <c r="U53" s="971"/>
      <c r="V53" s="971"/>
      <c r="W53" s="971"/>
      <c r="X53" s="971"/>
      <c r="Y53" s="971"/>
      <c r="Z53" s="971"/>
    </row>
    <row r="54" spans="1:26" ht="15" thickBot="1" x14ac:dyDescent="0.4">
      <c r="A54" s="2181" t="s">
        <v>2714</v>
      </c>
      <c r="B54" s="2182"/>
      <c r="C54" s="2182"/>
      <c r="D54" s="2182"/>
      <c r="E54" s="2182"/>
      <c r="F54" s="2182"/>
      <c r="G54" s="2182"/>
      <c r="H54" s="2183"/>
      <c r="I54" s="971"/>
      <c r="J54" s="971"/>
      <c r="K54" s="971"/>
      <c r="L54" s="971"/>
      <c r="M54" s="971"/>
      <c r="N54" s="971"/>
      <c r="O54" s="971"/>
      <c r="P54" s="971"/>
      <c r="Q54" s="971"/>
      <c r="R54" s="971"/>
      <c r="S54" s="971"/>
      <c r="T54" s="971"/>
      <c r="U54" s="971"/>
      <c r="V54" s="971"/>
      <c r="W54" s="971"/>
      <c r="X54" s="971"/>
      <c r="Y54" s="971"/>
      <c r="Z54" s="971"/>
    </row>
    <row r="55" spans="1:26" ht="75.5" thickBot="1" x14ac:dyDescent="0.4">
      <c r="A55" s="977" t="s">
        <v>2715</v>
      </c>
      <c r="B55" s="975"/>
      <c r="C55" s="2184"/>
      <c r="D55" s="2185"/>
      <c r="E55" s="2186"/>
      <c r="F55" s="975"/>
      <c r="G55" s="975"/>
      <c r="H55" s="975"/>
      <c r="I55" s="971"/>
      <c r="J55" s="971"/>
      <c r="K55" s="971"/>
      <c r="L55" s="971"/>
      <c r="M55" s="971"/>
      <c r="N55" s="971"/>
      <c r="O55" s="971"/>
      <c r="P55" s="971"/>
      <c r="Q55" s="971"/>
      <c r="R55" s="971"/>
      <c r="S55" s="971"/>
      <c r="T55" s="971"/>
      <c r="U55" s="971"/>
      <c r="V55" s="971"/>
      <c r="W55" s="971"/>
      <c r="X55" s="971"/>
      <c r="Y55" s="971"/>
      <c r="Z55" s="971"/>
    </row>
    <row r="56" spans="1:26" ht="50.5" thickBot="1" x14ac:dyDescent="0.4">
      <c r="A56" s="977" t="s">
        <v>2716</v>
      </c>
      <c r="B56" s="975"/>
      <c r="C56" s="2178"/>
      <c r="D56" s="2179"/>
      <c r="E56" s="2180"/>
      <c r="F56" s="975"/>
      <c r="G56" s="975"/>
      <c r="H56" s="975"/>
      <c r="I56" s="971"/>
      <c r="J56" s="971"/>
      <c r="K56" s="971"/>
      <c r="L56" s="971"/>
      <c r="M56" s="971"/>
      <c r="N56" s="971"/>
      <c r="O56" s="971"/>
      <c r="P56" s="971"/>
      <c r="Q56" s="971"/>
      <c r="R56" s="971"/>
      <c r="S56" s="971"/>
      <c r="T56" s="971"/>
      <c r="U56" s="971"/>
      <c r="V56" s="971"/>
      <c r="W56" s="971"/>
      <c r="X56" s="971"/>
      <c r="Y56" s="971"/>
      <c r="Z56" s="971"/>
    </row>
    <row r="57" spans="1:26" ht="25.5" thickBot="1" x14ac:dyDescent="0.4">
      <c r="A57" s="977" t="s">
        <v>2717</v>
      </c>
      <c r="B57" s="975"/>
      <c r="C57" s="2178"/>
      <c r="D57" s="2179"/>
      <c r="E57" s="2180"/>
      <c r="F57" s="975"/>
      <c r="G57" s="975"/>
      <c r="H57" s="975"/>
      <c r="I57" s="971"/>
      <c r="J57" s="971"/>
      <c r="K57" s="971"/>
      <c r="L57" s="971"/>
      <c r="M57" s="971"/>
      <c r="N57" s="971"/>
      <c r="O57" s="971"/>
      <c r="P57" s="971"/>
      <c r="Q57" s="971"/>
      <c r="R57" s="971"/>
      <c r="S57" s="971"/>
      <c r="T57" s="971"/>
      <c r="U57" s="971"/>
      <c r="V57" s="971"/>
      <c r="W57" s="971"/>
      <c r="X57" s="971"/>
      <c r="Y57" s="971"/>
      <c r="Z57" s="971"/>
    </row>
    <row r="58" spans="1:26" ht="15" thickBot="1" x14ac:dyDescent="0.4">
      <c r="A58" s="2187" t="s">
        <v>2718</v>
      </c>
      <c r="B58" s="2188"/>
      <c r="C58" s="2188"/>
      <c r="D58" s="2188"/>
      <c r="E58" s="2188"/>
      <c r="F58" s="2188"/>
      <c r="G58" s="2188"/>
      <c r="H58" s="2189"/>
      <c r="I58" s="971"/>
      <c r="J58" s="971"/>
      <c r="K58" s="971"/>
      <c r="L58" s="971"/>
      <c r="M58" s="971"/>
      <c r="N58" s="971"/>
      <c r="O58" s="971"/>
      <c r="P58" s="971"/>
      <c r="Q58" s="971"/>
      <c r="R58" s="971"/>
      <c r="S58" s="971"/>
      <c r="T58" s="971"/>
      <c r="U58" s="971"/>
      <c r="V58" s="971"/>
      <c r="W58" s="971"/>
      <c r="X58" s="971"/>
      <c r="Y58" s="971"/>
      <c r="Z58" s="971"/>
    </row>
    <row r="59" spans="1:26" ht="63" thickBot="1" x14ac:dyDescent="0.4">
      <c r="A59" s="977" t="s">
        <v>2719</v>
      </c>
      <c r="B59" s="975"/>
      <c r="C59" s="2184"/>
      <c r="D59" s="2185"/>
      <c r="E59" s="2186"/>
      <c r="F59" s="975"/>
      <c r="G59" s="975"/>
      <c r="H59" s="975"/>
      <c r="I59" s="971"/>
      <c r="J59" s="971"/>
      <c r="K59" s="971"/>
      <c r="L59" s="971"/>
      <c r="M59" s="971"/>
      <c r="N59" s="971"/>
      <c r="O59" s="971"/>
      <c r="P59" s="971"/>
      <c r="Q59" s="971"/>
      <c r="R59" s="971"/>
      <c r="S59" s="971"/>
      <c r="T59" s="971"/>
      <c r="U59" s="971"/>
      <c r="V59" s="971"/>
      <c r="W59" s="971"/>
      <c r="X59" s="971"/>
      <c r="Y59" s="971"/>
      <c r="Z59" s="971"/>
    </row>
    <row r="60" spans="1:26" ht="50.5" thickBot="1" x14ac:dyDescent="0.4">
      <c r="A60" s="977" t="s">
        <v>2716</v>
      </c>
      <c r="B60" s="975"/>
      <c r="C60" s="2178"/>
      <c r="D60" s="2179"/>
      <c r="E60" s="2180"/>
      <c r="F60" s="975"/>
      <c r="G60" s="975"/>
      <c r="H60" s="975"/>
      <c r="I60" s="971"/>
      <c r="J60" s="971"/>
      <c r="K60" s="971"/>
      <c r="L60" s="971"/>
      <c r="M60" s="971"/>
      <c r="N60" s="971"/>
      <c r="O60" s="971"/>
      <c r="P60" s="971"/>
      <c r="Q60" s="971"/>
      <c r="R60" s="971"/>
      <c r="S60" s="971"/>
      <c r="T60" s="971"/>
      <c r="U60" s="971"/>
      <c r="V60" s="971"/>
      <c r="W60" s="971"/>
      <c r="X60" s="971"/>
      <c r="Y60" s="971"/>
      <c r="Z60" s="971"/>
    </row>
    <row r="61" spans="1:26" ht="25.5" thickBot="1" x14ac:dyDescent="0.4">
      <c r="A61" s="977" t="s">
        <v>2717</v>
      </c>
      <c r="B61" s="975"/>
      <c r="C61" s="2178"/>
      <c r="D61" s="2179"/>
      <c r="E61" s="2180"/>
      <c r="F61" s="975"/>
      <c r="G61" s="975"/>
      <c r="H61" s="975"/>
      <c r="I61" s="971"/>
      <c r="J61" s="971"/>
      <c r="K61" s="971"/>
      <c r="L61" s="971"/>
      <c r="M61" s="971"/>
      <c r="N61" s="971"/>
      <c r="O61" s="971"/>
      <c r="P61" s="971"/>
      <c r="Q61" s="971"/>
      <c r="R61" s="971"/>
      <c r="S61" s="971"/>
      <c r="T61" s="971"/>
      <c r="U61" s="971"/>
      <c r="V61" s="971"/>
      <c r="W61" s="971"/>
      <c r="X61" s="971"/>
      <c r="Y61" s="971"/>
      <c r="Z61" s="971"/>
    </row>
    <row r="62" spans="1:26" ht="15" thickBot="1" x14ac:dyDescent="0.4">
      <c r="A62" s="2181" t="s">
        <v>2720</v>
      </c>
      <c r="B62" s="2182"/>
      <c r="C62" s="2182"/>
      <c r="D62" s="2182"/>
      <c r="E62" s="2182"/>
      <c r="F62" s="2182"/>
      <c r="G62" s="2182"/>
      <c r="H62" s="2183"/>
      <c r="I62" s="971"/>
      <c r="J62" s="971"/>
      <c r="K62" s="971"/>
      <c r="L62" s="971"/>
      <c r="M62" s="971"/>
      <c r="N62" s="971"/>
      <c r="O62" s="971"/>
      <c r="P62" s="971"/>
      <c r="Q62" s="971"/>
      <c r="R62" s="971"/>
      <c r="S62" s="971"/>
      <c r="T62" s="971"/>
      <c r="U62" s="971"/>
      <c r="V62" s="971"/>
      <c r="W62" s="971"/>
      <c r="X62" s="971"/>
      <c r="Y62" s="971"/>
      <c r="Z62" s="971"/>
    </row>
    <row r="63" spans="1:26" ht="25.5" thickBot="1" x14ac:dyDescent="0.4">
      <c r="A63" s="977" t="s">
        <v>2721</v>
      </c>
      <c r="B63" s="975"/>
      <c r="C63" s="2178"/>
      <c r="D63" s="2179"/>
      <c r="E63" s="2180"/>
      <c r="F63" s="975"/>
      <c r="G63" s="975"/>
      <c r="H63" s="975"/>
      <c r="I63" s="971"/>
      <c r="J63" s="971"/>
      <c r="K63" s="971"/>
      <c r="L63" s="971"/>
      <c r="M63" s="971"/>
      <c r="N63" s="971"/>
      <c r="O63" s="971"/>
      <c r="P63" s="971"/>
      <c r="Q63" s="971"/>
      <c r="R63" s="971"/>
      <c r="S63" s="971"/>
      <c r="T63" s="971"/>
      <c r="U63" s="971"/>
      <c r="V63" s="971"/>
      <c r="W63" s="971"/>
      <c r="X63" s="971"/>
      <c r="Y63" s="971"/>
      <c r="Z63" s="971"/>
    </row>
    <row r="64" spans="1:26" ht="15" thickBot="1" x14ac:dyDescent="0.4">
      <c r="A64" s="2181" t="s">
        <v>2722</v>
      </c>
      <c r="B64" s="2182"/>
      <c r="C64" s="2182"/>
      <c r="D64" s="2182"/>
      <c r="E64" s="2182"/>
      <c r="F64" s="2182"/>
      <c r="G64" s="2182"/>
      <c r="H64" s="2183"/>
      <c r="I64" s="971"/>
      <c r="J64" s="971"/>
      <c r="K64" s="971"/>
      <c r="L64" s="971"/>
      <c r="M64" s="971"/>
      <c r="N64" s="971"/>
      <c r="O64" s="971"/>
      <c r="P64" s="971"/>
      <c r="Q64" s="971"/>
      <c r="R64" s="971"/>
      <c r="S64" s="971"/>
      <c r="T64" s="971"/>
      <c r="U64" s="971"/>
      <c r="V64" s="971"/>
      <c r="W64" s="971"/>
      <c r="X64" s="971"/>
      <c r="Y64" s="971"/>
      <c r="Z64" s="971"/>
    </row>
    <row r="65" spans="1:26" ht="25.5" thickBot="1" x14ac:dyDescent="0.4">
      <c r="A65" s="977" t="s">
        <v>2723</v>
      </c>
      <c r="B65" s="975"/>
      <c r="C65" s="2178"/>
      <c r="D65" s="2179"/>
      <c r="E65" s="2180"/>
      <c r="F65" s="975"/>
      <c r="G65" s="975"/>
      <c r="H65" s="975"/>
      <c r="I65" s="971"/>
      <c r="J65" s="971"/>
      <c r="K65" s="971"/>
      <c r="L65" s="971"/>
      <c r="M65" s="971"/>
      <c r="N65" s="971"/>
      <c r="O65" s="971"/>
      <c r="P65" s="971"/>
      <c r="Q65" s="971"/>
      <c r="R65" s="971"/>
      <c r="S65" s="971"/>
      <c r="T65" s="971"/>
      <c r="U65" s="971"/>
      <c r="V65" s="971"/>
      <c r="W65" s="971"/>
      <c r="X65" s="971"/>
      <c r="Y65" s="971"/>
      <c r="Z65" s="971"/>
    </row>
    <row r="66" spans="1:26" ht="15" thickBot="1" x14ac:dyDescent="0.4">
      <c r="A66" s="978" t="s">
        <v>2724</v>
      </c>
      <c r="B66" s="974"/>
      <c r="C66" s="2184"/>
      <c r="D66" s="2185"/>
      <c r="E66" s="2186"/>
      <c r="F66" s="975"/>
      <c r="G66" s="975"/>
      <c r="H66" s="974"/>
      <c r="I66" s="971"/>
      <c r="J66" s="971"/>
      <c r="K66" s="971"/>
      <c r="L66" s="971"/>
      <c r="M66" s="971"/>
      <c r="N66" s="971"/>
      <c r="O66" s="971"/>
      <c r="P66" s="971"/>
      <c r="Q66" s="971"/>
      <c r="R66" s="971"/>
      <c r="S66" s="971"/>
      <c r="T66" s="971"/>
      <c r="U66" s="971"/>
      <c r="V66" s="971"/>
      <c r="W66" s="971"/>
      <c r="X66" s="971"/>
      <c r="Y66" s="971"/>
      <c r="Z66" s="971"/>
    </row>
    <row r="67" spans="1:26" ht="29.5" thickBot="1" x14ac:dyDescent="0.4">
      <c r="A67" s="978" t="s">
        <v>2725</v>
      </c>
      <c r="B67" s="974"/>
      <c r="C67" s="2184"/>
      <c r="D67" s="2185"/>
      <c r="E67" s="2186"/>
      <c r="F67" s="975"/>
      <c r="G67" s="975"/>
      <c r="H67" s="974"/>
      <c r="I67" s="971"/>
      <c r="J67" s="971"/>
      <c r="K67" s="971"/>
      <c r="L67" s="971"/>
      <c r="M67" s="971"/>
      <c r="N67" s="971"/>
      <c r="O67" s="971"/>
      <c r="P67" s="971"/>
      <c r="Q67" s="971"/>
      <c r="R67" s="971"/>
      <c r="S67" s="971"/>
      <c r="T67" s="971"/>
      <c r="U67" s="971"/>
      <c r="V67" s="971"/>
      <c r="W67" s="971"/>
      <c r="X67" s="971"/>
      <c r="Y67" s="971"/>
      <c r="Z67" s="971"/>
    </row>
    <row r="68" spans="1:26" ht="49.4" customHeight="1" thickBot="1" x14ac:dyDescent="0.4">
      <c r="A68" s="978" t="s">
        <v>2726</v>
      </c>
      <c r="B68" s="974"/>
      <c r="C68" s="2184"/>
      <c r="D68" s="2185"/>
      <c r="E68" s="2186"/>
      <c r="F68" s="974"/>
      <c r="G68" s="975"/>
      <c r="H68" s="974"/>
      <c r="I68" s="971"/>
      <c r="J68" s="971"/>
      <c r="K68" s="971"/>
      <c r="L68" s="971"/>
      <c r="M68" s="971"/>
      <c r="N68" s="971"/>
      <c r="O68" s="971"/>
      <c r="P68" s="971"/>
      <c r="Q68" s="971"/>
      <c r="R68" s="971"/>
      <c r="S68" s="971"/>
      <c r="T68" s="971"/>
      <c r="U68" s="971"/>
      <c r="V68" s="971"/>
      <c r="W68" s="971"/>
      <c r="X68" s="971"/>
      <c r="Y68" s="971"/>
      <c r="Z68" s="971"/>
    </row>
    <row r="69" spans="1:26" ht="44.15" customHeight="1" thickBot="1" x14ac:dyDescent="0.4">
      <c r="A69" s="978" t="s">
        <v>2727</v>
      </c>
      <c r="B69" s="974"/>
      <c r="C69" s="2184"/>
      <c r="D69" s="2185"/>
      <c r="E69" s="2186"/>
      <c r="F69" s="975"/>
      <c r="G69" s="975"/>
      <c r="H69" s="974"/>
      <c r="I69" s="971"/>
      <c r="J69" s="971"/>
      <c r="K69" s="971"/>
      <c r="L69" s="971"/>
      <c r="M69" s="971"/>
      <c r="N69" s="971"/>
      <c r="O69" s="971"/>
      <c r="P69" s="971"/>
      <c r="Q69" s="971"/>
      <c r="R69" s="971"/>
      <c r="S69" s="971"/>
      <c r="T69" s="971"/>
      <c r="U69" s="971"/>
      <c r="V69" s="971"/>
      <c r="W69" s="971"/>
      <c r="X69" s="971"/>
      <c r="Y69" s="971"/>
      <c r="Z69" s="971"/>
    </row>
    <row r="70" spans="1:26" ht="15" thickBot="1" x14ac:dyDescent="0.4">
      <c r="A70" s="2169" t="s">
        <v>2728</v>
      </c>
      <c r="B70" s="2170"/>
      <c r="C70" s="2170"/>
      <c r="D70" s="2170"/>
      <c r="E70" s="2170"/>
      <c r="F70" s="2170"/>
      <c r="G70" s="2170"/>
      <c r="H70" s="2171"/>
      <c r="I70" s="971"/>
      <c r="J70" s="971"/>
      <c r="K70" s="971"/>
      <c r="L70" s="971"/>
      <c r="M70" s="971"/>
      <c r="N70" s="971"/>
      <c r="O70" s="971"/>
      <c r="P70" s="971"/>
      <c r="Q70" s="971"/>
      <c r="R70" s="971"/>
      <c r="S70" s="971"/>
      <c r="T70" s="971"/>
      <c r="U70" s="971"/>
      <c r="V70" s="971"/>
      <c r="W70" s="971"/>
      <c r="X70" s="971"/>
      <c r="Y70" s="971"/>
      <c r="Z70" s="971"/>
    </row>
    <row r="71" spans="1:26" ht="89.15" customHeight="1" thickBot="1" x14ac:dyDescent="0.4">
      <c r="A71" s="2172"/>
      <c r="B71" s="2173"/>
      <c r="C71" s="2173"/>
      <c r="D71" s="2173"/>
      <c r="E71" s="2173"/>
      <c r="F71" s="2173"/>
      <c r="G71" s="2173"/>
      <c r="H71" s="2174"/>
      <c r="I71" s="971"/>
      <c r="J71" s="971"/>
      <c r="K71" s="971"/>
      <c r="L71" s="971"/>
      <c r="M71" s="971"/>
      <c r="N71" s="971"/>
      <c r="O71" s="971"/>
      <c r="P71" s="971"/>
      <c r="Q71" s="971"/>
      <c r="R71" s="971"/>
      <c r="S71" s="971"/>
      <c r="T71" s="971"/>
      <c r="U71" s="971"/>
      <c r="V71" s="971"/>
      <c r="W71" s="971"/>
      <c r="X71" s="971"/>
      <c r="Y71" s="971"/>
      <c r="Z71" s="971"/>
    </row>
    <row r="72" spans="1:26" ht="15" thickBot="1" x14ac:dyDescent="0.4">
      <c r="A72" s="971"/>
      <c r="B72" s="971"/>
      <c r="C72" s="971"/>
      <c r="D72" s="971"/>
      <c r="E72" s="971"/>
      <c r="F72" s="971"/>
      <c r="G72" s="971"/>
      <c r="H72" s="971"/>
      <c r="I72" s="971"/>
      <c r="J72" s="971"/>
      <c r="K72" s="971"/>
      <c r="L72" s="971"/>
      <c r="M72" s="971"/>
      <c r="N72" s="971"/>
      <c r="O72" s="971"/>
      <c r="P72" s="971"/>
      <c r="Q72" s="971"/>
      <c r="R72" s="971"/>
      <c r="S72" s="971"/>
      <c r="T72" s="971"/>
      <c r="U72" s="971"/>
      <c r="V72" s="971"/>
      <c r="W72" s="971"/>
      <c r="X72" s="971"/>
      <c r="Y72" s="971"/>
      <c r="Z72" s="971"/>
    </row>
    <row r="73" spans="1:26" ht="15" thickBot="1" x14ac:dyDescent="0.4">
      <c r="A73" s="971"/>
      <c r="B73" s="971"/>
      <c r="C73" s="971"/>
      <c r="D73" s="971"/>
      <c r="E73" s="971"/>
      <c r="F73" s="971"/>
      <c r="G73" s="971"/>
      <c r="H73" s="971"/>
      <c r="I73" s="971"/>
      <c r="J73" s="971"/>
      <c r="K73" s="971"/>
      <c r="L73" s="971"/>
      <c r="M73" s="971"/>
      <c r="N73" s="971"/>
      <c r="O73" s="971"/>
      <c r="P73" s="971"/>
      <c r="Q73" s="971"/>
      <c r="R73" s="971"/>
      <c r="S73" s="971"/>
      <c r="T73" s="971"/>
      <c r="U73" s="971"/>
      <c r="V73" s="971"/>
      <c r="W73" s="971"/>
      <c r="X73" s="971"/>
      <c r="Y73" s="971"/>
      <c r="Z73" s="971"/>
    </row>
    <row r="74" spans="1:26" ht="15" thickBot="1" x14ac:dyDescent="0.4">
      <c r="A74" s="971"/>
      <c r="B74" s="971"/>
      <c r="C74" s="971"/>
      <c r="D74" s="971"/>
      <c r="E74" s="971"/>
      <c r="F74" s="971"/>
      <c r="G74" s="971"/>
      <c r="H74" s="971"/>
      <c r="I74" s="971"/>
      <c r="J74" s="971"/>
      <c r="K74" s="971"/>
      <c r="L74" s="971"/>
      <c r="M74" s="971"/>
      <c r="N74" s="971"/>
      <c r="O74" s="971"/>
      <c r="P74" s="971"/>
      <c r="Q74" s="971"/>
      <c r="R74" s="971"/>
      <c r="S74" s="971"/>
      <c r="T74" s="971"/>
      <c r="U74" s="971"/>
      <c r="V74" s="971"/>
      <c r="W74" s="971"/>
      <c r="X74" s="971"/>
      <c r="Y74" s="971"/>
      <c r="Z74" s="971"/>
    </row>
    <row r="75" spans="1:26" ht="15" thickBot="1" x14ac:dyDescent="0.4">
      <c r="A75" s="971"/>
      <c r="B75" s="971"/>
      <c r="C75" s="971"/>
      <c r="D75" s="971"/>
      <c r="E75" s="971"/>
      <c r="F75" s="971"/>
      <c r="G75" s="971"/>
      <c r="H75" s="971"/>
      <c r="I75" s="971"/>
      <c r="J75" s="971"/>
      <c r="K75" s="971"/>
      <c r="L75" s="971"/>
      <c r="M75" s="971"/>
      <c r="N75" s="971"/>
      <c r="O75" s="971"/>
      <c r="P75" s="971"/>
      <c r="Q75" s="971"/>
      <c r="R75" s="971"/>
      <c r="S75" s="971"/>
      <c r="T75" s="971"/>
      <c r="U75" s="971"/>
      <c r="V75" s="971"/>
      <c r="W75" s="971"/>
      <c r="X75" s="971"/>
      <c r="Y75" s="971"/>
      <c r="Z75" s="971"/>
    </row>
    <row r="76" spans="1:26" ht="15" thickBot="1" x14ac:dyDescent="0.4">
      <c r="A76" s="971"/>
      <c r="B76" s="971"/>
      <c r="C76" s="971"/>
      <c r="D76" s="971"/>
      <c r="E76" s="971"/>
      <c r="F76" s="971"/>
      <c r="G76" s="971"/>
      <c r="H76" s="971"/>
      <c r="I76" s="971"/>
      <c r="J76" s="971"/>
      <c r="K76" s="971"/>
      <c r="L76" s="971"/>
      <c r="M76" s="971"/>
      <c r="N76" s="971"/>
      <c r="O76" s="971"/>
      <c r="P76" s="971"/>
      <c r="Q76" s="971"/>
      <c r="R76" s="971"/>
      <c r="S76" s="971"/>
      <c r="T76" s="971"/>
      <c r="U76" s="971"/>
      <c r="V76" s="971"/>
      <c r="W76" s="971"/>
      <c r="X76" s="971"/>
      <c r="Y76" s="971"/>
      <c r="Z76" s="971"/>
    </row>
    <row r="77" spans="1:26" ht="15" thickBot="1" x14ac:dyDescent="0.4">
      <c r="A77" s="971"/>
      <c r="B77" s="971"/>
      <c r="C77" s="971"/>
      <c r="D77" s="971"/>
      <c r="E77" s="971"/>
      <c r="F77" s="971"/>
      <c r="G77" s="971"/>
      <c r="H77" s="971"/>
      <c r="I77" s="971"/>
      <c r="J77" s="971"/>
      <c r="K77" s="971"/>
      <c r="L77" s="971"/>
      <c r="M77" s="971"/>
      <c r="N77" s="971"/>
      <c r="O77" s="971"/>
      <c r="P77" s="971"/>
      <c r="Q77" s="971"/>
      <c r="R77" s="971"/>
      <c r="S77" s="971"/>
      <c r="T77" s="971"/>
      <c r="U77" s="971"/>
      <c r="V77" s="971"/>
      <c r="W77" s="971"/>
      <c r="X77" s="971"/>
      <c r="Y77" s="971"/>
      <c r="Z77" s="971"/>
    </row>
    <row r="78" spans="1:26" ht="15" thickBot="1" x14ac:dyDescent="0.4">
      <c r="A78" s="971"/>
      <c r="B78" s="971"/>
      <c r="C78" s="971"/>
      <c r="D78" s="971"/>
      <c r="E78" s="971"/>
      <c r="F78" s="971"/>
      <c r="G78" s="971"/>
      <c r="H78" s="971"/>
      <c r="I78" s="971"/>
      <c r="J78" s="971"/>
      <c r="K78" s="971"/>
      <c r="L78" s="971"/>
      <c r="M78" s="971"/>
      <c r="N78" s="971"/>
      <c r="O78" s="971"/>
      <c r="P78" s="971"/>
      <c r="Q78" s="971"/>
      <c r="R78" s="971"/>
      <c r="S78" s="971"/>
      <c r="T78" s="971"/>
      <c r="U78" s="971"/>
      <c r="V78" s="971"/>
      <c r="W78" s="971"/>
      <c r="X78" s="971"/>
      <c r="Y78" s="971"/>
      <c r="Z78" s="971"/>
    </row>
    <row r="79" spans="1:26" ht="15" thickBot="1" x14ac:dyDescent="0.4">
      <c r="A79" s="971"/>
      <c r="B79" s="971"/>
      <c r="C79" s="971"/>
      <c r="D79" s="971"/>
      <c r="E79" s="971"/>
      <c r="F79" s="971"/>
      <c r="G79" s="971"/>
      <c r="H79" s="971"/>
      <c r="I79" s="971"/>
      <c r="J79" s="971"/>
      <c r="K79" s="971"/>
      <c r="L79" s="971"/>
      <c r="M79" s="971"/>
      <c r="N79" s="971"/>
      <c r="O79" s="971"/>
      <c r="P79" s="971"/>
      <c r="Q79" s="971"/>
      <c r="R79" s="971"/>
      <c r="S79" s="971"/>
      <c r="T79" s="971"/>
      <c r="U79" s="971"/>
      <c r="V79" s="971"/>
      <c r="W79" s="971"/>
      <c r="X79" s="971"/>
      <c r="Y79" s="971"/>
      <c r="Z79" s="971"/>
    </row>
    <row r="80" spans="1:26" ht="15" thickBot="1" x14ac:dyDescent="0.4">
      <c r="A80" s="971"/>
      <c r="B80" s="971"/>
      <c r="C80" s="971"/>
      <c r="D80" s="971"/>
      <c r="E80" s="971"/>
      <c r="F80" s="971"/>
      <c r="G80" s="971"/>
      <c r="H80" s="971"/>
      <c r="I80" s="971"/>
      <c r="J80" s="971"/>
      <c r="K80" s="971"/>
      <c r="L80" s="971"/>
      <c r="M80" s="971"/>
      <c r="N80" s="971"/>
      <c r="O80" s="971"/>
      <c r="P80" s="971"/>
      <c r="Q80" s="971"/>
      <c r="R80" s="971"/>
      <c r="S80" s="971"/>
      <c r="T80" s="971"/>
      <c r="U80" s="971"/>
      <c r="V80" s="971"/>
      <c r="W80" s="971"/>
      <c r="X80" s="971"/>
      <c r="Y80" s="971"/>
      <c r="Z80" s="971"/>
    </row>
    <row r="81" spans="1:26" ht="15" thickBot="1" x14ac:dyDescent="0.4">
      <c r="A81" s="971"/>
      <c r="B81" s="971"/>
      <c r="C81" s="971"/>
      <c r="D81" s="971"/>
      <c r="E81" s="971"/>
      <c r="F81" s="971"/>
      <c r="G81" s="971"/>
      <c r="H81" s="971"/>
      <c r="I81" s="971"/>
      <c r="J81" s="971"/>
      <c r="K81" s="971"/>
      <c r="L81" s="971"/>
      <c r="M81" s="971"/>
      <c r="N81" s="971"/>
      <c r="O81" s="971"/>
      <c r="P81" s="971"/>
      <c r="Q81" s="971"/>
      <c r="R81" s="971"/>
      <c r="S81" s="971"/>
      <c r="T81" s="971"/>
      <c r="U81" s="971"/>
      <c r="V81" s="971"/>
      <c r="W81" s="971"/>
      <c r="X81" s="971"/>
      <c r="Y81" s="971"/>
      <c r="Z81" s="971"/>
    </row>
    <row r="82" spans="1:26" ht="15" thickBot="1" x14ac:dyDescent="0.4">
      <c r="A82" s="971"/>
      <c r="B82" s="971"/>
      <c r="C82" s="971"/>
      <c r="D82" s="971"/>
      <c r="E82" s="971"/>
      <c r="F82" s="971"/>
      <c r="G82" s="971"/>
      <c r="H82" s="971"/>
      <c r="I82" s="971"/>
      <c r="J82" s="971"/>
      <c r="K82" s="971"/>
      <c r="L82" s="971"/>
      <c r="M82" s="971"/>
      <c r="N82" s="971"/>
      <c r="O82" s="971"/>
      <c r="P82" s="971"/>
      <c r="Q82" s="971"/>
      <c r="R82" s="971"/>
      <c r="S82" s="971"/>
      <c r="T82" s="971"/>
      <c r="U82" s="971"/>
      <c r="V82" s="971"/>
      <c r="W82" s="971"/>
      <c r="X82" s="971"/>
      <c r="Y82" s="971"/>
      <c r="Z82" s="971"/>
    </row>
    <row r="83" spans="1:26" ht="15" thickBot="1" x14ac:dyDescent="0.4">
      <c r="A83" s="971"/>
      <c r="B83" s="971"/>
      <c r="C83" s="971"/>
      <c r="D83" s="971"/>
      <c r="E83" s="971"/>
      <c r="F83" s="971"/>
      <c r="G83" s="971"/>
      <c r="H83" s="971"/>
      <c r="I83" s="971"/>
      <c r="J83" s="971"/>
      <c r="K83" s="971"/>
      <c r="L83" s="971"/>
      <c r="M83" s="971"/>
      <c r="N83" s="971"/>
      <c r="O83" s="971"/>
      <c r="P83" s="971"/>
      <c r="Q83" s="971"/>
      <c r="R83" s="971"/>
      <c r="S83" s="971"/>
      <c r="T83" s="971"/>
      <c r="U83" s="971"/>
      <c r="V83" s="971"/>
      <c r="W83" s="971"/>
      <c r="X83" s="971"/>
      <c r="Y83" s="971"/>
      <c r="Z83" s="971"/>
    </row>
    <row r="84" spans="1:26" ht="15" thickBot="1" x14ac:dyDescent="0.4">
      <c r="A84" s="971"/>
      <c r="B84" s="971"/>
      <c r="C84" s="971"/>
      <c r="D84" s="971"/>
      <c r="E84" s="971"/>
      <c r="F84" s="971"/>
      <c r="G84" s="971"/>
      <c r="H84" s="971"/>
      <c r="I84" s="971"/>
      <c r="J84" s="971"/>
      <c r="K84" s="971"/>
      <c r="L84" s="971"/>
      <c r="M84" s="971"/>
      <c r="N84" s="971"/>
      <c r="O84" s="971"/>
      <c r="P84" s="971"/>
      <c r="Q84" s="971"/>
      <c r="R84" s="971"/>
      <c r="S84" s="971"/>
      <c r="T84" s="971"/>
      <c r="U84" s="971"/>
      <c r="V84" s="971"/>
      <c r="W84" s="971"/>
      <c r="X84" s="971"/>
      <c r="Y84" s="971"/>
      <c r="Z84" s="971"/>
    </row>
    <row r="85" spans="1:26" ht="15" thickBot="1" x14ac:dyDescent="0.4">
      <c r="A85" s="971"/>
      <c r="B85" s="971"/>
      <c r="C85" s="971"/>
      <c r="D85" s="971"/>
      <c r="E85" s="971"/>
      <c r="F85" s="971"/>
      <c r="G85" s="971"/>
      <c r="H85" s="971"/>
      <c r="I85" s="971"/>
      <c r="J85" s="971"/>
      <c r="K85" s="971"/>
      <c r="L85" s="971"/>
      <c r="M85" s="971"/>
      <c r="N85" s="971"/>
      <c r="O85" s="971"/>
      <c r="P85" s="971"/>
      <c r="Q85" s="971"/>
      <c r="R85" s="971"/>
      <c r="S85" s="971"/>
      <c r="T85" s="971"/>
      <c r="U85" s="971"/>
      <c r="V85" s="971"/>
      <c r="W85" s="971"/>
      <c r="X85" s="971"/>
      <c r="Y85" s="971"/>
      <c r="Z85" s="971"/>
    </row>
    <row r="86" spans="1:26" ht="15" thickBot="1" x14ac:dyDescent="0.4">
      <c r="A86" s="971"/>
      <c r="B86" s="971"/>
      <c r="C86" s="971"/>
      <c r="D86" s="971"/>
      <c r="E86" s="971"/>
      <c r="F86" s="971"/>
      <c r="G86" s="971"/>
      <c r="H86" s="971"/>
      <c r="I86" s="971"/>
      <c r="J86" s="971"/>
      <c r="K86" s="971"/>
      <c r="L86" s="971"/>
      <c r="M86" s="971"/>
      <c r="N86" s="971"/>
      <c r="O86" s="971"/>
      <c r="P86" s="971"/>
      <c r="Q86" s="971"/>
      <c r="R86" s="971"/>
      <c r="S86" s="971"/>
      <c r="T86" s="971"/>
      <c r="U86" s="971"/>
      <c r="V86" s="971"/>
      <c r="W86" s="971"/>
      <c r="X86" s="971"/>
      <c r="Y86" s="971"/>
      <c r="Z86" s="971"/>
    </row>
    <row r="87" spans="1:26" ht="15" thickBot="1" x14ac:dyDescent="0.4">
      <c r="A87" s="971"/>
      <c r="B87" s="971"/>
      <c r="C87" s="971"/>
      <c r="D87" s="971"/>
      <c r="E87" s="971"/>
      <c r="F87" s="971"/>
      <c r="G87" s="971"/>
      <c r="H87" s="971"/>
      <c r="I87" s="971"/>
      <c r="J87" s="971"/>
      <c r="K87" s="971"/>
      <c r="L87" s="971"/>
      <c r="M87" s="971"/>
      <c r="N87" s="971"/>
      <c r="O87" s="971"/>
      <c r="P87" s="971"/>
      <c r="Q87" s="971"/>
      <c r="R87" s="971"/>
      <c r="S87" s="971"/>
      <c r="T87" s="971"/>
      <c r="U87" s="971"/>
      <c r="V87" s="971"/>
      <c r="W87" s="971"/>
      <c r="X87" s="971"/>
      <c r="Y87" s="971"/>
      <c r="Z87" s="971"/>
    </row>
    <row r="88" spans="1:26" ht="15" thickBot="1" x14ac:dyDescent="0.4">
      <c r="A88" s="971"/>
      <c r="B88" s="971"/>
      <c r="C88" s="971"/>
      <c r="D88" s="971"/>
      <c r="E88" s="971"/>
      <c r="F88" s="971"/>
      <c r="G88" s="971"/>
      <c r="H88" s="971"/>
      <c r="I88" s="971"/>
      <c r="J88" s="971"/>
      <c r="K88" s="971"/>
      <c r="L88" s="971"/>
      <c r="M88" s="971"/>
      <c r="N88" s="971"/>
      <c r="O88" s="971"/>
      <c r="P88" s="971"/>
      <c r="Q88" s="971"/>
      <c r="R88" s="971"/>
      <c r="S88" s="971"/>
      <c r="T88" s="971"/>
      <c r="U88" s="971"/>
      <c r="V88" s="971"/>
      <c r="W88" s="971"/>
      <c r="X88" s="971"/>
      <c r="Y88" s="971"/>
      <c r="Z88" s="971"/>
    </row>
    <row r="89" spans="1:26" ht="15" thickBot="1" x14ac:dyDescent="0.4">
      <c r="A89" s="971"/>
      <c r="B89" s="971"/>
      <c r="C89" s="971"/>
      <c r="D89" s="971"/>
      <c r="E89" s="971"/>
      <c r="F89" s="971"/>
      <c r="G89" s="971"/>
      <c r="H89" s="971"/>
      <c r="I89" s="971"/>
      <c r="J89" s="971"/>
      <c r="K89" s="971"/>
      <c r="L89" s="971"/>
      <c r="M89" s="971"/>
      <c r="N89" s="971"/>
      <c r="O89" s="971"/>
      <c r="P89" s="971"/>
      <c r="Q89" s="971"/>
      <c r="R89" s="971"/>
      <c r="S89" s="971"/>
      <c r="T89" s="971"/>
      <c r="U89" s="971"/>
      <c r="V89" s="971"/>
      <c r="W89" s="971"/>
      <c r="X89" s="971"/>
      <c r="Y89" s="971"/>
      <c r="Z89" s="971"/>
    </row>
    <row r="90" spans="1:26" ht="15" thickBot="1" x14ac:dyDescent="0.4">
      <c r="A90" s="971"/>
      <c r="B90" s="971"/>
      <c r="C90" s="971"/>
      <c r="D90" s="971"/>
      <c r="E90" s="971"/>
      <c r="F90" s="971"/>
      <c r="G90" s="971"/>
      <c r="H90" s="971"/>
      <c r="I90" s="971"/>
      <c r="J90" s="971"/>
      <c r="K90" s="971"/>
      <c r="L90" s="971"/>
      <c r="M90" s="971"/>
      <c r="N90" s="971"/>
      <c r="O90" s="971"/>
      <c r="P90" s="971"/>
      <c r="Q90" s="971"/>
      <c r="R90" s="971"/>
      <c r="S90" s="971"/>
      <c r="T90" s="971"/>
      <c r="U90" s="971"/>
      <c r="V90" s="971"/>
      <c r="W90" s="971"/>
      <c r="X90" s="971"/>
      <c r="Y90" s="971"/>
      <c r="Z90" s="971"/>
    </row>
    <row r="91" spans="1:26" ht="15" thickBot="1" x14ac:dyDescent="0.4">
      <c r="A91" s="971"/>
      <c r="B91" s="971"/>
      <c r="C91" s="971"/>
      <c r="D91" s="971"/>
      <c r="E91" s="971"/>
      <c r="F91" s="971"/>
      <c r="G91" s="971"/>
      <c r="H91" s="971"/>
      <c r="I91" s="971"/>
      <c r="J91" s="971"/>
      <c r="K91" s="971"/>
      <c r="L91" s="971"/>
      <c r="M91" s="971"/>
      <c r="N91" s="971"/>
      <c r="O91" s="971"/>
      <c r="P91" s="971"/>
      <c r="Q91" s="971"/>
      <c r="R91" s="971"/>
      <c r="S91" s="971"/>
      <c r="T91" s="971"/>
      <c r="U91" s="971"/>
      <c r="V91" s="971"/>
      <c r="W91" s="971"/>
      <c r="X91" s="971"/>
      <c r="Y91" s="971"/>
      <c r="Z91" s="971"/>
    </row>
    <row r="92" spans="1:26" ht="15" thickBot="1" x14ac:dyDescent="0.4">
      <c r="A92" s="971"/>
      <c r="B92" s="971"/>
      <c r="C92" s="971"/>
      <c r="D92" s="971"/>
      <c r="E92" s="971"/>
      <c r="F92" s="971"/>
      <c r="G92" s="971"/>
      <c r="H92" s="971"/>
      <c r="I92" s="971"/>
      <c r="J92" s="971"/>
      <c r="K92" s="971"/>
      <c r="L92" s="971"/>
      <c r="M92" s="971"/>
      <c r="N92" s="971"/>
      <c r="O92" s="971"/>
      <c r="P92" s="971"/>
      <c r="Q92" s="971"/>
      <c r="R92" s="971"/>
      <c r="S92" s="971"/>
      <c r="T92" s="971"/>
      <c r="U92" s="971"/>
      <c r="V92" s="971"/>
      <c r="W92" s="971"/>
      <c r="X92" s="971"/>
      <c r="Y92" s="971"/>
      <c r="Z92" s="971"/>
    </row>
    <row r="93" spans="1:26" ht="15" thickBot="1" x14ac:dyDescent="0.4">
      <c r="A93" s="971"/>
      <c r="B93" s="971"/>
      <c r="C93" s="971"/>
      <c r="D93" s="971"/>
      <c r="E93" s="971"/>
      <c r="F93" s="971"/>
      <c r="G93" s="971"/>
      <c r="H93" s="971"/>
      <c r="I93" s="971"/>
      <c r="J93" s="971"/>
      <c r="K93" s="971"/>
      <c r="L93" s="971"/>
      <c r="M93" s="971"/>
      <c r="N93" s="971"/>
      <c r="O93" s="971"/>
      <c r="P93" s="971"/>
      <c r="Q93" s="971"/>
      <c r="R93" s="971"/>
      <c r="S93" s="971"/>
      <c r="T93" s="971"/>
      <c r="U93" s="971"/>
      <c r="V93" s="971"/>
      <c r="W93" s="971"/>
      <c r="X93" s="971"/>
      <c r="Y93" s="971"/>
      <c r="Z93" s="971"/>
    </row>
    <row r="94" spans="1:26" ht="15" thickBot="1" x14ac:dyDescent="0.4">
      <c r="A94" s="971"/>
      <c r="B94" s="971"/>
      <c r="C94" s="971"/>
      <c r="D94" s="971"/>
      <c r="E94" s="971"/>
      <c r="F94" s="971"/>
      <c r="G94" s="971"/>
      <c r="H94" s="971"/>
      <c r="I94" s="971"/>
      <c r="J94" s="971"/>
      <c r="K94" s="971"/>
      <c r="L94" s="971"/>
      <c r="M94" s="971"/>
      <c r="N94" s="971"/>
      <c r="O94" s="971"/>
      <c r="P94" s="971"/>
      <c r="Q94" s="971"/>
      <c r="R94" s="971"/>
      <c r="S94" s="971"/>
      <c r="T94" s="971"/>
      <c r="U94" s="971"/>
      <c r="V94" s="971"/>
      <c r="W94" s="971"/>
      <c r="X94" s="971"/>
      <c r="Y94" s="971"/>
      <c r="Z94" s="971"/>
    </row>
    <row r="95" spans="1:26" ht="15" thickBot="1" x14ac:dyDescent="0.4">
      <c r="A95" s="971"/>
      <c r="B95" s="971"/>
      <c r="C95" s="971"/>
      <c r="D95" s="971"/>
      <c r="E95" s="971"/>
      <c r="F95" s="971"/>
      <c r="G95" s="971"/>
      <c r="H95" s="971"/>
      <c r="I95" s="971"/>
      <c r="J95" s="971"/>
      <c r="K95" s="971"/>
      <c r="L95" s="971"/>
      <c r="M95" s="971"/>
      <c r="N95" s="971"/>
      <c r="O95" s="971"/>
      <c r="P95" s="971"/>
      <c r="Q95" s="971"/>
      <c r="R95" s="971"/>
      <c r="S95" s="971"/>
      <c r="T95" s="971"/>
      <c r="U95" s="971"/>
      <c r="V95" s="971"/>
      <c r="W95" s="971"/>
      <c r="X95" s="971"/>
      <c r="Y95" s="971"/>
      <c r="Z95" s="971"/>
    </row>
    <row r="96" spans="1:26" ht="15" thickBot="1" x14ac:dyDescent="0.4">
      <c r="A96" s="971"/>
      <c r="B96" s="971"/>
      <c r="C96" s="971"/>
      <c r="D96" s="971"/>
      <c r="E96" s="971"/>
      <c r="F96" s="971"/>
      <c r="G96" s="971"/>
      <c r="H96" s="971"/>
      <c r="I96" s="971"/>
      <c r="J96" s="971"/>
      <c r="K96" s="971"/>
      <c r="L96" s="971"/>
      <c r="M96" s="971"/>
      <c r="N96" s="971"/>
      <c r="O96" s="971"/>
      <c r="P96" s="971"/>
      <c r="Q96" s="971"/>
      <c r="R96" s="971"/>
      <c r="S96" s="971"/>
      <c r="T96" s="971"/>
      <c r="U96" s="971"/>
      <c r="V96" s="971"/>
      <c r="W96" s="971"/>
      <c r="X96" s="971"/>
      <c r="Y96" s="971"/>
      <c r="Z96" s="971"/>
    </row>
    <row r="97" spans="1:26" ht="15" thickBot="1" x14ac:dyDescent="0.4">
      <c r="A97" s="971"/>
      <c r="B97" s="971"/>
      <c r="C97" s="971"/>
      <c r="D97" s="971"/>
      <c r="E97" s="971"/>
      <c r="F97" s="971"/>
      <c r="G97" s="971"/>
      <c r="H97" s="971"/>
      <c r="I97" s="971"/>
      <c r="J97" s="971"/>
      <c r="K97" s="971"/>
      <c r="L97" s="971"/>
      <c r="M97" s="971"/>
      <c r="N97" s="971"/>
      <c r="O97" s="971"/>
      <c r="P97" s="971"/>
      <c r="Q97" s="971"/>
      <c r="R97" s="971"/>
      <c r="S97" s="971"/>
      <c r="T97" s="971"/>
      <c r="U97" s="971"/>
      <c r="V97" s="971"/>
      <c r="W97" s="971"/>
      <c r="X97" s="971"/>
      <c r="Y97" s="971"/>
      <c r="Z97" s="971"/>
    </row>
    <row r="98" spans="1:26" ht="15" thickBot="1" x14ac:dyDescent="0.4">
      <c r="A98" s="971"/>
      <c r="B98" s="971"/>
      <c r="C98" s="971"/>
      <c r="D98" s="971"/>
      <c r="E98" s="971"/>
      <c r="F98" s="971"/>
      <c r="G98" s="971"/>
      <c r="H98" s="971"/>
      <c r="I98" s="971"/>
      <c r="J98" s="971"/>
      <c r="K98" s="971"/>
      <c r="L98" s="971"/>
      <c r="M98" s="971"/>
      <c r="N98" s="971"/>
      <c r="O98" s="971"/>
      <c r="P98" s="971"/>
      <c r="Q98" s="971"/>
      <c r="R98" s="971"/>
      <c r="S98" s="971"/>
      <c r="T98" s="971"/>
      <c r="U98" s="971"/>
      <c r="V98" s="971"/>
      <c r="W98" s="971"/>
      <c r="X98" s="971"/>
      <c r="Y98" s="971"/>
      <c r="Z98" s="971"/>
    </row>
    <row r="99" spans="1:26" ht="15" thickBot="1" x14ac:dyDescent="0.4">
      <c r="A99" s="971"/>
      <c r="B99" s="971"/>
      <c r="C99" s="971"/>
      <c r="D99" s="971"/>
      <c r="E99" s="971"/>
      <c r="F99" s="971"/>
      <c r="G99" s="971"/>
      <c r="H99" s="971"/>
      <c r="I99" s="971"/>
      <c r="J99" s="971"/>
      <c r="K99" s="971"/>
      <c r="L99" s="971"/>
      <c r="M99" s="971"/>
      <c r="N99" s="971"/>
      <c r="O99" s="971"/>
      <c r="P99" s="971"/>
      <c r="Q99" s="971"/>
      <c r="R99" s="971"/>
      <c r="S99" s="971"/>
      <c r="T99" s="971"/>
      <c r="U99" s="971"/>
      <c r="V99" s="971"/>
      <c r="W99" s="971"/>
      <c r="X99" s="971"/>
      <c r="Y99" s="971"/>
      <c r="Z99" s="971"/>
    </row>
    <row r="100" spans="1:26" ht="15" thickBot="1" x14ac:dyDescent="0.4">
      <c r="A100" s="971"/>
      <c r="B100" s="971"/>
      <c r="C100" s="971"/>
      <c r="D100" s="971"/>
      <c r="E100" s="971"/>
      <c r="F100" s="971"/>
      <c r="G100" s="971"/>
      <c r="H100" s="971"/>
      <c r="I100" s="971"/>
      <c r="J100" s="971"/>
      <c r="K100" s="971"/>
      <c r="L100" s="971"/>
      <c r="M100" s="971"/>
      <c r="N100" s="971"/>
      <c r="O100" s="971"/>
      <c r="P100" s="971"/>
      <c r="Q100" s="971"/>
      <c r="R100" s="971"/>
      <c r="S100" s="971"/>
      <c r="T100" s="971"/>
      <c r="U100" s="971"/>
      <c r="V100" s="971"/>
      <c r="W100" s="971"/>
      <c r="X100" s="971"/>
      <c r="Y100" s="971"/>
      <c r="Z100" s="971"/>
    </row>
    <row r="101" spans="1:26" ht="15" thickBot="1" x14ac:dyDescent="0.4">
      <c r="A101" s="971"/>
      <c r="B101" s="971"/>
      <c r="C101" s="971"/>
      <c r="D101" s="971"/>
      <c r="E101" s="971"/>
      <c r="F101" s="971"/>
      <c r="G101" s="971"/>
      <c r="H101" s="971"/>
      <c r="I101" s="971"/>
      <c r="J101" s="971"/>
      <c r="K101" s="971"/>
      <c r="L101" s="971"/>
      <c r="M101" s="971"/>
      <c r="N101" s="971"/>
      <c r="O101" s="971"/>
      <c r="P101" s="971"/>
      <c r="Q101" s="971"/>
      <c r="R101" s="971"/>
      <c r="S101" s="971"/>
      <c r="T101" s="971"/>
      <c r="U101" s="971"/>
      <c r="V101" s="971"/>
      <c r="W101" s="971"/>
      <c r="X101" s="971"/>
      <c r="Y101" s="971"/>
      <c r="Z101" s="971"/>
    </row>
    <row r="102" spans="1:26" ht="15" thickBot="1" x14ac:dyDescent="0.4">
      <c r="A102" s="971"/>
      <c r="B102" s="971"/>
      <c r="C102" s="971"/>
      <c r="D102" s="971"/>
      <c r="E102" s="971"/>
      <c r="F102" s="971"/>
      <c r="G102" s="971"/>
      <c r="H102" s="971"/>
      <c r="I102" s="971"/>
      <c r="J102" s="971"/>
      <c r="K102" s="971"/>
      <c r="L102" s="971"/>
      <c r="M102" s="971"/>
      <c r="N102" s="971"/>
      <c r="O102" s="971"/>
      <c r="P102" s="971"/>
      <c r="Q102" s="971"/>
      <c r="R102" s="971"/>
      <c r="S102" s="971"/>
      <c r="T102" s="971"/>
      <c r="U102" s="971"/>
      <c r="V102" s="971"/>
      <c r="W102" s="971"/>
      <c r="X102" s="971"/>
      <c r="Y102" s="971"/>
      <c r="Z102" s="971"/>
    </row>
    <row r="103" spans="1:26" ht="15" thickBot="1" x14ac:dyDescent="0.4">
      <c r="A103" s="971"/>
      <c r="B103" s="971"/>
      <c r="C103" s="971"/>
      <c r="D103" s="971"/>
      <c r="E103" s="971"/>
      <c r="F103" s="971"/>
      <c r="G103" s="971"/>
      <c r="H103" s="971"/>
      <c r="I103" s="971"/>
      <c r="J103" s="971"/>
      <c r="K103" s="971"/>
      <c r="L103" s="971"/>
      <c r="M103" s="971"/>
      <c r="N103" s="971"/>
      <c r="O103" s="971"/>
      <c r="P103" s="971"/>
      <c r="Q103" s="971"/>
      <c r="R103" s="971"/>
      <c r="S103" s="971"/>
      <c r="T103" s="971"/>
      <c r="U103" s="971"/>
      <c r="V103" s="971"/>
      <c r="W103" s="971"/>
      <c r="X103" s="971"/>
      <c r="Y103" s="971"/>
      <c r="Z103" s="971"/>
    </row>
    <row r="104" spans="1:26" ht="15" thickBot="1" x14ac:dyDescent="0.4">
      <c r="A104" s="971"/>
      <c r="B104" s="971"/>
      <c r="C104" s="971"/>
      <c r="D104" s="971"/>
      <c r="E104" s="971"/>
      <c r="F104" s="971"/>
      <c r="G104" s="971"/>
      <c r="H104" s="971"/>
      <c r="I104" s="971"/>
      <c r="J104" s="971"/>
      <c r="K104" s="971"/>
      <c r="L104" s="971"/>
      <c r="M104" s="971"/>
      <c r="N104" s="971"/>
      <c r="O104" s="971"/>
      <c r="P104" s="971"/>
      <c r="Q104" s="971"/>
      <c r="R104" s="971"/>
      <c r="S104" s="971"/>
      <c r="T104" s="971"/>
      <c r="U104" s="971"/>
      <c r="V104" s="971"/>
      <c r="W104" s="971"/>
      <c r="X104" s="971"/>
      <c r="Y104" s="971"/>
      <c r="Z104" s="971"/>
    </row>
    <row r="105" spans="1:26" ht="15" thickBot="1" x14ac:dyDescent="0.4">
      <c r="A105" s="971"/>
      <c r="B105" s="971"/>
      <c r="C105" s="971"/>
      <c r="D105" s="971"/>
      <c r="E105" s="971"/>
      <c r="F105" s="971"/>
      <c r="G105" s="971"/>
      <c r="H105" s="971"/>
      <c r="I105" s="971"/>
      <c r="J105" s="971"/>
      <c r="K105" s="971"/>
      <c r="L105" s="971"/>
      <c r="M105" s="971"/>
      <c r="N105" s="971"/>
      <c r="O105" s="971"/>
      <c r="P105" s="971"/>
      <c r="Q105" s="971"/>
      <c r="R105" s="971"/>
      <c r="S105" s="971"/>
      <c r="T105" s="971"/>
      <c r="U105" s="971"/>
      <c r="V105" s="971"/>
      <c r="W105" s="971"/>
      <c r="X105" s="971"/>
      <c r="Y105" s="971"/>
      <c r="Z105" s="971"/>
    </row>
    <row r="106" spans="1:26" ht="15" thickBot="1" x14ac:dyDescent="0.4">
      <c r="A106" s="971"/>
      <c r="B106" s="971"/>
      <c r="C106" s="971"/>
      <c r="D106" s="971"/>
      <c r="E106" s="971"/>
      <c r="F106" s="971"/>
      <c r="G106" s="971"/>
      <c r="H106" s="971"/>
      <c r="I106" s="971"/>
      <c r="J106" s="971"/>
      <c r="K106" s="971"/>
      <c r="L106" s="971"/>
      <c r="M106" s="971"/>
      <c r="N106" s="971"/>
      <c r="O106" s="971"/>
      <c r="P106" s="971"/>
      <c r="Q106" s="971"/>
      <c r="R106" s="971"/>
      <c r="S106" s="971"/>
      <c r="T106" s="971"/>
      <c r="U106" s="971"/>
      <c r="V106" s="971"/>
      <c r="W106" s="971"/>
      <c r="X106" s="971"/>
      <c r="Y106" s="971"/>
      <c r="Z106" s="971"/>
    </row>
    <row r="107" spans="1:26" ht="15" thickBot="1" x14ac:dyDescent="0.4">
      <c r="A107" s="971"/>
      <c r="B107" s="971"/>
      <c r="C107" s="971"/>
      <c r="D107" s="971"/>
      <c r="E107" s="971"/>
      <c r="F107" s="971"/>
      <c r="G107" s="971"/>
      <c r="H107" s="971"/>
      <c r="I107" s="971"/>
      <c r="J107" s="971"/>
      <c r="K107" s="971"/>
      <c r="L107" s="971"/>
      <c r="M107" s="971"/>
      <c r="N107" s="971"/>
      <c r="O107" s="971"/>
      <c r="P107" s="971"/>
      <c r="Q107" s="971"/>
      <c r="R107" s="971"/>
      <c r="S107" s="971"/>
      <c r="T107" s="971"/>
      <c r="U107" s="971"/>
      <c r="V107" s="971"/>
      <c r="W107" s="971"/>
      <c r="X107" s="971"/>
      <c r="Y107" s="971"/>
      <c r="Z107" s="971"/>
    </row>
    <row r="108" spans="1:26" ht="15" thickBot="1" x14ac:dyDescent="0.4">
      <c r="A108" s="971"/>
      <c r="B108" s="971"/>
      <c r="C108" s="971"/>
      <c r="D108" s="971"/>
      <c r="E108" s="971"/>
      <c r="F108" s="971"/>
      <c r="G108" s="971"/>
      <c r="H108" s="971"/>
      <c r="I108" s="971"/>
      <c r="J108" s="971"/>
      <c r="K108" s="971"/>
      <c r="L108" s="971"/>
      <c r="M108" s="971"/>
      <c r="N108" s="971"/>
      <c r="O108" s="971"/>
      <c r="P108" s="971"/>
      <c r="Q108" s="971"/>
      <c r="R108" s="971"/>
      <c r="S108" s="971"/>
      <c r="T108" s="971"/>
      <c r="U108" s="971"/>
      <c r="V108" s="971"/>
      <c r="W108" s="971"/>
      <c r="X108" s="971"/>
      <c r="Y108" s="971"/>
      <c r="Z108" s="971"/>
    </row>
    <row r="109" spans="1:26" ht="15" thickBot="1" x14ac:dyDescent="0.4">
      <c r="A109" s="971"/>
      <c r="B109" s="971"/>
      <c r="C109" s="971"/>
      <c r="D109" s="971"/>
      <c r="E109" s="971"/>
      <c r="F109" s="971"/>
      <c r="G109" s="971"/>
      <c r="H109" s="971"/>
      <c r="I109" s="971"/>
      <c r="J109" s="971"/>
      <c r="K109" s="971"/>
      <c r="L109" s="971"/>
      <c r="M109" s="971"/>
      <c r="N109" s="971"/>
      <c r="O109" s="971"/>
      <c r="P109" s="971"/>
      <c r="Q109" s="971"/>
      <c r="R109" s="971"/>
      <c r="S109" s="971"/>
      <c r="T109" s="971"/>
      <c r="U109" s="971"/>
      <c r="V109" s="971"/>
      <c r="W109" s="971"/>
      <c r="X109" s="971"/>
      <c r="Y109" s="971"/>
      <c r="Z109" s="971"/>
    </row>
    <row r="110" spans="1:26" ht="15" thickBot="1" x14ac:dyDescent="0.4">
      <c r="A110" s="971"/>
      <c r="B110" s="971"/>
      <c r="C110" s="971"/>
      <c r="D110" s="971"/>
      <c r="E110" s="971"/>
      <c r="F110" s="971"/>
      <c r="G110" s="971"/>
      <c r="H110" s="971"/>
      <c r="I110" s="971"/>
      <c r="J110" s="971"/>
      <c r="K110" s="971"/>
      <c r="L110" s="971"/>
      <c r="M110" s="971"/>
      <c r="N110" s="971"/>
      <c r="O110" s="971"/>
      <c r="P110" s="971"/>
      <c r="Q110" s="971"/>
      <c r="R110" s="971"/>
      <c r="S110" s="971"/>
      <c r="T110" s="971"/>
      <c r="U110" s="971"/>
      <c r="V110" s="971"/>
      <c r="W110" s="971"/>
      <c r="X110" s="971"/>
      <c r="Y110" s="971"/>
      <c r="Z110" s="971"/>
    </row>
    <row r="111" spans="1:26" ht="15" thickBot="1" x14ac:dyDescent="0.4">
      <c r="A111" s="971"/>
      <c r="B111" s="971"/>
      <c r="C111" s="971"/>
      <c r="D111" s="971"/>
      <c r="E111" s="971"/>
      <c r="F111" s="971"/>
      <c r="G111" s="971"/>
      <c r="H111" s="971"/>
      <c r="I111" s="971"/>
      <c r="J111" s="971"/>
      <c r="K111" s="971"/>
      <c r="L111" s="971"/>
      <c r="M111" s="971"/>
      <c r="N111" s="971"/>
      <c r="O111" s="971"/>
      <c r="P111" s="971"/>
      <c r="Q111" s="971"/>
      <c r="R111" s="971"/>
      <c r="S111" s="971"/>
      <c r="T111" s="971"/>
      <c r="U111" s="971"/>
      <c r="V111" s="971"/>
      <c r="W111" s="971"/>
      <c r="X111" s="971"/>
      <c r="Y111" s="971"/>
      <c r="Z111" s="971"/>
    </row>
    <row r="112" spans="1:26" ht="15" thickBot="1" x14ac:dyDescent="0.4">
      <c r="A112" s="971"/>
      <c r="B112" s="971"/>
      <c r="C112" s="971"/>
      <c r="D112" s="971"/>
      <c r="E112" s="971"/>
      <c r="F112" s="971"/>
      <c r="G112" s="971"/>
      <c r="H112" s="971"/>
      <c r="I112" s="971"/>
      <c r="J112" s="971"/>
      <c r="K112" s="971"/>
      <c r="L112" s="971"/>
      <c r="M112" s="971"/>
      <c r="N112" s="971"/>
      <c r="O112" s="971"/>
      <c r="P112" s="971"/>
      <c r="Q112" s="971"/>
      <c r="R112" s="971"/>
      <c r="S112" s="971"/>
      <c r="T112" s="971"/>
      <c r="U112" s="971"/>
      <c r="V112" s="971"/>
      <c r="W112" s="971"/>
      <c r="X112" s="971"/>
      <c r="Y112" s="971"/>
      <c r="Z112" s="971"/>
    </row>
    <row r="113" spans="1:26" ht="15" thickBot="1" x14ac:dyDescent="0.4">
      <c r="A113" s="971"/>
      <c r="B113" s="971"/>
      <c r="C113" s="971"/>
      <c r="D113" s="971"/>
      <c r="E113" s="971"/>
      <c r="F113" s="971"/>
      <c r="G113" s="971"/>
      <c r="H113" s="971"/>
      <c r="I113" s="971"/>
      <c r="J113" s="971"/>
      <c r="K113" s="971"/>
      <c r="L113" s="971"/>
      <c r="M113" s="971"/>
      <c r="N113" s="971"/>
      <c r="O113" s="971"/>
      <c r="P113" s="971"/>
      <c r="Q113" s="971"/>
      <c r="R113" s="971"/>
      <c r="S113" s="971"/>
      <c r="T113" s="971"/>
      <c r="U113" s="971"/>
      <c r="V113" s="971"/>
      <c r="W113" s="971"/>
      <c r="X113" s="971"/>
      <c r="Y113" s="971"/>
      <c r="Z113" s="971"/>
    </row>
    <row r="114" spans="1:26" ht="15" thickBot="1" x14ac:dyDescent="0.4">
      <c r="A114" s="971"/>
      <c r="B114" s="971"/>
      <c r="C114" s="971"/>
      <c r="D114" s="971"/>
      <c r="E114" s="971"/>
      <c r="F114" s="971"/>
      <c r="G114" s="971"/>
      <c r="H114" s="971"/>
      <c r="I114" s="971"/>
      <c r="J114" s="971"/>
      <c r="K114" s="971"/>
      <c r="L114" s="971"/>
      <c r="M114" s="971"/>
      <c r="N114" s="971"/>
      <c r="O114" s="971"/>
      <c r="P114" s="971"/>
      <c r="Q114" s="971"/>
      <c r="R114" s="971"/>
      <c r="S114" s="971"/>
      <c r="T114" s="971"/>
      <c r="U114" s="971"/>
      <c r="V114" s="971"/>
      <c r="W114" s="971"/>
      <c r="X114" s="971"/>
      <c r="Y114" s="971"/>
      <c r="Z114" s="971"/>
    </row>
    <row r="115" spans="1:26" ht="15" thickBot="1" x14ac:dyDescent="0.4">
      <c r="A115" s="971"/>
      <c r="B115" s="971"/>
      <c r="C115" s="971"/>
      <c r="D115" s="971"/>
      <c r="E115" s="971"/>
      <c r="F115" s="971"/>
      <c r="G115" s="971"/>
      <c r="H115" s="971"/>
      <c r="I115" s="971"/>
      <c r="J115" s="971"/>
      <c r="K115" s="971"/>
      <c r="L115" s="971"/>
      <c r="M115" s="971"/>
      <c r="N115" s="971"/>
      <c r="O115" s="971"/>
      <c r="P115" s="971"/>
      <c r="Q115" s="971"/>
      <c r="R115" s="971"/>
      <c r="S115" s="971"/>
      <c r="T115" s="971"/>
      <c r="U115" s="971"/>
      <c r="V115" s="971"/>
      <c r="W115" s="971"/>
      <c r="X115" s="971"/>
      <c r="Y115" s="971"/>
      <c r="Z115" s="971"/>
    </row>
    <row r="116" spans="1:26" ht="15" thickBot="1" x14ac:dyDescent="0.4">
      <c r="A116" s="971"/>
      <c r="B116" s="971"/>
      <c r="C116" s="971"/>
      <c r="D116" s="971"/>
      <c r="E116" s="971"/>
      <c r="F116" s="971"/>
      <c r="G116" s="971"/>
      <c r="H116" s="971"/>
      <c r="I116" s="971"/>
      <c r="J116" s="971"/>
      <c r="K116" s="971"/>
      <c r="L116" s="971"/>
      <c r="M116" s="971"/>
      <c r="N116" s="971"/>
      <c r="O116" s="971"/>
      <c r="P116" s="971"/>
      <c r="Q116" s="971"/>
      <c r="R116" s="971"/>
      <c r="S116" s="971"/>
      <c r="T116" s="971"/>
      <c r="U116" s="971"/>
      <c r="V116" s="971"/>
      <c r="W116" s="971"/>
      <c r="X116" s="971"/>
      <c r="Y116" s="971"/>
      <c r="Z116" s="971"/>
    </row>
    <row r="117" spans="1:26" ht="15" thickBot="1" x14ac:dyDescent="0.4">
      <c r="A117" s="971"/>
      <c r="B117" s="971"/>
      <c r="C117" s="971"/>
      <c r="D117" s="971"/>
      <c r="E117" s="971"/>
      <c r="F117" s="971"/>
      <c r="G117" s="971"/>
      <c r="H117" s="971"/>
      <c r="I117" s="971"/>
      <c r="J117" s="971"/>
      <c r="K117" s="971"/>
      <c r="L117" s="971"/>
      <c r="M117" s="971"/>
      <c r="N117" s="971"/>
      <c r="O117" s="971"/>
      <c r="P117" s="971"/>
      <c r="Q117" s="971"/>
      <c r="R117" s="971"/>
      <c r="S117" s="971"/>
      <c r="T117" s="971"/>
      <c r="U117" s="971"/>
      <c r="V117" s="971"/>
      <c r="W117" s="971"/>
      <c r="X117" s="971"/>
      <c r="Y117" s="971"/>
      <c r="Z117" s="971"/>
    </row>
    <row r="118" spans="1:26" ht="15" thickBot="1" x14ac:dyDescent="0.4">
      <c r="A118" s="971"/>
      <c r="B118" s="971"/>
      <c r="C118" s="971"/>
      <c r="D118" s="971"/>
      <c r="E118" s="971"/>
      <c r="F118" s="971"/>
      <c r="G118" s="971"/>
      <c r="H118" s="971"/>
      <c r="I118" s="971"/>
      <c r="J118" s="971"/>
      <c r="K118" s="971"/>
      <c r="L118" s="971"/>
      <c r="M118" s="971"/>
      <c r="N118" s="971"/>
      <c r="O118" s="971"/>
      <c r="P118" s="971"/>
      <c r="Q118" s="971"/>
      <c r="R118" s="971"/>
      <c r="S118" s="971"/>
      <c r="T118" s="971"/>
      <c r="U118" s="971"/>
      <c r="V118" s="971"/>
      <c r="W118" s="971"/>
      <c r="X118" s="971"/>
      <c r="Y118" s="971"/>
      <c r="Z118" s="971"/>
    </row>
    <row r="119" spans="1:26" ht="15" thickBot="1" x14ac:dyDescent="0.4">
      <c r="A119" s="971"/>
      <c r="B119" s="971"/>
      <c r="C119" s="971"/>
      <c r="D119" s="971"/>
      <c r="E119" s="971"/>
      <c r="F119" s="971"/>
      <c r="G119" s="971"/>
      <c r="H119" s="971"/>
      <c r="I119" s="971"/>
      <c r="J119" s="971"/>
      <c r="K119" s="971"/>
      <c r="L119" s="971"/>
      <c r="M119" s="971"/>
      <c r="N119" s="971"/>
      <c r="O119" s="971"/>
      <c r="P119" s="971"/>
      <c r="Q119" s="971"/>
      <c r="R119" s="971"/>
      <c r="S119" s="971"/>
      <c r="T119" s="971"/>
      <c r="U119" s="971"/>
      <c r="V119" s="971"/>
      <c r="W119" s="971"/>
      <c r="X119" s="971"/>
      <c r="Y119" s="971"/>
      <c r="Z119" s="971"/>
    </row>
    <row r="120" spans="1:26" ht="15" thickBot="1" x14ac:dyDescent="0.4">
      <c r="A120" s="971"/>
      <c r="B120" s="971"/>
      <c r="C120" s="971"/>
      <c r="D120" s="971"/>
      <c r="E120" s="971"/>
      <c r="F120" s="971"/>
      <c r="G120" s="971"/>
      <c r="H120" s="971"/>
      <c r="I120" s="971"/>
      <c r="J120" s="971"/>
      <c r="K120" s="971"/>
      <c r="L120" s="971"/>
      <c r="M120" s="971"/>
      <c r="N120" s="971"/>
      <c r="O120" s="971"/>
      <c r="P120" s="971"/>
      <c r="Q120" s="971"/>
      <c r="R120" s="971"/>
      <c r="S120" s="971"/>
      <c r="T120" s="971"/>
      <c r="U120" s="971"/>
      <c r="V120" s="971"/>
      <c r="W120" s="971"/>
      <c r="X120" s="971"/>
      <c r="Y120" s="971"/>
      <c r="Z120" s="971"/>
    </row>
    <row r="121" spans="1:26" ht="15" thickBot="1" x14ac:dyDescent="0.4">
      <c r="A121" s="971"/>
      <c r="B121" s="971"/>
      <c r="C121" s="971"/>
      <c r="D121" s="971"/>
      <c r="E121" s="971"/>
      <c r="F121" s="971"/>
      <c r="G121" s="971"/>
      <c r="H121" s="971"/>
      <c r="I121" s="971"/>
      <c r="J121" s="971"/>
      <c r="K121" s="971"/>
      <c r="L121" s="971"/>
      <c r="M121" s="971"/>
      <c r="N121" s="971"/>
      <c r="O121" s="971"/>
      <c r="P121" s="971"/>
      <c r="Q121" s="971"/>
      <c r="R121" s="971"/>
      <c r="S121" s="971"/>
      <c r="T121" s="971"/>
      <c r="U121" s="971"/>
      <c r="V121" s="971"/>
      <c r="W121" s="971"/>
      <c r="X121" s="971"/>
      <c r="Y121" s="971"/>
      <c r="Z121" s="971"/>
    </row>
    <row r="122" spans="1:26" ht="15" thickBot="1" x14ac:dyDescent="0.4">
      <c r="A122" s="971"/>
      <c r="B122" s="971"/>
      <c r="C122" s="971"/>
      <c r="D122" s="971"/>
      <c r="E122" s="971"/>
      <c r="F122" s="971"/>
      <c r="G122" s="971"/>
      <c r="H122" s="971"/>
      <c r="I122" s="971"/>
      <c r="J122" s="971"/>
      <c r="K122" s="971"/>
      <c r="L122" s="971"/>
      <c r="M122" s="971"/>
      <c r="N122" s="971"/>
      <c r="O122" s="971"/>
      <c r="P122" s="971"/>
      <c r="Q122" s="971"/>
      <c r="R122" s="971"/>
      <c r="S122" s="971"/>
      <c r="T122" s="971"/>
      <c r="U122" s="971"/>
      <c r="V122" s="971"/>
      <c r="W122" s="971"/>
      <c r="X122" s="971"/>
      <c r="Y122" s="971"/>
      <c r="Z122" s="971"/>
    </row>
    <row r="123" spans="1:26" ht="15" thickBot="1" x14ac:dyDescent="0.4">
      <c r="A123" s="971"/>
      <c r="B123" s="971"/>
      <c r="C123" s="971"/>
      <c r="D123" s="971"/>
      <c r="E123" s="971"/>
      <c r="F123" s="971"/>
      <c r="G123" s="971"/>
      <c r="H123" s="971"/>
      <c r="I123" s="971"/>
      <c r="J123" s="971"/>
      <c r="K123" s="971"/>
      <c r="L123" s="971"/>
      <c r="M123" s="971"/>
      <c r="N123" s="971"/>
      <c r="O123" s="971"/>
      <c r="P123" s="971"/>
      <c r="Q123" s="971"/>
      <c r="R123" s="971"/>
      <c r="S123" s="971"/>
      <c r="T123" s="971"/>
      <c r="U123" s="971"/>
      <c r="V123" s="971"/>
      <c r="W123" s="971"/>
      <c r="X123" s="971"/>
      <c r="Y123" s="971"/>
      <c r="Z123" s="971"/>
    </row>
    <row r="124" spans="1:26" ht="15" thickBot="1" x14ac:dyDescent="0.4">
      <c r="A124" s="971"/>
      <c r="B124" s="971"/>
      <c r="C124" s="971"/>
      <c r="D124" s="971"/>
      <c r="E124" s="971"/>
      <c r="F124" s="971"/>
      <c r="G124" s="971"/>
      <c r="H124" s="971"/>
      <c r="I124" s="971"/>
      <c r="J124" s="971"/>
      <c r="K124" s="971"/>
      <c r="L124" s="971"/>
      <c r="M124" s="971"/>
      <c r="N124" s="971"/>
      <c r="O124" s="971"/>
      <c r="P124" s="971"/>
      <c r="Q124" s="971"/>
      <c r="R124" s="971"/>
      <c r="S124" s="971"/>
      <c r="T124" s="971"/>
      <c r="U124" s="971"/>
      <c r="V124" s="971"/>
      <c r="W124" s="971"/>
      <c r="X124" s="971"/>
      <c r="Y124" s="971"/>
      <c r="Z124" s="971"/>
    </row>
    <row r="125" spans="1:26" ht="15" thickBot="1" x14ac:dyDescent="0.4">
      <c r="A125" s="971"/>
      <c r="B125" s="971"/>
      <c r="C125" s="971"/>
      <c r="D125" s="971"/>
      <c r="E125" s="971"/>
      <c r="F125" s="971"/>
      <c r="G125" s="971"/>
      <c r="H125" s="971"/>
      <c r="I125" s="971"/>
      <c r="J125" s="971"/>
      <c r="K125" s="971"/>
      <c r="L125" s="971"/>
      <c r="M125" s="971"/>
      <c r="N125" s="971"/>
      <c r="O125" s="971"/>
      <c r="P125" s="971"/>
      <c r="Q125" s="971"/>
      <c r="R125" s="971"/>
      <c r="S125" s="971"/>
      <c r="T125" s="971"/>
      <c r="U125" s="971"/>
      <c r="V125" s="971"/>
      <c r="W125" s="971"/>
      <c r="X125" s="971"/>
      <c r="Y125" s="971"/>
      <c r="Z125" s="971"/>
    </row>
    <row r="126" spans="1:26" ht="15" thickBot="1" x14ac:dyDescent="0.4">
      <c r="A126" s="971"/>
      <c r="B126" s="971"/>
      <c r="C126" s="971"/>
      <c r="D126" s="971"/>
      <c r="E126" s="971"/>
      <c r="F126" s="971"/>
      <c r="G126" s="971"/>
      <c r="H126" s="971"/>
      <c r="I126" s="971"/>
      <c r="J126" s="971"/>
      <c r="K126" s="971"/>
      <c r="L126" s="971"/>
      <c r="M126" s="971"/>
      <c r="N126" s="971"/>
      <c r="O126" s="971"/>
      <c r="P126" s="971"/>
      <c r="Q126" s="971"/>
      <c r="R126" s="971"/>
      <c r="S126" s="971"/>
      <c r="T126" s="971"/>
      <c r="U126" s="971"/>
      <c r="V126" s="971"/>
      <c r="W126" s="971"/>
      <c r="X126" s="971"/>
      <c r="Y126" s="971"/>
      <c r="Z126" s="971"/>
    </row>
    <row r="127" spans="1:26" ht="15" thickBot="1" x14ac:dyDescent="0.4">
      <c r="A127" s="971"/>
      <c r="B127" s="971"/>
      <c r="C127" s="971"/>
      <c r="D127" s="971"/>
      <c r="E127" s="971"/>
      <c r="F127" s="971"/>
      <c r="G127" s="971"/>
      <c r="H127" s="971"/>
      <c r="I127" s="971"/>
      <c r="J127" s="971"/>
      <c r="K127" s="971"/>
      <c r="L127" s="971"/>
      <c r="M127" s="971"/>
      <c r="N127" s="971"/>
      <c r="O127" s="971"/>
      <c r="P127" s="971"/>
      <c r="Q127" s="971"/>
      <c r="R127" s="971"/>
      <c r="S127" s="971"/>
      <c r="T127" s="971"/>
      <c r="U127" s="971"/>
      <c r="V127" s="971"/>
      <c r="W127" s="971"/>
      <c r="X127" s="971"/>
      <c r="Y127" s="971"/>
      <c r="Z127" s="971"/>
    </row>
    <row r="128" spans="1:26" ht="15" thickBot="1" x14ac:dyDescent="0.4">
      <c r="A128" s="971"/>
      <c r="B128" s="971"/>
      <c r="C128" s="971"/>
      <c r="D128" s="971"/>
      <c r="E128" s="971"/>
      <c r="F128" s="971"/>
      <c r="G128" s="971"/>
      <c r="H128" s="971"/>
      <c r="I128" s="971"/>
      <c r="J128" s="971"/>
      <c r="K128" s="971"/>
      <c r="L128" s="971"/>
      <c r="M128" s="971"/>
      <c r="N128" s="971"/>
      <c r="O128" s="971"/>
      <c r="P128" s="971"/>
      <c r="Q128" s="971"/>
      <c r="R128" s="971"/>
      <c r="S128" s="971"/>
      <c r="T128" s="971"/>
      <c r="U128" s="971"/>
      <c r="V128" s="971"/>
      <c r="W128" s="971"/>
      <c r="X128" s="971"/>
      <c r="Y128" s="971"/>
      <c r="Z128" s="971"/>
    </row>
    <row r="129" spans="1:26" ht="15" thickBot="1" x14ac:dyDescent="0.4">
      <c r="A129" s="971"/>
      <c r="B129" s="971"/>
      <c r="C129" s="971"/>
      <c r="D129" s="971"/>
      <c r="E129" s="971"/>
      <c r="F129" s="971"/>
      <c r="G129" s="971"/>
      <c r="H129" s="971"/>
      <c r="I129" s="971"/>
      <c r="J129" s="971"/>
      <c r="K129" s="971"/>
      <c r="L129" s="971"/>
      <c r="M129" s="971"/>
      <c r="N129" s="971"/>
      <c r="O129" s="971"/>
      <c r="P129" s="971"/>
      <c r="Q129" s="971"/>
      <c r="R129" s="971"/>
      <c r="S129" s="971"/>
      <c r="T129" s="971"/>
      <c r="U129" s="971"/>
      <c r="V129" s="971"/>
      <c r="W129" s="971"/>
      <c r="X129" s="971"/>
      <c r="Y129" s="971"/>
      <c r="Z129" s="971"/>
    </row>
    <row r="130" spans="1:26" ht="15" thickBot="1" x14ac:dyDescent="0.4">
      <c r="A130" s="971"/>
      <c r="B130" s="971"/>
      <c r="C130" s="971"/>
      <c r="D130" s="971"/>
      <c r="E130" s="971"/>
      <c r="F130" s="971"/>
      <c r="G130" s="971"/>
      <c r="H130" s="971"/>
      <c r="I130" s="971"/>
      <c r="J130" s="971"/>
      <c r="K130" s="971"/>
      <c r="L130" s="971"/>
      <c r="M130" s="971"/>
      <c r="N130" s="971"/>
      <c r="O130" s="971"/>
      <c r="P130" s="971"/>
      <c r="Q130" s="971"/>
      <c r="R130" s="971"/>
      <c r="S130" s="971"/>
      <c r="T130" s="971"/>
      <c r="U130" s="971"/>
      <c r="V130" s="971"/>
      <c r="W130" s="971"/>
      <c r="X130" s="971"/>
      <c r="Y130" s="971"/>
      <c r="Z130" s="971"/>
    </row>
    <row r="131" spans="1:26" ht="15" thickBot="1" x14ac:dyDescent="0.4">
      <c r="A131" s="971"/>
      <c r="B131" s="971"/>
      <c r="C131" s="971"/>
      <c r="D131" s="971"/>
      <c r="E131" s="971"/>
      <c r="F131" s="971"/>
      <c r="G131" s="971"/>
      <c r="H131" s="971"/>
      <c r="I131" s="971"/>
      <c r="J131" s="971"/>
      <c r="K131" s="971"/>
      <c r="L131" s="971"/>
      <c r="M131" s="971"/>
      <c r="N131" s="971"/>
      <c r="O131" s="971"/>
      <c r="P131" s="971"/>
      <c r="Q131" s="971"/>
      <c r="R131" s="971"/>
      <c r="S131" s="971"/>
      <c r="T131" s="971"/>
      <c r="U131" s="971"/>
      <c r="V131" s="971"/>
      <c r="W131" s="971"/>
      <c r="X131" s="971"/>
      <c r="Y131" s="971"/>
      <c r="Z131" s="971"/>
    </row>
    <row r="132" spans="1:26" ht="15" thickBot="1" x14ac:dyDescent="0.4">
      <c r="A132" s="971"/>
      <c r="B132" s="971"/>
      <c r="C132" s="971"/>
      <c r="D132" s="971"/>
      <c r="E132" s="971"/>
      <c r="F132" s="971"/>
      <c r="G132" s="971"/>
      <c r="H132" s="971"/>
      <c r="I132" s="971"/>
      <c r="J132" s="971"/>
      <c r="K132" s="971"/>
      <c r="L132" s="971"/>
      <c r="M132" s="971"/>
      <c r="N132" s="971"/>
      <c r="O132" s="971"/>
      <c r="P132" s="971"/>
      <c r="Q132" s="971"/>
      <c r="R132" s="971"/>
      <c r="S132" s="971"/>
      <c r="T132" s="971"/>
      <c r="U132" s="971"/>
      <c r="V132" s="971"/>
      <c r="W132" s="971"/>
      <c r="X132" s="971"/>
      <c r="Y132" s="971"/>
      <c r="Z132" s="971"/>
    </row>
    <row r="133" spans="1:26" ht="15" thickBot="1" x14ac:dyDescent="0.4">
      <c r="A133" s="971"/>
      <c r="B133" s="971"/>
      <c r="C133" s="971"/>
      <c r="D133" s="971"/>
      <c r="E133" s="971"/>
      <c r="F133" s="971"/>
      <c r="G133" s="971"/>
      <c r="H133" s="971"/>
      <c r="I133" s="971"/>
      <c r="J133" s="971"/>
      <c r="K133" s="971"/>
      <c r="L133" s="971"/>
      <c r="M133" s="971"/>
      <c r="N133" s="971"/>
      <c r="O133" s="971"/>
      <c r="P133" s="971"/>
      <c r="Q133" s="971"/>
      <c r="R133" s="971"/>
      <c r="S133" s="971"/>
      <c r="T133" s="971"/>
      <c r="U133" s="971"/>
      <c r="V133" s="971"/>
      <c r="W133" s="971"/>
      <c r="X133" s="971"/>
      <c r="Y133" s="971"/>
      <c r="Z133" s="971"/>
    </row>
    <row r="134" spans="1:26" ht="15" thickBot="1" x14ac:dyDescent="0.4">
      <c r="A134" s="971"/>
      <c r="B134" s="971"/>
      <c r="C134" s="971"/>
      <c r="D134" s="971"/>
      <c r="E134" s="971"/>
      <c r="F134" s="971"/>
      <c r="G134" s="971"/>
      <c r="H134" s="971"/>
      <c r="I134" s="971"/>
      <c r="J134" s="971"/>
      <c r="K134" s="971"/>
      <c r="L134" s="971"/>
      <c r="M134" s="971"/>
      <c r="N134" s="971"/>
      <c r="O134" s="971"/>
      <c r="P134" s="971"/>
      <c r="Q134" s="971"/>
      <c r="R134" s="971"/>
      <c r="S134" s="971"/>
      <c r="T134" s="971"/>
      <c r="U134" s="971"/>
      <c r="V134" s="971"/>
      <c r="W134" s="971"/>
      <c r="X134" s="971"/>
      <c r="Y134" s="971"/>
      <c r="Z134" s="971"/>
    </row>
    <row r="135" spans="1:26" ht="15" thickBot="1" x14ac:dyDescent="0.4">
      <c r="A135" s="971"/>
      <c r="B135" s="971"/>
      <c r="C135" s="971"/>
      <c r="D135" s="971"/>
      <c r="E135" s="971"/>
      <c r="F135" s="971"/>
      <c r="G135" s="971"/>
      <c r="H135" s="971"/>
      <c r="I135" s="971"/>
      <c r="J135" s="971"/>
      <c r="K135" s="971"/>
      <c r="L135" s="971"/>
      <c r="M135" s="971"/>
      <c r="N135" s="971"/>
      <c r="O135" s="971"/>
      <c r="P135" s="971"/>
      <c r="Q135" s="971"/>
      <c r="R135" s="971"/>
      <c r="S135" s="971"/>
      <c r="T135" s="971"/>
      <c r="U135" s="971"/>
      <c r="V135" s="971"/>
      <c r="W135" s="971"/>
      <c r="X135" s="971"/>
      <c r="Y135" s="971"/>
      <c r="Z135" s="971"/>
    </row>
    <row r="136" spans="1:26" ht="15" thickBot="1" x14ac:dyDescent="0.4">
      <c r="A136" s="971"/>
      <c r="B136" s="971"/>
      <c r="C136" s="971"/>
      <c r="D136" s="971"/>
      <c r="E136" s="971"/>
      <c r="F136" s="971"/>
      <c r="G136" s="971"/>
      <c r="H136" s="971"/>
      <c r="I136" s="971"/>
      <c r="J136" s="971"/>
      <c r="K136" s="971"/>
      <c r="L136" s="971"/>
      <c r="M136" s="971"/>
      <c r="N136" s="971"/>
      <c r="O136" s="971"/>
      <c r="P136" s="971"/>
      <c r="Q136" s="971"/>
      <c r="R136" s="971"/>
      <c r="S136" s="971"/>
      <c r="T136" s="971"/>
      <c r="U136" s="971"/>
      <c r="V136" s="971"/>
      <c r="W136" s="971"/>
      <c r="X136" s="971"/>
      <c r="Y136" s="971"/>
      <c r="Z136" s="971"/>
    </row>
    <row r="137" spans="1:26" ht="15" thickBot="1" x14ac:dyDescent="0.4">
      <c r="A137" s="971"/>
      <c r="B137" s="971"/>
      <c r="C137" s="971"/>
      <c r="D137" s="971"/>
      <c r="E137" s="971"/>
      <c r="F137" s="971"/>
      <c r="G137" s="971"/>
      <c r="H137" s="971"/>
      <c r="I137" s="971"/>
      <c r="J137" s="971"/>
      <c r="K137" s="971"/>
      <c r="L137" s="971"/>
      <c r="M137" s="971"/>
      <c r="N137" s="971"/>
      <c r="O137" s="971"/>
      <c r="P137" s="971"/>
      <c r="Q137" s="971"/>
      <c r="R137" s="971"/>
      <c r="S137" s="971"/>
      <c r="T137" s="971"/>
      <c r="U137" s="971"/>
      <c r="V137" s="971"/>
      <c r="W137" s="971"/>
      <c r="X137" s="971"/>
      <c r="Y137" s="971"/>
      <c r="Z137" s="971"/>
    </row>
    <row r="138" spans="1:26" ht="15" thickBot="1" x14ac:dyDescent="0.4">
      <c r="A138" s="971"/>
      <c r="B138" s="971"/>
      <c r="C138" s="971"/>
      <c r="D138" s="971"/>
      <c r="E138" s="971"/>
      <c r="F138" s="971"/>
      <c r="G138" s="971"/>
      <c r="H138" s="971"/>
      <c r="I138" s="971"/>
      <c r="J138" s="971"/>
      <c r="K138" s="971"/>
      <c r="L138" s="971"/>
      <c r="M138" s="971"/>
      <c r="N138" s="971"/>
      <c r="O138" s="971"/>
      <c r="P138" s="971"/>
      <c r="Q138" s="971"/>
      <c r="R138" s="971"/>
      <c r="S138" s="971"/>
      <c r="T138" s="971"/>
      <c r="U138" s="971"/>
      <c r="V138" s="971"/>
      <c r="W138" s="971"/>
      <c r="X138" s="971"/>
      <c r="Y138" s="971"/>
      <c r="Z138" s="971"/>
    </row>
    <row r="139" spans="1:26" ht="15" thickBot="1" x14ac:dyDescent="0.4">
      <c r="A139" s="971"/>
      <c r="B139" s="971"/>
      <c r="C139" s="971"/>
      <c r="D139" s="971"/>
      <c r="E139" s="971"/>
      <c r="F139" s="971"/>
      <c r="G139" s="971"/>
      <c r="H139" s="971"/>
      <c r="I139" s="971"/>
      <c r="J139" s="971"/>
      <c r="K139" s="971"/>
      <c r="L139" s="971"/>
      <c r="M139" s="971"/>
      <c r="N139" s="971"/>
      <c r="O139" s="971"/>
      <c r="P139" s="971"/>
      <c r="Q139" s="971"/>
      <c r="R139" s="971"/>
      <c r="S139" s="971"/>
      <c r="T139" s="971"/>
      <c r="U139" s="971"/>
      <c r="V139" s="971"/>
      <c r="W139" s="971"/>
      <c r="X139" s="971"/>
      <c r="Y139" s="971"/>
      <c r="Z139" s="971"/>
    </row>
    <row r="140" spans="1:26" ht="15" thickBot="1" x14ac:dyDescent="0.4">
      <c r="A140" s="971"/>
      <c r="B140" s="971"/>
      <c r="C140" s="971"/>
      <c r="D140" s="971"/>
      <c r="E140" s="971"/>
      <c r="F140" s="971"/>
      <c r="G140" s="971"/>
      <c r="H140" s="971"/>
      <c r="I140" s="971"/>
      <c r="J140" s="971"/>
      <c r="K140" s="971"/>
      <c r="L140" s="971"/>
      <c r="M140" s="971"/>
      <c r="N140" s="971"/>
      <c r="O140" s="971"/>
      <c r="P140" s="971"/>
      <c r="Q140" s="971"/>
      <c r="R140" s="971"/>
      <c r="S140" s="971"/>
      <c r="T140" s="971"/>
      <c r="U140" s="971"/>
      <c r="V140" s="971"/>
      <c r="W140" s="971"/>
      <c r="X140" s="971"/>
      <c r="Y140" s="971"/>
      <c r="Z140" s="971"/>
    </row>
    <row r="141" spans="1:26" ht="15" thickBot="1" x14ac:dyDescent="0.4">
      <c r="A141" s="971"/>
      <c r="B141" s="971"/>
      <c r="C141" s="971"/>
      <c r="D141" s="971"/>
      <c r="E141" s="971"/>
      <c r="F141" s="971"/>
      <c r="G141" s="971"/>
      <c r="H141" s="971"/>
      <c r="I141" s="971"/>
      <c r="J141" s="971"/>
      <c r="K141" s="971"/>
      <c r="L141" s="971"/>
      <c r="M141" s="971"/>
      <c r="N141" s="971"/>
      <c r="O141" s="971"/>
      <c r="P141" s="971"/>
      <c r="Q141" s="971"/>
      <c r="R141" s="971"/>
      <c r="S141" s="971"/>
      <c r="T141" s="971"/>
      <c r="U141" s="971"/>
      <c r="V141" s="971"/>
      <c r="W141" s="971"/>
      <c r="X141" s="971"/>
      <c r="Y141" s="971"/>
      <c r="Z141" s="971"/>
    </row>
    <row r="142" spans="1:26" ht="15" thickBot="1" x14ac:dyDescent="0.4">
      <c r="A142" s="971"/>
      <c r="B142" s="971"/>
      <c r="C142" s="971"/>
      <c r="D142" s="971"/>
      <c r="E142" s="971"/>
      <c r="F142" s="971"/>
      <c r="G142" s="971"/>
      <c r="H142" s="971"/>
      <c r="I142" s="971"/>
      <c r="J142" s="971"/>
      <c r="K142" s="971"/>
      <c r="L142" s="971"/>
      <c r="M142" s="971"/>
      <c r="N142" s="971"/>
      <c r="O142" s="971"/>
      <c r="P142" s="971"/>
      <c r="Q142" s="971"/>
      <c r="R142" s="971"/>
      <c r="S142" s="971"/>
      <c r="T142" s="971"/>
      <c r="U142" s="971"/>
      <c r="V142" s="971"/>
      <c r="W142" s="971"/>
      <c r="X142" s="971"/>
      <c r="Y142" s="971"/>
      <c r="Z142" s="971"/>
    </row>
    <row r="143" spans="1:26" ht="15" thickBot="1" x14ac:dyDescent="0.4">
      <c r="A143" s="971"/>
      <c r="B143" s="971"/>
      <c r="C143" s="971"/>
      <c r="D143" s="971"/>
      <c r="E143" s="971"/>
      <c r="F143" s="971"/>
      <c r="G143" s="971"/>
      <c r="H143" s="971"/>
      <c r="I143" s="971"/>
      <c r="J143" s="971"/>
      <c r="K143" s="971"/>
      <c r="L143" s="971"/>
      <c r="M143" s="971"/>
      <c r="N143" s="971"/>
      <c r="O143" s="971"/>
      <c r="P143" s="971"/>
      <c r="Q143" s="971"/>
      <c r="R143" s="971"/>
      <c r="S143" s="971"/>
      <c r="T143" s="971"/>
      <c r="U143" s="971"/>
      <c r="V143" s="971"/>
      <c r="W143" s="971"/>
      <c r="X143" s="971"/>
      <c r="Y143" s="971"/>
      <c r="Z143" s="971"/>
    </row>
    <row r="144" spans="1:26" ht="15" thickBot="1" x14ac:dyDescent="0.4">
      <c r="A144" s="971"/>
      <c r="B144" s="971"/>
      <c r="C144" s="971"/>
      <c r="D144" s="971"/>
      <c r="E144" s="971"/>
      <c r="F144" s="971"/>
      <c r="G144" s="971"/>
      <c r="H144" s="971"/>
      <c r="I144" s="971"/>
      <c r="J144" s="971"/>
      <c r="K144" s="971"/>
      <c r="L144" s="971"/>
      <c r="M144" s="971"/>
      <c r="N144" s="971"/>
      <c r="O144" s="971"/>
      <c r="P144" s="971"/>
      <c r="Q144" s="971"/>
      <c r="R144" s="971"/>
      <c r="S144" s="971"/>
      <c r="T144" s="971"/>
      <c r="U144" s="971"/>
      <c r="V144" s="971"/>
      <c r="W144" s="971"/>
      <c r="X144" s="971"/>
      <c r="Y144" s="971"/>
      <c r="Z144" s="971"/>
    </row>
    <row r="145" spans="1:26" ht="15" thickBot="1" x14ac:dyDescent="0.4">
      <c r="A145" s="971"/>
      <c r="B145" s="971"/>
      <c r="C145" s="971"/>
      <c r="D145" s="971"/>
      <c r="E145" s="971"/>
      <c r="F145" s="971"/>
      <c r="G145" s="971"/>
      <c r="H145" s="971"/>
      <c r="I145" s="971"/>
      <c r="J145" s="971"/>
      <c r="K145" s="971"/>
      <c r="L145" s="971"/>
      <c r="M145" s="971"/>
      <c r="N145" s="971"/>
      <c r="O145" s="971"/>
      <c r="P145" s="971"/>
      <c r="Q145" s="971"/>
      <c r="R145" s="971"/>
      <c r="S145" s="971"/>
      <c r="T145" s="971"/>
      <c r="U145" s="971"/>
      <c r="V145" s="971"/>
      <c r="W145" s="971"/>
      <c r="X145" s="971"/>
      <c r="Y145" s="971"/>
      <c r="Z145" s="971"/>
    </row>
    <row r="146" spans="1:26" ht="15" thickBot="1" x14ac:dyDescent="0.4">
      <c r="A146" s="971"/>
      <c r="B146" s="971"/>
      <c r="C146" s="971"/>
      <c r="D146" s="971"/>
      <c r="E146" s="971"/>
      <c r="F146" s="971"/>
      <c r="G146" s="971"/>
      <c r="H146" s="971"/>
      <c r="I146" s="971"/>
      <c r="J146" s="971"/>
      <c r="K146" s="971"/>
      <c r="L146" s="971"/>
      <c r="M146" s="971"/>
      <c r="N146" s="971"/>
      <c r="O146" s="971"/>
      <c r="P146" s="971"/>
      <c r="Q146" s="971"/>
      <c r="R146" s="971"/>
      <c r="S146" s="971"/>
      <c r="T146" s="971"/>
      <c r="U146" s="971"/>
      <c r="V146" s="971"/>
      <c r="W146" s="971"/>
      <c r="X146" s="971"/>
      <c r="Y146" s="971"/>
      <c r="Z146" s="971"/>
    </row>
    <row r="147" spans="1:26" ht="15" thickBot="1" x14ac:dyDescent="0.4">
      <c r="A147" s="971"/>
      <c r="B147" s="971"/>
      <c r="C147" s="971"/>
      <c r="D147" s="971"/>
      <c r="E147" s="971"/>
      <c r="F147" s="971"/>
      <c r="G147" s="971"/>
      <c r="H147" s="971"/>
      <c r="I147" s="971"/>
      <c r="J147" s="971"/>
      <c r="K147" s="971"/>
      <c r="L147" s="971"/>
      <c r="M147" s="971"/>
      <c r="N147" s="971"/>
      <c r="O147" s="971"/>
      <c r="P147" s="971"/>
      <c r="Q147" s="971"/>
      <c r="R147" s="971"/>
      <c r="S147" s="971"/>
      <c r="T147" s="971"/>
      <c r="U147" s="971"/>
      <c r="V147" s="971"/>
      <c r="W147" s="971"/>
      <c r="X147" s="971"/>
      <c r="Y147" s="971"/>
      <c r="Z147" s="971"/>
    </row>
    <row r="148" spans="1:26" ht="15" thickBot="1" x14ac:dyDescent="0.4">
      <c r="A148" s="971"/>
      <c r="B148" s="971"/>
      <c r="C148" s="971"/>
      <c r="D148" s="971"/>
      <c r="E148" s="971"/>
      <c r="F148" s="971"/>
      <c r="G148" s="971"/>
      <c r="H148" s="971"/>
      <c r="I148" s="971"/>
      <c r="J148" s="971"/>
      <c r="K148" s="971"/>
      <c r="L148" s="971"/>
      <c r="M148" s="971"/>
      <c r="N148" s="971"/>
      <c r="O148" s="971"/>
      <c r="P148" s="971"/>
      <c r="Q148" s="971"/>
      <c r="R148" s="971"/>
      <c r="S148" s="971"/>
      <c r="T148" s="971"/>
      <c r="U148" s="971"/>
      <c r="V148" s="971"/>
      <c r="W148" s="971"/>
      <c r="X148" s="971"/>
      <c r="Y148" s="971"/>
      <c r="Z148" s="971"/>
    </row>
    <row r="149" spans="1:26" ht="15" thickBot="1" x14ac:dyDescent="0.4">
      <c r="A149" s="971"/>
      <c r="B149" s="971"/>
      <c r="C149" s="971"/>
      <c r="D149" s="971"/>
      <c r="E149" s="971"/>
      <c r="F149" s="971"/>
      <c r="G149" s="971"/>
      <c r="H149" s="971"/>
      <c r="I149" s="971"/>
      <c r="J149" s="971"/>
      <c r="K149" s="971"/>
      <c r="L149" s="971"/>
      <c r="M149" s="971"/>
      <c r="N149" s="971"/>
      <c r="O149" s="971"/>
      <c r="P149" s="971"/>
      <c r="Q149" s="971"/>
      <c r="R149" s="971"/>
      <c r="S149" s="971"/>
      <c r="T149" s="971"/>
      <c r="U149" s="971"/>
      <c r="V149" s="971"/>
      <c r="W149" s="971"/>
      <c r="X149" s="971"/>
      <c r="Y149" s="971"/>
      <c r="Z149" s="971"/>
    </row>
    <row r="150" spans="1:26" ht="15" thickBot="1" x14ac:dyDescent="0.4">
      <c r="A150" s="971"/>
      <c r="B150" s="971"/>
      <c r="C150" s="971"/>
      <c r="D150" s="971"/>
      <c r="E150" s="971"/>
      <c r="F150" s="971"/>
      <c r="G150" s="971"/>
      <c r="H150" s="971"/>
      <c r="I150" s="971"/>
      <c r="J150" s="971"/>
      <c r="K150" s="971"/>
      <c r="L150" s="971"/>
      <c r="M150" s="971"/>
      <c r="N150" s="971"/>
      <c r="O150" s="971"/>
      <c r="P150" s="971"/>
      <c r="Q150" s="971"/>
      <c r="R150" s="971"/>
      <c r="S150" s="971"/>
      <c r="T150" s="971"/>
      <c r="U150" s="971"/>
      <c r="V150" s="971"/>
      <c r="W150" s="971"/>
      <c r="X150" s="971"/>
      <c r="Y150" s="971"/>
      <c r="Z150" s="971"/>
    </row>
    <row r="151" spans="1:26" ht="15" thickBot="1" x14ac:dyDescent="0.4">
      <c r="A151" s="971"/>
      <c r="B151" s="971"/>
      <c r="C151" s="971"/>
      <c r="D151" s="971"/>
      <c r="E151" s="971"/>
      <c r="F151" s="971"/>
      <c r="G151" s="971"/>
      <c r="H151" s="971"/>
      <c r="I151" s="971"/>
      <c r="J151" s="971"/>
      <c r="K151" s="971"/>
      <c r="L151" s="971"/>
      <c r="M151" s="971"/>
      <c r="N151" s="971"/>
      <c r="O151" s="971"/>
      <c r="P151" s="971"/>
      <c r="Q151" s="971"/>
      <c r="R151" s="971"/>
      <c r="S151" s="971"/>
      <c r="T151" s="971"/>
      <c r="U151" s="971"/>
      <c r="V151" s="971"/>
      <c r="W151" s="971"/>
      <c r="X151" s="971"/>
      <c r="Y151" s="971"/>
      <c r="Z151" s="971"/>
    </row>
    <row r="152" spans="1:26" ht="15" thickBot="1" x14ac:dyDescent="0.4">
      <c r="A152" s="971"/>
      <c r="B152" s="971"/>
      <c r="C152" s="971"/>
      <c r="D152" s="971"/>
      <c r="E152" s="971"/>
      <c r="F152" s="971"/>
      <c r="G152" s="971"/>
      <c r="H152" s="971"/>
      <c r="I152" s="971"/>
      <c r="J152" s="971"/>
      <c r="K152" s="971"/>
      <c r="L152" s="971"/>
      <c r="M152" s="971"/>
      <c r="N152" s="971"/>
      <c r="O152" s="971"/>
      <c r="P152" s="971"/>
      <c r="Q152" s="971"/>
      <c r="R152" s="971"/>
      <c r="S152" s="971"/>
      <c r="T152" s="971"/>
      <c r="U152" s="971"/>
      <c r="V152" s="971"/>
      <c r="W152" s="971"/>
      <c r="X152" s="971"/>
      <c r="Y152" s="971"/>
      <c r="Z152" s="971"/>
    </row>
    <row r="153" spans="1:26" ht="15" thickBot="1" x14ac:dyDescent="0.4">
      <c r="A153" s="971"/>
      <c r="B153" s="971"/>
      <c r="C153" s="971"/>
      <c r="D153" s="971"/>
      <c r="E153" s="971"/>
      <c r="F153" s="971"/>
      <c r="G153" s="971"/>
      <c r="H153" s="971"/>
      <c r="I153" s="971"/>
      <c r="J153" s="971"/>
      <c r="K153" s="971"/>
      <c r="L153" s="971"/>
      <c r="M153" s="971"/>
      <c r="N153" s="971"/>
      <c r="O153" s="971"/>
      <c r="P153" s="971"/>
      <c r="Q153" s="971"/>
      <c r="R153" s="971"/>
      <c r="S153" s="971"/>
      <c r="T153" s="971"/>
      <c r="U153" s="971"/>
      <c r="V153" s="971"/>
      <c r="W153" s="971"/>
      <c r="X153" s="971"/>
      <c r="Y153" s="971"/>
      <c r="Z153" s="971"/>
    </row>
    <row r="154" spans="1:26" ht="15" thickBot="1" x14ac:dyDescent="0.4">
      <c r="A154" s="971"/>
      <c r="B154" s="971"/>
      <c r="C154" s="971"/>
      <c r="D154" s="971"/>
      <c r="E154" s="971"/>
      <c r="F154" s="971"/>
      <c r="G154" s="971"/>
      <c r="H154" s="971"/>
      <c r="I154" s="971"/>
      <c r="J154" s="971"/>
      <c r="K154" s="971"/>
      <c r="L154" s="971"/>
      <c r="M154" s="971"/>
      <c r="N154" s="971"/>
      <c r="O154" s="971"/>
      <c r="P154" s="971"/>
      <c r="Q154" s="971"/>
      <c r="R154" s="971"/>
      <c r="S154" s="971"/>
      <c r="T154" s="971"/>
      <c r="U154" s="971"/>
      <c r="V154" s="971"/>
      <c r="W154" s="971"/>
      <c r="X154" s="971"/>
      <c r="Y154" s="971"/>
      <c r="Z154" s="971"/>
    </row>
    <row r="155" spans="1:26" ht="15" thickBot="1" x14ac:dyDescent="0.4">
      <c r="A155" s="971"/>
      <c r="B155" s="971"/>
      <c r="C155" s="971"/>
      <c r="D155" s="971"/>
      <c r="E155" s="971"/>
      <c r="F155" s="971"/>
      <c r="G155" s="971"/>
      <c r="H155" s="971"/>
      <c r="I155" s="971"/>
      <c r="J155" s="971"/>
      <c r="K155" s="971"/>
      <c r="L155" s="971"/>
      <c r="M155" s="971"/>
      <c r="N155" s="971"/>
      <c r="O155" s="971"/>
      <c r="P155" s="971"/>
      <c r="Q155" s="971"/>
      <c r="R155" s="971"/>
      <c r="S155" s="971"/>
      <c r="T155" s="971"/>
      <c r="U155" s="971"/>
      <c r="V155" s="971"/>
      <c r="W155" s="971"/>
      <c r="X155" s="971"/>
      <c r="Y155" s="971"/>
      <c r="Z155" s="971"/>
    </row>
    <row r="156" spans="1:26" ht="15" thickBot="1" x14ac:dyDescent="0.4">
      <c r="A156" s="971"/>
      <c r="B156" s="971"/>
      <c r="C156" s="971"/>
      <c r="D156" s="971"/>
      <c r="E156" s="971"/>
      <c r="F156" s="971"/>
      <c r="G156" s="971"/>
      <c r="H156" s="971"/>
      <c r="I156" s="971"/>
      <c r="J156" s="971"/>
      <c r="K156" s="971"/>
      <c r="L156" s="971"/>
      <c r="M156" s="971"/>
      <c r="N156" s="971"/>
      <c r="O156" s="971"/>
      <c r="P156" s="971"/>
      <c r="Q156" s="971"/>
      <c r="R156" s="971"/>
      <c r="S156" s="971"/>
      <c r="T156" s="971"/>
      <c r="U156" s="971"/>
      <c r="V156" s="971"/>
      <c r="W156" s="971"/>
      <c r="X156" s="971"/>
      <c r="Y156" s="971"/>
      <c r="Z156" s="971"/>
    </row>
    <row r="157" spans="1:26" ht="15" thickBot="1" x14ac:dyDescent="0.4">
      <c r="A157" s="971"/>
      <c r="B157" s="971"/>
      <c r="C157" s="971"/>
      <c r="D157" s="971"/>
      <c r="E157" s="971"/>
      <c r="F157" s="971"/>
      <c r="G157" s="971"/>
      <c r="H157" s="971"/>
      <c r="I157" s="971"/>
      <c r="J157" s="971"/>
      <c r="K157" s="971"/>
      <c r="L157" s="971"/>
      <c r="M157" s="971"/>
      <c r="N157" s="971"/>
      <c r="O157" s="971"/>
      <c r="P157" s="971"/>
      <c r="Q157" s="971"/>
      <c r="R157" s="971"/>
      <c r="S157" s="971"/>
      <c r="T157" s="971"/>
      <c r="U157" s="971"/>
      <c r="V157" s="971"/>
      <c r="W157" s="971"/>
      <c r="X157" s="971"/>
      <c r="Y157" s="971"/>
      <c r="Z157" s="971"/>
    </row>
    <row r="158" spans="1:26" ht="15" thickBot="1" x14ac:dyDescent="0.4">
      <c r="A158" s="971"/>
      <c r="B158" s="971"/>
      <c r="C158" s="971"/>
      <c r="D158" s="971"/>
      <c r="E158" s="971"/>
      <c r="F158" s="971"/>
      <c r="G158" s="971"/>
      <c r="H158" s="971"/>
      <c r="I158" s="971"/>
      <c r="J158" s="971"/>
      <c r="K158" s="971"/>
      <c r="L158" s="971"/>
      <c r="M158" s="971"/>
      <c r="N158" s="971"/>
      <c r="O158" s="971"/>
      <c r="P158" s="971"/>
      <c r="Q158" s="971"/>
      <c r="R158" s="971"/>
      <c r="S158" s="971"/>
      <c r="T158" s="971"/>
      <c r="U158" s="971"/>
      <c r="V158" s="971"/>
      <c r="W158" s="971"/>
      <c r="X158" s="971"/>
      <c r="Y158" s="971"/>
      <c r="Z158" s="971"/>
    </row>
    <row r="159" spans="1:26" ht="15" thickBot="1" x14ac:dyDescent="0.4">
      <c r="A159" s="971"/>
      <c r="B159" s="971"/>
      <c r="C159" s="971"/>
      <c r="D159" s="971"/>
      <c r="E159" s="971"/>
      <c r="F159" s="971"/>
      <c r="G159" s="971"/>
      <c r="H159" s="971"/>
      <c r="I159" s="971"/>
      <c r="J159" s="971"/>
      <c r="K159" s="971"/>
      <c r="L159" s="971"/>
      <c r="M159" s="971"/>
      <c r="N159" s="971"/>
      <c r="O159" s="971"/>
      <c r="P159" s="971"/>
      <c r="Q159" s="971"/>
      <c r="R159" s="971"/>
      <c r="S159" s="971"/>
      <c r="T159" s="971"/>
      <c r="U159" s="971"/>
      <c r="V159" s="971"/>
      <c r="W159" s="971"/>
      <c r="X159" s="971"/>
      <c r="Y159" s="971"/>
      <c r="Z159" s="971"/>
    </row>
    <row r="160" spans="1:26" ht="15" thickBot="1" x14ac:dyDescent="0.4">
      <c r="A160" s="971"/>
      <c r="B160" s="971"/>
      <c r="C160" s="971"/>
      <c r="D160" s="971"/>
      <c r="E160" s="971"/>
      <c r="F160" s="971"/>
      <c r="G160" s="971"/>
      <c r="H160" s="971"/>
      <c r="I160" s="971"/>
      <c r="J160" s="971"/>
      <c r="K160" s="971"/>
      <c r="L160" s="971"/>
      <c r="M160" s="971"/>
      <c r="N160" s="971"/>
      <c r="O160" s="971"/>
      <c r="P160" s="971"/>
      <c r="Q160" s="971"/>
      <c r="R160" s="971"/>
      <c r="S160" s="971"/>
      <c r="T160" s="971"/>
      <c r="U160" s="971"/>
      <c r="V160" s="971"/>
      <c r="W160" s="971"/>
      <c r="X160" s="971"/>
      <c r="Y160" s="971"/>
      <c r="Z160" s="971"/>
    </row>
    <row r="161" spans="1:26" ht="15" thickBot="1" x14ac:dyDescent="0.4">
      <c r="A161" s="971"/>
      <c r="B161" s="971"/>
      <c r="C161" s="971"/>
      <c r="D161" s="971"/>
      <c r="E161" s="971"/>
      <c r="F161" s="971"/>
      <c r="G161" s="971"/>
      <c r="H161" s="971"/>
      <c r="I161" s="971"/>
      <c r="J161" s="971"/>
      <c r="K161" s="971"/>
      <c r="L161" s="971"/>
      <c r="M161" s="971"/>
      <c r="N161" s="971"/>
      <c r="O161" s="971"/>
      <c r="P161" s="971"/>
      <c r="Q161" s="971"/>
      <c r="R161" s="971"/>
      <c r="S161" s="971"/>
      <c r="T161" s="971"/>
      <c r="U161" s="971"/>
      <c r="V161" s="971"/>
      <c r="W161" s="971"/>
      <c r="X161" s="971"/>
      <c r="Y161" s="971"/>
      <c r="Z161" s="971"/>
    </row>
    <row r="162" spans="1:26" ht="15" thickBot="1" x14ac:dyDescent="0.4">
      <c r="A162" s="971"/>
      <c r="B162" s="971"/>
      <c r="C162" s="971"/>
      <c r="D162" s="971"/>
      <c r="E162" s="971"/>
      <c r="F162" s="971"/>
      <c r="G162" s="971"/>
      <c r="H162" s="971"/>
      <c r="I162" s="971"/>
      <c r="J162" s="971"/>
      <c r="K162" s="971"/>
      <c r="L162" s="971"/>
      <c r="M162" s="971"/>
      <c r="N162" s="971"/>
      <c r="O162" s="971"/>
      <c r="P162" s="971"/>
      <c r="Q162" s="971"/>
      <c r="R162" s="971"/>
      <c r="S162" s="971"/>
      <c r="T162" s="971"/>
      <c r="U162" s="971"/>
      <c r="V162" s="971"/>
      <c r="W162" s="971"/>
      <c r="X162" s="971"/>
      <c r="Y162" s="971"/>
      <c r="Z162" s="971"/>
    </row>
    <row r="163" spans="1:26" ht="15" thickBot="1" x14ac:dyDescent="0.4">
      <c r="A163" s="971"/>
      <c r="B163" s="971"/>
      <c r="C163" s="971"/>
      <c r="D163" s="971"/>
      <c r="E163" s="971"/>
      <c r="F163" s="971"/>
      <c r="G163" s="971"/>
      <c r="H163" s="971"/>
      <c r="I163" s="971"/>
      <c r="J163" s="971"/>
      <c r="K163" s="971"/>
      <c r="L163" s="971"/>
      <c r="M163" s="971"/>
      <c r="N163" s="971"/>
      <c r="O163" s="971"/>
      <c r="P163" s="971"/>
      <c r="Q163" s="971"/>
      <c r="R163" s="971"/>
      <c r="S163" s="971"/>
      <c r="T163" s="971"/>
      <c r="U163" s="971"/>
      <c r="V163" s="971"/>
      <c r="W163" s="971"/>
      <c r="X163" s="971"/>
      <c r="Y163" s="971"/>
      <c r="Z163" s="971"/>
    </row>
    <row r="164" spans="1:26" ht="15" thickBot="1" x14ac:dyDescent="0.4">
      <c r="A164" s="971"/>
      <c r="B164" s="971"/>
      <c r="C164" s="971"/>
      <c r="D164" s="971"/>
      <c r="E164" s="971"/>
      <c r="F164" s="971"/>
      <c r="G164" s="971"/>
      <c r="H164" s="971"/>
      <c r="I164" s="971"/>
      <c r="J164" s="971"/>
      <c r="K164" s="971"/>
      <c r="L164" s="971"/>
      <c r="M164" s="971"/>
      <c r="N164" s="971"/>
      <c r="O164" s="971"/>
      <c r="P164" s="971"/>
      <c r="Q164" s="971"/>
      <c r="R164" s="971"/>
      <c r="S164" s="971"/>
      <c r="T164" s="971"/>
      <c r="U164" s="971"/>
      <c r="V164" s="971"/>
      <c r="W164" s="971"/>
      <c r="X164" s="971"/>
      <c r="Y164" s="971"/>
      <c r="Z164" s="971"/>
    </row>
    <row r="165" spans="1:26" ht="15" thickBot="1" x14ac:dyDescent="0.4">
      <c r="A165" s="971"/>
      <c r="B165" s="971"/>
      <c r="C165" s="971"/>
      <c r="D165" s="971"/>
      <c r="E165" s="971"/>
      <c r="F165" s="971"/>
      <c r="G165" s="971"/>
      <c r="H165" s="971"/>
      <c r="I165" s="971"/>
      <c r="J165" s="971"/>
      <c r="K165" s="971"/>
      <c r="L165" s="971"/>
      <c r="M165" s="971"/>
      <c r="N165" s="971"/>
      <c r="O165" s="971"/>
      <c r="P165" s="971"/>
      <c r="Q165" s="971"/>
      <c r="R165" s="971"/>
      <c r="S165" s="971"/>
      <c r="T165" s="971"/>
      <c r="U165" s="971"/>
      <c r="V165" s="971"/>
      <c r="W165" s="971"/>
      <c r="X165" s="971"/>
      <c r="Y165" s="971"/>
      <c r="Z165" s="971"/>
    </row>
    <row r="166" spans="1:26" ht="15" thickBot="1" x14ac:dyDescent="0.4">
      <c r="A166" s="971"/>
      <c r="B166" s="971"/>
      <c r="C166" s="971"/>
      <c r="D166" s="971"/>
      <c r="E166" s="971"/>
      <c r="F166" s="971"/>
      <c r="G166" s="971"/>
      <c r="H166" s="971"/>
      <c r="I166" s="971"/>
      <c r="J166" s="971"/>
      <c r="K166" s="971"/>
      <c r="L166" s="971"/>
      <c r="M166" s="971"/>
      <c r="N166" s="971"/>
      <c r="O166" s="971"/>
      <c r="P166" s="971"/>
      <c r="Q166" s="971"/>
      <c r="R166" s="971"/>
      <c r="S166" s="971"/>
      <c r="T166" s="971"/>
      <c r="U166" s="971"/>
      <c r="V166" s="971"/>
      <c r="W166" s="971"/>
      <c r="X166" s="971"/>
      <c r="Y166" s="971"/>
      <c r="Z166" s="971"/>
    </row>
    <row r="167" spans="1:26" ht="15" thickBot="1" x14ac:dyDescent="0.4">
      <c r="A167" s="971"/>
      <c r="B167" s="971"/>
      <c r="C167" s="971"/>
      <c r="D167" s="971"/>
      <c r="E167" s="971"/>
      <c r="F167" s="971"/>
      <c r="G167" s="971"/>
      <c r="H167" s="971"/>
      <c r="I167" s="971"/>
      <c r="J167" s="971"/>
      <c r="K167" s="971"/>
      <c r="L167" s="971"/>
      <c r="M167" s="971"/>
      <c r="N167" s="971"/>
      <c r="O167" s="971"/>
      <c r="P167" s="971"/>
      <c r="Q167" s="971"/>
      <c r="R167" s="971"/>
      <c r="S167" s="971"/>
      <c r="T167" s="971"/>
      <c r="U167" s="971"/>
      <c r="V167" s="971"/>
      <c r="W167" s="971"/>
      <c r="X167" s="971"/>
      <c r="Y167" s="971"/>
      <c r="Z167" s="971"/>
    </row>
    <row r="168" spans="1:26" ht="15" thickBot="1" x14ac:dyDescent="0.4">
      <c r="A168" s="971"/>
      <c r="B168" s="971"/>
      <c r="C168" s="971"/>
      <c r="D168" s="971"/>
      <c r="E168" s="971"/>
      <c r="F168" s="971"/>
      <c r="G168" s="971"/>
      <c r="H168" s="971"/>
      <c r="I168" s="971"/>
      <c r="J168" s="971"/>
      <c r="K168" s="971"/>
      <c r="L168" s="971"/>
      <c r="M168" s="971"/>
      <c r="N168" s="971"/>
      <c r="O168" s="971"/>
      <c r="P168" s="971"/>
      <c r="Q168" s="971"/>
      <c r="R168" s="971"/>
      <c r="S168" s="971"/>
      <c r="T168" s="971"/>
      <c r="U168" s="971"/>
      <c r="V168" s="971"/>
      <c r="W168" s="971"/>
      <c r="X168" s="971"/>
      <c r="Y168" s="971"/>
      <c r="Z168" s="971"/>
    </row>
    <row r="169" spans="1:26" ht="15" thickBot="1" x14ac:dyDescent="0.4">
      <c r="A169" s="971"/>
      <c r="B169" s="971"/>
      <c r="C169" s="971"/>
      <c r="D169" s="971"/>
      <c r="E169" s="971"/>
      <c r="F169" s="971"/>
      <c r="G169" s="971"/>
      <c r="H169" s="971"/>
      <c r="I169" s="971"/>
      <c r="J169" s="971"/>
      <c r="K169" s="971"/>
      <c r="L169" s="971"/>
      <c r="M169" s="971"/>
      <c r="N169" s="971"/>
      <c r="O169" s="971"/>
      <c r="P169" s="971"/>
      <c r="Q169" s="971"/>
      <c r="R169" s="971"/>
      <c r="S169" s="971"/>
      <c r="T169" s="971"/>
      <c r="U169" s="971"/>
      <c r="V169" s="971"/>
      <c r="W169" s="971"/>
      <c r="X169" s="971"/>
      <c r="Y169" s="971"/>
      <c r="Z169" s="971"/>
    </row>
    <row r="170" spans="1:26" ht="15" thickBot="1" x14ac:dyDescent="0.4">
      <c r="A170" s="971"/>
      <c r="B170" s="971"/>
      <c r="C170" s="971"/>
      <c r="D170" s="971"/>
      <c r="E170" s="971"/>
      <c r="F170" s="971"/>
      <c r="G170" s="971"/>
      <c r="H170" s="971"/>
      <c r="I170" s="971"/>
      <c r="J170" s="971"/>
      <c r="K170" s="971"/>
      <c r="L170" s="971"/>
      <c r="M170" s="971"/>
      <c r="N170" s="971"/>
      <c r="O170" s="971"/>
      <c r="P170" s="971"/>
      <c r="Q170" s="971"/>
      <c r="R170" s="971"/>
      <c r="S170" s="971"/>
      <c r="T170" s="971"/>
      <c r="U170" s="971"/>
      <c r="V170" s="971"/>
      <c r="W170" s="971"/>
      <c r="X170" s="971"/>
      <c r="Y170" s="971"/>
      <c r="Z170" s="971"/>
    </row>
    <row r="171" spans="1:26" ht="15" thickBot="1" x14ac:dyDescent="0.4">
      <c r="A171" s="971"/>
      <c r="B171" s="971"/>
      <c r="C171" s="971"/>
      <c r="D171" s="971"/>
      <c r="E171" s="971"/>
      <c r="F171" s="971"/>
      <c r="G171" s="971"/>
      <c r="H171" s="971"/>
      <c r="I171" s="971"/>
      <c r="J171" s="971"/>
      <c r="K171" s="971"/>
      <c r="L171" s="971"/>
      <c r="M171" s="971"/>
      <c r="N171" s="971"/>
      <c r="O171" s="971"/>
      <c r="P171" s="971"/>
      <c r="Q171" s="971"/>
      <c r="R171" s="971"/>
      <c r="S171" s="971"/>
      <c r="T171" s="971"/>
      <c r="U171" s="971"/>
      <c r="V171" s="971"/>
      <c r="W171" s="971"/>
      <c r="X171" s="971"/>
      <c r="Y171" s="971"/>
      <c r="Z171" s="971"/>
    </row>
    <row r="172" spans="1:26" ht="15" thickBot="1" x14ac:dyDescent="0.4">
      <c r="A172" s="971"/>
      <c r="B172" s="971"/>
      <c r="C172" s="971"/>
      <c r="D172" s="971"/>
      <c r="E172" s="971"/>
      <c r="F172" s="971"/>
      <c r="G172" s="971"/>
      <c r="H172" s="971"/>
      <c r="I172" s="971"/>
      <c r="J172" s="971"/>
      <c r="K172" s="971"/>
      <c r="L172" s="971"/>
      <c r="M172" s="971"/>
      <c r="N172" s="971"/>
      <c r="O172" s="971"/>
      <c r="P172" s="971"/>
      <c r="Q172" s="971"/>
      <c r="R172" s="971"/>
      <c r="S172" s="971"/>
      <c r="T172" s="971"/>
      <c r="U172" s="971"/>
      <c r="V172" s="971"/>
      <c r="W172" s="971"/>
      <c r="X172" s="971"/>
      <c r="Y172" s="971"/>
      <c r="Z172" s="971"/>
    </row>
    <row r="173" spans="1:26" ht="15" thickBot="1" x14ac:dyDescent="0.4">
      <c r="A173" s="971"/>
      <c r="B173" s="971"/>
      <c r="C173" s="971"/>
      <c r="D173" s="971"/>
      <c r="E173" s="971"/>
      <c r="F173" s="971"/>
      <c r="G173" s="971"/>
      <c r="H173" s="971"/>
      <c r="I173" s="971"/>
      <c r="J173" s="971"/>
      <c r="K173" s="971"/>
      <c r="L173" s="971"/>
      <c r="M173" s="971"/>
      <c r="N173" s="971"/>
      <c r="O173" s="971"/>
      <c r="P173" s="971"/>
      <c r="Q173" s="971"/>
      <c r="R173" s="971"/>
      <c r="S173" s="971"/>
      <c r="T173" s="971"/>
      <c r="U173" s="971"/>
      <c r="V173" s="971"/>
      <c r="W173" s="971"/>
      <c r="X173" s="971"/>
      <c r="Y173" s="971"/>
      <c r="Z173" s="971"/>
    </row>
    <row r="174" spans="1:26" ht="15" thickBot="1" x14ac:dyDescent="0.4">
      <c r="A174" s="971"/>
      <c r="B174" s="971"/>
      <c r="C174" s="971"/>
      <c r="D174" s="971"/>
      <c r="E174" s="971"/>
      <c r="F174" s="971"/>
      <c r="G174" s="971"/>
      <c r="H174" s="971"/>
      <c r="I174" s="971"/>
      <c r="J174" s="971"/>
      <c r="K174" s="971"/>
      <c r="L174" s="971"/>
      <c r="M174" s="971"/>
      <c r="N174" s="971"/>
      <c r="O174" s="971"/>
      <c r="P174" s="971"/>
      <c r="Q174" s="971"/>
      <c r="R174" s="971"/>
      <c r="S174" s="971"/>
      <c r="T174" s="971"/>
      <c r="U174" s="971"/>
      <c r="V174" s="971"/>
      <c r="W174" s="971"/>
      <c r="X174" s="971"/>
      <c r="Y174" s="971"/>
      <c r="Z174" s="971"/>
    </row>
    <row r="175" spans="1:26" ht="15" thickBot="1" x14ac:dyDescent="0.4">
      <c r="A175" s="971"/>
      <c r="B175" s="971"/>
      <c r="C175" s="971"/>
      <c r="D175" s="971"/>
      <c r="E175" s="971"/>
      <c r="F175" s="971"/>
      <c r="G175" s="971"/>
      <c r="H175" s="971"/>
      <c r="I175" s="971"/>
      <c r="J175" s="971"/>
      <c r="K175" s="971"/>
      <c r="L175" s="971"/>
      <c r="M175" s="971"/>
      <c r="N175" s="971"/>
      <c r="O175" s="971"/>
      <c r="P175" s="971"/>
      <c r="Q175" s="971"/>
      <c r="R175" s="971"/>
      <c r="S175" s="971"/>
      <c r="T175" s="971"/>
      <c r="U175" s="971"/>
      <c r="V175" s="971"/>
      <c r="W175" s="971"/>
      <c r="X175" s="971"/>
      <c r="Y175" s="971"/>
      <c r="Z175" s="971"/>
    </row>
    <row r="176" spans="1:26" ht="15" thickBot="1" x14ac:dyDescent="0.4">
      <c r="A176" s="971"/>
      <c r="B176" s="971"/>
      <c r="C176" s="971"/>
      <c r="D176" s="971"/>
      <c r="E176" s="971"/>
      <c r="F176" s="971"/>
      <c r="G176" s="971"/>
      <c r="H176" s="971"/>
      <c r="I176" s="971"/>
      <c r="J176" s="971"/>
      <c r="K176" s="971"/>
      <c r="L176" s="971"/>
      <c r="M176" s="971"/>
      <c r="N176" s="971"/>
      <c r="O176" s="971"/>
      <c r="P176" s="971"/>
      <c r="Q176" s="971"/>
      <c r="R176" s="971"/>
      <c r="S176" s="971"/>
      <c r="T176" s="971"/>
      <c r="U176" s="971"/>
      <c r="V176" s="971"/>
      <c r="W176" s="971"/>
      <c r="X176" s="971"/>
      <c r="Y176" s="971"/>
      <c r="Z176" s="971"/>
    </row>
    <row r="177" spans="1:26" ht="15" thickBot="1" x14ac:dyDescent="0.4">
      <c r="A177" s="971"/>
      <c r="B177" s="971"/>
      <c r="C177" s="971"/>
      <c r="D177" s="971"/>
      <c r="E177" s="971"/>
      <c r="F177" s="971"/>
      <c r="G177" s="971"/>
      <c r="H177" s="971"/>
      <c r="I177" s="971"/>
      <c r="J177" s="971"/>
      <c r="K177" s="971"/>
      <c r="L177" s="971"/>
      <c r="M177" s="971"/>
      <c r="N177" s="971"/>
      <c r="O177" s="971"/>
      <c r="P177" s="971"/>
      <c r="Q177" s="971"/>
      <c r="R177" s="971"/>
      <c r="S177" s="971"/>
      <c r="T177" s="971"/>
      <c r="U177" s="971"/>
      <c r="V177" s="971"/>
      <c r="W177" s="971"/>
      <c r="X177" s="971"/>
      <c r="Y177" s="971"/>
      <c r="Z177" s="971"/>
    </row>
    <row r="178" spans="1:26" ht="15" thickBot="1" x14ac:dyDescent="0.4">
      <c r="A178" s="971"/>
      <c r="B178" s="971"/>
      <c r="C178" s="971"/>
      <c r="D178" s="971"/>
      <c r="E178" s="971"/>
      <c r="F178" s="971"/>
      <c r="G178" s="971"/>
      <c r="H178" s="971"/>
      <c r="I178" s="971"/>
      <c r="J178" s="971"/>
      <c r="K178" s="971"/>
      <c r="L178" s="971"/>
      <c r="M178" s="971"/>
      <c r="N178" s="971"/>
      <c r="O178" s="971"/>
      <c r="P178" s="971"/>
      <c r="Q178" s="971"/>
      <c r="R178" s="971"/>
      <c r="S178" s="971"/>
      <c r="T178" s="971"/>
      <c r="U178" s="971"/>
      <c r="V178" s="971"/>
      <c r="W178" s="971"/>
      <c r="X178" s="971"/>
      <c r="Y178" s="971"/>
      <c r="Z178" s="971"/>
    </row>
    <row r="179" spans="1:26" ht="15" thickBot="1" x14ac:dyDescent="0.4">
      <c r="A179" s="971"/>
      <c r="B179" s="971"/>
      <c r="C179" s="971"/>
      <c r="D179" s="971"/>
      <c r="E179" s="971"/>
      <c r="F179" s="971"/>
      <c r="G179" s="971"/>
      <c r="H179" s="971"/>
      <c r="I179" s="971"/>
      <c r="J179" s="971"/>
      <c r="K179" s="971"/>
      <c r="L179" s="971"/>
      <c r="M179" s="971"/>
      <c r="N179" s="971"/>
      <c r="O179" s="971"/>
      <c r="P179" s="971"/>
      <c r="Q179" s="971"/>
      <c r="R179" s="971"/>
      <c r="S179" s="971"/>
      <c r="T179" s="971"/>
      <c r="U179" s="971"/>
      <c r="V179" s="971"/>
      <c r="W179" s="971"/>
      <c r="X179" s="971"/>
      <c r="Y179" s="971"/>
      <c r="Z179" s="971"/>
    </row>
    <row r="180" spans="1:26" ht="15" thickBot="1" x14ac:dyDescent="0.4">
      <c r="A180" s="971"/>
      <c r="B180" s="971"/>
      <c r="C180" s="971"/>
      <c r="D180" s="971"/>
      <c r="E180" s="971"/>
      <c r="F180" s="971"/>
      <c r="G180" s="971"/>
      <c r="H180" s="971"/>
      <c r="I180" s="971"/>
      <c r="J180" s="971"/>
      <c r="K180" s="971"/>
      <c r="L180" s="971"/>
      <c r="M180" s="971"/>
      <c r="N180" s="971"/>
      <c r="O180" s="971"/>
      <c r="P180" s="971"/>
      <c r="Q180" s="971"/>
      <c r="R180" s="971"/>
      <c r="S180" s="971"/>
      <c r="T180" s="971"/>
      <c r="U180" s="971"/>
      <c r="V180" s="971"/>
      <c r="W180" s="971"/>
      <c r="X180" s="971"/>
      <c r="Y180" s="971"/>
      <c r="Z180" s="971"/>
    </row>
    <row r="181" spans="1:26" ht="15" thickBot="1" x14ac:dyDescent="0.4">
      <c r="A181" s="971"/>
      <c r="B181" s="971"/>
      <c r="C181" s="971"/>
      <c r="D181" s="971"/>
      <c r="E181" s="971"/>
      <c r="F181" s="971"/>
      <c r="G181" s="971"/>
      <c r="H181" s="971"/>
      <c r="I181" s="971"/>
      <c r="J181" s="971"/>
      <c r="K181" s="971"/>
      <c r="L181" s="971"/>
      <c r="M181" s="971"/>
      <c r="N181" s="971"/>
      <c r="O181" s="971"/>
      <c r="P181" s="971"/>
      <c r="Q181" s="971"/>
      <c r="R181" s="971"/>
      <c r="S181" s="971"/>
      <c r="T181" s="971"/>
      <c r="U181" s="971"/>
      <c r="V181" s="971"/>
      <c r="W181" s="971"/>
      <c r="X181" s="971"/>
      <c r="Y181" s="971"/>
      <c r="Z181" s="971"/>
    </row>
    <row r="182" spans="1:26" ht="15" thickBot="1" x14ac:dyDescent="0.4">
      <c r="A182" s="971"/>
      <c r="B182" s="971"/>
      <c r="C182" s="971"/>
      <c r="D182" s="971"/>
      <c r="E182" s="971"/>
      <c r="F182" s="971"/>
      <c r="G182" s="971"/>
      <c r="H182" s="971"/>
      <c r="I182" s="971"/>
      <c r="J182" s="971"/>
      <c r="K182" s="971"/>
      <c r="L182" s="971"/>
      <c r="M182" s="971"/>
      <c r="N182" s="971"/>
      <c r="O182" s="971"/>
      <c r="P182" s="971"/>
      <c r="Q182" s="971"/>
      <c r="R182" s="971"/>
      <c r="S182" s="971"/>
      <c r="T182" s="971"/>
      <c r="U182" s="971"/>
      <c r="V182" s="971"/>
      <c r="W182" s="971"/>
      <c r="X182" s="971"/>
      <c r="Y182" s="971"/>
      <c r="Z182" s="971"/>
    </row>
    <row r="183" spans="1:26" ht="15" thickBot="1" x14ac:dyDescent="0.4">
      <c r="A183" s="971"/>
      <c r="B183" s="971"/>
      <c r="C183" s="971"/>
      <c r="D183" s="971"/>
      <c r="E183" s="971"/>
      <c r="F183" s="971"/>
      <c r="G183" s="971"/>
      <c r="H183" s="971"/>
      <c r="I183" s="971"/>
      <c r="J183" s="971"/>
      <c r="K183" s="971"/>
      <c r="L183" s="971"/>
      <c r="M183" s="971"/>
      <c r="N183" s="971"/>
      <c r="O183" s="971"/>
      <c r="P183" s="971"/>
      <c r="Q183" s="971"/>
      <c r="R183" s="971"/>
      <c r="S183" s="971"/>
      <c r="T183" s="971"/>
      <c r="U183" s="971"/>
      <c r="V183" s="971"/>
      <c r="W183" s="971"/>
      <c r="X183" s="971"/>
      <c r="Y183" s="971"/>
      <c r="Z183" s="971"/>
    </row>
    <row r="184" spans="1:26" ht="15" thickBot="1" x14ac:dyDescent="0.4">
      <c r="A184" s="971"/>
      <c r="B184" s="971"/>
      <c r="C184" s="971"/>
      <c r="D184" s="971"/>
      <c r="E184" s="971"/>
      <c r="F184" s="971"/>
      <c r="G184" s="971"/>
      <c r="H184" s="971"/>
      <c r="I184" s="971"/>
      <c r="J184" s="971"/>
      <c r="K184" s="971"/>
      <c r="L184" s="971"/>
      <c r="M184" s="971"/>
      <c r="N184" s="971"/>
      <c r="O184" s="971"/>
      <c r="P184" s="971"/>
      <c r="Q184" s="971"/>
      <c r="R184" s="971"/>
      <c r="S184" s="971"/>
      <c r="T184" s="971"/>
      <c r="U184" s="971"/>
      <c r="V184" s="971"/>
      <c r="W184" s="971"/>
      <c r="X184" s="971"/>
      <c r="Y184" s="971"/>
      <c r="Z184" s="971"/>
    </row>
    <row r="185" spans="1:26" ht="15" thickBot="1" x14ac:dyDescent="0.4">
      <c r="A185" s="971"/>
      <c r="B185" s="971"/>
      <c r="C185" s="971"/>
      <c r="D185" s="971"/>
      <c r="E185" s="971"/>
      <c r="F185" s="971"/>
      <c r="G185" s="971"/>
      <c r="H185" s="971"/>
      <c r="I185" s="971"/>
      <c r="J185" s="971"/>
      <c r="K185" s="971"/>
      <c r="L185" s="971"/>
      <c r="M185" s="971"/>
      <c r="N185" s="971"/>
      <c r="O185" s="971"/>
      <c r="P185" s="971"/>
      <c r="Q185" s="971"/>
      <c r="R185" s="971"/>
      <c r="S185" s="971"/>
      <c r="T185" s="971"/>
      <c r="U185" s="971"/>
      <c r="V185" s="971"/>
      <c r="W185" s="971"/>
      <c r="X185" s="971"/>
      <c r="Y185" s="971"/>
      <c r="Z185" s="971"/>
    </row>
    <row r="186" spans="1:26" ht="15" thickBot="1" x14ac:dyDescent="0.4">
      <c r="A186" s="971"/>
      <c r="B186" s="971"/>
      <c r="C186" s="971"/>
      <c r="D186" s="971"/>
      <c r="E186" s="971"/>
      <c r="F186" s="971"/>
      <c r="G186" s="971"/>
      <c r="H186" s="971"/>
      <c r="I186" s="971"/>
      <c r="J186" s="971"/>
      <c r="K186" s="971"/>
      <c r="L186" s="971"/>
      <c r="M186" s="971"/>
      <c r="N186" s="971"/>
      <c r="O186" s="971"/>
      <c r="P186" s="971"/>
      <c r="Q186" s="971"/>
      <c r="R186" s="971"/>
      <c r="S186" s="971"/>
      <c r="T186" s="971"/>
      <c r="U186" s="971"/>
      <c r="V186" s="971"/>
      <c r="W186" s="971"/>
      <c r="X186" s="971"/>
      <c r="Y186" s="971"/>
      <c r="Z186" s="971"/>
    </row>
    <row r="187" spans="1:26" ht="15" thickBot="1" x14ac:dyDescent="0.4">
      <c r="A187" s="971"/>
      <c r="B187" s="971"/>
      <c r="C187" s="971"/>
      <c r="D187" s="971"/>
      <c r="E187" s="971"/>
      <c r="F187" s="971"/>
      <c r="G187" s="971"/>
      <c r="H187" s="971"/>
      <c r="I187" s="971"/>
      <c r="J187" s="971"/>
      <c r="K187" s="971"/>
      <c r="L187" s="971"/>
      <c r="M187" s="971"/>
      <c r="N187" s="971"/>
      <c r="O187" s="971"/>
      <c r="P187" s="971"/>
      <c r="Q187" s="971"/>
      <c r="R187" s="971"/>
      <c r="S187" s="971"/>
      <c r="T187" s="971"/>
      <c r="U187" s="971"/>
      <c r="V187" s="971"/>
      <c r="W187" s="971"/>
      <c r="X187" s="971"/>
      <c r="Y187" s="971"/>
      <c r="Z187" s="971"/>
    </row>
    <row r="188" spans="1:26" ht="15" thickBot="1" x14ac:dyDescent="0.4">
      <c r="A188" s="971"/>
      <c r="B188" s="971"/>
      <c r="C188" s="971"/>
      <c r="D188" s="971"/>
      <c r="E188" s="971"/>
      <c r="F188" s="971"/>
      <c r="G188" s="971"/>
      <c r="H188" s="971"/>
      <c r="I188" s="971"/>
      <c r="J188" s="971"/>
      <c r="K188" s="971"/>
      <c r="L188" s="971"/>
      <c r="M188" s="971"/>
      <c r="N188" s="971"/>
      <c r="O188" s="971"/>
      <c r="P188" s="971"/>
      <c r="Q188" s="971"/>
      <c r="R188" s="971"/>
      <c r="S188" s="971"/>
      <c r="T188" s="971"/>
      <c r="U188" s="971"/>
      <c r="V188" s="971"/>
      <c r="W188" s="971"/>
      <c r="X188" s="971"/>
      <c r="Y188" s="971"/>
      <c r="Z188" s="971"/>
    </row>
    <row r="189" spans="1:26" ht="15" thickBot="1" x14ac:dyDescent="0.4">
      <c r="A189" s="971"/>
      <c r="B189" s="971"/>
      <c r="C189" s="971"/>
      <c r="D189" s="971"/>
      <c r="E189" s="971"/>
      <c r="F189" s="971"/>
      <c r="G189" s="971"/>
      <c r="H189" s="971"/>
      <c r="I189" s="971"/>
      <c r="J189" s="971"/>
      <c r="K189" s="971"/>
      <c r="L189" s="971"/>
      <c r="M189" s="971"/>
      <c r="N189" s="971"/>
      <c r="O189" s="971"/>
      <c r="P189" s="971"/>
      <c r="Q189" s="971"/>
      <c r="R189" s="971"/>
      <c r="S189" s="971"/>
      <c r="T189" s="971"/>
      <c r="U189" s="971"/>
      <c r="V189" s="971"/>
      <c r="W189" s="971"/>
      <c r="X189" s="971"/>
      <c r="Y189" s="971"/>
      <c r="Z189" s="971"/>
    </row>
    <row r="190" spans="1:26" ht="15" thickBot="1" x14ac:dyDescent="0.4">
      <c r="A190" s="971"/>
      <c r="B190" s="971"/>
      <c r="C190" s="971"/>
      <c r="D190" s="971"/>
      <c r="E190" s="971"/>
      <c r="F190" s="971"/>
      <c r="G190" s="971"/>
      <c r="H190" s="971"/>
      <c r="I190" s="971"/>
      <c r="J190" s="971"/>
      <c r="K190" s="971"/>
      <c r="L190" s="971"/>
      <c r="M190" s="971"/>
      <c r="N190" s="971"/>
      <c r="O190" s="971"/>
      <c r="P190" s="971"/>
      <c r="Q190" s="971"/>
      <c r="R190" s="971"/>
      <c r="S190" s="971"/>
      <c r="T190" s="971"/>
      <c r="U190" s="971"/>
      <c r="V190" s="971"/>
      <c r="W190" s="971"/>
      <c r="X190" s="971"/>
      <c r="Y190" s="971"/>
      <c r="Z190" s="971"/>
    </row>
    <row r="191" spans="1:26" ht="15" thickBot="1" x14ac:dyDescent="0.4">
      <c r="A191" s="971"/>
      <c r="B191" s="971"/>
      <c r="C191" s="971"/>
      <c r="D191" s="971"/>
      <c r="E191" s="971"/>
      <c r="F191" s="971"/>
      <c r="G191" s="971"/>
      <c r="H191" s="971"/>
      <c r="I191" s="971"/>
      <c r="J191" s="971"/>
      <c r="K191" s="971"/>
      <c r="L191" s="971"/>
      <c r="M191" s="971"/>
      <c r="N191" s="971"/>
      <c r="O191" s="971"/>
      <c r="P191" s="971"/>
      <c r="Q191" s="971"/>
      <c r="R191" s="971"/>
      <c r="S191" s="971"/>
      <c r="T191" s="971"/>
      <c r="U191" s="971"/>
      <c r="V191" s="971"/>
      <c r="W191" s="971"/>
      <c r="X191" s="971"/>
      <c r="Y191" s="971"/>
      <c r="Z191" s="971"/>
    </row>
    <row r="192" spans="1:26" ht="15" thickBot="1" x14ac:dyDescent="0.4">
      <c r="A192" s="971"/>
      <c r="B192" s="971"/>
      <c r="C192" s="971"/>
      <c r="D192" s="971"/>
      <c r="E192" s="971"/>
      <c r="F192" s="971"/>
      <c r="G192" s="971"/>
      <c r="H192" s="971"/>
      <c r="I192" s="971"/>
      <c r="J192" s="971"/>
      <c r="K192" s="971"/>
      <c r="L192" s="971"/>
      <c r="M192" s="971"/>
      <c r="N192" s="971"/>
      <c r="O192" s="971"/>
      <c r="P192" s="971"/>
      <c r="Q192" s="971"/>
      <c r="R192" s="971"/>
      <c r="S192" s="971"/>
      <c r="T192" s="971"/>
      <c r="U192" s="971"/>
      <c r="V192" s="971"/>
      <c r="W192" s="971"/>
      <c r="X192" s="971"/>
      <c r="Y192" s="971"/>
      <c r="Z192" s="971"/>
    </row>
    <row r="193" spans="1:26" ht="15" thickBot="1" x14ac:dyDescent="0.4">
      <c r="A193" s="971"/>
      <c r="B193" s="971"/>
      <c r="C193" s="971"/>
      <c r="D193" s="971"/>
      <c r="E193" s="971"/>
      <c r="F193" s="971"/>
      <c r="G193" s="971"/>
      <c r="H193" s="971"/>
      <c r="I193" s="971"/>
      <c r="J193" s="971"/>
      <c r="K193" s="971"/>
      <c r="L193" s="971"/>
      <c r="M193" s="971"/>
      <c r="N193" s="971"/>
      <c r="O193" s="971"/>
      <c r="P193" s="971"/>
      <c r="Q193" s="971"/>
      <c r="R193" s="971"/>
      <c r="S193" s="971"/>
      <c r="T193" s="971"/>
      <c r="U193" s="971"/>
      <c r="V193" s="971"/>
      <c r="W193" s="971"/>
      <c r="X193" s="971"/>
      <c r="Y193" s="971"/>
      <c r="Z193" s="971"/>
    </row>
    <row r="194" spans="1:26" ht="15" thickBot="1" x14ac:dyDescent="0.4">
      <c r="A194" s="971"/>
      <c r="B194" s="971"/>
      <c r="C194" s="971"/>
      <c r="D194" s="971"/>
      <c r="E194" s="971"/>
      <c r="F194" s="971"/>
      <c r="G194" s="971"/>
      <c r="H194" s="971"/>
      <c r="I194" s="971"/>
      <c r="J194" s="971"/>
      <c r="K194" s="971"/>
      <c r="L194" s="971"/>
      <c r="M194" s="971"/>
      <c r="N194" s="971"/>
      <c r="O194" s="971"/>
      <c r="P194" s="971"/>
      <c r="Q194" s="971"/>
      <c r="R194" s="971"/>
      <c r="S194" s="971"/>
      <c r="T194" s="971"/>
      <c r="U194" s="971"/>
      <c r="V194" s="971"/>
      <c r="W194" s="971"/>
      <c r="X194" s="971"/>
      <c r="Y194" s="971"/>
      <c r="Z194" s="971"/>
    </row>
    <row r="195" spans="1:26" ht="15" thickBot="1" x14ac:dyDescent="0.4">
      <c r="A195" s="971"/>
      <c r="B195" s="971"/>
      <c r="C195" s="971"/>
      <c r="D195" s="971"/>
      <c r="E195" s="971"/>
      <c r="F195" s="971"/>
      <c r="G195" s="971"/>
      <c r="H195" s="971"/>
      <c r="I195" s="971"/>
      <c r="J195" s="971"/>
      <c r="K195" s="971"/>
      <c r="L195" s="971"/>
      <c r="M195" s="971"/>
      <c r="N195" s="971"/>
      <c r="O195" s="971"/>
      <c r="P195" s="971"/>
      <c r="Q195" s="971"/>
      <c r="R195" s="971"/>
      <c r="S195" s="971"/>
      <c r="T195" s="971"/>
      <c r="U195" s="971"/>
      <c r="V195" s="971"/>
      <c r="W195" s="971"/>
      <c r="X195" s="971"/>
      <c r="Y195" s="971"/>
      <c r="Z195" s="971"/>
    </row>
    <row r="196" spans="1:26" ht="15" thickBot="1" x14ac:dyDescent="0.4">
      <c r="A196" s="971"/>
      <c r="B196" s="971"/>
      <c r="C196" s="971"/>
      <c r="D196" s="971"/>
      <c r="E196" s="971"/>
      <c r="F196" s="971"/>
      <c r="G196" s="971"/>
      <c r="H196" s="971"/>
      <c r="I196" s="971"/>
      <c r="J196" s="971"/>
      <c r="K196" s="971"/>
      <c r="L196" s="971"/>
      <c r="M196" s="971"/>
      <c r="N196" s="971"/>
      <c r="O196" s="971"/>
      <c r="P196" s="971"/>
      <c r="Q196" s="971"/>
      <c r="R196" s="971"/>
      <c r="S196" s="971"/>
      <c r="T196" s="971"/>
      <c r="U196" s="971"/>
      <c r="V196" s="971"/>
      <c r="W196" s="971"/>
      <c r="X196" s="971"/>
      <c r="Y196" s="971"/>
      <c r="Z196" s="971"/>
    </row>
    <row r="197" spans="1:26" ht="15" thickBot="1" x14ac:dyDescent="0.4">
      <c r="A197" s="971"/>
      <c r="B197" s="971"/>
      <c r="C197" s="971"/>
      <c r="D197" s="971"/>
      <c r="E197" s="971"/>
      <c r="F197" s="971"/>
      <c r="G197" s="971"/>
      <c r="H197" s="971"/>
      <c r="I197" s="971"/>
      <c r="J197" s="971"/>
      <c r="K197" s="971"/>
      <c r="L197" s="971"/>
      <c r="M197" s="971"/>
      <c r="N197" s="971"/>
      <c r="O197" s="971"/>
      <c r="P197" s="971"/>
      <c r="Q197" s="971"/>
      <c r="R197" s="971"/>
      <c r="S197" s="971"/>
      <c r="T197" s="971"/>
      <c r="U197" s="971"/>
      <c r="V197" s="971"/>
      <c r="W197" s="971"/>
      <c r="X197" s="971"/>
      <c r="Y197" s="971"/>
      <c r="Z197" s="971"/>
    </row>
    <row r="198" spans="1:26" ht="15" thickBot="1" x14ac:dyDescent="0.4">
      <c r="A198" s="971"/>
      <c r="B198" s="971"/>
      <c r="C198" s="971"/>
      <c r="D198" s="971"/>
      <c r="E198" s="971"/>
      <c r="F198" s="971"/>
      <c r="G198" s="971"/>
      <c r="H198" s="971"/>
      <c r="I198" s="971"/>
      <c r="J198" s="971"/>
      <c r="K198" s="971"/>
      <c r="L198" s="971"/>
      <c r="M198" s="971"/>
      <c r="N198" s="971"/>
      <c r="O198" s="971"/>
      <c r="P198" s="971"/>
      <c r="Q198" s="971"/>
      <c r="R198" s="971"/>
      <c r="S198" s="971"/>
      <c r="T198" s="971"/>
      <c r="U198" s="971"/>
      <c r="V198" s="971"/>
      <c r="W198" s="971"/>
      <c r="X198" s="971"/>
      <c r="Y198" s="971"/>
      <c r="Z198" s="971"/>
    </row>
    <row r="199" spans="1:26" ht="15" thickBot="1" x14ac:dyDescent="0.4">
      <c r="A199" s="971"/>
      <c r="B199" s="971"/>
      <c r="C199" s="971"/>
      <c r="D199" s="971"/>
      <c r="E199" s="971"/>
      <c r="F199" s="971"/>
      <c r="G199" s="971"/>
      <c r="H199" s="971"/>
      <c r="I199" s="971"/>
      <c r="J199" s="971"/>
      <c r="K199" s="971"/>
      <c r="L199" s="971"/>
      <c r="M199" s="971"/>
      <c r="N199" s="971"/>
      <c r="O199" s="971"/>
      <c r="P199" s="971"/>
      <c r="Q199" s="971"/>
      <c r="R199" s="971"/>
      <c r="S199" s="971"/>
      <c r="T199" s="971"/>
      <c r="U199" s="971"/>
      <c r="V199" s="971"/>
      <c r="W199" s="971"/>
      <c r="X199" s="971"/>
      <c r="Y199" s="971"/>
      <c r="Z199" s="971"/>
    </row>
    <row r="200" spans="1:26" ht="15" thickBot="1" x14ac:dyDescent="0.4">
      <c r="A200" s="971"/>
      <c r="B200" s="971"/>
      <c r="C200" s="971"/>
      <c r="D200" s="971"/>
      <c r="E200" s="971"/>
      <c r="F200" s="971"/>
      <c r="G200" s="971"/>
      <c r="H200" s="971"/>
      <c r="I200" s="971"/>
      <c r="J200" s="971"/>
      <c r="K200" s="971"/>
      <c r="L200" s="971"/>
      <c r="M200" s="971"/>
      <c r="N200" s="971"/>
      <c r="O200" s="971"/>
      <c r="P200" s="971"/>
      <c r="Q200" s="971"/>
      <c r="R200" s="971"/>
      <c r="S200" s="971"/>
      <c r="T200" s="971"/>
      <c r="U200" s="971"/>
      <c r="V200" s="971"/>
      <c r="W200" s="971"/>
      <c r="X200" s="971"/>
      <c r="Y200" s="971"/>
      <c r="Z200" s="971"/>
    </row>
    <row r="201" spans="1:26" ht="15" thickBot="1" x14ac:dyDescent="0.4">
      <c r="A201" s="971"/>
      <c r="B201" s="971"/>
      <c r="C201" s="971"/>
      <c r="D201" s="971"/>
      <c r="E201" s="971"/>
      <c r="F201" s="971"/>
      <c r="G201" s="971"/>
      <c r="H201" s="971"/>
      <c r="I201" s="971"/>
      <c r="J201" s="971"/>
      <c r="K201" s="971"/>
      <c r="L201" s="971"/>
      <c r="M201" s="971"/>
      <c r="N201" s="971"/>
      <c r="O201" s="971"/>
      <c r="P201" s="971"/>
      <c r="Q201" s="971"/>
      <c r="R201" s="971"/>
      <c r="S201" s="971"/>
      <c r="T201" s="971"/>
      <c r="U201" s="971"/>
      <c r="V201" s="971"/>
      <c r="W201" s="971"/>
      <c r="X201" s="971"/>
      <c r="Y201" s="971"/>
      <c r="Z201" s="971"/>
    </row>
    <row r="202" spans="1:26" ht="15" thickBot="1" x14ac:dyDescent="0.4">
      <c r="A202" s="971"/>
      <c r="B202" s="971"/>
      <c r="C202" s="971"/>
      <c r="D202" s="971"/>
      <c r="E202" s="971"/>
      <c r="F202" s="971"/>
      <c r="G202" s="971"/>
      <c r="H202" s="971"/>
      <c r="I202" s="971"/>
      <c r="J202" s="971"/>
      <c r="K202" s="971"/>
      <c r="L202" s="971"/>
      <c r="M202" s="971"/>
      <c r="N202" s="971"/>
      <c r="O202" s="971"/>
      <c r="P202" s="971"/>
      <c r="Q202" s="971"/>
      <c r="R202" s="971"/>
      <c r="S202" s="971"/>
      <c r="T202" s="971"/>
      <c r="U202" s="971"/>
      <c r="V202" s="971"/>
      <c r="W202" s="971"/>
      <c r="X202" s="971"/>
      <c r="Y202" s="971"/>
      <c r="Z202" s="971"/>
    </row>
    <row r="203" spans="1:26" ht="15" thickBot="1" x14ac:dyDescent="0.4">
      <c r="A203" s="971"/>
      <c r="B203" s="971"/>
      <c r="C203" s="971"/>
      <c r="D203" s="971"/>
      <c r="E203" s="971"/>
      <c r="F203" s="971"/>
      <c r="G203" s="971"/>
      <c r="H203" s="971"/>
      <c r="I203" s="971"/>
      <c r="J203" s="971"/>
      <c r="K203" s="971"/>
      <c r="L203" s="971"/>
      <c r="M203" s="971"/>
      <c r="N203" s="971"/>
      <c r="O203" s="971"/>
      <c r="P203" s="971"/>
      <c r="Q203" s="971"/>
      <c r="R203" s="971"/>
      <c r="S203" s="971"/>
      <c r="T203" s="971"/>
      <c r="U203" s="971"/>
      <c r="V203" s="971"/>
      <c r="W203" s="971"/>
      <c r="X203" s="971"/>
      <c r="Y203" s="971"/>
      <c r="Z203" s="971"/>
    </row>
    <row r="204" spans="1:26" ht="15" thickBot="1" x14ac:dyDescent="0.4">
      <c r="A204" s="971"/>
      <c r="B204" s="971"/>
      <c r="C204" s="971"/>
      <c r="D204" s="971"/>
      <c r="E204" s="971"/>
      <c r="F204" s="971"/>
      <c r="G204" s="971"/>
      <c r="H204" s="971"/>
      <c r="I204" s="971"/>
      <c r="J204" s="971"/>
      <c r="K204" s="971"/>
      <c r="L204" s="971"/>
      <c r="M204" s="971"/>
      <c r="N204" s="971"/>
      <c r="O204" s="971"/>
      <c r="P204" s="971"/>
      <c r="Q204" s="971"/>
      <c r="R204" s="971"/>
      <c r="S204" s="971"/>
      <c r="T204" s="971"/>
      <c r="U204" s="971"/>
      <c r="V204" s="971"/>
      <c r="W204" s="971"/>
      <c r="X204" s="971"/>
      <c r="Y204" s="971"/>
      <c r="Z204" s="971"/>
    </row>
    <row r="205" spans="1:26" ht="15" thickBot="1" x14ac:dyDescent="0.4">
      <c r="A205" s="971"/>
      <c r="B205" s="971"/>
      <c r="C205" s="971"/>
      <c r="D205" s="971"/>
      <c r="E205" s="971"/>
      <c r="F205" s="971"/>
      <c r="G205" s="971"/>
      <c r="H205" s="971"/>
      <c r="I205" s="971"/>
      <c r="J205" s="971"/>
      <c r="K205" s="971"/>
      <c r="L205" s="971"/>
      <c r="M205" s="971"/>
      <c r="N205" s="971"/>
      <c r="O205" s="971"/>
      <c r="P205" s="971"/>
      <c r="Q205" s="971"/>
      <c r="R205" s="971"/>
      <c r="S205" s="971"/>
      <c r="T205" s="971"/>
      <c r="U205" s="971"/>
      <c r="V205" s="971"/>
      <c r="W205" s="971"/>
      <c r="X205" s="971"/>
      <c r="Y205" s="971"/>
      <c r="Z205" s="971"/>
    </row>
    <row r="206" spans="1:26" ht="15" thickBot="1" x14ac:dyDescent="0.4">
      <c r="A206" s="971"/>
      <c r="B206" s="971"/>
      <c r="C206" s="971"/>
      <c r="D206" s="971"/>
      <c r="E206" s="971"/>
      <c r="F206" s="971"/>
      <c r="G206" s="971"/>
      <c r="H206" s="971"/>
      <c r="I206" s="971"/>
      <c r="J206" s="971"/>
      <c r="K206" s="971"/>
      <c r="L206" s="971"/>
      <c r="M206" s="971"/>
      <c r="N206" s="971"/>
      <c r="O206" s="971"/>
      <c r="P206" s="971"/>
      <c r="Q206" s="971"/>
      <c r="R206" s="971"/>
      <c r="S206" s="971"/>
      <c r="T206" s="971"/>
      <c r="U206" s="971"/>
      <c r="V206" s="971"/>
      <c r="W206" s="971"/>
      <c r="X206" s="971"/>
      <c r="Y206" s="971"/>
      <c r="Z206" s="971"/>
    </row>
    <row r="207" spans="1:26" ht="15" thickBot="1" x14ac:dyDescent="0.4">
      <c r="A207" s="971"/>
      <c r="B207" s="971"/>
      <c r="C207" s="971"/>
      <c r="D207" s="971"/>
      <c r="E207" s="971"/>
      <c r="F207" s="971"/>
      <c r="G207" s="971"/>
      <c r="H207" s="971"/>
      <c r="I207" s="971"/>
      <c r="J207" s="971"/>
      <c r="K207" s="971"/>
      <c r="L207" s="971"/>
      <c r="M207" s="971"/>
      <c r="N207" s="971"/>
      <c r="O207" s="971"/>
      <c r="P207" s="971"/>
      <c r="Q207" s="971"/>
      <c r="R207" s="971"/>
      <c r="S207" s="971"/>
      <c r="T207" s="971"/>
      <c r="U207" s="971"/>
      <c r="V207" s="971"/>
      <c r="W207" s="971"/>
      <c r="X207" s="971"/>
      <c r="Y207" s="971"/>
      <c r="Z207" s="971"/>
    </row>
    <row r="208" spans="1:26" ht="15" thickBot="1" x14ac:dyDescent="0.4">
      <c r="A208" s="971"/>
      <c r="B208" s="971"/>
      <c r="C208" s="971"/>
      <c r="D208" s="971"/>
      <c r="E208" s="971"/>
      <c r="F208" s="971"/>
      <c r="G208" s="971"/>
      <c r="H208" s="971"/>
      <c r="I208" s="971"/>
      <c r="J208" s="971"/>
      <c r="K208" s="971"/>
      <c r="L208" s="971"/>
      <c r="M208" s="971"/>
      <c r="N208" s="971"/>
      <c r="O208" s="971"/>
      <c r="P208" s="971"/>
      <c r="Q208" s="971"/>
      <c r="R208" s="971"/>
      <c r="S208" s="971"/>
      <c r="T208" s="971"/>
      <c r="U208" s="971"/>
      <c r="V208" s="971"/>
      <c r="W208" s="971"/>
      <c r="X208" s="971"/>
      <c r="Y208" s="971"/>
      <c r="Z208" s="971"/>
    </row>
    <row r="209" spans="1:26" ht="15" thickBot="1" x14ac:dyDescent="0.4">
      <c r="A209" s="971"/>
      <c r="B209" s="971"/>
      <c r="C209" s="971"/>
      <c r="D209" s="971"/>
      <c r="E209" s="971"/>
      <c r="F209" s="971"/>
      <c r="G209" s="971"/>
      <c r="H209" s="971"/>
      <c r="I209" s="971"/>
      <c r="J209" s="971"/>
      <c r="K209" s="971"/>
      <c r="L209" s="971"/>
      <c r="M209" s="971"/>
      <c r="N209" s="971"/>
      <c r="O209" s="971"/>
      <c r="P209" s="971"/>
      <c r="Q209" s="971"/>
      <c r="R209" s="971"/>
      <c r="S209" s="971"/>
      <c r="T209" s="971"/>
      <c r="U209" s="971"/>
      <c r="V209" s="971"/>
      <c r="W209" s="971"/>
      <c r="X209" s="971"/>
      <c r="Y209" s="971"/>
      <c r="Z209" s="971"/>
    </row>
    <row r="210" spans="1:26" ht="15" thickBot="1" x14ac:dyDescent="0.4">
      <c r="A210" s="971"/>
      <c r="B210" s="971"/>
      <c r="C210" s="971"/>
      <c r="D210" s="971"/>
      <c r="E210" s="971"/>
      <c r="F210" s="971"/>
      <c r="G210" s="971"/>
      <c r="H210" s="971"/>
      <c r="I210" s="971"/>
      <c r="J210" s="971"/>
      <c r="K210" s="971"/>
      <c r="L210" s="971"/>
      <c r="M210" s="971"/>
      <c r="N210" s="971"/>
      <c r="O210" s="971"/>
      <c r="P210" s="971"/>
      <c r="Q210" s="971"/>
      <c r="R210" s="971"/>
      <c r="S210" s="971"/>
      <c r="T210" s="971"/>
      <c r="U210" s="971"/>
      <c r="V210" s="971"/>
      <c r="W210" s="971"/>
      <c r="X210" s="971"/>
      <c r="Y210" s="971"/>
      <c r="Z210" s="971"/>
    </row>
    <row r="211" spans="1:26" ht="15" thickBot="1" x14ac:dyDescent="0.4">
      <c r="A211" s="971"/>
      <c r="B211" s="971"/>
      <c r="C211" s="971"/>
      <c r="D211" s="971"/>
      <c r="E211" s="971"/>
      <c r="F211" s="971"/>
      <c r="G211" s="971"/>
      <c r="H211" s="971"/>
      <c r="I211" s="971"/>
      <c r="J211" s="971"/>
      <c r="K211" s="971"/>
      <c r="L211" s="971"/>
      <c r="M211" s="971"/>
      <c r="N211" s="971"/>
      <c r="O211" s="971"/>
      <c r="P211" s="971"/>
      <c r="Q211" s="971"/>
      <c r="R211" s="971"/>
      <c r="S211" s="971"/>
      <c r="T211" s="971"/>
      <c r="U211" s="971"/>
      <c r="V211" s="971"/>
      <c r="W211" s="971"/>
      <c r="X211" s="971"/>
      <c r="Y211" s="971"/>
      <c r="Z211" s="971"/>
    </row>
    <row r="212" spans="1:26" ht="15" thickBot="1" x14ac:dyDescent="0.4">
      <c r="A212" s="971"/>
      <c r="B212" s="971"/>
      <c r="C212" s="971"/>
      <c r="D212" s="971"/>
      <c r="E212" s="971"/>
      <c r="F212" s="971"/>
      <c r="G212" s="971"/>
      <c r="H212" s="971"/>
      <c r="I212" s="971"/>
      <c r="J212" s="971"/>
      <c r="K212" s="971"/>
      <c r="L212" s="971"/>
      <c r="M212" s="971"/>
      <c r="N212" s="971"/>
      <c r="O212" s="971"/>
      <c r="P212" s="971"/>
      <c r="Q212" s="971"/>
      <c r="R212" s="971"/>
      <c r="S212" s="971"/>
      <c r="T212" s="971"/>
      <c r="U212" s="971"/>
      <c r="V212" s="971"/>
      <c r="W212" s="971"/>
      <c r="X212" s="971"/>
      <c r="Y212" s="971"/>
      <c r="Z212" s="971"/>
    </row>
    <row r="213" spans="1:26" ht="15" thickBot="1" x14ac:dyDescent="0.4">
      <c r="A213" s="971"/>
      <c r="B213" s="971"/>
      <c r="C213" s="971"/>
      <c r="D213" s="971"/>
      <c r="E213" s="971"/>
      <c r="F213" s="971"/>
      <c r="G213" s="971"/>
      <c r="H213" s="971"/>
      <c r="I213" s="971"/>
      <c r="J213" s="971"/>
      <c r="K213" s="971"/>
      <c r="L213" s="971"/>
      <c r="M213" s="971"/>
      <c r="N213" s="971"/>
      <c r="O213" s="971"/>
      <c r="P213" s="971"/>
      <c r="Q213" s="971"/>
      <c r="R213" s="971"/>
      <c r="S213" s="971"/>
      <c r="T213" s="971"/>
      <c r="U213" s="971"/>
      <c r="V213" s="971"/>
      <c r="W213" s="971"/>
      <c r="X213" s="971"/>
      <c r="Y213" s="971"/>
      <c r="Z213" s="971"/>
    </row>
    <row r="214" spans="1:26" ht="15" thickBot="1" x14ac:dyDescent="0.4">
      <c r="A214" s="971"/>
      <c r="B214" s="971"/>
      <c r="C214" s="971"/>
      <c r="D214" s="971"/>
      <c r="E214" s="971"/>
      <c r="F214" s="971"/>
      <c r="G214" s="971"/>
      <c r="H214" s="971"/>
      <c r="I214" s="971"/>
      <c r="J214" s="971"/>
      <c r="K214" s="971"/>
      <c r="L214" s="971"/>
      <c r="M214" s="971"/>
      <c r="N214" s="971"/>
      <c r="O214" s="971"/>
      <c r="P214" s="971"/>
      <c r="Q214" s="971"/>
      <c r="R214" s="971"/>
      <c r="S214" s="971"/>
      <c r="T214" s="971"/>
      <c r="U214" s="971"/>
      <c r="V214" s="971"/>
      <c r="W214" s="971"/>
      <c r="X214" s="971"/>
      <c r="Y214" s="971"/>
      <c r="Z214" s="971"/>
    </row>
    <row r="215" spans="1:26" ht="15" thickBot="1" x14ac:dyDescent="0.4">
      <c r="A215" s="971"/>
      <c r="B215" s="971"/>
      <c r="C215" s="971"/>
      <c r="D215" s="971"/>
      <c r="E215" s="971"/>
      <c r="F215" s="971"/>
      <c r="G215" s="971"/>
      <c r="H215" s="971"/>
      <c r="I215" s="971"/>
      <c r="J215" s="971"/>
      <c r="K215" s="971"/>
      <c r="L215" s="971"/>
      <c r="M215" s="971"/>
      <c r="N215" s="971"/>
      <c r="O215" s="971"/>
      <c r="P215" s="971"/>
      <c r="Q215" s="971"/>
      <c r="R215" s="971"/>
      <c r="S215" s="971"/>
      <c r="T215" s="971"/>
      <c r="U215" s="971"/>
      <c r="V215" s="971"/>
      <c r="W215" s="971"/>
      <c r="X215" s="971"/>
      <c r="Y215" s="971"/>
      <c r="Z215" s="971"/>
    </row>
    <row r="216" spans="1:26" ht="15" thickBot="1" x14ac:dyDescent="0.4">
      <c r="A216" s="971"/>
      <c r="B216" s="971"/>
      <c r="C216" s="971"/>
      <c r="D216" s="971"/>
      <c r="E216" s="971"/>
      <c r="F216" s="971"/>
      <c r="G216" s="971"/>
      <c r="H216" s="971"/>
      <c r="I216" s="971"/>
      <c r="J216" s="971"/>
      <c r="K216" s="971"/>
      <c r="L216" s="971"/>
      <c r="M216" s="971"/>
      <c r="N216" s="971"/>
      <c r="O216" s="971"/>
      <c r="P216" s="971"/>
      <c r="Q216" s="971"/>
      <c r="R216" s="971"/>
      <c r="S216" s="971"/>
      <c r="T216" s="971"/>
      <c r="U216" s="971"/>
      <c r="V216" s="971"/>
      <c r="W216" s="971"/>
      <c r="X216" s="971"/>
      <c r="Y216" s="971"/>
      <c r="Z216" s="971"/>
    </row>
    <row r="217" spans="1:26" ht="15" thickBot="1" x14ac:dyDescent="0.4">
      <c r="A217" s="971"/>
      <c r="B217" s="971"/>
      <c r="C217" s="971"/>
      <c r="D217" s="971"/>
      <c r="E217" s="971"/>
      <c r="F217" s="971"/>
      <c r="G217" s="971"/>
      <c r="H217" s="971"/>
      <c r="I217" s="971"/>
      <c r="J217" s="971"/>
      <c r="K217" s="971"/>
      <c r="L217" s="971"/>
      <c r="M217" s="971"/>
      <c r="N217" s="971"/>
      <c r="O217" s="971"/>
      <c r="P217" s="971"/>
      <c r="Q217" s="971"/>
      <c r="R217" s="971"/>
      <c r="S217" s="971"/>
      <c r="T217" s="971"/>
      <c r="U217" s="971"/>
      <c r="V217" s="971"/>
      <c r="W217" s="971"/>
      <c r="X217" s="971"/>
      <c r="Y217" s="971"/>
      <c r="Z217" s="971"/>
    </row>
    <row r="218" spans="1:26" ht="15" thickBot="1" x14ac:dyDescent="0.4">
      <c r="A218" s="971"/>
      <c r="B218" s="971"/>
      <c r="C218" s="971"/>
      <c r="D218" s="971"/>
      <c r="E218" s="971"/>
      <c r="F218" s="971"/>
      <c r="G218" s="971"/>
      <c r="H218" s="971"/>
      <c r="I218" s="971"/>
      <c r="J218" s="971"/>
      <c r="K218" s="971"/>
      <c r="L218" s="971"/>
      <c r="M218" s="971"/>
      <c r="N218" s="971"/>
      <c r="O218" s="971"/>
      <c r="P218" s="971"/>
      <c r="Q218" s="971"/>
      <c r="R218" s="971"/>
      <c r="S218" s="971"/>
      <c r="T218" s="971"/>
      <c r="U218" s="971"/>
      <c r="V218" s="971"/>
      <c r="W218" s="971"/>
      <c r="X218" s="971"/>
      <c r="Y218" s="971"/>
      <c r="Z218" s="971"/>
    </row>
    <row r="219" spans="1:26" ht="15" thickBot="1" x14ac:dyDescent="0.4">
      <c r="A219" s="971"/>
      <c r="B219" s="971"/>
      <c r="C219" s="971"/>
      <c r="D219" s="971"/>
      <c r="E219" s="971"/>
      <c r="F219" s="971"/>
      <c r="G219" s="971"/>
      <c r="H219" s="971"/>
      <c r="I219" s="971"/>
      <c r="J219" s="971"/>
      <c r="K219" s="971"/>
      <c r="L219" s="971"/>
      <c r="M219" s="971"/>
      <c r="N219" s="971"/>
      <c r="O219" s="971"/>
      <c r="P219" s="971"/>
      <c r="Q219" s="971"/>
      <c r="R219" s="971"/>
      <c r="S219" s="971"/>
      <c r="T219" s="971"/>
      <c r="U219" s="971"/>
      <c r="V219" s="971"/>
      <c r="W219" s="971"/>
      <c r="X219" s="971"/>
      <c r="Y219" s="971"/>
      <c r="Z219" s="971"/>
    </row>
    <row r="220" spans="1:26" ht="15" thickBot="1" x14ac:dyDescent="0.4">
      <c r="A220" s="971"/>
      <c r="B220" s="971"/>
      <c r="C220" s="971"/>
      <c r="D220" s="971"/>
      <c r="E220" s="971"/>
      <c r="F220" s="971"/>
      <c r="G220" s="971"/>
      <c r="H220" s="971"/>
      <c r="I220" s="971"/>
      <c r="J220" s="971"/>
      <c r="K220" s="971"/>
      <c r="L220" s="971"/>
      <c r="M220" s="971"/>
      <c r="N220" s="971"/>
      <c r="O220" s="971"/>
      <c r="P220" s="971"/>
      <c r="Q220" s="971"/>
      <c r="R220" s="971"/>
      <c r="S220" s="971"/>
      <c r="T220" s="971"/>
      <c r="U220" s="971"/>
      <c r="V220" s="971"/>
      <c r="W220" s="971"/>
      <c r="X220" s="971"/>
      <c r="Y220" s="971"/>
      <c r="Z220" s="971"/>
    </row>
    <row r="221" spans="1:26" ht="15" thickBot="1" x14ac:dyDescent="0.4">
      <c r="A221" s="971"/>
      <c r="B221" s="971"/>
      <c r="C221" s="971"/>
      <c r="D221" s="971"/>
      <c r="E221" s="971"/>
      <c r="F221" s="971"/>
      <c r="G221" s="971"/>
      <c r="H221" s="971"/>
      <c r="I221" s="971"/>
      <c r="J221" s="971"/>
      <c r="K221" s="971"/>
      <c r="L221" s="971"/>
      <c r="M221" s="971"/>
      <c r="N221" s="971"/>
      <c r="O221" s="971"/>
      <c r="P221" s="971"/>
      <c r="Q221" s="971"/>
      <c r="R221" s="971"/>
      <c r="S221" s="971"/>
      <c r="T221" s="971"/>
      <c r="U221" s="971"/>
      <c r="V221" s="971"/>
      <c r="W221" s="971"/>
      <c r="X221" s="971"/>
      <c r="Y221" s="971"/>
      <c r="Z221" s="971"/>
    </row>
    <row r="222" spans="1:26" ht="15" thickBot="1" x14ac:dyDescent="0.4">
      <c r="A222" s="971"/>
      <c r="B222" s="971"/>
      <c r="C222" s="971"/>
      <c r="D222" s="971"/>
      <c r="E222" s="971"/>
      <c r="F222" s="971"/>
      <c r="G222" s="971"/>
      <c r="H222" s="971"/>
      <c r="I222" s="971"/>
      <c r="J222" s="971"/>
      <c r="K222" s="971"/>
      <c r="L222" s="971"/>
      <c r="M222" s="971"/>
      <c r="N222" s="971"/>
      <c r="O222" s="971"/>
      <c r="P222" s="971"/>
      <c r="Q222" s="971"/>
      <c r="R222" s="971"/>
      <c r="S222" s="971"/>
      <c r="T222" s="971"/>
      <c r="U222" s="971"/>
      <c r="V222" s="971"/>
      <c r="W222" s="971"/>
      <c r="X222" s="971"/>
      <c r="Y222" s="971"/>
      <c r="Z222" s="971"/>
    </row>
    <row r="223" spans="1:26" ht="15" thickBot="1" x14ac:dyDescent="0.4">
      <c r="A223" s="971"/>
      <c r="B223" s="971"/>
      <c r="C223" s="971"/>
      <c r="D223" s="971"/>
      <c r="E223" s="971"/>
      <c r="F223" s="971"/>
      <c r="G223" s="971"/>
      <c r="H223" s="971"/>
      <c r="I223" s="971"/>
      <c r="J223" s="971"/>
      <c r="K223" s="971"/>
      <c r="L223" s="971"/>
      <c r="M223" s="971"/>
      <c r="N223" s="971"/>
      <c r="O223" s="971"/>
      <c r="P223" s="971"/>
      <c r="Q223" s="971"/>
      <c r="R223" s="971"/>
      <c r="S223" s="971"/>
      <c r="T223" s="971"/>
      <c r="U223" s="971"/>
      <c r="V223" s="971"/>
      <c r="W223" s="971"/>
      <c r="X223" s="971"/>
      <c r="Y223" s="971"/>
      <c r="Z223" s="971"/>
    </row>
    <row r="224" spans="1:26" ht="15" thickBot="1" x14ac:dyDescent="0.4">
      <c r="A224" s="971"/>
      <c r="B224" s="971"/>
      <c r="C224" s="971"/>
      <c r="D224" s="971"/>
      <c r="E224" s="971"/>
      <c r="F224" s="971"/>
      <c r="G224" s="971"/>
      <c r="H224" s="971"/>
      <c r="I224" s="971"/>
      <c r="J224" s="971"/>
      <c r="K224" s="971"/>
      <c r="L224" s="971"/>
      <c r="M224" s="971"/>
      <c r="N224" s="971"/>
      <c r="O224" s="971"/>
      <c r="P224" s="971"/>
      <c r="Q224" s="971"/>
      <c r="R224" s="971"/>
      <c r="S224" s="971"/>
      <c r="T224" s="971"/>
      <c r="U224" s="971"/>
      <c r="V224" s="971"/>
      <c r="W224" s="971"/>
      <c r="X224" s="971"/>
      <c r="Y224" s="971"/>
      <c r="Z224" s="971"/>
    </row>
    <row r="225" spans="1:26" ht="15" thickBot="1" x14ac:dyDescent="0.4">
      <c r="A225" s="971"/>
      <c r="B225" s="971"/>
      <c r="C225" s="971"/>
      <c r="D225" s="971"/>
      <c r="E225" s="971"/>
      <c r="F225" s="971"/>
      <c r="G225" s="971"/>
      <c r="H225" s="971"/>
      <c r="I225" s="971"/>
      <c r="J225" s="971"/>
      <c r="K225" s="971"/>
      <c r="L225" s="971"/>
      <c r="M225" s="971"/>
      <c r="N225" s="971"/>
      <c r="O225" s="971"/>
      <c r="P225" s="971"/>
      <c r="Q225" s="971"/>
      <c r="R225" s="971"/>
      <c r="S225" s="971"/>
      <c r="T225" s="971"/>
      <c r="U225" s="971"/>
      <c r="V225" s="971"/>
      <c r="W225" s="971"/>
      <c r="X225" s="971"/>
      <c r="Y225" s="971"/>
      <c r="Z225" s="971"/>
    </row>
    <row r="226" spans="1:26" ht="15" thickBot="1" x14ac:dyDescent="0.4">
      <c r="A226" s="971"/>
      <c r="B226" s="971"/>
      <c r="C226" s="971"/>
      <c r="D226" s="971"/>
      <c r="E226" s="971"/>
      <c r="F226" s="971"/>
      <c r="G226" s="971"/>
      <c r="H226" s="971"/>
      <c r="I226" s="971"/>
      <c r="J226" s="971"/>
      <c r="K226" s="971"/>
      <c r="L226" s="971"/>
      <c r="M226" s="971"/>
      <c r="N226" s="971"/>
      <c r="O226" s="971"/>
      <c r="P226" s="971"/>
      <c r="Q226" s="971"/>
      <c r="R226" s="971"/>
      <c r="S226" s="971"/>
      <c r="T226" s="971"/>
      <c r="U226" s="971"/>
      <c r="V226" s="971"/>
      <c r="W226" s="971"/>
      <c r="X226" s="971"/>
      <c r="Y226" s="971"/>
      <c r="Z226" s="971"/>
    </row>
    <row r="227" spans="1:26" ht="15" thickBot="1" x14ac:dyDescent="0.4">
      <c r="A227" s="971"/>
      <c r="B227" s="971"/>
      <c r="C227" s="971"/>
      <c r="D227" s="971"/>
      <c r="E227" s="971"/>
      <c r="F227" s="971"/>
      <c r="G227" s="971"/>
      <c r="H227" s="971"/>
      <c r="I227" s="971"/>
      <c r="J227" s="971"/>
      <c r="K227" s="971"/>
      <c r="L227" s="971"/>
      <c r="M227" s="971"/>
      <c r="N227" s="971"/>
      <c r="O227" s="971"/>
      <c r="P227" s="971"/>
      <c r="Q227" s="971"/>
      <c r="R227" s="971"/>
      <c r="S227" s="971"/>
      <c r="T227" s="971"/>
      <c r="U227" s="971"/>
      <c r="V227" s="971"/>
      <c r="W227" s="971"/>
      <c r="X227" s="971"/>
      <c r="Y227" s="971"/>
      <c r="Z227" s="971"/>
    </row>
    <row r="228" spans="1:26" ht="15" thickBot="1" x14ac:dyDescent="0.4">
      <c r="A228" s="971"/>
      <c r="B228" s="971"/>
      <c r="C228" s="971"/>
      <c r="D228" s="971"/>
      <c r="E228" s="971"/>
      <c r="F228" s="971"/>
      <c r="G228" s="971"/>
      <c r="H228" s="971"/>
      <c r="I228" s="971"/>
      <c r="J228" s="971"/>
      <c r="K228" s="971"/>
      <c r="L228" s="971"/>
      <c r="M228" s="971"/>
      <c r="N228" s="971"/>
      <c r="O228" s="971"/>
      <c r="P228" s="971"/>
      <c r="Q228" s="971"/>
      <c r="R228" s="971"/>
      <c r="S228" s="971"/>
      <c r="T228" s="971"/>
      <c r="U228" s="971"/>
      <c r="V228" s="971"/>
      <c r="W228" s="971"/>
      <c r="X228" s="971"/>
      <c r="Y228" s="971"/>
      <c r="Z228" s="971"/>
    </row>
    <row r="229" spans="1:26" ht="15" thickBot="1" x14ac:dyDescent="0.4">
      <c r="A229" s="971"/>
      <c r="B229" s="971"/>
      <c r="C229" s="971"/>
      <c r="D229" s="971"/>
      <c r="E229" s="971"/>
      <c r="F229" s="971"/>
      <c r="G229" s="971"/>
      <c r="H229" s="971"/>
      <c r="I229" s="971"/>
      <c r="J229" s="971"/>
      <c r="K229" s="971"/>
      <c r="L229" s="971"/>
      <c r="M229" s="971"/>
      <c r="N229" s="971"/>
      <c r="O229" s="971"/>
      <c r="P229" s="971"/>
      <c r="Q229" s="971"/>
      <c r="R229" s="971"/>
      <c r="S229" s="971"/>
      <c r="T229" s="971"/>
      <c r="U229" s="971"/>
      <c r="V229" s="971"/>
      <c r="W229" s="971"/>
      <c r="X229" s="971"/>
      <c r="Y229" s="971"/>
      <c r="Z229" s="971"/>
    </row>
    <row r="230" spans="1:26" ht="15" thickBot="1" x14ac:dyDescent="0.4">
      <c r="A230" s="971"/>
      <c r="B230" s="971"/>
      <c r="C230" s="971"/>
      <c r="D230" s="971"/>
      <c r="E230" s="971"/>
      <c r="F230" s="971"/>
      <c r="G230" s="971"/>
      <c r="H230" s="971"/>
      <c r="I230" s="971"/>
      <c r="J230" s="971"/>
      <c r="K230" s="971"/>
      <c r="L230" s="971"/>
      <c r="M230" s="971"/>
      <c r="N230" s="971"/>
      <c r="O230" s="971"/>
      <c r="P230" s="971"/>
      <c r="Q230" s="971"/>
      <c r="R230" s="971"/>
      <c r="S230" s="971"/>
      <c r="T230" s="971"/>
      <c r="U230" s="971"/>
      <c r="V230" s="971"/>
      <c r="W230" s="971"/>
      <c r="X230" s="971"/>
      <c r="Y230" s="971"/>
      <c r="Z230" s="971"/>
    </row>
    <row r="231" spans="1:26" ht="15" thickBot="1" x14ac:dyDescent="0.4">
      <c r="A231" s="971"/>
      <c r="B231" s="971"/>
      <c r="C231" s="971"/>
      <c r="D231" s="971"/>
      <c r="E231" s="971"/>
      <c r="F231" s="971"/>
      <c r="G231" s="971"/>
      <c r="H231" s="971"/>
      <c r="I231" s="971"/>
      <c r="J231" s="971"/>
      <c r="K231" s="971"/>
      <c r="L231" s="971"/>
      <c r="M231" s="971"/>
      <c r="N231" s="971"/>
      <c r="O231" s="971"/>
      <c r="P231" s="971"/>
      <c r="Q231" s="971"/>
      <c r="R231" s="971"/>
      <c r="S231" s="971"/>
      <c r="T231" s="971"/>
      <c r="U231" s="971"/>
      <c r="V231" s="971"/>
      <c r="W231" s="971"/>
      <c r="X231" s="971"/>
      <c r="Y231" s="971"/>
      <c r="Z231" s="971"/>
    </row>
    <row r="232" spans="1:26" ht="15" thickBot="1" x14ac:dyDescent="0.4">
      <c r="A232" s="971"/>
      <c r="B232" s="971"/>
      <c r="C232" s="971"/>
      <c r="D232" s="971"/>
      <c r="E232" s="971"/>
      <c r="F232" s="971"/>
      <c r="G232" s="971"/>
      <c r="H232" s="971"/>
      <c r="I232" s="971"/>
      <c r="J232" s="971"/>
      <c r="K232" s="971"/>
      <c r="L232" s="971"/>
      <c r="M232" s="971"/>
      <c r="N232" s="971"/>
      <c r="O232" s="971"/>
      <c r="P232" s="971"/>
      <c r="Q232" s="971"/>
      <c r="R232" s="971"/>
      <c r="S232" s="971"/>
      <c r="T232" s="971"/>
      <c r="U232" s="971"/>
      <c r="V232" s="971"/>
      <c r="W232" s="971"/>
      <c r="X232" s="971"/>
      <c r="Y232" s="971"/>
      <c r="Z232" s="971"/>
    </row>
    <row r="233" spans="1:26" ht="15" thickBot="1" x14ac:dyDescent="0.4">
      <c r="A233" s="971"/>
      <c r="B233" s="971"/>
      <c r="C233" s="971"/>
      <c r="D233" s="971"/>
      <c r="E233" s="971"/>
      <c r="F233" s="971"/>
      <c r="G233" s="971"/>
      <c r="H233" s="971"/>
      <c r="I233" s="971"/>
      <c r="J233" s="971"/>
      <c r="K233" s="971"/>
      <c r="L233" s="971"/>
      <c r="M233" s="971"/>
      <c r="N233" s="971"/>
      <c r="O233" s="971"/>
      <c r="P233" s="971"/>
      <c r="Q233" s="971"/>
      <c r="R233" s="971"/>
      <c r="S233" s="971"/>
      <c r="T233" s="971"/>
      <c r="U233" s="971"/>
      <c r="V233" s="971"/>
      <c r="W233" s="971"/>
      <c r="X233" s="971"/>
      <c r="Y233" s="971"/>
      <c r="Z233" s="971"/>
    </row>
    <row r="234" spans="1:26" ht="15" thickBot="1" x14ac:dyDescent="0.4">
      <c r="A234" s="971"/>
      <c r="B234" s="971"/>
      <c r="C234" s="971"/>
      <c r="D234" s="971"/>
      <c r="E234" s="971"/>
      <c r="F234" s="971"/>
      <c r="G234" s="971"/>
      <c r="H234" s="971"/>
      <c r="I234" s="971"/>
      <c r="J234" s="971"/>
      <c r="K234" s="971"/>
      <c r="L234" s="971"/>
      <c r="M234" s="971"/>
      <c r="N234" s="971"/>
      <c r="O234" s="971"/>
      <c r="P234" s="971"/>
      <c r="Q234" s="971"/>
      <c r="R234" s="971"/>
      <c r="S234" s="971"/>
      <c r="T234" s="971"/>
      <c r="U234" s="971"/>
      <c r="V234" s="971"/>
      <c r="W234" s="971"/>
      <c r="X234" s="971"/>
      <c r="Y234" s="971"/>
      <c r="Z234" s="971"/>
    </row>
    <row r="235" spans="1:26" ht="15" thickBot="1" x14ac:dyDescent="0.4">
      <c r="A235" s="971"/>
      <c r="B235" s="971"/>
      <c r="C235" s="971"/>
      <c r="D235" s="971"/>
      <c r="E235" s="971"/>
      <c r="F235" s="971"/>
      <c r="G235" s="971"/>
      <c r="H235" s="971"/>
      <c r="I235" s="971"/>
      <c r="J235" s="971"/>
      <c r="K235" s="971"/>
      <c r="L235" s="971"/>
      <c r="M235" s="971"/>
      <c r="N235" s="971"/>
      <c r="O235" s="971"/>
      <c r="P235" s="971"/>
      <c r="Q235" s="971"/>
      <c r="R235" s="971"/>
      <c r="S235" s="971"/>
      <c r="T235" s="971"/>
      <c r="U235" s="971"/>
      <c r="V235" s="971"/>
      <c r="W235" s="971"/>
      <c r="X235" s="971"/>
      <c r="Y235" s="971"/>
      <c r="Z235" s="971"/>
    </row>
    <row r="236" spans="1:26" ht="15" thickBot="1" x14ac:dyDescent="0.4">
      <c r="A236" s="971"/>
      <c r="B236" s="971"/>
      <c r="C236" s="971"/>
      <c r="D236" s="971"/>
      <c r="E236" s="971"/>
      <c r="F236" s="971"/>
      <c r="G236" s="971"/>
      <c r="H236" s="971"/>
      <c r="I236" s="971"/>
      <c r="J236" s="971"/>
      <c r="K236" s="971"/>
      <c r="L236" s="971"/>
      <c r="M236" s="971"/>
      <c r="N236" s="971"/>
      <c r="O236" s="971"/>
      <c r="P236" s="971"/>
      <c r="Q236" s="971"/>
      <c r="R236" s="971"/>
      <c r="S236" s="971"/>
      <c r="T236" s="971"/>
      <c r="U236" s="971"/>
      <c r="V236" s="971"/>
      <c r="W236" s="971"/>
      <c r="X236" s="971"/>
      <c r="Y236" s="971"/>
      <c r="Z236" s="971"/>
    </row>
    <row r="237" spans="1:26" ht="15" thickBot="1" x14ac:dyDescent="0.4">
      <c r="A237" s="971"/>
      <c r="B237" s="971"/>
      <c r="C237" s="971"/>
      <c r="D237" s="971"/>
      <c r="E237" s="971"/>
      <c r="F237" s="971"/>
      <c r="G237" s="971"/>
      <c r="H237" s="971"/>
      <c r="I237" s="971"/>
      <c r="J237" s="971"/>
      <c r="K237" s="971"/>
      <c r="L237" s="971"/>
      <c r="M237" s="971"/>
      <c r="N237" s="971"/>
      <c r="O237" s="971"/>
      <c r="P237" s="971"/>
      <c r="Q237" s="971"/>
      <c r="R237" s="971"/>
      <c r="S237" s="971"/>
      <c r="T237" s="971"/>
      <c r="U237" s="971"/>
      <c r="V237" s="971"/>
      <c r="W237" s="971"/>
      <c r="X237" s="971"/>
      <c r="Y237" s="971"/>
      <c r="Z237" s="971"/>
    </row>
    <row r="238" spans="1:26" ht="15" thickBot="1" x14ac:dyDescent="0.4">
      <c r="A238" s="971"/>
      <c r="B238" s="971"/>
      <c r="C238" s="971"/>
      <c r="D238" s="971"/>
      <c r="E238" s="971"/>
      <c r="F238" s="971"/>
      <c r="G238" s="971"/>
      <c r="H238" s="971"/>
      <c r="I238" s="971"/>
      <c r="J238" s="971"/>
      <c r="K238" s="971"/>
      <c r="L238" s="971"/>
      <c r="M238" s="971"/>
      <c r="N238" s="971"/>
      <c r="O238" s="971"/>
      <c r="P238" s="971"/>
      <c r="Q238" s="971"/>
      <c r="R238" s="971"/>
      <c r="S238" s="971"/>
      <c r="T238" s="971"/>
      <c r="U238" s="971"/>
      <c r="V238" s="971"/>
      <c r="W238" s="971"/>
      <c r="X238" s="971"/>
      <c r="Y238" s="971"/>
      <c r="Z238" s="971"/>
    </row>
    <row r="239" spans="1:26" ht="15" thickBot="1" x14ac:dyDescent="0.4">
      <c r="A239" s="971"/>
      <c r="B239" s="971"/>
      <c r="C239" s="971"/>
      <c r="D239" s="971"/>
      <c r="E239" s="971"/>
      <c r="F239" s="971"/>
      <c r="G239" s="971"/>
      <c r="H239" s="971"/>
      <c r="I239" s="971"/>
      <c r="J239" s="971"/>
      <c r="K239" s="971"/>
      <c r="L239" s="971"/>
      <c r="M239" s="971"/>
      <c r="N239" s="971"/>
      <c r="O239" s="971"/>
      <c r="P239" s="971"/>
      <c r="Q239" s="971"/>
      <c r="R239" s="971"/>
      <c r="S239" s="971"/>
      <c r="T239" s="971"/>
      <c r="U239" s="971"/>
      <c r="V239" s="971"/>
      <c r="W239" s="971"/>
      <c r="X239" s="971"/>
      <c r="Y239" s="971"/>
      <c r="Z239" s="971"/>
    </row>
    <row r="240" spans="1:26" ht="15" thickBot="1" x14ac:dyDescent="0.4">
      <c r="A240" s="971"/>
      <c r="B240" s="971"/>
      <c r="C240" s="971"/>
      <c r="D240" s="971"/>
      <c r="E240" s="971"/>
      <c r="F240" s="971"/>
      <c r="G240" s="971"/>
      <c r="H240" s="971"/>
      <c r="I240" s="971"/>
      <c r="J240" s="971"/>
      <c r="K240" s="971"/>
      <c r="L240" s="971"/>
      <c r="M240" s="971"/>
      <c r="N240" s="971"/>
      <c r="O240" s="971"/>
      <c r="P240" s="971"/>
      <c r="Q240" s="971"/>
      <c r="R240" s="971"/>
      <c r="S240" s="971"/>
      <c r="T240" s="971"/>
      <c r="U240" s="971"/>
      <c r="V240" s="971"/>
      <c r="W240" s="971"/>
      <c r="X240" s="971"/>
      <c r="Y240" s="971"/>
      <c r="Z240" s="971"/>
    </row>
    <row r="241" spans="1:26" ht="15" thickBot="1" x14ac:dyDescent="0.4">
      <c r="A241" s="971"/>
      <c r="B241" s="971"/>
      <c r="C241" s="971"/>
      <c r="D241" s="971"/>
      <c r="E241" s="971"/>
      <c r="F241" s="971"/>
      <c r="G241" s="971"/>
      <c r="H241" s="971"/>
      <c r="I241" s="971"/>
      <c r="J241" s="971"/>
      <c r="K241" s="971"/>
      <c r="L241" s="971"/>
      <c r="M241" s="971"/>
      <c r="N241" s="971"/>
      <c r="O241" s="971"/>
      <c r="P241" s="971"/>
      <c r="Q241" s="971"/>
      <c r="R241" s="971"/>
      <c r="S241" s="971"/>
      <c r="T241" s="971"/>
      <c r="U241" s="971"/>
      <c r="V241" s="971"/>
      <c r="W241" s="971"/>
      <c r="X241" s="971"/>
      <c r="Y241" s="971"/>
      <c r="Z241" s="971"/>
    </row>
    <row r="242" spans="1:26" ht="15" thickBot="1" x14ac:dyDescent="0.4">
      <c r="A242" s="971"/>
      <c r="B242" s="971"/>
      <c r="C242" s="971"/>
      <c r="D242" s="971"/>
      <c r="E242" s="971"/>
      <c r="F242" s="971"/>
      <c r="G242" s="971"/>
      <c r="H242" s="971"/>
      <c r="I242" s="971"/>
      <c r="J242" s="971"/>
      <c r="K242" s="971"/>
      <c r="L242" s="971"/>
      <c r="M242" s="971"/>
      <c r="N242" s="971"/>
      <c r="O242" s="971"/>
      <c r="P242" s="971"/>
      <c r="Q242" s="971"/>
      <c r="R242" s="971"/>
      <c r="S242" s="971"/>
      <c r="T242" s="971"/>
      <c r="U242" s="971"/>
      <c r="V242" s="971"/>
      <c r="W242" s="971"/>
      <c r="X242" s="971"/>
      <c r="Y242" s="971"/>
      <c r="Z242" s="971"/>
    </row>
    <row r="243" spans="1:26" ht="15" thickBot="1" x14ac:dyDescent="0.4">
      <c r="A243" s="971"/>
      <c r="B243" s="971"/>
      <c r="C243" s="971"/>
      <c r="D243" s="971"/>
      <c r="E243" s="971"/>
      <c r="F243" s="971"/>
      <c r="G243" s="971"/>
      <c r="H243" s="971"/>
      <c r="I243" s="971"/>
      <c r="J243" s="971"/>
      <c r="K243" s="971"/>
      <c r="L243" s="971"/>
      <c r="M243" s="971"/>
      <c r="N243" s="971"/>
      <c r="O243" s="971"/>
      <c r="P243" s="971"/>
      <c r="Q243" s="971"/>
      <c r="R243" s="971"/>
      <c r="S243" s="971"/>
      <c r="T243" s="971"/>
      <c r="U243" s="971"/>
      <c r="V243" s="971"/>
      <c r="W243" s="971"/>
      <c r="X243" s="971"/>
      <c r="Y243" s="971"/>
      <c r="Z243" s="971"/>
    </row>
    <row r="244" spans="1:26" ht="15" thickBot="1" x14ac:dyDescent="0.4">
      <c r="A244" s="971"/>
      <c r="B244" s="971"/>
      <c r="C244" s="971"/>
      <c r="D244" s="971"/>
      <c r="E244" s="971"/>
      <c r="F244" s="971"/>
      <c r="G244" s="971"/>
      <c r="H244" s="971"/>
      <c r="I244" s="971"/>
      <c r="J244" s="971"/>
      <c r="K244" s="971"/>
      <c r="L244" s="971"/>
      <c r="M244" s="971"/>
      <c r="N244" s="971"/>
      <c r="O244" s="971"/>
      <c r="P244" s="971"/>
      <c r="Q244" s="971"/>
      <c r="R244" s="971"/>
      <c r="S244" s="971"/>
      <c r="T244" s="971"/>
      <c r="U244" s="971"/>
      <c r="V244" s="971"/>
      <c r="W244" s="971"/>
      <c r="X244" s="971"/>
      <c r="Y244" s="971"/>
      <c r="Z244" s="971"/>
    </row>
    <row r="245" spans="1:26" ht="15" thickBot="1" x14ac:dyDescent="0.4">
      <c r="A245" s="971"/>
      <c r="B245" s="971"/>
      <c r="C245" s="971"/>
      <c r="D245" s="971"/>
      <c r="E245" s="971"/>
      <c r="F245" s="971"/>
      <c r="G245" s="971"/>
      <c r="H245" s="971"/>
      <c r="I245" s="971"/>
      <c r="J245" s="971"/>
      <c r="K245" s="971"/>
      <c r="L245" s="971"/>
      <c r="M245" s="971"/>
      <c r="N245" s="971"/>
      <c r="O245" s="971"/>
      <c r="P245" s="971"/>
      <c r="Q245" s="971"/>
      <c r="R245" s="971"/>
      <c r="S245" s="971"/>
      <c r="T245" s="971"/>
      <c r="U245" s="971"/>
      <c r="V245" s="971"/>
      <c r="W245" s="971"/>
      <c r="X245" s="971"/>
      <c r="Y245" s="971"/>
      <c r="Z245" s="971"/>
    </row>
    <row r="246" spans="1:26" ht="15" thickBot="1" x14ac:dyDescent="0.4">
      <c r="A246" s="971"/>
      <c r="B246" s="971"/>
      <c r="C246" s="971"/>
      <c r="D246" s="971"/>
      <c r="E246" s="971"/>
      <c r="F246" s="971"/>
      <c r="G246" s="971"/>
      <c r="H246" s="971"/>
      <c r="I246" s="971"/>
      <c r="J246" s="971"/>
      <c r="K246" s="971"/>
      <c r="L246" s="971"/>
      <c r="M246" s="971"/>
      <c r="N246" s="971"/>
      <c r="O246" s="971"/>
      <c r="P246" s="971"/>
      <c r="Q246" s="971"/>
      <c r="R246" s="971"/>
      <c r="S246" s="971"/>
      <c r="T246" s="971"/>
      <c r="U246" s="971"/>
      <c r="V246" s="971"/>
      <c r="W246" s="971"/>
      <c r="X246" s="971"/>
      <c r="Y246" s="971"/>
      <c r="Z246" s="971"/>
    </row>
    <row r="247" spans="1:26" ht="15" thickBot="1" x14ac:dyDescent="0.4">
      <c r="A247" s="971"/>
      <c r="B247" s="971"/>
      <c r="C247" s="971"/>
      <c r="D247" s="971"/>
      <c r="E247" s="971"/>
      <c r="F247" s="971"/>
      <c r="G247" s="971"/>
      <c r="H247" s="971"/>
      <c r="I247" s="971"/>
      <c r="J247" s="971"/>
      <c r="K247" s="971"/>
      <c r="L247" s="971"/>
      <c r="M247" s="971"/>
      <c r="N247" s="971"/>
      <c r="O247" s="971"/>
      <c r="P247" s="971"/>
      <c r="Q247" s="971"/>
      <c r="R247" s="971"/>
      <c r="S247" s="971"/>
      <c r="T247" s="971"/>
      <c r="U247" s="971"/>
      <c r="V247" s="971"/>
      <c r="W247" s="971"/>
      <c r="X247" s="971"/>
      <c r="Y247" s="971"/>
      <c r="Z247" s="971"/>
    </row>
    <row r="248" spans="1:26" ht="15" thickBot="1" x14ac:dyDescent="0.4">
      <c r="A248" s="971"/>
      <c r="B248" s="971"/>
      <c r="C248" s="971"/>
      <c r="D248" s="971"/>
      <c r="E248" s="971"/>
      <c r="F248" s="971"/>
      <c r="G248" s="971"/>
      <c r="H248" s="971"/>
      <c r="I248" s="971"/>
      <c r="J248" s="971"/>
      <c r="K248" s="971"/>
      <c r="L248" s="971"/>
      <c r="M248" s="971"/>
      <c r="N248" s="971"/>
      <c r="O248" s="971"/>
      <c r="P248" s="971"/>
      <c r="Q248" s="971"/>
      <c r="R248" s="971"/>
      <c r="S248" s="971"/>
      <c r="T248" s="971"/>
      <c r="U248" s="971"/>
      <c r="V248" s="971"/>
      <c r="W248" s="971"/>
      <c r="X248" s="971"/>
      <c r="Y248" s="971"/>
      <c r="Z248" s="971"/>
    </row>
    <row r="249" spans="1:26" ht="15" thickBot="1" x14ac:dyDescent="0.4">
      <c r="A249" s="971"/>
      <c r="B249" s="971"/>
      <c r="C249" s="971"/>
      <c r="D249" s="971"/>
      <c r="E249" s="971"/>
      <c r="F249" s="971"/>
      <c r="G249" s="971"/>
      <c r="H249" s="971"/>
      <c r="I249" s="971"/>
      <c r="J249" s="971"/>
      <c r="K249" s="971"/>
      <c r="L249" s="971"/>
      <c r="M249" s="971"/>
      <c r="N249" s="971"/>
      <c r="O249" s="971"/>
      <c r="P249" s="971"/>
      <c r="Q249" s="971"/>
      <c r="R249" s="971"/>
      <c r="S249" s="971"/>
      <c r="T249" s="971"/>
      <c r="U249" s="971"/>
      <c r="V249" s="971"/>
      <c r="W249" s="971"/>
      <c r="X249" s="971"/>
      <c r="Y249" s="971"/>
      <c r="Z249" s="971"/>
    </row>
    <row r="250" spans="1:26" ht="15" thickBot="1" x14ac:dyDescent="0.4">
      <c r="A250" s="971"/>
      <c r="B250" s="971"/>
      <c r="C250" s="971"/>
      <c r="D250" s="971"/>
      <c r="E250" s="971"/>
      <c r="F250" s="971"/>
      <c r="G250" s="971"/>
      <c r="H250" s="971"/>
      <c r="I250" s="971"/>
      <c r="J250" s="971"/>
      <c r="K250" s="971"/>
      <c r="L250" s="971"/>
      <c r="M250" s="971"/>
      <c r="N250" s="971"/>
      <c r="O250" s="971"/>
      <c r="P250" s="971"/>
      <c r="Q250" s="971"/>
      <c r="R250" s="971"/>
      <c r="S250" s="971"/>
      <c r="T250" s="971"/>
      <c r="U250" s="971"/>
      <c r="V250" s="971"/>
      <c r="W250" s="971"/>
      <c r="X250" s="971"/>
      <c r="Y250" s="971"/>
      <c r="Z250" s="971"/>
    </row>
    <row r="251" spans="1:26" ht="15" thickBot="1" x14ac:dyDescent="0.4">
      <c r="A251" s="971"/>
      <c r="B251" s="971"/>
      <c r="C251" s="971"/>
      <c r="D251" s="971"/>
      <c r="E251" s="971"/>
      <c r="F251" s="971"/>
      <c r="G251" s="971"/>
      <c r="H251" s="971"/>
      <c r="I251" s="971"/>
      <c r="J251" s="971"/>
      <c r="K251" s="971"/>
      <c r="L251" s="971"/>
      <c r="M251" s="971"/>
      <c r="N251" s="971"/>
      <c r="O251" s="971"/>
      <c r="P251" s="971"/>
      <c r="Q251" s="971"/>
      <c r="R251" s="971"/>
      <c r="S251" s="971"/>
      <c r="T251" s="971"/>
      <c r="U251" s="971"/>
      <c r="V251" s="971"/>
      <c r="W251" s="971"/>
      <c r="X251" s="971"/>
      <c r="Y251" s="971"/>
      <c r="Z251" s="971"/>
    </row>
    <row r="252" spans="1:26" ht="15" thickBot="1" x14ac:dyDescent="0.4">
      <c r="A252" s="971"/>
      <c r="B252" s="971"/>
      <c r="C252" s="971"/>
      <c r="D252" s="971"/>
      <c r="E252" s="971"/>
      <c r="F252" s="971"/>
      <c r="G252" s="971"/>
      <c r="H252" s="971"/>
      <c r="I252" s="971"/>
      <c r="J252" s="971"/>
      <c r="K252" s="971"/>
      <c r="L252" s="971"/>
      <c r="M252" s="971"/>
      <c r="N252" s="971"/>
      <c r="O252" s="971"/>
      <c r="P252" s="971"/>
      <c r="Q252" s="971"/>
      <c r="R252" s="971"/>
      <c r="S252" s="971"/>
      <c r="T252" s="971"/>
      <c r="U252" s="971"/>
      <c r="V252" s="971"/>
      <c r="W252" s="971"/>
      <c r="X252" s="971"/>
      <c r="Y252" s="971"/>
      <c r="Z252" s="971"/>
    </row>
    <row r="253" spans="1:26" ht="15" thickBot="1" x14ac:dyDescent="0.4">
      <c r="A253" s="971"/>
      <c r="B253" s="971"/>
      <c r="C253" s="971"/>
      <c r="D253" s="971"/>
      <c r="E253" s="971"/>
      <c r="F253" s="971"/>
      <c r="G253" s="971"/>
      <c r="H253" s="971"/>
      <c r="I253" s="971"/>
      <c r="J253" s="971"/>
      <c r="K253" s="971"/>
      <c r="L253" s="971"/>
      <c r="M253" s="971"/>
      <c r="N253" s="971"/>
      <c r="O253" s="971"/>
      <c r="P253" s="971"/>
      <c r="Q253" s="971"/>
      <c r="R253" s="971"/>
      <c r="S253" s="971"/>
      <c r="T253" s="971"/>
      <c r="U253" s="971"/>
      <c r="V253" s="971"/>
      <c r="W253" s="971"/>
      <c r="X253" s="971"/>
      <c r="Y253" s="971"/>
      <c r="Z253" s="971"/>
    </row>
    <row r="254" spans="1:26" ht="15" thickBot="1" x14ac:dyDescent="0.4">
      <c r="A254" s="971"/>
      <c r="B254" s="971"/>
      <c r="C254" s="971"/>
      <c r="D254" s="971"/>
      <c r="E254" s="971"/>
      <c r="F254" s="971"/>
      <c r="G254" s="971"/>
      <c r="H254" s="971"/>
      <c r="I254" s="971"/>
      <c r="J254" s="971"/>
      <c r="K254" s="971"/>
      <c r="L254" s="971"/>
      <c r="M254" s="971"/>
      <c r="N254" s="971"/>
      <c r="O254" s="971"/>
      <c r="P254" s="971"/>
      <c r="Q254" s="971"/>
      <c r="R254" s="971"/>
      <c r="S254" s="971"/>
      <c r="T254" s="971"/>
      <c r="U254" s="971"/>
      <c r="V254" s="971"/>
      <c r="W254" s="971"/>
      <c r="X254" s="971"/>
      <c r="Y254" s="971"/>
      <c r="Z254" s="971"/>
    </row>
    <row r="255" spans="1:26" ht="15" thickBot="1" x14ac:dyDescent="0.4">
      <c r="A255" s="971"/>
      <c r="B255" s="971"/>
      <c r="C255" s="971"/>
      <c r="D255" s="971"/>
      <c r="E255" s="971"/>
      <c r="F255" s="971"/>
      <c r="G255" s="971"/>
      <c r="H255" s="971"/>
      <c r="I255" s="971"/>
      <c r="J255" s="971"/>
      <c r="K255" s="971"/>
      <c r="L255" s="971"/>
      <c r="M255" s="971"/>
      <c r="N255" s="971"/>
      <c r="O255" s="971"/>
      <c r="P255" s="971"/>
      <c r="Q255" s="971"/>
      <c r="R255" s="971"/>
      <c r="S255" s="971"/>
      <c r="T255" s="971"/>
      <c r="U255" s="971"/>
      <c r="V255" s="971"/>
      <c r="W255" s="971"/>
      <c r="X255" s="971"/>
      <c r="Y255" s="971"/>
      <c r="Z255" s="971"/>
    </row>
    <row r="256" spans="1:26" ht="15" thickBot="1" x14ac:dyDescent="0.4">
      <c r="A256" s="971"/>
      <c r="B256" s="971"/>
      <c r="C256" s="971"/>
      <c r="D256" s="971"/>
      <c r="E256" s="971"/>
      <c r="F256" s="971"/>
      <c r="G256" s="971"/>
      <c r="H256" s="971"/>
      <c r="I256" s="971"/>
      <c r="J256" s="971"/>
      <c r="K256" s="971"/>
      <c r="L256" s="971"/>
      <c r="M256" s="971"/>
      <c r="N256" s="971"/>
      <c r="O256" s="971"/>
      <c r="P256" s="971"/>
      <c r="Q256" s="971"/>
      <c r="R256" s="971"/>
      <c r="S256" s="971"/>
      <c r="T256" s="971"/>
      <c r="U256" s="971"/>
      <c r="V256" s="971"/>
      <c r="W256" s="971"/>
      <c r="X256" s="971"/>
      <c r="Y256" s="971"/>
      <c r="Z256" s="971"/>
    </row>
    <row r="257" spans="1:26" ht="15" thickBot="1" x14ac:dyDescent="0.4">
      <c r="A257" s="971"/>
      <c r="B257" s="971"/>
      <c r="C257" s="971"/>
      <c r="D257" s="971"/>
      <c r="E257" s="971"/>
      <c r="F257" s="971"/>
      <c r="G257" s="971"/>
      <c r="H257" s="971"/>
      <c r="I257" s="971"/>
      <c r="J257" s="971"/>
      <c r="K257" s="971"/>
      <c r="L257" s="971"/>
      <c r="M257" s="971"/>
      <c r="N257" s="971"/>
      <c r="O257" s="971"/>
      <c r="P257" s="971"/>
      <c r="Q257" s="971"/>
      <c r="R257" s="971"/>
      <c r="S257" s="971"/>
      <c r="T257" s="971"/>
      <c r="U257" s="971"/>
      <c r="V257" s="971"/>
      <c r="W257" s="971"/>
      <c r="X257" s="971"/>
      <c r="Y257" s="971"/>
      <c r="Z257" s="971"/>
    </row>
    <row r="258" spans="1:26" ht="15" thickBot="1" x14ac:dyDescent="0.4">
      <c r="A258" s="971"/>
      <c r="B258" s="971"/>
      <c r="C258" s="971"/>
      <c r="D258" s="971"/>
      <c r="E258" s="971"/>
      <c r="F258" s="971"/>
      <c r="G258" s="971"/>
      <c r="H258" s="971"/>
      <c r="I258" s="971"/>
      <c r="J258" s="971"/>
      <c r="K258" s="971"/>
      <c r="L258" s="971"/>
      <c r="M258" s="971"/>
      <c r="N258" s="971"/>
      <c r="O258" s="971"/>
      <c r="P258" s="971"/>
      <c r="Q258" s="971"/>
      <c r="R258" s="971"/>
      <c r="S258" s="971"/>
      <c r="T258" s="971"/>
      <c r="U258" s="971"/>
      <c r="V258" s="971"/>
      <c r="W258" s="971"/>
      <c r="X258" s="971"/>
      <c r="Y258" s="971"/>
      <c r="Z258" s="971"/>
    </row>
    <row r="259" spans="1:26" ht="15" thickBot="1" x14ac:dyDescent="0.4">
      <c r="A259" s="971"/>
      <c r="B259" s="971"/>
      <c r="C259" s="971"/>
      <c r="D259" s="971"/>
      <c r="E259" s="971"/>
      <c r="F259" s="971"/>
      <c r="G259" s="971"/>
      <c r="H259" s="971"/>
      <c r="I259" s="971"/>
      <c r="J259" s="971"/>
      <c r="K259" s="971"/>
      <c r="L259" s="971"/>
      <c r="M259" s="971"/>
      <c r="N259" s="971"/>
      <c r="O259" s="971"/>
      <c r="P259" s="971"/>
      <c r="Q259" s="971"/>
      <c r="R259" s="971"/>
      <c r="S259" s="971"/>
      <c r="T259" s="971"/>
      <c r="U259" s="971"/>
      <c r="V259" s="971"/>
      <c r="W259" s="971"/>
      <c r="X259" s="971"/>
      <c r="Y259" s="971"/>
      <c r="Z259" s="971"/>
    </row>
    <row r="260" spans="1:26" ht="15" thickBot="1" x14ac:dyDescent="0.4">
      <c r="A260" s="971"/>
      <c r="B260" s="971"/>
      <c r="C260" s="971"/>
      <c r="D260" s="971"/>
      <c r="E260" s="971"/>
      <c r="F260" s="971"/>
      <c r="G260" s="971"/>
      <c r="H260" s="971"/>
      <c r="I260" s="971"/>
      <c r="J260" s="971"/>
      <c r="K260" s="971"/>
      <c r="L260" s="971"/>
      <c r="M260" s="971"/>
      <c r="N260" s="971"/>
      <c r="O260" s="971"/>
      <c r="P260" s="971"/>
      <c r="Q260" s="971"/>
      <c r="R260" s="971"/>
      <c r="S260" s="971"/>
      <c r="T260" s="971"/>
      <c r="U260" s="971"/>
      <c r="V260" s="971"/>
      <c r="W260" s="971"/>
      <c r="X260" s="971"/>
      <c r="Y260" s="971"/>
      <c r="Z260" s="971"/>
    </row>
    <row r="261" spans="1:26" ht="15" thickBot="1" x14ac:dyDescent="0.4">
      <c r="A261" s="971"/>
      <c r="B261" s="971"/>
      <c r="C261" s="971"/>
      <c r="D261" s="971"/>
      <c r="E261" s="971"/>
      <c r="F261" s="971"/>
      <c r="G261" s="971"/>
      <c r="H261" s="971"/>
      <c r="I261" s="971"/>
      <c r="J261" s="971"/>
      <c r="K261" s="971"/>
      <c r="L261" s="971"/>
      <c r="M261" s="971"/>
      <c r="N261" s="971"/>
      <c r="O261" s="971"/>
      <c r="P261" s="971"/>
      <c r="Q261" s="971"/>
      <c r="R261" s="971"/>
      <c r="S261" s="971"/>
      <c r="T261" s="971"/>
      <c r="U261" s="971"/>
      <c r="V261" s="971"/>
      <c r="W261" s="971"/>
      <c r="X261" s="971"/>
      <c r="Y261" s="971"/>
      <c r="Z261" s="971"/>
    </row>
    <row r="262" spans="1:26" ht="15" thickBot="1" x14ac:dyDescent="0.4">
      <c r="A262" s="971"/>
      <c r="B262" s="971"/>
      <c r="C262" s="971"/>
      <c r="D262" s="971"/>
      <c r="E262" s="971"/>
      <c r="F262" s="971"/>
      <c r="G262" s="971"/>
      <c r="H262" s="971"/>
      <c r="I262" s="971"/>
      <c r="J262" s="971"/>
      <c r="K262" s="971"/>
      <c r="L262" s="971"/>
      <c r="M262" s="971"/>
      <c r="N262" s="971"/>
      <c r="O262" s="971"/>
      <c r="P262" s="971"/>
      <c r="Q262" s="971"/>
      <c r="R262" s="971"/>
      <c r="S262" s="971"/>
      <c r="T262" s="971"/>
      <c r="U262" s="971"/>
      <c r="V262" s="971"/>
      <c r="W262" s="971"/>
      <c r="X262" s="971"/>
      <c r="Y262" s="971"/>
      <c r="Z262" s="971"/>
    </row>
    <row r="263" spans="1:26" ht="15" thickBot="1" x14ac:dyDescent="0.4">
      <c r="A263" s="971"/>
      <c r="B263" s="971"/>
      <c r="C263" s="971"/>
      <c r="D263" s="971"/>
      <c r="E263" s="971"/>
      <c r="F263" s="971"/>
      <c r="G263" s="971"/>
      <c r="H263" s="971"/>
      <c r="I263" s="971"/>
      <c r="J263" s="971"/>
      <c r="K263" s="971"/>
      <c r="L263" s="971"/>
      <c r="M263" s="971"/>
      <c r="N263" s="971"/>
      <c r="O263" s="971"/>
      <c r="P263" s="971"/>
      <c r="Q263" s="971"/>
      <c r="R263" s="971"/>
      <c r="S263" s="971"/>
      <c r="T263" s="971"/>
      <c r="U263" s="971"/>
      <c r="V263" s="971"/>
      <c r="W263" s="971"/>
      <c r="X263" s="971"/>
      <c r="Y263" s="971"/>
      <c r="Z263" s="971"/>
    </row>
    <row r="264" spans="1:26" ht="15" thickBot="1" x14ac:dyDescent="0.4">
      <c r="A264" s="971"/>
      <c r="B264" s="971"/>
      <c r="C264" s="971"/>
      <c r="D264" s="971"/>
      <c r="E264" s="971"/>
      <c r="F264" s="971"/>
      <c r="G264" s="971"/>
      <c r="H264" s="971"/>
      <c r="I264" s="971"/>
      <c r="J264" s="971"/>
      <c r="K264" s="971"/>
      <c r="L264" s="971"/>
      <c r="M264" s="971"/>
      <c r="N264" s="971"/>
      <c r="O264" s="971"/>
      <c r="P264" s="971"/>
      <c r="Q264" s="971"/>
      <c r="R264" s="971"/>
      <c r="S264" s="971"/>
      <c r="T264" s="971"/>
      <c r="U264" s="971"/>
      <c r="V264" s="971"/>
      <c r="W264" s="971"/>
      <c r="X264" s="971"/>
      <c r="Y264" s="971"/>
      <c r="Z264" s="971"/>
    </row>
    <row r="265" spans="1:26" ht="15" thickBot="1" x14ac:dyDescent="0.4">
      <c r="A265" s="971"/>
      <c r="B265" s="971"/>
      <c r="C265" s="971"/>
      <c r="D265" s="971"/>
      <c r="E265" s="971"/>
      <c r="F265" s="971"/>
      <c r="G265" s="971"/>
      <c r="H265" s="971"/>
      <c r="I265" s="971"/>
      <c r="J265" s="971"/>
      <c r="K265" s="971"/>
      <c r="L265" s="971"/>
      <c r="M265" s="971"/>
      <c r="N265" s="971"/>
      <c r="O265" s="971"/>
      <c r="P265" s="971"/>
      <c r="Q265" s="971"/>
      <c r="R265" s="971"/>
      <c r="S265" s="971"/>
      <c r="T265" s="971"/>
      <c r="U265" s="971"/>
      <c r="V265" s="971"/>
      <c r="W265" s="971"/>
      <c r="X265" s="971"/>
      <c r="Y265" s="971"/>
      <c r="Z265" s="971"/>
    </row>
    <row r="266" spans="1:26" ht="15" thickBot="1" x14ac:dyDescent="0.4">
      <c r="A266" s="971"/>
      <c r="B266" s="971"/>
      <c r="C266" s="971"/>
      <c r="D266" s="971"/>
      <c r="E266" s="971"/>
      <c r="F266" s="971"/>
      <c r="G266" s="971"/>
      <c r="H266" s="971"/>
      <c r="I266" s="971"/>
      <c r="J266" s="971"/>
      <c r="K266" s="971"/>
      <c r="L266" s="971"/>
      <c r="M266" s="971"/>
      <c r="N266" s="971"/>
      <c r="O266" s="971"/>
      <c r="P266" s="971"/>
      <c r="Q266" s="971"/>
      <c r="R266" s="971"/>
      <c r="S266" s="971"/>
      <c r="T266" s="971"/>
      <c r="U266" s="971"/>
      <c r="V266" s="971"/>
      <c r="W266" s="971"/>
      <c r="X266" s="971"/>
      <c r="Y266" s="971"/>
      <c r="Z266" s="971"/>
    </row>
    <row r="267" spans="1:26" ht="15" thickBot="1" x14ac:dyDescent="0.4">
      <c r="A267" s="971"/>
      <c r="B267" s="971"/>
      <c r="C267" s="971"/>
      <c r="D267" s="971"/>
      <c r="E267" s="971"/>
      <c r="F267" s="971"/>
      <c r="G267" s="971"/>
      <c r="H267" s="971"/>
      <c r="I267" s="971"/>
      <c r="J267" s="971"/>
      <c r="K267" s="971"/>
      <c r="L267" s="971"/>
      <c r="M267" s="971"/>
      <c r="N267" s="971"/>
      <c r="O267" s="971"/>
      <c r="P267" s="971"/>
      <c r="Q267" s="971"/>
      <c r="R267" s="971"/>
      <c r="S267" s="971"/>
      <c r="T267" s="971"/>
      <c r="U267" s="971"/>
      <c r="V267" s="971"/>
      <c r="W267" s="971"/>
      <c r="X267" s="971"/>
      <c r="Y267" s="971"/>
      <c r="Z267" s="971"/>
    </row>
    <row r="268" spans="1:26" ht="15" thickBot="1" x14ac:dyDescent="0.4">
      <c r="A268" s="971"/>
      <c r="B268" s="971"/>
      <c r="C268" s="971"/>
      <c r="D268" s="971"/>
      <c r="E268" s="971"/>
      <c r="F268" s="971"/>
      <c r="G268" s="971"/>
      <c r="H268" s="971"/>
      <c r="I268" s="971"/>
      <c r="J268" s="971"/>
      <c r="K268" s="971"/>
      <c r="L268" s="971"/>
      <c r="M268" s="971"/>
      <c r="N268" s="971"/>
      <c r="O268" s="971"/>
      <c r="P268" s="971"/>
      <c r="Q268" s="971"/>
      <c r="R268" s="971"/>
      <c r="S268" s="971"/>
      <c r="T268" s="971"/>
      <c r="U268" s="971"/>
      <c r="V268" s="971"/>
      <c r="W268" s="971"/>
      <c r="X268" s="971"/>
      <c r="Y268" s="971"/>
      <c r="Z268" s="971"/>
    </row>
    <row r="269" spans="1:26" ht="15" thickBot="1" x14ac:dyDescent="0.4">
      <c r="A269" s="971"/>
      <c r="B269" s="971"/>
      <c r="C269" s="971"/>
      <c r="D269" s="971"/>
      <c r="E269" s="971"/>
      <c r="F269" s="971"/>
      <c r="G269" s="971"/>
      <c r="H269" s="971"/>
      <c r="I269" s="979"/>
      <c r="J269" s="979"/>
      <c r="K269" s="979"/>
      <c r="L269" s="979"/>
      <c r="M269" s="979"/>
      <c r="N269" s="979"/>
      <c r="O269" s="979"/>
      <c r="P269" s="979"/>
      <c r="Q269" s="979"/>
      <c r="R269" s="979"/>
      <c r="S269" s="979"/>
      <c r="T269" s="979"/>
      <c r="U269" s="979"/>
      <c r="V269" s="979"/>
      <c r="W269" s="979"/>
      <c r="X269" s="979"/>
      <c r="Y269" s="979"/>
      <c r="Z269" s="979"/>
    </row>
    <row r="270" spans="1:26" ht="15" thickBot="1" x14ac:dyDescent="0.4">
      <c r="A270" s="971"/>
      <c r="B270" s="971"/>
      <c r="C270" s="971"/>
      <c r="D270" s="971"/>
      <c r="E270" s="971"/>
      <c r="F270" s="971"/>
      <c r="G270" s="971"/>
      <c r="H270" s="971"/>
      <c r="I270" s="979"/>
      <c r="J270" s="979"/>
      <c r="K270" s="979"/>
      <c r="L270" s="979"/>
      <c r="M270" s="979"/>
      <c r="N270" s="979"/>
      <c r="O270" s="979"/>
      <c r="P270" s="979"/>
      <c r="Q270" s="979"/>
      <c r="R270" s="979"/>
      <c r="S270" s="979"/>
      <c r="T270" s="979"/>
      <c r="U270" s="979"/>
      <c r="V270" s="979"/>
      <c r="W270" s="979"/>
      <c r="X270" s="979"/>
      <c r="Y270" s="979"/>
      <c r="Z270" s="979"/>
    </row>
    <row r="271" spans="1:26" ht="15" thickBot="1" x14ac:dyDescent="0.4">
      <c r="A271" s="979"/>
      <c r="B271" s="979"/>
      <c r="C271" s="979"/>
      <c r="D271" s="979"/>
      <c r="E271" s="979"/>
      <c r="F271" s="979"/>
      <c r="G271" s="979"/>
      <c r="H271" s="979"/>
      <c r="I271" s="979"/>
      <c r="J271" s="979"/>
      <c r="K271" s="979"/>
      <c r="L271" s="979"/>
      <c r="M271" s="979"/>
      <c r="N271" s="979"/>
      <c r="O271" s="979"/>
      <c r="P271" s="979"/>
      <c r="Q271" s="979"/>
      <c r="R271" s="979"/>
      <c r="S271" s="979"/>
      <c r="T271" s="979"/>
      <c r="U271" s="979"/>
      <c r="V271" s="979"/>
      <c r="W271" s="979"/>
      <c r="X271" s="979"/>
      <c r="Y271" s="979"/>
      <c r="Z271" s="979"/>
    </row>
    <row r="272" spans="1:26" ht="15" thickBot="1" x14ac:dyDescent="0.4">
      <c r="A272" s="979"/>
      <c r="B272" s="979"/>
      <c r="C272" s="979"/>
      <c r="D272" s="979"/>
      <c r="E272" s="979"/>
      <c r="F272" s="979"/>
      <c r="G272" s="979"/>
      <c r="H272" s="979"/>
      <c r="I272" s="979"/>
      <c r="J272" s="979"/>
      <c r="K272" s="979"/>
      <c r="L272" s="979"/>
      <c r="M272" s="979"/>
      <c r="N272" s="979"/>
      <c r="O272" s="979"/>
      <c r="P272" s="979"/>
      <c r="Q272" s="979"/>
      <c r="R272" s="979"/>
      <c r="S272" s="979"/>
      <c r="T272" s="979"/>
      <c r="U272" s="979"/>
      <c r="V272" s="979"/>
      <c r="W272" s="979"/>
      <c r="X272" s="979"/>
      <c r="Y272" s="979"/>
      <c r="Z272" s="979"/>
    </row>
    <row r="273" spans="1:26" ht="15" thickBot="1" x14ac:dyDescent="0.4">
      <c r="A273" s="979"/>
      <c r="B273" s="979"/>
      <c r="C273" s="979"/>
      <c r="D273" s="979"/>
      <c r="E273" s="979"/>
      <c r="F273" s="979"/>
      <c r="G273" s="979"/>
      <c r="H273" s="979"/>
      <c r="I273" s="979"/>
      <c r="J273" s="979"/>
      <c r="K273" s="979"/>
      <c r="L273" s="979"/>
      <c r="M273" s="979"/>
      <c r="N273" s="979"/>
      <c r="O273" s="979"/>
      <c r="P273" s="979"/>
      <c r="Q273" s="979"/>
      <c r="R273" s="979"/>
      <c r="S273" s="979"/>
      <c r="T273" s="979"/>
      <c r="U273" s="979"/>
      <c r="V273" s="979"/>
      <c r="W273" s="979"/>
      <c r="X273" s="979"/>
      <c r="Y273" s="979"/>
      <c r="Z273" s="979"/>
    </row>
    <row r="274" spans="1:26" ht="15" thickBot="1" x14ac:dyDescent="0.4">
      <c r="A274" s="979"/>
      <c r="B274" s="979"/>
      <c r="C274" s="979"/>
      <c r="D274" s="979"/>
      <c r="E274" s="979"/>
      <c r="F274" s="979"/>
      <c r="G274" s="979"/>
      <c r="H274" s="979"/>
      <c r="I274" s="979"/>
      <c r="J274" s="979"/>
      <c r="K274" s="979"/>
      <c r="L274" s="979"/>
      <c r="M274" s="979"/>
      <c r="N274" s="979"/>
      <c r="O274" s="979"/>
      <c r="P274" s="979"/>
      <c r="Q274" s="979"/>
      <c r="R274" s="979"/>
      <c r="S274" s="979"/>
      <c r="T274" s="979"/>
      <c r="U274" s="979"/>
      <c r="V274" s="979"/>
      <c r="W274" s="979"/>
      <c r="X274" s="979"/>
      <c r="Y274" s="979"/>
      <c r="Z274" s="979"/>
    </row>
    <row r="275" spans="1:26" ht="15" thickBot="1" x14ac:dyDescent="0.4">
      <c r="A275" s="979"/>
      <c r="B275" s="979"/>
      <c r="C275" s="979"/>
      <c r="D275" s="979"/>
      <c r="E275" s="979"/>
      <c r="F275" s="979"/>
      <c r="G275" s="979"/>
      <c r="H275" s="979"/>
      <c r="I275" s="979"/>
      <c r="J275" s="979"/>
      <c r="K275" s="979"/>
      <c r="L275" s="979"/>
      <c r="M275" s="979"/>
      <c r="N275" s="979"/>
      <c r="O275" s="979"/>
      <c r="P275" s="979"/>
      <c r="Q275" s="979"/>
      <c r="R275" s="979"/>
      <c r="S275" s="979"/>
      <c r="T275" s="979"/>
      <c r="U275" s="979"/>
      <c r="V275" s="979"/>
      <c r="W275" s="979"/>
      <c r="X275" s="979"/>
      <c r="Y275" s="979"/>
      <c r="Z275" s="979"/>
    </row>
    <row r="276" spans="1:26" ht="15" thickBot="1" x14ac:dyDescent="0.4">
      <c r="A276" s="979"/>
      <c r="B276" s="979"/>
      <c r="C276" s="979"/>
      <c r="D276" s="979"/>
      <c r="E276" s="979"/>
      <c r="F276" s="979"/>
      <c r="G276" s="979"/>
      <c r="H276" s="979"/>
      <c r="I276" s="979"/>
      <c r="J276" s="979"/>
      <c r="K276" s="979"/>
      <c r="L276" s="979"/>
      <c r="M276" s="979"/>
      <c r="N276" s="979"/>
      <c r="O276" s="979"/>
      <c r="P276" s="979"/>
      <c r="Q276" s="979"/>
      <c r="R276" s="979"/>
      <c r="S276" s="979"/>
      <c r="T276" s="979"/>
      <c r="U276" s="979"/>
      <c r="V276" s="979"/>
      <c r="W276" s="979"/>
      <c r="X276" s="979"/>
      <c r="Y276" s="979"/>
      <c r="Z276" s="979"/>
    </row>
    <row r="277" spans="1:26" ht="15" thickBot="1" x14ac:dyDescent="0.4">
      <c r="A277" s="979"/>
      <c r="B277" s="979"/>
      <c r="C277" s="979"/>
      <c r="D277" s="979"/>
      <c r="E277" s="979"/>
      <c r="F277" s="979"/>
      <c r="G277" s="979"/>
      <c r="H277" s="979"/>
      <c r="I277" s="979"/>
      <c r="J277" s="979"/>
      <c r="K277" s="979"/>
      <c r="L277" s="979"/>
      <c r="M277" s="979"/>
      <c r="N277" s="979"/>
      <c r="O277" s="979"/>
      <c r="P277" s="979"/>
      <c r="Q277" s="979"/>
      <c r="R277" s="979"/>
      <c r="S277" s="979"/>
      <c r="T277" s="979"/>
      <c r="U277" s="979"/>
      <c r="V277" s="979"/>
      <c r="W277" s="979"/>
      <c r="X277" s="979"/>
      <c r="Y277" s="979"/>
      <c r="Z277" s="979"/>
    </row>
    <row r="278" spans="1:26" ht="15" thickBot="1" x14ac:dyDescent="0.4">
      <c r="A278" s="979"/>
      <c r="B278" s="979"/>
      <c r="C278" s="979"/>
      <c r="D278" s="979"/>
      <c r="E278" s="979"/>
      <c r="F278" s="979"/>
      <c r="G278" s="979"/>
      <c r="H278" s="979"/>
      <c r="I278" s="979"/>
      <c r="J278" s="979"/>
      <c r="K278" s="979"/>
      <c r="L278" s="979"/>
      <c r="M278" s="979"/>
      <c r="N278" s="979"/>
      <c r="O278" s="979"/>
      <c r="P278" s="979"/>
      <c r="Q278" s="979"/>
      <c r="R278" s="979"/>
      <c r="S278" s="979"/>
      <c r="T278" s="979"/>
      <c r="U278" s="979"/>
      <c r="V278" s="979"/>
      <c r="W278" s="979"/>
      <c r="X278" s="979"/>
      <c r="Y278" s="979"/>
      <c r="Z278" s="979"/>
    </row>
    <row r="279" spans="1:26" ht="15" thickBot="1" x14ac:dyDescent="0.4">
      <c r="A279" s="979"/>
      <c r="B279" s="979"/>
      <c r="C279" s="979"/>
      <c r="D279" s="979"/>
      <c r="E279" s="979"/>
      <c r="F279" s="979"/>
      <c r="G279" s="979"/>
      <c r="H279" s="979"/>
      <c r="I279" s="979"/>
      <c r="J279" s="979"/>
      <c r="K279" s="979"/>
      <c r="L279" s="979"/>
      <c r="M279" s="979"/>
      <c r="N279" s="979"/>
      <c r="O279" s="979"/>
      <c r="P279" s="979"/>
      <c r="Q279" s="979"/>
      <c r="R279" s="979"/>
      <c r="S279" s="979"/>
      <c r="T279" s="979"/>
      <c r="U279" s="979"/>
      <c r="V279" s="979"/>
      <c r="W279" s="979"/>
      <c r="X279" s="979"/>
      <c r="Y279" s="979"/>
      <c r="Z279" s="979"/>
    </row>
    <row r="280" spans="1:26" ht="15" thickBot="1" x14ac:dyDescent="0.4">
      <c r="A280" s="979"/>
      <c r="B280" s="979"/>
      <c r="C280" s="979"/>
      <c r="D280" s="979"/>
      <c r="E280" s="979"/>
      <c r="F280" s="979"/>
      <c r="G280" s="979"/>
      <c r="H280" s="979"/>
      <c r="I280" s="979"/>
      <c r="J280" s="979"/>
      <c r="K280" s="979"/>
      <c r="L280" s="979"/>
      <c r="M280" s="979"/>
      <c r="N280" s="979"/>
      <c r="O280" s="979"/>
      <c r="P280" s="979"/>
      <c r="Q280" s="979"/>
      <c r="R280" s="979"/>
      <c r="S280" s="979"/>
      <c r="T280" s="979"/>
      <c r="U280" s="979"/>
      <c r="V280" s="979"/>
      <c r="W280" s="979"/>
      <c r="X280" s="979"/>
      <c r="Y280" s="979"/>
      <c r="Z280" s="979"/>
    </row>
    <row r="281" spans="1:26" ht="15" thickBot="1" x14ac:dyDescent="0.4">
      <c r="A281" s="979"/>
      <c r="B281" s="979"/>
      <c r="C281" s="979"/>
      <c r="D281" s="979"/>
      <c r="E281" s="979"/>
      <c r="F281" s="979"/>
      <c r="G281" s="979"/>
      <c r="H281" s="979"/>
      <c r="I281" s="979"/>
      <c r="J281" s="979"/>
      <c r="K281" s="979"/>
      <c r="L281" s="979"/>
      <c r="M281" s="979"/>
      <c r="N281" s="979"/>
      <c r="O281" s="979"/>
      <c r="P281" s="979"/>
      <c r="Q281" s="979"/>
      <c r="R281" s="979"/>
      <c r="S281" s="979"/>
      <c r="T281" s="979"/>
      <c r="U281" s="979"/>
      <c r="V281" s="979"/>
      <c r="W281" s="979"/>
      <c r="X281" s="979"/>
      <c r="Y281" s="979"/>
      <c r="Z281" s="979"/>
    </row>
    <row r="282" spans="1:26" ht="15" thickBot="1" x14ac:dyDescent="0.4">
      <c r="A282" s="979"/>
      <c r="B282" s="979"/>
      <c r="C282" s="979"/>
      <c r="D282" s="979"/>
      <c r="E282" s="979"/>
      <c r="F282" s="979"/>
      <c r="G282" s="979"/>
      <c r="H282" s="979"/>
      <c r="I282" s="979"/>
      <c r="J282" s="979"/>
      <c r="K282" s="979"/>
      <c r="L282" s="979"/>
      <c r="M282" s="979"/>
      <c r="N282" s="979"/>
      <c r="O282" s="979"/>
      <c r="P282" s="979"/>
      <c r="Q282" s="979"/>
      <c r="R282" s="979"/>
      <c r="S282" s="979"/>
      <c r="T282" s="979"/>
      <c r="U282" s="979"/>
      <c r="V282" s="979"/>
      <c r="W282" s="979"/>
      <c r="X282" s="979"/>
      <c r="Y282" s="979"/>
      <c r="Z282" s="979"/>
    </row>
    <row r="283" spans="1:26" ht="15" thickBot="1" x14ac:dyDescent="0.4">
      <c r="A283" s="979"/>
      <c r="B283" s="979"/>
      <c r="C283" s="979"/>
      <c r="D283" s="979"/>
      <c r="E283" s="979"/>
      <c r="F283" s="979"/>
      <c r="G283" s="979"/>
      <c r="H283" s="979"/>
      <c r="I283" s="979"/>
      <c r="J283" s="979"/>
      <c r="K283" s="979"/>
      <c r="L283" s="979"/>
      <c r="M283" s="979"/>
      <c r="N283" s="979"/>
      <c r="O283" s="979"/>
      <c r="P283" s="979"/>
      <c r="Q283" s="979"/>
      <c r="R283" s="979"/>
      <c r="S283" s="979"/>
      <c r="T283" s="979"/>
      <c r="U283" s="979"/>
      <c r="V283" s="979"/>
      <c r="W283" s="979"/>
      <c r="X283" s="979"/>
      <c r="Y283" s="979"/>
      <c r="Z283" s="979"/>
    </row>
    <row r="284" spans="1:26" ht="15" thickBot="1" x14ac:dyDescent="0.4">
      <c r="A284" s="979"/>
      <c r="B284" s="979"/>
      <c r="C284" s="979"/>
      <c r="D284" s="979"/>
      <c r="E284" s="979"/>
      <c r="F284" s="979"/>
      <c r="G284" s="979"/>
      <c r="H284" s="979"/>
      <c r="I284" s="979"/>
      <c r="J284" s="979"/>
      <c r="K284" s="979"/>
      <c r="L284" s="979"/>
      <c r="M284" s="979"/>
      <c r="N284" s="979"/>
      <c r="O284" s="979"/>
      <c r="P284" s="979"/>
      <c r="Q284" s="979"/>
      <c r="R284" s="979"/>
      <c r="S284" s="979"/>
      <c r="T284" s="979"/>
      <c r="U284" s="979"/>
      <c r="V284" s="979"/>
      <c r="W284" s="979"/>
      <c r="X284" s="979"/>
      <c r="Y284" s="979"/>
      <c r="Z284" s="979"/>
    </row>
    <row r="285" spans="1:26" ht="15" thickBot="1" x14ac:dyDescent="0.4">
      <c r="A285" s="979"/>
      <c r="B285" s="979"/>
      <c r="C285" s="979"/>
      <c r="D285" s="979"/>
      <c r="E285" s="979"/>
      <c r="F285" s="979"/>
      <c r="G285" s="979"/>
      <c r="H285" s="979"/>
      <c r="I285" s="979"/>
      <c r="J285" s="979"/>
      <c r="K285" s="979"/>
      <c r="L285" s="979"/>
      <c r="M285" s="979"/>
      <c r="N285" s="979"/>
      <c r="O285" s="979"/>
      <c r="P285" s="979"/>
      <c r="Q285" s="979"/>
      <c r="R285" s="979"/>
      <c r="S285" s="979"/>
      <c r="T285" s="979"/>
      <c r="U285" s="979"/>
      <c r="V285" s="979"/>
      <c r="W285" s="979"/>
      <c r="X285" s="979"/>
      <c r="Y285" s="979"/>
      <c r="Z285" s="979"/>
    </row>
    <row r="286" spans="1:26" ht="15" thickBot="1" x14ac:dyDescent="0.4">
      <c r="A286" s="979"/>
      <c r="B286" s="979"/>
      <c r="C286" s="979"/>
      <c r="D286" s="979"/>
      <c r="E286" s="979"/>
      <c r="F286" s="979"/>
      <c r="G286" s="979"/>
      <c r="H286" s="979"/>
      <c r="I286" s="979"/>
      <c r="J286" s="979"/>
      <c r="K286" s="979"/>
      <c r="L286" s="979"/>
      <c r="M286" s="979"/>
      <c r="N286" s="979"/>
      <c r="O286" s="979"/>
      <c r="P286" s="979"/>
      <c r="Q286" s="979"/>
      <c r="R286" s="979"/>
      <c r="S286" s="979"/>
      <c r="T286" s="979"/>
      <c r="U286" s="979"/>
      <c r="V286" s="979"/>
      <c r="W286" s="979"/>
      <c r="X286" s="979"/>
      <c r="Y286" s="979"/>
      <c r="Z286" s="979"/>
    </row>
    <row r="287" spans="1:26" ht="15" thickBot="1" x14ac:dyDescent="0.4">
      <c r="A287" s="979"/>
      <c r="B287" s="979"/>
      <c r="C287" s="979"/>
      <c r="D287" s="979"/>
      <c r="E287" s="979"/>
      <c r="F287" s="979"/>
      <c r="G287" s="979"/>
      <c r="H287" s="979"/>
      <c r="I287" s="979"/>
      <c r="J287" s="979"/>
      <c r="K287" s="979"/>
      <c r="L287" s="979"/>
      <c r="M287" s="979"/>
      <c r="N287" s="979"/>
      <c r="O287" s="979"/>
      <c r="P287" s="979"/>
      <c r="Q287" s="979"/>
      <c r="R287" s="979"/>
      <c r="S287" s="979"/>
      <c r="T287" s="979"/>
      <c r="U287" s="979"/>
      <c r="V287" s="979"/>
      <c r="W287" s="979"/>
      <c r="X287" s="979"/>
      <c r="Y287" s="979"/>
      <c r="Z287" s="979"/>
    </row>
    <row r="288" spans="1:26" ht="15" thickBot="1" x14ac:dyDescent="0.4">
      <c r="A288" s="979"/>
      <c r="B288" s="979"/>
      <c r="C288" s="979"/>
      <c r="D288" s="979"/>
      <c r="E288" s="979"/>
      <c r="F288" s="979"/>
      <c r="G288" s="979"/>
      <c r="H288" s="979"/>
      <c r="I288" s="979"/>
      <c r="J288" s="979"/>
      <c r="K288" s="979"/>
      <c r="L288" s="979"/>
      <c r="M288" s="979"/>
      <c r="N288" s="979"/>
      <c r="O288" s="979"/>
      <c r="P288" s="979"/>
      <c r="Q288" s="979"/>
      <c r="R288" s="979"/>
      <c r="S288" s="979"/>
      <c r="T288" s="979"/>
      <c r="U288" s="979"/>
      <c r="V288" s="979"/>
      <c r="W288" s="979"/>
      <c r="X288" s="979"/>
      <c r="Y288" s="979"/>
      <c r="Z288" s="979"/>
    </row>
    <row r="289" spans="1:26" ht="15" thickBot="1" x14ac:dyDescent="0.4">
      <c r="A289" s="979"/>
      <c r="B289" s="979"/>
      <c r="C289" s="979"/>
      <c r="D289" s="979"/>
      <c r="E289" s="979"/>
      <c r="F289" s="979"/>
      <c r="G289" s="979"/>
      <c r="H289" s="979"/>
      <c r="I289" s="979"/>
      <c r="J289" s="979"/>
      <c r="K289" s="979"/>
      <c r="L289" s="979"/>
      <c r="M289" s="979"/>
      <c r="N289" s="979"/>
      <c r="O289" s="979"/>
      <c r="P289" s="979"/>
      <c r="Q289" s="979"/>
      <c r="R289" s="979"/>
      <c r="S289" s="979"/>
      <c r="T289" s="979"/>
      <c r="U289" s="979"/>
      <c r="V289" s="979"/>
      <c r="W289" s="979"/>
      <c r="X289" s="979"/>
      <c r="Y289" s="979"/>
      <c r="Z289" s="979"/>
    </row>
    <row r="290" spans="1:26" ht="15" thickBot="1" x14ac:dyDescent="0.4">
      <c r="A290" s="979"/>
      <c r="B290" s="979"/>
      <c r="C290" s="979"/>
      <c r="D290" s="979"/>
      <c r="E290" s="979"/>
      <c r="F290" s="979"/>
      <c r="G290" s="979"/>
      <c r="H290" s="979"/>
      <c r="I290" s="979"/>
      <c r="J290" s="979"/>
      <c r="K290" s="979"/>
      <c r="L290" s="979"/>
      <c r="M290" s="979"/>
      <c r="N290" s="979"/>
      <c r="O290" s="979"/>
      <c r="P290" s="979"/>
      <c r="Q290" s="979"/>
      <c r="R290" s="979"/>
      <c r="S290" s="979"/>
      <c r="T290" s="979"/>
      <c r="U290" s="979"/>
      <c r="V290" s="979"/>
      <c r="W290" s="979"/>
      <c r="X290" s="979"/>
      <c r="Y290" s="979"/>
      <c r="Z290" s="979"/>
    </row>
    <row r="291" spans="1:26" ht="15" thickBot="1" x14ac:dyDescent="0.4">
      <c r="A291" s="979"/>
      <c r="B291" s="979"/>
      <c r="C291" s="979"/>
      <c r="D291" s="979"/>
      <c r="E291" s="979"/>
      <c r="F291" s="979"/>
      <c r="G291" s="979"/>
      <c r="H291" s="979"/>
      <c r="I291" s="979"/>
      <c r="J291" s="979"/>
      <c r="K291" s="979"/>
      <c r="L291" s="979"/>
      <c r="M291" s="979"/>
      <c r="N291" s="979"/>
      <c r="O291" s="979"/>
      <c r="P291" s="979"/>
      <c r="Q291" s="979"/>
      <c r="R291" s="979"/>
      <c r="S291" s="979"/>
      <c r="T291" s="979"/>
      <c r="U291" s="979"/>
      <c r="V291" s="979"/>
      <c r="W291" s="979"/>
      <c r="X291" s="979"/>
      <c r="Y291" s="979"/>
      <c r="Z291" s="979"/>
    </row>
    <row r="292" spans="1:26" ht="15" thickBot="1" x14ac:dyDescent="0.4">
      <c r="A292" s="979"/>
      <c r="B292" s="979"/>
      <c r="C292" s="979"/>
      <c r="D292" s="979"/>
      <c r="E292" s="979"/>
      <c r="F292" s="979"/>
      <c r="G292" s="979"/>
      <c r="H292" s="979"/>
      <c r="I292" s="979"/>
      <c r="J292" s="979"/>
      <c r="K292" s="979"/>
      <c r="L292" s="979"/>
      <c r="M292" s="979"/>
      <c r="N292" s="979"/>
      <c r="O292" s="979"/>
      <c r="P292" s="979"/>
      <c r="Q292" s="979"/>
      <c r="R292" s="979"/>
      <c r="S292" s="979"/>
      <c r="T292" s="979"/>
      <c r="U292" s="979"/>
      <c r="V292" s="979"/>
      <c r="W292" s="979"/>
      <c r="X292" s="979"/>
      <c r="Y292" s="979"/>
      <c r="Z292" s="979"/>
    </row>
    <row r="293" spans="1:26" ht="15" thickBot="1" x14ac:dyDescent="0.4">
      <c r="A293" s="979"/>
      <c r="B293" s="979"/>
      <c r="C293" s="979"/>
      <c r="D293" s="979"/>
      <c r="E293" s="979"/>
      <c r="F293" s="979"/>
      <c r="G293" s="979"/>
      <c r="H293" s="979"/>
      <c r="I293" s="979"/>
      <c r="J293" s="979"/>
      <c r="K293" s="979"/>
      <c r="L293" s="979"/>
      <c r="M293" s="979"/>
      <c r="N293" s="979"/>
      <c r="O293" s="979"/>
      <c r="P293" s="979"/>
      <c r="Q293" s="979"/>
      <c r="R293" s="979"/>
      <c r="S293" s="979"/>
      <c r="T293" s="979"/>
      <c r="U293" s="979"/>
      <c r="V293" s="979"/>
      <c r="W293" s="979"/>
      <c r="X293" s="979"/>
      <c r="Y293" s="979"/>
      <c r="Z293" s="979"/>
    </row>
    <row r="294" spans="1:26" ht="15" thickBot="1" x14ac:dyDescent="0.4">
      <c r="A294" s="979"/>
      <c r="B294" s="979"/>
      <c r="C294" s="979"/>
      <c r="D294" s="979"/>
      <c r="E294" s="979"/>
      <c r="F294" s="979"/>
      <c r="G294" s="979"/>
      <c r="H294" s="979"/>
      <c r="I294" s="979"/>
      <c r="J294" s="979"/>
      <c r="K294" s="979"/>
      <c r="L294" s="979"/>
      <c r="M294" s="979"/>
      <c r="N294" s="979"/>
      <c r="O294" s="979"/>
      <c r="P294" s="979"/>
      <c r="Q294" s="979"/>
      <c r="R294" s="979"/>
      <c r="S294" s="979"/>
      <c r="T294" s="979"/>
      <c r="U294" s="979"/>
      <c r="V294" s="979"/>
      <c r="W294" s="979"/>
      <c r="X294" s="979"/>
      <c r="Y294" s="979"/>
      <c r="Z294" s="979"/>
    </row>
    <row r="295" spans="1:26" ht="15" thickBot="1" x14ac:dyDescent="0.4">
      <c r="A295" s="979"/>
      <c r="B295" s="979"/>
      <c r="C295" s="979"/>
      <c r="D295" s="979"/>
      <c r="E295" s="979"/>
      <c r="F295" s="979"/>
      <c r="G295" s="979"/>
      <c r="H295" s="979"/>
      <c r="I295" s="979"/>
      <c r="J295" s="979"/>
      <c r="K295" s="979"/>
      <c r="L295" s="979"/>
      <c r="M295" s="979"/>
      <c r="N295" s="979"/>
      <c r="O295" s="979"/>
      <c r="P295" s="979"/>
      <c r="Q295" s="979"/>
      <c r="R295" s="979"/>
      <c r="S295" s="979"/>
      <c r="T295" s="979"/>
      <c r="U295" s="979"/>
      <c r="V295" s="979"/>
      <c r="W295" s="979"/>
      <c r="X295" s="979"/>
      <c r="Y295" s="979"/>
      <c r="Z295" s="979"/>
    </row>
    <row r="296" spans="1:26" ht="15" thickBot="1" x14ac:dyDescent="0.4">
      <c r="A296" s="979"/>
      <c r="B296" s="979"/>
      <c r="C296" s="979"/>
      <c r="D296" s="979"/>
      <c r="E296" s="979"/>
      <c r="F296" s="979"/>
      <c r="G296" s="979"/>
      <c r="H296" s="979"/>
      <c r="I296" s="979"/>
      <c r="J296" s="979"/>
      <c r="K296" s="979"/>
      <c r="L296" s="979"/>
      <c r="M296" s="979"/>
      <c r="N296" s="979"/>
      <c r="O296" s="979"/>
      <c r="P296" s="979"/>
      <c r="Q296" s="979"/>
      <c r="R296" s="979"/>
      <c r="S296" s="979"/>
      <c r="T296" s="979"/>
      <c r="U296" s="979"/>
      <c r="V296" s="979"/>
      <c r="W296" s="979"/>
      <c r="X296" s="979"/>
      <c r="Y296" s="979"/>
      <c r="Z296" s="979"/>
    </row>
    <row r="297" spans="1:26" ht="15" thickBot="1" x14ac:dyDescent="0.4">
      <c r="A297" s="979"/>
      <c r="B297" s="979"/>
      <c r="C297" s="979"/>
      <c r="D297" s="979"/>
      <c r="E297" s="979"/>
      <c r="F297" s="979"/>
      <c r="G297" s="979"/>
      <c r="H297" s="979"/>
      <c r="I297" s="979"/>
      <c r="J297" s="979"/>
      <c r="K297" s="979"/>
      <c r="L297" s="979"/>
      <c r="M297" s="979"/>
      <c r="N297" s="979"/>
      <c r="O297" s="979"/>
      <c r="P297" s="979"/>
      <c r="Q297" s="979"/>
      <c r="R297" s="979"/>
      <c r="S297" s="979"/>
      <c r="T297" s="979"/>
      <c r="U297" s="979"/>
      <c r="V297" s="979"/>
      <c r="W297" s="979"/>
      <c r="X297" s="979"/>
      <c r="Y297" s="979"/>
      <c r="Z297" s="979"/>
    </row>
    <row r="298" spans="1:26" ht="15" thickBot="1" x14ac:dyDescent="0.4">
      <c r="A298" s="979"/>
      <c r="B298" s="979"/>
      <c r="C298" s="979"/>
      <c r="D298" s="979"/>
      <c r="E298" s="979"/>
      <c r="F298" s="979"/>
      <c r="G298" s="979"/>
      <c r="H298" s="979"/>
      <c r="I298" s="979"/>
      <c r="J298" s="979"/>
      <c r="K298" s="979"/>
      <c r="L298" s="979"/>
      <c r="M298" s="979"/>
      <c r="N298" s="979"/>
      <c r="O298" s="979"/>
      <c r="P298" s="979"/>
      <c r="Q298" s="979"/>
      <c r="R298" s="979"/>
      <c r="S298" s="979"/>
      <c r="T298" s="979"/>
      <c r="U298" s="979"/>
      <c r="V298" s="979"/>
      <c r="W298" s="979"/>
      <c r="X298" s="979"/>
      <c r="Y298" s="979"/>
      <c r="Z298" s="979"/>
    </row>
    <row r="299" spans="1:26" ht="15" thickBot="1" x14ac:dyDescent="0.4">
      <c r="A299" s="979"/>
      <c r="B299" s="979"/>
      <c r="C299" s="979"/>
      <c r="D299" s="979"/>
      <c r="E299" s="979"/>
      <c r="F299" s="979"/>
      <c r="G299" s="979"/>
      <c r="H299" s="979"/>
      <c r="I299" s="979"/>
      <c r="J299" s="979"/>
      <c r="K299" s="979"/>
      <c r="L299" s="979"/>
      <c r="M299" s="979"/>
      <c r="N299" s="979"/>
      <c r="O299" s="979"/>
      <c r="P299" s="979"/>
      <c r="Q299" s="979"/>
      <c r="R299" s="979"/>
      <c r="S299" s="979"/>
      <c r="T299" s="979"/>
      <c r="U299" s="979"/>
      <c r="V299" s="979"/>
      <c r="W299" s="979"/>
      <c r="X299" s="979"/>
      <c r="Y299" s="979"/>
      <c r="Z299" s="979"/>
    </row>
    <row r="300" spans="1:26" ht="15" thickBot="1" x14ac:dyDescent="0.4">
      <c r="A300" s="979"/>
      <c r="B300" s="979"/>
      <c r="C300" s="979"/>
      <c r="D300" s="979"/>
      <c r="E300" s="979"/>
      <c r="F300" s="979"/>
      <c r="G300" s="979"/>
      <c r="H300" s="979"/>
      <c r="I300" s="979"/>
      <c r="J300" s="979"/>
      <c r="K300" s="979"/>
      <c r="L300" s="979"/>
      <c r="M300" s="979"/>
      <c r="N300" s="979"/>
      <c r="O300" s="979"/>
      <c r="P300" s="979"/>
      <c r="Q300" s="979"/>
      <c r="R300" s="979"/>
      <c r="S300" s="979"/>
      <c r="T300" s="979"/>
      <c r="U300" s="979"/>
      <c r="V300" s="979"/>
      <c r="W300" s="979"/>
      <c r="X300" s="979"/>
      <c r="Y300" s="979"/>
      <c r="Z300" s="979"/>
    </row>
    <row r="301" spans="1:26" ht="15" thickBot="1" x14ac:dyDescent="0.4">
      <c r="A301" s="979"/>
      <c r="B301" s="979"/>
      <c r="C301" s="979"/>
      <c r="D301" s="979"/>
      <c r="E301" s="979"/>
      <c r="F301" s="979"/>
      <c r="G301" s="979"/>
      <c r="H301" s="979"/>
      <c r="I301" s="979"/>
      <c r="J301" s="979"/>
      <c r="K301" s="979"/>
      <c r="L301" s="979"/>
      <c r="M301" s="979"/>
      <c r="N301" s="979"/>
      <c r="O301" s="979"/>
      <c r="P301" s="979"/>
      <c r="Q301" s="979"/>
      <c r="R301" s="979"/>
      <c r="S301" s="979"/>
      <c r="T301" s="979"/>
      <c r="U301" s="979"/>
      <c r="V301" s="979"/>
      <c r="W301" s="979"/>
      <c r="X301" s="979"/>
      <c r="Y301" s="979"/>
      <c r="Z301" s="979"/>
    </row>
    <row r="302" spans="1:26" ht="15" thickBot="1" x14ac:dyDescent="0.4">
      <c r="A302" s="979"/>
      <c r="B302" s="979"/>
      <c r="C302" s="979"/>
      <c r="D302" s="979"/>
      <c r="E302" s="979"/>
      <c r="F302" s="979"/>
      <c r="G302" s="979"/>
      <c r="H302" s="979"/>
      <c r="I302" s="979"/>
      <c r="J302" s="979"/>
      <c r="K302" s="979"/>
      <c r="L302" s="979"/>
      <c r="M302" s="979"/>
      <c r="N302" s="979"/>
      <c r="O302" s="979"/>
      <c r="P302" s="979"/>
      <c r="Q302" s="979"/>
      <c r="R302" s="979"/>
      <c r="S302" s="979"/>
      <c r="T302" s="979"/>
      <c r="U302" s="979"/>
      <c r="V302" s="979"/>
      <c r="W302" s="979"/>
      <c r="X302" s="979"/>
      <c r="Y302" s="979"/>
      <c r="Z302" s="979"/>
    </row>
    <row r="303" spans="1:26" ht="15" thickBot="1" x14ac:dyDescent="0.4">
      <c r="A303" s="979"/>
      <c r="B303" s="979"/>
      <c r="C303" s="979"/>
      <c r="D303" s="979"/>
      <c r="E303" s="979"/>
      <c r="F303" s="979"/>
      <c r="G303" s="979"/>
      <c r="H303" s="979"/>
      <c r="I303" s="979"/>
      <c r="J303" s="979"/>
      <c r="K303" s="979"/>
      <c r="L303" s="979"/>
      <c r="M303" s="979"/>
      <c r="N303" s="979"/>
      <c r="O303" s="979"/>
      <c r="P303" s="979"/>
      <c r="Q303" s="979"/>
      <c r="R303" s="979"/>
      <c r="S303" s="979"/>
      <c r="T303" s="979"/>
      <c r="U303" s="979"/>
      <c r="V303" s="979"/>
      <c r="W303" s="979"/>
      <c r="X303" s="979"/>
      <c r="Y303" s="979"/>
      <c r="Z303" s="979"/>
    </row>
    <row r="304" spans="1:26" ht="15" thickBot="1" x14ac:dyDescent="0.4">
      <c r="A304" s="979"/>
      <c r="B304" s="979"/>
      <c r="C304" s="979"/>
      <c r="D304" s="979"/>
      <c r="E304" s="979"/>
      <c r="F304" s="979"/>
      <c r="G304" s="979"/>
      <c r="H304" s="979"/>
      <c r="I304" s="979"/>
      <c r="J304" s="979"/>
      <c r="K304" s="979"/>
      <c r="L304" s="979"/>
      <c r="M304" s="979"/>
      <c r="N304" s="979"/>
      <c r="O304" s="979"/>
      <c r="P304" s="979"/>
      <c r="Q304" s="979"/>
      <c r="R304" s="979"/>
      <c r="S304" s="979"/>
      <c r="T304" s="979"/>
      <c r="U304" s="979"/>
      <c r="V304" s="979"/>
      <c r="W304" s="979"/>
      <c r="X304" s="979"/>
      <c r="Y304" s="979"/>
      <c r="Z304" s="979"/>
    </row>
    <row r="305" spans="1:26" ht="15" thickBot="1" x14ac:dyDescent="0.4">
      <c r="A305" s="979"/>
      <c r="B305" s="979"/>
      <c r="C305" s="979"/>
      <c r="D305" s="979"/>
      <c r="E305" s="979"/>
      <c r="F305" s="979"/>
      <c r="G305" s="979"/>
      <c r="H305" s="979"/>
      <c r="I305" s="979"/>
      <c r="J305" s="979"/>
      <c r="K305" s="979"/>
      <c r="L305" s="979"/>
      <c r="M305" s="979"/>
      <c r="N305" s="979"/>
      <c r="O305" s="979"/>
      <c r="P305" s="979"/>
      <c r="Q305" s="979"/>
      <c r="R305" s="979"/>
      <c r="S305" s="979"/>
      <c r="T305" s="979"/>
      <c r="U305" s="979"/>
      <c r="V305" s="979"/>
      <c r="W305" s="979"/>
      <c r="X305" s="979"/>
      <c r="Y305" s="979"/>
      <c r="Z305" s="979"/>
    </row>
    <row r="306" spans="1:26" ht="15" thickBot="1" x14ac:dyDescent="0.4">
      <c r="A306" s="979"/>
      <c r="B306" s="979"/>
      <c r="C306" s="979"/>
      <c r="D306" s="979"/>
      <c r="E306" s="979"/>
      <c r="F306" s="979"/>
      <c r="G306" s="979"/>
      <c r="H306" s="979"/>
      <c r="I306" s="979"/>
      <c r="J306" s="979"/>
      <c r="K306" s="979"/>
      <c r="L306" s="979"/>
      <c r="M306" s="979"/>
      <c r="N306" s="979"/>
      <c r="O306" s="979"/>
      <c r="P306" s="979"/>
      <c r="Q306" s="979"/>
      <c r="R306" s="979"/>
      <c r="S306" s="979"/>
      <c r="T306" s="979"/>
      <c r="U306" s="979"/>
      <c r="V306" s="979"/>
      <c r="W306" s="979"/>
      <c r="X306" s="979"/>
      <c r="Y306" s="979"/>
      <c r="Z306" s="979"/>
    </row>
    <row r="307" spans="1:26" ht="15" thickBot="1" x14ac:dyDescent="0.4">
      <c r="A307" s="979"/>
      <c r="B307" s="979"/>
      <c r="C307" s="979"/>
      <c r="D307" s="979"/>
      <c r="E307" s="979"/>
      <c r="F307" s="979"/>
      <c r="G307" s="979"/>
      <c r="H307" s="979"/>
      <c r="I307" s="979"/>
      <c r="J307" s="979"/>
      <c r="K307" s="979"/>
      <c r="L307" s="979"/>
      <c r="M307" s="979"/>
      <c r="N307" s="979"/>
      <c r="O307" s="979"/>
      <c r="P307" s="979"/>
      <c r="Q307" s="979"/>
      <c r="R307" s="979"/>
      <c r="S307" s="979"/>
      <c r="T307" s="979"/>
      <c r="U307" s="979"/>
      <c r="V307" s="979"/>
      <c r="W307" s="979"/>
      <c r="X307" s="979"/>
      <c r="Y307" s="979"/>
      <c r="Z307" s="979"/>
    </row>
    <row r="308" spans="1:26" ht="15" thickBot="1" x14ac:dyDescent="0.4">
      <c r="A308" s="979"/>
      <c r="B308" s="979"/>
      <c r="C308" s="979"/>
      <c r="D308" s="979"/>
      <c r="E308" s="979"/>
      <c r="F308" s="979"/>
      <c r="G308" s="979"/>
      <c r="H308" s="979"/>
      <c r="I308" s="979"/>
      <c r="J308" s="979"/>
      <c r="K308" s="979"/>
      <c r="L308" s="979"/>
      <c r="M308" s="979"/>
      <c r="N308" s="979"/>
      <c r="O308" s="979"/>
      <c r="P308" s="979"/>
      <c r="Q308" s="979"/>
      <c r="R308" s="979"/>
      <c r="S308" s="979"/>
      <c r="T308" s="979"/>
      <c r="U308" s="979"/>
      <c r="V308" s="979"/>
      <c r="W308" s="979"/>
      <c r="X308" s="979"/>
      <c r="Y308" s="979"/>
      <c r="Z308" s="979"/>
    </row>
    <row r="309" spans="1:26" ht="15" thickBot="1" x14ac:dyDescent="0.4">
      <c r="A309" s="979"/>
      <c r="B309" s="979"/>
      <c r="C309" s="979"/>
      <c r="D309" s="979"/>
      <c r="E309" s="979"/>
      <c r="F309" s="979"/>
      <c r="G309" s="979"/>
      <c r="H309" s="979"/>
      <c r="I309" s="979"/>
      <c r="J309" s="979"/>
      <c r="K309" s="979"/>
      <c r="L309" s="979"/>
      <c r="M309" s="979"/>
      <c r="N309" s="979"/>
      <c r="O309" s="979"/>
      <c r="P309" s="979"/>
      <c r="Q309" s="979"/>
      <c r="R309" s="979"/>
      <c r="S309" s="979"/>
      <c r="T309" s="979"/>
      <c r="U309" s="979"/>
      <c r="V309" s="979"/>
      <c r="W309" s="979"/>
      <c r="X309" s="979"/>
      <c r="Y309" s="979"/>
      <c r="Z309" s="979"/>
    </row>
    <row r="310" spans="1:26" ht="15" thickBot="1" x14ac:dyDescent="0.4">
      <c r="A310" s="979"/>
      <c r="B310" s="979"/>
      <c r="C310" s="979"/>
      <c r="D310" s="979"/>
      <c r="E310" s="979"/>
      <c r="F310" s="979"/>
      <c r="G310" s="979"/>
      <c r="H310" s="979"/>
      <c r="I310" s="979"/>
      <c r="J310" s="979"/>
      <c r="K310" s="979"/>
      <c r="L310" s="979"/>
      <c r="M310" s="979"/>
      <c r="N310" s="979"/>
      <c r="O310" s="979"/>
      <c r="P310" s="979"/>
      <c r="Q310" s="979"/>
      <c r="R310" s="979"/>
      <c r="S310" s="979"/>
      <c r="T310" s="979"/>
      <c r="U310" s="979"/>
      <c r="V310" s="979"/>
      <c r="W310" s="979"/>
      <c r="X310" s="979"/>
      <c r="Y310" s="979"/>
      <c r="Z310" s="979"/>
    </row>
    <row r="311" spans="1:26" ht="15" thickBot="1" x14ac:dyDescent="0.4">
      <c r="A311" s="979"/>
      <c r="B311" s="979"/>
      <c r="C311" s="979"/>
      <c r="D311" s="979"/>
      <c r="E311" s="979"/>
      <c r="F311" s="979"/>
      <c r="G311" s="979"/>
      <c r="H311" s="979"/>
      <c r="I311" s="979"/>
      <c r="J311" s="979"/>
      <c r="K311" s="979"/>
      <c r="L311" s="979"/>
      <c r="M311" s="979"/>
      <c r="N311" s="979"/>
      <c r="O311" s="979"/>
      <c r="P311" s="979"/>
      <c r="Q311" s="979"/>
      <c r="R311" s="979"/>
      <c r="S311" s="979"/>
      <c r="T311" s="979"/>
      <c r="U311" s="979"/>
      <c r="V311" s="979"/>
      <c r="W311" s="979"/>
      <c r="X311" s="979"/>
      <c r="Y311" s="979"/>
      <c r="Z311" s="979"/>
    </row>
    <row r="312" spans="1:26" ht="15" thickBot="1" x14ac:dyDescent="0.4">
      <c r="A312" s="979"/>
      <c r="B312" s="979"/>
      <c r="C312" s="979"/>
      <c r="D312" s="979"/>
      <c r="E312" s="979"/>
      <c r="F312" s="979"/>
      <c r="G312" s="979"/>
      <c r="H312" s="979"/>
      <c r="I312" s="979"/>
      <c r="J312" s="979"/>
      <c r="K312" s="979"/>
      <c r="L312" s="979"/>
      <c r="M312" s="979"/>
      <c r="N312" s="979"/>
      <c r="O312" s="979"/>
      <c r="P312" s="979"/>
      <c r="Q312" s="979"/>
      <c r="R312" s="979"/>
      <c r="S312" s="979"/>
      <c r="T312" s="979"/>
      <c r="U312" s="979"/>
      <c r="V312" s="979"/>
      <c r="W312" s="979"/>
      <c r="X312" s="979"/>
      <c r="Y312" s="979"/>
      <c r="Z312" s="979"/>
    </row>
    <row r="313" spans="1:26" ht="15" thickBot="1" x14ac:dyDescent="0.4">
      <c r="A313" s="979"/>
      <c r="B313" s="979"/>
      <c r="C313" s="979"/>
      <c r="D313" s="979"/>
      <c r="E313" s="979"/>
      <c r="F313" s="979"/>
      <c r="G313" s="979"/>
      <c r="H313" s="979"/>
      <c r="I313" s="979"/>
      <c r="J313" s="979"/>
      <c r="K313" s="979"/>
      <c r="L313" s="979"/>
      <c r="M313" s="979"/>
      <c r="N313" s="979"/>
      <c r="O313" s="979"/>
      <c r="P313" s="979"/>
      <c r="Q313" s="979"/>
      <c r="R313" s="979"/>
      <c r="S313" s="979"/>
      <c r="T313" s="979"/>
      <c r="U313" s="979"/>
      <c r="V313" s="979"/>
      <c r="W313" s="979"/>
      <c r="X313" s="979"/>
      <c r="Y313" s="979"/>
      <c r="Z313" s="979"/>
    </row>
    <row r="314" spans="1:26" ht="15" thickBot="1" x14ac:dyDescent="0.4">
      <c r="A314" s="979"/>
      <c r="B314" s="979"/>
      <c r="C314" s="979"/>
      <c r="D314" s="979"/>
      <c r="E314" s="979"/>
      <c r="F314" s="979"/>
      <c r="G314" s="979"/>
      <c r="H314" s="979"/>
      <c r="I314" s="979"/>
      <c r="J314" s="979"/>
      <c r="K314" s="979"/>
      <c r="L314" s="979"/>
      <c r="M314" s="979"/>
      <c r="N314" s="979"/>
      <c r="O314" s="979"/>
      <c r="P314" s="979"/>
      <c r="Q314" s="979"/>
      <c r="R314" s="979"/>
      <c r="S314" s="979"/>
      <c r="T314" s="979"/>
      <c r="U314" s="979"/>
      <c r="V314" s="979"/>
      <c r="W314" s="979"/>
      <c r="X314" s="979"/>
      <c r="Y314" s="979"/>
      <c r="Z314" s="979"/>
    </row>
    <row r="315" spans="1:26" ht="15" thickBot="1" x14ac:dyDescent="0.4">
      <c r="A315" s="979"/>
      <c r="B315" s="979"/>
      <c r="C315" s="979"/>
      <c r="D315" s="979"/>
      <c r="E315" s="979"/>
      <c r="F315" s="979"/>
      <c r="G315" s="979"/>
      <c r="H315" s="979"/>
      <c r="I315" s="979"/>
      <c r="J315" s="979"/>
      <c r="K315" s="979"/>
      <c r="L315" s="979"/>
      <c r="M315" s="979"/>
      <c r="N315" s="979"/>
      <c r="O315" s="979"/>
      <c r="P315" s="979"/>
      <c r="Q315" s="979"/>
      <c r="R315" s="979"/>
      <c r="S315" s="979"/>
      <c r="T315" s="979"/>
      <c r="U315" s="979"/>
      <c r="V315" s="979"/>
      <c r="W315" s="979"/>
      <c r="X315" s="979"/>
      <c r="Y315" s="979"/>
      <c r="Z315" s="979"/>
    </row>
    <row r="316" spans="1:26" ht="15" thickBot="1" x14ac:dyDescent="0.4">
      <c r="A316" s="979"/>
      <c r="B316" s="979"/>
      <c r="C316" s="979"/>
      <c r="D316" s="979"/>
      <c r="E316" s="979"/>
      <c r="F316" s="979"/>
      <c r="G316" s="979"/>
      <c r="H316" s="979"/>
      <c r="I316" s="979"/>
      <c r="J316" s="979"/>
      <c r="K316" s="979"/>
      <c r="L316" s="979"/>
      <c r="M316" s="979"/>
      <c r="N316" s="979"/>
      <c r="O316" s="979"/>
      <c r="P316" s="979"/>
      <c r="Q316" s="979"/>
      <c r="R316" s="979"/>
      <c r="S316" s="979"/>
      <c r="T316" s="979"/>
      <c r="U316" s="979"/>
      <c r="V316" s="979"/>
      <c r="W316" s="979"/>
      <c r="X316" s="979"/>
      <c r="Y316" s="979"/>
      <c r="Z316" s="979"/>
    </row>
    <row r="317" spans="1:26" ht="15" thickBot="1" x14ac:dyDescent="0.4">
      <c r="A317" s="979"/>
      <c r="B317" s="979"/>
      <c r="C317" s="979"/>
      <c r="D317" s="979"/>
      <c r="E317" s="979"/>
      <c r="F317" s="979"/>
      <c r="G317" s="979"/>
      <c r="H317" s="979"/>
      <c r="I317" s="979"/>
      <c r="J317" s="979"/>
      <c r="K317" s="979"/>
      <c r="L317" s="979"/>
      <c r="M317" s="979"/>
      <c r="N317" s="979"/>
      <c r="O317" s="979"/>
      <c r="P317" s="979"/>
      <c r="Q317" s="979"/>
      <c r="R317" s="979"/>
      <c r="S317" s="979"/>
      <c r="T317" s="979"/>
      <c r="U317" s="979"/>
      <c r="V317" s="979"/>
      <c r="W317" s="979"/>
      <c r="X317" s="979"/>
      <c r="Y317" s="979"/>
      <c r="Z317" s="979"/>
    </row>
    <row r="318" spans="1:26" ht="15" thickBot="1" x14ac:dyDescent="0.4">
      <c r="A318" s="979"/>
      <c r="B318" s="979"/>
      <c r="C318" s="979"/>
      <c r="D318" s="979"/>
      <c r="E318" s="979"/>
      <c r="F318" s="979"/>
      <c r="G318" s="979"/>
      <c r="H318" s="979"/>
      <c r="I318" s="979"/>
      <c r="J318" s="979"/>
      <c r="K318" s="979"/>
      <c r="L318" s="979"/>
      <c r="M318" s="979"/>
      <c r="N318" s="979"/>
      <c r="O318" s="979"/>
      <c r="P318" s="979"/>
      <c r="Q318" s="979"/>
      <c r="R318" s="979"/>
      <c r="S318" s="979"/>
      <c r="T318" s="979"/>
      <c r="U318" s="979"/>
      <c r="V318" s="979"/>
      <c r="W318" s="979"/>
      <c r="X318" s="979"/>
      <c r="Y318" s="979"/>
      <c r="Z318" s="979"/>
    </row>
    <row r="319" spans="1:26" ht="15" thickBot="1" x14ac:dyDescent="0.4">
      <c r="A319" s="979"/>
      <c r="B319" s="979"/>
      <c r="C319" s="979"/>
      <c r="D319" s="979"/>
      <c r="E319" s="979"/>
      <c r="F319" s="979"/>
      <c r="G319" s="979"/>
      <c r="H319" s="979"/>
      <c r="I319" s="979"/>
      <c r="J319" s="979"/>
      <c r="K319" s="979"/>
      <c r="L319" s="979"/>
      <c r="M319" s="979"/>
      <c r="N319" s="979"/>
      <c r="O319" s="979"/>
      <c r="P319" s="979"/>
      <c r="Q319" s="979"/>
      <c r="R319" s="979"/>
      <c r="S319" s="979"/>
      <c r="T319" s="979"/>
      <c r="U319" s="979"/>
      <c r="V319" s="979"/>
      <c r="W319" s="979"/>
      <c r="X319" s="979"/>
      <c r="Y319" s="979"/>
      <c r="Z319" s="979"/>
    </row>
    <row r="320" spans="1:26" ht="15" thickBot="1" x14ac:dyDescent="0.4">
      <c r="A320" s="979"/>
      <c r="B320" s="979"/>
      <c r="C320" s="979"/>
      <c r="D320" s="979"/>
      <c r="E320" s="979"/>
      <c r="F320" s="979"/>
      <c r="G320" s="979"/>
      <c r="H320" s="979"/>
      <c r="I320" s="979"/>
      <c r="J320" s="979"/>
      <c r="K320" s="979"/>
      <c r="L320" s="979"/>
      <c r="M320" s="979"/>
      <c r="N320" s="979"/>
      <c r="O320" s="979"/>
      <c r="P320" s="979"/>
      <c r="Q320" s="979"/>
      <c r="R320" s="979"/>
      <c r="S320" s="979"/>
      <c r="T320" s="979"/>
      <c r="U320" s="979"/>
      <c r="V320" s="979"/>
      <c r="W320" s="979"/>
      <c r="X320" s="979"/>
      <c r="Y320" s="979"/>
      <c r="Z320" s="979"/>
    </row>
    <row r="321" spans="1:26" ht="15" thickBot="1" x14ac:dyDescent="0.4">
      <c r="A321" s="979"/>
      <c r="B321" s="979"/>
      <c r="C321" s="979"/>
      <c r="D321" s="979"/>
      <c r="E321" s="979"/>
      <c r="F321" s="979"/>
      <c r="G321" s="979"/>
      <c r="H321" s="979"/>
      <c r="I321" s="979"/>
      <c r="J321" s="979"/>
      <c r="K321" s="979"/>
      <c r="L321" s="979"/>
      <c r="M321" s="979"/>
      <c r="N321" s="979"/>
      <c r="O321" s="979"/>
      <c r="P321" s="979"/>
      <c r="Q321" s="979"/>
      <c r="R321" s="979"/>
      <c r="S321" s="979"/>
      <c r="T321" s="979"/>
      <c r="U321" s="979"/>
      <c r="V321" s="979"/>
      <c r="W321" s="979"/>
      <c r="X321" s="979"/>
      <c r="Y321" s="979"/>
      <c r="Z321" s="979"/>
    </row>
    <row r="322" spans="1:26" ht="15" thickBot="1" x14ac:dyDescent="0.4">
      <c r="A322" s="979"/>
      <c r="B322" s="979"/>
      <c r="C322" s="979"/>
      <c r="D322" s="979"/>
      <c r="E322" s="979"/>
      <c r="F322" s="979"/>
      <c r="G322" s="979"/>
      <c r="H322" s="979"/>
      <c r="I322" s="979"/>
      <c r="J322" s="979"/>
      <c r="K322" s="979"/>
      <c r="L322" s="979"/>
      <c r="M322" s="979"/>
      <c r="N322" s="979"/>
      <c r="O322" s="979"/>
      <c r="P322" s="979"/>
      <c r="Q322" s="979"/>
      <c r="R322" s="979"/>
      <c r="S322" s="979"/>
      <c r="T322" s="979"/>
      <c r="U322" s="979"/>
      <c r="V322" s="979"/>
      <c r="W322" s="979"/>
      <c r="X322" s="979"/>
      <c r="Y322" s="979"/>
      <c r="Z322" s="979"/>
    </row>
    <row r="323" spans="1:26" ht="15" thickBot="1" x14ac:dyDescent="0.4">
      <c r="A323" s="979"/>
      <c r="B323" s="979"/>
      <c r="C323" s="979"/>
      <c r="D323" s="979"/>
      <c r="E323" s="979"/>
      <c r="F323" s="979"/>
      <c r="G323" s="979"/>
      <c r="H323" s="979"/>
      <c r="I323" s="979"/>
      <c r="J323" s="979"/>
      <c r="K323" s="979"/>
      <c r="L323" s="979"/>
      <c r="M323" s="979"/>
      <c r="N323" s="979"/>
      <c r="O323" s="979"/>
      <c r="P323" s="979"/>
      <c r="Q323" s="979"/>
      <c r="R323" s="979"/>
      <c r="S323" s="979"/>
      <c r="T323" s="979"/>
      <c r="U323" s="979"/>
      <c r="V323" s="979"/>
      <c r="W323" s="979"/>
      <c r="X323" s="979"/>
      <c r="Y323" s="979"/>
      <c r="Z323" s="979"/>
    </row>
    <row r="324" spans="1:26" ht="15" thickBot="1" x14ac:dyDescent="0.4">
      <c r="A324" s="979"/>
      <c r="B324" s="979"/>
      <c r="C324" s="979"/>
      <c r="D324" s="979"/>
      <c r="E324" s="979"/>
      <c r="F324" s="979"/>
      <c r="G324" s="979"/>
      <c r="H324" s="979"/>
      <c r="I324" s="979"/>
      <c r="J324" s="979"/>
      <c r="K324" s="979"/>
      <c r="L324" s="979"/>
      <c r="M324" s="979"/>
      <c r="N324" s="979"/>
      <c r="O324" s="979"/>
      <c r="P324" s="979"/>
      <c r="Q324" s="979"/>
      <c r="R324" s="979"/>
      <c r="S324" s="979"/>
      <c r="T324" s="979"/>
      <c r="U324" s="979"/>
      <c r="V324" s="979"/>
      <c r="W324" s="979"/>
      <c r="X324" s="979"/>
      <c r="Y324" s="979"/>
      <c r="Z324" s="979"/>
    </row>
    <row r="325" spans="1:26" ht="15" thickBot="1" x14ac:dyDescent="0.4">
      <c r="A325" s="979"/>
      <c r="B325" s="979"/>
      <c r="C325" s="979"/>
      <c r="D325" s="979"/>
      <c r="E325" s="979"/>
      <c r="F325" s="979"/>
      <c r="G325" s="979"/>
      <c r="H325" s="979"/>
      <c r="I325" s="979"/>
      <c r="J325" s="979"/>
      <c r="K325" s="979"/>
      <c r="L325" s="979"/>
      <c r="M325" s="979"/>
      <c r="N325" s="979"/>
      <c r="O325" s="979"/>
      <c r="P325" s="979"/>
      <c r="Q325" s="979"/>
      <c r="R325" s="979"/>
      <c r="S325" s="979"/>
      <c r="T325" s="979"/>
      <c r="U325" s="979"/>
      <c r="V325" s="979"/>
      <c r="W325" s="979"/>
      <c r="X325" s="979"/>
      <c r="Y325" s="979"/>
      <c r="Z325" s="979"/>
    </row>
    <row r="326" spans="1:26" ht="15" thickBot="1" x14ac:dyDescent="0.4">
      <c r="A326" s="979"/>
      <c r="B326" s="979"/>
      <c r="C326" s="979"/>
      <c r="D326" s="979"/>
      <c r="E326" s="979"/>
      <c r="F326" s="979"/>
      <c r="G326" s="979"/>
      <c r="H326" s="979"/>
      <c r="I326" s="979"/>
      <c r="J326" s="979"/>
      <c r="K326" s="979"/>
      <c r="L326" s="979"/>
      <c r="M326" s="979"/>
      <c r="N326" s="979"/>
      <c r="O326" s="979"/>
      <c r="P326" s="979"/>
      <c r="Q326" s="979"/>
      <c r="R326" s="979"/>
      <c r="S326" s="979"/>
      <c r="T326" s="979"/>
      <c r="U326" s="979"/>
      <c r="V326" s="979"/>
      <c r="W326" s="979"/>
      <c r="X326" s="979"/>
      <c r="Y326" s="979"/>
      <c r="Z326" s="979"/>
    </row>
    <row r="327" spans="1:26" ht="15" thickBot="1" x14ac:dyDescent="0.4">
      <c r="A327" s="979"/>
      <c r="B327" s="979"/>
      <c r="C327" s="979"/>
      <c r="D327" s="979"/>
      <c r="E327" s="979"/>
      <c r="F327" s="979"/>
      <c r="G327" s="979"/>
      <c r="H327" s="979"/>
      <c r="I327" s="979"/>
      <c r="J327" s="979"/>
      <c r="K327" s="979"/>
      <c r="L327" s="979"/>
      <c r="M327" s="979"/>
      <c r="N327" s="979"/>
      <c r="O327" s="979"/>
      <c r="P327" s="979"/>
      <c r="Q327" s="979"/>
      <c r="R327" s="979"/>
      <c r="S327" s="979"/>
      <c r="T327" s="979"/>
      <c r="U327" s="979"/>
      <c r="V327" s="979"/>
      <c r="W327" s="979"/>
      <c r="X327" s="979"/>
      <c r="Y327" s="979"/>
      <c r="Z327" s="979"/>
    </row>
    <row r="328" spans="1:26" ht="15" thickBot="1" x14ac:dyDescent="0.4">
      <c r="A328" s="979"/>
      <c r="B328" s="979"/>
      <c r="C328" s="979"/>
      <c r="D328" s="979"/>
      <c r="E328" s="979"/>
      <c r="F328" s="979"/>
      <c r="G328" s="979"/>
      <c r="H328" s="979"/>
      <c r="I328" s="979"/>
      <c r="J328" s="979"/>
      <c r="K328" s="979"/>
      <c r="L328" s="979"/>
      <c r="M328" s="979"/>
      <c r="N328" s="979"/>
      <c r="O328" s="979"/>
      <c r="P328" s="979"/>
      <c r="Q328" s="979"/>
      <c r="R328" s="979"/>
      <c r="S328" s="979"/>
      <c r="T328" s="979"/>
      <c r="U328" s="979"/>
      <c r="V328" s="979"/>
      <c r="W328" s="979"/>
      <c r="X328" s="979"/>
      <c r="Y328" s="979"/>
      <c r="Z328" s="979"/>
    </row>
    <row r="329" spans="1:26" ht="15" thickBot="1" x14ac:dyDescent="0.4">
      <c r="A329" s="979"/>
      <c r="B329" s="979"/>
      <c r="C329" s="979"/>
      <c r="D329" s="979"/>
      <c r="E329" s="979"/>
      <c r="F329" s="979"/>
      <c r="G329" s="979"/>
      <c r="H329" s="979"/>
      <c r="I329" s="979"/>
      <c r="J329" s="979"/>
      <c r="K329" s="979"/>
      <c r="L329" s="979"/>
      <c r="M329" s="979"/>
      <c r="N329" s="979"/>
      <c r="O329" s="979"/>
      <c r="P329" s="979"/>
      <c r="Q329" s="979"/>
      <c r="R329" s="979"/>
      <c r="S329" s="979"/>
      <c r="T329" s="979"/>
      <c r="U329" s="979"/>
      <c r="V329" s="979"/>
      <c r="W329" s="979"/>
      <c r="X329" s="979"/>
      <c r="Y329" s="979"/>
      <c r="Z329" s="979"/>
    </row>
    <row r="330" spans="1:26" ht="15" thickBot="1" x14ac:dyDescent="0.4">
      <c r="A330" s="979"/>
      <c r="B330" s="979"/>
      <c r="C330" s="979"/>
      <c r="D330" s="979"/>
      <c r="E330" s="979"/>
      <c r="F330" s="979"/>
      <c r="G330" s="979"/>
      <c r="H330" s="979"/>
      <c r="I330" s="979"/>
      <c r="J330" s="979"/>
      <c r="K330" s="979"/>
      <c r="L330" s="979"/>
      <c r="M330" s="979"/>
      <c r="N330" s="979"/>
      <c r="O330" s="979"/>
      <c r="P330" s="979"/>
      <c r="Q330" s="979"/>
      <c r="R330" s="979"/>
      <c r="S330" s="979"/>
      <c r="T330" s="979"/>
      <c r="U330" s="979"/>
      <c r="V330" s="979"/>
      <c r="W330" s="979"/>
      <c r="X330" s="979"/>
      <c r="Y330" s="979"/>
      <c r="Z330" s="979"/>
    </row>
    <row r="331" spans="1:26" ht="15" thickBot="1" x14ac:dyDescent="0.4">
      <c r="A331" s="979"/>
      <c r="B331" s="979"/>
      <c r="C331" s="979"/>
      <c r="D331" s="979"/>
      <c r="E331" s="979"/>
      <c r="F331" s="979"/>
      <c r="G331" s="979"/>
      <c r="H331" s="979"/>
      <c r="I331" s="979"/>
      <c r="J331" s="979"/>
      <c r="K331" s="979"/>
      <c r="L331" s="979"/>
      <c r="M331" s="979"/>
      <c r="N331" s="979"/>
      <c r="O331" s="979"/>
      <c r="P331" s="979"/>
      <c r="Q331" s="979"/>
      <c r="R331" s="979"/>
      <c r="S331" s="979"/>
      <c r="T331" s="979"/>
      <c r="U331" s="979"/>
      <c r="V331" s="979"/>
      <c r="W331" s="979"/>
      <c r="X331" s="979"/>
      <c r="Y331" s="979"/>
      <c r="Z331" s="979"/>
    </row>
    <row r="332" spans="1:26" ht="15" thickBot="1" x14ac:dyDescent="0.4">
      <c r="A332" s="979"/>
      <c r="B332" s="979"/>
      <c r="C332" s="979"/>
      <c r="D332" s="979"/>
      <c r="E332" s="979"/>
      <c r="F332" s="979"/>
      <c r="G332" s="979"/>
      <c r="H332" s="979"/>
      <c r="I332" s="979"/>
      <c r="J332" s="979"/>
      <c r="K332" s="979"/>
      <c r="L332" s="979"/>
      <c r="M332" s="979"/>
      <c r="N332" s="979"/>
      <c r="O332" s="979"/>
      <c r="P332" s="979"/>
      <c r="Q332" s="979"/>
      <c r="R332" s="979"/>
      <c r="S332" s="979"/>
      <c r="T332" s="979"/>
      <c r="U332" s="979"/>
      <c r="V332" s="979"/>
      <c r="W332" s="979"/>
      <c r="X332" s="979"/>
      <c r="Y332" s="979"/>
      <c r="Z332" s="979"/>
    </row>
    <row r="333" spans="1:26" ht="15" thickBot="1" x14ac:dyDescent="0.4">
      <c r="A333" s="979"/>
      <c r="B333" s="979"/>
      <c r="C333" s="979"/>
      <c r="D333" s="979"/>
      <c r="E333" s="979"/>
      <c r="F333" s="979"/>
      <c r="G333" s="979"/>
      <c r="H333" s="979"/>
      <c r="I333" s="979"/>
      <c r="J333" s="979"/>
      <c r="K333" s="979"/>
      <c r="L333" s="979"/>
      <c r="M333" s="979"/>
      <c r="N333" s="979"/>
      <c r="O333" s="979"/>
      <c r="P333" s="979"/>
      <c r="Q333" s="979"/>
      <c r="R333" s="979"/>
      <c r="S333" s="979"/>
      <c r="T333" s="979"/>
      <c r="U333" s="979"/>
      <c r="V333" s="979"/>
      <c r="W333" s="979"/>
      <c r="X333" s="979"/>
      <c r="Y333" s="979"/>
      <c r="Z333" s="979"/>
    </row>
    <row r="334" spans="1:26" ht="15" thickBot="1" x14ac:dyDescent="0.4">
      <c r="A334" s="979"/>
      <c r="B334" s="979"/>
      <c r="C334" s="979"/>
      <c r="D334" s="979"/>
      <c r="E334" s="979"/>
      <c r="F334" s="979"/>
      <c r="G334" s="979"/>
      <c r="H334" s="979"/>
      <c r="I334" s="979"/>
      <c r="J334" s="979"/>
      <c r="K334" s="979"/>
      <c r="L334" s="979"/>
      <c r="M334" s="979"/>
      <c r="N334" s="979"/>
      <c r="O334" s="979"/>
      <c r="P334" s="979"/>
      <c r="Q334" s="979"/>
      <c r="R334" s="979"/>
      <c r="S334" s="979"/>
      <c r="T334" s="979"/>
      <c r="U334" s="979"/>
      <c r="V334" s="979"/>
      <c r="W334" s="979"/>
      <c r="X334" s="979"/>
      <c r="Y334" s="979"/>
      <c r="Z334" s="979"/>
    </row>
    <row r="335" spans="1:26" ht="15" thickBot="1" x14ac:dyDescent="0.4">
      <c r="A335" s="979"/>
      <c r="B335" s="979"/>
      <c r="C335" s="979"/>
      <c r="D335" s="979"/>
      <c r="E335" s="979"/>
      <c r="F335" s="979"/>
      <c r="G335" s="979"/>
      <c r="H335" s="979"/>
      <c r="I335" s="979"/>
      <c r="J335" s="979"/>
      <c r="K335" s="979"/>
      <c r="L335" s="979"/>
      <c r="M335" s="979"/>
      <c r="N335" s="979"/>
      <c r="O335" s="979"/>
      <c r="P335" s="979"/>
      <c r="Q335" s="979"/>
      <c r="R335" s="979"/>
      <c r="S335" s="979"/>
      <c r="T335" s="979"/>
      <c r="U335" s="979"/>
      <c r="V335" s="979"/>
      <c r="W335" s="979"/>
      <c r="X335" s="979"/>
      <c r="Y335" s="979"/>
      <c r="Z335" s="979"/>
    </row>
    <row r="336" spans="1:26" ht="15" thickBot="1" x14ac:dyDescent="0.4">
      <c r="A336" s="979"/>
      <c r="B336" s="979"/>
      <c r="C336" s="979"/>
      <c r="D336" s="979"/>
      <c r="E336" s="979"/>
      <c r="F336" s="979"/>
      <c r="G336" s="979"/>
      <c r="H336" s="979"/>
      <c r="I336" s="979"/>
      <c r="J336" s="979"/>
      <c r="K336" s="979"/>
      <c r="L336" s="979"/>
      <c r="M336" s="979"/>
      <c r="N336" s="979"/>
      <c r="O336" s="979"/>
      <c r="P336" s="979"/>
      <c r="Q336" s="979"/>
      <c r="R336" s="979"/>
      <c r="S336" s="979"/>
      <c r="T336" s="979"/>
      <c r="U336" s="979"/>
      <c r="V336" s="979"/>
      <c r="W336" s="979"/>
      <c r="X336" s="979"/>
      <c r="Y336" s="979"/>
      <c r="Z336" s="979"/>
    </row>
    <row r="337" spans="1:26" ht="15" thickBot="1" x14ac:dyDescent="0.4">
      <c r="A337" s="979"/>
      <c r="B337" s="979"/>
      <c r="C337" s="979"/>
      <c r="D337" s="979"/>
      <c r="E337" s="979"/>
      <c r="F337" s="979"/>
      <c r="G337" s="979"/>
      <c r="H337" s="979"/>
      <c r="I337" s="979"/>
      <c r="J337" s="979"/>
      <c r="K337" s="979"/>
      <c r="L337" s="979"/>
      <c r="M337" s="979"/>
      <c r="N337" s="979"/>
      <c r="O337" s="979"/>
      <c r="P337" s="979"/>
      <c r="Q337" s="979"/>
      <c r="R337" s="979"/>
      <c r="S337" s="979"/>
      <c r="T337" s="979"/>
      <c r="U337" s="979"/>
      <c r="V337" s="979"/>
      <c r="W337" s="979"/>
      <c r="X337" s="979"/>
      <c r="Y337" s="979"/>
      <c r="Z337" s="979"/>
    </row>
    <row r="338" spans="1:26" ht="15" thickBot="1" x14ac:dyDescent="0.4">
      <c r="A338" s="979"/>
      <c r="B338" s="979"/>
      <c r="C338" s="979"/>
      <c r="D338" s="979"/>
      <c r="E338" s="979"/>
      <c r="F338" s="979"/>
      <c r="G338" s="979"/>
      <c r="H338" s="979"/>
      <c r="I338" s="979"/>
      <c r="J338" s="979"/>
      <c r="K338" s="979"/>
      <c r="L338" s="979"/>
      <c r="M338" s="979"/>
      <c r="N338" s="979"/>
      <c r="O338" s="979"/>
      <c r="P338" s="979"/>
      <c r="Q338" s="979"/>
      <c r="R338" s="979"/>
      <c r="S338" s="979"/>
      <c r="T338" s="979"/>
      <c r="U338" s="979"/>
      <c r="V338" s="979"/>
      <c r="W338" s="979"/>
      <c r="X338" s="979"/>
      <c r="Y338" s="979"/>
      <c r="Z338" s="979"/>
    </row>
    <row r="339" spans="1:26" ht="15" thickBot="1" x14ac:dyDescent="0.4">
      <c r="A339" s="979"/>
      <c r="B339" s="979"/>
      <c r="C339" s="979"/>
      <c r="D339" s="979"/>
      <c r="E339" s="979"/>
      <c r="F339" s="979"/>
      <c r="G339" s="979"/>
      <c r="H339" s="979"/>
      <c r="I339" s="979"/>
      <c r="J339" s="979"/>
      <c r="K339" s="979"/>
      <c r="L339" s="979"/>
      <c r="M339" s="979"/>
      <c r="N339" s="979"/>
      <c r="O339" s="979"/>
      <c r="P339" s="979"/>
      <c r="Q339" s="979"/>
      <c r="R339" s="979"/>
      <c r="S339" s="979"/>
      <c r="T339" s="979"/>
      <c r="U339" s="979"/>
      <c r="V339" s="979"/>
      <c r="W339" s="979"/>
      <c r="X339" s="979"/>
      <c r="Y339" s="979"/>
      <c r="Z339" s="979"/>
    </row>
    <row r="340" spans="1:26" ht="15" thickBot="1" x14ac:dyDescent="0.4">
      <c r="A340" s="979"/>
      <c r="B340" s="979"/>
      <c r="C340" s="979"/>
      <c r="D340" s="979"/>
      <c r="E340" s="979"/>
      <c r="F340" s="979"/>
      <c r="G340" s="979"/>
      <c r="H340" s="979"/>
      <c r="I340" s="979"/>
      <c r="J340" s="979"/>
      <c r="K340" s="979"/>
      <c r="L340" s="979"/>
      <c r="M340" s="979"/>
      <c r="N340" s="979"/>
      <c r="O340" s="979"/>
      <c r="P340" s="979"/>
      <c r="Q340" s="979"/>
      <c r="R340" s="979"/>
      <c r="S340" s="979"/>
      <c r="T340" s="979"/>
      <c r="U340" s="979"/>
      <c r="V340" s="979"/>
      <c r="W340" s="979"/>
      <c r="X340" s="979"/>
      <c r="Y340" s="979"/>
      <c r="Z340" s="979"/>
    </row>
    <row r="341" spans="1:26" ht="15" thickBot="1" x14ac:dyDescent="0.4">
      <c r="A341" s="979"/>
      <c r="B341" s="979"/>
      <c r="C341" s="979"/>
      <c r="D341" s="979"/>
      <c r="E341" s="979"/>
      <c r="F341" s="979"/>
      <c r="G341" s="979"/>
      <c r="H341" s="979"/>
      <c r="I341" s="979"/>
      <c r="J341" s="979"/>
      <c r="K341" s="979"/>
      <c r="L341" s="979"/>
      <c r="M341" s="979"/>
      <c r="N341" s="979"/>
      <c r="O341" s="979"/>
      <c r="P341" s="979"/>
      <c r="Q341" s="979"/>
      <c r="R341" s="979"/>
      <c r="S341" s="979"/>
      <c r="T341" s="979"/>
      <c r="U341" s="979"/>
      <c r="V341" s="979"/>
      <c r="W341" s="979"/>
      <c r="X341" s="979"/>
      <c r="Y341" s="979"/>
      <c r="Z341" s="979"/>
    </row>
    <row r="342" spans="1:26" ht="15" thickBot="1" x14ac:dyDescent="0.4">
      <c r="A342" s="979"/>
      <c r="B342" s="979"/>
      <c r="C342" s="979"/>
      <c r="D342" s="979"/>
      <c r="E342" s="979"/>
      <c r="F342" s="979"/>
      <c r="G342" s="979"/>
      <c r="H342" s="979"/>
      <c r="I342" s="979"/>
      <c r="J342" s="979"/>
      <c r="K342" s="979"/>
      <c r="L342" s="979"/>
      <c r="M342" s="979"/>
      <c r="N342" s="979"/>
      <c r="O342" s="979"/>
      <c r="P342" s="979"/>
      <c r="Q342" s="979"/>
      <c r="R342" s="979"/>
      <c r="S342" s="979"/>
      <c r="T342" s="979"/>
      <c r="U342" s="979"/>
      <c r="V342" s="979"/>
      <c r="W342" s="979"/>
      <c r="X342" s="979"/>
      <c r="Y342" s="979"/>
      <c r="Z342" s="979"/>
    </row>
    <row r="343" spans="1:26" ht="15" thickBot="1" x14ac:dyDescent="0.4">
      <c r="A343" s="979"/>
      <c r="B343" s="979"/>
      <c r="C343" s="979"/>
      <c r="D343" s="979"/>
      <c r="E343" s="979"/>
      <c r="F343" s="979"/>
      <c r="G343" s="979"/>
      <c r="H343" s="979"/>
      <c r="I343" s="979"/>
      <c r="J343" s="979"/>
      <c r="K343" s="979"/>
      <c r="L343" s="979"/>
      <c r="M343" s="979"/>
      <c r="N343" s="979"/>
      <c r="O343" s="979"/>
      <c r="P343" s="979"/>
      <c r="Q343" s="979"/>
      <c r="R343" s="979"/>
      <c r="S343" s="979"/>
      <c r="T343" s="979"/>
      <c r="U343" s="979"/>
      <c r="V343" s="979"/>
      <c r="W343" s="979"/>
      <c r="X343" s="979"/>
      <c r="Y343" s="979"/>
      <c r="Z343" s="979"/>
    </row>
    <row r="344" spans="1:26" ht="15" thickBot="1" x14ac:dyDescent="0.4">
      <c r="A344" s="979"/>
      <c r="B344" s="979"/>
      <c r="C344" s="979"/>
      <c r="D344" s="979"/>
      <c r="E344" s="979"/>
      <c r="F344" s="979"/>
      <c r="G344" s="979"/>
      <c r="H344" s="979"/>
      <c r="I344" s="979"/>
      <c r="J344" s="979"/>
      <c r="K344" s="979"/>
      <c r="L344" s="979"/>
      <c r="M344" s="979"/>
      <c r="N344" s="979"/>
      <c r="O344" s="979"/>
      <c r="P344" s="979"/>
      <c r="Q344" s="979"/>
      <c r="R344" s="979"/>
      <c r="S344" s="979"/>
      <c r="T344" s="979"/>
      <c r="U344" s="979"/>
      <c r="V344" s="979"/>
      <c r="W344" s="979"/>
      <c r="X344" s="979"/>
      <c r="Y344" s="979"/>
      <c r="Z344" s="979"/>
    </row>
    <row r="345" spans="1:26" ht="15" thickBot="1" x14ac:dyDescent="0.4">
      <c r="A345" s="979"/>
      <c r="B345" s="979"/>
      <c r="C345" s="979"/>
      <c r="D345" s="979"/>
      <c r="E345" s="979"/>
      <c r="F345" s="979"/>
      <c r="G345" s="979"/>
      <c r="H345" s="979"/>
      <c r="I345" s="979"/>
      <c r="J345" s="979"/>
      <c r="K345" s="979"/>
      <c r="L345" s="979"/>
      <c r="M345" s="979"/>
      <c r="N345" s="979"/>
      <c r="O345" s="979"/>
      <c r="P345" s="979"/>
      <c r="Q345" s="979"/>
      <c r="R345" s="979"/>
      <c r="S345" s="979"/>
      <c r="T345" s="979"/>
      <c r="U345" s="979"/>
      <c r="V345" s="979"/>
      <c r="W345" s="979"/>
      <c r="X345" s="979"/>
      <c r="Y345" s="979"/>
      <c r="Z345" s="979"/>
    </row>
    <row r="346" spans="1:26" ht="15" thickBot="1" x14ac:dyDescent="0.4">
      <c r="A346" s="979"/>
      <c r="B346" s="979"/>
      <c r="C346" s="979"/>
      <c r="D346" s="979"/>
      <c r="E346" s="979"/>
      <c r="F346" s="979"/>
      <c r="G346" s="979"/>
      <c r="H346" s="979"/>
      <c r="I346" s="979"/>
      <c r="J346" s="979"/>
      <c r="K346" s="979"/>
      <c r="L346" s="979"/>
      <c r="M346" s="979"/>
      <c r="N346" s="979"/>
      <c r="O346" s="979"/>
      <c r="P346" s="979"/>
      <c r="Q346" s="979"/>
      <c r="R346" s="979"/>
      <c r="S346" s="979"/>
      <c r="T346" s="979"/>
      <c r="U346" s="979"/>
      <c r="V346" s="979"/>
      <c r="W346" s="979"/>
      <c r="X346" s="979"/>
      <c r="Y346" s="979"/>
      <c r="Z346" s="979"/>
    </row>
    <row r="347" spans="1:26" ht="15" thickBot="1" x14ac:dyDescent="0.4">
      <c r="A347" s="979"/>
      <c r="B347" s="979"/>
      <c r="C347" s="979"/>
      <c r="D347" s="979"/>
      <c r="E347" s="979"/>
      <c r="F347" s="979"/>
      <c r="G347" s="979"/>
      <c r="H347" s="979"/>
      <c r="I347" s="979"/>
      <c r="J347" s="979"/>
      <c r="K347" s="979"/>
      <c r="L347" s="979"/>
      <c r="M347" s="979"/>
      <c r="N347" s="979"/>
      <c r="O347" s="979"/>
      <c r="P347" s="979"/>
      <c r="Q347" s="979"/>
      <c r="R347" s="979"/>
      <c r="S347" s="979"/>
      <c r="T347" s="979"/>
      <c r="U347" s="979"/>
      <c r="V347" s="979"/>
      <c r="W347" s="979"/>
      <c r="X347" s="979"/>
      <c r="Y347" s="979"/>
      <c r="Z347" s="979"/>
    </row>
    <row r="348" spans="1:26" ht="15" thickBot="1" x14ac:dyDescent="0.4">
      <c r="A348" s="979"/>
      <c r="B348" s="979"/>
      <c r="C348" s="979"/>
      <c r="D348" s="979"/>
      <c r="E348" s="979"/>
      <c r="F348" s="979"/>
      <c r="G348" s="979"/>
      <c r="H348" s="979"/>
      <c r="I348" s="979"/>
      <c r="J348" s="979"/>
      <c r="K348" s="979"/>
      <c r="L348" s="979"/>
      <c r="M348" s="979"/>
      <c r="N348" s="979"/>
      <c r="O348" s="979"/>
      <c r="P348" s="979"/>
      <c r="Q348" s="979"/>
      <c r="R348" s="979"/>
      <c r="S348" s="979"/>
      <c r="T348" s="979"/>
      <c r="U348" s="979"/>
      <c r="V348" s="979"/>
      <c r="W348" s="979"/>
      <c r="X348" s="979"/>
      <c r="Y348" s="979"/>
      <c r="Z348" s="979"/>
    </row>
    <row r="349" spans="1:26" ht="15" thickBot="1" x14ac:dyDescent="0.4">
      <c r="A349" s="979"/>
      <c r="B349" s="979"/>
      <c r="C349" s="979"/>
      <c r="D349" s="979"/>
      <c r="E349" s="979"/>
      <c r="F349" s="979"/>
      <c r="G349" s="979"/>
      <c r="H349" s="979"/>
      <c r="I349" s="979"/>
      <c r="J349" s="979"/>
      <c r="K349" s="979"/>
      <c r="L349" s="979"/>
      <c r="M349" s="979"/>
      <c r="N349" s="979"/>
      <c r="O349" s="979"/>
      <c r="P349" s="979"/>
      <c r="Q349" s="979"/>
      <c r="R349" s="979"/>
      <c r="S349" s="979"/>
      <c r="T349" s="979"/>
      <c r="U349" s="979"/>
      <c r="V349" s="979"/>
      <c r="W349" s="979"/>
      <c r="X349" s="979"/>
      <c r="Y349" s="979"/>
      <c r="Z349" s="979"/>
    </row>
    <row r="350" spans="1:26" ht="15" thickBot="1" x14ac:dyDescent="0.4">
      <c r="A350" s="979"/>
      <c r="B350" s="979"/>
      <c r="C350" s="979"/>
      <c r="D350" s="979"/>
      <c r="E350" s="979"/>
      <c r="F350" s="979"/>
      <c r="G350" s="979"/>
      <c r="H350" s="979"/>
      <c r="I350" s="979"/>
      <c r="J350" s="979"/>
      <c r="K350" s="979"/>
      <c r="L350" s="979"/>
      <c r="M350" s="979"/>
      <c r="N350" s="979"/>
      <c r="O350" s="979"/>
      <c r="P350" s="979"/>
      <c r="Q350" s="979"/>
      <c r="R350" s="979"/>
      <c r="S350" s="979"/>
      <c r="T350" s="979"/>
      <c r="U350" s="979"/>
      <c r="V350" s="979"/>
      <c r="W350" s="979"/>
      <c r="X350" s="979"/>
      <c r="Y350" s="979"/>
      <c r="Z350" s="979"/>
    </row>
    <row r="351" spans="1:26" ht="15" thickBot="1" x14ac:dyDescent="0.4">
      <c r="A351" s="979"/>
      <c r="B351" s="979"/>
      <c r="C351" s="979"/>
      <c r="D351" s="979"/>
      <c r="E351" s="979"/>
      <c r="F351" s="979"/>
      <c r="G351" s="979"/>
      <c r="H351" s="979"/>
      <c r="I351" s="979"/>
      <c r="J351" s="979"/>
      <c r="K351" s="979"/>
      <c r="L351" s="979"/>
      <c r="M351" s="979"/>
      <c r="N351" s="979"/>
      <c r="O351" s="979"/>
      <c r="P351" s="979"/>
      <c r="Q351" s="979"/>
      <c r="R351" s="979"/>
      <c r="S351" s="979"/>
      <c r="T351" s="979"/>
      <c r="U351" s="979"/>
      <c r="V351" s="979"/>
      <c r="W351" s="979"/>
      <c r="X351" s="979"/>
      <c r="Y351" s="979"/>
      <c r="Z351" s="979"/>
    </row>
    <row r="352" spans="1:26" ht="15" thickBot="1" x14ac:dyDescent="0.4">
      <c r="A352" s="979"/>
      <c r="B352" s="979"/>
      <c r="C352" s="979"/>
      <c r="D352" s="979"/>
      <c r="E352" s="979"/>
      <c r="F352" s="979"/>
      <c r="G352" s="979"/>
      <c r="H352" s="979"/>
      <c r="I352" s="979"/>
      <c r="J352" s="979"/>
      <c r="K352" s="979"/>
      <c r="L352" s="979"/>
      <c r="M352" s="979"/>
      <c r="N352" s="979"/>
      <c r="O352" s="979"/>
      <c r="P352" s="979"/>
      <c r="Q352" s="979"/>
      <c r="R352" s="979"/>
      <c r="S352" s="979"/>
      <c r="T352" s="979"/>
      <c r="U352" s="979"/>
      <c r="V352" s="979"/>
      <c r="W352" s="979"/>
      <c r="X352" s="979"/>
      <c r="Y352" s="979"/>
      <c r="Z352" s="979"/>
    </row>
    <row r="353" spans="1:26" ht="15" thickBot="1" x14ac:dyDescent="0.4">
      <c r="A353" s="979"/>
      <c r="B353" s="979"/>
      <c r="C353" s="979"/>
      <c r="D353" s="979"/>
      <c r="E353" s="979"/>
      <c r="F353" s="979"/>
      <c r="G353" s="979"/>
      <c r="H353" s="979"/>
      <c r="I353" s="979"/>
      <c r="J353" s="979"/>
      <c r="K353" s="979"/>
      <c r="L353" s="979"/>
      <c r="M353" s="979"/>
      <c r="N353" s="979"/>
      <c r="O353" s="979"/>
      <c r="P353" s="979"/>
      <c r="Q353" s="979"/>
      <c r="R353" s="979"/>
      <c r="S353" s="979"/>
      <c r="T353" s="979"/>
      <c r="U353" s="979"/>
      <c r="V353" s="979"/>
      <c r="W353" s="979"/>
      <c r="X353" s="979"/>
      <c r="Y353" s="979"/>
      <c r="Z353" s="979"/>
    </row>
    <row r="354" spans="1:26" ht="15" thickBot="1" x14ac:dyDescent="0.4">
      <c r="A354" s="979"/>
      <c r="B354" s="979"/>
      <c r="C354" s="979"/>
      <c r="D354" s="979"/>
      <c r="E354" s="979"/>
      <c r="F354" s="979"/>
      <c r="G354" s="979"/>
      <c r="H354" s="979"/>
      <c r="I354" s="979"/>
      <c r="J354" s="979"/>
      <c r="K354" s="979"/>
      <c r="L354" s="979"/>
      <c r="M354" s="979"/>
      <c r="N354" s="979"/>
      <c r="O354" s="979"/>
      <c r="P354" s="979"/>
      <c r="Q354" s="979"/>
      <c r="R354" s="979"/>
      <c r="S354" s="979"/>
      <c r="T354" s="979"/>
      <c r="U354" s="979"/>
      <c r="V354" s="979"/>
      <c r="W354" s="979"/>
      <c r="X354" s="979"/>
      <c r="Y354" s="979"/>
      <c r="Z354" s="979"/>
    </row>
    <row r="355" spans="1:26" ht="15" thickBot="1" x14ac:dyDescent="0.4">
      <c r="A355" s="979"/>
      <c r="B355" s="979"/>
      <c r="C355" s="979"/>
      <c r="D355" s="979"/>
      <c r="E355" s="979"/>
      <c r="F355" s="979"/>
      <c r="G355" s="979"/>
      <c r="H355" s="979"/>
      <c r="I355" s="979"/>
      <c r="J355" s="979"/>
      <c r="K355" s="979"/>
      <c r="L355" s="979"/>
      <c r="M355" s="979"/>
      <c r="N355" s="979"/>
      <c r="O355" s="979"/>
      <c r="P355" s="979"/>
      <c r="Q355" s="979"/>
      <c r="R355" s="979"/>
      <c r="S355" s="979"/>
      <c r="T355" s="979"/>
      <c r="U355" s="979"/>
      <c r="V355" s="979"/>
      <c r="W355" s="979"/>
      <c r="X355" s="979"/>
      <c r="Y355" s="979"/>
      <c r="Z355" s="979"/>
    </row>
    <row r="356" spans="1:26" ht="15" thickBot="1" x14ac:dyDescent="0.4">
      <c r="A356" s="979"/>
      <c r="B356" s="979"/>
      <c r="C356" s="979"/>
      <c r="D356" s="979"/>
      <c r="E356" s="979"/>
      <c r="F356" s="979"/>
      <c r="G356" s="979"/>
      <c r="H356" s="979"/>
      <c r="I356" s="979"/>
      <c r="J356" s="979"/>
      <c r="K356" s="979"/>
      <c r="L356" s="979"/>
      <c r="M356" s="979"/>
      <c r="N356" s="979"/>
      <c r="O356" s="979"/>
      <c r="P356" s="979"/>
      <c r="Q356" s="979"/>
      <c r="R356" s="979"/>
      <c r="S356" s="979"/>
      <c r="T356" s="979"/>
      <c r="U356" s="979"/>
      <c r="V356" s="979"/>
      <c r="W356" s="979"/>
      <c r="X356" s="979"/>
      <c r="Y356" s="979"/>
      <c r="Z356" s="979"/>
    </row>
    <row r="357" spans="1:26" ht="15" thickBot="1" x14ac:dyDescent="0.4">
      <c r="A357" s="979"/>
      <c r="B357" s="979"/>
      <c r="C357" s="979"/>
      <c r="D357" s="979"/>
      <c r="E357" s="979"/>
      <c r="F357" s="979"/>
      <c r="G357" s="979"/>
      <c r="H357" s="979"/>
      <c r="I357" s="979"/>
      <c r="J357" s="979"/>
      <c r="K357" s="979"/>
      <c r="L357" s="979"/>
      <c r="M357" s="979"/>
      <c r="N357" s="979"/>
      <c r="O357" s="979"/>
      <c r="P357" s="979"/>
      <c r="Q357" s="979"/>
      <c r="R357" s="979"/>
      <c r="S357" s="979"/>
      <c r="T357" s="979"/>
      <c r="U357" s="979"/>
      <c r="V357" s="979"/>
      <c r="W357" s="979"/>
      <c r="X357" s="979"/>
      <c r="Y357" s="979"/>
      <c r="Z357" s="979"/>
    </row>
    <row r="358" spans="1:26" ht="15" thickBot="1" x14ac:dyDescent="0.4">
      <c r="A358" s="979"/>
      <c r="B358" s="979"/>
      <c r="C358" s="979"/>
      <c r="D358" s="979"/>
      <c r="E358" s="979"/>
      <c r="F358" s="979"/>
      <c r="G358" s="979"/>
      <c r="H358" s="979"/>
      <c r="I358" s="979"/>
      <c r="J358" s="979"/>
      <c r="K358" s="979"/>
      <c r="L358" s="979"/>
      <c r="M358" s="979"/>
      <c r="N358" s="979"/>
      <c r="O358" s="979"/>
      <c r="P358" s="979"/>
      <c r="Q358" s="979"/>
      <c r="R358" s="979"/>
      <c r="S358" s="979"/>
      <c r="T358" s="979"/>
      <c r="U358" s="979"/>
      <c r="V358" s="979"/>
      <c r="W358" s="979"/>
      <c r="X358" s="979"/>
      <c r="Y358" s="979"/>
      <c r="Z358" s="979"/>
    </row>
    <row r="359" spans="1:26" ht="15" thickBot="1" x14ac:dyDescent="0.4">
      <c r="A359" s="979"/>
      <c r="B359" s="979"/>
      <c r="C359" s="979"/>
      <c r="D359" s="979"/>
      <c r="E359" s="979"/>
      <c r="F359" s="979"/>
      <c r="G359" s="979"/>
      <c r="H359" s="979"/>
      <c r="I359" s="979"/>
      <c r="J359" s="979"/>
      <c r="K359" s="979"/>
      <c r="L359" s="979"/>
      <c r="M359" s="979"/>
      <c r="N359" s="979"/>
      <c r="O359" s="979"/>
      <c r="P359" s="979"/>
      <c r="Q359" s="979"/>
      <c r="R359" s="979"/>
      <c r="S359" s="979"/>
      <c r="T359" s="979"/>
      <c r="U359" s="979"/>
      <c r="V359" s="979"/>
      <c r="W359" s="979"/>
      <c r="X359" s="979"/>
      <c r="Y359" s="979"/>
      <c r="Z359" s="979"/>
    </row>
    <row r="360" spans="1:26" ht="15" thickBot="1" x14ac:dyDescent="0.4">
      <c r="A360" s="979"/>
      <c r="B360" s="979"/>
      <c r="C360" s="979"/>
      <c r="D360" s="979"/>
      <c r="E360" s="979"/>
      <c r="F360" s="979"/>
      <c r="G360" s="979"/>
      <c r="H360" s="979"/>
      <c r="I360" s="979"/>
      <c r="J360" s="979"/>
      <c r="K360" s="979"/>
      <c r="L360" s="979"/>
      <c r="M360" s="979"/>
      <c r="N360" s="979"/>
      <c r="O360" s="979"/>
      <c r="P360" s="979"/>
      <c r="Q360" s="979"/>
      <c r="R360" s="979"/>
      <c r="S360" s="979"/>
      <c r="T360" s="979"/>
      <c r="U360" s="979"/>
      <c r="V360" s="979"/>
      <c r="W360" s="979"/>
      <c r="X360" s="979"/>
      <c r="Y360" s="979"/>
      <c r="Z360" s="979"/>
    </row>
    <row r="361" spans="1:26" ht="15" thickBot="1" x14ac:dyDescent="0.4">
      <c r="A361" s="979"/>
      <c r="B361" s="979"/>
      <c r="C361" s="979"/>
      <c r="D361" s="979"/>
      <c r="E361" s="979"/>
      <c r="F361" s="979"/>
      <c r="G361" s="979"/>
      <c r="H361" s="979"/>
      <c r="I361" s="979"/>
      <c r="J361" s="979"/>
      <c r="K361" s="979"/>
      <c r="L361" s="979"/>
      <c r="M361" s="979"/>
      <c r="N361" s="979"/>
      <c r="O361" s="979"/>
      <c r="P361" s="979"/>
      <c r="Q361" s="979"/>
      <c r="R361" s="979"/>
      <c r="S361" s="979"/>
      <c r="T361" s="979"/>
      <c r="U361" s="979"/>
      <c r="V361" s="979"/>
      <c r="W361" s="979"/>
      <c r="X361" s="979"/>
      <c r="Y361" s="979"/>
      <c r="Z361" s="979"/>
    </row>
    <row r="362" spans="1:26" ht="15" thickBot="1" x14ac:dyDescent="0.4">
      <c r="A362" s="979"/>
      <c r="B362" s="979"/>
      <c r="C362" s="979"/>
      <c r="D362" s="979"/>
      <c r="E362" s="979"/>
      <c r="F362" s="979"/>
      <c r="G362" s="979"/>
      <c r="H362" s="979"/>
      <c r="I362" s="979"/>
      <c r="J362" s="979"/>
      <c r="K362" s="979"/>
      <c r="L362" s="979"/>
      <c r="M362" s="979"/>
      <c r="N362" s="979"/>
      <c r="O362" s="979"/>
      <c r="P362" s="979"/>
      <c r="Q362" s="979"/>
      <c r="R362" s="979"/>
      <c r="S362" s="979"/>
      <c r="T362" s="979"/>
      <c r="U362" s="979"/>
      <c r="V362" s="979"/>
      <c r="W362" s="979"/>
      <c r="X362" s="979"/>
      <c r="Y362" s="979"/>
      <c r="Z362" s="979"/>
    </row>
    <row r="363" spans="1:26" ht="15" thickBot="1" x14ac:dyDescent="0.4">
      <c r="A363" s="979"/>
      <c r="B363" s="979"/>
      <c r="C363" s="979"/>
      <c r="D363" s="979"/>
      <c r="E363" s="979"/>
      <c r="F363" s="979"/>
      <c r="G363" s="979"/>
      <c r="H363" s="979"/>
      <c r="I363" s="979"/>
      <c r="J363" s="979"/>
      <c r="K363" s="979"/>
      <c r="L363" s="979"/>
      <c r="M363" s="979"/>
      <c r="N363" s="979"/>
      <c r="O363" s="979"/>
      <c r="P363" s="979"/>
      <c r="Q363" s="979"/>
      <c r="R363" s="979"/>
      <c r="S363" s="979"/>
      <c r="T363" s="979"/>
      <c r="U363" s="979"/>
      <c r="V363" s="979"/>
      <c r="W363" s="979"/>
      <c r="X363" s="979"/>
      <c r="Y363" s="979"/>
      <c r="Z363" s="979"/>
    </row>
    <row r="364" spans="1:26" ht="15" thickBot="1" x14ac:dyDescent="0.4">
      <c r="A364" s="979"/>
      <c r="B364" s="979"/>
      <c r="C364" s="979"/>
      <c r="D364" s="979"/>
      <c r="E364" s="979"/>
      <c r="F364" s="979"/>
      <c r="G364" s="979"/>
      <c r="H364" s="979"/>
      <c r="I364" s="979"/>
      <c r="J364" s="979"/>
      <c r="K364" s="979"/>
      <c r="L364" s="979"/>
      <c r="M364" s="979"/>
      <c r="N364" s="979"/>
      <c r="O364" s="979"/>
      <c r="P364" s="979"/>
      <c r="Q364" s="979"/>
      <c r="R364" s="979"/>
      <c r="S364" s="979"/>
      <c r="T364" s="979"/>
      <c r="U364" s="979"/>
      <c r="V364" s="979"/>
      <c r="W364" s="979"/>
      <c r="X364" s="979"/>
      <c r="Y364" s="979"/>
      <c r="Z364" s="979"/>
    </row>
    <row r="365" spans="1:26" ht="15" thickBot="1" x14ac:dyDescent="0.4">
      <c r="A365" s="979"/>
      <c r="B365" s="979"/>
      <c r="C365" s="979"/>
      <c r="D365" s="979"/>
      <c r="E365" s="979"/>
      <c r="F365" s="979"/>
      <c r="G365" s="979"/>
      <c r="H365" s="979"/>
      <c r="I365" s="979"/>
      <c r="J365" s="979"/>
      <c r="K365" s="979"/>
      <c r="L365" s="979"/>
      <c r="M365" s="979"/>
      <c r="N365" s="979"/>
      <c r="O365" s="979"/>
      <c r="P365" s="979"/>
      <c r="Q365" s="979"/>
      <c r="R365" s="979"/>
      <c r="S365" s="979"/>
      <c r="T365" s="979"/>
      <c r="U365" s="979"/>
      <c r="V365" s="979"/>
      <c r="W365" s="979"/>
      <c r="X365" s="979"/>
      <c r="Y365" s="979"/>
      <c r="Z365" s="979"/>
    </row>
    <row r="366" spans="1:26" ht="15" thickBot="1" x14ac:dyDescent="0.4">
      <c r="A366" s="979"/>
      <c r="B366" s="979"/>
      <c r="C366" s="979"/>
      <c r="D366" s="979"/>
      <c r="E366" s="979"/>
      <c r="F366" s="979"/>
      <c r="G366" s="979"/>
      <c r="H366" s="979"/>
      <c r="I366" s="979"/>
      <c r="J366" s="979"/>
      <c r="K366" s="979"/>
      <c r="L366" s="979"/>
      <c r="M366" s="979"/>
      <c r="N366" s="979"/>
      <c r="O366" s="979"/>
      <c r="P366" s="979"/>
      <c r="Q366" s="979"/>
      <c r="R366" s="979"/>
      <c r="S366" s="979"/>
      <c r="T366" s="979"/>
      <c r="U366" s="979"/>
      <c r="V366" s="979"/>
      <c r="W366" s="979"/>
      <c r="X366" s="979"/>
      <c r="Y366" s="979"/>
      <c r="Z366" s="979"/>
    </row>
    <row r="367" spans="1:26" ht="15" thickBot="1" x14ac:dyDescent="0.4">
      <c r="A367" s="979"/>
      <c r="B367" s="979"/>
      <c r="C367" s="979"/>
      <c r="D367" s="979"/>
      <c r="E367" s="979"/>
      <c r="F367" s="979"/>
      <c r="G367" s="979"/>
      <c r="H367" s="979"/>
      <c r="I367" s="979"/>
      <c r="J367" s="979"/>
      <c r="K367" s="979"/>
      <c r="L367" s="979"/>
      <c r="M367" s="979"/>
      <c r="N367" s="979"/>
      <c r="O367" s="979"/>
      <c r="P367" s="979"/>
      <c r="Q367" s="979"/>
      <c r="R367" s="979"/>
      <c r="S367" s="979"/>
      <c r="T367" s="979"/>
      <c r="U367" s="979"/>
      <c r="V367" s="979"/>
      <c r="W367" s="979"/>
      <c r="X367" s="979"/>
      <c r="Y367" s="979"/>
      <c r="Z367" s="979"/>
    </row>
    <row r="368" spans="1:26" ht="15" thickBot="1" x14ac:dyDescent="0.4">
      <c r="A368" s="979"/>
      <c r="B368" s="979"/>
      <c r="C368" s="979"/>
      <c r="D368" s="979"/>
      <c r="E368" s="979"/>
      <c r="F368" s="979"/>
      <c r="G368" s="979"/>
      <c r="H368" s="979"/>
      <c r="I368" s="979"/>
      <c r="J368" s="979"/>
      <c r="K368" s="979"/>
      <c r="L368" s="979"/>
      <c r="M368" s="979"/>
      <c r="N368" s="979"/>
      <c r="O368" s="979"/>
      <c r="P368" s="979"/>
      <c r="Q368" s="979"/>
      <c r="R368" s="979"/>
      <c r="S368" s="979"/>
      <c r="T368" s="979"/>
      <c r="U368" s="979"/>
      <c r="V368" s="979"/>
      <c r="W368" s="979"/>
      <c r="X368" s="979"/>
      <c r="Y368" s="979"/>
      <c r="Z368" s="979"/>
    </row>
    <row r="369" spans="1:26" ht="15" thickBot="1" x14ac:dyDescent="0.4">
      <c r="A369" s="979"/>
      <c r="B369" s="979"/>
      <c r="C369" s="979"/>
      <c r="D369" s="979"/>
      <c r="E369" s="979"/>
      <c r="F369" s="979"/>
      <c r="G369" s="979"/>
      <c r="H369" s="979"/>
      <c r="I369" s="979"/>
      <c r="J369" s="979"/>
      <c r="K369" s="979"/>
      <c r="L369" s="979"/>
      <c r="M369" s="979"/>
      <c r="N369" s="979"/>
      <c r="O369" s="979"/>
      <c r="P369" s="979"/>
      <c r="Q369" s="979"/>
      <c r="R369" s="979"/>
      <c r="S369" s="979"/>
      <c r="T369" s="979"/>
      <c r="U369" s="979"/>
      <c r="V369" s="979"/>
      <c r="W369" s="979"/>
      <c r="X369" s="979"/>
      <c r="Y369" s="979"/>
      <c r="Z369" s="979"/>
    </row>
    <row r="370" spans="1:26" ht="15" thickBot="1" x14ac:dyDescent="0.4">
      <c r="A370" s="979"/>
      <c r="B370" s="979"/>
      <c r="C370" s="979"/>
      <c r="D370" s="979"/>
      <c r="E370" s="979"/>
      <c r="F370" s="979"/>
      <c r="G370" s="979"/>
      <c r="H370" s="979"/>
      <c r="I370" s="979"/>
      <c r="J370" s="979"/>
      <c r="K370" s="979"/>
      <c r="L370" s="979"/>
      <c r="M370" s="979"/>
      <c r="N370" s="979"/>
      <c r="O370" s="979"/>
      <c r="P370" s="979"/>
      <c r="Q370" s="979"/>
      <c r="R370" s="979"/>
      <c r="S370" s="979"/>
      <c r="T370" s="979"/>
      <c r="U370" s="979"/>
      <c r="V370" s="979"/>
      <c r="W370" s="979"/>
      <c r="X370" s="979"/>
      <c r="Y370" s="979"/>
      <c r="Z370" s="979"/>
    </row>
    <row r="371" spans="1:26" ht="15" thickBot="1" x14ac:dyDescent="0.4">
      <c r="A371" s="979"/>
      <c r="B371" s="979"/>
      <c r="C371" s="979"/>
      <c r="D371" s="979"/>
      <c r="E371" s="979"/>
      <c r="F371" s="979"/>
      <c r="G371" s="979"/>
      <c r="H371" s="979"/>
      <c r="I371" s="979"/>
      <c r="J371" s="979"/>
      <c r="K371" s="979"/>
      <c r="L371" s="979"/>
      <c r="M371" s="979"/>
      <c r="N371" s="979"/>
      <c r="O371" s="979"/>
      <c r="P371" s="979"/>
      <c r="Q371" s="979"/>
      <c r="R371" s="979"/>
      <c r="S371" s="979"/>
      <c r="T371" s="979"/>
      <c r="U371" s="979"/>
      <c r="V371" s="979"/>
      <c r="W371" s="979"/>
      <c r="X371" s="979"/>
      <c r="Y371" s="979"/>
      <c r="Z371" s="979"/>
    </row>
    <row r="372" spans="1:26" ht="15" thickBot="1" x14ac:dyDescent="0.4">
      <c r="A372" s="979"/>
      <c r="B372" s="979"/>
      <c r="C372" s="979"/>
      <c r="D372" s="979"/>
      <c r="E372" s="979"/>
      <c r="F372" s="979"/>
      <c r="G372" s="979"/>
      <c r="H372" s="979"/>
      <c r="I372" s="979"/>
      <c r="J372" s="979"/>
      <c r="K372" s="979"/>
      <c r="L372" s="979"/>
      <c r="M372" s="979"/>
      <c r="N372" s="979"/>
      <c r="O372" s="979"/>
      <c r="P372" s="979"/>
      <c r="Q372" s="979"/>
      <c r="R372" s="979"/>
      <c r="S372" s="979"/>
      <c r="T372" s="979"/>
      <c r="U372" s="979"/>
      <c r="V372" s="979"/>
      <c r="W372" s="979"/>
      <c r="X372" s="979"/>
      <c r="Y372" s="979"/>
      <c r="Z372" s="979"/>
    </row>
    <row r="373" spans="1:26" ht="15" thickBot="1" x14ac:dyDescent="0.4">
      <c r="A373" s="979"/>
      <c r="B373" s="979"/>
      <c r="C373" s="979"/>
      <c r="D373" s="979"/>
      <c r="E373" s="979"/>
      <c r="F373" s="979"/>
      <c r="G373" s="979"/>
      <c r="H373" s="979"/>
      <c r="I373" s="979"/>
      <c r="J373" s="979"/>
      <c r="K373" s="979"/>
      <c r="L373" s="979"/>
      <c r="M373" s="979"/>
      <c r="N373" s="979"/>
      <c r="O373" s="979"/>
      <c r="P373" s="979"/>
      <c r="Q373" s="979"/>
      <c r="R373" s="979"/>
      <c r="S373" s="979"/>
      <c r="T373" s="979"/>
      <c r="U373" s="979"/>
      <c r="V373" s="979"/>
      <c r="W373" s="979"/>
      <c r="X373" s="979"/>
      <c r="Y373" s="979"/>
      <c r="Z373" s="979"/>
    </row>
    <row r="374" spans="1:26" ht="15" thickBot="1" x14ac:dyDescent="0.4">
      <c r="A374" s="979"/>
      <c r="B374" s="979"/>
      <c r="C374" s="979"/>
      <c r="D374" s="979"/>
      <c r="E374" s="979"/>
      <c r="F374" s="979"/>
      <c r="G374" s="979"/>
      <c r="H374" s="979"/>
      <c r="I374" s="979"/>
      <c r="J374" s="979"/>
      <c r="K374" s="979"/>
      <c r="L374" s="979"/>
      <c r="M374" s="979"/>
      <c r="N374" s="979"/>
      <c r="O374" s="979"/>
      <c r="P374" s="979"/>
      <c r="Q374" s="979"/>
      <c r="R374" s="979"/>
      <c r="S374" s="979"/>
      <c r="T374" s="979"/>
      <c r="U374" s="979"/>
      <c r="V374" s="979"/>
      <c r="W374" s="979"/>
      <c r="X374" s="979"/>
      <c r="Y374" s="979"/>
      <c r="Z374" s="979"/>
    </row>
    <row r="375" spans="1:26" ht="15" thickBot="1" x14ac:dyDescent="0.4">
      <c r="A375" s="979"/>
      <c r="B375" s="979"/>
      <c r="C375" s="979"/>
      <c r="D375" s="979"/>
      <c r="E375" s="979"/>
      <c r="F375" s="979"/>
      <c r="G375" s="979"/>
      <c r="H375" s="979"/>
      <c r="I375" s="979"/>
      <c r="J375" s="979"/>
      <c r="K375" s="979"/>
      <c r="L375" s="979"/>
      <c r="M375" s="979"/>
      <c r="N375" s="979"/>
      <c r="O375" s="979"/>
      <c r="P375" s="979"/>
      <c r="Q375" s="979"/>
      <c r="R375" s="979"/>
      <c r="S375" s="979"/>
      <c r="T375" s="979"/>
      <c r="U375" s="979"/>
      <c r="V375" s="979"/>
      <c r="W375" s="979"/>
      <c r="X375" s="979"/>
      <c r="Y375" s="979"/>
      <c r="Z375" s="979"/>
    </row>
    <row r="376" spans="1:26" ht="15" thickBot="1" x14ac:dyDescent="0.4">
      <c r="A376" s="979"/>
      <c r="B376" s="979"/>
      <c r="C376" s="979"/>
      <c r="D376" s="979"/>
      <c r="E376" s="979"/>
      <c r="F376" s="979"/>
      <c r="G376" s="979"/>
      <c r="H376" s="979"/>
      <c r="I376" s="979"/>
      <c r="J376" s="979"/>
      <c r="K376" s="979"/>
      <c r="L376" s="979"/>
      <c r="M376" s="979"/>
      <c r="N376" s="979"/>
      <c r="O376" s="979"/>
      <c r="P376" s="979"/>
      <c r="Q376" s="979"/>
      <c r="R376" s="979"/>
      <c r="S376" s="979"/>
      <c r="T376" s="979"/>
      <c r="U376" s="979"/>
      <c r="V376" s="979"/>
      <c r="W376" s="979"/>
      <c r="X376" s="979"/>
      <c r="Y376" s="979"/>
      <c r="Z376" s="979"/>
    </row>
    <row r="377" spans="1:26" ht="15" thickBot="1" x14ac:dyDescent="0.4">
      <c r="A377" s="979"/>
      <c r="B377" s="979"/>
      <c r="C377" s="979"/>
      <c r="D377" s="979"/>
      <c r="E377" s="979"/>
      <c r="F377" s="979"/>
      <c r="G377" s="979"/>
      <c r="H377" s="979"/>
      <c r="I377" s="979"/>
      <c r="J377" s="979"/>
      <c r="K377" s="979"/>
      <c r="L377" s="979"/>
      <c r="M377" s="979"/>
      <c r="N377" s="979"/>
      <c r="O377" s="979"/>
      <c r="P377" s="979"/>
      <c r="Q377" s="979"/>
      <c r="R377" s="979"/>
      <c r="S377" s="979"/>
      <c r="T377" s="979"/>
      <c r="U377" s="979"/>
      <c r="V377" s="979"/>
      <c r="W377" s="979"/>
      <c r="X377" s="979"/>
      <c r="Y377" s="979"/>
      <c r="Z377" s="979"/>
    </row>
    <row r="378" spans="1:26" ht="15" thickBot="1" x14ac:dyDescent="0.4">
      <c r="A378" s="979"/>
      <c r="B378" s="979"/>
      <c r="C378" s="979"/>
      <c r="D378" s="979"/>
      <c r="E378" s="979"/>
      <c r="F378" s="979"/>
      <c r="G378" s="979"/>
      <c r="H378" s="979"/>
      <c r="I378" s="979"/>
      <c r="J378" s="979"/>
      <c r="K378" s="979"/>
      <c r="L378" s="979"/>
      <c r="M378" s="979"/>
      <c r="N378" s="979"/>
      <c r="O378" s="979"/>
      <c r="P378" s="979"/>
      <c r="Q378" s="979"/>
      <c r="R378" s="979"/>
      <c r="S378" s="979"/>
      <c r="T378" s="979"/>
      <c r="U378" s="979"/>
      <c r="V378" s="979"/>
      <c r="W378" s="979"/>
      <c r="X378" s="979"/>
      <c r="Y378" s="979"/>
      <c r="Z378" s="979"/>
    </row>
    <row r="379" spans="1:26" ht="15" thickBot="1" x14ac:dyDescent="0.4">
      <c r="A379" s="979"/>
      <c r="B379" s="979"/>
      <c r="C379" s="979"/>
      <c r="D379" s="979"/>
      <c r="E379" s="979"/>
      <c r="F379" s="979"/>
      <c r="G379" s="979"/>
      <c r="H379" s="979"/>
      <c r="I379" s="979"/>
      <c r="J379" s="979"/>
      <c r="K379" s="979"/>
      <c r="L379" s="979"/>
      <c r="M379" s="979"/>
      <c r="N379" s="979"/>
      <c r="O379" s="979"/>
      <c r="P379" s="979"/>
      <c r="Q379" s="979"/>
      <c r="R379" s="979"/>
      <c r="S379" s="979"/>
      <c r="T379" s="979"/>
      <c r="U379" s="979"/>
      <c r="V379" s="979"/>
      <c r="W379" s="979"/>
      <c r="X379" s="979"/>
      <c r="Y379" s="979"/>
      <c r="Z379" s="979"/>
    </row>
    <row r="380" spans="1:26" ht="15" thickBot="1" x14ac:dyDescent="0.4">
      <c r="A380" s="979"/>
      <c r="B380" s="979"/>
      <c r="C380" s="979"/>
      <c r="D380" s="979"/>
      <c r="E380" s="979"/>
      <c r="F380" s="979"/>
      <c r="G380" s="979"/>
      <c r="H380" s="979"/>
      <c r="I380" s="979"/>
      <c r="J380" s="979"/>
      <c r="K380" s="979"/>
      <c r="L380" s="979"/>
      <c r="M380" s="979"/>
      <c r="N380" s="979"/>
      <c r="O380" s="979"/>
      <c r="P380" s="979"/>
      <c r="Q380" s="979"/>
      <c r="R380" s="979"/>
      <c r="S380" s="979"/>
      <c r="T380" s="979"/>
      <c r="U380" s="979"/>
      <c r="V380" s="979"/>
      <c r="W380" s="979"/>
      <c r="X380" s="979"/>
      <c r="Y380" s="979"/>
      <c r="Z380" s="979"/>
    </row>
    <row r="381" spans="1:26" ht="15" thickBot="1" x14ac:dyDescent="0.4">
      <c r="A381" s="979"/>
      <c r="B381" s="979"/>
      <c r="C381" s="979"/>
      <c r="D381" s="979"/>
      <c r="E381" s="979"/>
      <c r="F381" s="979"/>
      <c r="G381" s="979"/>
      <c r="H381" s="979"/>
      <c r="I381" s="979"/>
      <c r="J381" s="979"/>
      <c r="K381" s="979"/>
      <c r="L381" s="979"/>
      <c r="M381" s="979"/>
      <c r="N381" s="979"/>
      <c r="O381" s="979"/>
      <c r="P381" s="979"/>
      <c r="Q381" s="979"/>
      <c r="R381" s="979"/>
      <c r="S381" s="979"/>
      <c r="T381" s="979"/>
      <c r="U381" s="979"/>
      <c r="V381" s="979"/>
      <c r="W381" s="979"/>
      <c r="X381" s="979"/>
      <c r="Y381" s="979"/>
      <c r="Z381" s="979"/>
    </row>
    <row r="382" spans="1:26" ht="15" thickBot="1" x14ac:dyDescent="0.4">
      <c r="A382" s="979"/>
      <c r="B382" s="979"/>
      <c r="C382" s="979"/>
      <c r="D382" s="979"/>
      <c r="E382" s="979"/>
      <c r="F382" s="979"/>
      <c r="G382" s="979"/>
      <c r="H382" s="979"/>
      <c r="I382" s="979"/>
      <c r="J382" s="979"/>
      <c r="K382" s="979"/>
      <c r="L382" s="979"/>
      <c r="M382" s="979"/>
      <c r="N382" s="979"/>
      <c r="O382" s="979"/>
      <c r="P382" s="979"/>
      <c r="Q382" s="979"/>
      <c r="R382" s="979"/>
      <c r="S382" s="979"/>
      <c r="T382" s="979"/>
      <c r="U382" s="979"/>
      <c r="V382" s="979"/>
      <c r="W382" s="979"/>
      <c r="X382" s="979"/>
      <c r="Y382" s="979"/>
      <c r="Z382" s="979"/>
    </row>
    <row r="383" spans="1:26" ht="15" thickBot="1" x14ac:dyDescent="0.4">
      <c r="A383" s="979"/>
      <c r="B383" s="979"/>
      <c r="C383" s="979"/>
      <c r="D383" s="979"/>
      <c r="E383" s="979"/>
      <c r="F383" s="979"/>
      <c r="G383" s="979"/>
      <c r="H383" s="979"/>
      <c r="I383" s="979"/>
      <c r="J383" s="979"/>
      <c r="K383" s="979"/>
      <c r="L383" s="979"/>
      <c r="M383" s="979"/>
      <c r="N383" s="979"/>
      <c r="O383" s="979"/>
      <c r="P383" s="979"/>
      <c r="Q383" s="979"/>
      <c r="R383" s="979"/>
      <c r="S383" s="979"/>
      <c r="T383" s="979"/>
      <c r="U383" s="979"/>
      <c r="V383" s="979"/>
      <c r="W383" s="979"/>
      <c r="X383" s="979"/>
      <c r="Y383" s="979"/>
      <c r="Z383" s="979"/>
    </row>
    <row r="384" spans="1:26" ht="15" thickBot="1" x14ac:dyDescent="0.4">
      <c r="A384" s="979"/>
      <c r="B384" s="979"/>
      <c r="C384" s="979"/>
      <c r="D384" s="979"/>
      <c r="E384" s="979"/>
      <c r="F384" s="979"/>
      <c r="G384" s="979"/>
      <c r="H384" s="979"/>
      <c r="I384" s="979"/>
      <c r="J384" s="979"/>
      <c r="K384" s="979"/>
      <c r="L384" s="979"/>
      <c r="M384" s="979"/>
      <c r="N384" s="979"/>
      <c r="O384" s="979"/>
      <c r="P384" s="979"/>
      <c r="Q384" s="979"/>
      <c r="R384" s="979"/>
      <c r="S384" s="979"/>
      <c r="T384" s="979"/>
      <c r="U384" s="979"/>
      <c r="V384" s="979"/>
      <c r="W384" s="979"/>
      <c r="X384" s="979"/>
      <c r="Y384" s="979"/>
      <c r="Z384" s="979"/>
    </row>
    <row r="385" spans="1:26" ht="15" thickBot="1" x14ac:dyDescent="0.4">
      <c r="A385" s="979"/>
      <c r="B385" s="979"/>
      <c r="C385" s="979"/>
      <c r="D385" s="979"/>
      <c r="E385" s="979"/>
      <c r="F385" s="979"/>
      <c r="G385" s="979"/>
      <c r="H385" s="979"/>
      <c r="I385" s="979"/>
      <c r="J385" s="979"/>
      <c r="K385" s="979"/>
      <c r="L385" s="979"/>
      <c r="M385" s="979"/>
      <c r="N385" s="979"/>
      <c r="O385" s="979"/>
      <c r="P385" s="979"/>
      <c r="Q385" s="979"/>
      <c r="R385" s="979"/>
      <c r="S385" s="979"/>
      <c r="T385" s="979"/>
      <c r="U385" s="979"/>
      <c r="V385" s="979"/>
      <c r="W385" s="979"/>
      <c r="X385" s="979"/>
      <c r="Y385" s="979"/>
      <c r="Z385" s="979"/>
    </row>
    <row r="386" spans="1:26" ht="15" thickBot="1" x14ac:dyDescent="0.4">
      <c r="A386" s="979"/>
      <c r="B386" s="979"/>
      <c r="C386" s="979"/>
      <c r="D386" s="979"/>
      <c r="E386" s="979"/>
      <c r="F386" s="979"/>
      <c r="G386" s="979"/>
      <c r="H386" s="979"/>
      <c r="I386" s="979"/>
      <c r="J386" s="979"/>
      <c r="K386" s="979"/>
      <c r="L386" s="979"/>
      <c r="M386" s="979"/>
      <c r="N386" s="979"/>
      <c r="O386" s="979"/>
      <c r="P386" s="979"/>
      <c r="Q386" s="979"/>
      <c r="R386" s="979"/>
      <c r="S386" s="979"/>
      <c r="T386" s="979"/>
      <c r="U386" s="979"/>
      <c r="V386" s="979"/>
      <c r="W386" s="979"/>
      <c r="X386" s="979"/>
      <c r="Y386" s="979"/>
      <c r="Z386" s="979"/>
    </row>
    <row r="387" spans="1:26" ht="15" thickBot="1" x14ac:dyDescent="0.4">
      <c r="A387" s="979"/>
      <c r="B387" s="979"/>
      <c r="C387" s="979"/>
      <c r="D387" s="979"/>
      <c r="E387" s="979"/>
      <c r="F387" s="979"/>
      <c r="G387" s="979"/>
      <c r="H387" s="979"/>
      <c r="I387" s="979"/>
      <c r="J387" s="979"/>
      <c r="K387" s="979"/>
      <c r="L387" s="979"/>
      <c r="M387" s="979"/>
      <c r="N387" s="979"/>
      <c r="O387" s="979"/>
      <c r="P387" s="979"/>
      <c r="Q387" s="979"/>
      <c r="R387" s="979"/>
      <c r="S387" s="979"/>
      <c r="T387" s="979"/>
      <c r="U387" s="979"/>
      <c r="V387" s="979"/>
      <c r="W387" s="979"/>
      <c r="X387" s="979"/>
      <c r="Y387" s="979"/>
      <c r="Z387" s="979"/>
    </row>
    <row r="388" spans="1:26" ht="15" thickBot="1" x14ac:dyDescent="0.4">
      <c r="A388" s="979"/>
      <c r="B388" s="979"/>
      <c r="C388" s="979"/>
      <c r="D388" s="979"/>
      <c r="E388" s="979"/>
      <c r="F388" s="979"/>
      <c r="G388" s="979"/>
      <c r="H388" s="979"/>
      <c r="I388" s="979"/>
      <c r="J388" s="979"/>
      <c r="K388" s="979"/>
      <c r="L388" s="979"/>
      <c r="M388" s="979"/>
      <c r="N388" s="979"/>
      <c r="O388" s="979"/>
      <c r="P388" s="979"/>
      <c r="Q388" s="979"/>
      <c r="R388" s="979"/>
      <c r="S388" s="979"/>
      <c r="T388" s="979"/>
      <c r="U388" s="979"/>
      <c r="V388" s="979"/>
      <c r="W388" s="979"/>
      <c r="X388" s="979"/>
      <c r="Y388" s="979"/>
      <c r="Z388" s="979"/>
    </row>
    <row r="389" spans="1:26" ht="15" thickBot="1" x14ac:dyDescent="0.4">
      <c r="A389" s="979"/>
      <c r="B389" s="979"/>
      <c r="C389" s="979"/>
      <c r="D389" s="979"/>
      <c r="E389" s="979"/>
      <c r="F389" s="979"/>
      <c r="G389" s="979"/>
      <c r="H389" s="979"/>
      <c r="I389" s="979"/>
      <c r="J389" s="979"/>
      <c r="K389" s="979"/>
      <c r="L389" s="979"/>
      <c r="M389" s="979"/>
      <c r="N389" s="979"/>
      <c r="O389" s="979"/>
      <c r="P389" s="979"/>
      <c r="Q389" s="979"/>
      <c r="R389" s="979"/>
      <c r="S389" s="979"/>
      <c r="T389" s="979"/>
      <c r="U389" s="979"/>
      <c r="V389" s="979"/>
      <c r="W389" s="979"/>
      <c r="X389" s="979"/>
      <c r="Y389" s="979"/>
      <c r="Z389" s="979"/>
    </row>
    <row r="390" spans="1:26" ht="15" thickBot="1" x14ac:dyDescent="0.4">
      <c r="A390" s="979"/>
      <c r="B390" s="979"/>
      <c r="C390" s="979"/>
      <c r="D390" s="979"/>
      <c r="E390" s="979"/>
      <c r="F390" s="979"/>
      <c r="G390" s="979"/>
      <c r="H390" s="979"/>
      <c r="I390" s="979"/>
      <c r="J390" s="979"/>
      <c r="K390" s="979"/>
      <c r="L390" s="979"/>
      <c r="M390" s="979"/>
      <c r="N390" s="979"/>
      <c r="O390" s="979"/>
      <c r="P390" s="979"/>
      <c r="Q390" s="979"/>
      <c r="R390" s="979"/>
      <c r="S390" s="979"/>
      <c r="T390" s="979"/>
      <c r="U390" s="979"/>
      <c r="V390" s="979"/>
      <c r="W390" s="979"/>
      <c r="X390" s="979"/>
      <c r="Y390" s="979"/>
      <c r="Z390" s="979"/>
    </row>
    <row r="391" spans="1:26" ht="15" thickBot="1" x14ac:dyDescent="0.4">
      <c r="A391" s="979"/>
      <c r="B391" s="979"/>
      <c r="C391" s="979"/>
      <c r="D391" s="979"/>
      <c r="E391" s="979"/>
      <c r="F391" s="979"/>
      <c r="G391" s="979"/>
      <c r="H391" s="979"/>
      <c r="I391" s="979"/>
      <c r="J391" s="979"/>
      <c r="K391" s="979"/>
      <c r="L391" s="979"/>
      <c r="M391" s="979"/>
      <c r="N391" s="979"/>
      <c r="O391" s="979"/>
      <c r="P391" s="979"/>
      <c r="Q391" s="979"/>
      <c r="R391" s="979"/>
      <c r="S391" s="979"/>
      <c r="T391" s="979"/>
      <c r="U391" s="979"/>
      <c r="V391" s="979"/>
      <c r="W391" s="979"/>
      <c r="X391" s="979"/>
      <c r="Y391" s="979"/>
      <c r="Z391" s="979"/>
    </row>
    <row r="392" spans="1:26" ht="15" thickBot="1" x14ac:dyDescent="0.4">
      <c r="A392" s="979"/>
      <c r="B392" s="979"/>
      <c r="C392" s="979"/>
      <c r="D392" s="979"/>
      <c r="E392" s="979"/>
      <c r="F392" s="979"/>
      <c r="G392" s="979"/>
      <c r="H392" s="979"/>
      <c r="I392" s="979"/>
      <c r="J392" s="979"/>
      <c r="K392" s="979"/>
      <c r="L392" s="979"/>
      <c r="M392" s="979"/>
      <c r="N392" s="979"/>
      <c r="O392" s="979"/>
      <c r="P392" s="979"/>
      <c r="Q392" s="979"/>
      <c r="R392" s="979"/>
      <c r="S392" s="979"/>
      <c r="T392" s="979"/>
      <c r="U392" s="979"/>
      <c r="V392" s="979"/>
      <c r="W392" s="979"/>
      <c r="X392" s="979"/>
      <c r="Y392" s="979"/>
      <c r="Z392" s="979"/>
    </row>
    <row r="393" spans="1:26" ht="15" thickBot="1" x14ac:dyDescent="0.4">
      <c r="A393" s="979"/>
      <c r="B393" s="979"/>
      <c r="C393" s="979"/>
      <c r="D393" s="979"/>
      <c r="E393" s="979"/>
      <c r="F393" s="979"/>
      <c r="G393" s="979"/>
      <c r="H393" s="979"/>
      <c r="I393" s="979"/>
      <c r="J393" s="979"/>
      <c r="K393" s="979"/>
      <c r="L393" s="979"/>
      <c r="M393" s="979"/>
      <c r="N393" s="979"/>
      <c r="O393" s="979"/>
      <c r="P393" s="979"/>
      <c r="Q393" s="979"/>
      <c r="R393" s="979"/>
      <c r="S393" s="979"/>
      <c r="T393" s="979"/>
      <c r="U393" s="979"/>
      <c r="V393" s="979"/>
      <c r="W393" s="979"/>
      <c r="X393" s="979"/>
      <c r="Y393" s="979"/>
      <c r="Z393" s="979"/>
    </row>
    <row r="394" spans="1:26" ht="15" thickBot="1" x14ac:dyDescent="0.4">
      <c r="A394" s="979"/>
      <c r="B394" s="979"/>
      <c r="C394" s="979"/>
      <c r="D394" s="979"/>
      <c r="E394" s="979"/>
      <c r="F394" s="979"/>
      <c r="G394" s="979"/>
      <c r="H394" s="979"/>
      <c r="I394" s="979"/>
      <c r="J394" s="979"/>
      <c r="K394" s="979"/>
      <c r="L394" s="979"/>
      <c r="M394" s="979"/>
      <c r="N394" s="979"/>
      <c r="O394" s="979"/>
      <c r="P394" s="979"/>
      <c r="Q394" s="979"/>
      <c r="R394" s="979"/>
      <c r="S394" s="979"/>
      <c r="T394" s="979"/>
      <c r="U394" s="979"/>
      <c r="V394" s="979"/>
      <c r="W394" s="979"/>
      <c r="X394" s="979"/>
      <c r="Y394" s="979"/>
      <c r="Z394" s="979"/>
    </row>
    <row r="395" spans="1:26" ht="15" thickBot="1" x14ac:dyDescent="0.4">
      <c r="A395" s="979"/>
      <c r="B395" s="979"/>
      <c r="C395" s="979"/>
      <c r="D395" s="979"/>
      <c r="E395" s="979"/>
      <c r="F395" s="979"/>
      <c r="G395" s="979"/>
      <c r="H395" s="979"/>
      <c r="I395" s="979"/>
      <c r="J395" s="979"/>
      <c r="K395" s="979"/>
      <c r="L395" s="979"/>
      <c r="M395" s="979"/>
      <c r="N395" s="979"/>
      <c r="O395" s="979"/>
      <c r="P395" s="979"/>
      <c r="Q395" s="979"/>
      <c r="R395" s="979"/>
      <c r="S395" s="979"/>
      <c r="T395" s="979"/>
      <c r="U395" s="979"/>
      <c r="V395" s="979"/>
      <c r="W395" s="979"/>
      <c r="X395" s="979"/>
      <c r="Y395" s="979"/>
      <c r="Z395" s="979"/>
    </row>
    <row r="396" spans="1:26" ht="15" thickBot="1" x14ac:dyDescent="0.4">
      <c r="A396" s="979"/>
      <c r="B396" s="979"/>
      <c r="C396" s="979"/>
      <c r="D396" s="979"/>
      <c r="E396" s="979"/>
      <c r="F396" s="979"/>
      <c r="G396" s="979"/>
      <c r="H396" s="979"/>
      <c r="I396" s="979"/>
      <c r="J396" s="979"/>
      <c r="K396" s="979"/>
      <c r="L396" s="979"/>
      <c r="M396" s="979"/>
      <c r="N396" s="979"/>
      <c r="O396" s="979"/>
      <c r="P396" s="979"/>
      <c r="Q396" s="979"/>
      <c r="R396" s="979"/>
      <c r="S396" s="979"/>
      <c r="T396" s="979"/>
      <c r="U396" s="979"/>
      <c r="V396" s="979"/>
      <c r="W396" s="979"/>
      <c r="X396" s="979"/>
      <c r="Y396" s="979"/>
      <c r="Z396" s="979"/>
    </row>
    <row r="397" spans="1:26" ht="15" thickBot="1" x14ac:dyDescent="0.4">
      <c r="A397" s="979"/>
      <c r="B397" s="979"/>
      <c r="C397" s="979"/>
      <c r="D397" s="979"/>
      <c r="E397" s="979"/>
      <c r="F397" s="979"/>
      <c r="G397" s="979"/>
      <c r="H397" s="979"/>
      <c r="I397" s="979"/>
      <c r="J397" s="979"/>
      <c r="K397" s="979"/>
      <c r="L397" s="979"/>
      <c r="M397" s="979"/>
      <c r="N397" s="979"/>
      <c r="O397" s="979"/>
      <c r="P397" s="979"/>
      <c r="Q397" s="979"/>
      <c r="R397" s="979"/>
      <c r="S397" s="979"/>
      <c r="T397" s="979"/>
      <c r="U397" s="979"/>
      <c r="V397" s="979"/>
      <c r="W397" s="979"/>
      <c r="X397" s="979"/>
      <c r="Y397" s="979"/>
      <c r="Z397" s="979"/>
    </row>
    <row r="398" spans="1:26" ht="15" thickBot="1" x14ac:dyDescent="0.4">
      <c r="A398" s="979"/>
      <c r="B398" s="979"/>
      <c r="C398" s="979"/>
      <c r="D398" s="979"/>
      <c r="E398" s="979"/>
      <c r="F398" s="979"/>
      <c r="G398" s="979"/>
      <c r="H398" s="979"/>
      <c r="I398" s="979"/>
      <c r="J398" s="979"/>
      <c r="K398" s="979"/>
      <c r="L398" s="979"/>
      <c r="M398" s="979"/>
      <c r="N398" s="979"/>
      <c r="O398" s="979"/>
      <c r="P398" s="979"/>
      <c r="Q398" s="979"/>
      <c r="R398" s="979"/>
      <c r="S398" s="979"/>
      <c r="T398" s="979"/>
      <c r="U398" s="979"/>
      <c r="V398" s="979"/>
      <c r="W398" s="979"/>
      <c r="X398" s="979"/>
      <c r="Y398" s="979"/>
      <c r="Z398" s="979"/>
    </row>
    <row r="399" spans="1:26" ht="15" thickBot="1" x14ac:dyDescent="0.4">
      <c r="A399" s="979"/>
      <c r="B399" s="979"/>
      <c r="C399" s="979"/>
      <c r="D399" s="979"/>
      <c r="E399" s="979"/>
      <c r="F399" s="979"/>
      <c r="G399" s="979"/>
      <c r="H399" s="979"/>
      <c r="I399" s="979"/>
      <c r="J399" s="979"/>
      <c r="K399" s="979"/>
      <c r="L399" s="979"/>
      <c r="M399" s="979"/>
      <c r="N399" s="979"/>
      <c r="O399" s="979"/>
      <c r="P399" s="979"/>
      <c r="Q399" s="979"/>
      <c r="R399" s="979"/>
      <c r="S399" s="979"/>
      <c r="T399" s="979"/>
      <c r="U399" s="979"/>
      <c r="V399" s="979"/>
      <c r="W399" s="979"/>
      <c r="X399" s="979"/>
      <c r="Y399" s="979"/>
      <c r="Z399" s="979"/>
    </row>
    <row r="400" spans="1:26" ht="15" thickBot="1" x14ac:dyDescent="0.4">
      <c r="A400" s="979"/>
      <c r="B400" s="979"/>
      <c r="C400" s="979"/>
      <c r="D400" s="979"/>
      <c r="E400" s="979"/>
      <c r="F400" s="979"/>
      <c r="G400" s="979"/>
      <c r="H400" s="979"/>
      <c r="I400" s="979"/>
      <c r="J400" s="979"/>
      <c r="K400" s="979"/>
      <c r="L400" s="979"/>
      <c r="M400" s="979"/>
      <c r="N400" s="979"/>
      <c r="O400" s="979"/>
      <c r="P400" s="979"/>
      <c r="Q400" s="979"/>
      <c r="R400" s="979"/>
      <c r="S400" s="979"/>
      <c r="T400" s="979"/>
      <c r="U400" s="979"/>
      <c r="V400" s="979"/>
      <c r="W400" s="979"/>
      <c r="X400" s="979"/>
      <c r="Y400" s="979"/>
      <c r="Z400" s="979"/>
    </row>
    <row r="401" spans="1:26" ht="15" thickBot="1" x14ac:dyDescent="0.4">
      <c r="A401" s="979"/>
      <c r="B401" s="979"/>
      <c r="C401" s="979"/>
      <c r="D401" s="979"/>
      <c r="E401" s="979"/>
      <c r="F401" s="979"/>
      <c r="G401" s="979"/>
      <c r="H401" s="979"/>
      <c r="I401" s="979"/>
      <c r="J401" s="979"/>
      <c r="K401" s="979"/>
      <c r="L401" s="979"/>
      <c r="M401" s="979"/>
      <c r="N401" s="979"/>
      <c r="O401" s="979"/>
      <c r="P401" s="979"/>
      <c r="Q401" s="979"/>
      <c r="R401" s="979"/>
      <c r="S401" s="979"/>
      <c r="T401" s="979"/>
      <c r="U401" s="979"/>
      <c r="V401" s="979"/>
      <c r="W401" s="979"/>
      <c r="X401" s="979"/>
      <c r="Y401" s="979"/>
      <c r="Z401" s="979"/>
    </row>
    <row r="402" spans="1:26" ht="15" thickBot="1" x14ac:dyDescent="0.4">
      <c r="A402" s="979"/>
      <c r="B402" s="979"/>
      <c r="C402" s="979"/>
      <c r="D402" s="979"/>
      <c r="E402" s="979"/>
      <c r="F402" s="979"/>
      <c r="G402" s="979"/>
      <c r="H402" s="979"/>
      <c r="I402" s="979"/>
      <c r="J402" s="979"/>
      <c r="K402" s="979"/>
      <c r="L402" s="979"/>
      <c r="M402" s="979"/>
      <c r="N402" s="979"/>
      <c r="O402" s="979"/>
      <c r="P402" s="979"/>
      <c r="Q402" s="979"/>
      <c r="R402" s="979"/>
      <c r="S402" s="979"/>
      <c r="T402" s="979"/>
      <c r="U402" s="979"/>
      <c r="V402" s="979"/>
      <c r="W402" s="979"/>
      <c r="X402" s="979"/>
      <c r="Y402" s="979"/>
      <c r="Z402" s="979"/>
    </row>
    <row r="403" spans="1:26" ht="15" thickBot="1" x14ac:dyDescent="0.4">
      <c r="A403" s="979"/>
      <c r="B403" s="979"/>
      <c r="C403" s="979"/>
      <c r="D403" s="979"/>
      <c r="E403" s="979"/>
      <c r="F403" s="979"/>
      <c r="G403" s="979"/>
      <c r="H403" s="979"/>
      <c r="I403" s="979"/>
      <c r="J403" s="979"/>
      <c r="K403" s="979"/>
      <c r="L403" s="979"/>
      <c r="M403" s="979"/>
      <c r="N403" s="979"/>
      <c r="O403" s="979"/>
      <c r="P403" s="979"/>
      <c r="Q403" s="979"/>
      <c r="R403" s="979"/>
      <c r="S403" s="979"/>
      <c r="T403" s="979"/>
      <c r="U403" s="979"/>
      <c r="V403" s="979"/>
      <c r="W403" s="979"/>
      <c r="X403" s="979"/>
      <c r="Y403" s="979"/>
      <c r="Z403" s="979"/>
    </row>
    <row r="404" spans="1:26" ht="15" thickBot="1" x14ac:dyDescent="0.4">
      <c r="A404" s="979"/>
      <c r="B404" s="979"/>
      <c r="C404" s="979"/>
      <c r="D404" s="979"/>
      <c r="E404" s="979"/>
      <c r="F404" s="979"/>
      <c r="G404" s="979"/>
      <c r="H404" s="979"/>
      <c r="I404" s="979"/>
      <c r="J404" s="979"/>
      <c r="K404" s="979"/>
      <c r="L404" s="979"/>
      <c r="M404" s="979"/>
      <c r="N404" s="979"/>
      <c r="O404" s="979"/>
      <c r="P404" s="979"/>
      <c r="Q404" s="979"/>
      <c r="R404" s="979"/>
      <c r="S404" s="979"/>
      <c r="T404" s="979"/>
      <c r="U404" s="979"/>
      <c r="V404" s="979"/>
      <c r="W404" s="979"/>
      <c r="X404" s="979"/>
      <c r="Y404" s="979"/>
      <c r="Z404" s="979"/>
    </row>
    <row r="405" spans="1:26" ht="15" thickBot="1" x14ac:dyDescent="0.4">
      <c r="A405" s="979"/>
      <c r="B405" s="979"/>
      <c r="C405" s="979"/>
      <c r="D405" s="979"/>
      <c r="E405" s="979"/>
      <c r="F405" s="979"/>
      <c r="G405" s="979"/>
      <c r="H405" s="979"/>
      <c r="I405" s="979"/>
      <c r="J405" s="979"/>
      <c r="K405" s="979"/>
      <c r="L405" s="979"/>
      <c r="M405" s="979"/>
      <c r="N405" s="979"/>
      <c r="O405" s="979"/>
      <c r="P405" s="979"/>
      <c r="Q405" s="979"/>
      <c r="R405" s="979"/>
      <c r="S405" s="979"/>
      <c r="T405" s="979"/>
      <c r="U405" s="979"/>
      <c r="V405" s="979"/>
      <c r="W405" s="979"/>
      <c r="X405" s="979"/>
      <c r="Y405" s="979"/>
      <c r="Z405" s="979"/>
    </row>
    <row r="406" spans="1:26" ht="15" thickBot="1" x14ac:dyDescent="0.4">
      <c r="A406" s="979"/>
      <c r="B406" s="979"/>
      <c r="C406" s="979"/>
      <c r="D406" s="979"/>
      <c r="E406" s="979"/>
      <c r="F406" s="979"/>
      <c r="G406" s="979"/>
      <c r="H406" s="979"/>
      <c r="I406" s="979"/>
      <c r="J406" s="979"/>
      <c r="K406" s="979"/>
      <c r="L406" s="979"/>
      <c r="M406" s="979"/>
      <c r="N406" s="979"/>
      <c r="O406" s="979"/>
      <c r="P406" s="979"/>
      <c r="Q406" s="979"/>
      <c r="R406" s="979"/>
      <c r="S406" s="979"/>
      <c r="T406" s="979"/>
      <c r="U406" s="979"/>
      <c r="V406" s="979"/>
      <c r="W406" s="979"/>
      <c r="X406" s="979"/>
      <c r="Y406" s="979"/>
      <c r="Z406" s="979"/>
    </row>
    <row r="407" spans="1:26" ht="15" thickBot="1" x14ac:dyDescent="0.4">
      <c r="A407" s="979"/>
      <c r="B407" s="979"/>
      <c r="C407" s="979"/>
      <c r="D407" s="979"/>
      <c r="E407" s="979"/>
      <c r="F407" s="979"/>
      <c r="G407" s="979"/>
      <c r="H407" s="979"/>
      <c r="I407" s="979"/>
      <c r="J407" s="979"/>
      <c r="K407" s="979"/>
      <c r="L407" s="979"/>
      <c r="M407" s="979"/>
      <c r="N407" s="979"/>
      <c r="O407" s="979"/>
      <c r="P407" s="979"/>
      <c r="Q407" s="979"/>
      <c r="R407" s="979"/>
      <c r="S407" s="979"/>
      <c r="T407" s="979"/>
      <c r="U407" s="979"/>
      <c r="V407" s="979"/>
      <c r="W407" s="979"/>
      <c r="X407" s="979"/>
      <c r="Y407" s="979"/>
      <c r="Z407" s="979"/>
    </row>
    <row r="408" spans="1:26" ht="15" thickBot="1" x14ac:dyDescent="0.4">
      <c r="A408" s="979"/>
      <c r="B408" s="979"/>
      <c r="C408" s="979"/>
      <c r="D408" s="979"/>
      <c r="E408" s="979"/>
      <c r="F408" s="979"/>
      <c r="G408" s="979"/>
      <c r="H408" s="979"/>
      <c r="I408" s="979"/>
      <c r="J408" s="979"/>
      <c r="K408" s="979"/>
      <c r="L408" s="979"/>
      <c r="M408" s="979"/>
      <c r="N408" s="979"/>
      <c r="O408" s="979"/>
      <c r="P408" s="979"/>
      <c r="Q408" s="979"/>
      <c r="R408" s="979"/>
      <c r="S408" s="979"/>
      <c r="T408" s="979"/>
      <c r="U408" s="979"/>
      <c r="V408" s="979"/>
      <c r="W408" s="979"/>
      <c r="X408" s="979"/>
      <c r="Y408" s="979"/>
      <c r="Z408" s="979"/>
    </row>
    <row r="409" spans="1:26" ht="15" thickBot="1" x14ac:dyDescent="0.4">
      <c r="A409" s="979"/>
      <c r="B409" s="979"/>
      <c r="C409" s="979"/>
      <c r="D409" s="979"/>
      <c r="E409" s="979"/>
      <c r="F409" s="979"/>
      <c r="G409" s="979"/>
      <c r="H409" s="979"/>
      <c r="I409" s="979"/>
      <c r="J409" s="979"/>
      <c r="K409" s="979"/>
      <c r="L409" s="979"/>
      <c r="M409" s="979"/>
      <c r="N409" s="979"/>
      <c r="O409" s="979"/>
      <c r="P409" s="979"/>
      <c r="Q409" s="979"/>
      <c r="R409" s="979"/>
      <c r="S409" s="979"/>
      <c r="T409" s="979"/>
      <c r="U409" s="979"/>
      <c r="V409" s="979"/>
      <c r="W409" s="979"/>
      <c r="X409" s="979"/>
      <c r="Y409" s="979"/>
      <c r="Z409" s="979"/>
    </row>
    <row r="410" spans="1:26" ht="15" thickBot="1" x14ac:dyDescent="0.4">
      <c r="A410" s="979"/>
      <c r="B410" s="979"/>
      <c r="C410" s="979"/>
      <c r="D410" s="979"/>
      <c r="E410" s="979"/>
      <c r="F410" s="979"/>
      <c r="G410" s="979"/>
      <c r="H410" s="979"/>
      <c r="I410" s="979"/>
      <c r="J410" s="979"/>
      <c r="K410" s="979"/>
      <c r="L410" s="979"/>
      <c r="M410" s="979"/>
      <c r="N410" s="979"/>
      <c r="O410" s="979"/>
      <c r="P410" s="979"/>
      <c r="Q410" s="979"/>
      <c r="R410" s="979"/>
      <c r="S410" s="979"/>
      <c r="T410" s="979"/>
      <c r="U410" s="979"/>
      <c r="V410" s="979"/>
      <c r="W410" s="979"/>
      <c r="X410" s="979"/>
      <c r="Y410" s="979"/>
      <c r="Z410" s="979"/>
    </row>
    <row r="411" spans="1:26" ht="15" thickBot="1" x14ac:dyDescent="0.4">
      <c r="A411" s="979"/>
      <c r="B411" s="979"/>
      <c r="C411" s="979"/>
      <c r="D411" s="979"/>
      <c r="E411" s="979"/>
      <c r="F411" s="979"/>
      <c r="G411" s="979"/>
      <c r="H411" s="979"/>
      <c r="I411" s="979"/>
      <c r="J411" s="979"/>
      <c r="K411" s="979"/>
      <c r="L411" s="979"/>
      <c r="M411" s="979"/>
      <c r="N411" s="979"/>
      <c r="O411" s="979"/>
      <c r="P411" s="979"/>
      <c r="Q411" s="979"/>
      <c r="R411" s="979"/>
      <c r="S411" s="979"/>
      <c r="T411" s="979"/>
      <c r="U411" s="979"/>
      <c r="V411" s="979"/>
      <c r="W411" s="979"/>
      <c r="X411" s="979"/>
      <c r="Y411" s="979"/>
      <c r="Z411" s="979"/>
    </row>
    <row r="412" spans="1:26" ht="15" thickBot="1" x14ac:dyDescent="0.4">
      <c r="A412" s="979"/>
      <c r="B412" s="979"/>
      <c r="C412" s="979"/>
      <c r="D412" s="979"/>
      <c r="E412" s="979"/>
      <c r="F412" s="979"/>
      <c r="G412" s="979"/>
      <c r="H412" s="979"/>
      <c r="I412" s="979"/>
      <c r="J412" s="979"/>
      <c r="K412" s="979"/>
      <c r="L412" s="979"/>
      <c r="M412" s="979"/>
      <c r="N412" s="979"/>
      <c r="O412" s="979"/>
      <c r="P412" s="979"/>
      <c r="Q412" s="979"/>
      <c r="R412" s="979"/>
      <c r="S412" s="979"/>
      <c r="T412" s="979"/>
      <c r="U412" s="979"/>
      <c r="V412" s="979"/>
      <c r="W412" s="979"/>
      <c r="X412" s="979"/>
      <c r="Y412" s="979"/>
      <c r="Z412" s="979"/>
    </row>
    <row r="413" spans="1:26" ht="15" thickBot="1" x14ac:dyDescent="0.4">
      <c r="A413" s="979"/>
      <c r="B413" s="979"/>
      <c r="C413" s="979"/>
      <c r="D413" s="979"/>
      <c r="E413" s="979"/>
      <c r="F413" s="979"/>
      <c r="G413" s="979"/>
      <c r="H413" s="979"/>
      <c r="I413" s="979"/>
      <c r="J413" s="979"/>
      <c r="K413" s="979"/>
      <c r="L413" s="979"/>
      <c r="M413" s="979"/>
      <c r="N413" s="979"/>
      <c r="O413" s="979"/>
      <c r="P413" s="979"/>
      <c r="Q413" s="979"/>
      <c r="R413" s="979"/>
      <c r="S413" s="979"/>
      <c r="T413" s="979"/>
      <c r="U413" s="979"/>
      <c r="V413" s="979"/>
      <c r="W413" s="979"/>
      <c r="X413" s="979"/>
      <c r="Y413" s="979"/>
      <c r="Z413" s="979"/>
    </row>
    <row r="414" spans="1:26" ht="15" thickBot="1" x14ac:dyDescent="0.4">
      <c r="A414" s="979"/>
      <c r="B414" s="979"/>
      <c r="C414" s="979"/>
      <c r="D414" s="979"/>
      <c r="E414" s="979"/>
      <c r="F414" s="979"/>
      <c r="G414" s="979"/>
      <c r="H414" s="979"/>
      <c r="I414" s="979"/>
      <c r="J414" s="979"/>
      <c r="K414" s="979"/>
      <c r="L414" s="979"/>
      <c r="M414" s="979"/>
      <c r="N414" s="979"/>
      <c r="O414" s="979"/>
      <c r="P414" s="979"/>
      <c r="Q414" s="979"/>
      <c r="R414" s="979"/>
      <c r="S414" s="979"/>
      <c r="T414" s="979"/>
      <c r="U414" s="979"/>
      <c r="V414" s="979"/>
      <c r="W414" s="979"/>
      <c r="X414" s="979"/>
      <c r="Y414" s="979"/>
      <c r="Z414" s="979"/>
    </row>
    <row r="415" spans="1:26" ht="15" thickBot="1" x14ac:dyDescent="0.4">
      <c r="A415" s="979"/>
      <c r="B415" s="979"/>
      <c r="C415" s="979"/>
      <c r="D415" s="979"/>
      <c r="E415" s="979"/>
      <c r="F415" s="979"/>
      <c r="G415" s="979"/>
      <c r="H415" s="979"/>
      <c r="I415" s="979"/>
      <c r="J415" s="979"/>
      <c r="K415" s="979"/>
      <c r="L415" s="979"/>
      <c r="M415" s="979"/>
      <c r="N415" s="979"/>
      <c r="O415" s="979"/>
      <c r="P415" s="979"/>
      <c r="Q415" s="979"/>
      <c r="R415" s="979"/>
      <c r="S415" s="979"/>
      <c r="T415" s="979"/>
      <c r="U415" s="979"/>
      <c r="V415" s="979"/>
      <c r="W415" s="979"/>
      <c r="X415" s="979"/>
      <c r="Y415" s="979"/>
      <c r="Z415" s="979"/>
    </row>
    <row r="416" spans="1:26" ht="15" thickBot="1" x14ac:dyDescent="0.4">
      <c r="A416" s="979"/>
      <c r="B416" s="979"/>
      <c r="C416" s="979"/>
      <c r="D416" s="979"/>
      <c r="E416" s="979"/>
      <c r="F416" s="979"/>
      <c r="G416" s="979"/>
      <c r="H416" s="979"/>
      <c r="I416" s="979"/>
      <c r="J416" s="979"/>
      <c r="K416" s="979"/>
      <c r="L416" s="979"/>
      <c r="M416" s="979"/>
      <c r="N416" s="979"/>
      <c r="O416" s="979"/>
      <c r="P416" s="979"/>
      <c r="Q416" s="979"/>
      <c r="R416" s="979"/>
      <c r="S416" s="979"/>
      <c r="T416" s="979"/>
      <c r="U416" s="979"/>
      <c r="V416" s="979"/>
      <c r="W416" s="979"/>
      <c r="X416" s="979"/>
      <c r="Y416" s="979"/>
      <c r="Z416" s="979"/>
    </row>
    <row r="417" spans="1:26" ht="15" thickBot="1" x14ac:dyDescent="0.4">
      <c r="A417" s="979"/>
      <c r="B417" s="979"/>
      <c r="C417" s="979"/>
      <c r="D417" s="979"/>
      <c r="E417" s="979"/>
      <c r="F417" s="979"/>
      <c r="G417" s="979"/>
      <c r="H417" s="979"/>
      <c r="I417" s="979"/>
      <c r="J417" s="979"/>
      <c r="K417" s="979"/>
      <c r="L417" s="979"/>
      <c r="M417" s="979"/>
      <c r="N417" s="979"/>
      <c r="O417" s="979"/>
      <c r="P417" s="979"/>
      <c r="Q417" s="979"/>
      <c r="R417" s="979"/>
      <c r="S417" s="979"/>
      <c r="T417" s="979"/>
      <c r="U417" s="979"/>
      <c r="V417" s="979"/>
      <c r="W417" s="979"/>
      <c r="X417" s="979"/>
      <c r="Y417" s="979"/>
      <c r="Z417" s="979"/>
    </row>
    <row r="418" spans="1:26" ht="15" thickBot="1" x14ac:dyDescent="0.4">
      <c r="A418" s="979"/>
      <c r="B418" s="979"/>
      <c r="C418" s="979"/>
      <c r="D418" s="979"/>
      <c r="E418" s="979"/>
      <c r="F418" s="979"/>
      <c r="G418" s="979"/>
      <c r="H418" s="979"/>
      <c r="I418" s="979"/>
      <c r="J418" s="979"/>
      <c r="K418" s="979"/>
      <c r="L418" s="979"/>
      <c r="M418" s="979"/>
      <c r="N418" s="979"/>
      <c r="O418" s="979"/>
      <c r="P418" s="979"/>
      <c r="Q418" s="979"/>
      <c r="R418" s="979"/>
      <c r="S418" s="979"/>
      <c r="T418" s="979"/>
      <c r="U418" s="979"/>
      <c r="V418" s="979"/>
      <c r="W418" s="979"/>
      <c r="X418" s="979"/>
      <c r="Y418" s="979"/>
      <c r="Z418" s="979"/>
    </row>
    <row r="419" spans="1:26" ht="15" thickBot="1" x14ac:dyDescent="0.4">
      <c r="A419" s="979"/>
      <c r="B419" s="979"/>
      <c r="C419" s="979"/>
      <c r="D419" s="979"/>
      <c r="E419" s="979"/>
      <c r="F419" s="979"/>
      <c r="G419" s="979"/>
      <c r="H419" s="979"/>
      <c r="I419" s="979"/>
      <c r="J419" s="979"/>
      <c r="K419" s="979"/>
      <c r="L419" s="979"/>
      <c r="M419" s="979"/>
      <c r="N419" s="979"/>
      <c r="O419" s="979"/>
      <c r="P419" s="979"/>
      <c r="Q419" s="979"/>
      <c r="R419" s="979"/>
      <c r="S419" s="979"/>
      <c r="T419" s="979"/>
      <c r="U419" s="979"/>
      <c r="V419" s="979"/>
      <c r="W419" s="979"/>
      <c r="X419" s="979"/>
      <c r="Y419" s="979"/>
      <c r="Z419" s="979"/>
    </row>
    <row r="420" spans="1:26" ht="15" thickBot="1" x14ac:dyDescent="0.4">
      <c r="A420" s="979"/>
      <c r="B420" s="979"/>
      <c r="C420" s="979"/>
      <c r="D420" s="979"/>
      <c r="E420" s="979"/>
      <c r="F420" s="979"/>
      <c r="G420" s="979"/>
      <c r="H420" s="979"/>
      <c r="I420" s="979"/>
      <c r="J420" s="979"/>
      <c r="K420" s="979"/>
      <c r="L420" s="979"/>
      <c r="M420" s="979"/>
      <c r="N420" s="979"/>
      <c r="O420" s="979"/>
      <c r="P420" s="979"/>
      <c r="Q420" s="979"/>
      <c r="R420" s="979"/>
      <c r="S420" s="979"/>
      <c r="T420" s="979"/>
      <c r="U420" s="979"/>
      <c r="V420" s="979"/>
      <c r="W420" s="979"/>
      <c r="X420" s="979"/>
      <c r="Y420" s="979"/>
      <c r="Z420" s="979"/>
    </row>
    <row r="421" spans="1:26" ht="15" thickBot="1" x14ac:dyDescent="0.4">
      <c r="A421" s="979"/>
      <c r="B421" s="979"/>
      <c r="C421" s="979"/>
      <c r="D421" s="979"/>
      <c r="E421" s="979"/>
      <c r="F421" s="979"/>
      <c r="G421" s="979"/>
      <c r="H421" s="979"/>
      <c r="I421" s="979"/>
      <c r="J421" s="979"/>
      <c r="K421" s="979"/>
      <c r="L421" s="979"/>
      <c r="M421" s="979"/>
      <c r="N421" s="979"/>
      <c r="O421" s="979"/>
      <c r="P421" s="979"/>
      <c r="Q421" s="979"/>
      <c r="R421" s="979"/>
      <c r="S421" s="979"/>
      <c r="T421" s="979"/>
      <c r="U421" s="979"/>
      <c r="V421" s="979"/>
      <c r="W421" s="979"/>
      <c r="X421" s="979"/>
      <c r="Y421" s="979"/>
      <c r="Z421" s="979"/>
    </row>
    <row r="422" spans="1:26" ht="15" thickBot="1" x14ac:dyDescent="0.4">
      <c r="A422" s="979"/>
      <c r="B422" s="979"/>
      <c r="C422" s="979"/>
      <c r="D422" s="979"/>
      <c r="E422" s="979"/>
      <c r="F422" s="979"/>
      <c r="G422" s="979"/>
      <c r="H422" s="979"/>
      <c r="I422" s="979"/>
      <c r="J422" s="979"/>
      <c r="K422" s="979"/>
      <c r="L422" s="979"/>
      <c r="M422" s="979"/>
      <c r="N422" s="979"/>
      <c r="O422" s="979"/>
      <c r="P422" s="979"/>
      <c r="Q422" s="979"/>
      <c r="R422" s="979"/>
      <c r="S422" s="979"/>
      <c r="T422" s="979"/>
      <c r="U422" s="979"/>
      <c r="V422" s="979"/>
      <c r="W422" s="979"/>
      <c r="X422" s="979"/>
      <c r="Y422" s="979"/>
      <c r="Z422" s="979"/>
    </row>
    <row r="423" spans="1:26" ht="15" thickBot="1" x14ac:dyDescent="0.4">
      <c r="A423" s="979"/>
      <c r="B423" s="979"/>
      <c r="C423" s="979"/>
      <c r="D423" s="979"/>
      <c r="E423" s="979"/>
      <c r="F423" s="979"/>
      <c r="G423" s="979"/>
      <c r="H423" s="979"/>
      <c r="I423" s="979"/>
      <c r="J423" s="979"/>
      <c r="K423" s="979"/>
      <c r="L423" s="979"/>
      <c r="M423" s="979"/>
      <c r="N423" s="979"/>
      <c r="O423" s="979"/>
      <c r="P423" s="979"/>
      <c r="Q423" s="979"/>
      <c r="R423" s="979"/>
      <c r="S423" s="979"/>
      <c r="T423" s="979"/>
      <c r="U423" s="979"/>
      <c r="V423" s="979"/>
      <c r="W423" s="979"/>
      <c r="X423" s="979"/>
      <c r="Y423" s="979"/>
      <c r="Z423" s="979"/>
    </row>
    <row r="424" spans="1:26" ht="15" thickBot="1" x14ac:dyDescent="0.4">
      <c r="A424" s="979"/>
      <c r="B424" s="979"/>
      <c r="C424" s="979"/>
      <c r="D424" s="979"/>
      <c r="E424" s="979"/>
      <c r="F424" s="979"/>
      <c r="G424" s="979"/>
      <c r="H424" s="979"/>
      <c r="I424" s="979"/>
      <c r="J424" s="979"/>
      <c r="K424" s="979"/>
      <c r="L424" s="979"/>
      <c r="M424" s="979"/>
      <c r="N424" s="979"/>
      <c r="O424" s="979"/>
      <c r="P424" s="979"/>
      <c r="Q424" s="979"/>
      <c r="R424" s="979"/>
      <c r="S424" s="979"/>
      <c r="T424" s="979"/>
      <c r="U424" s="979"/>
      <c r="V424" s="979"/>
      <c r="W424" s="979"/>
      <c r="X424" s="979"/>
      <c r="Y424" s="979"/>
      <c r="Z424" s="979"/>
    </row>
    <row r="425" spans="1:26" ht="15" thickBot="1" x14ac:dyDescent="0.4">
      <c r="A425" s="979"/>
      <c r="B425" s="979"/>
      <c r="C425" s="979"/>
      <c r="D425" s="979"/>
      <c r="E425" s="979"/>
      <c r="F425" s="979"/>
      <c r="G425" s="979"/>
      <c r="H425" s="979"/>
      <c r="I425" s="979"/>
      <c r="J425" s="979"/>
      <c r="K425" s="979"/>
      <c r="L425" s="979"/>
      <c r="M425" s="979"/>
      <c r="N425" s="979"/>
      <c r="O425" s="979"/>
      <c r="P425" s="979"/>
      <c r="Q425" s="979"/>
      <c r="R425" s="979"/>
      <c r="S425" s="979"/>
      <c r="T425" s="979"/>
      <c r="U425" s="979"/>
      <c r="V425" s="979"/>
      <c r="W425" s="979"/>
      <c r="X425" s="979"/>
      <c r="Y425" s="979"/>
      <c r="Z425" s="979"/>
    </row>
    <row r="426" spans="1:26" ht="15" thickBot="1" x14ac:dyDescent="0.4">
      <c r="A426" s="979"/>
      <c r="B426" s="979"/>
      <c r="C426" s="979"/>
      <c r="D426" s="979"/>
      <c r="E426" s="979"/>
      <c r="F426" s="979"/>
      <c r="G426" s="979"/>
      <c r="H426" s="979"/>
      <c r="I426" s="979"/>
      <c r="J426" s="979"/>
      <c r="K426" s="979"/>
      <c r="L426" s="979"/>
      <c r="M426" s="979"/>
      <c r="N426" s="979"/>
      <c r="O426" s="979"/>
      <c r="P426" s="979"/>
      <c r="Q426" s="979"/>
      <c r="R426" s="979"/>
      <c r="S426" s="979"/>
      <c r="T426" s="979"/>
      <c r="U426" s="979"/>
      <c r="V426" s="979"/>
      <c r="W426" s="979"/>
      <c r="X426" s="979"/>
      <c r="Y426" s="979"/>
      <c r="Z426" s="979"/>
    </row>
    <row r="427" spans="1:26" ht="15" thickBot="1" x14ac:dyDescent="0.4">
      <c r="A427" s="979"/>
      <c r="B427" s="979"/>
      <c r="C427" s="979"/>
      <c r="D427" s="979"/>
      <c r="E427" s="979"/>
      <c r="F427" s="979"/>
      <c r="G427" s="979"/>
      <c r="H427" s="979"/>
      <c r="I427" s="979"/>
      <c r="J427" s="979"/>
      <c r="K427" s="979"/>
      <c r="L427" s="979"/>
      <c r="M427" s="979"/>
      <c r="N427" s="979"/>
      <c r="O427" s="979"/>
      <c r="P427" s="979"/>
      <c r="Q427" s="979"/>
      <c r="R427" s="979"/>
      <c r="S427" s="979"/>
      <c r="T427" s="979"/>
      <c r="U427" s="979"/>
      <c r="V427" s="979"/>
      <c r="W427" s="979"/>
      <c r="X427" s="979"/>
      <c r="Y427" s="979"/>
      <c r="Z427" s="979"/>
    </row>
    <row r="428" spans="1:26" ht="15" thickBot="1" x14ac:dyDescent="0.4">
      <c r="A428" s="979"/>
      <c r="B428" s="979"/>
      <c r="C428" s="979"/>
      <c r="D428" s="979"/>
      <c r="E428" s="979"/>
      <c r="F428" s="979"/>
      <c r="G428" s="979"/>
      <c r="H428" s="979"/>
      <c r="I428" s="979"/>
      <c r="J428" s="979"/>
      <c r="K428" s="979"/>
      <c r="L428" s="979"/>
      <c r="M428" s="979"/>
      <c r="N428" s="979"/>
      <c r="O428" s="979"/>
      <c r="P428" s="979"/>
      <c r="Q428" s="979"/>
      <c r="R428" s="979"/>
      <c r="S428" s="979"/>
      <c r="T428" s="979"/>
      <c r="U428" s="979"/>
      <c r="V428" s="979"/>
      <c r="W428" s="979"/>
      <c r="X428" s="979"/>
      <c r="Y428" s="979"/>
      <c r="Z428" s="979"/>
    </row>
    <row r="429" spans="1:26" ht="15" thickBot="1" x14ac:dyDescent="0.4">
      <c r="A429" s="979"/>
      <c r="B429" s="979"/>
      <c r="C429" s="979"/>
      <c r="D429" s="979"/>
      <c r="E429" s="979"/>
      <c r="F429" s="979"/>
      <c r="G429" s="979"/>
      <c r="H429" s="979"/>
      <c r="I429" s="979"/>
      <c r="J429" s="979"/>
      <c r="K429" s="979"/>
      <c r="L429" s="979"/>
      <c r="M429" s="979"/>
      <c r="N429" s="979"/>
      <c r="O429" s="979"/>
      <c r="P429" s="979"/>
      <c r="Q429" s="979"/>
      <c r="R429" s="979"/>
      <c r="S429" s="979"/>
      <c r="T429" s="979"/>
      <c r="U429" s="979"/>
      <c r="V429" s="979"/>
      <c r="W429" s="979"/>
      <c r="X429" s="979"/>
      <c r="Y429" s="979"/>
      <c r="Z429" s="979"/>
    </row>
    <row r="430" spans="1:26" ht="15" thickBot="1" x14ac:dyDescent="0.4">
      <c r="A430" s="979"/>
      <c r="B430" s="979"/>
      <c r="C430" s="979"/>
      <c r="D430" s="979"/>
      <c r="E430" s="979"/>
      <c r="F430" s="979"/>
      <c r="G430" s="979"/>
      <c r="H430" s="979"/>
      <c r="I430" s="979"/>
      <c r="J430" s="979"/>
      <c r="K430" s="979"/>
      <c r="L430" s="979"/>
      <c r="M430" s="979"/>
      <c r="N430" s="979"/>
      <c r="O430" s="979"/>
      <c r="P430" s="979"/>
      <c r="Q430" s="979"/>
      <c r="R430" s="979"/>
      <c r="S430" s="979"/>
      <c r="T430" s="979"/>
      <c r="U430" s="979"/>
      <c r="V430" s="979"/>
      <c r="W430" s="979"/>
      <c r="X430" s="979"/>
      <c r="Y430" s="979"/>
      <c r="Z430" s="979"/>
    </row>
    <row r="431" spans="1:26" ht="15" thickBot="1" x14ac:dyDescent="0.4">
      <c r="A431" s="979"/>
      <c r="B431" s="979"/>
      <c r="C431" s="979"/>
      <c r="D431" s="979"/>
      <c r="E431" s="979"/>
      <c r="F431" s="979"/>
      <c r="G431" s="979"/>
      <c r="H431" s="979"/>
      <c r="I431" s="979"/>
      <c r="J431" s="979"/>
      <c r="K431" s="979"/>
      <c r="L431" s="979"/>
      <c r="M431" s="979"/>
      <c r="N431" s="979"/>
      <c r="O431" s="979"/>
      <c r="P431" s="979"/>
      <c r="Q431" s="979"/>
      <c r="R431" s="979"/>
      <c r="S431" s="979"/>
      <c r="T431" s="979"/>
      <c r="U431" s="979"/>
      <c r="V431" s="979"/>
      <c r="W431" s="979"/>
      <c r="X431" s="979"/>
      <c r="Y431" s="979"/>
      <c r="Z431" s="979"/>
    </row>
    <row r="432" spans="1:26" ht="15" thickBot="1" x14ac:dyDescent="0.4">
      <c r="A432" s="979"/>
      <c r="B432" s="979"/>
      <c r="C432" s="979"/>
      <c r="D432" s="979"/>
      <c r="E432" s="979"/>
      <c r="F432" s="979"/>
      <c r="G432" s="979"/>
      <c r="H432" s="979"/>
      <c r="I432" s="979"/>
      <c r="J432" s="979"/>
      <c r="K432" s="979"/>
      <c r="L432" s="979"/>
      <c r="M432" s="979"/>
      <c r="N432" s="979"/>
      <c r="O432" s="979"/>
      <c r="P432" s="979"/>
      <c r="Q432" s="979"/>
      <c r="R432" s="979"/>
      <c r="S432" s="979"/>
      <c r="T432" s="979"/>
      <c r="U432" s="979"/>
      <c r="V432" s="979"/>
      <c r="W432" s="979"/>
      <c r="X432" s="979"/>
      <c r="Y432" s="979"/>
      <c r="Z432" s="979"/>
    </row>
    <row r="433" spans="1:26" ht="15" thickBot="1" x14ac:dyDescent="0.4">
      <c r="A433" s="979"/>
      <c r="B433" s="979"/>
      <c r="C433" s="979"/>
      <c r="D433" s="979"/>
      <c r="E433" s="979"/>
      <c r="F433" s="979"/>
      <c r="G433" s="979"/>
      <c r="H433" s="979"/>
      <c r="I433" s="979"/>
      <c r="J433" s="979"/>
      <c r="K433" s="979"/>
      <c r="L433" s="979"/>
      <c r="M433" s="979"/>
      <c r="N433" s="979"/>
      <c r="O433" s="979"/>
      <c r="P433" s="979"/>
      <c r="Q433" s="979"/>
      <c r="R433" s="979"/>
      <c r="S433" s="979"/>
      <c r="T433" s="979"/>
      <c r="U433" s="979"/>
      <c r="V433" s="979"/>
      <c r="W433" s="979"/>
      <c r="X433" s="979"/>
      <c r="Y433" s="979"/>
      <c r="Z433" s="979"/>
    </row>
    <row r="434" spans="1:26" ht="15" thickBot="1" x14ac:dyDescent="0.4">
      <c r="A434" s="979"/>
      <c r="B434" s="979"/>
      <c r="C434" s="979"/>
      <c r="D434" s="979"/>
      <c r="E434" s="979"/>
      <c r="F434" s="979"/>
      <c r="G434" s="979"/>
      <c r="H434" s="979"/>
      <c r="I434" s="979"/>
      <c r="J434" s="979"/>
      <c r="K434" s="979"/>
      <c r="L434" s="979"/>
      <c r="M434" s="979"/>
      <c r="N434" s="979"/>
      <c r="O434" s="979"/>
      <c r="P434" s="979"/>
      <c r="Q434" s="979"/>
      <c r="R434" s="979"/>
      <c r="S434" s="979"/>
      <c r="T434" s="979"/>
      <c r="U434" s="979"/>
      <c r="V434" s="979"/>
      <c r="W434" s="979"/>
      <c r="X434" s="979"/>
      <c r="Y434" s="979"/>
      <c r="Z434" s="979"/>
    </row>
    <row r="435" spans="1:26" ht="15" thickBot="1" x14ac:dyDescent="0.4">
      <c r="A435" s="979"/>
      <c r="B435" s="979"/>
      <c r="C435" s="979"/>
      <c r="D435" s="979"/>
      <c r="E435" s="979"/>
      <c r="F435" s="979"/>
      <c r="G435" s="979"/>
      <c r="H435" s="979"/>
      <c r="I435" s="979"/>
      <c r="J435" s="979"/>
      <c r="K435" s="979"/>
      <c r="L435" s="979"/>
      <c r="M435" s="979"/>
      <c r="N435" s="979"/>
      <c r="O435" s="979"/>
      <c r="P435" s="979"/>
      <c r="Q435" s="979"/>
      <c r="R435" s="979"/>
      <c r="S435" s="979"/>
      <c r="T435" s="979"/>
      <c r="U435" s="979"/>
      <c r="V435" s="979"/>
      <c r="W435" s="979"/>
      <c r="X435" s="979"/>
      <c r="Y435" s="979"/>
      <c r="Z435" s="979"/>
    </row>
    <row r="436" spans="1:26" ht="15" thickBot="1" x14ac:dyDescent="0.4">
      <c r="A436" s="979"/>
      <c r="B436" s="979"/>
      <c r="C436" s="979"/>
      <c r="D436" s="979"/>
      <c r="E436" s="979"/>
      <c r="F436" s="979"/>
      <c r="G436" s="979"/>
      <c r="H436" s="979"/>
      <c r="I436" s="979"/>
      <c r="J436" s="979"/>
      <c r="K436" s="979"/>
      <c r="L436" s="979"/>
      <c r="M436" s="979"/>
      <c r="N436" s="979"/>
      <c r="O436" s="979"/>
      <c r="P436" s="979"/>
      <c r="Q436" s="979"/>
      <c r="R436" s="979"/>
      <c r="S436" s="979"/>
      <c r="T436" s="979"/>
      <c r="U436" s="979"/>
      <c r="V436" s="979"/>
      <c r="W436" s="979"/>
      <c r="X436" s="979"/>
      <c r="Y436" s="979"/>
      <c r="Z436" s="979"/>
    </row>
    <row r="437" spans="1:26" ht="15" thickBot="1" x14ac:dyDescent="0.4">
      <c r="A437" s="979"/>
      <c r="B437" s="979"/>
      <c r="C437" s="979"/>
      <c r="D437" s="979"/>
      <c r="E437" s="979"/>
      <c r="F437" s="979"/>
      <c r="G437" s="979"/>
      <c r="H437" s="979"/>
      <c r="I437" s="979"/>
      <c r="J437" s="979"/>
      <c r="K437" s="979"/>
      <c r="L437" s="979"/>
      <c r="M437" s="979"/>
      <c r="N437" s="979"/>
      <c r="O437" s="979"/>
      <c r="P437" s="979"/>
      <c r="Q437" s="979"/>
      <c r="R437" s="979"/>
      <c r="S437" s="979"/>
      <c r="T437" s="979"/>
      <c r="U437" s="979"/>
      <c r="V437" s="979"/>
      <c r="W437" s="979"/>
      <c r="X437" s="979"/>
      <c r="Y437" s="979"/>
      <c r="Z437" s="979"/>
    </row>
    <row r="438" spans="1:26" ht="15" thickBot="1" x14ac:dyDescent="0.4">
      <c r="A438" s="979"/>
      <c r="B438" s="979"/>
      <c r="C438" s="979"/>
      <c r="D438" s="979"/>
      <c r="E438" s="979"/>
      <c r="F438" s="979"/>
      <c r="G438" s="979"/>
      <c r="H438" s="979"/>
      <c r="I438" s="979"/>
      <c r="J438" s="979"/>
      <c r="K438" s="979"/>
      <c r="L438" s="979"/>
      <c r="M438" s="979"/>
      <c r="N438" s="979"/>
      <c r="O438" s="979"/>
      <c r="P438" s="979"/>
      <c r="Q438" s="979"/>
      <c r="R438" s="979"/>
      <c r="S438" s="979"/>
      <c r="T438" s="979"/>
      <c r="U438" s="979"/>
      <c r="V438" s="979"/>
      <c r="W438" s="979"/>
      <c r="X438" s="979"/>
      <c r="Y438" s="979"/>
      <c r="Z438" s="979"/>
    </row>
    <row r="439" spans="1:26" ht="15" thickBot="1" x14ac:dyDescent="0.4">
      <c r="A439" s="979"/>
      <c r="B439" s="979"/>
      <c r="C439" s="979"/>
      <c r="D439" s="979"/>
      <c r="E439" s="979"/>
      <c r="F439" s="979"/>
      <c r="G439" s="979"/>
      <c r="H439" s="979"/>
      <c r="I439" s="979"/>
      <c r="J439" s="979"/>
      <c r="K439" s="979"/>
      <c r="L439" s="979"/>
      <c r="M439" s="979"/>
      <c r="N439" s="979"/>
      <c r="O439" s="979"/>
      <c r="P439" s="979"/>
      <c r="Q439" s="979"/>
      <c r="R439" s="979"/>
      <c r="S439" s="979"/>
      <c r="T439" s="979"/>
      <c r="U439" s="979"/>
      <c r="V439" s="979"/>
      <c r="W439" s="979"/>
      <c r="X439" s="979"/>
      <c r="Y439" s="979"/>
      <c r="Z439" s="979"/>
    </row>
    <row r="440" spans="1:26" ht="15" thickBot="1" x14ac:dyDescent="0.4">
      <c r="A440" s="979"/>
      <c r="B440" s="979"/>
      <c r="C440" s="979"/>
      <c r="D440" s="979"/>
      <c r="E440" s="979"/>
      <c r="F440" s="979"/>
      <c r="G440" s="979"/>
      <c r="H440" s="979"/>
      <c r="I440" s="979"/>
      <c r="J440" s="979"/>
      <c r="K440" s="979"/>
      <c r="L440" s="979"/>
      <c r="M440" s="979"/>
      <c r="N440" s="979"/>
      <c r="O440" s="979"/>
      <c r="P440" s="979"/>
      <c r="Q440" s="979"/>
      <c r="R440" s="979"/>
      <c r="S440" s="979"/>
      <c r="T440" s="979"/>
      <c r="U440" s="979"/>
      <c r="V440" s="979"/>
      <c r="W440" s="979"/>
      <c r="X440" s="979"/>
      <c r="Y440" s="979"/>
      <c r="Z440" s="979"/>
    </row>
    <row r="441" spans="1:26" ht="15" thickBot="1" x14ac:dyDescent="0.4">
      <c r="A441" s="979"/>
      <c r="B441" s="979"/>
      <c r="C441" s="979"/>
      <c r="D441" s="979"/>
      <c r="E441" s="979"/>
      <c r="F441" s="979"/>
      <c r="G441" s="979"/>
      <c r="H441" s="979"/>
      <c r="I441" s="979"/>
      <c r="J441" s="979"/>
      <c r="K441" s="979"/>
      <c r="L441" s="979"/>
      <c r="M441" s="979"/>
      <c r="N441" s="979"/>
      <c r="O441" s="979"/>
      <c r="P441" s="979"/>
      <c r="Q441" s="979"/>
      <c r="R441" s="979"/>
      <c r="S441" s="979"/>
      <c r="T441" s="979"/>
      <c r="U441" s="979"/>
      <c r="V441" s="979"/>
      <c r="W441" s="979"/>
      <c r="X441" s="979"/>
      <c r="Y441" s="979"/>
      <c r="Z441" s="979"/>
    </row>
    <row r="442" spans="1:26" ht="15" thickBot="1" x14ac:dyDescent="0.4">
      <c r="A442" s="979"/>
      <c r="B442" s="979"/>
      <c r="C442" s="979"/>
      <c r="D442" s="979"/>
      <c r="E442" s="979"/>
      <c r="F442" s="979"/>
      <c r="G442" s="979"/>
      <c r="H442" s="979"/>
      <c r="I442" s="979"/>
      <c r="J442" s="979"/>
      <c r="K442" s="979"/>
      <c r="L442" s="979"/>
      <c r="M442" s="979"/>
      <c r="N442" s="979"/>
      <c r="O442" s="979"/>
      <c r="P442" s="979"/>
      <c r="Q442" s="979"/>
      <c r="R442" s="979"/>
      <c r="S442" s="979"/>
      <c r="T442" s="979"/>
      <c r="U442" s="979"/>
      <c r="V442" s="979"/>
      <c r="W442" s="979"/>
      <c r="X442" s="979"/>
      <c r="Y442" s="979"/>
      <c r="Z442" s="979"/>
    </row>
    <row r="443" spans="1:26" ht="15" thickBot="1" x14ac:dyDescent="0.4">
      <c r="A443" s="979"/>
      <c r="B443" s="979"/>
      <c r="C443" s="979"/>
      <c r="D443" s="979"/>
      <c r="E443" s="979"/>
      <c r="F443" s="979"/>
      <c r="G443" s="979"/>
      <c r="H443" s="979"/>
      <c r="I443" s="979"/>
      <c r="J443" s="979"/>
      <c r="K443" s="979"/>
      <c r="L443" s="979"/>
      <c r="M443" s="979"/>
      <c r="N443" s="979"/>
      <c r="O443" s="979"/>
      <c r="P443" s="979"/>
      <c r="Q443" s="979"/>
      <c r="R443" s="979"/>
      <c r="S443" s="979"/>
      <c r="T443" s="979"/>
      <c r="U443" s="979"/>
      <c r="V443" s="979"/>
      <c r="W443" s="979"/>
      <c r="X443" s="979"/>
      <c r="Y443" s="979"/>
      <c r="Z443" s="979"/>
    </row>
    <row r="444" spans="1:26" ht="15" thickBot="1" x14ac:dyDescent="0.4">
      <c r="A444" s="979"/>
      <c r="B444" s="979"/>
      <c r="C444" s="979"/>
      <c r="D444" s="979"/>
      <c r="E444" s="979"/>
      <c r="F444" s="979"/>
      <c r="G444" s="979"/>
      <c r="H444" s="979"/>
      <c r="I444" s="979"/>
      <c r="J444" s="979"/>
      <c r="K444" s="979"/>
      <c r="L444" s="979"/>
      <c r="M444" s="979"/>
      <c r="N444" s="979"/>
      <c r="O444" s="979"/>
      <c r="P444" s="979"/>
      <c r="Q444" s="979"/>
      <c r="R444" s="979"/>
      <c r="S444" s="979"/>
      <c r="T444" s="979"/>
      <c r="U444" s="979"/>
      <c r="V444" s="979"/>
      <c r="W444" s="979"/>
      <c r="X444" s="979"/>
      <c r="Y444" s="979"/>
      <c r="Z444" s="979"/>
    </row>
    <row r="445" spans="1:26" ht="15" thickBot="1" x14ac:dyDescent="0.4">
      <c r="A445" s="979"/>
      <c r="B445" s="979"/>
      <c r="C445" s="979"/>
      <c r="D445" s="979"/>
      <c r="E445" s="979"/>
      <c r="F445" s="979"/>
      <c r="G445" s="979"/>
      <c r="H445" s="979"/>
      <c r="I445" s="979"/>
      <c r="J445" s="979"/>
      <c r="K445" s="979"/>
      <c r="L445" s="979"/>
      <c r="M445" s="979"/>
      <c r="N445" s="979"/>
      <c r="O445" s="979"/>
      <c r="P445" s="979"/>
      <c r="Q445" s="979"/>
      <c r="R445" s="979"/>
      <c r="S445" s="979"/>
      <c r="T445" s="979"/>
      <c r="U445" s="979"/>
      <c r="V445" s="979"/>
      <c r="W445" s="979"/>
      <c r="X445" s="979"/>
      <c r="Y445" s="979"/>
      <c r="Z445" s="979"/>
    </row>
    <row r="446" spans="1:26" ht="15" thickBot="1" x14ac:dyDescent="0.4">
      <c r="A446" s="979"/>
      <c r="B446" s="979"/>
      <c r="C446" s="979"/>
      <c r="D446" s="979"/>
      <c r="E446" s="979"/>
      <c r="F446" s="979"/>
      <c r="G446" s="979"/>
      <c r="H446" s="979"/>
      <c r="I446" s="979"/>
      <c r="J446" s="979"/>
      <c r="K446" s="979"/>
      <c r="L446" s="979"/>
      <c r="M446" s="979"/>
      <c r="N446" s="979"/>
      <c r="O446" s="979"/>
      <c r="P446" s="979"/>
      <c r="Q446" s="979"/>
      <c r="R446" s="979"/>
      <c r="S446" s="979"/>
      <c r="T446" s="979"/>
      <c r="U446" s="979"/>
      <c r="V446" s="979"/>
      <c r="W446" s="979"/>
      <c r="X446" s="979"/>
      <c r="Y446" s="979"/>
      <c r="Z446" s="979"/>
    </row>
    <row r="447" spans="1:26" ht="15" thickBot="1" x14ac:dyDescent="0.4">
      <c r="A447" s="979"/>
      <c r="B447" s="979"/>
      <c r="C447" s="979"/>
      <c r="D447" s="979"/>
      <c r="E447" s="979"/>
      <c r="F447" s="979"/>
      <c r="G447" s="979"/>
      <c r="H447" s="979"/>
      <c r="I447" s="979"/>
      <c r="J447" s="979"/>
      <c r="K447" s="979"/>
      <c r="L447" s="979"/>
      <c r="M447" s="979"/>
      <c r="N447" s="979"/>
      <c r="O447" s="979"/>
      <c r="P447" s="979"/>
      <c r="Q447" s="979"/>
      <c r="R447" s="979"/>
      <c r="S447" s="979"/>
      <c r="T447" s="979"/>
      <c r="U447" s="979"/>
      <c r="V447" s="979"/>
      <c r="W447" s="979"/>
      <c r="X447" s="979"/>
      <c r="Y447" s="979"/>
      <c r="Z447" s="979"/>
    </row>
    <row r="448" spans="1:26" ht="15" thickBot="1" x14ac:dyDescent="0.4">
      <c r="A448" s="979"/>
      <c r="B448" s="979"/>
      <c r="C448" s="979"/>
      <c r="D448" s="979"/>
      <c r="E448" s="979"/>
      <c r="F448" s="979"/>
      <c r="G448" s="979"/>
      <c r="H448" s="979"/>
      <c r="I448" s="979"/>
      <c r="J448" s="979"/>
      <c r="K448" s="979"/>
      <c r="L448" s="979"/>
      <c r="M448" s="979"/>
      <c r="N448" s="979"/>
      <c r="O448" s="979"/>
      <c r="P448" s="979"/>
      <c r="Q448" s="979"/>
      <c r="R448" s="979"/>
      <c r="S448" s="979"/>
      <c r="T448" s="979"/>
      <c r="U448" s="979"/>
      <c r="V448" s="979"/>
      <c r="W448" s="979"/>
      <c r="X448" s="979"/>
      <c r="Y448" s="979"/>
      <c r="Z448" s="979"/>
    </row>
    <row r="449" spans="1:26" ht="15" thickBot="1" x14ac:dyDescent="0.4">
      <c r="A449" s="979"/>
      <c r="B449" s="979"/>
      <c r="C449" s="979"/>
      <c r="D449" s="979"/>
      <c r="E449" s="979"/>
      <c r="F449" s="979"/>
      <c r="G449" s="979"/>
      <c r="H449" s="979"/>
      <c r="I449" s="979"/>
      <c r="J449" s="979"/>
      <c r="K449" s="979"/>
      <c r="L449" s="979"/>
      <c r="M449" s="979"/>
      <c r="N449" s="979"/>
      <c r="O449" s="979"/>
      <c r="P449" s="979"/>
      <c r="Q449" s="979"/>
      <c r="R449" s="979"/>
      <c r="S449" s="979"/>
      <c r="T449" s="979"/>
      <c r="U449" s="979"/>
      <c r="V449" s="979"/>
      <c r="W449" s="979"/>
      <c r="X449" s="979"/>
      <c r="Y449" s="979"/>
      <c r="Z449" s="979"/>
    </row>
    <row r="450" spans="1:26" ht="15" thickBot="1" x14ac:dyDescent="0.4">
      <c r="A450" s="979"/>
      <c r="B450" s="979"/>
      <c r="C450" s="979"/>
      <c r="D450" s="979"/>
      <c r="E450" s="979"/>
      <c r="F450" s="979"/>
      <c r="G450" s="979"/>
      <c r="H450" s="979"/>
      <c r="I450" s="979"/>
      <c r="J450" s="979"/>
      <c r="K450" s="979"/>
      <c r="L450" s="979"/>
      <c r="M450" s="979"/>
      <c r="N450" s="979"/>
      <c r="O450" s="979"/>
      <c r="P450" s="979"/>
      <c r="Q450" s="979"/>
      <c r="R450" s="979"/>
      <c r="S450" s="979"/>
      <c r="T450" s="979"/>
      <c r="U450" s="979"/>
      <c r="V450" s="979"/>
      <c r="W450" s="979"/>
      <c r="X450" s="979"/>
      <c r="Y450" s="979"/>
      <c r="Z450" s="979"/>
    </row>
    <row r="451" spans="1:26" ht="15" thickBot="1" x14ac:dyDescent="0.4">
      <c r="A451" s="979"/>
      <c r="B451" s="979"/>
      <c r="C451" s="979"/>
      <c r="D451" s="979"/>
      <c r="E451" s="979"/>
      <c r="F451" s="979"/>
      <c r="G451" s="979"/>
      <c r="H451" s="979"/>
      <c r="I451" s="979"/>
      <c r="J451" s="979"/>
      <c r="K451" s="979"/>
      <c r="L451" s="979"/>
      <c r="M451" s="979"/>
      <c r="N451" s="979"/>
      <c r="O451" s="979"/>
      <c r="P451" s="979"/>
      <c r="Q451" s="979"/>
      <c r="R451" s="979"/>
      <c r="S451" s="979"/>
      <c r="T451" s="979"/>
      <c r="U451" s="979"/>
      <c r="V451" s="979"/>
      <c r="W451" s="979"/>
      <c r="X451" s="979"/>
      <c r="Y451" s="979"/>
      <c r="Z451" s="979"/>
    </row>
    <row r="452" spans="1:26" ht="15" thickBot="1" x14ac:dyDescent="0.4">
      <c r="A452" s="979"/>
      <c r="B452" s="979"/>
      <c r="C452" s="979"/>
      <c r="D452" s="979"/>
      <c r="E452" s="979"/>
      <c r="F452" s="979"/>
      <c r="G452" s="979"/>
      <c r="H452" s="979"/>
      <c r="I452" s="979"/>
      <c r="J452" s="979"/>
      <c r="K452" s="979"/>
      <c r="L452" s="979"/>
      <c r="M452" s="979"/>
      <c r="N452" s="979"/>
      <c r="O452" s="979"/>
      <c r="P452" s="979"/>
      <c r="Q452" s="979"/>
      <c r="R452" s="979"/>
      <c r="S452" s="979"/>
      <c r="T452" s="979"/>
      <c r="U452" s="979"/>
      <c r="V452" s="979"/>
      <c r="W452" s="979"/>
      <c r="X452" s="979"/>
      <c r="Y452" s="979"/>
      <c r="Z452" s="979"/>
    </row>
    <row r="453" spans="1:26" ht="15" thickBot="1" x14ac:dyDescent="0.4">
      <c r="A453" s="979"/>
      <c r="B453" s="979"/>
      <c r="C453" s="979"/>
      <c r="D453" s="979"/>
      <c r="E453" s="979"/>
      <c r="F453" s="979"/>
      <c r="G453" s="979"/>
      <c r="H453" s="979"/>
      <c r="I453" s="979"/>
      <c r="J453" s="979"/>
      <c r="K453" s="979"/>
      <c r="L453" s="979"/>
      <c r="M453" s="979"/>
      <c r="N453" s="979"/>
      <c r="O453" s="979"/>
      <c r="P453" s="979"/>
      <c r="Q453" s="979"/>
      <c r="R453" s="979"/>
      <c r="S453" s="979"/>
      <c r="T453" s="979"/>
      <c r="U453" s="979"/>
      <c r="V453" s="979"/>
      <c r="W453" s="979"/>
      <c r="X453" s="979"/>
      <c r="Y453" s="979"/>
      <c r="Z453" s="979"/>
    </row>
    <row r="454" spans="1:26" ht="15" thickBot="1" x14ac:dyDescent="0.4">
      <c r="A454" s="979"/>
      <c r="B454" s="979"/>
      <c r="C454" s="979"/>
      <c r="D454" s="979"/>
      <c r="E454" s="979"/>
      <c r="F454" s="979"/>
      <c r="G454" s="979"/>
      <c r="H454" s="979"/>
      <c r="I454" s="979"/>
      <c r="J454" s="979"/>
      <c r="K454" s="979"/>
      <c r="L454" s="979"/>
      <c r="M454" s="979"/>
      <c r="N454" s="979"/>
      <c r="O454" s="979"/>
      <c r="P454" s="979"/>
      <c r="Q454" s="979"/>
      <c r="R454" s="979"/>
      <c r="S454" s="979"/>
      <c r="T454" s="979"/>
      <c r="U454" s="979"/>
      <c r="V454" s="979"/>
      <c r="W454" s="979"/>
      <c r="X454" s="979"/>
      <c r="Y454" s="979"/>
      <c r="Z454" s="979"/>
    </row>
    <row r="455" spans="1:26" ht="15" thickBot="1" x14ac:dyDescent="0.4">
      <c r="A455" s="979"/>
      <c r="B455" s="979"/>
      <c r="C455" s="979"/>
      <c r="D455" s="979"/>
      <c r="E455" s="979"/>
      <c r="F455" s="979"/>
      <c r="G455" s="979"/>
      <c r="H455" s="979"/>
      <c r="I455" s="979"/>
      <c r="J455" s="979"/>
      <c r="K455" s="979"/>
      <c r="L455" s="979"/>
      <c r="M455" s="979"/>
      <c r="N455" s="979"/>
      <c r="O455" s="979"/>
      <c r="P455" s="979"/>
      <c r="Q455" s="979"/>
      <c r="R455" s="979"/>
      <c r="S455" s="979"/>
      <c r="T455" s="979"/>
      <c r="U455" s="979"/>
      <c r="V455" s="979"/>
      <c r="W455" s="979"/>
      <c r="X455" s="979"/>
      <c r="Y455" s="979"/>
      <c r="Z455" s="979"/>
    </row>
    <row r="456" spans="1:26" ht="15" thickBot="1" x14ac:dyDescent="0.4">
      <c r="A456" s="979"/>
      <c r="B456" s="979"/>
      <c r="C456" s="979"/>
      <c r="D456" s="979"/>
      <c r="E456" s="979"/>
      <c r="F456" s="979"/>
      <c r="G456" s="979"/>
      <c r="H456" s="979"/>
      <c r="I456" s="979"/>
      <c r="J456" s="979"/>
      <c r="K456" s="979"/>
      <c r="L456" s="979"/>
      <c r="M456" s="979"/>
      <c r="N456" s="979"/>
      <c r="O456" s="979"/>
      <c r="P456" s="979"/>
      <c r="Q456" s="979"/>
      <c r="R456" s="979"/>
      <c r="S456" s="979"/>
      <c r="T456" s="979"/>
      <c r="U456" s="979"/>
      <c r="V456" s="979"/>
      <c r="W456" s="979"/>
      <c r="X456" s="979"/>
      <c r="Y456" s="979"/>
      <c r="Z456" s="979"/>
    </row>
    <row r="457" spans="1:26" ht="15" thickBot="1" x14ac:dyDescent="0.4">
      <c r="A457" s="979"/>
      <c r="B457" s="979"/>
      <c r="C457" s="979"/>
      <c r="D457" s="979"/>
      <c r="E457" s="979"/>
      <c r="F457" s="979"/>
      <c r="G457" s="979"/>
      <c r="H457" s="979"/>
      <c r="I457" s="979"/>
      <c r="J457" s="979"/>
      <c r="K457" s="979"/>
      <c r="L457" s="979"/>
      <c r="M457" s="979"/>
      <c r="N457" s="979"/>
      <c r="O457" s="979"/>
      <c r="P457" s="979"/>
      <c r="Q457" s="979"/>
      <c r="R457" s="979"/>
      <c r="S457" s="979"/>
      <c r="T457" s="979"/>
      <c r="U457" s="979"/>
      <c r="V457" s="979"/>
      <c r="W457" s="979"/>
      <c r="X457" s="979"/>
      <c r="Y457" s="979"/>
      <c r="Z457" s="979"/>
    </row>
    <row r="458" spans="1:26" ht="15" thickBot="1" x14ac:dyDescent="0.4">
      <c r="A458" s="979"/>
      <c r="B458" s="979"/>
      <c r="C458" s="979"/>
      <c r="D458" s="979"/>
      <c r="E458" s="979"/>
      <c r="F458" s="979"/>
      <c r="G458" s="979"/>
      <c r="H458" s="979"/>
      <c r="I458" s="979"/>
      <c r="J458" s="979"/>
      <c r="K458" s="979"/>
      <c r="L458" s="979"/>
      <c r="M458" s="979"/>
      <c r="N458" s="979"/>
      <c r="O458" s="979"/>
      <c r="P458" s="979"/>
      <c r="Q458" s="979"/>
      <c r="R458" s="979"/>
      <c r="S458" s="979"/>
      <c r="T458" s="979"/>
      <c r="U458" s="979"/>
      <c r="V458" s="979"/>
      <c r="W458" s="979"/>
      <c r="X458" s="979"/>
      <c r="Y458" s="979"/>
      <c r="Z458" s="979"/>
    </row>
    <row r="459" spans="1:26" ht="15" thickBot="1" x14ac:dyDescent="0.4">
      <c r="A459" s="979"/>
      <c r="B459" s="979"/>
      <c r="C459" s="979"/>
      <c r="D459" s="979"/>
      <c r="E459" s="979"/>
      <c r="F459" s="979"/>
      <c r="G459" s="979"/>
      <c r="H459" s="979"/>
      <c r="I459" s="979"/>
      <c r="J459" s="979"/>
      <c r="K459" s="979"/>
      <c r="L459" s="979"/>
      <c r="M459" s="979"/>
      <c r="N459" s="979"/>
      <c r="O459" s="979"/>
      <c r="P459" s="979"/>
      <c r="Q459" s="979"/>
      <c r="R459" s="979"/>
      <c r="S459" s="979"/>
      <c r="T459" s="979"/>
      <c r="U459" s="979"/>
      <c r="V459" s="979"/>
      <c r="W459" s="979"/>
      <c r="X459" s="979"/>
      <c r="Y459" s="979"/>
      <c r="Z459" s="979"/>
    </row>
    <row r="460" spans="1:26" ht="15" thickBot="1" x14ac:dyDescent="0.4">
      <c r="A460" s="979"/>
      <c r="B460" s="979"/>
      <c r="C460" s="979"/>
      <c r="D460" s="979"/>
      <c r="E460" s="979"/>
      <c r="F460" s="979"/>
      <c r="G460" s="979"/>
      <c r="H460" s="979"/>
      <c r="I460" s="979"/>
      <c r="J460" s="979"/>
      <c r="K460" s="979"/>
      <c r="L460" s="979"/>
      <c r="M460" s="979"/>
      <c r="N460" s="979"/>
      <c r="O460" s="979"/>
      <c r="P460" s="979"/>
      <c r="Q460" s="979"/>
      <c r="R460" s="979"/>
      <c r="S460" s="979"/>
      <c r="T460" s="979"/>
      <c r="U460" s="979"/>
      <c r="V460" s="979"/>
      <c r="W460" s="979"/>
      <c r="X460" s="979"/>
      <c r="Y460" s="979"/>
      <c r="Z460" s="979"/>
    </row>
    <row r="461" spans="1:26" ht="15" thickBot="1" x14ac:dyDescent="0.4">
      <c r="A461" s="979"/>
      <c r="B461" s="979"/>
      <c r="C461" s="979"/>
      <c r="D461" s="979"/>
      <c r="E461" s="979"/>
      <c r="F461" s="979"/>
      <c r="G461" s="979"/>
      <c r="H461" s="979"/>
      <c r="I461" s="979"/>
      <c r="J461" s="979"/>
      <c r="K461" s="979"/>
      <c r="L461" s="979"/>
      <c r="M461" s="979"/>
      <c r="N461" s="979"/>
      <c r="O461" s="979"/>
      <c r="P461" s="979"/>
      <c r="Q461" s="979"/>
      <c r="R461" s="979"/>
      <c r="S461" s="979"/>
      <c r="T461" s="979"/>
      <c r="U461" s="979"/>
      <c r="V461" s="979"/>
      <c r="W461" s="979"/>
      <c r="X461" s="979"/>
      <c r="Y461" s="979"/>
      <c r="Z461" s="979"/>
    </row>
    <row r="462" spans="1:26" ht="15" thickBot="1" x14ac:dyDescent="0.4">
      <c r="A462" s="979"/>
      <c r="B462" s="979"/>
      <c r="C462" s="979"/>
      <c r="D462" s="979"/>
      <c r="E462" s="979"/>
      <c r="F462" s="979"/>
      <c r="G462" s="979"/>
      <c r="H462" s="979"/>
      <c r="I462" s="979"/>
      <c r="J462" s="979"/>
      <c r="K462" s="979"/>
      <c r="L462" s="979"/>
      <c r="M462" s="979"/>
      <c r="N462" s="979"/>
      <c r="O462" s="979"/>
      <c r="P462" s="979"/>
      <c r="Q462" s="979"/>
      <c r="R462" s="979"/>
      <c r="S462" s="979"/>
      <c r="T462" s="979"/>
      <c r="U462" s="979"/>
      <c r="V462" s="979"/>
      <c r="W462" s="979"/>
      <c r="X462" s="979"/>
      <c r="Y462" s="979"/>
      <c r="Z462" s="979"/>
    </row>
    <row r="463" spans="1:26" ht="15" thickBot="1" x14ac:dyDescent="0.4">
      <c r="A463" s="979"/>
      <c r="B463" s="979"/>
      <c r="C463" s="979"/>
      <c r="D463" s="979"/>
      <c r="E463" s="979"/>
      <c r="F463" s="979"/>
      <c r="G463" s="979"/>
      <c r="H463" s="979"/>
      <c r="I463" s="979"/>
      <c r="J463" s="979"/>
      <c r="K463" s="979"/>
      <c r="L463" s="979"/>
      <c r="M463" s="979"/>
      <c r="N463" s="979"/>
      <c r="O463" s="979"/>
      <c r="P463" s="979"/>
      <c r="Q463" s="979"/>
      <c r="R463" s="979"/>
      <c r="S463" s="979"/>
      <c r="T463" s="979"/>
      <c r="U463" s="979"/>
      <c r="V463" s="979"/>
      <c r="W463" s="979"/>
      <c r="X463" s="979"/>
      <c r="Y463" s="979"/>
      <c r="Z463" s="979"/>
    </row>
    <row r="464" spans="1:26" ht="15" thickBot="1" x14ac:dyDescent="0.4">
      <c r="A464" s="979"/>
      <c r="B464" s="979"/>
      <c r="C464" s="979"/>
      <c r="D464" s="979"/>
      <c r="E464" s="979"/>
      <c r="F464" s="979"/>
      <c r="G464" s="979"/>
      <c r="H464" s="979"/>
      <c r="I464" s="979"/>
      <c r="J464" s="979"/>
      <c r="K464" s="979"/>
      <c r="L464" s="979"/>
      <c r="M464" s="979"/>
      <c r="N464" s="979"/>
      <c r="O464" s="979"/>
      <c r="P464" s="979"/>
      <c r="Q464" s="979"/>
      <c r="R464" s="979"/>
      <c r="S464" s="979"/>
      <c r="T464" s="979"/>
      <c r="U464" s="979"/>
      <c r="V464" s="979"/>
      <c r="W464" s="979"/>
      <c r="X464" s="979"/>
      <c r="Y464" s="979"/>
      <c r="Z464" s="979"/>
    </row>
    <row r="465" spans="1:26" ht="15" thickBot="1" x14ac:dyDescent="0.4">
      <c r="A465" s="979"/>
      <c r="B465" s="979"/>
      <c r="C465" s="979"/>
      <c r="D465" s="979"/>
      <c r="E465" s="979"/>
      <c r="F465" s="979"/>
      <c r="G465" s="979"/>
      <c r="H465" s="979"/>
      <c r="I465" s="979"/>
      <c r="J465" s="979"/>
      <c r="K465" s="979"/>
      <c r="L465" s="979"/>
      <c r="M465" s="979"/>
      <c r="N465" s="979"/>
      <c r="O465" s="979"/>
      <c r="P465" s="979"/>
      <c r="Q465" s="979"/>
      <c r="R465" s="979"/>
      <c r="S465" s="979"/>
      <c r="T465" s="979"/>
      <c r="U465" s="979"/>
      <c r="V465" s="979"/>
      <c r="W465" s="979"/>
      <c r="X465" s="979"/>
      <c r="Y465" s="979"/>
      <c r="Z465" s="979"/>
    </row>
    <row r="466" spans="1:26" ht="15" thickBot="1" x14ac:dyDescent="0.4">
      <c r="A466" s="979"/>
      <c r="B466" s="979"/>
      <c r="C466" s="979"/>
      <c r="D466" s="979"/>
      <c r="E466" s="979"/>
      <c r="F466" s="979"/>
      <c r="G466" s="979"/>
      <c r="H466" s="979"/>
      <c r="I466" s="979"/>
      <c r="J466" s="979"/>
      <c r="K466" s="979"/>
      <c r="L466" s="979"/>
      <c r="M466" s="979"/>
      <c r="N466" s="979"/>
      <c r="O466" s="979"/>
      <c r="P466" s="979"/>
      <c r="Q466" s="979"/>
      <c r="R466" s="979"/>
      <c r="S466" s="979"/>
      <c r="T466" s="979"/>
      <c r="U466" s="979"/>
      <c r="V466" s="979"/>
      <c r="W466" s="979"/>
      <c r="X466" s="979"/>
      <c r="Y466" s="979"/>
      <c r="Z466" s="979"/>
    </row>
    <row r="467" spans="1:26" ht="15" thickBot="1" x14ac:dyDescent="0.4">
      <c r="A467" s="979"/>
      <c r="B467" s="979"/>
      <c r="C467" s="979"/>
      <c r="D467" s="979"/>
      <c r="E467" s="979"/>
      <c r="F467" s="979"/>
      <c r="G467" s="979"/>
      <c r="H467" s="979"/>
      <c r="I467" s="979"/>
      <c r="J467" s="979"/>
      <c r="K467" s="979"/>
      <c r="L467" s="979"/>
      <c r="M467" s="979"/>
      <c r="N467" s="979"/>
      <c r="O467" s="979"/>
      <c r="P467" s="979"/>
      <c r="Q467" s="979"/>
      <c r="R467" s="979"/>
      <c r="S467" s="979"/>
      <c r="T467" s="979"/>
      <c r="U467" s="979"/>
      <c r="V467" s="979"/>
      <c r="W467" s="979"/>
      <c r="X467" s="979"/>
      <c r="Y467" s="979"/>
      <c r="Z467" s="979"/>
    </row>
    <row r="468" spans="1:26" ht="15" thickBot="1" x14ac:dyDescent="0.4">
      <c r="A468" s="979"/>
      <c r="B468" s="979"/>
      <c r="C468" s="979"/>
      <c r="D468" s="979"/>
      <c r="E468" s="979"/>
      <c r="F468" s="979"/>
      <c r="G468" s="979"/>
      <c r="H468" s="979"/>
      <c r="I468" s="979"/>
      <c r="J468" s="979"/>
      <c r="K468" s="979"/>
      <c r="L468" s="979"/>
      <c r="M468" s="979"/>
      <c r="N468" s="979"/>
      <c r="O468" s="979"/>
      <c r="P468" s="979"/>
      <c r="Q468" s="979"/>
      <c r="R468" s="979"/>
      <c r="S468" s="979"/>
      <c r="T468" s="979"/>
      <c r="U468" s="979"/>
      <c r="V468" s="979"/>
      <c r="W468" s="979"/>
      <c r="X468" s="979"/>
      <c r="Y468" s="979"/>
      <c r="Z468" s="979"/>
    </row>
    <row r="469" spans="1:26" ht="15" thickBot="1" x14ac:dyDescent="0.4">
      <c r="A469" s="979"/>
      <c r="B469" s="979"/>
      <c r="C469" s="979"/>
      <c r="D469" s="979"/>
      <c r="E469" s="979"/>
      <c r="F469" s="979"/>
      <c r="G469" s="979"/>
      <c r="H469" s="979"/>
      <c r="I469" s="979"/>
      <c r="J469" s="979"/>
      <c r="K469" s="979"/>
      <c r="L469" s="979"/>
      <c r="M469" s="979"/>
      <c r="N469" s="979"/>
      <c r="O469" s="979"/>
      <c r="P469" s="979"/>
      <c r="Q469" s="979"/>
      <c r="R469" s="979"/>
      <c r="S469" s="979"/>
      <c r="T469" s="979"/>
      <c r="U469" s="979"/>
      <c r="V469" s="979"/>
      <c r="W469" s="979"/>
      <c r="X469" s="979"/>
      <c r="Y469" s="979"/>
      <c r="Z469" s="979"/>
    </row>
    <row r="470" spans="1:26" ht="15" thickBot="1" x14ac:dyDescent="0.4">
      <c r="A470" s="979"/>
      <c r="B470" s="979"/>
      <c r="C470" s="979"/>
      <c r="D470" s="979"/>
      <c r="E470" s="979"/>
      <c r="F470" s="979"/>
      <c r="G470" s="979"/>
      <c r="H470" s="979"/>
      <c r="I470" s="979"/>
      <c r="J470" s="979"/>
      <c r="K470" s="979"/>
      <c r="L470" s="979"/>
      <c r="M470" s="979"/>
      <c r="N470" s="979"/>
      <c r="O470" s="979"/>
      <c r="P470" s="979"/>
      <c r="Q470" s="979"/>
      <c r="R470" s="979"/>
      <c r="S470" s="979"/>
      <c r="T470" s="979"/>
      <c r="U470" s="979"/>
      <c r="V470" s="979"/>
      <c r="W470" s="979"/>
      <c r="X470" s="979"/>
      <c r="Y470" s="979"/>
      <c r="Z470" s="979"/>
    </row>
    <row r="471" spans="1:26" ht="15" thickBot="1" x14ac:dyDescent="0.4">
      <c r="A471" s="979"/>
      <c r="B471" s="979"/>
      <c r="C471" s="979"/>
      <c r="D471" s="979"/>
      <c r="E471" s="979"/>
      <c r="F471" s="979"/>
      <c r="G471" s="979"/>
      <c r="H471" s="979"/>
      <c r="I471" s="979"/>
      <c r="J471" s="979"/>
      <c r="K471" s="979"/>
      <c r="L471" s="979"/>
      <c r="M471" s="979"/>
      <c r="N471" s="979"/>
      <c r="O471" s="979"/>
      <c r="P471" s="979"/>
      <c r="Q471" s="979"/>
      <c r="R471" s="979"/>
      <c r="S471" s="979"/>
      <c r="T471" s="979"/>
      <c r="U471" s="979"/>
      <c r="V471" s="979"/>
      <c r="W471" s="979"/>
      <c r="X471" s="979"/>
      <c r="Y471" s="979"/>
      <c r="Z471" s="979"/>
    </row>
    <row r="472" spans="1:26" ht="15" thickBot="1" x14ac:dyDescent="0.4">
      <c r="A472" s="979"/>
      <c r="B472" s="979"/>
      <c r="C472" s="979"/>
      <c r="D472" s="979"/>
      <c r="E472" s="979"/>
      <c r="F472" s="979"/>
      <c r="G472" s="979"/>
      <c r="H472" s="979"/>
      <c r="I472" s="979"/>
      <c r="J472" s="979"/>
      <c r="K472" s="979"/>
      <c r="L472" s="979"/>
      <c r="M472" s="979"/>
      <c r="N472" s="979"/>
      <c r="O472" s="979"/>
      <c r="P472" s="979"/>
      <c r="Q472" s="979"/>
      <c r="R472" s="979"/>
      <c r="S472" s="979"/>
      <c r="T472" s="979"/>
      <c r="U472" s="979"/>
      <c r="V472" s="979"/>
      <c r="W472" s="979"/>
      <c r="X472" s="979"/>
      <c r="Y472" s="979"/>
      <c r="Z472" s="979"/>
    </row>
    <row r="473" spans="1:26" ht="15" thickBot="1" x14ac:dyDescent="0.4">
      <c r="A473" s="979"/>
      <c r="B473" s="979"/>
      <c r="C473" s="979"/>
      <c r="D473" s="979"/>
      <c r="E473" s="979"/>
      <c r="F473" s="979"/>
      <c r="G473" s="979"/>
      <c r="H473" s="979"/>
      <c r="I473" s="979"/>
      <c r="J473" s="979"/>
      <c r="K473" s="979"/>
      <c r="L473" s="979"/>
      <c r="M473" s="979"/>
      <c r="N473" s="979"/>
      <c r="O473" s="979"/>
      <c r="P473" s="979"/>
      <c r="Q473" s="979"/>
      <c r="R473" s="979"/>
      <c r="S473" s="979"/>
      <c r="T473" s="979"/>
      <c r="U473" s="979"/>
      <c r="V473" s="979"/>
      <c r="W473" s="979"/>
      <c r="X473" s="979"/>
      <c r="Y473" s="979"/>
      <c r="Z473" s="979"/>
    </row>
    <row r="474" spans="1:26" ht="15" thickBot="1" x14ac:dyDescent="0.4">
      <c r="A474" s="979"/>
      <c r="B474" s="979"/>
      <c r="C474" s="979"/>
      <c r="D474" s="979"/>
      <c r="E474" s="979"/>
      <c r="F474" s="979"/>
      <c r="G474" s="979"/>
      <c r="H474" s="979"/>
      <c r="I474" s="979"/>
      <c r="J474" s="979"/>
      <c r="K474" s="979"/>
      <c r="L474" s="979"/>
      <c r="M474" s="979"/>
      <c r="N474" s="979"/>
      <c r="O474" s="979"/>
      <c r="P474" s="979"/>
      <c r="Q474" s="979"/>
      <c r="R474" s="979"/>
      <c r="S474" s="979"/>
      <c r="T474" s="979"/>
      <c r="U474" s="979"/>
      <c r="V474" s="979"/>
      <c r="W474" s="979"/>
      <c r="X474" s="979"/>
      <c r="Y474" s="979"/>
      <c r="Z474" s="979"/>
    </row>
    <row r="475" spans="1:26" ht="15" thickBot="1" x14ac:dyDescent="0.4">
      <c r="A475" s="979"/>
      <c r="B475" s="979"/>
      <c r="C475" s="979"/>
      <c r="D475" s="979"/>
      <c r="E475" s="979"/>
      <c r="F475" s="979"/>
      <c r="G475" s="979"/>
      <c r="H475" s="979"/>
      <c r="I475" s="979"/>
      <c r="J475" s="979"/>
      <c r="K475" s="979"/>
      <c r="L475" s="979"/>
      <c r="M475" s="979"/>
      <c r="N475" s="979"/>
      <c r="O475" s="979"/>
      <c r="P475" s="979"/>
      <c r="Q475" s="979"/>
      <c r="R475" s="979"/>
      <c r="S475" s="979"/>
      <c r="T475" s="979"/>
      <c r="U475" s="979"/>
      <c r="V475" s="979"/>
      <c r="W475" s="979"/>
      <c r="X475" s="979"/>
      <c r="Y475" s="979"/>
      <c r="Z475" s="979"/>
    </row>
    <row r="476" spans="1:26" ht="15" thickBot="1" x14ac:dyDescent="0.4">
      <c r="A476" s="979"/>
      <c r="B476" s="979"/>
      <c r="C476" s="979"/>
      <c r="D476" s="979"/>
      <c r="E476" s="979"/>
      <c r="F476" s="979"/>
      <c r="G476" s="979"/>
      <c r="H476" s="979"/>
      <c r="I476" s="979"/>
      <c r="J476" s="979"/>
      <c r="K476" s="979"/>
      <c r="L476" s="979"/>
      <c r="M476" s="979"/>
      <c r="N476" s="979"/>
      <c r="O476" s="979"/>
      <c r="P476" s="979"/>
      <c r="Q476" s="979"/>
      <c r="R476" s="979"/>
      <c r="S476" s="979"/>
      <c r="T476" s="979"/>
      <c r="U476" s="979"/>
      <c r="V476" s="979"/>
      <c r="W476" s="979"/>
      <c r="X476" s="979"/>
      <c r="Y476" s="979"/>
      <c r="Z476" s="979"/>
    </row>
    <row r="477" spans="1:26" ht="15" thickBot="1" x14ac:dyDescent="0.4">
      <c r="A477" s="979"/>
      <c r="B477" s="979"/>
      <c r="C477" s="979"/>
      <c r="D477" s="979"/>
      <c r="E477" s="979"/>
      <c r="F477" s="979"/>
      <c r="G477" s="979"/>
      <c r="H477" s="979"/>
      <c r="I477" s="979"/>
      <c r="J477" s="979"/>
      <c r="K477" s="979"/>
      <c r="L477" s="979"/>
      <c r="M477" s="979"/>
      <c r="N477" s="979"/>
      <c r="O477" s="979"/>
      <c r="P477" s="979"/>
      <c r="Q477" s="979"/>
      <c r="R477" s="979"/>
      <c r="S477" s="979"/>
      <c r="T477" s="979"/>
      <c r="U477" s="979"/>
      <c r="V477" s="979"/>
      <c r="W477" s="979"/>
      <c r="X477" s="979"/>
      <c r="Y477" s="979"/>
      <c r="Z477" s="979"/>
    </row>
    <row r="478" spans="1:26" ht="15" thickBot="1" x14ac:dyDescent="0.4">
      <c r="A478" s="979"/>
      <c r="B478" s="979"/>
      <c r="C478" s="979"/>
      <c r="D478" s="979"/>
      <c r="E478" s="979"/>
      <c r="F478" s="979"/>
      <c r="G478" s="979"/>
      <c r="H478" s="979"/>
      <c r="I478" s="979"/>
      <c r="J478" s="979"/>
      <c r="K478" s="979"/>
      <c r="L478" s="979"/>
      <c r="M478" s="979"/>
      <c r="N478" s="979"/>
      <c r="O478" s="979"/>
      <c r="P478" s="979"/>
      <c r="Q478" s="979"/>
      <c r="R478" s="979"/>
      <c r="S478" s="979"/>
      <c r="T478" s="979"/>
      <c r="U478" s="979"/>
      <c r="V478" s="979"/>
      <c r="W478" s="979"/>
      <c r="X478" s="979"/>
      <c r="Y478" s="979"/>
      <c r="Z478" s="979"/>
    </row>
    <row r="479" spans="1:26" ht="15" thickBot="1" x14ac:dyDescent="0.4">
      <c r="A479" s="979"/>
      <c r="B479" s="979"/>
      <c r="C479" s="979"/>
      <c r="D479" s="979"/>
      <c r="E479" s="979"/>
      <c r="F479" s="979"/>
      <c r="G479" s="979"/>
      <c r="H479" s="979"/>
      <c r="I479" s="979"/>
      <c r="J479" s="979"/>
      <c r="K479" s="979"/>
      <c r="L479" s="979"/>
      <c r="M479" s="979"/>
      <c r="N479" s="979"/>
      <c r="O479" s="979"/>
      <c r="P479" s="979"/>
      <c r="Q479" s="979"/>
      <c r="R479" s="979"/>
      <c r="S479" s="979"/>
      <c r="T479" s="979"/>
      <c r="U479" s="979"/>
      <c r="V479" s="979"/>
      <c r="W479" s="979"/>
      <c r="X479" s="979"/>
      <c r="Y479" s="979"/>
      <c r="Z479" s="979"/>
    </row>
    <row r="480" spans="1:26" ht="15" thickBot="1" x14ac:dyDescent="0.4">
      <c r="A480" s="979"/>
      <c r="B480" s="979"/>
      <c r="C480" s="979"/>
      <c r="D480" s="979"/>
      <c r="E480" s="979"/>
      <c r="F480" s="979"/>
      <c r="G480" s="979"/>
      <c r="H480" s="979"/>
      <c r="I480" s="979"/>
      <c r="J480" s="979"/>
      <c r="K480" s="979"/>
      <c r="L480" s="979"/>
      <c r="M480" s="979"/>
      <c r="N480" s="979"/>
      <c r="O480" s="979"/>
      <c r="P480" s="979"/>
      <c r="Q480" s="979"/>
      <c r="R480" s="979"/>
      <c r="S480" s="979"/>
      <c r="T480" s="979"/>
      <c r="U480" s="979"/>
      <c r="V480" s="979"/>
      <c r="W480" s="979"/>
      <c r="X480" s="979"/>
      <c r="Y480" s="979"/>
      <c r="Z480" s="979"/>
    </row>
    <row r="481" spans="1:26" ht="15" thickBot="1" x14ac:dyDescent="0.4">
      <c r="A481" s="979"/>
      <c r="B481" s="979"/>
      <c r="C481" s="979"/>
      <c r="D481" s="979"/>
      <c r="E481" s="979"/>
      <c r="F481" s="979"/>
      <c r="G481" s="979"/>
      <c r="H481" s="979"/>
      <c r="I481" s="979"/>
      <c r="J481" s="979"/>
      <c r="K481" s="979"/>
      <c r="L481" s="979"/>
      <c r="M481" s="979"/>
      <c r="N481" s="979"/>
      <c r="O481" s="979"/>
      <c r="P481" s="979"/>
      <c r="Q481" s="979"/>
      <c r="R481" s="979"/>
      <c r="S481" s="979"/>
      <c r="T481" s="979"/>
      <c r="U481" s="979"/>
      <c r="V481" s="979"/>
      <c r="W481" s="979"/>
      <c r="X481" s="979"/>
      <c r="Y481" s="979"/>
      <c r="Z481" s="979"/>
    </row>
    <row r="482" spans="1:26" ht="15" thickBot="1" x14ac:dyDescent="0.4">
      <c r="A482" s="979"/>
      <c r="B482" s="979"/>
      <c r="C482" s="979"/>
      <c r="D482" s="979"/>
      <c r="E482" s="979"/>
      <c r="F482" s="979"/>
      <c r="G482" s="979"/>
      <c r="H482" s="979"/>
      <c r="I482" s="979"/>
      <c r="J482" s="979"/>
      <c r="K482" s="979"/>
      <c r="L482" s="979"/>
      <c r="M482" s="979"/>
      <c r="N482" s="979"/>
      <c r="O482" s="979"/>
      <c r="P482" s="979"/>
      <c r="Q482" s="979"/>
      <c r="R482" s="979"/>
      <c r="S482" s="979"/>
      <c r="T482" s="979"/>
      <c r="U482" s="979"/>
      <c r="V482" s="979"/>
      <c r="W482" s="979"/>
      <c r="X482" s="979"/>
      <c r="Y482" s="979"/>
      <c r="Z482" s="979"/>
    </row>
    <row r="483" spans="1:26" ht="15" thickBot="1" x14ac:dyDescent="0.4">
      <c r="A483" s="979"/>
      <c r="B483" s="979"/>
      <c r="C483" s="979"/>
      <c r="D483" s="979"/>
      <c r="E483" s="979"/>
      <c r="F483" s="979"/>
      <c r="G483" s="979"/>
      <c r="H483" s="979"/>
      <c r="I483" s="979"/>
      <c r="J483" s="979"/>
      <c r="K483" s="979"/>
      <c r="L483" s="979"/>
      <c r="M483" s="979"/>
      <c r="N483" s="979"/>
      <c r="O483" s="979"/>
      <c r="P483" s="979"/>
      <c r="Q483" s="979"/>
      <c r="R483" s="979"/>
      <c r="S483" s="979"/>
      <c r="T483" s="979"/>
      <c r="U483" s="979"/>
      <c r="V483" s="979"/>
      <c r="W483" s="979"/>
      <c r="X483" s="979"/>
      <c r="Y483" s="979"/>
      <c r="Z483" s="979"/>
    </row>
    <row r="484" spans="1:26" ht="15" thickBot="1" x14ac:dyDescent="0.4">
      <c r="A484" s="979"/>
      <c r="B484" s="979"/>
      <c r="C484" s="979"/>
      <c r="D484" s="979"/>
      <c r="E484" s="979"/>
      <c r="F484" s="979"/>
      <c r="G484" s="979"/>
      <c r="H484" s="979"/>
      <c r="I484" s="979"/>
      <c r="J484" s="979"/>
      <c r="K484" s="979"/>
      <c r="L484" s="979"/>
      <c r="M484" s="979"/>
      <c r="N484" s="979"/>
      <c r="O484" s="979"/>
      <c r="P484" s="979"/>
      <c r="Q484" s="979"/>
      <c r="R484" s="979"/>
      <c r="S484" s="979"/>
      <c r="T484" s="979"/>
      <c r="U484" s="979"/>
      <c r="V484" s="979"/>
      <c r="W484" s="979"/>
      <c r="X484" s="979"/>
      <c r="Y484" s="979"/>
      <c r="Z484" s="979"/>
    </row>
    <row r="485" spans="1:26" ht="15" thickBot="1" x14ac:dyDescent="0.4">
      <c r="A485" s="979"/>
      <c r="B485" s="979"/>
      <c r="C485" s="979"/>
      <c r="D485" s="979"/>
      <c r="E485" s="979"/>
      <c r="F485" s="979"/>
      <c r="G485" s="979"/>
      <c r="H485" s="979"/>
      <c r="I485" s="979"/>
      <c r="J485" s="979"/>
      <c r="K485" s="979"/>
      <c r="L485" s="979"/>
      <c r="M485" s="979"/>
      <c r="N485" s="979"/>
      <c r="O485" s="979"/>
      <c r="P485" s="979"/>
      <c r="Q485" s="979"/>
      <c r="R485" s="979"/>
      <c r="S485" s="979"/>
      <c r="T485" s="979"/>
      <c r="U485" s="979"/>
      <c r="V485" s="979"/>
      <c r="W485" s="979"/>
      <c r="X485" s="979"/>
      <c r="Y485" s="979"/>
      <c r="Z485" s="979"/>
    </row>
    <row r="486" spans="1:26" ht="15" thickBot="1" x14ac:dyDescent="0.4">
      <c r="A486" s="979"/>
      <c r="B486" s="979"/>
      <c r="C486" s="979"/>
      <c r="D486" s="979"/>
      <c r="E486" s="979"/>
      <c r="F486" s="979"/>
      <c r="G486" s="979"/>
      <c r="H486" s="979"/>
      <c r="I486" s="979"/>
      <c r="J486" s="979"/>
      <c r="K486" s="979"/>
      <c r="L486" s="979"/>
      <c r="M486" s="979"/>
      <c r="N486" s="979"/>
      <c r="O486" s="979"/>
      <c r="P486" s="979"/>
      <c r="Q486" s="979"/>
      <c r="R486" s="979"/>
      <c r="S486" s="979"/>
      <c r="T486" s="979"/>
      <c r="U486" s="979"/>
      <c r="V486" s="979"/>
      <c r="W486" s="979"/>
      <c r="X486" s="979"/>
      <c r="Y486" s="979"/>
      <c r="Z486" s="979"/>
    </row>
    <row r="487" spans="1:26" ht="15" thickBot="1" x14ac:dyDescent="0.4">
      <c r="A487" s="979"/>
      <c r="B487" s="979"/>
      <c r="C487" s="979"/>
      <c r="D487" s="979"/>
      <c r="E487" s="979"/>
      <c r="F487" s="979"/>
      <c r="G487" s="979"/>
      <c r="H487" s="979"/>
      <c r="I487" s="979"/>
      <c r="J487" s="979"/>
      <c r="K487" s="979"/>
      <c r="L487" s="979"/>
      <c r="M487" s="979"/>
      <c r="N487" s="979"/>
      <c r="O487" s="979"/>
      <c r="P487" s="979"/>
      <c r="Q487" s="979"/>
      <c r="R487" s="979"/>
      <c r="S487" s="979"/>
      <c r="T487" s="979"/>
      <c r="U487" s="979"/>
      <c r="V487" s="979"/>
      <c r="W487" s="979"/>
      <c r="X487" s="979"/>
      <c r="Y487" s="979"/>
      <c r="Z487" s="979"/>
    </row>
    <row r="488" spans="1:26" ht="15" thickBot="1" x14ac:dyDescent="0.4">
      <c r="A488" s="979"/>
      <c r="B488" s="979"/>
      <c r="C488" s="979"/>
      <c r="D488" s="979"/>
      <c r="E488" s="979"/>
      <c r="F488" s="979"/>
      <c r="G488" s="979"/>
      <c r="H488" s="979"/>
      <c r="I488" s="979"/>
      <c r="J488" s="979"/>
      <c r="K488" s="979"/>
      <c r="L488" s="979"/>
      <c r="M488" s="979"/>
      <c r="N488" s="979"/>
      <c r="O488" s="979"/>
      <c r="P488" s="979"/>
      <c r="Q488" s="979"/>
      <c r="R488" s="979"/>
      <c r="S488" s="979"/>
      <c r="T488" s="979"/>
      <c r="U488" s="979"/>
      <c r="V488" s="979"/>
      <c r="W488" s="979"/>
      <c r="X488" s="979"/>
      <c r="Y488" s="979"/>
      <c r="Z488" s="979"/>
    </row>
    <row r="489" spans="1:26" ht="15" thickBot="1" x14ac:dyDescent="0.4">
      <c r="A489" s="979"/>
      <c r="B489" s="979"/>
      <c r="C489" s="979"/>
      <c r="D489" s="979"/>
      <c r="E489" s="979"/>
      <c r="F489" s="979"/>
      <c r="G489" s="979"/>
      <c r="H489" s="979"/>
      <c r="I489" s="979"/>
      <c r="J489" s="979"/>
      <c r="K489" s="979"/>
      <c r="L489" s="979"/>
      <c r="M489" s="979"/>
      <c r="N489" s="979"/>
      <c r="O489" s="979"/>
      <c r="P489" s="979"/>
      <c r="Q489" s="979"/>
      <c r="R489" s="979"/>
      <c r="S489" s="979"/>
      <c r="T489" s="979"/>
      <c r="U489" s="979"/>
      <c r="V489" s="979"/>
      <c r="W489" s="979"/>
      <c r="X489" s="979"/>
      <c r="Y489" s="979"/>
      <c r="Z489" s="979"/>
    </row>
    <row r="490" spans="1:26" ht="15" thickBot="1" x14ac:dyDescent="0.4">
      <c r="A490" s="979"/>
      <c r="B490" s="979"/>
      <c r="C490" s="979"/>
      <c r="D490" s="979"/>
      <c r="E490" s="979"/>
      <c r="F490" s="979"/>
      <c r="G490" s="979"/>
      <c r="H490" s="979"/>
      <c r="I490" s="979"/>
      <c r="J490" s="979"/>
      <c r="K490" s="979"/>
      <c r="L490" s="979"/>
      <c r="M490" s="979"/>
      <c r="N490" s="979"/>
      <c r="O490" s="979"/>
      <c r="P490" s="979"/>
      <c r="Q490" s="979"/>
      <c r="R490" s="979"/>
      <c r="S490" s="979"/>
      <c r="T490" s="979"/>
      <c r="U490" s="979"/>
      <c r="V490" s="979"/>
      <c r="W490" s="979"/>
      <c r="X490" s="979"/>
      <c r="Y490" s="979"/>
      <c r="Z490" s="979"/>
    </row>
    <row r="491" spans="1:26" ht="15" thickBot="1" x14ac:dyDescent="0.4">
      <c r="A491" s="979"/>
      <c r="B491" s="979"/>
      <c r="C491" s="979"/>
      <c r="D491" s="979"/>
      <c r="E491" s="979"/>
      <c r="F491" s="979"/>
      <c r="G491" s="979"/>
      <c r="H491" s="979"/>
      <c r="I491" s="979"/>
      <c r="J491" s="979"/>
      <c r="K491" s="979"/>
      <c r="L491" s="979"/>
      <c r="M491" s="979"/>
      <c r="N491" s="979"/>
      <c r="O491" s="979"/>
      <c r="P491" s="979"/>
      <c r="Q491" s="979"/>
      <c r="R491" s="979"/>
      <c r="S491" s="979"/>
      <c r="T491" s="979"/>
      <c r="U491" s="979"/>
      <c r="V491" s="979"/>
      <c r="W491" s="979"/>
      <c r="X491" s="979"/>
      <c r="Y491" s="979"/>
      <c r="Z491" s="979"/>
    </row>
    <row r="492" spans="1:26" ht="15" thickBot="1" x14ac:dyDescent="0.4">
      <c r="A492" s="979"/>
      <c r="B492" s="979"/>
      <c r="C492" s="979"/>
      <c r="D492" s="979"/>
      <c r="E492" s="979"/>
      <c r="F492" s="979"/>
      <c r="G492" s="979"/>
      <c r="H492" s="979"/>
      <c r="I492" s="979"/>
      <c r="J492" s="979"/>
      <c r="K492" s="979"/>
      <c r="L492" s="979"/>
      <c r="M492" s="979"/>
      <c r="N492" s="979"/>
      <c r="O492" s="979"/>
      <c r="P492" s="979"/>
      <c r="Q492" s="979"/>
      <c r="R492" s="979"/>
      <c r="S492" s="979"/>
      <c r="T492" s="979"/>
      <c r="U492" s="979"/>
      <c r="V492" s="979"/>
      <c r="W492" s="979"/>
      <c r="X492" s="979"/>
      <c r="Y492" s="979"/>
      <c r="Z492" s="979"/>
    </row>
    <row r="493" spans="1:26" ht="15" thickBot="1" x14ac:dyDescent="0.4">
      <c r="A493" s="979"/>
      <c r="B493" s="979"/>
      <c r="C493" s="979"/>
      <c r="D493" s="979"/>
      <c r="E493" s="979"/>
      <c r="F493" s="979"/>
      <c r="G493" s="979"/>
      <c r="H493" s="979"/>
      <c r="I493" s="979"/>
      <c r="J493" s="979"/>
      <c r="K493" s="979"/>
      <c r="L493" s="979"/>
      <c r="M493" s="979"/>
      <c r="N493" s="979"/>
      <c r="O493" s="979"/>
      <c r="P493" s="979"/>
      <c r="Q493" s="979"/>
      <c r="R493" s="979"/>
      <c r="S493" s="979"/>
      <c r="T493" s="979"/>
      <c r="U493" s="979"/>
      <c r="V493" s="979"/>
      <c r="W493" s="979"/>
      <c r="X493" s="979"/>
      <c r="Y493" s="979"/>
      <c r="Z493" s="979"/>
    </row>
    <row r="494" spans="1:26" ht="15" thickBot="1" x14ac:dyDescent="0.4">
      <c r="A494" s="979"/>
      <c r="B494" s="979"/>
      <c r="C494" s="979"/>
      <c r="D494" s="979"/>
      <c r="E494" s="979"/>
      <c r="F494" s="979"/>
      <c r="G494" s="979"/>
      <c r="H494" s="979"/>
      <c r="I494" s="979"/>
      <c r="J494" s="979"/>
      <c r="K494" s="979"/>
      <c r="L494" s="979"/>
      <c r="M494" s="979"/>
      <c r="N494" s="979"/>
      <c r="O494" s="979"/>
      <c r="P494" s="979"/>
      <c r="Q494" s="979"/>
      <c r="R494" s="979"/>
      <c r="S494" s="979"/>
      <c r="T494" s="979"/>
      <c r="U494" s="979"/>
      <c r="V494" s="979"/>
      <c r="W494" s="979"/>
      <c r="X494" s="979"/>
      <c r="Y494" s="979"/>
      <c r="Z494" s="979"/>
    </row>
    <row r="495" spans="1:26" ht="15" thickBot="1" x14ac:dyDescent="0.4">
      <c r="A495" s="979"/>
      <c r="B495" s="979"/>
      <c r="C495" s="979"/>
      <c r="D495" s="979"/>
      <c r="E495" s="979"/>
      <c r="F495" s="979"/>
      <c r="G495" s="979"/>
      <c r="H495" s="979"/>
      <c r="I495" s="979"/>
      <c r="J495" s="979"/>
      <c r="K495" s="979"/>
      <c r="L495" s="979"/>
      <c r="M495" s="979"/>
      <c r="N495" s="979"/>
      <c r="O495" s="979"/>
      <c r="P495" s="979"/>
      <c r="Q495" s="979"/>
      <c r="R495" s="979"/>
      <c r="S495" s="979"/>
      <c r="T495" s="979"/>
      <c r="U495" s="979"/>
      <c r="V495" s="979"/>
      <c r="W495" s="979"/>
      <c r="X495" s="979"/>
      <c r="Y495" s="979"/>
      <c r="Z495" s="979"/>
    </row>
    <row r="496" spans="1:26" ht="15" thickBot="1" x14ac:dyDescent="0.4">
      <c r="A496" s="979"/>
      <c r="B496" s="979"/>
      <c r="C496" s="979"/>
      <c r="D496" s="979"/>
      <c r="E496" s="979"/>
      <c r="F496" s="979"/>
      <c r="G496" s="979"/>
      <c r="H496" s="979"/>
      <c r="I496" s="979"/>
      <c r="J496" s="979"/>
      <c r="K496" s="979"/>
      <c r="L496" s="979"/>
      <c r="M496" s="979"/>
      <c r="N496" s="979"/>
      <c r="O496" s="979"/>
      <c r="P496" s="979"/>
      <c r="Q496" s="979"/>
      <c r="R496" s="979"/>
      <c r="S496" s="979"/>
      <c r="T496" s="979"/>
      <c r="U496" s="979"/>
      <c r="V496" s="979"/>
      <c r="W496" s="979"/>
      <c r="X496" s="979"/>
      <c r="Y496" s="979"/>
      <c r="Z496" s="979"/>
    </row>
    <row r="497" spans="1:26" ht="15" thickBot="1" x14ac:dyDescent="0.4">
      <c r="A497" s="979"/>
      <c r="B497" s="979"/>
      <c r="C497" s="979"/>
      <c r="D497" s="979"/>
      <c r="E497" s="979"/>
      <c r="F497" s="979"/>
      <c r="G497" s="979"/>
      <c r="H497" s="979"/>
      <c r="I497" s="979"/>
      <c r="J497" s="979"/>
      <c r="K497" s="979"/>
      <c r="L497" s="979"/>
      <c r="M497" s="979"/>
      <c r="N497" s="979"/>
      <c r="O497" s="979"/>
      <c r="P497" s="979"/>
      <c r="Q497" s="979"/>
      <c r="R497" s="979"/>
      <c r="S497" s="979"/>
      <c r="T497" s="979"/>
      <c r="U497" s="979"/>
      <c r="V497" s="979"/>
      <c r="W497" s="979"/>
      <c r="X497" s="979"/>
      <c r="Y497" s="979"/>
      <c r="Z497" s="979"/>
    </row>
    <row r="498" spans="1:26" ht="15" thickBot="1" x14ac:dyDescent="0.4">
      <c r="A498" s="979"/>
      <c r="B498" s="979"/>
      <c r="C498" s="979"/>
      <c r="D498" s="979"/>
      <c r="E498" s="979"/>
      <c r="F498" s="979"/>
      <c r="G498" s="979"/>
      <c r="H498" s="979"/>
      <c r="I498" s="979"/>
      <c r="J498" s="979"/>
      <c r="K498" s="979"/>
      <c r="L498" s="979"/>
      <c r="M498" s="979"/>
      <c r="N498" s="979"/>
      <c r="O498" s="979"/>
      <c r="P498" s="979"/>
      <c r="Q498" s="979"/>
      <c r="R498" s="979"/>
      <c r="S498" s="979"/>
      <c r="T498" s="979"/>
      <c r="U498" s="979"/>
      <c r="V498" s="979"/>
      <c r="W498" s="979"/>
      <c r="X498" s="979"/>
      <c r="Y498" s="979"/>
      <c r="Z498" s="979"/>
    </row>
    <row r="499" spans="1:26" ht="15" thickBot="1" x14ac:dyDescent="0.4">
      <c r="A499" s="979"/>
      <c r="B499" s="979"/>
      <c r="C499" s="979"/>
      <c r="D499" s="979"/>
      <c r="E499" s="979"/>
      <c r="F499" s="979"/>
      <c r="G499" s="979"/>
      <c r="H499" s="979"/>
      <c r="I499" s="979"/>
      <c r="J499" s="979"/>
      <c r="K499" s="979"/>
      <c r="L499" s="979"/>
      <c r="M499" s="979"/>
      <c r="N499" s="979"/>
      <c r="O499" s="979"/>
      <c r="P499" s="979"/>
      <c r="Q499" s="979"/>
      <c r="R499" s="979"/>
      <c r="S499" s="979"/>
      <c r="T499" s="979"/>
      <c r="U499" s="979"/>
      <c r="V499" s="979"/>
      <c r="W499" s="979"/>
      <c r="X499" s="979"/>
      <c r="Y499" s="979"/>
      <c r="Z499" s="979"/>
    </row>
    <row r="500" spans="1:26" ht="15" thickBot="1" x14ac:dyDescent="0.4">
      <c r="A500" s="979"/>
      <c r="B500" s="979"/>
      <c r="C500" s="979"/>
      <c r="D500" s="979"/>
      <c r="E500" s="979"/>
      <c r="F500" s="979"/>
      <c r="G500" s="979"/>
      <c r="H500" s="979"/>
      <c r="I500" s="979"/>
      <c r="J500" s="979"/>
      <c r="K500" s="979"/>
      <c r="L500" s="979"/>
      <c r="M500" s="979"/>
      <c r="N500" s="979"/>
      <c r="O500" s="979"/>
      <c r="P500" s="979"/>
      <c r="Q500" s="979"/>
      <c r="R500" s="979"/>
      <c r="S500" s="979"/>
      <c r="T500" s="979"/>
      <c r="U500" s="979"/>
      <c r="V500" s="979"/>
      <c r="W500" s="979"/>
      <c r="X500" s="979"/>
      <c r="Y500" s="979"/>
      <c r="Z500" s="979"/>
    </row>
    <row r="501" spans="1:26" ht="15" thickBot="1" x14ac:dyDescent="0.4">
      <c r="A501" s="979"/>
      <c r="B501" s="979"/>
      <c r="C501" s="979"/>
      <c r="D501" s="979"/>
      <c r="E501" s="979"/>
      <c r="F501" s="979"/>
      <c r="G501" s="979"/>
      <c r="H501" s="979"/>
      <c r="I501" s="979"/>
      <c r="J501" s="979"/>
      <c r="K501" s="979"/>
      <c r="L501" s="979"/>
      <c r="M501" s="979"/>
      <c r="N501" s="979"/>
      <c r="O501" s="979"/>
      <c r="P501" s="979"/>
      <c r="Q501" s="979"/>
      <c r="R501" s="979"/>
      <c r="S501" s="979"/>
      <c r="T501" s="979"/>
      <c r="U501" s="979"/>
      <c r="V501" s="979"/>
      <c r="W501" s="979"/>
      <c r="X501" s="979"/>
      <c r="Y501" s="979"/>
      <c r="Z501" s="979"/>
    </row>
    <row r="502" spans="1:26" ht="15" thickBot="1" x14ac:dyDescent="0.4">
      <c r="A502" s="979"/>
      <c r="B502" s="979"/>
      <c r="C502" s="979"/>
      <c r="D502" s="979"/>
      <c r="E502" s="979"/>
      <c r="F502" s="979"/>
      <c r="G502" s="979"/>
      <c r="H502" s="979"/>
      <c r="I502" s="979"/>
      <c r="J502" s="979"/>
      <c r="K502" s="979"/>
      <c r="L502" s="979"/>
      <c r="M502" s="979"/>
      <c r="N502" s="979"/>
      <c r="O502" s="979"/>
      <c r="P502" s="979"/>
      <c r="Q502" s="979"/>
      <c r="R502" s="979"/>
      <c r="S502" s="979"/>
      <c r="T502" s="979"/>
      <c r="U502" s="979"/>
      <c r="V502" s="979"/>
      <c r="W502" s="979"/>
      <c r="X502" s="979"/>
      <c r="Y502" s="979"/>
      <c r="Z502" s="979"/>
    </row>
    <row r="503" spans="1:26" ht="15" thickBot="1" x14ac:dyDescent="0.4">
      <c r="A503" s="979"/>
      <c r="B503" s="979"/>
      <c r="C503" s="979"/>
      <c r="D503" s="979"/>
      <c r="E503" s="979"/>
      <c r="F503" s="979"/>
      <c r="G503" s="979"/>
      <c r="H503" s="979"/>
      <c r="I503" s="979"/>
      <c r="J503" s="979"/>
      <c r="K503" s="979"/>
      <c r="L503" s="979"/>
      <c r="M503" s="979"/>
      <c r="N503" s="979"/>
      <c r="O503" s="979"/>
      <c r="P503" s="979"/>
      <c r="Q503" s="979"/>
      <c r="R503" s="979"/>
      <c r="S503" s="979"/>
      <c r="T503" s="979"/>
      <c r="U503" s="979"/>
      <c r="V503" s="979"/>
      <c r="W503" s="979"/>
      <c r="X503" s="979"/>
      <c r="Y503" s="979"/>
      <c r="Z503" s="979"/>
    </row>
    <row r="504" spans="1:26" ht="15" thickBot="1" x14ac:dyDescent="0.4">
      <c r="A504" s="979"/>
      <c r="B504" s="979"/>
      <c r="C504" s="979"/>
      <c r="D504" s="979"/>
      <c r="E504" s="979"/>
      <c r="F504" s="979"/>
      <c r="G504" s="979"/>
      <c r="H504" s="979"/>
      <c r="I504" s="979"/>
      <c r="J504" s="979"/>
      <c r="K504" s="979"/>
      <c r="L504" s="979"/>
      <c r="M504" s="979"/>
      <c r="N504" s="979"/>
      <c r="O504" s="979"/>
      <c r="P504" s="979"/>
      <c r="Q504" s="979"/>
      <c r="R504" s="979"/>
      <c r="S504" s="979"/>
      <c r="T504" s="979"/>
      <c r="U504" s="979"/>
      <c r="V504" s="979"/>
      <c r="W504" s="979"/>
      <c r="X504" s="979"/>
      <c r="Y504" s="979"/>
      <c r="Z504" s="979"/>
    </row>
    <row r="505" spans="1:26" ht="15" thickBot="1" x14ac:dyDescent="0.4">
      <c r="A505" s="979"/>
      <c r="B505" s="979"/>
      <c r="C505" s="979"/>
      <c r="D505" s="979"/>
      <c r="E505" s="979"/>
      <c r="F505" s="979"/>
      <c r="G505" s="979"/>
      <c r="H505" s="979"/>
      <c r="I505" s="979"/>
      <c r="J505" s="979"/>
      <c r="K505" s="979"/>
      <c r="L505" s="979"/>
      <c r="M505" s="979"/>
      <c r="N505" s="979"/>
      <c r="O505" s="979"/>
      <c r="P505" s="979"/>
      <c r="Q505" s="979"/>
      <c r="R505" s="979"/>
      <c r="S505" s="979"/>
      <c r="T505" s="979"/>
      <c r="U505" s="979"/>
      <c r="V505" s="979"/>
      <c r="W505" s="979"/>
      <c r="X505" s="979"/>
      <c r="Y505" s="979"/>
      <c r="Z505" s="979"/>
    </row>
    <row r="506" spans="1:26" ht="15" thickBot="1" x14ac:dyDescent="0.4">
      <c r="A506" s="979"/>
      <c r="B506" s="979"/>
      <c r="C506" s="979"/>
      <c r="D506" s="979"/>
      <c r="E506" s="979"/>
      <c r="F506" s="979"/>
      <c r="G506" s="979"/>
      <c r="H506" s="979"/>
      <c r="I506" s="979"/>
      <c r="J506" s="979"/>
      <c r="K506" s="979"/>
      <c r="L506" s="979"/>
      <c r="M506" s="979"/>
      <c r="N506" s="979"/>
      <c r="O506" s="979"/>
      <c r="P506" s="979"/>
      <c r="Q506" s="979"/>
      <c r="R506" s="979"/>
      <c r="S506" s="979"/>
      <c r="T506" s="979"/>
      <c r="U506" s="979"/>
      <c r="V506" s="979"/>
      <c r="W506" s="979"/>
      <c r="X506" s="979"/>
      <c r="Y506" s="979"/>
      <c r="Z506" s="979"/>
    </row>
    <row r="507" spans="1:26" ht="15" thickBot="1" x14ac:dyDescent="0.4">
      <c r="A507" s="979"/>
      <c r="B507" s="979"/>
      <c r="C507" s="979"/>
      <c r="D507" s="979"/>
      <c r="E507" s="979"/>
      <c r="F507" s="979"/>
      <c r="G507" s="979"/>
      <c r="H507" s="979"/>
      <c r="I507" s="979"/>
      <c r="J507" s="979"/>
      <c r="K507" s="979"/>
      <c r="L507" s="979"/>
      <c r="M507" s="979"/>
      <c r="N507" s="979"/>
      <c r="O507" s="979"/>
      <c r="P507" s="979"/>
      <c r="Q507" s="979"/>
      <c r="R507" s="979"/>
      <c r="S507" s="979"/>
      <c r="T507" s="979"/>
      <c r="U507" s="979"/>
      <c r="V507" s="979"/>
      <c r="W507" s="979"/>
      <c r="X507" s="979"/>
      <c r="Y507" s="979"/>
      <c r="Z507" s="979"/>
    </row>
    <row r="508" spans="1:26" ht="15" thickBot="1" x14ac:dyDescent="0.4">
      <c r="A508" s="979"/>
      <c r="B508" s="979"/>
      <c r="C508" s="979"/>
      <c r="D508" s="979"/>
      <c r="E508" s="979"/>
      <c r="F508" s="979"/>
      <c r="G508" s="979"/>
      <c r="H508" s="979"/>
      <c r="I508" s="979"/>
      <c r="J508" s="979"/>
      <c r="K508" s="979"/>
      <c r="L508" s="979"/>
      <c r="M508" s="979"/>
      <c r="N508" s="979"/>
      <c r="O508" s="979"/>
      <c r="P508" s="979"/>
      <c r="Q508" s="979"/>
      <c r="R508" s="979"/>
      <c r="S508" s="979"/>
      <c r="T508" s="979"/>
      <c r="U508" s="979"/>
      <c r="V508" s="979"/>
      <c r="W508" s="979"/>
      <c r="X508" s="979"/>
      <c r="Y508" s="979"/>
      <c r="Z508" s="979"/>
    </row>
    <row r="509" spans="1:26" ht="15" thickBot="1" x14ac:dyDescent="0.4">
      <c r="A509" s="979"/>
      <c r="B509" s="979"/>
      <c r="C509" s="979"/>
      <c r="D509" s="979"/>
      <c r="E509" s="979"/>
      <c r="F509" s="979"/>
      <c r="G509" s="979"/>
      <c r="H509" s="979"/>
      <c r="I509" s="979"/>
      <c r="J509" s="979"/>
      <c r="K509" s="979"/>
      <c r="L509" s="979"/>
      <c r="M509" s="979"/>
      <c r="N509" s="979"/>
      <c r="O509" s="979"/>
      <c r="P509" s="979"/>
      <c r="Q509" s="979"/>
      <c r="R509" s="979"/>
      <c r="S509" s="979"/>
      <c r="T509" s="979"/>
      <c r="U509" s="979"/>
      <c r="V509" s="979"/>
      <c r="W509" s="979"/>
      <c r="X509" s="979"/>
      <c r="Y509" s="979"/>
      <c r="Z509" s="979"/>
    </row>
    <row r="510" spans="1:26" ht="15" thickBot="1" x14ac:dyDescent="0.4">
      <c r="A510" s="979"/>
      <c r="B510" s="979"/>
      <c r="C510" s="979"/>
      <c r="D510" s="979"/>
      <c r="E510" s="979"/>
      <c r="F510" s="979"/>
      <c r="G510" s="979"/>
      <c r="H510" s="979"/>
      <c r="I510" s="979"/>
      <c r="J510" s="979"/>
      <c r="K510" s="979"/>
      <c r="L510" s="979"/>
      <c r="M510" s="979"/>
      <c r="N510" s="979"/>
      <c r="O510" s="979"/>
      <c r="P510" s="979"/>
      <c r="Q510" s="979"/>
      <c r="R510" s="979"/>
      <c r="S510" s="979"/>
      <c r="T510" s="979"/>
      <c r="U510" s="979"/>
      <c r="V510" s="979"/>
      <c r="W510" s="979"/>
      <c r="X510" s="979"/>
      <c r="Y510" s="979"/>
      <c r="Z510" s="979"/>
    </row>
    <row r="511" spans="1:26" ht="15" thickBot="1" x14ac:dyDescent="0.4">
      <c r="A511" s="979"/>
      <c r="B511" s="979"/>
      <c r="C511" s="979"/>
      <c r="D511" s="979"/>
      <c r="E511" s="979"/>
      <c r="F511" s="979"/>
      <c r="G511" s="979"/>
      <c r="H511" s="979"/>
      <c r="I511" s="979"/>
      <c r="J511" s="979"/>
      <c r="K511" s="979"/>
      <c r="L511" s="979"/>
      <c r="M511" s="979"/>
      <c r="N511" s="979"/>
      <c r="O511" s="979"/>
      <c r="P511" s="979"/>
      <c r="Q511" s="979"/>
      <c r="R511" s="979"/>
      <c r="S511" s="979"/>
      <c r="T511" s="979"/>
      <c r="U511" s="979"/>
      <c r="V511" s="979"/>
      <c r="W511" s="979"/>
      <c r="X511" s="979"/>
      <c r="Y511" s="979"/>
      <c r="Z511" s="979"/>
    </row>
    <row r="512" spans="1:26" ht="15" thickBot="1" x14ac:dyDescent="0.4">
      <c r="A512" s="979"/>
      <c r="B512" s="979"/>
      <c r="C512" s="979"/>
      <c r="D512" s="979"/>
      <c r="E512" s="979"/>
      <c r="F512" s="979"/>
      <c r="G512" s="979"/>
      <c r="H512" s="979"/>
      <c r="I512" s="979"/>
      <c r="J512" s="979"/>
      <c r="K512" s="979"/>
      <c r="L512" s="979"/>
      <c r="M512" s="979"/>
      <c r="N512" s="979"/>
      <c r="O512" s="979"/>
      <c r="P512" s="979"/>
      <c r="Q512" s="979"/>
      <c r="R512" s="979"/>
      <c r="S512" s="979"/>
      <c r="T512" s="979"/>
      <c r="U512" s="979"/>
      <c r="V512" s="979"/>
      <c r="W512" s="979"/>
      <c r="X512" s="979"/>
      <c r="Y512" s="979"/>
      <c r="Z512" s="979"/>
    </row>
    <row r="513" spans="1:26" ht="15" thickBot="1" x14ac:dyDescent="0.4">
      <c r="A513" s="979"/>
      <c r="B513" s="979"/>
      <c r="C513" s="979"/>
      <c r="D513" s="979"/>
      <c r="E513" s="979"/>
      <c r="F513" s="979"/>
      <c r="G513" s="979"/>
      <c r="H513" s="979"/>
      <c r="I513" s="979"/>
      <c r="J513" s="979"/>
      <c r="K513" s="979"/>
      <c r="L513" s="979"/>
      <c r="M513" s="979"/>
      <c r="N513" s="979"/>
      <c r="O513" s="979"/>
      <c r="P513" s="979"/>
      <c r="Q513" s="979"/>
      <c r="R513" s="979"/>
      <c r="S513" s="979"/>
      <c r="T513" s="979"/>
      <c r="U513" s="979"/>
      <c r="V513" s="979"/>
      <c r="W513" s="979"/>
      <c r="X513" s="979"/>
      <c r="Y513" s="979"/>
      <c r="Z513" s="979"/>
    </row>
    <row r="514" spans="1:26" ht="15" thickBot="1" x14ac:dyDescent="0.4">
      <c r="A514" s="979"/>
      <c r="B514" s="979"/>
      <c r="C514" s="979"/>
      <c r="D514" s="979"/>
      <c r="E514" s="979"/>
      <c r="F514" s="979"/>
      <c r="G514" s="979"/>
      <c r="H514" s="979"/>
      <c r="I514" s="979"/>
      <c r="J514" s="979"/>
      <c r="K514" s="979"/>
      <c r="L514" s="979"/>
      <c r="M514" s="979"/>
      <c r="N514" s="979"/>
      <c r="O514" s="979"/>
      <c r="P514" s="979"/>
      <c r="Q514" s="979"/>
      <c r="R514" s="979"/>
      <c r="S514" s="979"/>
      <c r="T514" s="979"/>
      <c r="U514" s="979"/>
      <c r="V514" s="979"/>
      <c r="W514" s="979"/>
      <c r="X514" s="979"/>
      <c r="Y514" s="979"/>
      <c r="Z514" s="979"/>
    </row>
    <row r="515" spans="1:26" ht="15" thickBot="1" x14ac:dyDescent="0.4">
      <c r="A515" s="979"/>
      <c r="B515" s="979"/>
      <c r="C515" s="979"/>
      <c r="D515" s="979"/>
      <c r="E515" s="979"/>
      <c r="F515" s="979"/>
      <c r="G515" s="979"/>
      <c r="H515" s="979"/>
      <c r="I515" s="979"/>
      <c r="J515" s="979"/>
      <c r="K515" s="979"/>
      <c r="L515" s="979"/>
      <c r="M515" s="979"/>
      <c r="N515" s="979"/>
      <c r="O515" s="979"/>
      <c r="P515" s="979"/>
      <c r="Q515" s="979"/>
      <c r="R515" s="979"/>
      <c r="S515" s="979"/>
      <c r="T515" s="979"/>
      <c r="U515" s="979"/>
      <c r="V515" s="979"/>
      <c r="W515" s="979"/>
      <c r="X515" s="979"/>
      <c r="Y515" s="979"/>
      <c r="Z515" s="979"/>
    </row>
    <row r="516" spans="1:26" ht="15" thickBot="1" x14ac:dyDescent="0.4">
      <c r="A516" s="979"/>
      <c r="B516" s="979"/>
      <c r="C516" s="979"/>
      <c r="D516" s="979"/>
      <c r="E516" s="979"/>
      <c r="F516" s="979"/>
      <c r="G516" s="979"/>
      <c r="H516" s="979"/>
      <c r="I516" s="979"/>
      <c r="J516" s="979"/>
      <c r="K516" s="979"/>
      <c r="L516" s="979"/>
      <c r="M516" s="979"/>
      <c r="N516" s="979"/>
      <c r="O516" s="979"/>
      <c r="P516" s="979"/>
      <c r="Q516" s="979"/>
      <c r="R516" s="979"/>
      <c r="S516" s="979"/>
      <c r="T516" s="979"/>
      <c r="U516" s="979"/>
      <c r="V516" s="979"/>
      <c r="W516" s="979"/>
      <c r="X516" s="979"/>
      <c r="Y516" s="979"/>
      <c r="Z516" s="979"/>
    </row>
    <row r="517" spans="1:26" ht="15" thickBot="1" x14ac:dyDescent="0.4">
      <c r="A517" s="979"/>
      <c r="B517" s="979"/>
      <c r="C517" s="979"/>
      <c r="D517" s="979"/>
      <c r="E517" s="979"/>
      <c r="F517" s="979"/>
      <c r="G517" s="979"/>
      <c r="H517" s="979"/>
      <c r="I517" s="979"/>
      <c r="J517" s="979"/>
      <c r="K517" s="979"/>
      <c r="L517" s="979"/>
      <c r="M517" s="979"/>
      <c r="N517" s="979"/>
      <c r="O517" s="979"/>
      <c r="P517" s="979"/>
      <c r="Q517" s="979"/>
      <c r="R517" s="979"/>
      <c r="S517" s="979"/>
      <c r="T517" s="979"/>
      <c r="U517" s="979"/>
      <c r="V517" s="979"/>
      <c r="W517" s="979"/>
      <c r="X517" s="979"/>
      <c r="Y517" s="979"/>
      <c r="Z517" s="979"/>
    </row>
    <row r="518" spans="1:26" ht="15" thickBot="1" x14ac:dyDescent="0.4">
      <c r="A518" s="979"/>
      <c r="B518" s="979"/>
      <c r="C518" s="979"/>
      <c r="D518" s="979"/>
      <c r="E518" s="979"/>
      <c r="F518" s="979"/>
      <c r="G518" s="979"/>
      <c r="H518" s="979"/>
      <c r="I518" s="979"/>
      <c r="J518" s="979"/>
      <c r="K518" s="979"/>
      <c r="L518" s="979"/>
      <c r="M518" s="979"/>
      <c r="N518" s="979"/>
      <c r="O518" s="979"/>
      <c r="P518" s="979"/>
      <c r="Q518" s="979"/>
      <c r="R518" s="979"/>
      <c r="S518" s="979"/>
      <c r="T518" s="979"/>
      <c r="U518" s="979"/>
      <c r="V518" s="979"/>
      <c r="W518" s="979"/>
      <c r="X518" s="979"/>
      <c r="Y518" s="979"/>
      <c r="Z518" s="979"/>
    </row>
    <row r="519" spans="1:26" ht="15" thickBot="1" x14ac:dyDescent="0.4">
      <c r="A519" s="979"/>
      <c r="B519" s="979"/>
      <c r="C519" s="979"/>
      <c r="D519" s="979"/>
      <c r="E519" s="979"/>
      <c r="F519" s="979"/>
      <c r="G519" s="979"/>
      <c r="H519" s="979"/>
      <c r="I519" s="979"/>
      <c r="J519" s="979"/>
      <c r="K519" s="979"/>
      <c r="L519" s="979"/>
      <c r="M519" s="979"/>
      <c r="N519" s="979"/>
      <c r="O519" s="979"/>
      <c r="P519" s="979"/>
      <c r="Q519" s="979"/>
      <c r="R519" s="979"/>
      <c r="S519" s="979"/>
      <c r="T519" s="979"/>
      <c r="U519" s="979"/>
      <c r="V519" s="979"/>
      <c r="W519" s="979"/>
      <c r="X519" s="979"/>
      <c r="Y519" s="979"/>
      <c r="Z519" s="979"/>
    </row>
    <row r="520" spans="1:26" ht="15" thickBot="1" x14ac:dyDescent="0.4">
      <c r="A520" s="979"/>
      <c r="B520" s="979"/>
      <c r="C520" s="979"/>
      <c r="D520" s="979"/>
      <c r="E520" s="979"/>
      <c r="F520" s="979"/>
      <c r="G520" s="979"/>
      <c r="H520" s="979"/>
      <c r="I520" s="979"/>
      <c r="J520" s="979"/>
      <c r="K520" s="979"/>
      <c r="L520" s="979"/>
      <c r="M520" s="979"/>
      <c r="N520" s="979"/>
      <c r="O520" s="979"/>
      <c r="P520" s="979"/>
      <c r="Q520" s="979"/>
      <c r="R520" s="979"/>
      <c r="S520" s="979"/>
      <c r="T520" s="979"/>
      <c r="U520" s="979"/>
      <c r="V520" s="979"/>
      <c r="W520" s="979"/>
      <c r="X520" s="979"/>
      <c r="Y520" s="979"/>
      <c r="Z520" s="979"/>
    </row>
    <row r="521" spans="1:26" ht="15" thickBot="1" x14ac:dyDescent="0.4">
      <c r="A521" s="979"/>
      <c r="B521" s="979"/>
      <c r="C521" s="979"/>
      <c r="D521" s="979"/>
      <c r="E521" s="979"/>
      <c r="F521" s="979"/>
      <c r="G521" s="979"/>
      <c r="H521" s="979"/>
      <c r="I521" s="979"/>
      <c r="J521" s="979"/>
      <c r="K521" s="979"/>
      <c r="L521" s="979"/>
      <c r="M521" s="979"/>
      <c r="N521" s="979"/>
      <c r="O521" s="979"/>
      <c r="P521" s="979"/>
      <c r="Q521" s="979"/>
      <c r="R521" s="979"/>
      <c r="S521" s="979"/>
      <c r="T521" s="979"/>
      <c r="U521" s="979"/>
      <c r="V521" s="979"/>
      <c r="W521" s="979"/>
      <c r="X521" s="979"/>
      <c r="Y521" s="979"/>
      <c r="Z521" s="979"/>
    </row>
    <row r="522" spans="1:26" ht="15" thickBot="1" x14ac:dyDescent="0.4">
      <c r="A522" s="979"/>
      <c r="B522" s="979"/>
      <c r="C522" s="979"/>
      <c r="D522" s="979"/>
      <c r="E522" s="979"/>
      <c r="F522" s="979"/>
      <c r="G522" s="979"/>
      <c r="H522" s="979"/>
      <c r="I522" s="979"/>
      <c r="J522" s="979"/>
      <c r="K522" s="979"/>
      <c r="L522" s="979"/>
      <c r="M522" s="979"/>
      <c r="N522" s="979"/>
      <c r="O522" s="979"/>
      <c r="P522" s="979"/>
      <c r="Q522" s="979"/>
      <c r="R522" s="979"/>
      <c r="S522" s="979"/>
      <c r="T522" s="979"/>
      <c r="U522" s="979"/>
      <c r="V522" s="979"/>
      <c r="W522" s="979"/>
      <c r="X522" s="979"/>
      <c r="Y522" s="979"/>
      <c r="Z522" s="979"/>
    </row>
    <row r="523" spans="1:26" ht="15" thickBot="1" x14ac:dyDescent="0.4">
      <c r="A523" s="979"/>
      <c r="B523" s="979"/>
      <c r="C523" s="979"/>
      <c r="D523" s="979"/>
      <c r="E523" s="979"/>
      <c r="F523" s="979"/>
      <c r="G523" s="979"/>
      <c r="H523" s="979"/>
      <c r="I523" s="979"/>
      <c r="J523" s="979"/>
      <c r="K523" s="979"/>
      <c r="L523" s="979"/>
      <c r="M523" s="979"/>
      <c r="N523" s="979"/>
      <c r="O523" s="979"/>
      <c r="P523" s="979"/>
      <c r="Q523" s="979"/>
      <c r="R523" s="979"/>
      <c r="S523" s="979"/>
      <c r="T523" s="979"/>
      <c r="U523" s="979"/>
      <c r="V523" s="979"/>
      <c r="W523" s="979"/>
      <c r="X523" s="979"/>
      <c r="Y523" s="979"/>
      <c r="Z523" s="979"/>
    </row>
    <row r="524" spans="1:26" ht="15" thickBot="1" x14ac:dyDescent="0.4">
      <c r="A524" s="979"/>
      <c r="B524" s="979"/>
      <c r="C524" s="979"/>
      <c r="D524" s="979"/>
      <c r="E524" s="979"/>
      <c r="F524" s="979"/>
      <c r="G524" s="979"/>
      <c r="H524" s="979"/>
      <c r="I524" s="979"/>
      <c r="J524" s="979"/>
      <c r="K524" s="979"/>
      <c r="L524" s="979"/>
      <c r="M524" s="979"/>
      <c r="N524" s="979"/>
      <c r="O524" s="979"/>
      <c r="P524" s="979"/>
      <c r="Q524" s="979"/>
      <c r="R524" s="979"/>
      <c r="S524" s="979"/>
      <c r="T524" s="979"/>
      <c r="U524" s="979"/>
      <c r="V524" s="979"/>
      <c r="W524" s="979"/>
      <c r="X524" s="979"/>
      <c r="Y524" s="979"/>
      <c r="Z524" s="979"/>
    </row>
    <row r="525" spans="1:26" ht="15" thickBot="1" x14ac:dyDescent="0.4">
      <c r="A525" s="979"/>
      <c r="B525" s="979"/>
      <c r="C525" s="979"/>
      <c r="D525" s="979"/>
      <c r="E525" s="979"/>
      <c r="F525" s="979"/>
      <c r="G525" s="979"/>
      <c r="H525" s="979"/>
      <c r="I525" s="979"/>
      <c r="J525" s="979"/>
      <c r="K525" s="979"/>
      <c r="L525" s="979"/>
      <c r="M525" s="979"/>
      <c r="N525" s="979"/>
      <c r="O525" s="979"/>
      <c r="P525" s="979"/>
      <c r="Q525" s="979"/>
      <c r="R525" s="979"/>
      <c r="S525" s="979"/>
      <c r="T525" s="979"/>
      <c r="U525" s="979"/>
      <c r="V525" s="979"/>
      <c r="W525" s="979"/>
      <c r="X525" s="979"/>
      <c r="Y525" s="979"/>
      <c r="Z525" s="979"/>
    </row>
    <row r="526" spans="1:26" ht="15" thickBot="1" x14ac:dyDescent="0.4">
      <c r="A526" s="979"/>
      <c r="B526" s="979"/>
      <c r="C526" s="979"/>
      <c r="D526" s="979"/>
      <c r="E526" s="979"/>
      <c r="F526" s="979"/>
      <c r="G526" s="979"/>
      <c r="H526" s="979"/>
      <c r="I526" s="979"/>
      <c r="J526" s="979"/>
      <c r="K526" s="979"/>
      <c r="L526" s="979"/>
      <c r="M526" s="979"/>
      <c r="N526" s="979"/>
      <c r="O526" s="979"/>
      <c r="P526" s="979"/>
      <c r="Q526" s="979"/>
      <c r="R526" s="979"/>
      <c r="S526" s="979"/>
      <c r="T526" s="979"/>
      <c r="U526" s="979"/>
      <c r="V526" s="979"/>
      <c r="W526" s="979"/>
      <c r="X526" s="979"/>
      <c r="Y526" s="979"/>
      <c r="Z526" s="979"/>
    </row>
    <row r="527" spans="1:26" ht="15" thickBot="1" x14ac:dyDescent="0.4">
      <c r="A527" s="979"/>
      <c r="B527" s="979"/>
      <c r="C527" s="979"/>
      <c r="D527" s="979"/>
      <c r="E527" s="979"/>
      <c r="F527" s="979"/>
      <c r="G527" s="979"/>
      <c r="H527" s="979"/>
      <c r="I527" s="979"/>
      <c r="J527" s="979"/>
      <c r="K527" s="979"/>
      <c r="L527" s="979"/>
      <c r="M527" s="979"/>
      <c r="N527" s="979"/>
      <c r="O527" s="979"/>
      <c r="P527" s="979"/>
      <c r="Q527" s="979"/>
      <c r="R527" s="979"/>
      <c r="S527" s="979"/>
      <c r="T527" s="979"/>
      <c r="U527" s="979"/>
      <c r="V527" s="979"/>
      <c r="W527" s="979"/>
      <c r="X527" s="979"/>
      <c r="Y527" s="979"/>
      <c r="Z527" s="979"/>
    </row>
    <row r="528" spans="1:26" ht="15" thickBot="1" x14ac:dyDescent="0.4">
      <c r="A528" s="979"/>
      <c r="B528" s="979"/>
      <c r="C528" s="979"/>
      <c r="D528" s="979"/>
      <c r="E528" s="979"/>
      <c r="F528" s="979"/>
      <c r="G528" s="979"/>
      <c r="H528" s="979"/>
      <c r="I528" s="979"/>
      <c r="J528" s="979"/>
      <c r="K528" s="979"/>
      <c r="L528" s="979"/>
      <c r="M528" s="979"/>
      <c r="N528" s="979"/>
      <c r="O528" s="979"/>
      <c r="P528" s="979"/>
      <c r="Q528" s="979"/>
      <c r="R528" s="979"/>
      <c r="S528" s="979"/>
      <c r="T528" s="979"/>
      <c r="U528" s="979"/>
      <c r="V528" s="979"/>
      <c r="W528" s="979"/>
      <c r="X528" s="979"/>
      <c r="Y528" s="979"/>
      <c r="Z528" s="979"/>
    </row>
    <row r="529" spans="1:26" ht="15" thickBot="1" x14ac:dyDescent="0.4">
      <c r="A529" s="979"/>
      <c r="B529" s="979"/>
      <c r="C529" s="979"/>
      <c r="D529" s="979"/>
      <c r="E529" s="979"/>
      <c r="F529" s="979"/>
      <c r="G529" s="979"/>
      <c r="H529" s="979"/>
      <c r="I529" s="979"/>
      <c r="J529" s="979"/>
      <c r="K529" s="979"/>
      <c r="L529" s="979"/>
      <c r="M529" s="979"/>
      <c r="N529" s="979"/>
      <c r="O529" s="979"/>
      <c r="P529" s="979"/>
      <c r="Q529" s="979"/>
      <c r="R529" s="979"/>
      <c r="S529" s="979"/>
      <c r="T529" s="979"/>
      <c r="U529" s="979"/>
      <c r="V529" s="979"/>
      <c r="W529" s="979"/>
      <c r="X529" s="979"/>
      <c r="Y529" s="979"/>
      <c r="Z529" s="979"/>
    </row>
    <row r="530" spans="1:26" ht="15" thickBot="1" x14ac:dyDescent="0.4">
      <c r="A530" s="979"/>
      <c r="B530" s="979"/>
      <c r="C530" s="979"/>
      <c r="D530" s="979"/>
      <c r="E530" s="979"/>
      <c r="F530" s="979"/>
      <c r="G530" s="979"/>
      <c r="H530" s="979"/>
      <c r="I530" s="979"/>
      <c r="J530" s="979"/>
      <c r="K530" s="979"/>
      <c r="L530" s="979"/>
      <c r="M530" s="979"/>
      <c r="N530" s="979"/>
      <c r="O530" s="979"/>
      <c r="P530" s="979"/>
      <c r="Q530" s="979"/>
      <c r="R530" s="979"/>
      <c r="S530" s="979"/>
      <c r="T530" s="979"/>
      <c r="U530" s="979"/>
      <c r="V530" s="979"/>
      <c r="W530" s="979"/>
      <c r="X530" s="979"/>
      <c r="Y530" s="979"/>
      <c r="Z530" s="979"/>
    </row>
    <row r="531" spans="1:26" ht="15" thickBot="1" x14ac:dyDescent="0.4">
      <c r="A531" s="979"/>
      <c r="B531" s="979"/>
      <c r="C531" s="979"/>
      <c r="D531" s="979"/>
      <c r="E531" s="979"/>
      <c r="F531" s="979"/>
      <c r="G531" s="979"/>
      <c r="H531" s="979"/>
      <c r="I531" s="979"/>
      <c r="J531" s="979"/>
      <c r="K531" s="979"/>
      <c r="L531" s="979"/>
      <c r="M531" s="979"/>
      <c r="N531" s="979"/>
      <c r="O531" s="979"/>
      <c r="P531" s="979"/>
      <c r="Q531" s="979"/>
      <c r="R531" s="979"/>
      <c r="S531" s="979"/>
      <c r="T531" s="979"/>
      <c r="U531" s="979"/>
      <c r="V531" s="979"/>
      <c r="W531" s="979"/>
      <c r="X531" s="979"/>
      <c r="Y531" s="979"/>
      <c r="Z531" s="979"/>
    </row>
    <row r="532" spans="1:26" ht="15" thickBot="1" x14ac:dyDescent="0.4">
      <c r="A532" s="979"/>
      <c r="B532" s="979"/>
      <c r="C532" s="979"/>
      <c r="D532" s="979"/>
      <c r="E532" s="979"/>
      <c r="F532" s="979"/>
      <c r="G532" s="979"/>
      <c r="H532" s="979"/>
      <c r="I532" s="979"/>
      <c r="J532" s="979"/>
      <c r="K532" s="979"/>
      <c r="L532" s="979"/>
      <c r="M532" s="979"/>
      <c r="N532" s="979"/>
      <c r="O532" s="979"/>
      <c r="P532" s="979"/>
      <c r="Q532" s="979"/>
      <c r="R532" s="979"/>
      <c r="S532" s="979"/>
      <c r="T532" s="979"/>
      <c r="U532" s="979"/>
      <c r="V532" s="979"/>
      <c r="W532" s="979"/>
      <c r="X532" s="979"/>
      <c r="Y532" s="979"/>
      <c r="Z532" s="979"/>
    </row>
    <row r="533" spans="1:26" ht="15" thickBot="1" x14ac:dyDescent="0.4">
      <c r="A533" s="979"/>
      <c r="B533" s="979"/>
      <c r="C533" s="979"/>
      <c r="D533" s="979"/>
      <c r="E533" s="979"/>
      <c r="F533" s="979"/>
      <c r="G533" s="979"/>
      <c r="H533" s="979"/>
      <c r="I533" s="979"/>
      <c r="J533" s="979"/>
      <c r="K533" s="979"/>
      <c r="L533" s="979"/>
      <c r="M533" s="979"/>
      <c r="N533" s="979"/>
      <c r="O533" s="979"/>
      <c r="P533" s="979"/>
      <c r="Q533" s="979"/>
      <c r="R533" s="979"/>
      <c r="S533" s="979"/>
      <c r="T533" s="979"/>
      <c r="U533" s="979"/>
      <c r="V533" s="979"/>
      <c r="W533" s="979"/>
      <c r="X533" s="979"/>
      <c r="Y533" s="979"/>
      <c r="Z533" s="979"/>
    </row>
    <row r="534" spans="1:26" ht="15" thickBot="1" x14ac:dyDescent="0.4">
      <c r="A534" s="979"/>
      <c r="B534" s="979"/>
      <c r="C534" s="979"/>
      <c r="D534" s="979"/>
      <c r="E534" s="979"/>
      <c r="F534" s="979"/>
      <c r="G534" s="979"/>
      <c r="H534" s="979"/>
      <c r="I534" s="979"/>
      <c r="J534" s="979"/>
      <c r="K534" s="979"/>
      <c r="L534" s="979"/>
      <c r="M534" s="979"/>
      <c r="N534" s="979"/>
      <c r="O534" s="979"/>
      <c r="P534" s="979"/>
      <c r="Q534" s="979"/>
      <c r="R534" s="979"/>
      <c r="S534" s="979"/>
      <c r="T534" s="979"/>
      <c r="U534" s="979"/>
      <c r="V534" s="979"/>
      <c r="W534" s="979"/>
      <c r="X534" s="979"/>
      <c r="Y534" s="979"/>
      <c r="Z534" s="979"/>
    </row>
    <row r="535" spans="1:26" ht="15" thickBot="1" x14ac:dyDescent="0.4">
      <c r="A535" s="979"/>
      <c r="B535" s="979"/>
      <c r="C535" s="979"/>
      <c r="D535" s="979"/>
      <c r="E535" s="979"/>
      <c r="F535" s="979"/>
      <c r="G535" s="979"/>
      <c r="H535" s="979"/>
      <c r="I535" s="979"/>
      <c r="J535" s="979"/>
      <c r="K535" s="979"/>
      <c r="L535" s="979"/>
      <c r="M535" s="979"/>
      <c r="N535" s="979"/>
      <c r="O535" s="979"/>
      <c r="P535" s="979"/>
      <c r="Q535" s="979"/>
      <c r="R535" s="979"/>
      <c r="S535" s="979"/>
      <c r="T535" s="979"/>
      <c r="U535" s="979"/>
      <c r="V535" s="979"/>
      <c r="W535" s="979"/>
      <c r="X535" s="979"/>
      <c r="Y535" s="979"/>
      <c r="Z535" s="979"/>
    </row>
    <row r="536" spans="1:26" ht="15" thickBot="1" x14ac:dyDescent="0.4">
      <c r="A536" s="979"/>
      <c r="B536" s="979"/>
      <c r="C536" s="979"/>
      <c r="D536" s="979"/>
      <c r="E536" s="979"/>
      <c r="F536" s="979"/>
      <c r="G536" s="979"/>
      <c r="H536" s="979"/>
      <c r="I536" s="979"/>
      <c r="J536" s="979"/>
      <c r="K536" s="979"/>
      <c r="L536" s="979"/>
      <c r="M536" s="979"/>
      <c r="N536" s="979"/>
      <c r="O536" s="979"/>
      <c r="P536" s="979"/>
      <c r="Q536" s="979"/>
      <c r="R536" s="979"/>
      <c r="S536" s="979"/>
      <c r="T536" s="979"/>
      <c r="U536" s="979"/>
      <c r="V536" s="979"/>
      <c r="W536" s="979"/>
      <c r="X536" s="979"/>
      <c r="Y536" s="979"/>
      <c r="Z536" s="979"/>
    </row>
    <row r="537" spans="1:26" ht="15" thickBot="1" x14ac:dyDescent="0.4">
      <c r="A537" s="979"/>
      <c r="B537" s="979"/>
      <c r="C537" s="979"/>
      <c r="D537" s="979"/>
      <c r="E537" s="979"/>
      <c r="F537" s="979"/>
      <c r="G537" s="979"/>
      <c r="H537" s="979"/>
      <c r="I537" s="979"/>
      <c r="J537" s="979"/>
      <c r="K537" s="979"/>
      <c r="L537" s="979"/>
      <c r="M537" s="979"/>
      <c r="N537" s="979"/>
      <c r="O537" s="979"/>
      <c r="P537" s="979"/>
      <c r="Q537" s="979"/>
      <c r="R537" s="979"/>
      <c r="S537" s="979"/>
      <c r="T537" s="979"/>
      <c r="U537" s="979"/>
      <c r="V537" s="979"/>
      <c r="W537" s="979"/>
      <c r="X537" s="979"/>
      <c r="Y537" s="979"/>
      <c r="Z537" s="979"/>
    </row>
    <row r="538" spans="1:26" ht="15" thickBot="1" x14ac:dyDescent="0.4">
      <c r="A538" s="979"/>
      <c r="B538" s="979"/>
      <c r="C538" s="979"/>
      <c r="D538" s="979"/>
      <c r="E538" s="979"/>
      <c r="F538" s="979"/>
      <c r="G538" s="979"/>
      <c r="H538" s="979"/>
      <c r="I538" s="979"/>
      <c r="J538" s="979"/>
      <c r="K538" s="979"/>
      <c r="L538" s="979"/>
      <c r="M538" s="979"/>
      <c r="N538" s="979"/>
      <c r="O538" s="979"/>
      <c r="P538" s="979"/>
      <c r="Q538" s="979"/>
      <c r="R538" s="979"/>
      <c r="S538" s="979"/>
      <c r="T538" s="979"/>
      <c r="U538" s="979"/>
      <c r="V538" s="979"/>
      <c r="W538" s="979"/>
      <c r="X538" s="979"/>
      <c r="Y538" s="979"/>
      <c r="Z538" s="979"/>
    </row>
    <row r="539" spans="1:26" ht="15" thickBot="1" x14ac:dyDescent="0.4">
      <c r="A539" s="979"/>
      <c r="B539" s="979"/>
      <c r="C539" s="979"/>
      <c r="D539" s="979"/>
      <c r="E539" s="979"/>
      <c r="F539" s="979"/>
      <c r="G539" s="979"/>
      <c r="H539" s="979"/>
      <c r="I539" s="979"/>
      <c r="J539" s="979"/>
      <c r="K539" s="979"/>
      <c r="L539" s="979"/>
      <c r="M539" s="979"/>
      <c r="N539" s="979"/>
      <c r="O539" s="979"/>
      <c r="P539" s="979"/>
      <c r="Q539" s="979"/>
      <c r="R539" s="979"/>
      <c r="S539" s="979"/>
      <c r="T539" s="979"/>
      <c r="U539" s="979"/>
      <c r="V539" s="979"/>
      <c r="W539" s="979"/>
      <c r="X539" s="979"/>
      <c r="Y539" s="979"/>
      <c r="Z539" s="979"/>
    </row>
    <row r="540" spans="1:26" ht="15" thickBot="1" x14ac:dyDescent="0.4">
      <c r="A540" s="979"/>
      <c r="B540" s="979"/>
      <c r="C540" s="979"/>
      <c r="D540" s="979"/>
      <c r="E540" s="979"/>
      <c r="F540" s="979"/>
      <c r="G540" s="979"/>
      <c r="H540" s="979"/>
      <c r="I540" s="979"/>
      <c r="J540" s="979"/>
      <c r="K540" s="979"/>
      <c r="L540" s="979"/>
      <c r="M540" s="979"/>
      <c r="N540" s="979"/>
      <c r="O540" s="979"/>
      <c r="P540" s="979"/>
      <c r="Q540" s="979"/>
      <c r="R540" s="979"/>
      <c r="S540" s="979"/>
      <c r="T540" s="979"/>
      <c r="U540" s="979"/>
      <c r="V540" s="979"/>
      <c r="W540" s="979"/>
      <c r="X540" s="979"/>
      <c r="Y540" s="979"/>
      <c r="Z540" s="979"/>
    </row>
    <row r="541" spans="1:26" ht="15" thickBot="1" x14ac:dyDescent="0.4">
      <c r="A541" s="979"/>
      <c r="B541" s="979"/>
      <c r="C541" s="979"/>
      <c r="D541" s="979"/>
      <c r="E541" s="979"/>
      <c r="F541" s="979"/>
      <c r="G541" s="979"/>
      <c r="H541" s="979"/>
      <c r="I541" s="979"/>
      <c r="J541" s="979"/>
      <c r="K541" s="979"/>
      <c r="L541" s="979"/>
      <c r="M541" s="979"/>
      <c r="N541" s="979"/>
      <c r="O541" s="979"/>
      <c r="P541" s="979"/>
      <c r="Q541" s="979"/>
      <c r="R541" s="979"/>
      <c r="S541" s="979"/>
      <c r="T541" s="979"/>
      <c r="U541" s="979"/>
      <c r="V541" s="979"/>
      <c r="W541" s="979"/>
      <c r="X541" s="979"/>
      <c r="Y541" s="979"/>
      <c r="Z541" s="979"/>
    </row>
    <row r="542" spans="1:26" ht="15" thickBot="1" x14ac:dyDescent="0.4">
      <c r="A542" s="979"/>
      <c r="B542" s="979"/>
      <c r="C542" s="979"/>
      <c r="D542" s="979"/>
      <c r="E542" s="979"/>
      <c r="F542" s="979"/>
      <c r="G542" s="979"/>
      <c r="H542" s="979"/>
      <c r="I542" s="979"/>
      <c r="J542" s="979"/>
      <c r="K542" s="979"/>
      <c r="L542" s="979"/>
      <c r="M542" s="979"/>
      <c r="N542" s="979"/>
      <c r="O542" s="979"/>
      <c r="P542" s="979"/>
      <c r="Q542" s="979"/>
      <c r="R542" s="979"/>
      <c r="S542" s="979"/>
      <c r="T542" s="979"/>
      <c r="U542" s="979"/>
      <c r="V542" s="979"/>
      <c r="W542" s="979"/>
      <c r="X542" s="979"/>
      <c r="Y542" s="979"/>
      <c r="Z542" s="979"/>
    </row>
    <row r="543" spans="1:26" ht="15" thickBot="1" x14ac:dyDescent="0.4">
      <c r="A543" s="979"/>
      <c r="B543" s="979"/>
      <c r="C543" s="979"/>
      <c r="D543" s="979"/>
      <c r="E543" s="979"/>
      <c r="F543" s="979"/>
      <c r="G543" s="979"/>
      <c r="H543" s="979"/>
      <c r="I543" s="979"/>
      <c r="J543" s="979"/>
      <c r="K543" s="979"/>
      <c r="L543" s="979"/>
      <c r="M543" s="979"/>
      <c r="N543" s="979"/>
      <c r="O543" s="979"/>
      <c r="P543" s="979"/>
      <c r="Q543" s="979"/>
      <c r="R543" s="979"/>
      <c r="S543" s="979"/>
      <c r="T543" s="979"/>
      <c r="U543" s="979"/>
      <c r="V543" s="979"/>
      <c r="W543" s="979"/>
      <c r="X543" s="979"/>
      <c r="Y543" s="979"/>
      <c r="Z543" s="979"/>
    </row>
    <row r="544" spans="1:26" ht="15" thickBot="1" x14ac:dyDescent="0.4">
      <c r="A544" s="979"/>
      <c r="B544" s="979"/>
      <c r="C544" s="979"/>
      <c r="D544" s="979"/>
      <c r="E544" s="979"/>
      <c r="F544" s="979"/>
      <c r="G544" s="979"/>
      <c r="H544" s="979"/>
      <c r="I544" s="979"/>
      <c r="J544" s="979"/>
      <c r="K544" s="979"/>
      <c r="L544" s="979"/>
      <c r="M544" s="979"/>
      <c r="N544" s="979"/>
      <c r="O544" s="979"/>
      <c r="P544" s="979"/>
      <c r="Q544" s="979"/>
      <c r="R544" s="979"/>
      <c r="S544" s="979"/>
      <c r="T544" s="979"/>
      <c r="U544" s="979"/>
      <c r="V544" s="979"/>
      <c r="W544" s="979"/>
      <c r="X544" s="979"/>
      <c r="Y544" s="979"/>
      <c r="Z544" s="979"/>
    </row>
    <row r="545" spans="1:26" ht="15" thickBot="1" x14ac:dyDescent="0.4">
      <c r="A545" s="979"/>
      <c r="B545" s="979"/>
      <c r="C545" s="979"/>
      <c r="D545" s="979"/>
      <c r="E545" s="979"/>
      <c r="F545" s="979"/>
      <c r="G545" s="979"/>
      <c r="H545" s="979"/>
      <c r="I545" s="979"/>
      <c r="J545" s="979"/>
      <c r="K545" s="979"/>
      <c r="L545" s="979"/>
      <c r="M545" s="979"/>
      <c r="N545" s="979"/>
      <c r="O545" s="979"/>
      <c r="P545" s="979"/>
      <c r="Q545" s="979"/>
      <c r="R545" s="979"/>
      <c r="S545" s="979"/>
      <c r="T545" s="979"/>
      <c r="U545" s="979"/>
      <c r="V545" s="979"/>
      <c r="W545" s="979"/>
      <c r="X545" s="979"/>
      <c r="Y545" s="979"/>
      <c r="Z545" s="979"/>
    </row>
    <row r="546" spans="1:26" ht="15" thickBot="1" x14ac:dyDescent="0.4">
      <c r="A546" s="979"/>
      <c r="B546" s="979"/>
      <c r="C546" s="979"/>
      <c r="D546" s="979"/>
      <c r="E546" s="979"/>
      <c r="F546" s="979"/>
      <c r="G546" s="979"/>
      <c r="H546" s="979"/>
      <c r="I546" s="979"/>
      <c r="J546" s="979"/>
      <c r="K546" s="979"/>
      <c r="L546" s="979"/>
      <c r="M546" s="979"/>
      <c r="N546" s="979"/>
      <c r="O546" s="979"/>
      <c r="P546" s="979"/>
      <c r="Q546" s="979"/>
      <c r="R546" s="979"/>
      <c r="S546" s="979"/>
      <c r="T546" s="979"/>
      <c r="U546" s="979"/>
      <c r="V546" s="979"/>
      <c r="W546" s="979"/>
      <c r="X546" s="979"/>
      <c r="Y546" s="979"/>
      <c r="Z546" s="979"/>
    </row>
    <row r="547" spans="1:26" ht="15" thickBot="1" x14ac:dyDescent="0.4">
      <c r="A547" s="979"/>
      <c r="B547" s="979"/>
      <c r="C547" s="979"/>
      <c r="D547" s="979"/>
      <c r="E547" s="979"/>
      <c r="F547" s="979"/>
      <c r="G547" s="979"/>
      <c r="H547" s="979"/>
      <c r="I547" s="979"/>
      <c r="J547" s="979"/>
      <c r="K547" s="979"/>
      <c r="L547" s="979"/>
      <c r="M547" s="979"/>
      <c r="N547" s="979"/>
      <c r="O547" s="979"/>
      <c r="P547" s="979"/>
      <c r="Q547" s="979"/>
      <c r="R547" s="979"/>
      <c r="S547" s="979"/>
      <c r="T547" s="979"/>
      <c r="U547" s="979"/>
      <c r="V547" s="979"/>
      <c r="W547" s="979"/>
      <c r="X547" s="979"/>
      <c r="Y547" s="979"/>
      <c r="Z547" s="979"/>
    </row>
    <row r="548" spans="1:26" ht="15" thickBot="1" x14ac:dyDescent="0.4">
      <c r="A548" s="979"/>
      <c r="B548" s="979"/>
      <c r="C548" s="979"/>
      <c r="D548" s="979"/>
      <c r="E548" s="979"/>
      <c r="F548" s="979"/>
      <c r="G548" s="979"/>
      <c r="H548" s="979"/>
      <c r="I548" s="979"/>
      <c r="J548" s="979"/>
      <c r="K548" s="979"/>
      <c r="L548" s="979"/>
      <c r="M548" s="979"/>
      <c r="N548" s="979"/>
      <c r="O548" s="979"/>
      <c r="P548" s="979"/>
      <c r="Q548" s="979"/>
      <c r="R548" s="979"/>
      <c r="S548" s="979"/>
      <c r="T548" s="979"/>
      <c r="U548" s="979"/>
      <c r="V548" s="979"/>
      <c r="W548" s="979"/>
      <c r="X548" s="979"/>
      <c r="Y548" s="979"/>
      <c r="Z548" s="979"/>
    </row>
    <row r="549" spans="1:26" ht="15" thickBot="1" x14ac:dyDescent="0.4">
      <c r="A549" s="979"/>
      <c r="B549" s="979"/>
      <c r="C549" s="979"/>
      <c r="D549" s="979"/>
      <c r="E549" s="979"/>
      <c r="F549" s="979"/>
      <c r="G549" s="979"/>
      <c r="H549" s="979"/>
      <c r="I549" s="979"/>
      <c r="J549" s="979"/>
      <c r="K549" s="979"/>
      <c r="L549" s="979"/>
      <c r="M549" s="979"/>
      <c r="N549" s="979"/>
      <c r="O549" s="979"/>
      <c r="P549" s="979"/>
      <c r="Q549" s="979"/>
      <c r="R549" s="979"/>
      <c r="S549" s="979"/>
      <c r="T549" s="979"/>
      <c r="U549" s="979"/>
      <c r="V549" s="979"/>
      <c r="W549" s="979"/>
      <c r="X549" s="979"/>
      <c r="Y549" s="979"/>
      <c r="Z549" s="979"/>
    </row>
    <row r="550" spans="1:26" ht="15" thickBot="1" x14ac:dyDescent="0.4">
      <c r="A550" s="979"/>
      <c r="B550" s="979"/>
      <c r="C550" s="979"/>
      <c r="D550" s="979"/>
      <c r="E550" s="979"/>
      <c r="F550" s="979"/>
      <c r="G550" s="979"/>
      <c r="H550" s="979"/>
      <c r="I550" s="979"/>
      <c r="J550" s="979"/>
      <c r="K550" s="979"/>
      <c r="L550" s="979"/>
      <c r="M550" s="979"/>
      <c r="N550" s="979"/>
      <c r="O550" s="979"/>
      <c r="P550" s="979"/>
      <c r="Q550" s="979"/>
      <c r="R550" s="979"/>
      <c r="S550" s="979"/>
      <c r="T550" s="979"/>
      <c r="U550" s="979"/>
      <c r="V550" s="979"/>
      <c r="W550" s="979"/>
      <c r="X550" s="979"/>
      <c r="Y550" s="979"/>
      <c r="Z550" s="979"/>
    </row>
    <row r="551" spans="1:26" ht="15" thickBot="1" x14ac:dyDescent="0.4">
      <c r="A551" s="979"/>
      <c r="B551" s="979"/>
      <c r="C551" s="979"/>
      <c r="D551" s="979"/>
      <c r="E551" s="979"/>
      <c r="F551" s="979"/>
      <c r="G551" s="979"/>
      <c r="H551" s="979"/>
      <c r="I551" s="979"/>
      <c r="J551" s="979"/>
      <c r="K551" s="979"/>
      <c r="L551" s="979"/>
      <c r="M551" s="979"/>
      <c r="N551" s="979"/>
      <c r="O551" s="979"/>
      <c r="P551" s="979"/>
      <c r="Q551" s="979"/>
      <c r="R551" s="979"/>
      <c r="S551" s="979"/>
      <c r="T551" s="979"/>
      <c r="U551" s="979"/>
      <c r="V551" s="979"/>
      <c r="W551" s="979"/>
      <c r="X551" s="979"/>
      <c r="Y551" s="979"/>
      <c r="Z551" s="979"/>
    </row>
    <row r="552" spans="1:26" ht="15" thickBot="1" x14ac:dyDescent="0.4">
      <c r="A552" s="979"/>
      <c r="B552" s="979"/>
      <c r="C552" s="979"/>
      <c r="D552" s="979"/>
      <c r="E552" s="979"/>
      <c r="F552" s="979"/>
      <c r="G552" s="979"/>
      <c r="H552" s="979"/>
      <c r="I552" s="979"/>
      <c r="J552" s="979"/>
      <c r="K552" s="979"/>
      <c r="L552" s="979"/>
      <c r="M552" s="979"/>
      <c r="N552" s="979"/>
      <c r="O552" s="979"/>
      <c r="P552" s="979"/>
      <c r="Q552" s="979"/>
      <c r="R552" s="979"/>
      <c r="S552" s="979"/>
      <c r="T552" s="979"/>
      <c r="U552" s="979"/>
      <c r="V552" s="979"/>
      <c r="W552" s="979"/>
      <c r="X552" s="979"/>
      <c r="Y552" s="979"/>
      <c r="Z552" s="979"/>
    </row>
    <row r="553" spans="1:26" ht="15" thickBot="1" x14ac:dyDescent="0.4">
      <c r="A553" s="979"/>
      <c r="B553" s="979"/>
      <c r="C553" s="979"/>
      <c r="D553" s="979"/>
      <c r="E553" s="979"/>
      <c r="F553" s="979"/>
      <c r="G553" s="979"/>
      <c r="H553" s="979"/>
      <c r="I553" s="979"/>
      <c r="J553" s="979"/>
      <c r="K553" s="979"/>
      <c r="L553" s="979"/>
      <c r="M553" s="979"/>
      <c r="N553" s="979"/>
      <c r="O553" s="979"/>
      <c r="P553" s="979"/>
      <c r="Q553" s="979"/>
      <c r="R553" s="979"/>
      <c r="S553" s="979"/>
      <c r="T553" s="979"/>
      <c r="U553" s="979"/>
      <c r="V553" s="979"/>
      <c r="W553" s="979"/>
      <c r="X553" s="979"/>
      <c r="Y553" s="979"/>
      <c r="Z553" s="979"/>
    </row>
    <row r="554" spans="1:26" ht="15" thickBot="1" x14ac:dyDescent="0.4">
      <c r="A554" s="979"/>
      <c r="B554" s="979"/>
      <c r="C554" s="979"/>
      <c r="D554" s="979"/>
      <c r="E554" s="979"/>
      <c r="F554" s="979"/>
      <c r="G554" s="979"/>
      <c r="H554" s="979"/>
      <c r="I554" s="979"/>
      <c r="J554" s="979"/>
      <c r="K554" s="979"/>
      <c r="L554" s="979"/>
      <c r="M554" s="979"/>
      <c r="N554" s="979"/>
      <c r="O554" s="979"/>
      <c r="P554" s="979"/>
      <c r="Q554" s="979"/>
      <c r="R554" s="979"/>
      <c r="S554" s="979"/>
      <c r="T554" s="979"/>
      <c r="U554" s="979"/>
      <c r="V554" s="979"/>
      <c r="W554" s="979"/>
      <c r="X554" s="979"/>
      <c r="Y554" s="979"/>
      <c r="Z554" s="979"/>
    </row>
    <row r="555" spans="1:26" ht="15" thickBot="1" x14ac:dyDescent="0.4">
      <c r="A555" s="979"/>
      <c r="B555" s="979"/>
      <c r="C555" s="979"/>
      <c r="D555" s="979"/>
      <c r="E555" s="979"/>
      <c r="F555" s="979"/>
      <c r="G555" s="979"/>
      <c r="H555" s="979"/>
      <c r="I555" s="979"/>
      <c r="J555" s="979"/>
      <c r="K555" s="979"/>
      <c r="L555" s="979"/>
      <c r="M555" s="979"/>
      <c r="N555" s="979"/>
      <c r="O555" s="979"/>
      <c r="P555" s="979"/>
      <c r="Q555" s="979"/>
      <c r="R555" s="979"/>
      <c r="S555" s="979"/>
      <c r="T555" s="979"/>
      <c r="U555" s="979"/>
      <c r="V555" s="979"/>
      <c r="W555" s="979"/>
      <c r="X555" s="979"/>
      <c r="Y555" s="979"/>
      <c r="Z555" s="979"/>
    </row>
    <row r="556" spans="1:26" ht="15" thickBot="1" x14ac:dyDescent="0.4">
      <c r="A556" s="979"/>
      <c r="B556" s="979"/>
      <c r="C556" s="979"/>
      <c r="D556" s="979"/>
      <c r="E556" s="979"/>
      <c r="F556" s="979"/>
      <c r="G556" s="979"/>
      <c r="H556" s="979"/>
      <c r="I556" s="979"/>
      <c r="J556" s="979"/>
      <c r="K556" s="979"/>
      <c r="L556" s="979"/>
      <c r="M556" s="979"/>
      <c r="N556" s="979"/>
      <c r="O556" s="979"/>
      <c r="P556" s="979"/>
      <c r="Q556" s="979"/>
      <c r="R556" s="979"/>
      <c r="S556" s="979"/>
      <c r="T556" s="979"/>
      <c r="U556" s="979"/>
      <c r="V556" s="979"/>
      <c r="W556" s="979"/>
      <c r="X556" s="979"/>
      <c r="Y556" s="979"/>
      <c r="Z556" s="979"/>
    </row>
    <row r="557" spans="1:26" ht="15" thickBot="1" x14ac:dyDescent="0.4">
      <c r="A557" s="979"/>
      <c r="B557" s="979"/>
      <c r="C557" s="979"/>
      <c r="D557" s="979"/>
      <c r="E557" s="979"/>
      <c r="F557" s="979"/>
      <c r="G557" s="979"/>
      <c r="H557" s="979"/>
      <c r="I557" s="979"/>
      <c r="J557" s="979"/>
      <c r="K557" s="979"/>
      <c r="L557" s="979"/>
      <c r="M557" s="979"/>
      <c r="N557" s="979"/>
      <c r="O557" s="979"/>
      <c r="P557" s="979"/>
      <c r="Q557" s="979"/>
      <c r="R557" s="979"/>
      <c r="S557" s="979"/>
      <c r="T557" s="979"/>
      <c r="U557" s="979"/>
      <c r="V557" s="979"/>
      <c r="W557" s="979"/>
      <c r="X557" s="979"/>
      <c r="Y557" s="979"/>
      <c r="Z557" s="979"/>
    </row>
    <row r="558" spans="1:26" ht="15" thickBot="1" x14ac:dyDescent="0.4">
      <c r="A558" s="979"/>
      <c r="B558" s="979"/>
      <c r="C558" s="979"/>
      <c r="D558" s="979"/>
      <c r="E558" s="979"/>
      <c r="F558" s="979"/>
      <c r="G558" s="979"/>
      <c r="H558" s="979"/>
      <c r="I558" s="979"/>
      <c r="J558" s="979"/>
      <c r="K558" s="979"/>
      <c r="L558" s="979"/>
      <c r="M558" s="979"/>
      <c r="N558" s="979"/>
      <c r="O558" s="979"/>
      <c r="P558" s="979"/>
      <c r="Q558" s="979"/>
      <c r="R558" s="979"/>
      <c r="S558" s="979"/>
      <c r="T558" s="979"/>
      <c r="U558" s="979"/>
      <c r="V558" s="979"/>
      <c r="W558" s="979"/>
      <c r="X558" s="979"/>
      <c r="Y558" s="979"/>
      <c r="Z558" s="979"/>
    </row>
    <row r="559" spans="1:26" ht="15" thickBot="1" x14ac:dyDescent="0.4">
      <c r="A559" s="979"/>
      <c r="B559" s="979"/>
      <c r="C559" s="979"/>
      <c r="D559" s="979"/>
      <c r="E559" s="979"/>
      <c r="F559" s="979"/>
      <c r="G559" s="979"/>
      <c r="H559" s="979"/>
      <c r="I559" s="979"/>
      <c r="J559" s="979"/>
      <c r="K559" s="979"/>
      <c r="L559" s="979"/>
      <c r="M559" s="979"/>
      <c r="N559" s="979"/>
      <c r="O559" s="979"/>
      <c r="P559" s="979"/>
      <c r="Q559" s="979"/>
      <c r="R559" s="979"/>
      <c r="S559" s="979"/>
      <c r="T559" s="979"/>
      <c r="U559" s="979"/>
      <c r="V559" s="979"/>
      <c r="W559" s="979"/>
      <c r="X559" s="979"/>
      <c r="Y559" s="979"/>
      <c r="Z559" s="979"/>
    </row>
    <row r="560" spans="1:26" ht="15" thickBot="1" x14ac:dyDescent="0.4">
      <c r="A560" s="979"/>
      <c r="B560" s="979"/>
      <c r="C560" s="979"/>
      <c r="D560" s="979"/>
      <c r="E560" s="979"/>
      <c r="F560" s="979"/>
      <c r="G560" s="979"/>
      <c r="H560" s="979"/>
      <c r="I560" s="979"/>
      <c r="J560" s="979"/>
      <c r="K560" s="979"/>
      <c r="L560" s="979"/>
      <c r="M560" s="979"/>
      <c r="N560" s="979"/>
      <c r="O560" s="979"/>
      <c r="P560" s="979"/>
      <c r="Q560" s="979"/>
      <c r="R560" s="979"/>
      <c r="S560" s="979"/>
      <c r="T560" s="979"/>
      <c r="U560" s="979"/>
      <c r="V560" s="979"/>
      <c r="W560" s="979"/>
      <c r="X560" s="979"/>
      <c r="Y560" s="979"/>
      <c r="Z560" s="979"/>
    </row>
    <row r="561" spans="1:26" ht="15" thickBot="1" x14ac:dyDescent="0.4">
      <c r="A561" s="979"/>
      <c r="B561" s="979"/>
      <c r="C561" s="979"/>
      <c r="D561" s="979"/>
      <c r="E561" s="979"/>
      <c r="F561" s="979"/>
      <c r="G561" s="979"/>
      <c r="H561" s="979"/>
      <c r="I561" s="979"/>
      <c r="J561" s="979"/>
      <c r="K561" s="979"/>
      <c r="L561" s="979"/>
      <c r="M561" s="979"/>
      <c r="N561" s="979"/>
      <c r="O561" s="979"/>
      <c r="P561" s="979"/>
      <c r="Q561" s="979"/>
      <c r="R561" s="979"/>
      <c r="S561" s="979"/>
      <c r="T561" s="979"/>
      <c r="U561" s="979"/>
      <c r="V561" s="979"/>
      <c r="W561" s="979"/>
      <c r="X561" s="979"/>
      <c r="Y561" s="979"/>
      <c r="Z561" s="979"/>
    </row>
    <row r="562" spans="1:26" ht="15" thickBot="1" x14ac:dyDescent="0.4">
      <c r="A562" s="979"/>
      <c r="B562" s="979"/>
      <c r="C562" s="979"/>
      <c r="D562" s="979"/>
      <c r="E562" s="979"/>
      <c r="F562" s="979"/>
      <c r="G562" s="979"/>
      <c r="H562" s="979"/>
      <c r="I562" s="979"/>
      <c r="J562" s="979"/>
      <c r="K562" s="979"/>
      <c r="L562" s="979"/>
      <c r="M562" s="979"/>
      <c r="N562" s="979"/>
      <c r="O562" s="979"/>
      <c r="P562" s="979"/>
      <c r="Q562" s="979"/>
      <c r="R562" s="979"/>
      <c r="S562" s="979"/>
      <c r="T562" s="979"/>
      <c r="U562" s="979"/>
      <c r="V562" s="979"/>
      <c r="W562" s="979"/>
      <c r="X562" s="979"/>
      <c r="Y562" s="979"/>
      <c r="Z562" s="979"/>
    </row>
    <row r="563" spans="1:26" ht="15" thickBot="1" x14ac:dyDescent="0.4">
      <c r="A563" s="979"/>
      <c r="B563" s="979"/>
      <c r="C563" s="979"/>
      <c r="D563" s="979"/>
      <c r="E563" s="979"/>
      <c r="F563" s="979"/>
      <c r="G563" s="979"/>
      <c r="H563" s="979"/>
      <c r="I563" s="979"/>
      <c r="J563" s="979"/>
      <c r="K563" s="979"/>
      <c r="L563" s="979"/>
      <c r="M563" s="979"/>
      <c r="N563" s="979"/>
      <c r="O563" s="979"/>
      <c r="P563" s="979"/>
      <c r="Q563" s="979"/>
      <c r="R563" s="979"/>
      <c r="S563" s="979"/>
      <c r="T563" s="979"/>
      <c r="U563" s="979"/>
      <c r="V563" s="979"/>
      <c r="W563" s="979"/>
      <c r="X563" s="979"/>
      <c r="Y563" s="979"/>
      <c r="Z563" s="979"/>
    </row>
    <row r="564" spans="1:26" ht="15" thickBot="1" x14ac:dyDescent="0.4">
      <c r="A564" s="979"/>
      <c r="B564" s="979"/>
      <c r="C564" s="979"/>
      <c r="D564" s="979"/>
      <c r="E564" s="979"/>
      <c r="F564" s="979"/>
      <c r="G564" s="979"/>
      <c r="H564" s="979"/>
      <c r="I564" s="979"/>
      <c r="J564" s="979"/>
      <c r="K564" s="979"/>
      <c r="L564" s="979"/>
      <c r="M564" s="979"/>
      <c r="N564" s="979"/>
      <c r="O564" s="979"/>
      <c r="P564" s="979"/>
      <c r="Q564" s="979"/>
      <c r="R564" s="979"/>
      <c r="S564" s="979"/>
      <c r="T564" s="979"/>
      <c r="U564" s="979"/>
      <c r="V564" s="979"/>
      <c r="W564" s="979"/>
      <c r="X564" s="979"/>
      <c r="Y564" s="979"/>
      <c r="Z564" s="979"/>
    </row>
    <row r="565" spans="1:26" ht="15" thickBot="1" x14ac:dyDescent="0.4">
      <c r="A565" s="979"/>
      <c r="B565" s="979"/>
      <c r="C565" s="979"/>
      <c r="D565" s="979"/>
      <c r="E565" s="979"/>
      <c r="F565" s="979"/>
      <c r="G565" s="979"/>
      <c r="H565" s="979"/>
      <c r="I565" s="979"/>
      <c r="J565" s="979"/>
      <c r="K565" s="979"/>
      <c r="L565" s="979"/>
      <c r="M565" s="979"/>
      <c r="N565" s="979"/>
      <c r="O565" s="979"/>
      <c r="P565" s="979"/>
      <c r="Q565" s="979"/>
      <c r="R565" s="979"/>
      <c r="S565" s="979"/>
      <c r="T565" s="979"/>
      <c r="U565" s="979"/>
      <c r="V565" s="979"/>
      <c r="W565" s="979"/>
      <c r="X565" s="979"/>
      <c r="Y565" s="979"/>
      <c r="Z565" s="979"/>
    </row>
    <row r="566" spans="1:26" ht="15" thickBot="1" x14ac:dyDescent="0.4">
      <c r="A566" s="979"/>
      <c r="B566" s="979"/>
      <c r="C566" s="979"/>
      <c r="D566" s="979"/>
      <c r="E566" s="979"/>
      <c r="F566" s="979"/>
      <c r="G566" s="979"/>
      <c r="H566" s="979"/>
      <c r="I566" s="979"/>
      <c r="J566" s="979"/>
      <c r="K566" s="979"/>
      <c r="L566" s="979"/>
      <c r="M566" s="979"/>
      <c r="N566" s="979"/>
      <c r="O566" s="979"/>
      <c r="P566" s="979"/>
      <c r="Q566" s="979"/>
      <c r="R566" s="979"/>
      <c r="S566" s="979"/>
      <c r="T566" s="979"/>
      <c r="U566" s="979"/>
      <c r="V566" s="979"/>
      <c r="W566" s="979"/>
      <c r="X566" s="979"/>
      <c r="Y566" s="979"/>
      <c r="Z566" s="979"/>
    </row>
    <row r="567" spans="1:26" ht="15" thickBot="1" x14ac:dyDescent="0.4">
      <c r="A567" s="979"/>
      <c r="B567" s="979"/>
      <c r="C567" s="979"/>
      <c r="D567" s="979"/>
      <c r="E567" s="979"/>
      <c r="F567" s="979"/>
      <c r="G567" s="979"/>
      <c r="H567" s="979"/>
      <c r="I567" s="979"/>
      <c r="J567" s="979"/>
      <c r="K567" s="979"/>
      <c r="L567" s="979"/>
      <c r="M567" s="979"/>
      <c r="N567" s="979"/>
      <c r="O567" s="979"/>
      <c r="P567" s="979"/>
      <c r="Q567" s="979"/>
      <c r="R567" s="979"/>
      <c r="S567" s="979"/>
      <c r="T567" s="979"/>
      <c r="U567" s="979"/>
      <c r="V567" s="979"/>
      <c r="W567" s="979"/>
      <c r="X567" s="979"/>
      <c r="Y567" s="979"/>
      <c r="Z567" s="979"/>
    </row>
    <row r="568" spans="1:26" ht="15" thickBot="1" x14ac:dyDescent="0.4">
      <c r="A568" s="979"/>
      <c r="B568" s="979"/>
      <c r="C568" s="979"/>
      <c r="D568" s="979"/>
      <c r="E568" s="979"/>
      <c r="F568" s="979"/>
      <c r="G568" s="979"/>
      <c r="H568" s="979"/>
      <c r="I568" s="979"/>
      <c r="J568" s="979"/>
      <c r="K568" s="979"/>
      <c r="L568" s="979"/>
      <c r="M568" s="979"/>
      <c r="N568" s="979"/>
      <c r="O568" s="979"/>
      <c r="P568" s="979"/>
      <c r="Q568" s="979"/>
      <c r="R568" s="979"/>
      <c r="S568" s="979"/>
      <c r="T568" s="979"/>
      <c r="U568" s="979"/>
      <c r="V568" s="979"/>
      <c r="W568" s="979"/>
      <c r="X568" s="979"/>
      <c r="Y568" s="979"/>
      <c r="Z568" s="979"/>
    </row>
    <row r="569" spans="1:26" ht="15" thickBot="1" x14ac:dyDescent="0.4">
      <c r="A569" s="979"/>
      <c r="B569" s="979"/>
      <c r="C569" s="979"/>
      <c r="D569" s="979"/>
      <c r="E569" s="979"/>
      <c r="F569" s="979"/>
      <c r="G569" s="979"/>
      <c r="H569" s="979"/>
      <c r="I569" s="979"/>
      <c r="J569" s="979"/>
      <c r="K569" s="979"/>
      <c r="L569" s="979"/>
      <c r="M569" s="979"/>
      <c r="N569" s="979"/>
      <c r="O569" s="979"/>
      <c r="P569" s="979"/>
      <c r="Q569" s="979"/>
      <c r="R569" s="979"/>
      <c r="S569" s="979"/>
      <c r="T569" s="979"/>
      <c r="U569" s="979"/>
      <c r="V569" s="979"/>
      <c r="W569" s="979"/>
      <c r="X569" s="979"/>
      <c r="Y569" s="979"/>
      <c r="Z569" s="979"/>
    </row>
    <row r="570" spans="1:26" ht="15" thickBot="1" x14ac:dyDescent="0.4">
      <c r="A570" s="979"/>
      <c r="B570" s="979"/>
      <c r="C570" s="979"/>
      <c r="D570" s="979"/>
      <c r="E570" s="979"/>
      <c r="F570" s="979"/>
      <c r="G570" s="979"/>
      <c r="H570" s="979"/>
      <c r="I570" s="979"/>
      <c r="J570" s="979"/>
      <c r="K570" s="979"/>
      <c r="L570" s="979"/>
      <c r="M570" s="979"/>
      <c r="N570" s="979"/>
      <c r="O570" s="979"/>
      <c r="P570" s="979"/>
      <c r="Q570" s="979"/>
      <c r="R570" s="979"/>
      <c r="S570" s="979"/>
      <c r="T570" s="979"/>
      <c r="U570" s="979"/>
      <c r="V570" s="979"/>
      <c r="W570" s="979"/>
      <c r="X570" s="979"/>
      <c r="Y570" s="979"/>
      <c r="Z570" s="979"/>
    </row>
    <row r="571" spans="1:26" ht="15" thickBot="1" x14ac:dyDescent="0.4">
      <c r="A571" s="979"/>
      <c r="B571" s="979"/>
      <c r="C571" s="979"/>
      <c r="D571" s="979"/>
      <c r="E571" s="979"/>
      <c r="F571" s="979"/>
      <c r="G571" s="979"/>
      <c r="H571" s="979"/>
      <c r="I571" s="979"/>
      <c r="J571" s="979"/>
      <c r="K571" s="979"/>
      <c r="L571" s="979"/>
      <c r="M571" s="979"/>
      <c r="N571" s="979"/>
      <c r="O571" s="979"/>
      <c r="P571" s="979"/>
      <c r="Q571" s="979"/>
      <c r="R571" s="979"/>
      <c r="S571" s="979"/>
      <c r="T571" s="979"/>
      <c r="U571" s="979"/>
      <c r="V571" s="979"/>
      <c r="W571" s="979"/>
      <c r="X571" s="979"/>
      <c r="Y571" s="979"/>
      <c r="Z571" s="979"/>
    </row>
    <row r="572" spans="1:26" ht="15" thickBot="1" x14ac:dyDescent="0.4">
      <c r="A572" s="979"/>
      <c r="B572" s="979"/>
      <c r="C572" s="979"/>
      <c r="D572" s="979"/>
      <c r="E572" s="979"/>
      <c r="F572" s="979"/>
      <c r="G572" s="979"/>
      <c r="H572" s="979"/>
      <c r="I572" s="979"/>
      <c r="J572" s="979"/>
      <c r="K572" s="979"/>
      <c r="L572" s="979"/>
      <c r="M572" s="979"/>
      <c r="N572" s="979"/>
      <c r="O572" s="979"/>
      <c r="P572" s="979"/>
      <c r="Q572" s="979"/>
      <c r="R572" s="979"/>
      <c r="S572" s="979"/>
      <c r="T572" s="979"/>
      <c r="U572" s="979"/>
      <c r="V572" s="979"/>
      <c r="W572" s="979"/>
      <c r="X572" s="979"/>
      <c r="Y572" s="979"/>
      <c r="Z572" s="979"/>
    </row>
    <row r="573" spans="1:26" ht="15" thickBot="1" x14ac:dyDescent="0.4">
      <c r="A573" s="979"/>
      <c r="B573" s="979"/>
      <c r="C573" s="979"/>
      <c r="D573" s="979"/>
      <c r="E573" s="979"/>
      <c r="F573" s="979"/>
      <c r="G573" s="979"/>
      <c r="H573" s="979"/>
      <c r="I573" s="979"/>
      <c r="J573" s="979"/>
      <c r="K573" s="979"/>
      <c r="L573" s="979"/>
      <c r="M573" s="979"/>
      <c r="N573" s="979"/>
      <c r="O573" s="979"/>
      <c r="P573" s="979"/>
      <c r="Q573" s="979"/>
      <c r="R573" s="979"/>
      <c r="S573" s="979"/>
      <c r="T573" s="979"/>
      <c r="U573" s="979"/>
      <c r="V573" s="979"/>
      <c r="W573" s="979"/>
      <c r="X573" s="979"/>
      <c r="Y573" s="979"/>
      <c r="Z573" s="979"/>
    </row>
    <row r="574" spans="1:26" ht="15" thickBot="1" x14ac:dyDescent="0.4">
      <c r="A574" s="979"/>
      <c r="B574" s="979"/>
      <c r="C574" s="979"/>
      <c r="D574" s="979"/>
      <c r="E574" s="979"/>
      <c r="F574" s="979"/>
      <c r="G574" s="979"/>
      <c r="H574" s="979"/>
      <c r="I574" s="979"/>
      <c r="J574" s="979"/>
      <c r="K574" s="979"/>
      <c r="L574" s="979"/>
      <c r="M574" s="979"/>
      <c r="N574" s="979"/>
      <c r="O574" s="979"/>
      <c r="P574" s="979"/>
      <c r="Q574" s="979"/>
      <c r="R574" s="979"/>
      <c r="S574" s="979"/>
      <c r="T574" s="979"/>
      <c r="U574" s="979"/>
      <c r="V574" s="979"/>
      <c r="W574" s="979"/>
      <c r="X574" s="979"/>
      <c r="Y574" s="979"/>
      <c r="Z574" s="979"/>
    </row>
    <row r="575" spans="1:26" ht="15" thickBot="1" x14ac:dyDescent="0.4">
      <c r="A575" s="979"/>
      <c r="B575" s="979"/>
      <c r="C575" s="979"/>
      <c r="D575" s="979"/>
      <c r="E575" s="979"/>
      <c r="F575" s="979"/>
      <c r="G575" s="979"/>
      <c r="H575" s="979"/>
      <c r="I575" s="979"/>
      <c r="J575" s="979"/>
      <c r="K575" s="979"/>
      <c r="L575" s="979"/>
      <c r="M575" s="979"/>
      <c r="N575" s="979"/>
      <c r="O575" s="979"/>
      <c r="P575" s="979"/>
      <c r="Q575" s="979"/>
      <c r="R575" s="979"/>
      <c r="S575" s="979"/>
      <c r="T575" s="979"/>
      <c r="U575" s="979"/>
      <c r="V575" s="979"/>
      <c r="W575" s="979"/>
      <c r="X575" s="979"/>
      <c r="Y575" s="979"/>
      <c r="Z575" s="979"/>
    </row>
    <row r="576" spans="1:26" ht="15" thickBot="1" x14ac:dyDescent="0.4">
      <c r="A576" s="979"/>
      <c r="B576" s="979"/>
      <c r="C576" s="979"/>
      <c r="D576" s="979"/>
      <c r="E576" s="979"/>
      <c r="F576" s="979"/>
      <c r="G576" s="979"/>
      <c r="H576" s="979"/>
      <c r="I576" s="979"/>
      <c r="J576" s="979"/>
      <c r="K576" s="979"/>
      <c r="L576" s="979"/>
      <c r="M576" s="979"/>
      <c r="N576" s="979"/>
      <c r="O576" s="979"/>
      <c r="P576" s="979"/>
      <c r="Q576" s="979"/>
      <c r="R576" s="979"/>
      <c r="S576" s="979"/>
      <c r="T576" s="979"/>
      <c r="U576" s="979"/>
      <c r="V576" s="979"/>
      <c r="W576" s="979"/>
      <c r="X576" s="979"/>
      <c r="Y576" s="979"/>
      <c r="Z576" s="979"/>
    </row>
    <row r="577" spans="1:26" ht="15" thickBot="1" x14ac:dyDescent="0.4">
      <c r="A577" s="979"/>
      <c r="B577" s="979"/>
      <c r="C577" s="979"/>
      <c r="D577" s="979"/>
      <c r="E577" s="979"/>
      <c r="F577" s="979"/>
      <c r="G577" s="979"/>
      <c r="H577" s="979"/>
      <c r="I577" s="979"/>
      <c r="J577" s="979"/>
      <c r="K577" s="979"/>
      <c r="L577" s="979"/>
      <c r="M577" s="979"/>
      <c r="N577" s="979"/>
      <c r="O577" s="979"/>
      <c r="P577" s="979"/>
      <c r="Q577" s="979"/>
      <c r="R577" s="979"/>
      <c r="S577" s="979"/>
      <c r="T577" s="979"/>
      <c r="U577" s="979"/>
      <c r="V577" s="979"/>
      <c r="W577" s="979"/>
      <c r="X577" s="979"/>
      <c r="Y577" s="979"/>
      <c r="Z577" s="979"/>
    </row>
    <row r="578" spans="1:26" ht="15" thickBot="1" x14ac:dyDescent="0.4">
      <c r="A578" s="979"/>
      <c r="B578" s="979"/>
      <c r="C578" s="979"/>
      <c r="D578" s="979"/>
      <c r="E578" s="979"/>
      <c r="F578" s="979"/>
      <c r="G578" s="979"/>
      <c r="H578" s="979"/>
      <c r="I578" s="979"/>
      <c r="J578" s="979"/>
      <c r="K578" s="979"/>
      <c r="L578" s="979"/>
      <c r="M578" s="979"/>
      <c r="N578" s="979"/>
      <c r="O578" s="979"/>
      <c r="P578" s="979"/>
      <c r="Q578" s="979"/>
      <c r="R578" s="979"/>
      <c r="S578" s="979"/>
      <c r="T578" s="979"/>
      <c r="U578" s="979"/>
      <c r="V578" s="979"/>
      <c r="W578" s="979"/>
      <c r="X578" s="979"/>
      <c r="Y578" s="979"/>
      <c r="Z578" s="979"/>
    </row>
    <row r="579" spans="1:26" ht="15" thickBot="1" x14ac:dyDescent="0.4">
      <c r="A579" s="979"/>
      <c r="B579" s="979"/>
      <c r="C579" s="979"/>
      <c r="D579" s="979"/>
      <c r="E579" s="979"/>
      <c r="F579" s="979"/>
      <c r="G579" s="979"/>
      <c r="H579" s="979"/>
      <c r="I579" s="979"/>
      <c r="J579" s="979"/>
      <c r="K579" s="979"/>
      <c r="L579" s="979"/>
      <c r="M579" s="979"/>
      <c r="N579" s="979"/>
      <c r="O579" s="979"/>
      <c r="P579" s="979"/>
      <c r="Q579" s="979"/>
      <c r="R579" s="979"/>
      <c r="S579" s="979"/>
      <c r="T579" s="979"/>
      <c r="U579" s="979"/>
      <c r="V579" s="979"/>
      <c r="W579" s="979"/>
      <c r="X579" s="979"/>
      <c r="Y579" s="979"/>
      <c r="Z579" s="979"/>
    </row>
    <row r="580" spans="1:26" ht="15" thickBot="1" x14ac:dyDescent="0.4">
      <c r="A580" s="979"/>
      <c r="B580" s="979"/>
      <c r="C580" s="979"/>
      <c r="D580" s="979"/>
      <c r="E580" s="979"/>
      <c r="F580" s="979"/>
      <c r="G580" s="979"/>
      <c r="H580" s="979"/>
      <c r="I580" s="979"/>
      <c r="J580" s="979"/>
      <c r="K580" s="979"/>
      <c r="L580" s="979"/>
      <c r="M580" s="979"/>
      <c r="N580" s="979"/>
      <c r="O580" s="979"/>
      <c r="P580" s="979"/>
      <c r="Q580" s="979"/>
      <c r="R580" s="979"/>
      <c r="S580" s="979"/>
      <c r="T580" s="979"/>
      <c r="U580" s="979"/>
      <c r="V580" s="979"/>
      <c r="W580" s="979"/>
      <c r="X580" s="979"/>
      <c r="Y580" s="979"/>
      <c r="Z580" s="979"/>
    </row>
    <row r="581" spans="1:26" ht="15" thickBot="1" x14ac:dyDescent="0.4">
      <c r="A581" s="979"/>
      <c r="B581" s="979"/>
      <c r="C581" s="979"/>
      <c r="D581" s="979"/>
      <c r="E581" s="979"/>
      <c r="F581" s="979"/>
      <c r="G581" s="979"/>
      <c r="H581" s="979"/>
      <c r="I581" s="979"/>
      <c r="J581" s="979"/>
      <c r="K581" s="979"/>
      <c r="L581" s="979"/>
      <c r="M581" s="979"/>
      <c r="N581" s="979"/>
      <c r="O581" s="979"/>
      <c r="P581" s="979"/>
      <c r="Q581" s="979"/>
      <c r="R581" s="979"/>
      <c r="S581" s="979"/>
      <c r="T581" s="979"/>
      <c r="U581" s="979"/>
      <c r="V581" s="979"/>
      <c r="W581" s="979"/>
      <c r="X581" s="979"/>
      <c r="Y581" s="979"/>
      <c r="Z581" s="979"/>
    </row>
    <row r="582" spans="1:26" ht="15" thickBot="1" x14ac:dyDescent="0.4">
      <c r="A582" s="979"/>
      <c r="B582" s="979"/>
      <c r="C582" s="979"/>
      <c r="D582" s="979"/>
      <c r="E582" s="979"/>
      <c r="F582" s="979"/>
      <c r="G582" s="979"/>
      <c r="H582" s="979"/>
      <c r="I582" s="979"/>
      <c r="J582" s="979"/>
      <c r="K582" s="979"/>
      <c r="L582" s="979"/>
      <c r="M582" s="979"/>
      <c r="N582" s="979"/>
      <c r="O582" s="979"/>
      <c r="P582" s="979"/>
      <c r="Q582" s="979"/>
      <c r="R582" s="979"/>
      <c r="S582" s="979"/>
      <c r="T582" s="979"/>
      <c r="U582" s="979"/>
      <c r="V582" s="979"/>
      <c r="W582" s="979"/>
      <c r="X582" s="979"/>
      <c r="Y582" s="979"/>
      <c r="Z582" s="979"/>
    </row>
    <row r="583" spans="1:26" ht="15" thickBot="1" x14ac:dyDescent="0.4">
      <c r="A583" s="979"/>
      <c r="B583" s="979"/>
      <c r="C583" s="979"/>
      <c r="D583" s="979"/>
      <c r="E583" s="979"/>
      <c r="F583" s="979"/>
      <c r="G583" s="979"/>
      <c r="H583" s="979"/>
      <c r="I583" s="979"/>
      <c r="J583" s="979"/>
      <c r="K583" s="979"/>
      <c r="L583" s="979"/>
      <c r="M583" s="979"/>
      <c r="N583" s="979"/>
      <c r="O583" s="979"/>
      <c r="P583" s="979"/>
      <c r="Q583" s="979"/>
      <c r="R583" s="979"/>
      <c r="S583" s="979"/>
      <c r="T583" s="979"/>
      <c r="U583" s="979"/>
      <c r="V583" s="979"/>
      <c r="W583" s="979"/>
      <c r="X583" s="979"/>
      <c r="Y583" s="979"/>
      <c r="Z583" s="979"/>
    </row>
    <row r="584" spans="1:26" ht="15" thickBot="1" x14ac:dyDescent="0.4">
      <c r="A584" s="979"/>
      <c r="B584" s="979"/>
      <c r="C584" s="979"/>
      <c r="D584" s="979"/>
      <c r="E584" s="979"/>
      <c r="F584" s="979"/>
      <c r="G584" s="979"/>
      <c r="H584" s="979"/>
      <c r="I584" s="979"/>
      <c r="J584" s="979"/>
      <c r="K584" s="979"/>
      <c r="L584" s="979"/>
      <c r="M584" s="979"/>
      <c r="N584" s="979"/>
      <c r="O584" s="979"/>
      <c r="P584" s="979"/>
      <c r="Q584" s="979"/>
      <c r="R584" s="979"/>
      <c r="S584" s="979"/>
      <c r="T584" s="979"/>
      <c r="U584" s="979"/>
      <c r="V584" s="979"/>
      <c r="W584" s="979"/>
      <c r="X584" s="979"/>
      <c r="Y584" s="979"/>
      <c r="Z584" s="979"/>
    </row>
    <row r="585" spans="1:26" ht="15" thickBot="1" x14ac:dyDescent="0.4">
      <c r="A585" s="979"/>
      <c r="B585" s="979"/>
      <c r="C585" s="979"/>
      <c r="D585" s="979"/>
      <c r="E585" s="979"/>
      <c r="F585" s="979"/>
      <c r="G585" s="979"/>
      <c r="H585" s="979"/>
      <c r="I585" s="979"/>
      <c r="J585" s="979"/>
      <c r="K585" s="979"/>
      <c r="L585" s="979"/>
      <c r="M585" s="979"/>
      <c r="N585" s="979"/>
      <c r="O585" s="979"/>
      <c r="P585" s="979"/>
      <c r="Q585" s="979"/>
      <c r="R585" s="979"/>
      <c r="S585" s="979"/>
      <c r="T585" s="979"/>
      <c r="U585" s="979"/>
      <c r="V585" s="979"/>
      <c r="W585" s="979"/>
      <c r="X585" s="979"/>
      <c r="Y585" s="979"/>
      <c r="Z585" s="979"/>
    </row>
    <row r="586" spans="1:26" ht="15" thickBot="1" x14ac:dyDescent="0.4">
      <c r="A586" s="979"/>
      <c r="B586" s="979"/>
      <c r="C586" s="979"/>
      <c r="D586" s="979"/>
      <c r="E586" s="979"/>
      <c r="F586" s="979"/>
      <c r="G586" s="979"/>
      <c r="H586" s="979"/>
      <c r="I586" s="979"/>
      <c r="J586" s="979"/>
      <c r="K586" s="979"/>
      <c r="L586" s="979"/>
      <c r="M586" s="979"/>
      <c r="N586" s="979"/>
      <c r="O586" s="979"/>
      <c r="P586" s="979"/>
      <c r="Q586" s="979"/>
      <c r="R586" s="979"/>
      <c r="S586" s="979"/>
      <c r="T586" s="979"/>
      <c r="U586" s="979"/>
      <c r="V586" s="979"/>
      <c r="W586" s="979"/>
      <c r="X586" s="979"/>
      <c r="Y586" s="979"/>
      <c r="Z586" s="979"/>
    </row>
    <row r="587" spans="1:26" ht="15" thickBot="1" x14ac:dyDescent="0.4">
      <c r="A587" s="979"/>
      <c r="B587" s="979"/>
      <c r="C587" s="979"/>
      <c r="D587" s="979"/>
      <c r="E587" s="979"/>
      <c r="F587" s="979"/>
      <c r="G587" s="979"/>
      <c r="H587" s="979"/>
      <c r="I587" s="979"/>
      <c r="J587" s="979"/>
      <c r="K587" s="979"/>
      <c r="L587" s="979"/>
      <c r="M587" s="979"/>
      <c r="N587" s="979"/>
      <c r="O587" s="979"/>
      <c r="P587" s="979"/>
      <c r="Q587" s="979"/>
      <c r="R587" s="979"/>
      <c r="S587" s="979"/>
      <c r="T587" s="979"/>
      <c r="U587" s="979"/>
      <c r="V587" s="979"/>
      <c r="W587" s="979"/>
      <c r="X587" s="979"/>
      <c r="Y587" s="979"/>
      <c r="Z587" s="979"/>
    </row>
    <row r="588" spans="1:26" ht="15" thickBot="1" x14ac:dyDescent="0.4">
      <c r="A588" s="979"/>
      <c r="B588" s="979"/>
      <c r="C588" s="979"/>
      <c r="D588" s="979"/>
      <c r="E588" s="979"/>
      <c r="F588" s="979"/>
      <c r="G588" s="979"/>
      <c r="H588" s="979"/>
      <c r="I588" s="979"/>
      <c r="J588" s="979"/>
      <c r="K588" s="979"/>
      <c r="L588" s="979"/>
      <c r="M588" s="979"/>
      <c r="N588" s="979"/>
      <c r="O588" s="979"/>
      <c r="P588" s="979"/>
      <c r="Q588" s="979"/>
      <c r="R588" s="979"/>
      <c r="S588" s="979"/>
      <c r="T588" s="979"/>
      <c r="U588" s="979"/>
      <c r="V588" s="979"/>
      <c r="W588" s="979"/>
      <c r="X588" s="979"/>
      <c r="Y588" s="979"/>
      <c r="Z588" s="979"/>
    </row>
    <row r="589" spans="1:26" ht="15" thickBot="1" x14ac:dyDescent="0.4">
      <c r="A589" s="979"/>
      <c r="B589" s="979"/>
      <c r="C589" s="979"/>
      <c r="D589" s="979"/>
      <c r="E589" s="979"/>
      <c r="F589" s="979"/>
      <c r="G589" s="979"/>
      <c r="H589" s="979"/>
      <c r="I589" s="979"/>
      <c r="J589" s="979"/>
      <c r="K589" s="979"/>
      <c r="L589" s="979"/>
      <c r="M589" s="979"/>
      <c r="N589" s="979"/>
      <c r="O589" s="979"/>
      <c r="P589" s="979"/>
      <c r="Q589" s="979"/>
      <c r="R589" s="979"/>
      <c r="S589" s="979"/>
      <c r="T589" s="979"/>
      <c r="U589" s="979"/>
      <c r="V589" s="979"/>
      <c r="W589" s="979"/>
      <c r="X589" s="979"/>
      <c r="Y589" s="979"/>
      <c r="Z589" s="979"/>
    </row>
    <row r="590" spans="1:26" ht="15" thickBot="1" x14ac:dyDescent="0.4">
      <c r="A590" s="979"/>
      <c r="B590" s="979"/>
      <c r="C590" s="979"/>
      <c r="D590" s="979"/>
      <c r="E590" s="979"/>
      <c r="F590" s="979"/>
      <c r="G590" s="979"/>
      <c r="H590" s="979"/>
      <c r="I590" s="979"/>
      <c r="J590" s="979"/>
      <c r="K590" s="979"/>
      <c r="L590" s="979"/>
      <c r="M590" s="979"/>
      <c r="N590" s="979"/>
      <c r="O590" s="979"/>
      <c r="P590" s="979"/>
      <c r="Q590" s="979"/>
      <c r="R590" s="979"/>
      <c r="S590" s="979"/>
      <c r="T590" s="979"/>
      <c r="U590" s="979"/>
      <c r="V590" s="979"/>
      <c r="W590" s="979"/>
      <c r="X590" s="979"/>
      <c r="Y590" s="979"/>
      <c r="Z590" s="979"/>
    </row>
    <row r="591" spans="1:26" ht="15" thickBot="1" x14ac:dyDescent="0.4">
      <c r="A591" s="979"/>
      <c r="B591" s="979"/>
      <c r="C591" s="979"/>
      <c r="D591" s="979"/>
      <c r="E591" s="979"/>
      <c r="F591" s="979"/>
      <c r="G591" s="979"/>
      <c r="H591" s="979"/>
      <c r="I591" s="979"/>
      <c r="J591" s="979"/>
      <c r="K591" s="979"/>
      <c r="L591" s="979"/>
      <c r="M591" s="979"/>
      <c r="N591" s="979"/>
      <c r="O591" s="979"/>
      <c r="P591" s="979"/>
      <c r="Q591" s="979"/>
      <c r="R591" s="979"/>
      <c r="S591" s="979"/>
      <c r="T591" s="979"/>
      <c r="U591" s="979"/>
      <c r="V591" s="979"/>
      <c r="W591" s="979"/>
      <c r="X591" s="979"/>
      <c r="Y591" s="979"/>
      <c r="Z591" s="979"/>
    </row>
    <row r="592" spans="1:26" ht="15" thickBot="1" x14ac:dyDescent="0.4">
      <c r="A592" s="979"/>
      <c r="B592" s="979"/>
      <c r="C592" s="979"/>
      <c r="D592" s="979"/>
      <c r="E592" s="979"/>
      <c r="F592" s="979"/>
      <c r="G592" s="979"/>
      <c r="H592" s="979"/>
      <c r="I592" s="979"/>
      <c r="J592" s="979"/>
      <c r="K592" s="979"/>
      <c r="L592" s="979"/>
      <c r="M592" s="979"/>
      <c r="N592" s="979"/>
      <c r="O592" s="979"/>
      <c r="P592" s="979"/>
      <c r="Q592" s="979"/>
      <c r="R592" s="979"/>
      <c r="S592" s="979"/>
      <c r="T592" s="979"/>
      <c r="U592" s="979"/>
      <c r="V592" s="979"/>
      <c r="W592" s="979"/>
      <c r="X592" s="979"/>
      <c r="Y592" s="979"/>
      <c r="Z592" s="979"/>
    </row>
    <row r="593" spans="1:26" ht="15" thickBot="1" x14ac:dyDescent="0.4">
      <c r="A593" s="979"/>
      <c r="B593" s="979"/>
      <c r="C593" s="979"/>
      <c r="D593" s="979"/>
      <c r="E593" s="979"/>
      <c r="F593" s="979"/>
      <c r="G593" s="979"/>
      <c r="H593" s="979"/>
      <c r="I593" s="979"/>
      <c r="J593" s="979"/>
      <c r="K593" s="979"/>
      <c r="L593" s="979"/>
      <c r="M593" s="979"/>
      <c r="N593" s="979"/>
      <c r="O593" s="979"/>
      <c r="P593" s="979"/>
      <c r="Q593" s="979"/>
      <c r="R593" s="979"/>
      <c r="S593" s="979"/>
      <c r="T593" s="979"/>
      <c r="U593" s="979"/>
      <c r="V593" s="979"/>
      <c r="W593" s="979"/>
      <c r="X593" s="979"/>
      <c r="Y593" s="979"/>
      <c r="Z593" s="979"/>
    </row>
    <row r="594" spans="1:26" ht="15" thickBot="1" x14ac:dyDescent="0.4">
      <c r="A594" s="979"/>
      <c r="B594" s="979"/>
      <c r="C594" s="979"/>
      <c r="D594" s="979"/>
      <c r="E594" s="979"/>
      <c r="F594" s="979"/>
      <c r="G594" s="979"/>
      <c r="H594" s="979"/>
      <c r="I594" s="979"/>
      <c r="J594" s="979"/>
      <c r="K594" s="979"/>
      <c r="L594" s="979"/>
      <c r="M594" s="979"/>
      <c r="N594" s="979"/>
      <c r="O594" s="979"/>
      <c r="P594" s="979"/>
      <c r="Q594" s="979"/>
      <c r="R594" s="979"/>
      <c r="S594" s="979"/>
      <c r="T594" s="979"/>
      <c r="U594" s="979"/>
      <c r="V594" s="979"/>
      <c r="W594" s="979"/>
      <c r="X594" s="979"/>
      <c r="Y594" s="979"/>
      <c r="Z594" s="979"/>
    </row>
    <row r="595" spans="1:26" ht="15" thickBot="1" x14ac:dyDescent="0.4">
      <c r="A595" s="979"/>
      <c r="B595" s="979"/>
      <c r="C595" s="979"/>
      <c r="D595" s="979"/>
      <c r="E595" s="979"/>
      <c r="F595" s="979"/>
      <c r="G595" s="979"/>
      <c r="H595" s="979"/>
      <c r="I595" s="979"/>
      <c r="J595" s="979"/>
      <c r="K595" s="979"/>
      <c r="L595" s="979"/>
      <c r="M595" s="979"/>
      <c r="N595" s="979"/>
      <c r="O595" s="979"/>
      <c r="P595" s="979"/>
      <c r="Q595" s="979"/>
      <c r="R595" s="979"/>
      <c r="S595" s="979"/>
      <c r="T595" s="979"/>
      <c r="U595" s="979"/>
      <c r="V595" s="979"/>
      <c r="W595" s="979"/>
      <c r="X595" s="979"/>
      <c r="Y595" s="979"/>
      <c r="Z595" s="979"/>
    </row>
    <row r="596" spans="1:26" ht="15" thickBot="1" x14ac:dyDescent="0.4">
      <c r="A596" s="979"/>
      <c r="B596" s="979"/>
      <c r="C596" s="979"/>
      <c r="D596" s="979"/>
      <c r="E596" s="979"/>
      <c r="F596" s="979"/>
      <c r="G596" s="979"/>
      <c r="H596" s="979"/>
      <c r="I596" s="979"/>
      <c r="J596" s="979"/>
      <c r="K596" s="979"/>
      <c r="L596" s="979"/>
      <c r="M596" s="979"/>
      <c r="N596" s="979"/>
      <c r="O596" s="979"/>
      <c r="P596" s="979"/>
      <c r="Q596" s="979"/>
      <c r="R596" s="979"/>
      <c r="S596" s="979"/>
      <c r="T596" s="979"/>
      <c r="U596" s="979"/>
      <c r="V596" s="979"/>
      <c r="W596" s="979"/>
      <c r="X596" s="979"/>
      <c r="Y596" s="979"/>
      <c r="Z596" s="979"/>
    </row>
    <row r="597" spans="1:26" ht="15" thickBot="1" x14ac:dyDescent="0.4">
      <c r="A597" s="979"/>
      <c r="B597" s="979"/>
      <c r="C597" s="979"/>
      <c r="D597" s="979"/>
      <c r="E597" s="979"/>
      <c r="F597" s="979"/>
      <c r="G597" s="979"/>
      <c r="H597" s="979"/>
      <c r="I597" s="979"/>
      <c r="J597" s="979"/>
      <c r="K597" s="979"/>
      <c r="L597" s="979"/>
      <c r="M597" s="979"/>
      <c r="N597" s="979"/>
      <c r="O597" s="979"/>
      <c r="P597" s="979"/>
      <c r="Q597" s="979"/>
      <c r="R597" s="979"/>
      <c r="S597" s="979"/>
      <c r="T597" s="979"/>
      <c r="U597" s="979"/>
      <c r="V597" s="979"/>
      <c r="W597" s="979"/>
      <c r="X597" s="979"/>
      <c r="Y597" s="979"/>
      <c r="Z597" s="979"/>
    </row>
    <row r="598" spans="1:26" ht="15" thickBot="1" x14ac:dyDescent="0.4">
      <c r="A598" s="979"/>
      <c r="B598" s="979"/>
      <c r="C598" s="979"/>
      <c r="D598" s="979"/>
      <c r="E598" s="979"/>
      <c r="F598" s="979"/>
      <c r="G598" s="979"/>
      <c r="H598" s="979"/>
      <c r="I598" s="979"/>
      <c r="J598" s="979"/>
      <c r="K598" s="979"/>
      <c r="L598" s="979"/>
      <c r="M598" s="979"/>
      <c r="N598" s="979"/>
      <c r="O598" s="979"/>
      <c r="P598" s="979"/>
      <c r="Q598" s="979"/>
      <c r="R598" s="979"/>
      <c r="S598" s="979"/>
      <c r="T598" s="979"/>
      <c r="U598" s="979"/>
      <c r="V598" s="979"/>
      <c r="W598" s="979"/>
      <c r="X598" s="979"/>
      <c r="Y598" s="979"/>
      <c r="Z598" s="979"/>
    </row>
    <row r="599" spans="1:26" ht="15" thickBot="1" x14ac:dyDescent="0.4">
      <c r="A599" s="979"/>
      <c r="B599" s="979"/>
      <c r="C599" s="979"/>
      <c r="D599" s="979"/>
      <c r="E599" s="979"/>
      <c r="F599" s="979"/>
      <c r="G599" s="979"/>
      <c r="H599" s="979"/>
      <c r="I599" s="979"/>
      <c r="J599" s="979"/>
      <c r="K599" s="979"/>
      <c r="L599" s="979"/>
      <c r="M599" s="979"/>
      <c r="N599" s="979"/>
      <c r="O599" s="979"/>
      <c r="P599" s="979"/>
      <c r="Q599" s="979"/>
      <c r="R599" s="979"/>
      <c r="S599" s="979"/>
      <c r="T599" s="979"/>
      <c r="U599" s="979"/>
      <c r="V599" s="979"/>
      <c r="W599" s="979"/>
      <c r="X599" s="979"/>
      <c r="Y599" s="979"/>
      <c r="Z599" s="979"/>
    </row>
    <row r="600" spans="1:26" ht="15" thickBot="1" x14ac:dyDescent="0.4">
      <c r="A600" s="979"/>
      <c r="B600" s="979"/>
      <c r="C600" s="979"/>
      <c r="D600" s="979"/>
      <c r="E600" s="979"/>
      <c r="F600" s="979"/>
      <c r="G600" s="979"/>
      <c r="H600" s="979"/>
      <c r="I600" s="979"/>
      <c r="J600" s="979"/>
      <c r="K600" s="979"/>
      <c r="L600" s="979"/>
      <c r="M600" s="979"/>
      <c r="N600" s="979"/>
      <c r="O600" s="979"/>
      <c r="P600" s="979"/>
      <c r="Q600" s="979"/>
      <c r="R600" s="979"/>
      <c r="S600" s="979"/>
      <c r="T600" s="979"/>
      <c r="U600" s="979"/>
      <c r="V600" s="979"/>
      <c r="W600" s="979"/>
      <c r="X600" s="979"/>
      <c r="Y600" s="979"/>
      <c r="Z600" s="979"/>
    </row>
    <row r="601" spans="1:26" ht="15" thickBot="1" x14ac:dyDescent="0.4">
      <c r="A601" s="979"/>
      <c r="B601" s="979"/>
      <c r="C601" s="979"/>
      <c r="D601" s="979"/>
      <c r="E601" s="979"/>
      <c r="F601" s="979"/>
      <c r="G601" s="979"/>
      <c r="H601" s="979"/>
      <c r="I601" s="979"/>
      <c r="J601" s="979"/>
      <c r="K601" s="979"/>
      <c r="L601" s="979"/>
      <c r="M601" s="979"/>
      <c r="N601" s="979"/>
      <c r="O601" s="979"/>
      <c r="P601" s="979"/>
      <c r="Q601" s="979"/>
      <c r="R601" s="979"/>
      <c r="S601" s="979"/>
      <c r="T601" s="979"/>
      <c r="U601" s="979"/>
      <c r="V601" s="979"/>
      <c r="W601" s="979"/>
      <c r="X601" s="979"/>
      <c r="Y601" s="979"/>
      <c r="Z601" s="979"/>
    </row>
    <row r="602" spans="1:26" ht="15" thickBot="1" x14ac:dyDescent="0.4">
      <c r="A602" s="979"/>
      <c r="B602" s="979"/>
      <c r="C602" s="979"/>
      <c r="D602" s="979"/>
      <c r="E602" s="979"/>
      <c r="F602" s="979"/>
      <c r="G602" s="979"/>
      <c r="H602" s="979"/>
      <c r="I602" s="979"/>
      <c r="J602" s="979"/>
      <c r="K602" s="979"/>
      <c r="L602" s="979"/>
      <c r="M602" s="979"/>
      <c r="N602" s="979"/>
      <c r="O602" s="979"/>
      <c r="P602" s="979"/>
      <c r="Q602" s="979"/>
      <c r="R602" s="979"/>
      <c r="S602" s="979"/>
      <c r="T602" s="979"/>
      <c r="U602" s="979"/>
      <c r="V602" s="979"/>
      <c r="W602" s="979"/>
      <c r="X602" s="979"/>
      <c r="Y602" s="979"/>
      <c r="Z602" s="979"/>
    </row>
    <row r="603" spans="1:26" ht="15" thickBot="1" x14ac:dyDescent="0.4">
      <c r="A603" s="979"/>
      <c r="B603" s="979"/>
      <c r="C603" s="979"/>
      <c r="D603" s="979"/>
      <c r="E603" s="979"/>
      <c r="F603" s="979"/>
      <c r="G603" s="979"/>
      <c r="H603" s="979"/>
      <c r="I603" s="979"/>
      <c r="J603" s="979"/>
      <c r="K603" s="979"/>
      <c r="L603" s="979"/>
      <c r="M603" s="979"/>
      <c r="N603" s="979"/>
      <c r="O603" s="979"/>
      <c r="P603" s="979"/>
      <c r="Q603" s="979"/>
      <c r="R603" s="979"/>
      <c r="S603" s="979"/>
      <c r="T603" s="979"/>
      <c r="U603" s="979"/>
      <c r="V603" s="979"/>
      <c r="W603" s="979"/>
      <c r="X603" s="979"/>
      <c r="Y603" s="979"/>
      <c r="Z603" s="979"/>
    </row>
    <row r="604" spans="1:26" ht="15" thickBot="1" x14ac:dyDescent="0.4">
      <c r="A604" s="979"/>
      <c r="B604" s="979"/>
      <c r="C604" s="979"/>
      <c r="D604" s="979"/>
      <c r="E604" s="979"/>
      <c r="F604" s="979"/>
      <c r="G604" s="979"/>
      <c r="H604" s="979"/>
      <c r="I604" s="979"/>
      <c r="J604" s="979"/>
      <c r="K604" s="979"/>
      <c r="L604" s="979"/>
      <c r="M604" s="979"/>
      <c r="N604" s="979"/>
      <c r="O604" s="979"/>
      <c r="P604" s="979"/>
      <c r="Q604" s="979"/>
      <c r="R604" s="979"/>
      <c r="S604" s="979"/>
      <c r="T604" s="979"/>
      <c r="U604" s="979"/>
      <c r="V604" s="979"/>
      <c r="W604" s="979"/>
      <c r="X604" s="979"/>
      <c r="Y604" s="979"/>
      <c r="Z604" s="979"/>
    </row>
    <row r="605" spans="1:26" ht="15" thickBot="1" x14ac:dyDescent="0.4">
      <c r="A605" s="979"/>
      <c r="B605" s="979"/>
      <c r="C605" s="979"/>
      <c r="D605" s="979"/>
      <c r="E605" s="979"/>
      <c r="F605" s="979"/>
      <c r="G605" s="979"/>
      <c r="H605" s="979"/>
      <c r="I605" s="979"/>
      <c r="J605" s="979"/>
      <c r="K605" s="979"/>
      <c r="L605" s="979"/>
      <c r="M605" s="979"/>
      <c r="N605" s="979"/>
      <c r="O605" s="979"/>
      <c r="P605" s="979"/>
      <c r="Q605" s="979"/>
      <c r="R605" s="979"/>
      <c r="S605" s="979"/>
      <c r="T605" s="979"/>
      <c r="U605" s="979"/>
      <c r="V605" s="979"/>
      <c r="W605" s="979"/>
      <c r="X605" s="979"/>
      <c r="Y605" s="979"/>
      <c r="Z605" s="979"/>
    </row>
    <row r="606" spans="1:26" ht="15" thickBot="1" x14ac:dyDescent="0.4">
      <c r="A606" s="979"/>
      <c r="B606" s="979"/>
      <c r="C606" s="979"/>
      <c r="D606" s="979"/>
      <c r="E606" s="979"/>
      <c r="F606" s="979"/>
      <c r="G606" s="979"/>
      <c r="H606" s="979"/>
      <c r="I606" s="979"/>
      <c r="J606" s="979"/>
      <c r="K606" s="979"/>
      <c r="L606" s="979"/>
      <c r="M606" s="979"/>
      <c r="N606" s="979"/>
      <c r="O606" s="979"/>
      <c r="P606" s="979"/>
      <c r="Q606" s="979"/>
      <c r="R606" s="979"/>
      <c r="S606" s="979"/>
      <c r="T606" s="979"/>
      <c r="U606" s="979"/>
      <c r="V606" s="979"/>
      <c r="W606" s="979"/>
      <c r="X606" s="979"/>
      <c r="Y606" s="979"/>
      <c r="Z606" s="979"/>
    </row>
    <row r="607" spans="1:26" ht="15" thickBot="1" x14ac:dyDescent="0.4">
      <c r="A607" s="979"/>
      <c r="B607" s="979"/>
      <c r="C607" s="979"/>
      <c r="D607" s="979"/>
      <c r="E607" s="979"/>
      <c r="F607" s="979"/>
      <c r="G607" s="979"/>
      <c r="H607" s="979"/>
      <c r="I607" s="979"/>
      <c r="J607" s="979"/>
      <c r="K607" s="979"/>
      <c r="L607" s="979"/>
      <c r="M607" s="979"/>
      <c r="N607" s="979"/>
      <c r="O607" s="979"/>
      <c r="P607" s="979"/>
      <c r="Q607" s="979"/>
      <c r="R607" s="979"/>
      <c r="S607" s="979"/>
      <c r="T607" s="979"/>
      <c r="U607" s="979"/>
      <c r="V607" s="979"/>
      <c r="W607" s="979"/>
      <c r="X607" s="979"/>
      <c r="Y607" s="979"/>
      <c r="Z607" s="979"/>
    </row>
    <row r="608" spans="1:26" ht="15" thickBot="1" x14ac:dyDescent="0.4">
      <c r="A608" s="979"/>
      <c r="B608" s="979"/>
      <c r="C608" s="979"/>
      <c r="D608" s="979"/>
      <c r="E608" s="979"/>
      <c r="F608" s="979"/>
      <c r="G608" s="979"/>
      <c r="H608" s="979"/>
      <c r="I608" s="979"/>
      <c r="J608" s="979"/>
      <c r="K608" s="979"/>
      <c r="L608" s="979"/>
      <c r="M608" s="979"/>
      <c r="N608" s="979"/>
      <c r="O608" s="979"/>
      <c r="P608" s="979"/>
      <c r="Q608" s="979"/>
      <c r="R608" s="979"/>
      <c r="S608" s="979"/>
      <c r="T608" s="979"/>
      <c r="U608" s="979"/>
      <c r="V608" s="979"/>
      <c r="W608" s="979"/>
      <c r="X608" s="979"/>
      <c r="Y608" s="979"/>
      <c r="Z608" s="979"/>
    </row>
    <row r="609" spans="1:26" ht="15" thickBot="1" x14ac:dyDescent="0.4">
      <c r="A609" s="979"/>
      <c r="B609" s="979"/>
      <c r="C609" s="979"/>
      <c r="D609" s="979"/>
      <c r="E609" s="979"/>
      <c r="F609" s="979"/>
      <c r="G609" s="979"/>
      <c r="H609" s="979"/>
      <c r="I609" s="979"/>
      <c r="J609" s="979"/>
      <c r="K609" s="979"/>
      <c r="L609" s="979"/>
      <c r="M609" s="979"/>
      <c r="N609" s="979"/>
      <c r="O609" s="979"/>
      <c r="P609" s="979"/>
      <c r="Q609" s="979"/>
      <c r="R609" s="979"/>
      <c r="S609" s="979"/>
      <c r="T609" s="979"/>
      <c r="U609" s="979"/>
      <c r="V609" s="979"/>
      <c r="W609" s="979"/>
      <c r="X609" s="979"/>
      <c r="Y609" s="979"/>
      <c r="Z609" s="979"/>
    </row>
    <row r="610" spans="1:26" ht="15" thickBot="1" x14ac:dyDescent="0.4">
      <c r="A610" s="979"/>
      <c r="B610" s="979"/>
      <c r="C610" s="979"/>
      <c r="D610" s="979"/>
      <c r="E610" s="979"/>
      <c r="F610" s="979"/>
      <c r="G610" s="979"/>
      <c r="H610" s="979"/>
      <c r="I610" s="979"/>
      <c r="J610" s="979"/>
      <c r="K610" s="979"/>
      <c r="L610" s="979"/>
      <c r="M610" s="979"/>
      <c r="N610" s="979"/>
      <c r="O610" s="979"/>
      <c r="P610" s="979"/>
      <c r="Q610" s="979"/>
      <c r="R610" s="979"/>
      <c r="S610" s="979"/>
      <c r="T610" s="979"/>
      <c r="U610" s="979"/>
      <c r="V610" s="979"/>
      <c r="W610" s="979"/>
      <c r="X610" s="979"/>
      <c r="Y610" s="979"/>
      <c r="Z610" s="979"/>
    </row>
    <row r="611" spans="1:26" ht="15" thickBot="1" x14ac:dyDescent="0.4">
      <c r="A611" s="979"/>
      <c r="B611" s="979"/>
      <c r="C611" s="979"/>
      <c r="D611" s="979"/>
      <c r="E611" s="979"/>
      <c r="F611" s="979"/>
      <c r="G611" s="979"/>
      <c r="H611" s="979"/>
      <c r="I611" s="979"/>
      <c r="J611" s="979"/>
      <c r="K611" s="979"/>
      <c r="L611" s="979"/>
      <c r="M611" s="979"/>
      <c r="N611" s="979"/>
      <c r="O611" s="979"/>
      <c r="P611" s="979"/>
      <c r="Q611" s="979"/>
      <c r="R611" s="979"/>
      <c r="S611" s="979"/>
      <c r="T611" s="979"/>
      <c r="U611" s="979"/>
      <c r="V611" s="979"/>
      <c r="W611" s="979"/>
      <c r="X611" s="979"/>
      <c r="Y611" s="979"/>
      <c r="Z611" s="979"/>
    </row>
    <row r="612" spans="1:26" ht="15" thickBot="1" x14ac:dyDescent="0.4">
      <c r="A612" s="979"/>
      <c r="B612" s="979"/>
      <c r="C612" s="979"/>
      <c r="D612" s="979"/>
      <c r="E612" s="979"/>
      <c r="F612" s="979"/>
      <c r="G612" s="979"/>
      <c r="H612" s="979"/>
      <c r="I612" s="979"/>
      <c r="J612" s="979"/>
      <c r="K612" s="979"/>
      <c r="L612" s="979"/>
      <c r="M612" s="979"/>
      <c r="N612" s="979"/>
      <c r="O612" s="979"/>
      <c r="P612" s="979"/>
      <c r="Q612" s="979"/>
      <c r="R612" s="979"/>
      <c r="S612" s="979"/>
      <c r="T612" s="979"/>
      <c r="U612" s="979"/>
      <c r="V612" s="979"/>
      <c r="W612" s="979"/>
      <c r="X612" s="979"/>
      <c r="Y612" s="979"/>
      <c r="Z612" s="979"/>
    </row>
    <row r="613" spans="1:26" ht="15" thickBot="1" x14ac:dyDescent="0.4">
      <c r="A613" s="979"/>
      <c r="B613" s="979"/>
      <c r="C613" s="979"/>
      <c r="D613" s="979"/>
      <c r="E613" s="979"/>
      <c r="F613" s="979"/>
      <c r="G613" s="979"/>
      <c r="H613" s="979"/>
      <c r="I613" s="979"/>
      <c r="J613" s="979"/>
      <c r="K613" s="979"/>
      <c r="L613" s="979"/>
      <c r="M613" s="979"/>
      <c r="N613" s="979"/>
      <c r="O613" s="979"/>
      <c r="P613" s="979"/>
      <c r="Q613" s="979"/>
      <c r="R613" s="979"/>
      <c r="S613" s="979"/>
      <c r="T613" s="979"/>
      <c r="U613" s="979"/>
      <c r="V613" s="979"/>
      <c r="W613" s="979"/>
      <c r="X613" s="979"/>
      <c r="Y613" s="979"/>
      <c r="Z613" s="979"/>
    </row>
    <row r="614" spans="1:26" ht="15" thickBot="1" x14ac:dyDescent="0.4">
      <c r="A614" s="979"/>
      <c r="B614" s="979"/>
      <c r="C614" s="979"/>
      <c r="D614" s="979"/>
      <c r="E614" s="979"/>
      <c r="F614" s="979"/>
      <c r="G614" s="979"/>
      <c r="H614" s="979"/>
      <c r="I614" s="979"/>
      <c r="J614" s="979"/>
      <c r="K614" s="979"/>
      <c r="L614" s="979"/>
      <c r="M614" s="979"/>
      <c r="N614" s="979"/>
      <c r="O614" s="979"/>
      <c r="P614" s="979"/>
      <c r="Q614" s="979"/>
      <c r="R614" s="979"/>
      <c r="S614" s="979"/>
      <c r="T614" s="979"/>
      <c r="U614" s="979"/>
      <c r="V614" s="979"/>
      <c r="W614" s="979"/>
      <c r="X614" s="979"/>
      <c r="Y614" s="979"/>
      <c r="Z614" s="979"/>
    </row>
    <row r="615" spans="1:26" ht="15" thickBot="1" x14ac:dyDescent="0.4">
      <c r="A615" s="979"/>
      <c r="B615" s="979"/>
      <c r="C615" s="979"/>
      <c r="D615" s="979"/>
      <c r="E615" s="979"/>
      <c r="F615" s="979"/>
      <c r="G615" s="979"/>
      <c r="H615" s="979"/>
      <c r="I615" s="979"/>
      <c r="J615" s="979"/>
      <c r="K615" s="979"/>
      <c r="L615" s="979"/>
      <c r="M615" s="979"/>
      <c r="N615" s="979"/>
      <c r="O615" s="979"/>
      <c r="P615" s="979"/>
      <c r="Q615" s="979"/>
      <c r="R615" s="979"/>
      <c r="S615" s="979"/>
      <c r="T615" s="979"/>
      <c r="U615" s="979"/>
      <c r="V615" s="979"/>
      <c r="W615" s="979"/>
      <c r="X615" s="979"/>
      <c r="Y615" s="979"/>
      <c r="Z615" s="979"/>
    </row>
    <row r="616" spans="1:26" ht="15" thickBot="1" x14ac:dyDescent="0.4">
      <c r="A616" s="979"/>
      <c r="B616" s="979"/>
      <c r="C616" s="979"/>
      <c r="D616" s="979"/>
      <c r="E616" s="979"/>
      <c r="F616" s="979"/>
      <c r="G616" s="979"/>
      <c r="H616" s="979"/>
      <c r="I616" s="979"/>
      <c r="J616" s="979"/>
      <c r="K616" s="979"/>
      <c r="L616" s="979"/>
      <c r="M616" s="979"/>
      <c r="N616" s="979"/>
      <c r="O616" s="979"/>
      <c r="P616" s="979"/>
      <c r="Q616" s="979"/>
      <c r="R616" s="979"/>
      <c r="S616" s="979"/>
      <c r="T616" s="979"/>
      <c r="U616" s="979"/>
      <c r="V616" s="979"/>
      <c r="W616" s="979"/>
      <c r="X616" s="979"/>
      <c r="Y616" s="979"/>
      <c r="Z616" s="979"/>
    </row>
    <row r="617" spans="1:26" ht="15" thickBot="1" x14ac:dyDescent="0.4">
      <c r="A617" s="979"/>
      <c r="B617" s="979"/>
      <c r="C617" s="979"/>
      <c r="D617" s="979"/>
      <c r="E617" s="979"/>
      <c r="F617" s="979"/>
      <c r="G617" s="979"/>
      <c r="H617" s="979"/>
      <c r="I617" s="979"/>
      <c r="J617" s="979"/>
      <c r="K617" s="979"/>
      <c r="L617" s="979"/>
      <c r="M617" s="979"/>
      <c r="N617" s="979"/>
      <c r="O617" s="979"/>
      <c r="P617" s="979"/>
      <c r="Q617" s="979"/>
      <c r="R617" s="979"/>
      <c r="S617" s="979"/>
      <c r="T617" s="979"/>
      <c r="U617" s="979"/>
      <c r="V617" s="979"/>
      <c r="W617" s="979"/>
      <c r="X617" s="979"/>
      <c r="Y617" s="979"/>
      <c r="Z617" s="979"/>
    </row>
    <row r="618" spans="1:26" ht="15" thickBot="1" x14ac:dyDescent="0.4">
      <c r="A618" s="979"/>
      <c r="B618" s="979"/>
      <c r="C618" s="979"/>
      <c r="D618" s="979"/>
      <c r="E618" s="979"/>
      <c r="F618" s="979"/>
      <c r="G618" s="979"/>
      <c r="H618" s="979"/>
      <c r="I618" s="979"/>
      <c r="J618" s="979"/>
      <c r="K618" s="979"/>
      <c r="L618" s="979"/>
      <c r="M618" s="979"/>
      <c r="N618" s="979"/>
      <c r="O618" s="979"/>
      <c r="P618" s="979"/>
      <c r="Q618" s="979"/>
      <c r="R618" s="979"/>
      <c r="S618" s="979"/>
      <c r="T618" s="979"/>
      <c r="U618" s="979"/>
      <c r="V618" s="979"/>
      <c r="W618" s="979"/>
      <c r="X618" s="979"/>
      <c r="Y618" s="979"/>
      <c r="Z618" s="979"/>
    </row>
    <row r="619" spans="1:26" ht="15" thickBot="1" x14ac:dyDescent="0.4">
      <c r="A619" s="979"/>
      <c r="B619" s="979"/>
      <c r="C619" s="979"/>
      <c r="D619" s="979"/>
      <c r="E619" s="979"/>
      <c r="F619" s="979"/>
      <c r="G619" s="979"/>
      <c r="H619" s="979"/>
      <c r="I619" s="979"/>
      <c r="J619" s="979"/>
      <c r="K619" s="979"/>
      <c r="L619" s="979"/>
      <c r="M619" s="979"/>
      <c r="N619" s="979"/>
      <c r="O619" s="979"/>
      <c r="P619" s="979"/>
      <c r="Q619" s="979"/>
      <c r="R619" s="979"/>
      <c r="S619" s="979"/>
      <c r="T619" s="979"/>
      <c r="U619" s="979"/>
      <c r="V619" s="979"/>
      <c r="W619" s="979"/>
      <c r="X619" s="979"/>
      <c r="Y619" s="979"/>
      <c r="Z619" s="979"/>
    </row>
    <row r="620" spans="1:26" ht="15" thickBot="1" x14ac:dyDescent="0.4">
      <c r="A620" s="979"/>
      <c r="B620" s="979"/>
      <c r="C620" s="979"/>
      <c r="D620" s="979"/>
      <c r="E620" s="979"/>
      <c r="F620" s="979"/>
      <c r="G620" s="979"/>
      <c r="H620" s="979"/>
      <c r="I620" s="979"/>
      <c r="J620" s="979"/>
      <c r="K620" s="979"/>
      <c r="L620" s="979"/>
      <c r="M620" s="979"/>
      <c r="N620" s="979"/>
      <c r="O620" s="979"/>
      <c r="P620" s="979"/>
      <c r="Q620" s="979"/>
      <c r="R620" s="979"/>
      <c r="S620" s="979"/>
      <c r="T620" s="979"/>
      <c r="U620" s="979"/>
      <c r="V620" s="979"/>
      <c r="W620" s="979"/>
      <c r="X620" s="979"/>
      <c r="Y620" s="979"/>
      <c r="Z620" s="979"/>
    </row>
    <row r="621" spans="1:26" ht="15" thickBot="1" x14ac:dyDescent="0.4">
      <c r="A621" s="979"/>
      <c r="B621" s="979"/>
      <c r="C621" s="979"/>
      <c r="D621" s="979"/>
      <c r="E621" s="979"/>
      <c r="F621" s="979"/>
      <c r="G621" s="979"/>
      <c r="H621" s="979"/>
      <c r="I621" s="979"/>
      <c r="J621" s="979"/>
      <c r="K621" s="979"/>
      <c r="L621" s="979"/>
      <c r="M621" s="979"/>
      <c r="N621" s="979"/>
      <c r="O621" s="979"/>
      <c r="P621" s="979"/>
      <c r="Q621" s="979"/>
      <c r="R621" s="979"/>
      <c r="S621" s="979"/>
      <c r="T621" s="979"/>
      <c r="U621" s="979"/>
      <c r="V621" s="979"/>
      <c r="W621" s="979"/>
      <c r="X621" s="979"/>
      <c r="Y621" s="979"/>
      <c r="Z621" s="979"/>
    </row>
    <row r="622" spans="1:26" ht="15" thickBot="1" x14ac:dyDescent="0.4">
      <c r="A622" s="979"/>
      <c r="B622" s="979"/>
      <c r="C622" s="979"/>
      <c r="D622" s="979"/>
      <c r="E622" s="979"/>
      <c r="F622" s="979"/>
      <c r="G622" s="979"/>
      <c r="H622" s="979"/>
      <c r="I622" s="979"/>
      <c r="J622" s="979"/>
      <c r="K622" s="979"/>
      <c r="L622" s="979"/>
      <c r="M622" s="979"/>
      <c r="N622" s="979"/>
      <c r="O622" s="979"/>
      <c r="P622" s="979"/>
      <c r="Q622" s="979"/>
      <c r="R622" s="979"/>
      <c r="S622" s="979"/>
      <c r="T622" s="979"/>
      <c r="U622" s="979"/>
      <c r="V622" s="979"/>
      <c r="W622" s="979"/>
      <c r="X622" s="979"/>
      <c r="Y622" s="979"/>
      <c r="Z622" s="979"/>
    </row>
    <row r="623" spans="1:26" ht="15" thickBot="1" x14ac:dyDescent="0.4">
      <c r="A623" s="979"/>
      <c r="B623" s="979"/>
      <c r="C623" s="979"/>
      <c r="D623" s="979"/>
      <c r="E623" s="979"/>
      <c r="F623" s="979"/>
      <c r="G623" s="979"/>
      <c r="H623" s="979"/>
      <c r="I623" s="979"/>
      <c r="J623" s="979"/>
      <c r="K623" s="979"/>
      <c r="L623" s="979"/>
      <c r="M623" s="979"/>
      <c r="N623" s="979"/>
      <c r="O623" s="979"/>
      <c r="P623" s="979"/>
      <c r="Q623" s="979"/>
      <c r="R623" s="979"/>
      <c r="S623" s="979"/>
      <c r="T623" s="979"/>
      <c r="U623" s="979"/>
      <c r="V623" s="979"/>
      <c r="W623" s="979"/>
      <c r="X623" s="979"/>
      <c r="Y623" s="979"/>
      <c r="Z623" s="979"/>
    </row>
    <row r="624" spans="1:26" ht="15" thickBot="1" x14ac:dyDescent="0.4">
      <c r="A624" s="979"/>
      <c r="B624" s="979"/>
      <c r="C624" s="979"/>
      <c r="D624" s="979"/>
      <c r="E624" s="979"/>
      <c r="F624" s="979"/>
      <c r="G624" s="979"/>
      <c r="H624" s="979"/>
      <c r="I624" s="979"/>
      <c r="J624" s="979"/>
      <c r="K624" s="979"/>
      <c r="L624" s="979"/>
      <c r="M624" s="979"/>
      <c r="N624" s="979"/>
      <c r="O624" s="979"/>
      <c r="P624" s="979"/>
      <c r="Q624" s="979"/>
      <c r="R624" s="979"/>
      <c r="S624" s="979"/>
      <c r="T624" s="979"/>
      <c r="U624" s="979"/>
      <c r="V624" s="979"/>
      <c r="W624" s="979"/>
      <c r="X624" s="979"/>
      <c r="Y624" s="979"/>
      <c r="Z624" s="979"/>
    </row>
    <row r="625" spans="1:26" ht="15" thickBot="1" x14ac:dyDescent="0.4">
      <c r="A625" s="979"/>
      <c r="B625" s="979"/>
      <c r="C625" s="979"/>
      <c r="D625" s="979"/>
      <c r="E625" s="979"/>
      <c r="F625" s="979"/>
      <c r="G625" s="979"/>
      <c r="H625" s="979"/>
      <c r="I625" s="979"/>
      <c r="J625" s="979"/>
      <c r="K625" s="979"/>
      <c r="L625" s="979"/>
      <c r="M625" s="979"/>
      <c r="N625" s="979"/>
      <c r="O625" s="979"/>
      <c r="P625" s="979"/>
      <c r="Q625" s="979"/>
      <c r="R625" s="979"/>
      <c r="S625" s="979"/>
      <c r="T625" s="979"/>
      <c r="U625" s="979"/>
      <c r="V625" s="979"/>
      <c r="W625" s="979"/>
      <c r="X625" s="979"/>
      <c r="Y625" s="979"/>
      <c r="Z625" s="979"/>
    </row>
    <row r="626" spans="1:26" ht="15" thickBot="1" x14ac:dyDescent="0.4">
      <c r="A626" s="979"/>
      <c r="B626" s="979"/>
      <c r="C626" s="979"/>
      <c r="D626" s="979"/>
      <c r="E626" s="979"/>
      <c r="F626" s="979"/>
      <c r="G626" s="979"/>
      <c r="H626" s="979"/>
      <c r="I626" s="979"/>
      <c r="J626" s="979"/>
      <c r="K626" s="979"/>
      <c r="L626" s="979"/>
      <c r="M626" s="979"/>
      <c r="N626" s="979"/>
      <c r="O626" s="979"/>
      <c r="P626" s="979"/>
      <c r="Q626" s="979"/>
      <c r="R626" s="979"/>
      <c r="S626" s="979"/>
      <c r="T626" s="979"/>
      <c r="U626" s="979"/>
      <c r="V626" s="979"/>
      <c r="W626" s="979"/>
      <c r="X626" s="979"/>
      <c r="Y626" s="979"/>
      <c r="Z626" s="979"/>
    </row>
    <row r="627" spans="1:26" ht="15" thickBot="1" x14ac:dyDescent="0.4">
      <c r="A627" s="979"/>
      <c r="B627" s="979"/>
      <c r="C627" s="979"/>
      <c r="D627" s="979"/>
      <c r="E627" s="979"/>
      <c r="F627" s="979"/>
      <c r="G627" s="979"/>
      <c r="H627" s="979"/>
      <c r="I627" s="979"/>
      <c r="J627" s="979"/>
      <c r="K627" s="979"/>
      <c r="L627" s="979"/>
      <c r="M627" s="979"/>
      <c r="N627" s="979"/>
      <c r="O627" s="979"/>
      <c r="P627" s="979"/>
      <c r="Q627" s="979"/>
      <c r="R627" s="979"/>
      <c r="S627" s="979"/>
      <c r="T627" s="979"/>
      <c r="U627" s="979"/>
      <c r="V627" s="979"/>
      <c r="W627" s="979"/>
      <c r="X627" s="979"/>
      <c r="Y627" s="979"/>
      <c r="Z627" s="979"/>
    </row>
    <row r="628" spans="1:26" ht="15" thickBot="1" x14ac:dyDescent="0.4">
      <c r="A628" s="979"/>
      <c r="B628" s="979"/>
      <c r="C628" s="979"/>
      <c r="D628" s="979"/>
      <c r="E628" s="979"/>
      <c r="F628" s="979"/>
      <c r="G628" s="979"/>
      <c r="H628" s="979"/>
      <c r="I628" s="979"/>
      <c r="J628" s="979"/>
      <c r="K628" s="979"/>
      <c r="L628" s="979"/>
      <c r="M628" s="979"/>
      <c r="N628" s="979"/>
      <c r="O628" s="979"/>
      <c r="P628" s="979"/>
      <c r="Q628" s="979"/>
      <c r="R628" s="979"/>
      <c r="S628" s="979"/>
      <c r="T628" s="979"/>
      <c r="U628" s="979"/>
      <c r="V628" s="979"/>
      <c r="W628" s="979"/>
      <c r="X628" s="979"/>
      <c r="Y628" s="979"/>
      <c r="Z628" s="979"/>
    </row>
    <row r="629" spans="1:26" ht="15" thickBot="1" x14ac:dyDescent="0.4">
      <c r="A629" s="979"/>
      <c r="B629" s="979"/>
      <c r="C629" s="979"/>
      <c r="D629" s="979"/>
      <c r="E629" s="979"/>
      <c r="F629" s="979"/>
      <c r="G629" s="979"/>
      <c r="H629" s="979"/>
      <c r="I629" s="979"/>
      <c r="J629" s="979"/>
      <c r="K629" s="979"/>
      <c r="L629" s="979"/>
      <c r="M629" s="979"/>
      <c r="N629" s="979"/>
      <c r="O629" s="979"/>
      <c r="P629" s="979"/>
      <c r="Q629" s="979"/>
      <c r="R629" s="979"/>
      <c r="S629" s="979"/>
      <c r="T629" s="979"/>
      <c r="U629" s="979"/>
      <c r="V629" s="979"/>
      <c r="W629" s="979"/>
      <c r="X629" s="979"/>
      <c r="Y629" s="979"/>
      <c r="Z629" s="979"/>
    </row>
    <row r="630" spans="1:26" ht="15" thickBot="1" x14ac:dyDescent="0.4">
      <c r="A630" s="979"/>
      <c r="B630" s="979"/>
      <c r="C630" s="979"/>
      <c r="D630" s="979"/>
      <c r="E630" s="979"/>
      <c r="F630" s="979"/>
      <c r="G630" s="979"/>
      <c r="H630" s="979"/>
      <c r="I630" s="979"/>
      <c r="J630" s="979"/>
      <c r="K630" s="979"/>
      <c r="L630" s="979"/>
      <c r="M630" s="979"/>
      <c r="N630" s="979"/>
      <c r="O630" s="979"/>
      <c r="P630" s="979"/>
      <c r="Q630" s="979"/>
      <c r="R630" s="979"/>
      <c r="S630" s="979"/>
      <c r="T630" s="979"/>
      <c r="U630" s="979"/>
      <c r="V630" s="979"/>
      <c r="W630" s="979"/>
      <c r="X630" s="979"/>
      <c r="Y630" s="979"/>
      <c r="Z630" s="979"/>
    </row>
    <row r="631" spans="1:26" ht="15" thickBot="1" x14ac:dyDescent="0.4">
      <c r="A631" s="979"/>
      <c r="B631" s="979"/>
      <c r="C631" s="979"/>
      <c r="D631" s="979"/>
      <c r="E631" s="979"/>
      <c r="F631" s="979"/>
      <c r="G631" s="979"/>
      <c r="H631" s="979"/>
      <c r="I631" s="979"/>
      <c r="J631" s="979"/>
      <c r="K631" s="979"/>
      <c r="L631" s="979"/>
      <c r="M631" s="979"/>
      <c r="N631" s="979"/>
      <c r="O631" s="979"/>
      <c r="P631" s="979"/>
      <c r="Q631" s="979"/>
      <c r="R631" s="979"/>
      <c r="S631" s="979"/>
      <c r="T631" s="979"/>
      <c r="U631" s="979"/>
      <c r="V631" s="979"/>
      <c r="W631" s="979"/>
      <c r="X631" s="979"/>
      <c r="Y631" s="979"/>
      <c r="Z631" s="979"/>
    </row>
    <row r="632" spans="1:26" ht="15" thickBot="1" x14ac:dyDescent="0.4">
      <c r="A632" s="979"/>
      <c r="B632" s="979"/>
      <c r="C632" s="979"/>
      <c r="D632" s="979"/>
      <c r="E632" s="979"/>
      <c r="F632" s="979"/>
      <c r="G632" s="979"/>
      <c r="H632" s="979"/>
      <c r="I632" s="979"/>
      <c r="J632" s="979"/>
      <c r="K632" s="979"/>
      <c r="L632" s="979"/>
      <c r="M632" s="979"/>
      <c r="N632" s="979"/>
      <c r="O632" s="979"/>
      <c r="P632" s="979"/>
      <c r="Q632" s="979"/>
      <c r="R632" s="979"/>
      <c r="S632" s="979"/>
      <c r="T632" s="979"/>
      <c r="U632" s="979"/>
      <c r="V632" s="979"/>
      <c r="W632" s="979"/>
      <c r="X632" s="979"/>
      <c r="Y632" s="979"/>
      <c r="Z632" s="979"/>
    </row>
    <row r="633" spans="1:26" ht="15" thickBot="1" x14ac:dyDescent="0.4">
      <c r="A633" s="979"/>
      <c r="B633" s="979"/>
      <c r="C633" s="979"/>
      <c r="D633" s="979"/>
      <c r="E633" s="979"/>
      <c r="F633" s="979"/>
      <c r="G633" s="979"/>
      <c r="H633" s="979"/>
      <c r="I633" s="979"/>
      <c r="J633" s="979"/>
      <c r="K633" s="979"/>
      <c r="L633" s="979"/>
      <c r="M633" s="979"/>
      <c r="N633" s="979"/>
      <c r="O633" s="979"/>
      <c r="P633" s="979"/>
      <c r="Q633" s="979"/>
      <c r="R633" s="979"/>
      <c r="S633" s="979"/>
      <c r="T633" s="979"/>
      <c r="U633" s="979"/>
      <c r="V633" s="979"/>
      <c r="W633" s="979"/>
      <c r="X633" s="979"/>
      <c r="Y633" s="979"/>
      <c r="Z633" s="979"/>
    </row>
    <row r="634" spans="1:26" ht="15" thickBot="1" x14ac:dyDescent="0.4">
      <c r="A634" s="979"/>
      <c r="B634" s="979"/>
      <c r="C634" s="979"/>
      <c r="D634" s="979"/>
      <c r="E634" s="979"/>
      <c r="F634" s="979"/>
      <c r="G634" s="979"/>
      <c r="H634" s="979"/>
      <c r="I634" s="979"/>
      <c r="J634" s="979"/>
      <c r="K634" s="979"/>
      <c r="L634" s="979"/>
      <c r="M634" s="979"/>
      <c r="N634" s="979"/>
      <c r="O634" s="979"/>
      <c r="P634" s="979"/>
      <c r="Q634" s="979"/>
      <c r="R634" s="979"/>
      <c r="S634" s="979"/>
      <c r="T634" s="979"/>
      <c r="U634" s="979"/>
      <c r="V634" s="979"/>
      <c r="W634" s="979"/>
      <c r="X634" s="979"/>
      <c r="Y634" s="979"/>
      <c r="Z634" s="979"/>
    </row>
    <row r="635" spans="1:26" ht="15" thickBot="1" x14ac:dyDescent="0.4">
      <c r="A635" s="979"/>
      <c r="B635" s="979"/>
      <c r="C635" s="979"/>
      <c r="D635" s="979"/>
      <c r="E635" s="979"/>
      <c r="F635" s="979"/>
      <c r="G635" s="979"/>
      <c r="H635" s="979"/>
      <c r="I635" s="979"/>
      <c r="J635" s="979"/>
      <c r="K635" s="979"/>
      <c r="L635" s="979"/>
      <c r="M635" s="979"/>
      <c r="N635" s="979"/>
      <c r="O635" s="979"/>
      <c r="P635" s="979"/>
      <c r="Q635" s="979"/>
      <c r="R635" s="979"/>
      <c r="S635" s="979"/>
      <c r="T635" s="979"/>
      <c r="U635" s="979"/>
      <c r="V635" s="979"/>
      <c r="W635" s="979"/>
      <c r="X635" s="979"/>
      <c r="Y635" s="979"/>
      <c r="Z635" s="979"/>
    </row>
    <row r="636" spans="1:26" ht="15" thickBot="1" x14ac:dyDescent="0.4">
      <c r="A636" s="979"/>
      <c r="B636" s="979"/>
      <c r="C636" s="979"/>
      <c r="D636" s="979"/>
      <c r="E636" s="979"/>
      <c r="F636" s="979"/>
      <c r="G636" s="979"/>
      <c r="H636" s="979"/>
      <c r="I636" s="979"/>
      <c r="J636" s="979"/>
      <c r="K636" s="979"/>
      <c r="L636" s="979"/>
      <c r="M636" s="979"/>
      <c r="N636" s="979"/>
      <c r="O636" s="979"/>
      <c r="P636" s="979"/>
      <c r="Q636" s="979"/>
      <c r="R636" s="979"/>
      <c r="S636" s="979"/>
      <c r="T636" s="979"/>
      <c r="U636" s="979"/>
      <c r="V636" s="979"/>
      <c r="W636" s="979"/>
      <c r="X636" s="979"/>
      <c r="Y636" s="979"/>
      <c r="Z636" s="979"/>
    </row>
    <row r="637" spans="1:26" ht="15" thickBot="1" x14ac:dyDescent="0.4">
      <c r="A637" s="979"/>
      <c r="B637" s="979"/>
      <c r="C637" s="979"/>
      <c r="D637" s="979"/>
      <c r="E637" s="979"/>
      <c r="F637" s="979"/>
      <c r="G637" s="979"/>
      <c r="H637" s="979"/>
      <c r="I637" s="979"/>
      <c r="J637" s="979"/>
      <c r="K637" s="979"/>
      <c r="L637" s="979"/>
      <c r="M637" s="979"/>
      <c r="N637" s="979"/>
      <c r="O637" s="979"/>
      <c r="P637" s="979"/>
      <c r="Q637" s="979"/>
      <c r="R637" s="979"/>
      <c r="S637" s="979"/>
      <c r="T637" s="979"/>
      <c r="U637" s="979"/>
      <c r="V637" s="979"/>
      <c r="W637" s="979"/>
      <c r="X637" s="979"/>
      <c r="Y637" s="979"/>
      <c r="Z637" s="979"/>
    </row>
    <row r="638" spans="1:26" ht="15" thickBot="1" x14ac:dyDescent="0.4">
      <c r="A638" s="979"/>
      <c r="B638" s="979"/>
      <c r="C638" s="979"/>
      <c r="D638" s="979"/>
      <c r="E638" s="979"/>
      <c r="F638" s="979"/>
      <c r="G638" s="979"/>
      <c r="H638" s="979"/>
      <c r="I638" s="979"/>
      <c r="J638" s="979"/>
      <c r="K638" s="979"/>
      <c r="L638" s="979"/>
      <c r="M638" s="979"/>
      <c r="N638" s="979"/>
      <c r="O638" s="979"/>
      <c r="P638" s="979"/>
      <c r="Q638" s="979"/>
      <c r="R638" s="979"/>
      <c r="S638" s="979"/>
      <c r="T638" s="979"/>
      <c r="U638" s="979"/>
      <c r="V638" s="979"/>
      <c r="W638" s="979"/>
      <c r="X638" s="979"/>
      <c r="Y638" s="979"/>
      <c r="Z638" s="979"/>
    </row>
    <row r="639" spans="1:26" ht="15" thickBot="1" x14ac:dyDescent="0.4">
      <c r="A639" s="979"/>
      <c r="B639" s="979"/>
      <c r="C639" s="979"/>
      <c r="D639" s="979"/>
      <c r="E639" s="979"/>
      <c r="F639" s="979"/>
      <c r="G639" s="979"/>
      <c r="H639" s="979"/>
      <c r="I639" s="979"/>
      <c r="J639" s="979"/>
      <c r="K639" s="979"/>
      <c r="L639" s="979"/>
      <c r="M639" s="979"/>
      <c r="N639" s="979"/>
      <c r="O639" s="979"/>
      <c r="P639" s="979"/>
      <c r="Q639" s="979"/>
      <c r="R639" s="979"/>
      <c r="S639" s="979"/>
      <c r="T639" s="979"/>
      <c r="U639" s="979"/>
      <c r="V639" s="979"/>
      <c r="W639" s="979"/>
      <c r="X639" s="979"/>
      <c r="Y639" s="979"/>
      <c r="Z639" s="979"/>
    </row>
    <row r="640" spans="1:26" ht="15" thickBot="1" x14ac:dyDescent="0.4">
      <c r="A640" s="979"/>
      <c r="B640" s="979"/>
      <c r="C640" s="979"/>
      <c r="D640" s="979"/>
      <c r="E640" s="979"/>
      <c r="F640" s="979"/>
      <c r="G640" s="979"/>
      <c r="H640" s="979"/>
      <c r="I640" s="979"/>
      <c r="J640" s="979"/>
      <c r="K640" s="979"/>
      <c r="L640" s="979"/>
      <c r="M640" s="979"/>
      <c r="N640" s="979"/>
      <c r="O640" s="979"/>
      <c r="P640" s="979"/>
      <c r="Q640" s="979"/>
      <c r="R640" s="979"/>
      <c r="S640" s="979"/>
      <c r="T640" s="979"/>
      <c r="U640" s="979"/>
      <c r="V640" s="979"/>
      <c r="W640" s="979"/>
      <c r="X640" s="979"/>
      <c r="Y640" s="979"/>
      <c r="Z640" s="979"/>
    </row>
    <row r="641" spans="1:26" ht="15" thickBot="1" x14ac:dyDescent="0.4">
      <c r="A641" s="979"/>
      <c r="B641" s="979"/>
      <c r="C641" s="979"/>
      <c r="D641" s="979"/>
      <c r="E641" s="979"/>
      <c r="F641" s="979"/>
      <c r="G641" s="979"/>
      <c r="H641" s="979"/>
      <c r="I641" s="979"/>
      <c r="J641" s="979"/>
      <c r="K641" s="979"/>
      <c r="L641" s="979"/>
      <c r="M641" s="979"/>
      <c r="N641" s="979"/>
      <c r="O641" s="979"/>
      <c r="P641" s="979"/>
      <c r="Q641" s="979"/>
      <c r="R641" s="979"/>
      <c r="S641" s="979"/>
      <c r="T641" s="979"/>
      <c r="U641" s="979"/>
      <c r="V641" s="979"/>
      <c r="W641" s="979"/>
      <c r="X641" s="979"/>
      <c r="Y641" s="979"/>
      <c r="Z641" s="979"/>
    </row>
    <row r="642" spans="1:26" ht="15" thickBot="1" x14ac:dyDescent="0.4">
      <c r="A642" s="979"/>
      <c r="B642" s="979"/>
      <c r="C642" s="979"/>
      <c r="D642" s="979"/>
      <c r="E642" s="979"/>
      <c r="F642" s="979"/>
      <c r="G642" s="979"/>
      <c r="H642" s="979"/>
      <c r="I642" s="979"/>
      <c r="J642" s="979"/>
      <c r="K642" s="979"/>
      <c r="L642" s="979"/>
      <c r="M642" s="979"/>
      <c r="N642" s="979"/>
      <c r="O642" s="979"/>
      <c r="P642" s="979"/>
      <c r="Q642" s="979"/>
      <c r="R642" s="979"/>
      <c r="S642" s="979"/>
      <c r="T642" s="979"/>
      <c r="U642" s="979"/>
      <c r="V642" s="979"/>
      <c r="W642" s="979"/>
      <c r="X642" s="979"/>
      <c r="Y642" s="979"/>
      <c r="Z642" s="979"/>
    </row>
    <row r="643" spans="1:26" ht="15" thickBot="1" x14ac:dyDescent="0.4">
      <c r="A643" s="979"/>
      <c r="B643" s="979"/>
      <c r="C643" s="979"/>
      <c r="D643" s="979"/>
      <c r="E643" s="979"/>
      <c r="F643" s="979"/>
      <c r="G643" s="979"/>
      <c r="H643" s="979"/>
      <c r="I643" s="979"/>
      <c r="J643" s="979"/>
      <c r="K643" s="979"/>
      <c r="L643" s="979"/>
      <c r="M643" s="979"/>
      <c r="N643" s="979"/>
      <c r="O643" s="979"/>
      <c r="P643" s="979"/>
      <c r="Q643" s="979"/>
      <c r="R643" s="979"/>
      <c r="S643" s="979"/>
      <c r="T643" s="979"/>
      <c r="U643" s="979"/>
      <c r="V643" s="979"/>
      <c r="W643" s="979"/>
      <c r="X643" s="979"/>
      <c r="Y643" s="979"/>
      <c r="Z643" s="979"/>
    </row>
    <row r="644" spans="1:26" ht="15" thickBot="1" x14ac:dyDescent="0.4">
      <c r="A644" s="979"/>
      <c r="B644" s="979"/>
      <c r="C644" s="979"/>
      <c r="D644" s="979"/>
      <c r="E644" s="979"/>
      <c r="F644" s="979"/>
      <c r="G644" s="979"/>
      <c r="H644" s="979"/>
      <c r="I644" s="979"/>
      <c r="J644" s="979"/>
      <c r="K644" s="979"/>
      <c r="L644" s="979"/>
      <c r="M644" s="979"/>
      <c r="N644" s="979"/>
      <c r="O644" s="979"/>
      <c r="P644" s="979"/>
      <c r="Q644" s="979"/>
      <c r="R644" s="979"/>
      <c r="S644" s="979"/>
      <c r="T644" s="979"/>
      <c r="U644" s="979"/>
      <c r="V644" s="979"/>
      <c r="W644" s="979"/>
      <c r="X644" s="979"/>
      <c r="Y644" s="979"/>
      <c r="Z644" s="979"/>
    </row>
    <row r="645" spans="1:26" ht="15" thickBot="1" x14ac:dyDescent="0.4">
      <c r="A645" s="979"/>
      <c r="B645" s="979"/>
      <c r="C645" s="979"/>
      <c r="D645" s="979"/>
      <c r="E645" s="979"/>
      <c r="F645" s="979"/>
      <c r="G645" s="979"/>
      <c r="H645" s="979"/>
      <c r="I645" s="979"/>
      <c r="J645" s="979"/>
      <c r="K645" s="979"/>
      <c r="L645" s="979"/>
      <c r="M645" s="979"/>
      <c r="N645" s="979"/>
      <c r="O645" s="979"/>
      <c r="P645" s="979"/>
      <c r="Q645" s="979"/>
      <c r="R645" s="979"/>
      <c r="S645" s="979"/>
      <c r="T645" s="979"/>
      <c r="U645" s="979"/>
      <c r="V645" s="979"/>
      <c r="W645" s="979"/>
      <c r="X645" s="979"/>
      <c r="Y645" s="979"/>
      <c r="Z645" s="979"/>
    </row>
    <row r="646" spans="1:26" ht="15" thickBot="1" x14ac:dyDescent="0.4">
      <c r="A646" s="979"/>
      <c r="B646" s="979"/>
      <c r="C646" s="979"/>
      <c r="D646" s="979"/>
      <c r="E646" s="979"/>
      <c r="F646" s="979"/>
      <c r="G646" s="979"/>
      <c r="H646" s="979"/>
      <c r="I646" s="979"/>
      <c r="J646" s="979"/>
      <c r="K646" s="979"/>
      <c r="L646" s="979"/>
      <c r="M646" s="979"/>
      <c r="N646" s="979"/>
      <c r="O646" s="979"/>
      <c r="P646" s="979"/>
      <c r="Q646" s="979"/>
      <c r="R646" s="979"/>
      <c r="S646" s="979"/>
      <c r="T646" s="979"/>
      <c r="U646" s="979"/>
      <c r="V646" s="979"/>
      <c r="W646" s="979"/>
      <c r="X646" s="979"/>
      <c r="Y646" s="979"/>
      <c r="Z646" s="979"/>
    </row>
    <row r="647" spans="1:26" ht="15" thickBot="1" x14ac:dyDescent="0.4">
      <c r="A647" s="979"/>
      <c r="B647" s="979"/>
      <c r="C647" s="979"/>
      <c r="D647" s="979"/>
      <c r="E647" s="979"/>
      <c r="F647" s="979"/>
      <c r="G647" s="979"/>
      <c r="H647" s="979"/>
      <c r="I647" s="979"/>
      <c r="J647" s="979"/>
      <c r="K647" s="979"/>
      <c r="L647" s="979"/>
      <c r="M647" s="979"/>
      <c r="N647" s="979"/>
      <c r="O647" s="979"/>
      <c r="P647" s="979"/>
      <c r="Q647" s="979"/>
      <c r="R647" s="979"/>
      <c r="S647" s="979"/>
      <c r="T647" s="979"/>
      <c r="U647" s="979"/>
      <c r="V647" s="979"/>
      <c r="W647" s="979"/>
      <c r="X647" s="979"/>
      <c r="Y647" s="979"/>
      <c r="Z647" s="979"/>
    </row>
    <row r="648" spans="1:26" ht="15" thickBot="1" x14ac:dyDescent="0.4">
      <c r="A648" s="979"/>
      <c r="B648" s="979"/>
      <c r="C648" s="979"/>
      <c r="D648" s="979"/>
      <c r="E648" s="979"/>
      <c r="F648" s="979"/>
      <c r="G648" s="979"/>
      <c r="H648" s="979"/>
      <c r="I648" s="979"/>
      <c r="J648" s="979"/>
      <c r="K648" s="979"/>
      <c r="L648" s="979"/>
      <c r="M648" s="979"/>
      <c r="N648" s="979"/>
      <c r="O648" s="979"/>
      <c r="P648" s="979"/>
      <c r="Q648" s="979"/>
      <c r="R648" s="979"/>
      <c r="S648" s="979"/>
      <c r="T648" s="979"/>
      <c r="U648" s="979"/>
      <c r="V648" s="979"/>
      <c r="W648" s="979"/>
      <c r="X648" s="979"/>
      <c r="Y648" s="979"/>
      <c r="Z648" s="979"/>
    </row>
    <row r="649" spans="1:26" ht="15" thickBot="1" x14ac:dyDescent="0.4">
      <c r="A649" s="979"/>
      <c r="B649" s="979"/>
      <c r="C649" s="979"/>
      <c r="D649" s="979"/>
      <c r="E649" s="979"/>
      <c r="F649" s="979"/>
      <c r="G649" s="979"/>
      <c r="H649" s="979"/>
      <c r="I649" s="979"/>
      <c r="J649" s="979"/>
      <c r="K649" s="979"/>
      <c r="L649" s="979"/>
      <c r="M649" s="979"/>
      <c r="N649" s="979"/>
      <c r="O649" s="979"/>
      <c r="P649" s="979"/>
      <c r="Q649" s="979"/>
      <c r="R649" s="979"/>
      <c r="S649" s="979"/>
      <c r="T649" s="979"/>
      <c r="U649" s="979"/>
      <c r="V649" s="979"/>
      <c r="W649" s="979"/>
      <c r="X649" s="979"/>
      <c r="Y649" s="979"/>
      <c r="Z649" s="979"/>
    </row>
    <row r="650" spans="1:26" ht="15" thickBot="1" x14ac:dyDescent="0.4">
      <c r="A650" s="979"/>
      <c r="B650" s="979"/>
      <c r="C650" s="979"/>
      <c r="D650" s="979"/>
      <c r="E650" s="979"/>
      <c r="F650" s="979"/>
      <c r="G650" s="979"/>
      <c r="H650" s="979"/>
      <c r="I650" s="979"/>
      <c r="J650" s="979"/>
      <c r="K650" s="979"/>
      <c r="L650" s="979"/>
      <c r="M650" s="979"/>
      <c r="N650" s="979"/>
      <c r="O650" s="979"/>
      <c r="P650" s="979"/>
      <c r="Q650" s="979"/>
      <c r="R650" s="979"/>
      <c r="S650" s="979"/>
      <c r="T650" s="979"/>
      <c r="U650" s="979"/>
      <c r="V650" s="979"/>
      <c r="W650" s="979"/>
      <c r="X650" s="979"/>
      <c r="Y650" s="979"/>
      <c r="Z650" s="979"/>
    </row>
    <row r="651" spans="1:26" ht="15" thickBot="1" x14ac:dyDescent="0.4">
      <c r="A651" s="979"/>
      <c r="B651" s="979"/>
      <c r="C651" s="979"/>
      <c r="D651" s="979"/>
      <c r="E651" s="979"/>
      <c r="F651" s="979"/>
      <c r="G651" s="979"/>
      <c r="H651" s="979"/>
      <c r="I651" s="979"/>
      <c r="J651" s="979"/>
      <c r="K651" s="979"/>
      <c r="L651" s="979"/>
      <c r="M651" s="979"/>
      <c r="N651" s="979"/>
      <c r="O651" s="979"/>
      <c r="P651" s="979"/>
      <c r="Q651" s="979"/>
      <c r="R651" s="979"/>
      <c r="S651" s="979"/>
      <c r="T651" s="979"/>
      <c r="U651" s="979"/>
      <c r="V651" s="979"/>
      <c r="W651" s="979"/>
      <c r="X651" s="979"/>
      <c r="Y651" s="979"/>
      <c r="Z651" s="979"/>
    </row>
    <row r="652" spans="1:26" ht="15" thickBot="1" x14ac:dyDescent="0.4">
      <c r="A652" s="979"/>
      <c r="B652" s="979"/>
      <c r="C652" s="979"/>
      <c r="D652" s="979"/>
      <c r="E652" s="979"/>
      <c r="F652" s="979"/>
      <c r="G652" s="979"/>
      <c r="H652" s="979"/>
      <c r="I652" s="979"/>
      <c r="J652" s="979"/>
      <c r="K652" s="979"/>
      <c r="L652" s="979"/>
      <c r="M652" s="979"/>
      <c r="N652" s="979"/>
      <c r="O652" s="979"/>
      <c r="P652" s="979"/>
      <c r="Q652" s="979"/>
      <c r="R652" s="979"/>
      <c r="S652" s="979"/>
      <c r="T652" s="979"/>
      <c r="U652" s="979"/>
      <c r="V652" s="979"/>
      <c r="W652" s="979"/>
      <c r="X652" s="979"/>
      <c r="Y652" s="979"/>
      <c r="Z652" s="979"/>
    </row>
    <row r="653" spans="1:26" ht="15" thickBot="1" x14ac:dyDescent="0.4">
      <c r="A653" s="979"/>
      <c r="B653" s="979"/>
      <c r="C653" s="979"/>
      <c r="D653" s="979"/>
      <c r="E653" s="979"/>
      <c r="F653" s="979"/>
      <c r="G653" s="979"/>
      <c r="H653" s="979"/>
      <c r="I653" s="979"/>
      <c r="J653" s="979"/>
      <c r="K653" s="979"/>
      <c r="L653" s="979"/>
      <c r="M653" s="979"/>
      <c r="N653" s="979"/>
      <c r="O653" s="979"/>
      <c r="P653" s="979"/>
      <c r="Q653" s="979"/>
      <c r="R653" s="979"/>
      <c r="S653" s="979"/>
      <c r="T653" s="979"/>
      <c r="U653" s="979"/>
      <c r="V653" s="979"/>
      <c r="W653" s="979"/>
      <c r="X653" s="979"/>
      <c r="Y653" s="979"/>
      <c r="Z653" s="979"/>
    </row>
    <row r="654" spans="1:26" ht="15" thickBot="1" x14ac:dyDescent="0.4">
      <c r="A654" s="979"/>
      <c r="B654" s="979"/>
      <c r="C654" s="979"/>
      <c r="D654" s="979"/>
      <c r="E654" s="979"/>
      <c r="F654" s="979"/>
      <c r="G654" s="979"/>
      <c r="H654" s="979"/>
      <c r="I654" s="979"/>
      <c r="J654" s="979"/>
      <c r="K654" s="979"/>
      <c r="L654" s="979"/>
      <c r="M654" s="979"/>
      <c r="N654" s="979"/>
      <c r="O654" s="979"/>
      <c r="P654" s="979"/>
      <c r="Q654" s="979"/>
      <c r="R654" s="979"/>
      <c r="S654" s="979"/>
      <c r="T654" s="979"/>
      <c r="U654" s="979"/>
      <c r="V654" s="979"/>
      <c r="W654" s="979"/>
      <c r="X654" s="979"/>
      <c r="Y654" s="979"/>
      <c r="Z654" s="979"/>
    </row>
    <row r="655" spans="1:26" ht="15" thickBot="1" x14ac:dyDescent="0.4">
      <c r="A655" s="979"/>
      <c r="B655" s="979"/>
      <c r="C655" s="979"/>
      <c r="D655" s="979"/>
      <c r="E655" s="979"/>
      <c r="F655" s="979"/>
      <c r="G655" s="979"/>
      <c r="H655" s="979"/>
      <c r="I655" s="979"/>
      <c r="J655" s="979"/>
      <c r="K655" s="979"/>
      <c r="L655" s="979"/>
      <c r="M655" s="979"/>
      <c r="N655" s="979"/>
      <c r="O655" s="979"/>
      <c r="P655" s="979"/>
      <c r="Q655" s="979"/>
      <c r="R655" s="979"/>
      <c r="S655" s="979"/>
      <c r="T655" s="979"/>
      <c r="U655" s="979"/>
      <c r="V655" s="979"/>
      <c r="W655" s="979"/>
      <c r="X655" s="979"/>
      <c r="Y655" s="979"/>
      <c r="Z655" s="979"/>
    </row>
    <row r="656" spans="1:26" ht="15" thickBot="1" x14ac:dyDescent="0.4">
      <c r="A656" s="979"/>
      <c r="B656" s="979"/>
      <c r="C656" s="979"/>
      <c r="D656" s="979"/>
      <c r="E656" s="979"/>
      <c r="F656" s="979"/>
      <c r="G656" s="979"/>
      <c r="H656" s="979"/>
      <c r="I656" s="979"/>
      <c r="J656" s="979"/>
      <c r="K656" s="979"/>
      <c r="L656" s="979"/>
      <c r="M656" s="979"/>
      <c r="N656" s="979"/>
      <c r="O656" s="979"/>
      <c r="P656" s="979"/>
      <c r="Q656" s="979"/>
      <c r="R656" s="979"/>
      <c r="S656" s="979"/>
      <c r="T656" s="979"/>
      <c r="U656" s="979"/>
      <c r="V656" s="979"/>
      <c r="W656" s="979"/>
      <c r="X656" s="979"/>
      <c r="Y656" s="979"/>
      <c r="Z656" s="979"/>
    </row>
    <row r="657" spans="1:26" ht="15" thickBot="1" x14ac:dyDescent="0.4">
      <c r="A657" s="979"/>
      <c r="B657" s="979"/>
      <c r="C657" s="979"/>
      <c r="D657" s="979"/>
      <c r="E657" s="979"/>
      <c r="F657" s="979"/>
      <c r="G657" s="979"/>
      <c r="H657" s="979"/>
      <c r="I657" s="979"/>
      <c r="J657" s="979"/>
      <c r="K657" s="979"/>
      <c r="L657" s="979"/>
      <c r="M657" s="979"/>
      <c r="N657" s="979"/>
      <c r="O657" s="979"/>
      <c r="P657" s="979"/>
      <c r="Q657" s="979"/>
      <c r="R657" s="979"/>
      <c r="S657" s="979"/>
      <c r="T657" s="979"/>
      <c r="U657" s="979"/>
      <c r="V657" s="979"/>
      <c r="W657" s="979"/>
      <c r="X657" s="979"/>
      <c r="Y657" s="979"/>
      <c r="Z657" s="979"/>
    </row>
    <row r="658" spans="1:26" ht="15" thickBot="1" x14ac:dyDescent="0.4">
      <c r="A658" s="979"/>
      <c r="B658" s="979"/>
      <c r="C658" s="979"/>
      <c r="D658" s="979"/>
      <c r="E658" s="979"/>
      <c r="F658" s="979"/>
      <c r="G658" s="979"/>
      <c r="H658" s="979"/>
      <c r="I658" s="979"/>
      <c r="J658" s="979"/>
      <c r="K658" s="979"/>
      <c r="L658" s="979"/>
      <c r="M658" s="979"/>
      <c r="N658" s="979"/>
      <c r="O658" s="979"/>
      <c r="P658" s="979"/>
      <c r="Q658" s="979"/>
      <c r="R658" s="979"/>
      <c r="S658" s="979"/>
      <c r="T658" s="979"/>
      <c r="U658" s="979"/>
      <c r="V658" s="979"/>
      <c r="W658" s="979"/>
      <c r="X658" s="979"/>
      <c r="Y658" s="979"/>
      <c r="Z658" s="979"/>
    </row>
    <row r="659" spans="1:26" ht="15" thickBot="1" x14ac:dyDescent="0.4">
      <c r="A659" s="979"/>
      <c r="B659" s="979"/>
      <c r="C659" s="979"/>
      <c r="D659" s="979"/>
      <c r="E659" s="979"/>
      <c r="F659" s="979"/>
      <c r="G659" s="979"/>
      <c r="H659" s="979"/>
      <c r="I659" s="979"/>
      <c r="J659" s="979"/>
      <c r="K659" s="979"/>
      <c r="L659" s="979"/>
      <c r="M659" s="979"/>
      <c r="N659" s="979"/>
      <c r="O659" s="979"/>
      <c r="P659" s="979"/>
      <c r="Q659" s="979"/>
      <c r="R659" s="979"/>
      <c r="S659" s="979"/>
      <c r="T659" s="979"/>
      <c r="U659" s="979"/>
      <c r="V659" s="979"/>
      <c r="W659" s="979"/>
      <c r="X659" s="979"/>
      <c r="Y659" s="979"/>
      <c r="Z659" s="979"/>
    </row>
    <row r="660" spans="1:26" ht="15" thickBot="1" x14ac:dyDescent="0.4">
      <c r="A660" s="979"/>
      <c r="B660" s="979"/>
      <c r="C660" s="979"/>
      <c r="D660" s="979"/>
      <c r="E660" s="979"/>
      <c r="F660" s="979"/>
      <c r="G660" s="979"/>
      <c r="H660" s="979"/>
      <c r="I660" s="979"/>
      <c r="J660" s="979"/>
      <c r="K660" s="979"/>
      <c r="L660" s="979"/>
      <c r="M660" s="979"/>
      <c r="N660" s="979"/>
      <c r="O660" s="979"/>
      <c r="P660" s="979"/>
      <c r="Q660" s="979"/>
      <c r="R660" s="979"/>
      <c r="S660" s="979"/>
      <c r="T660" s="979"/>
      <c r="U660" s="979"/>
      <c r="V660" s="979"/>
      <c r="W660" s="979"/>
      <c r="X660" s="979"/>
      <c r="Y660" s="979"/>
      <c r="Z660" s="979"/>
    </row>
    <row r="661" spans="1:26" ht="15" thickBot="1" x14ac:dyDescent="0.4">
      <c r="A661" s="979"/>
      <c r="B661" s="979"/>
      <c r="C661" s="979"/>
      <c r="D661" s="979"/>
      <c r="E661" s="979"/>
      <c r="F661" s="979"/>
      <c r="G661" s="979"/>
      <c r="H661" s="979"/>
      <c r="I661" s="979"/>
      <c r="J661" s="979"/>
      <c r="K661" s="979"/>
      <c r="L661" s="979"/>
      <c r="M661" s="979"/>
      <c r="N661" s="979"/>
      <c r="O661" s="979"/>
      <c r="P661" s="979"/>
      <c r="Q661" s="979"/>
      <c r="R661" s="979"/>
      <c r="S661" s="979"/>
      <c r="T661" s="979"/>
      <c r="U661" s="979"/>
      <c r="V661" s="979"/>
      <c r="W661" s="979"/>
      <c r="X661" s="979"/>
      <c r="Y661" s="979"/>
      <c r="Z661" s="979"/>
    </row>
    <row r="662" spans="1:26" ht="15" thickBot="1" x14ac:dyDescent="0.4">
      <c r="A662" s="979"/>
      <c r="B662" s="979"/>
      <c r="C662" s="979"/>
      <c r="D662" s="979"/>
      <c r="E662" s="979"/>
      <c r="F662" s="979"/>
      <c r="G662" s="979"/>
      <c r="H662" s="979"/>
      <c r="I662" s="979"/>
      <c r="J662" s="979"/>
      <c r="K662" s="979"/>
      <c r="L662" s="979"/>
      <c r="M662" s="979"/>
      <c r="N662" s="979"/>
      <c r="O662" s="979"/>
      <c r="P662" s="979"/>
      <c r="Q662" s="979"/>
      <c r="R662" s="979"/>
      <c r="S662" s="979"/>
      <c r="T662" s="979"/>
      <c r="U662" s="979"/>
      <c r="V662" s="979"/>
      <c r="W662" s="979"/>
      <c r="X662" s="979"/>
      <c r="Y662" s="979"/>
      <c r="Z662" s="979"/>
    </row>
    <row r="663" spans="1:26" ht="15" thickBot="1" x14ac:dyDescent="0.4">
      <c r="A663" s="979"/>
      <c r="B663" s="979"/>
      <c r="C663" s="979"/>
      <c r="D663" s="979"/>
      <c r="E663" s="979"/>
      <c r="F663" s="979"/>
      <c r="G663" s="979"/>
      <c r="H663" s="979"/>
      <c r="I663" s="979"/>
      <c r="J663" s="979"/>
      <c r="K663" s="979"/>
      <c r="L663" s="979"/>
      <c r="M663" s="979"/>
      <c r="N663" s="979"/>
      <c r="O663" s="979"/>
      <c r="P663" s="979"/>
      <c r="Q663" s="979"/>
      <c r="R663" s="979"/>
      <c r="S663" s="979"/>
      <c r="T663" s="979"/>
      <c r="U663" s="979"/>
      <c r="V663" s="979"/>
      <c r="W663" s="979"/>
      <c r="X663" s="979"/>
      <c r="Y663" s="979"/>
      <c r="Z663" s="979"/>
    </row>
    <row r="664" spans="1:26" ht="15" thickBot="1" x14ac:dyDescent="0.4">
      <c r="A664" s="979"/>
      <c r="B664" s="979"/>
      <c r="C664" s="979"/>
      <c r="D664" s="979"/>
      <c r="E664" s="979"/>
      <c r="F664" s="979"/>
      <c r="G664" s="979"/>
      <c r="H664" s="979"/>
      <c r="I664" s="979"/>
      <c r="J664" s="979"/>
      <c r="K664" s="979"/>
      <c r="L664" s="979"/>
      <c r="M664" s="979"/>
      <c r="N664" s="979"/>
      <c r="O664" s="979"/>
      <c r="P664" s="979"/>
      <c r="Q664" s="979"/>
      <c r="R664" s="979"/>
      <c r="S664" s="979"/>
      <c r="T664" s="979"/>
      <c r="U664" s="979"/>
      <c r="V664" s="979"/>
      <c r="W664" s="979"/>
      <c r="X664" s="979"/>
      <c r="Y664" s="979"/>
      <c r="Z664" s="979"/>
    </row>
    <row r="665" spans="1:26" ht="15" thickBot="1" x14ac:dyDescent="0.4">
      <c r="A665" s="979"/>
      <c r="B665" s="979"/>
      <c r="C665" s="979"/>
      <c r="D665" s="979"/>
      <c r="E665" s="979"/>
      <c r="F665" s="979"/>
      <c r="G665" s="979"/>
      <c r="H665" s="979"/>
      <c r="I665" s="979"/>
      <c r="J665" s="979"/>
      <c r="K665" s="979"/>
      <c r="L665" s="979"/>
      <c r="M665" s="979"/>
      <c r="N665" s="979"/>
      <c r="O665" s="979"/>
      <c r="P665" s="979"/>
      <c r="Q665" s="979"/>
      <c r="R665" s="979"/>
      <c r="S665" s="979"/>
      <c r="T665" s="979"/>
      <c r="U665" s="979"/>
      <c r="V665" s="979"/>
      <c r="W665" s="979"/>
      <c r="X665" s="979"/>
      <c r="Y665" s="979"/>
      <c r="Z665" s="979"/>
    </row>
    <row r="666" spans="1:26" ht="15" thickBot="1" x14ac:dyDescent="0.4">
      <c r="A666" s="979"/>
      <c r="B666" s="979"/>
      <c r="C666" s="979"/>
      <c r="D666" s="979"/>
      <c r="E666" s="979"/>
      <c r="F666" s="979"/>
      <c r="G666" s="979"/>
      <c r="H666" s="979"/>
      <c r="I666" s="979"/>
      <c r="J666" s="979"/>
      <c r="K666" s="979"/>
      <c r="L666" s="979"/>
      <c r="M666" s="979"/>
      <c r="N666" s="979"/>
      <c r="O666" s="979"/>
      <c r="P666" s="979"/>
      <c r="Q666" s="979"/>
      <c r="R666" s="979"/>
      <c r="S666" s="979"/>
      <c r="T666" s="979"/>
      <c r="U666" s="979"/>
      <c r="V666" s="979"/>
      <c r="W666" s="979"/>
      <c r="X666" s="979"/>
      <c r="Y666" s="979"/>
      <c r="Z666" s="979"/>
    </row>
    <row r="667" spans="1:26" ht="15" thickBot="1" x14ac:dyDescent="0.4">
      <c r="A667" s="979"/>
      <c r="B667" s="979"/>
      <c r="C667" s="979"/>
      <c r="D667" s="979"/>
      <c r="E667" s="979"/>
      <c r="F667" s="979"/>
      <c r="G667" s="979"/>
      <c r="H667" s="979"/>
      <c r="I667" s="979"/>
      <c r="J667" s="979"/>
      <c r="K667" s="979"/>
      <c r="L667" s="979"/>
      <c r="M667" s="979"/>
      <c r="N667" s="979"/>
      <c r="O667" s="979"/>
      <c r="P667" s="979"/>
      <c r="Q667" s="979"/>
      <c r="R667" s="979"/>
      <c r="S667" s="979"/>
      <c r="T667" s="979"/>
      <c r="U667" s="979"/>
      <c r="V667" s="979"/>
      <c r="W667" s="979"/>
      <c r="X667" s="979"/>
      <c r="Y667" s="979"/>
      <c r="Z667" s="979"/>
    </row>
    <row r="668" spans="1:26" ht="15" thickBot="1" x14ac:dyDescent="0.4">
      <c r="A668" s="979"/>
      <c r="B668" s="979"/>
      <c r="C668" s="979"/>
      <c r="D668" s="979"/>
      <c r="E668" s="979"/>
      <c r="F668" s="979"/>
      <c r="G668" s="979"/>
      <c r="H668" s="979"/>
      <c r="I668" s="979"/>
      <c r="J668" s="979"/>
      <c r="K668" s="979"/>
      <c r="L668" s="979"/>
      <c r="M668" s="979"/>
      <c r="N668" s="979"/>
      <c r="O668" s="979"/>
      <c r="P668" s="979"/>
      <c r="Q668" s="979"/>
      <c r="R668" s="979"/>
      <c r="S668" s="979"/>
      <c r="T668" s="979"/>
      <c r="U668" s="979"/>
      <c r="V668" s="979"/>
      <c r="W668" s="979"/>
      <c r="X668" s="979"/>
      <c r="Y668" s="979"/>
      <c r="Z668" s="979"/>
    </row>
    <row r="669" spans="1:26" ht="15" thickBot="1" x14ac:dyDescent="0.4">
      <c r="A669" s="979"/>
      <c r="B669" s="979"/>
      <c r="C669" s="979"/>
      <c r="D669" s="979"/>
      <c r="E669" s="979"/>
      <c r="F669" s="979"/>
      <c r="G669" s="979"/>
      <c r="H669" s="979"/>
      <c r="I669" s="979"/>
      <c r="J669" s="979"/>
      <c r="K669" s="979"/>
      <c r="L669" s="979"/>
      <c r="M669" s="979"/>
      <c r="N669" s="979"/>
      <c r="O669" s="979"/>
      <c r="P669" s="979"/>
      <c r="Q669" s="979"/>
      <c r="R669" s="979"/>
      <c r="S669" s="979"/>
      <c r="T669" s="979"/>
      <c r="U669" s="979"/>
      <c r="V669" s="979"/>
      <c r="W669" s="979"/>
      <c r="X669" s="979"/>
      <c r="Y669" s="979"/>
      <c r="Z669" s="979"/>
    </row>
    <row r="670" spans="1:26" ht="15" thickBot="1" x14ac:dyDescent="0.4">
      <c r="A670" s="979"/>
      <c r="B670" s="979"/>
      <c r="C670" s="979"/>
      <c r="D670" s="979"/>
      <c r="E670" s="979"/>
      <c r="F670" s="979"/>
      <c r="G670" s="979"/>
      <c r="H670" s="979"/>
      <c r="I670" s="979"/>
      <c r="J670" s="979"/>
      <c r="K670" s="979"/>
      <c r="L670" s="979"/>
      <c r="M670" s="979"/>
      <c r="N670" s="979"/>
      <c r="O670" s="979"/>
      <c r="P670" s="979"/>
      <c r="Q670" s="979"/>
      <c r="R670" s="979"/>
      <c r="S670" s="979"/>
      <c r="T670" s="979"/>
      <c r="U670" s="979"/>
      <c r="V670" s="979"/>
      <c r="W670" s="979"/>
      <c r="X670" s="979"/>
      <c r="Y670" s="979"/>
      <c r="Z670" s="979"/>
    </row>
    <row r="671" spans="1:26" ht="15" thickBot="1" x14ac:dyDescent="0.4">
      <c r="A671" s="979"/>
      <c r="B671" s="979"/>
      <c r="C671" s="979"/>
      <c r="D671" s="979"/>
      <c r="E671" s="979"/>
      <c r="F671" s="979"/>
      <c r="G671" s="979"/>
      <c r="H671" s="979"/>
      <c r="I671" s="979"/>
      <c r="J671" s="979"/>
      <c r="K671" s="979"/>
      <c r="L671" s="979"/>
      <c r="M671" s="979"/>
      <c r="N671" s="979"/>
      <c r="O671" s="979"/>
      <c r="P671" s="979"/>
      <c r="Q671" s="979"/>
      <c r="R671" s="979"/>
      <c r="S671" s="979"/>
      <c r="T671" s="979"/>
      <c r="U671" s="979"/>
      <c r="V671" s="979"/>
      <c r="W671" s="979"/>
      <c r="X671" s="979"/>
      <c r="Y671" s="979"/>
      <c r="Z671" s="979"/>
    </row>
    <row r="672" spans="1:26" ht="15" thickBot="1" x14ac:dyDescent="0.4">
      <c r="A672" s="979"/>
      <c r="B672" s="979"/>
      <c r="C672" s="979"/>
      <c r="D672" s="979"/>
      <c r="E672" s="979"/>
      <c r="F672" s="979"/>
      <c r="G672" s="979"/>
      <c r="H672" s="979"/>
      <c r="I672" s="979"/>
      <c r="J672" s="979"/>
      <c r="K672" s="979"/>
      <c r="L672" s="979"/>
      <c r="M672" s="979"/>
      <c r="N672" s="979"/>
      <c r="O672" s="979"/>
      <c r="P672" s="979"/>
      <c r="Q672" s="979"/>
      <c r="R672" s="979"/>
      <c r="S672" s="979"/>
      <c r="T672" s="979"/>
      <c r="U672" s="979"/>
      <c r="V672" s="979"/>
      <c r="W672" s="979"/>
      <c r="X672" s="979"/>
      <c r="Y672" s="979"/>
      <c r="Z672" s="979"/>
    </row>
    <row r="673" spans="1:26" ht="15" thickBot="1" x14ac:dyDescent="0.4">
      <c r="A673" s="979"/>
      <c r="B673" s="979"/>
      <c r="C673" s="979"/>
      <c r="D673" s="979"/>
      <c r="E673" s="979"/>
      <c r="F673" s="979"/>
      <c r="G673" s="979"/>
      <c r="H673" s="979"/>
      <c r="I673" s="979"/>
      <c r="J673" s="979"/>
      <c r="K673" s="979"/>
      <c r="L673" s="979"/>
      <c r="M673" s="979"/>
      <c r="N673" s="979"/>
      <c r="O673" s="979"/>
      <c r="P673" s="979"/>
      <c r="Q673" s="979"/>
      <c r="R673" s="979"/>
      <c r="S673" s="979"/>
      <c r="T673" s="979"/>
      <c r="U673" s="979"/>
      <c r="V673" s="979"/>
      <c r="W673" s="979"/>
      <c r="X673" s="979"/>
      <c r="Y673" s="979"/>
      <c r="Z673" s="979"/>
    </row>
    <row r="674" spans="1:26" ht="15" thickBot="1" x14ac:dyDescent="0.4">
      <c r="A674" s="979"/>
      <c r="B674" s="979"/>
      <c r="C674" s="979"/>
      <c r="D674" s="979"/>
      <c r="E674" s="979"/>
      <c r="F674" s="979"/>
      <c r="G674" s="979"/>
      <c r="H674" s="979"/>
      <c r="I674" s="979"/>
      <c r="J674" s="979"/>
      <c r="K674" s="979"/>
      <c r="L674" s="979"/>
      <c r="M674" s="979"/>
      <c r="N674" s="979"/>
      <c r="O674" s="979"/>
      <c r="P674" s="979"/>
      <c r="Q674" s="979"/>
      <c r="R674" s="979"/>
      <c r="S674" s="979"/>
      <c r="T674" s="979"/>
      <c r="U674" s="979"/>
      <c r="V674" s="979"/>
      <c r="W674" s="979"/>
      <c r="X674" s="979"/>
      <c r="Y674" s="979"/>
      <c r="Z674" s="979"/>
    </row>
    <row r="675" spans="1:26" ht="15" thickBot="1" x14ac:dyDescent="0.4">
      <c r="A675" s="979"/>
      <c r="B675" s="979"/>
      <c r="C675" s="979"/>
      <c r="D675" s="979"/>
      <c r="E675" s="979"/>
      <c r="F675" s="979"/>
      <c r="G675" s="979"/>
      <c r="H675" s="979"/>
      <c r="I675" s="979"/>
      <c r="J675" s="979"/>
      <c r="K675" s="979"/>
      <c r="L675" s="979"/>
      <c r="M675" s="979"/>
      <c r="N675" s="979"/>
      <c r="O675" s="979"/>
      <c r="P675" s="979"/>
      <c r="Q675" s="979"/>
      <c r="R675" s="979"/>
      <c r="S675" s="979"/>
      <c r="T675" s="979"/>
      <c r="U675" s="979"/>
      <c r="V675" s="979"/>
      <c r="W675" s="979"/>
      <c r="X675" s="979"/>
      <c r="Y675" s="979"/>
      <c r="Z675" s="979"/>
    </row>
    <row r="676" spans="1:26" ht="15" thickBot="1" x14ac:dyDescent="0.4">
      <c r="A676" s="979"/>
      <c r="B676" s="979"/>
      <c r="C676" s="979"/>
      <c r="D676" s="979"/>
      <c r="E676" s="979"/>
      <c r="F676" s="979"/>
      <c r="G676" s="979"/>
      <c r="H676" s="979"/>
      <c r="I676" s="979"/>
      <c r="J676" s="979"/>
      <c r="K676" s="979"/>
      <c r="L676" s="979"/>
      <c r="M676" s="979"/>
      <c r="N676" s="979"/>
      <c r="O676" s="979"/>
      <c r="P676" s="979"/>
      <c r="Q676" s="979"/>
      <c r="R676" s="979"/>
      <c r="S676" s="979"/>
      <c r="T676" s="979"/>
      <c r="U676" s="979"/>
      <c r="V676" s="979"/>
      <c r="W676" s="979"/>
      <c r="X676" s="979"/>
      <c r="Y676" s="979"/>
      <c r="Z676" s="979"/>
    </row>
    <row r="677" spans="1:26" ht="15" thickBot="1" x14ac:dyDescent="0.4">
      <c r="A677" s="979"/>
      <c r="B677" s="979"/>
      <c r="C677" s="979"/>
      <c r="D677" s="979"/>
      <c r="E677" s="979"/>
      <c r="F677" s="979"/>
      <c r="G677" s="979"/>
      <c r="H677" s="979"/>
      <c r="I677" s="979"/>
      <c r="J677" s="979"/>
      <c r="K677" s="979"/>
      <c r="L677" s="979"/>
      <c r="M677" s="979"/>
      <c r="N677" s="979"/>
      <c r="O677" s="979"/>
      <c r="P677" s="979"/>
      <c r="Q677" s="979"/>
      <c r="R677" s="979"/>
      <c r="S677" s="979"/>
      <c r="T677" s="979"/>
      <c r="U677" s="979"/>
      <c r="V677" s="979"/>
      <c r="W677" s="979"/>
      <c r="X677" s="979"/>
      <c r="Y677" s="979"/>
      <c r="Z677" s="979"/>
    </row>
    <row r="678" spans="1:26" ht="15" thickBot="1" x14ac:dyDescent="0.4">
      <c r="A678" s="979"/>
      <c r="B678" s="979"/>
      <c r="C678" s="979"/>
      <c r="D678" s="979"/>
      <c r="E678" s="979"/>
      <c r="F678" s="979"/>
      <c r="G678" s="979"/>
      <c r="H678" s="979"/>
      <c r="I678" s="979"/>
      <c r="J678" s="979"/>
      <c r="K678" s="979"/>
      <c r="L678" s="979"/>
      <c r="M678" s="979"/>
      <c r="N678" s="979"/>
      <c r="O678" s="979"/>
      <c r="P678" s="979"/>
      <c r="Q678" s="979"/>
      <c r="R678" s="979"/>
      <c r="S678" s="979"/>
      <c r="T678" s="979"/>
      <c r="U678" s="979"/>
      <c r="V678" s="979"/>
      <c r="W678" s="979"/>
      <c r="X678" s="979"/>
      <c r="Y678" s="979"/>
      <c r="Z678" s="979"/>
    </row>
    <row r="679" spans="1:26" ht="15" thickBot="1" x14ac:dyDescent="0.4">
      <c r="A679" s="979"/>
      <c r="B679" s="979"/>
      <c r="C679" s="979"/>
      <c r="D679" s="979"/>
      <c r="E679" s="979"/>
      <c r="F679" s="979"/>
      <c r="G679" s="979"/>
      <c r="H679" s="979"/>
      <c r="I679" s="979"/>
      <c r="J679" s="979"/>
      <c r="K679" s="979"/>
      <c r="L679" s="979"/>
      <c r="M679" s="979"/>
      <c r="N679" s="979"/>
      <c r="O679" s="979"/>
      <c r="P679" s="979"/>
      <c r="Q679" s="979"/>
      <c r="R679" s="979"/>
      <c r="S679" s="979"/>
      <c r="T679" s="979"/>
      <c r="U679" s="979"/>
      <c r="V679" s="979"/>
      <c r="W679" s="979"/>
      <c r="X679" s="979"/>
      <c r="Y679" s="979"/>
      <c r="Z679" s="979"/>
    </row>
    <row r="680" spans="1:26" ht="15" thickBot="1" x14ac:dyDescent="0.4">
      <c r="A680" s="979"/>
      <c r="B680" s="979"/>
      <c r="C680" s="979"/>
      <c r="D680" s="979"/>
      <c r="E680" s="979"/>
      <c r="F680" s="979"/>
      <c r="G680" s="979"/>
      <c r="H680" s="979"/>
      <c r="I680" s="979"/>
      <c r="J680" s="979"/>
      <c r="K680" s="979"/>
      <c r="L680" s="979"/>
      <c r="M680" s="979"/>
      <c r="N680" s="979"/>
      <c r="O680" s="979"/>
      <c r="P680" s="979"/>
      <c r="Q680" s="979"/>
      <c r="R680" s="979"/>
      <c r="S680" s="979"/>
      <c r="T680" s="979"/>
      <c r="U680" s="979"/>
      <c r="V680" s="979"/>
      <c r="W680" s="979"/>
      <c r="X680" s="979"/>
      <c r="Y680" s="979"/>
      <c r="Z680" s="979"/>
    </row>
    <row r="681" spans="1:26" ht="15" thickBot="1" x14ac:dyDescent="0.4">
      <c r="A681" s="979"/>
      <c r="B681" s="979"/>
      <c r="C681" s="979"/>
      <c r="D681" s="979"/>
      <c r="E681" s="979"/>
      <c r="F681" s="979"/>
      <c r="G681" s="979"/>
      <c r="H681" s="979"/>
      <c r="I681" s="979"/>
      <c r="J681" s="979"/>
      <c r="K681" s="979"/>
      <c r="L681" s="979"/>
      <c r="M681" s="979"/>
      <c r="N681" s="979"/>
      <c r="O681" s="979"/>
      <c r="P681" s="979"/>
      <c r="Q681" s="979"/>
      <c r="R681" s="979"/>
      <c r="S681" s="979"/>
      <c r="T681" s="979"/>
      <c r="U681" s="979"/>
      <c r="V681" s="979"/>
      <c r="W681" s="979"/>
      <c r="X681" s="979"/>
      <c r="Y681" s="979"/>
      <c r="Z681" s="979"/>
    </row>
    <row r="682" spans="1:26" ht="15" thickBot="1" x14ac:dyDescent="0.4">
      <c r="A682" s="979"/>
      <c r="B682" s="979"/>
      <c r="C682" s="979"/>
      <c r="D682" s="979"/>
      <c r="E682" s="979"/>
      <c r="F682" s="979"/>
      <c r="G682" s="979"/>
      <c r="H682" s="979"/>
      <c r="I682" s="979"/>
      <c r="J682" s="979"/>
      <c r="K682" s="979"/>
      <c r="L682" s="979"/>
      <c r="M682" s="979"/>
      <c r="N682" s="979"/>
      <c r="O682" s="979"/>
      <c r="P682" s="979"/>
      <c r="Q682" s="979"/>
      <c r="R682" s="979"/>
      <c r="S682" s="979"/>
      <c r="T682" s="979"/>
      <c r="U682" s="979"/>
      <c r="V682" s="979"/>
      <c r="W682" s="979"/>
      <c r="X682" s="979"/>
      <c r="Y682" s="979"/>
      <c r="Z682" s="979"/>
    </row>
    <row r="683" spans="1:26" ht="15" thickBot="1" x14ac:dyDescent="0.4">
      <c r="A683" s="979"/>
      <c r="B683" s="979"/>
      <c r="C683" s="979"/>
      <c r="D683" s="979"/>
      <c r="E683" s="979"/>
      <c r="F683" s="979"/>
      <c r="G683" s="979"/>
      <c r="H683" s="979"/>
      <c r="I683" s="979"/>
      <c r="J683" s="979"/>
      <c r="K683" s="979"/>
      <c r="L683" s="979"/>
      <c r="M683" s="979"/>
      <c r="N683" s="979"/>
      <c r="O683" s="979"/>
      <c r="P683" s="979"/>
      <c r="Q683" s="979"/>
      <c r="R683" s="979"/>
      <c r="S683" s="979"/>
      <c r="T683" s="979"/>
      <c r="U683" s="979"/>
      <c r="V683" s="979"/>
      <c r="W683" s="979"/>
      <c r="X683" s="979"/>
      <c r="Y683" s="979"/>
      <c r="Z683" s="979"/>
    </row>
    <row r="684" spans="1:26" ht="15" thickBot="1" x14ac:dyDescent="0.4">
      <c r="A684" s="979"/>
      <c r="B684" s="979"/>
      <c r="C684" s="979"/>
      <c r="D684" s="979"/>
      <c r="E684" s="979"/>
      <c r="F684" s="979"/>
      <c r="G684" s="979"/>
      <c r="H684" s="979"/>
      <c r="I684" s="979"/>
      <c r="J684" s="979"/>
      <c r="K684" s="979"/>
      <c r="L684" s="979"/>
      <c r="M684" s="979"/>
      <c r="N684" s="979"/>
      <c r="O684" s="979"/>
      <c r="P684" s="979"/>
      <c r="Q684" s="979"/>
      <c r="R684" s="979"/>
      <c r="S684" s="979"/>
      <c r="T684" s="979"/>
      <c r="U684" s="979"/>
      <c r="V684" s="979"/>
      <c r="W684" s="979"/>
      <c r="X684" s="979"/>
      <c r="Y684" s="979"/>
      <c r="Z684" s="979"/>
    </row>
    <row r="685" spans="1:26" ht="15" thickBot="1" x14ac:dyDescent="0.4">
      <c r="A685" s="979"/>
      <c r="B685" s="979"/>
      <c r="C685" s="979"/>
      <c r="D685" s="979"/>
      <c r="E685" s="979"/>
      <c r="F685" s="979"/>
      <c r="G685" s="979"/>
      <c r="H685" s="979"/>
      <c r="I685" s="979"/>
      <c r="J685" s="979"/>
      <c r="K685" s="979"/>
      <c r="L685" s="979"/>
      <c r="M685" s="979"/>
      <c r="N685" s="979"/>
      <c r="O685" s="979"/>
      <c r="P685" s="979"/>
      <c r="Q685" s="979"/>
      <c r="R685" s="979"/>
      <c r="S685" s="979"/>
      <c r="T685" s="979"/>
      <c r="U685" s="979"/>
      <c r="V685" s="979"/>
      <c r="W685" s="979"/>
      <c r="X685" s="979"/>
      <c r="Y685" s="979"/>
      <c r="Z685" s="979"/>
    </row>
    <row r="686" spans="1:26" ht="15" thickBot="1" x14ac:dyDescent="0.4">
      <c r="A686" s="979"/>
      <c r="B686" s="979"/>
      <c r="C686" s="979"/>
      <c r="D686" s="979"/>
      <c r="E686" s="979"/>
      <c r="F686" s="979"/>
      <c r="G686" s="979"/>
      <c r="H686" s="979"/>
      <c r="I686" s="979"/>
      <c r="J686" s="979"/>
      <c r="K686" s="979"/>
      <c r="L686" s="979"/>
      <c r="M686" s="979"/>
      <c r="N686" s="979"/>
      <c r="O686" s="979"/>
      <c r="P686" s="979"/>
      <c r="Q686" s="979"/>
      <c r="R686" s="979"/>
      <c r="S686" s="979"/>
      <c r="T686" s="979"/>
      <c r="U686" s="979"/>
      <c r="V686" s="979"/>
      <c r="W686" s="979"/>
      <c r="X686" s="979"/>
      <c r="Y686" s="979"/>
      <c r="Z686" s="979"/>
    </row>
    <row r="687" spans="1:26" ht="15" thickBot="1" x14ac:dyDescent="0.4">
      <c r="A687" s="979"/>
      <c r="B687" s="979"/>
      <c r="C687" s="979"/>
      <c r="D687" s="979"/>
      <c r="E687" s="979"/>
      <c r="F687" s="979"/>
      <c r="G687" s="979"/>
      <c r="H687" s="979"/>
      <c r="I687" s="979"/>
      <c r="J687" s="979"/>
      <c r="K687" s="979"/>
      <c r="L687" s="979"/>
      <c r="M687" s="979"/>
      <c r="N687" s="979"/>
      <c r="O687" s="979"/>
      <c r="P687" s="979"/>
      <c r="Q687" s="979"/>
      <c r="R687" s="979"/>
      <c r="S687" s="979"/>
      <c r="T687" s="979"/>
      <c r="U687" s="979"/>
      <c r="V687" s="979"/>
      <c r="W687" s="979"/>
      <c r="X687" s="979"/>
      <c r="Y687" s="979"/>
      <c r="Z687" s="979"/>
    </row>
    <row r="688" spans="1:26" ht="15" thickBot="1" x14ac:dyDescent="0.4">
      <c r="A688" s="979"/>
      <c r="B688" s="979"/>
      <c r="C688" s="979"/>
      <c r="D688" s="979"/>
      <c r="E688" s="979"/>
      <c r="F688" s="979"/>
      <c r="G688" s="979"/>
      <c r="H688" s="979"/>
      <c r="I688" s="979"/>
      <c r="J688" s="979"/>
      <c r="K688" s="979"/>
      <c r="L688" s="979"/>
      <c r="M688" s="979"/>
      <c r="N688" s="979"/>
      <c r="O688" s="979"/>
      <c r="P688" s="979"/>
      <c r="Q688" s="979"/>
      <c r="R688" s="979"/>
      <c r="S688" s="979"/>
      <c r="T688" s="979"/>
      <c r="U688" s="979"/>
      <c r="V688" s="979"/>
      <c r="W688" s="979"/>
      <c r="X688" s="979"/>
      <c r="Y688" s="979"/>
      <c r="Z688" s="979"/>
    </row>
    <row r="689" spans="1:26" ht="15" thickBot="1" x14ac:dyDescent="0.4">
      <c r="A689" s="979"/>
      <c r="B689" s="979"/>
      <c r="C689" s="979"/>
      <c r="D689" s="979"/>
      <c r="E689" s="979"/>
      <c r="F689" s="979"/>
      <c r="G689" s="979"/>
      <c r="H689" s="979"/>
      <c r="I689" s="979"/>
      <c r="J689" s="979"/>
      <c r="K689" s="979"/>
      <c r="L689" s="979"/>
      <c r="M689" s="979"/>
      <c r="N689" s="979"/>
      <c r="O689" s="979"/>
      <c r="P689" s="979"/>
      <c r="Q689" s="979"/>
      <c r="R689" s="979"/>
      <c r="S689" s="979"/>
      <c r="T689" s="979"/>
      <c r="U689" s="979"/>
      <c r="V689" s="979"/>
      <c r="W689" s="979"/>
      <c r="X689" s="979"/>
      <c r="Y689" s="979"/>
      <c r="Z689" s="979"/>
    </row>
    <row r="690" spans="1:26" ht="15" thickBot="1" x14ac:dyDescent="0.4">
      <c r="A690" s="979"/>
      <c r="B690" s="979"/>
      <c r="C690" s="979"/>
      <c r="D690" s="979"/>
      <c r="E690" s="979"/>
      <c r="F690" s="979"/>
      <c r="G690" s="979"/>
      <c r="H690" s="979"/>
      <c r="I690" s="979"/>
      <c r="J690" s="979"/>
      <c r="K690" s="979"/>
      <c r="L690" s="979"/>
      <c r="M690" s="979"/>
      <c r="N690" s="979"/>
      <c r="O690" s="979"/>
      <c r="P690" s="979"/>
      <c r="Q690" s="979"/>
      <c r="R690" s="979"/>
      <c r="S690" s="979"/>
      <c r="T690" s="979"/>
      <c r="U690" s="979"/>
      <c r="V690" s="979"/>
      <c r="W690" s="979"/>
      <c r="X690" s="979"/>
      <c r="Y690" s="979"/>
      <c r="Z690" s="979"/>
    </row>
    <row r="691" spans="1:26" ht="15" thickBot="1" x14ac:dyDescent="0.4">
      <c r="A691" s="979"/>
      <c r="B691" s="979"/>
      <c r="C691" s="979"/>
      <c r="D691" s="979"/>
      <c r="E691" s="979"/>
      <c r="F691" s="979"/>
      <c r="G691" s="979"/>
      <c r="H691" s="979"/>
      <c r="I691" s="979"/>
      <c r="J691" s="979"/>
      <c r="K691" s="979"/>
      <c r="L691" s="979"/>
      <c r="M691" s="979"/>
      <c r="N691" s="979"/>
      <c r="O691" s="979"/>
      <c r="P691" s="979"/>
      <c r="Q691" s="979"/>
      <c r="R691" s="979"/>
      <c r="S691" s="979"/>
      <c r="T691" s="979"/>
      <c r="U691" s="979"/>
      <c r="V691" s="979"/>
      <c r="W691" s="979"/>
      <c r="X691" s="979"/>
      <c r="Y691" s="979"/>
      <c r="Z691" s="979"/>
    </row>
    <row r="692" spans="1:26" ht="15" thickBot="1" x14ac:dyDescent="0.4">
      <c r="A692" s="979"/>
      <c r="B692" s="979"/>
      <c r="C692" s="979"/>
      <c r="D692" s="979"/>
      <c r="E692" s="979"/>
      <c r="F692" s="979"/>
      <c r="G692" s="979"/>
      <c r="H692" s="979"/>
      <c r="I692" s="979"/>
      <c r="J692" s="979"/>
      <c r="K692" s="979"/>
      <c r="L692" s="979"/>
      <c r="M692" s="979"/>
      <c r="N692" s="979"/>
      <c r="O692" s="979"/>
      <c r="P692" s="979"/>
      <c r="Q692" s="979"/>
      <c r="R692" s="979"/>
      <c r="S692" s="979"/>
      <c r="T692" s="979"/>
      <c r="U692" s="979"/>
      <c r="V692" s="979"/>
      <c r="W692" s="979"/>
      <c r="X692" s="979"/>
      <c r="Y692" s="979"/>
      <c r="Z692" s="979"/>
    </row>
    <row r="693" spans="1:26" ht="15" thickBot="1" x14ac:dyDescent="0.4">
      <c r="A693" s="979"/>
      <c r="B693" s="979"/>
      <c r="C693" s="979"/>
      <c r="D693" s="979"/>
      <c r="E693" s="979"/>
      <c r="F693" s="979"/>
      <c r="G693" s="979"/>
      <c r="H693" s="979"/>
      <c r="I693" s="979"/>
      <c r="J693" s="979"/>
      <c r="K693" s="979"/>
      <c r="L693" s="979"/>
      <c r="M693" s="979"/>
      <c r="N693" s="979"/>
      <c r="O693" s="979"/>
      <c r="P693" s="979"/>
      <c r="Q693" s="979"/>
      <c r="R693" s="979"/>
      <c r="S693" s="979"/>
      <c r="T693" s="979"/>
      <c r="U693" s="979"/>
      <c r="V693" s="979"/>
      <c r="W693" s="979"/>
      <c r="X693" s="979"/>
      <c r="Y693" s="979"/>
      <c r="Z693" s="979"/>
    </row>
    <row r="694" spans="1:26" ht="15" thickBot="1" x14ac:dyDescent="0.4">
      <c r="A694" s="979"/>
      <c r="B694" s="979"/>
      <c r="C694" s="979"/>
      <c r="D694" s="979"/>
      <c r="E694" s="979"/>
      <c r="F694" s="979"/>
      <c r="G694" s="979"/>
      <c r="H694" s="979"/>
      <c r="I694" s="979"/>
      <c r="J694" s="979"/>
      <c r="K694" s="979"/>
      <c r="L694" s="979"/>
      <c r="M694" s="979"/>
      <c r="N694" s="979"/>
      <c r="O694" s="979"/>
      <c r="P694" s="979"/>
      <c r="Q694" s="979"/>
      <c r="R694" s="979"/>
      <c r="S694" s="979"/>
      <c r="T694" s="979"/>
      <c r="U694" s="979"/>
      <c r="V694" s="979"/>
      <c r="W694" s="979"/>
      <c r="X694" s="979"/>
      <c r="Y694" s="979"/>
      <c r="Z694" s="979"/>
    </row>
    <row r="695" spans="1:26" ht="15" thickBot="1" x14ac:dyDescent="0.4">
      <c r="A695" s="979"/>
      <c r="B695" s="979"/>
      <c r="C695" s="979"/>
      <c r="D695" s="979"/>
      <c r="E695" s="979"/>
      <c r="F695" s="979"/>
      <c r="G695" s="979"/>
      <c r="H695" s="979"/>
      <c r="I695" s="979"/>
      <c r="J695" s="979"/>
      <c r="K695" s="979"/>
      <c r="L695" s="979"/>
      <c r="M695" s="979"/>
      <c r="N695" s="979"/>
      <c r="O695" s="979"/>
      <c r="P695" s="979"/>
      <c r="Q695" s="979"/>
      <c r="R695" s="979"/>
      <c r="S695" s="979"/>
      <c r="T695" s="979"/>
      <c r="U695" s="979"/>
      <c r="V695" s="979"/>
      <c r="W695" s="979"/>
      <c r="X695" s="979"/>
      <c r="Y695" s="979"/>
      <c r="Z695" s="979"/>
    </row>
    <row r="696" spans="1:26" ht="15" thickBot="1" x14ac:dyDescent="0.4">
      <c r="A696" s="979"/>
      <c r="B696" s="979"/>
      <c r="C696" s="979"/>
      <c r="D696" s="979"/>
      <c r="E696" s="979"/>
      <c r="F696" s="979"/>
      <c r="G696" s="979"/>
      <c r="H696" s="979"/>
      <c r="I696" s="979"/>
      <c r="J696" s="979"/>
      <c r="K696" s="979"/>
      <c r="L696" s="979"/>
      <c r="M696" s="979"/>
      <c r="N696" s="979"/>
      <c r="O696" s="979"/>
      <c r="P696" s="979"/>
      <c r="Q696" s="979"/>
      <c r="R696" s="979"/>
      <c r="S696" s="979"/>
      <c r="T696" s="979"/>
      <c r="U696" s="979"/>
      <c r="V696" s="979"/>
      <c r="W696" s="979"/>
      <c r="X696" s="979"/>
      <c r="Y696" s="979"/>
      <c r="Z696" s="979"/>
    </row>
    <row r="697" spans="1:26" ht="15" thickBot="1" x14ac:dyDescent="0.4">
      <c r="A697" s="979"/>
      <c r="B697" s="979"/>
      <c r="C697" s="979"/>
      <c r="D697" s="979"/>
      <c r="E697" s="979"/>
      <c r="F697" s="979"/>
      <c r="G697" s="979"/>
      <c r="H697" s="979"/>
      <c r="I697" s="979"/>
      <c r="J697" s="979"/>
      <c r="K697" s="979"/>
      <c r="L697" s="979"/>
      <c r="M697" s="979"/>
      <c r="N697" s="979"/>
      <c r="O697" s="979"/>
      <c r="P697" s="979"/>
      <c r="Q697" s="979"/>
      <c r="R697" s="979"/>
      <c r="S697" s="979"/>
      <c r="T697" s="979"/>
      <c r="U697" s="979"/>
      <c r="V697" s="979"/>
      <c r="W697" s="979"/>
      <c r="X697" s="979"/>
      <c r="Y697" s="979"/>
      <c r="Z697" s="979"/>
    </row>
    <row r="698" spans="1:26" ht="15" thickBot="1" x14ac:dyDescent="0.4">
      <c r="A698" s="979"/>
      <c r="B698" s="979"/>
      <c r="C698" s="979"/>
      <c r="D698" s="979"/>
      <c r="E698" s="979"/>
      <c r="F698" s="979"/>
      <c r="G698" s="979"/>
      <c r="H698" s="979"/>
      <c r="I698" s="979"/>
      <c r="J698" s="979"/>
      <c r="K698" s="979"/>
      <c r="L698" s="979"/>
      <c r="M698" s="979"/>
      <c r="N698" s="979"/>
      <c r="O698" s="979"/>
      <c r="P698" s="979"/>
      <c r="Q698" s="979"/>
      <c r="R698" s="979"/>
      <c r="S698" s="979"/>
      <c r="T698" s="979"/>
      <c r="U698" s="979"/>
      <c r="V698" s="979"/>
      <c r="W698" s="979"/>
      <c r="X698" s="979"/>
      <c r="Y698" s="979"/>
      <c r="Z698" s="979"/>
    </row>
    <row r="699" spans="1:26" ht="15" thickBot="1" x14ac:dyDescent="0.4">
      <c r="A699" s="979"/>
      <c r="B699" s="979"/>
      <c r="C699" s="979"/>
      <c r="D699" s="979"/>
      <c r="E699" s="979"/>
      <c r="F699" s="979"/>
      <c r="G699" s="979"/>
      <c r="H699" s="979"/>
      <c r="I699" s="979"/>
      <c r="J699" s="979"/>
      <c r="K699" s="979"/>
      <c r="L699" s="979"/>
      <c r="M699" s="979"/>
      <c r="N699" s="979"/>
      <c r="O699" s="979"/>
      <c r="P699" s="979"/>
      <c r="Q699" s="979"/>
      <c r="R699" s="979"/>
      <c r="S699" s="979"/>
      <c r="T699" s="979"/>
      <c r="U699" s="979"/>
      <c r="V699" s="979"/>
      <c r="W699" s="979"/>
      <c r="X699" s="979"/>
      <c r="Y699" s="979"/>
      <c r="Z699" s="979"/>
    </row>
    <row r="700" spans="1:26" ht="15" thickBot="1" x14ac:dyDescent="0.4">
      <c r="A700" s="979"/>
      <c r="B700" s="979"/>
      <c r="C700" s="979"/>
      <c r="D700" s="979"/>
      <c r="E700" s="979"/>
      <c r="F700" s="979"/>
      <c r="G700" s="979"/>
      <c r="H700" s="979"/>
      <c r="I700" s="979"/>
      <c r="J700" s="979"/>
      <c r="K700" s="979"/>
      <c r="L700" s="979"/>
      <c r="M700" s="979"/>
      <c r="N700" s="979"/>
      <c r="O700" s="979"/>
      <c r="P700" s="979"/>
      <c r="Q700" s="979"/>
      <c r="R700" s="979"/>
      <c r="S700" s="979"/>
      <c r="T700" s="979"/>
      <c r="U700" s="979"/>
      <c r="V700" s="979"/>
      <c r="W700" s="979"/>
      <c r="X700" s="979"/>
      <c r="Y700" s="979"/>
      <c r="Z700" s="979"/>
    </row>
    <row r="701" spans="1:26" ht="15" thickBot="1" x14ac:dyDescent="0.4">
      <c r="A701" s="979"/>
      <c r="B701" s="979"/>
      <c r="C701" s="979"/>
      <c r="D701" s="979"/>
      <c r="E701" s="979"/>
      <c r="F701" s="979"/>
      <c r="G701" s="979"/>
      <c r="H701" s="979"/>
      <c r="I701" s="979"/>
      <c r="J701" s="979"/>
      <c r="K701" s="979"/>
      <c r="L701" s="979"/>
      <c r="M701" s="979"/>
      <c r="N701" s="979"/>
      <c r="O701" s="979"/>
      <c r="P701" s="979"/>
      <c r="Q701" s="979"/>
      <c r="R701" s="979"/>
      <c r="S701" s="979"/>
      <c r="T701" s="979"/>
      <c r="U701" s="979"/>
      <c r="V701" s="979"/>
      <c r="W701" s="979"/>
      <c r="X701" s="979"/>
      <c r="Y701" s="979"/>
      <c r="Z701" s="979"/>
    </row>
    <row r="702" spans="1:26" ht="15" thickBot="1" x14ac:dyDescent="0.4">
      <c r="A702" s="979"/>
      <c r="B702" s="979"/>
      <c r="C702" s="979"/>
      <c r="D702" s="979"/>
      <c r="E702" s="979"/>
      <c r="F702" s="979"/>
      <c r="G702" s="979"/>
      <c r="H702" s="979"/>
      <c r="I702" s="979"/>
      <c r="J702" s="979"/>
      <c r="K702" s="979"/>
      <c r="L702" s="979"/>
      <c r="M702" s="979"/>
      <c r="N702" s="979"/>
      <c r="O702" s="979"/>
      <c r="P702" s="979"/>
      <c r="Q702" s="979"/>
      <c r="R702" s="979"/>
      <c r="S702" s="979"/>
      <c r="T702" s="979"/>
      <c r="U702" s="979"/>
      <c r="V702" s="979"/>
      <c r="W702" s="979"/>
      <c r="X702" s="979"/>
      <c r="Y702" s="979"/>
      <c r="Z702" s="979"/>
    </row>
    <row r="703" spans="1:26" ht="15" thickBot="1" x14ac:dyDescent="0.4">
      <c r="A703" s="979"/>
      <c r="B703" s="979"/>
      <c r="C703" s="979"/>
      <c r="D703" s="979"/>
      <c r="E703" s="979"/>
      <c r="F703" s="979"/>
      <c r="G703" s="979"/>
      <c r="H703" s="979"/>
      <c r="I703" s="979"/>
      <c r="J703" s="979"/>
      <c r="K703" s="979"/>
      <c r="L703" s="979"/>
      <c r="M703" s="979"/>
      <c r="N703" s="979"/>
      <c r="O703" s="979"/>
      <c r="P703" s="979"/>
      <c r="Q703" s="979"/>
      <c r="R703" s="979"/>
      <c r="S703" s="979"/>
      <c r="T703" s="979"/>
      <c r="U703" s="979"/>
      <c r="V703" s="979"/>
      <c r="W703" s="979"/>
      <c r="X703" s="979"/>
      <c r="Y703" s="979"/>
      <c r="Z703" s="979"/>
    </row>
    <row r="704" spans="1:26" ht="15" thickBot="1" x14ac:dyDescent="0.4">
      <c r="A704" s="979"/>
      <c r="B704" s="979"/>
      <c r="C704" s="979"/>
      <c r="D704" s="979"/>
      <c r="E704" s="979"/>
      <c r="F704" s="979"/>
      <c r="G704" s="979"/>
      <c r="H704" s="979"/>
      <c r="I704" s="979"/>
      <c r="J704" s="979"/>
      <c r="K704" s="979"/>
      <c r="L704" s="979"/>
      <c r="M704" s="979"/>
      <c r="N704" s="979"/>
      <c r="O704" s="979"/>
      <c r="P704" s="979"/>
      <c r="Q704" s="979"/>
      <c r="R704" s="979"/>
      <c r="S704" s="979"/>
      <c r="T704" s="979"/>
      <c r="U704" s="979"/>
      <c r="V704" s="979"/>
      <c r="W704" s="979"/>
      <c r="X704" s="979"/>
      <c r="Y704" s="979"/>
      <c r="Z704" s="979"/>
    </row>
    <row r="705" spans="1:26" ht="15" thickBot="1" x14ac:dyDescent="0.4">
      <c r="A705" s="979"/>
      <c r="B705" s="979"/>
      <c r="C705" s="979"/>
      <c r="D705" s="979"/>
      <c r="E705" s="979"/>
      <c r="F705" s="979"/>
      <c r="G705" s="979"/>
      <c r="H705" s="979"/>
      <c r="I705" s="979"/>
      <c r="J705" s="979"/>
      <c r="K705" s="979"/>
      <c r="L705" s="979"/>
      <c r="M705" s="979"/>
      <c r="N705" s="979"/>
      <c r="O705" s="979"/>
      <c r="P705" s="979"/>
      <c r="Q705" s="979"/>
      <c r="R705" s="979"/>
      <c r="S705" s="979"/>
      <c r="T705" s="979"/>
      <c r="U705" s="979"/>
      <c r="V705" s="979"/>
      <c r="W705" s="979"/>
      <c r="X705" s="979"/>
      <c r="Y705" s="979"/>
      <c r="Z705" s="979"/>
    </row>
    <row r="706" spans="1:26" ht="15" thickBot="1" x14ac:dyDescent="0.4">
      <c r="A706" s="979"/>
      <c r="B706" s="979"/>
      <c r="C706" s="979"/>
      <c r="D706" s="979"/>
      <c r="E706" s="979"/>
      <c r="F706" s="979"/>
      <c r="G706" s="979"/>
      <c r="H706" s="979"/>
      <c r="I706" s="979"/>
      <c r="J706" s="979"/>
      <c r="K706" s="979"/>
      <c r="L706" s="979"/>
      <c r="M706" s="979"/>
      <c r="N706" s="979"/>
      <c r="O706" s="979"/>
      <c r="P706" s="979"/>
      <c r="Q706" s="979"/>
      <c r="R706" s="979"/>
      <c r="S706" s="979"/>
      <c r="T706" s="979"/>
      <c r="U706" s="979"/>
      <c r="V706" s="979"/>
      <c r="W706" s="979"/>
      <c r="X706" s="979"/>
      <c r="Y706" s="979"/>
      <c r="Z706" s="979"/>
    </row>
    <row r="707" spans="1:26" ht="15" thickBot="1" x14ac:dyDescent="0.4">
      <c r="A707" s="979"/>
      <c r="B707" s="979"/>
      <c r="C707" s="979"/>
      <c r="D707" s="979"/>
      <c r="E707" s="979"/>
      <c r="F707" s="979"/>
      <c r="G707" s="979"/>
      <c r="H707" s="979"/>
      <c r="I707" s="979"/>
      <c r="J707" s="979"/>
      <c r="K707" s="979"/>
      <c r="L707" s="979"/>
      <c r="M707" s="979"/>
      <c r="N707" s="979"/>
      <c r="O707" s="979"/>
      <c r="P707" s="979"/>
      <c r="Q707" s="979"/>
      <c r="R707" s="979"/>
      <c r="S707" s="979"/>
      <c r="T707" s="979"/>
      <c r="U707" s="979"/>
      <c r="V707" s="979"/>
      <c r="W707" s="979"/>
      <c r="X707" s="979"/>
      <c r="Y707" s="979"/>
      <c r="Z707" s="979"/>
    </row>
    <row r="708" spans="1:26" ht="15" thickBot="1" x14ac:dyDescent="0.4">
      <c r="A708" s="979"/>
      <c r="B708" s="979"/>
      <c r="C708" s="979"/>
      <c r="D708" s="979"/>
      <c r="E708" s="979"/>
      <c r="F708" s="979"/>
      <c r="G708" s="979"/>
      <c r="H708" s="979"/>
      <c r="I708" s="979"/>
      <c r="J708" s="979"/>
      <c r="K708" s="979"/>
      <c r="L708" s="979"/>
      <c r="M708" s="979"/>
      <c r="N708" s="979"/>
      <c r="O708" s="979"/>
      <c r="P708" s="979"/>
      <c r="Q708" s="979"/>
      <c r="R708" s="979"/>
      <c r="S708" s="979"/>
      <c r="T708" s="979"/>
      <c r="U708" s="979"/>
      <c r="V708" s="979"/>
      <c r="W708" s="979"/>
      <c r="X708" s="979"/>
      <c r="Y708" s="979"/>
      <c r="Z708" s="979"/>
    </row>
    <row r="709" spans="1:26" ht="15" thickBot="1" x14ac:dyDescent="0.4">
      <c r="A709" s="979"/>
      <c r="B709" s="979"/>
      <c r="C709" s="979"/>
      <c r="D709" s="979"/>
      <c r="E709" s="979"/>
      <c r="F709" s="979"/>
      <c r="G709" s="979"/>
      <c r="H709" s="979"/>
      <c r="I709" s="979"/>
      <c r="J709" s="979"/>
      <c r="K709" s="979"/>
      <c r="L709" s="979"/>
      <c r="M709" s="979"/>
      <c r="N709" s="979"/>
      <c r="O709" s="979"/>
      <c r="P709" s="979"/>
      <c r="Q709" s="979"/>
      <c r="R709" s="979"/>
      <c r="S709" s="979"/>
      <c r="T709" s="979"/>
      <c r="U709" s="979"/>
      <c r="V709" s="979"/>
      <c r="W709" s="979"/>
      <c r="X709" s="979"/>
      <c r="Y709" s="979"/>
      <c r="Z709" s="979"/>
    </row>
    <row r="710" spans="1:26" ht="15" thickBot="1" x14ac:dyDescent="0.4">
      <c r="A710" s="979"/>
      <c r="B710" s="979"/>
      <c r="C710" s="979"/>
      <c r="D710" s="979"/>
      <c r="E710" s="979"/>
      <c r="F710" s="979"/>
      <c r="G710" s="979"/>
      <c r="H710" s="979"/>
      <c r="I710" s="979"/>
      <c r="J710" s="979"/>
      <c r="K710" s="979"/>
      <c r="L710" s="979"/>
      <c r="M710" s="979"/>
      <c r="N710" s="979"/>
      <c r="O710" s="979"/>
      <c r="P710" s="979"/>
      <c r="Q710" s="979"/>
      <c r="R710" s="979"/>
      <c r="S710" s="979"/>
      <c r="T710" s="979"/>
      <c r="U710" s="979"/>
      <c r="V710" s="979"/>
      <c r="W710" s="979"/>
      <c r="X710" s="979"/>
      <c r="Y710" s="979"/>
      <c r="Z710" s="979"/>
    </row>
    <row r="711" spans="1:26" ht="15" thickBot="1" x14ac:dyDescent="0.4">
      <c r="A711" s="979"/>
      <c r="B711" s="979"/>
      <c r="C711" s="979"/>
      <c r="D711" s="979"/>
      <c r="E711" s="979"/>
      <c r="F711" s="979"/>
      <c r="G711" s="979"/>
      <c r="H711" s="979"/>
      <c r="I711" s="979"/>
      <c r="J711" s="979"/>
      <c r="K711" s="979"/>
      <c r="L711" s="979"/>
      <c r="M711" s="979"/>
      <c r="N711" s="979"/>
      <c r="O711" s="979"/>
      <c r="P711" s="979"/>
      <c r="Q711" s="979"/>
      <c r="R711" s="979"/>
      <c r="S711" s="979"/>
      <c r="T711" s="979"/>
      <c r="U711" s="979"/>
      <c r="V711" s="979"/>
      <c r="W711" s="979"/>
      <c r="X711" s="979"/>
      <c r="Y711" s="979"/>
      <c r="Z711" s="979"/>
    </row>
    <row r="712" spans="1:26" ht="15" thickBot="1" x14ac:dyDescent="0.4">
      <c r="A712" s="979"/>
      <c r="B712" s="979"/>
      <c r="C712" s="979"/>
      <c r="D712" s="979"/>
      <c r="E712" s="979"/>
      <c r="F712" s="979"/>
      <c r="G712" s="979"/>
      <c r="H712" s="979"/>
      <c r="I712" s="979"/>
      <c r="J712" s="979"/>
      <c r="K712" s="979"/>
      <c r="L712" s="979"/>
      <c r="M712" s="979"/>
      <c r="N712" s="979"/>
      <c r="O712" s="979"/>
      <c r="P712" s="979"/>
      <c r="Q712" s="979"/>
      <c r="R712" s="979"/>
      <c r="S712" s="979"/>
      <c r="T712" s="979"/>
      <c r="U712" s="979"/>
      <c r="V712" s="979"/>
      <c r="W712" s="979"/>
      <c r="X712" s="979"/>
      <c r="Y712" s="979"/>
      <c r="Z712" s="979"/>
    </row>
    <row r="713" spans="1:26" ht="15" thickBot="1" x14ac:dyDescent="0.4">
      <c r="A713" s="979"/>
      <c r="B713" s="979"/>
      <c r="C713" s="979"/>
      <c r="D713" s="979"/>
      <c r="E713" s="979"/>
      <c r="F713" s="979"/>
      <c r="G713" s="979"/>
      <c r="H713" s="979"/>
      <c r="I713" s="979"/>
      <c r="J713" s="979"/>
      <c r="K713" s="979"/>
      <c r="L713" s="979"/>
      <c r="M713" s="979"/>
      <c r="N713" s="979"/>
      <c r="O713" s="979"/>
      <c r="P713" s="979"/>
      <c r="Q713" s="979"/>
      <c r="R713" s="979"/>
      <c r="S713" s="979"/>
      <c r="T713" s="979"/>
      <c r="U713" s="979"/>
      <c r="V713" s="979"/>
      <c r="W713" s="979"/>
      <c r="X713" s="979"/>
      <c r="Y713" s="979"/>
      <c r="Z713" s="979"/>
    </row>
    <row r="714" spans="1:26" ht="15" thickBot="1" x14ac:dyDescent="0.4">
      <c r="A714" s="979"/>
      <c r="B714" s="979"/>
      <c r="C714" s="979"/>
      <c r="D714" s="979"/>
      <c r="E714" s="979"/>
      <c r="F714" s="979"/>
      <c r="G714" s="979"/>
      <c r="H714" s="979"/>
      <c r="I714" s="979"/>
      <c r="J714" s="979"/>
      <c r="K714" s="979"/>
      <c r="L714" s="979"/>
      <c r="M714" s="979"/>
      <c r="N714" s="979"/>
      <c r="O714" s="979"/>
      <c r="P714" s="979"/>
      <c r="Q714" s="979"/>
      <c r="R714" s="979"/>
      <c r="S714" s="979"/>
      <c r="T714" s="979"/>
      <c r="U714" s="979"/>
      <c r="V714" s="979"/>
      <c r="W714" s="979"/>
      <c r="X714" s="979"/>
      <c r="Y714" s="979"/>
      <c r="Z714" s="979"/>
    </row>
    <row r="715" spans="1:26" ht="15" thickBot="1" x14ac:dyDescent="0.4">
      <c r="A715" s="979"/>
      <c r="B715" s="979"/>
      <c r="C715" s="979"/>
      <c r="D715" s="979"/>
      <c r="E715" s="979"/>
      <c r="F715" s="979"/>
      <c r="G715" s="979"/>
      <c r="H715" s="979"/>
      <c r="I715" s="979"/>
      <c r="J715" s="979"/>
      <c r="K715" s="979"/>
      <c r="L715" s="979"/>
      <c r="M715" s="979"/>
      <c r="N715" s="979"/>
      <c r="O715" s="979"/>
      <c r="P715" s="979"/>
      <c r="Q715" s="979"/>
      <c r="R715" s="979"/>
      <c r="S715" s="979"/>
      <c r="T715" s="979"/>
      <c r="U715" s="979"/>
      <c r="V715" s="979"/>
      <c r="W715" s="979"/>
      <c r="X715" s="979"/>
      <c r="Y715" s="979"/>
      <c r="Z715" s="979"/>
    </row>
    <row r="716" spans="1:26" ht="15" thickBot="1" x14ac:dyDescent="0.4">
      <c r="A716" s="979"/>
      <c r="B716" s="979"/>
      <c r="C716" s="979"/>
      <c r="D716" s="979"/>
      <c r="E716" s="979"/>
      <c r="F716" s="979"/>
      <c r="G716" s="979"/>
      <c r="H716" s="979"/>
      <c r="I716" s="979"/>
      <c r="J716" s="979"/>
      <c r="K716" s="979"/>
      <c r="L716" s="979"/>
      <c r="M716" s="979"/>
      <c r="N716" s="979"/>
      <c r="O716" s="979"/>
      <c r="P716" s="979"/>
      <c r="Q716" s="979"/>
      <c r="R716" s="979"/>
      <c r="S716" s="979"/>
      <c r="T716" s="979"/>
      <c r="U716" s="979"/>
      <c r="V716" s="979"/>
      <c r="W716" s="979"/>
      <c r="X716" s="979"/>
      <c r="Y716" s="979"/>
      <c r="Z716" s="979"/>
    </row>
    <row r="717" spans="1:26" ht="15" thickBot="1" x14ac:dyDescent="0.4">
      <c r="A717" s="979"/>
      <c r="B717" s="979"/>
      <c r="C717" s="979"/>
      <c r="D717" s="979"/>
      <c r="E717" s="979"/>
      <c r="F717" s="979"/>
      <c r="G717" s="979"/>
      <c r="H717" s="979"/>
      <c r="I717" s="979"/>
      <c r="J717" s="979"/>
      <c r="K717" s="979"/>
      <c r="L717" s="979"/>
      <c r="M717" s="979"/>
      <c r="N717" s="979"/>
      <c r="O717" s="979"/>
      <c r="P717" s="979"/>
      <c r="Q717" s="979"/>
      <c r="R717" s="979"/>
      <c r="S717" s="979"/>
      <c r="T717" s="979"/>
      <c r="U717" s="979"/>
      <c r="V717" s="979"/>
      <c r="W717" s="979"/>
      <c r="X717" s="979"/>
      <c r="Y717" s="979"/>
      <c r="Z717" s="979"/>
    </row>
    <row r="718" spans="1:26" ht="15" thickBot="1" x14ac:dyDescent="0.4">
      <c r="A718" s="979"/>
      <c r="B718" s="979"/>
      <c r="C718" s="979"/>
      <c r="D718" s="979"/>
      <c r="E718" s="979"/>
      <c r="F718" s="979"/>
      <c r="G718" s="979"/>
      <c r="H718" s="979"/>
      <c r="I718" s="979"/>
      <c r="J718" s="979"/>
      <c r="K718" s="979"/>
      <c r="L718" s="979"/>
      <c r="M718" s="979"/>
      <c r="N718" s="979"/>
      <c r="O718" s="979"/>
      <c r="P718" s="979"/>
      <c r="Q718" s="979"/>
      <c r="R718" s="979"/>
      <c r="S718" s="979"/>
      <c r="T718" s="979"/>
      <c r="U718" s="979"/>
      <c r="V718" s="979"/>
      <c r="W718" s="979"/>
      <c r="X718" s="979"/>
      <c r="Y718" s="979"/>
      <c r="Z718" s="979"/>
    </row>
    <row r="719" spans="1:26" ht="15" thickBot="1" x14ac:dyDescent="0.4">
      <c r="A719" s="979"/>
      <c r="B719" s="979"/>
      <c r="C719" s="979"/>
      <c r="D719" s="979"/>
      <c r="E719" s="979"/>
      <c r="F719" s="979"/>
      <c r="G719" s="979"/>
      <c r="H719" s="979"/>
      <c r="I719" s="979"/>
      <c r="J719" s="979"/>
      <c r="K719" s="979"/>
      <c r="L719" s="979"/>
      <c r="M719" s="979"/>
      <c r="N719" s="979"/>
      <c r="O719" s="979"/>
      <c r="P719" s="979"/>
      <c r="Q719" s="979"/>
      <c r="R719" s="979"/>
      <c r="S719" s="979"/>
      <c r="T719" s="979"/>
      <c r="U719" s="979"/>
      <c r="V719" s="979"/>
      <c r="W719" s="979"/>
      <c r="X719" s="979"/>
      <c r="Y719" s="979"/>
      <c r="Z719" s="979"/>
    </row>
    <row r="720" spans="1:26" ht="15" thickBot="1" x14ac:dyDescent="0.4">
      <c r="A720" s="979"/>
      <c r="B720" s="979"/>
      <c r="C720" s="979"/>
      <c r="D720" s="979"/>
      <c r="E720" s="979"/>
      <c r="F720" s="979"/>
      <c r="G720" s="979"/>
      <c r="H720" s="979"/>
      <c r="I720" s="979"/>
      <c r="J720" s="979"/>
      <c r="K720" s="979"/>
      <c r="L720" s="979"/>
      <c r="M720" s="979"/>
      <c r="N720" s="979"/>
      <c r="O720" s="979"/>
      <c r="P720" s="979"/>
      <c r="Q720" s="979"/>
      <c r="R720" s="979"/>
      <c r="S720" s="979"/>
      <c r="T720" s="979"/>
      <c r="U720" s="979"/>
      <c r="V720" s="979"/>
      <c r="W720" s="979"/>
      <c r="X720" s="979"/>
      <c r="Y720" s="979"/>
      <c r="Z720" s="979"/>
    </row>
    <row r="721" spans="1:26" ht="15" thickBot="1" x14ac:dyDescent="0.4">
      <c r="A721" s="979"/>
      <c r="B721" s="979"/>
      <c r="C721" s="979"/>
      <c r="D721" s="979"/>
      <c r="E721" s="979"/>
      <c r="F721" s="979"/>
      <c r="G721" s="979"/>
      <c r="H721" s="979"/>
      <c r="I721" s="979"/>
      <c r="J721" s="979"/>
      <c r="K721" s="979"/>
      <c r="L721" s="979"/>
      <c r="M721" s="979"/>
      <c r="N721" s="979"/>
      <c r="O721" s="979"/>
      <c r="P721" s="979"/>
      <c r="Q721" s="979"/>
      <c r="R721" s="979"/>
      <c r="S721" s="979"/>
      <c r="T721" s="979"/>
      <c r="U721" s="979"/>
      <c r="V721" s="979"/>
      <c r="W721" s="979"/>
      <c r="X721" s="979"/>
      <c r="Y721" s="979"/>
      <c r="Z721" s="979"/>
    </row>
    <row r="722" spans="1:26" ht="15" thickBot="1" x14ac:dyDescent="0.4">
      <c r="A722" s="979"/>
      <c r="B722" s="979"/>
      <c r="C722" s="979"/>
      <c r="D722" s="979"/>
      <c r="E722" s="979"/>
      <c r="F722" s="979"/>
      <c r="G722" s="979"/>
      <c r="H722" s="979"/>
      <c r="I722" s="979"/>
      <c r="J722" s="979"/>
      <c r="K722" s="979"/>
      <c r="L722" s="979"/>
      <c r="M722" s="979"/>
      <c r="N722" s="979"/>
      <c r="O722" s="979"/>
      <c r="P722" s="979"/>
      <c r="Q722" s="979"/>
      <c r="R722" s="979"/>
      <c r="S722" s="979"/>
      <c r="T722" s="979"/>
      <c r="U722" s="979"/>
      <c r="V722" s="979"/>
      <c r="W722" s="979"/>
      <c r="X722" s="979"/>
      <c r="Y722" s="979"/>
      <c r="Z722" s="979"/>
    </row>
    <row r="723" spans="1:26" ht="15" thickBot="1" x14ac:dyDescent="0.4">
      <c r="A723" s="979"/>
      <c r="B723" s="979"/>
      <c r="C723" s="979"/>
      <c r="D723" s="979"/>
      <c r="E723" s="979"/>
      <c r="F723" s="979"/>
      <c r="G723" s="979"/>
      <c r="H723" s="979"/>
      <c r="I723" s="979"/>
      <c r="J723" s="979"/>
      <c r="K723" s="979"/>
      <c r="L723" s="979"/>
      <c r="M723" s="979"/>
      <c r="N723" s="979"/>
      <c r="O723" s="979"/>
      <c r="P723" s="979"/>
      <c r="Q723" s="979"/>
      <c r="R723" s="979"/>
      <c r="S723" s="979"/>
      <c r="T723" s="979"/>
      <c r="U723" s="979"/>
      <c r="V723" s="979"/>
      <c r="W723" s="979"/>
      <c r="X723" s="979"/>
      <c r="Y723" s="979"/>
      <c r="Z723" s="979"/>
    </row>
    <row r="724" spans="1:26" ht="15" thickBot="1" x14ac:dyDescent="0.4">
      <c r="A724" s="979"/>
      <c r="B724" s="979"/>
      <c r="C724" s="979"/>
      <c r="D724" s="979"/>
      <c r="E724" s="979"/>
      <c r="F724" s="979"/>
      <c r="G724" s="979"/>
      <c r="H724" s="979"/>
      <c r="I724" s="979"/>
      <c r="J724" s="979"/>
      <c r="K724" s="979"/>
      <c r="L724" s="979"/>
      <c r="M724" s="979"/>
      <c r="N724" s="979"/>
      <c r="O724" s="979"/>
      <c r="P724" s="979"/>
      <c r="Q724" s="979"/>
      <c r="R724" s="979"/>
      <c r="S724" s="979"/>
      <c r="T724" s="979"/>
      <c r="U724" s="979"/>
      <c r="V724" s="979"/>
      <c r="W724" s="979"/>
      <c r="X724" s="979"/>
      <c r="Y724" s="979"/>
      <c r="Z724" s="979"/>
    </row>
    <row r="725" spans="1:26" ht="15" thickBot="1" x14ac:dyDescent="0.4">
      <c r="A725" s="979"/>
      <c r="B725" s="979"/>
      <c r="C725" s="979"/>
      <c r="D725" s="979"/>
      <c r="E725" s="979"/>
      <c r="F725" s="979"/>
      <c r="G725" s="979"/>
      <c r="H725" s="979"/>
      <c r="I725" s="979"/>
      <c r="J725" s="979"/>
      <c r="K725" s="979"/>
      <c r="L725" s="979"/>
      <c r="M725" s="979"/>
      <c r="N725" s="979"/>
      <c r="O725" s="979"/>
      <c r="P725" s="979"/>
      <c r="Q725" s="979"/>
      <c r="R725" s="979"/>
      <c r="S725" s="979"/>
      <c r="T725" s="979"/>
      <c r="U725" s="979"/>
      <c r="V725" s="979"/>
      <c r="W725" s="979"/>
      <c r="X725" s="979"/>
      <c r="Y725" s="979"/>
      <c r="Z725" s="979"/>
    </row>
    <row r="726" spans="1:26" ht="15" thickBot="1" x14ac:dyDescent="0.4">
      <c r="A726" s="979"/>
      <c r="B726" s="979"/>
      <c r="C726" s="979"/>
      <c r="D726" s="979"/>
      <c r="E726" s="979"/>
      <c r="F726" s="979"/>
      <c r="G726" s="979"/>
      <c r="H726" s="979"/>
      <c r="I726" s="979"/>
      <c r="J726" s="979"/>
      <c r="K726" s="979"/>
      <c r="L726" s="979"/>
      <c r="M726" s="979"/>
      <c r="N726" s="979"/>
      <c r="O726" s="979"/>
      <c r="P726" s="979"/>
      <c r="Q726" s="979"/>
      <c r="R726" s="979"/>
      <c r="S726" s="979"/>
      <c r="T726" s="979"/>
      <c r="U726" s="979"/>
      <c r="V726" s="979"/>
      <c r="W726" s="979"/>
      <c r="X726" s="979"/>
      <c r="Y726" s="979"/>
      <c r="Z726" s="979"/>
    </row>
    <row r="727" spans="1:26" ht="15" thickBot="1" x14ac:dyDescent="0.4">
      <c r="A727" s="979"/>
      <c r="B727" s="979"/>
      <c r="C727" s="979"/>
      <c r="D727" s="979"/>
      <c r="E727" s="979"/>
      <c r="F727" s="979"/>
      <c r="G727" s="979"/>
      <c r="H727" s="979"/>
      <c r="I727" s="979"/>
      <c r="J727" s="979"/>
      <c r="K727" s="979"/>
      <c r="L727" s="979"/>
      <c r="M727" s="979"/>
      <c r="N727" s="979"/>
      <c r="O727" s="979"/>
      <c r="P727" s="979"/>
      <c r="Q727" s="979"/>
      <c r="R727" s="979"/>
      <c r="S727" s="979"/>
      <c r="T727" s="979"/>
      <c r="U727" s="979"/>
      <c r="V727" s="979"/>
      <c r="W727" s="979"/>
      <c r="X727" s="979"/>
      <c r="Y727" s="979"/>
      <c r="Z727" s="979"/>
    </row>
    <row r="728" spans="1:26" ht="15" thickBot="1" x14ac:dyDescent="0.4">
      <c r="A728" s="979"/>
      <c r="B728" s="979"/>
      <c r="C728" s="979"/>
      <c r="D728" s="979"/>
      <c r="E728" s="979"/>
      <c r="F728" s="979"/>
      <c r="G728" s="979"/>
      <c r="H728" s="979"/>
      <c r="I728" s="979"/>
      <c r="J728" s="979"/>
      <c r="K728" s="979"/>
      <c r="L728" s="979"/>
      <c r="M728" s="979"/>
      <c r="N728" s="979"/>
      <c r="O728" s="979"/>
      <c r="P728" s="979"/>
      <c r="Q728" s="979"/>
      <c r="R728" s="979"/>
      <c r="S728" s="979"/>
      <c r="T728" s="979"/>
      <c r="U728" s="979"/>
      <c r="V728" s="979"/>
      <c r="W728" s="979"/>
      <c r="X728" s="979"/>
      <c r="Y728" s="979"/>
      <c r="Z728" s="979"/>
    </row>
    <row r="729" spans="1:26" ht="15" thickBot="1" x14ac:dyDescent="0.4">
      <c r="A729" s="979"/>
      <c r="B729" s="979"/>
      <c r="C729" s="979"/>
      <c r="D729" s="979"/>
      <c r="E729" s="979"/>
      <c r="F729" s="979"/>
      <c r="G729" s="979"/>
      <c r="H729" s="979"/>
      <c r="I729" s="979"/>
      <c r="J729" s="979"/>
      <c r="K729" s="979"/>
      <c r="L729" s="979"/>
      <c r="M729" s="979"/>
      <c r="N729" s="979"/>
      <c r="O729" s="979"/>
      <c r="P729" s="979"/>
      <c r="Q729" s="979"/>
      <c r="R729" s="979"/>
      <c r="S729" s="979"/>
      <c r="T729" s="979"/>
      <c r="U729" s="979"/>
      <c r="V729" s="979"/>
      <c r="W729" s="979"/>
      <c r="X729" s="979"/>
      <c r="Y729" s="979"/>
      <c r="Z729" s="979"/>
    </row>
    <row r="730" spans="1:26" ht="15" thickBot="1" x14ac:dyDescent="0.4">
      <c r="A730" s="979"/>
      <c r="B730" s="979"/>
      <c r="C730" s="979"/>
      <c r="D730" s="979"/>
      <c r="E730" s="979"/>
      <c r="F730" s="979"/>
      <c r="G730" s="979"/>
      <c r="H730" s="979"/>
      <c r="I730" s="979"/>
      <c r="J730" s="979"/>
      <c r="K730" s="979"/>
      <c r="L730" s="979"/>
      <c r="M730" s="979"/>
      <c r="N730" s="979"/>
      <c r="O730" s="979"/>
      <c r="P730" s="979"/>
      <c r="Q730" s="979"/>
      <c r="R730" s="979"/>
      <c r="S730" s="979"/>
      <c r="T730" s="979"/>
      <c r="U730" s="979"/>
      <c r="V730" s="979"/>
      <c r="W730" s="979"/>
      <c r="X730" s="979"/>
      <c r="Y730" s="979"/>
      <c r="Z730" s="979"/>
    </row>
    <row r="731" spans="1:26" ht="15" thickBot="1" x14ac:dyDescent="0.4">
      <c r="A731" s="979"/>
      <c r="B731" s="979"/>
      <c r="C731" s="979"/>
      <c r="D731" s="979"/>
      <c r="E731" s="979"/>
      <c r="F731" s="979"/>
      <c r="G731" s="979"/>
      <c r="H731" s="979"/>
      <c r="I731" s="979"/>
      <c r="J731" s="979"/>
      <c r="K731" s="979"/>
      <c r="L731" s="979"/>
      <c r="M731" s="979"/>
      <c r="N731" s="979"/>
      <c r="O731" s="979"/>
      <c r="P731" s="979"/>
      <c r="Q731" s="979"/>
      <c r="R731" s="979"/>
      <c r="S731" s="979"/>
      <c r="T731" s="979"/>
      <c r="U731" s="979"/>
      <c r="V731" s="979"/>
      <c r="W731" s="979"/>
      <c r="X731" s="979"/>
      <c r="Y731" s="979"/>
      <c r="Z731" s="979"/>
    </row>
    <row r="732" spans="1:26" ht="15" thickBot="1" x14ac:dyDescent="0.4">
      <c r="A732" s="979"/>
      <c r="B732" s="979"/>
      <c r="C732" s="979"/>
      <c r="D732" s="979"/>
      <c r="E732" s="979"/>
      <c r="F732" s="979"/>
      <c r="G732" s="979"/>
      <c r="H732" s="979"/>
      <c r="I732" s="979"/>
      <c r="J732" s="979"/>
      <c r="K732" s="979"/>
      <c r="L732" s="979"/>
      <c r="M732" s="979"/>
      <c r="N732" s="979"/>
      <c r="O732" s="979"/>
      <c r="P732" s="979"/>
      <c r="Q732" s="979"/>
      <c r="R732" s="979"/>
      <c r="S732" s="979"/>
      <c r="T732" s="979"/>
      <c r="U732" s="979"/>
      <c r="V732" s="979"/>
      <c r="W732" s="979"/>
      <c r="X732" s="979"/>
      <c r="Y732" s="979"/>
      <c r="Z732" s="979"/>
    </row>
    <row r="733" spans="1:26" ht="15" thickBot="1" x14ac:dyDescent="0.4">
      <c r="A733" s="979"/>
      <c r="B733" s="979"/>
      <c r="C733" s="979"/>
      <c r="D733" s="979"/>
      <c r="E733" s="979"/>
      <c r="F733" s="979"/>
      <c r="G733" s="979"/>
      <c r="H733" s="979"/>
      <c r="I733" s="979"/>
      <c r="J733" s="979"/>
      <c r="K733" s="979"/>
      <c r="L733" s="979"/>
      <c r="M733" s="979"/>
      <c r="N733" s="979"/>
      <c r="O733" s="979"/>
      <c r="P733" s="979"/>
      <c r="Q733" s="979"/>
      <c r="R733" s="979"/>
      <c r="S733" s="979"/>
      <c r="T733" s="979"/>
      <c r="U733" s="979"/>
      <c r="V733" s="979"/>
      <c r="W733" s="979"/>
      <c r="X733" s="979"/>
      <c r="Y733" s="979"/>
      <c r="Z733" s="979"/>
    </row>
    <row r="734" spans="1:26" ht="15" thickBot="1" x14ac:dyDescent="0.4">
      <c r="A734" s="979"/>
      <c r="B734" s="979"/>
      <c r="C734" s="979"/>
      <c r="D734" s="979"/>
      <c r="E734" s="979"/>
      <c r="F734" s="979"/>
      <c r="G734" s="979"/>
      <c r="H734" s="979"/>
      <c r="I734" s="979"/>
      <c r="J734" s="979"/>
      <c r="K734" s="979"/>
      <c r="L734" s="979"/>
      <c r="M734" s="979"/>
      <c r="N734" s="979"/>
      <c r="O734" s="979"/>
      <c r="P734" s="979"/>
      <c r="Q734" s="979"/>
      <c r="R734" s="979"/>
      <c r="S734" s="979"/>
      <c r="T734" s="979"/>
      <c r="U734" s="979"/>
      <c r="V734" s="979"/>
      <c r="W734" s="979"/>
      <c r="X734" s="979"/>
      <c r="Y734" s="979"/>
      <c r="Z734" s="979"/>
    </row>
    <row r="735" spans="1:26" ht="15" thickBot="1" x14ac:dyDescent="0.4">
      <c r="A735" s="979"/>
      <c r="B735" s="979"/>
      <c r="C735" s="979"/>
      <c r="D735" s="979"/>
      <c r="E735" s="979"/>
      <c r="F735" s="979"/>
      <c r="G735" s="979"/>
      <c r="H735" s="979"/>
      <c r="I735" s="979"/>
      <c r="J735" s="979"/>
      <c r="K735" s="979"/>
      <c r="L735" s="979"/>
      <c r="M735" s="979"/>
      <c r="N735" s="979"/>
      <c r="O735" s="979"/>
      <c r="P735" s="979"/>
      <c r="Q735" s="979"/>
      <c r="R735" s="979"/>
      <c r="S735" s="979"/>
      <c r="T735" s="979"/>
      <c r="U735" s="979"/>
      <c r="V735" s="979"/>
      <c r="W735" s="979"/>
      <c r="X735" s="979"/>
      <c r="Y735" s="979"/>
      <c r="Z735" s="979"/>
    </row>
    <row r="736" spans="1:26" ht="15" thickBot="1" x14ac:dyDescent="0.4">
      <c r="A736" s="979"/>
      <c r="B736" s="979"/>
      <c r="C736" s="979"/>
      <c r="D736" s="979"/>
      <c r="E736" s="979"/>
      <c r="F736" s="979"/>
      <c r="G736" s="979"/>
      <c r="H736" s="979"/>
      <c r="I736" s="979"/>
      <c r="J736" s="979"/>
      <c r="K736" s="979"/>
      <c r="L736" s="979"/>
      <c r="M736" s="979"/>
      <c r="N736" s="979"/>
      <c r="O736" s="979"/>
      <c r="P736" s="979"/>
      <c r="Q736" s="979"/>
      <c r="R736" s="979"/>
      <c r="S736" s="979"/>
      <c r="T736" s="979"/>
      <c r="U736" s="979"/>
      <c r="V736" s="979"/>
      <c r="W736" s="979"/>
      <c r="X736" s="979"/>
      <c r="Y736" s="979"/>
      <c r="Z736" s="979"/>
    </row>
    <row r="737" spans="1:26" ht="15" thickBot="1" x14ac:dyDescent="0.4">
      <c r="A737" s="979"/>
      <c r="B737" s="979"/>
      <c r="C737" s="979"/>
      <c r="D737" s="979"/>
      <c r="E737" s="979"/>
      <c r="F737" s="979"/>
      <c r="G737" s="979"/>
      <c r="H737" s="979"/>
      <c r="I737" s="979"/>
      <c r="J737" s="979"/>
      <c r="K737" s="979"/>
      <c r="L737" s="979"/>
      <c r="M737" s="979"/>
      <c r="N737" s="979"/>
      <c r="O737" s="979"/>
      <c r="P737" s="979"/>
      <c r="Q737" s="979"/>
      <c r="R737" s="979"/>
      <c r="S737" s="979"/>
      <c r="T737" s="979"/>
      <c r="U737" s="979"/>
      <c r="V737" s="979"/>
      <c r="W737" s="979"/>
      <c r="X737" s="979"/>
      <c r="Y737" s="979"/>
      <c r="Z737" s="979"/>
    </row>
    <row r="738" spans="1:26" ht="15" thickBot="1" x14ac:dyDescent="0.4">
      <c r="A738" s="979"/>
      <c r="B738" s="979"/>
      <c r="C738" s="979"/>
      <c r="D738" s="979"/>
      <c r="E738" s="979"/>
      <c r="F738" s="979"/>
      <c r="G738" s="979"/>
      <c r="H738" s="979"/>
      <c r="I738" s="979"/>
      <c r="J738" s="979"/>
      <c r="K738" s="979"/>
      <c r="L738" s="979"/>
      <c r="M738" s="979"/>
      <c r="N738" s="979"/>
      <c r="O738" s="979"/>
      <c r="P738" s="979"/>
      <c r="Q738" s="979"/>
      <c r="R738" s="979"/>
      <c r="S738" s="979"/>
      <c r="T738" s="979"/>
      <c r="U738" s="979"/>
      <c r="V738" s="979"/>
      <c r="W738" s="979"/>
      <c r="X738" s="979"/>
      <c r="Y738" s="979"/>
      <c r="Z738" s="979"/>
    </row>
    <row r="739" spans="1:26" ht="15" thickBot="1" x14ac:dyDescent="0.4">
      <c r="A739" s="979"/>
      <c r="B739" s="979"/>
      <c r="C739" s="979"/>
      <c r="D739" s="979"/>
      <c r="E739" s="979"/>
      <c r="F739" s="979"/>
      <c r="G739" s="979"/>
      <c r="H739" s="979"/>
      <c r="I739" s="979"/>
      <c r="J739" s="979"/>
      <c r="K739" s="979"/>
      <c r="L739" s="979"/>
      <c r="M739" s="979"/>
      <c r="N739" s="979"/>
      <c r="O739" s="979"/>
      <c r="P739" s="979"/>
      <c r="Q739" s="979"/>
      <c r="R739" s="979"/>
      <c r="S739" s="979"/>
      <c r="T739" s="979"/>
      <c r="U739" s="979"/>
      <c r="V739" s="979"/>
      <c r="W739" s="979"/>
      <c r="X739" s="979"/>
      <c r="Y739" s="979"/>
      <c r="Z739" s="979"/>
    </row>
    <row r="740" spans="1:26" ht="15" thickBot="1" x14ac:dyDescent="0.4">
      <c r="A740" s="979"/>
      <c r="B740" s="979"/>
      <c r="C740" s="979"/>
      <c r="D740" s="979"/>
      <c r="E740" s="979"/>
      <c r="F740" s="979"/>
      <c r="G740" s="979"/>
      <c r="H740" s="979"/>
      <c r="I740" s="979"/>
      <c r="J740" s="979"/>
      <c r="K740" s="979"/>
      <c r="L740" s="979"/>
      <c r="M740" s="979"/>
      <c r="N740" s="979"/>
      <c r="O740" s="979"/>
      <c r="P740" s="979"/>
      <c r="Q740" s="979"/>
      <c r="R740" s="979"/>
      <c r="S740" s="979"/>
      <c r="T740" s="979"/>
      <c r="U740" s="979"/>
      <c r="V740" s="979"/>
      <c r="W740" s="979"/>
      <c r="X740" s="979"/>
      <c r="Y740" s="979"/>
      <c r="Z740" s="979"/>
    </row>
    <row r="741" spans="1:26" ht="15" thickBot="1" x14ac:dyDescent="0.4">
      <c r="A741" s="979"/>
      <c r="B741" s="979"/>
      <c r="C741" s="979"/>
      <c r="D741" s="979"/>
      <c r="E741" s="979"/>
      <c r="F741" s="979"/>
      <c r="G741" s="979"/>
      <c r="H741" s="979"/>
      <c r="I741" s="979"/>
      <c r="J741" s="979"/>
      <c r="K741" s="979"/>
      <c r="L741" s="979"/>
      <c r="M741" s="979"/>
      <c r="N741" s="979"/>
      <c r="O741" s="979"/>
      <c r="P741" s="979"/>
      <c r="Q741" s="979"/>
      <c r="R741" s="979"/>
      <c r="S741" s="979"/>
      <c r="T741" s="979"/>
      <c r="U741" s="979"/>
      <c r="V741" s="979"/>
      <c r="W741" s="979"/>
      <c r="X741" s="979"/>
      <c r="Y741" s="979"/>
      <c r="Z741" s="979"/>
    </row>
    <row r="742" spans="1:26" ht="15" thickBot="1" x14ac:dyDescent="0.4">
      <c r="A742" s="979"/>
      <c r="B742" s="979"/>
      <c r="C742" s="979"/>
      <c r="D742" s="979"/>
      <c r="E742" s="979"/>
      <c r="F742" s="979"/>
      <c r="G742" s="979"/>
      <c r="H742" s="979"/>
      <c r="I742" s="979"/>
      <c r="J742" s="979"/>
      <c r="K742" s="979"/>
      <c r="L742" s="979"/>
      <c r="M742" s="979"/>
      <c r="N742" s="979"/>
      <c r="O742" s="979"/>
      <c r="P742" s="979"/>
      <c r="Q742" s="979"/>
      <c r="R742" s="979"/>
      <c r="S742" s="979"/>
      <c r="T742" s="979"/>
      <c r="U742" s="979"/>
      <c r="V742" s="979"/>
      <c r="W742" s="979"/>
      <c r="X742" s="979"/>
      <c r="Y742" s="979"/>
      <c r="Z742" s="979"/>
    </row>
    <row r="743" spans="1:26" ht="15" thickBot="1" x14ac:dyDescent="0.4">
      <c r="A743" s="979"/>
      <c r="B743" s="979"/>
      <c r="C743" s="979"/>
      <c r="D743" s="979"/>
      <c r="E743" s="979"/>
      <c r="F743" s="979"/>
      <c r="G743" s="979"/>
      <c r="H743" s="979"/>
      <c r="I743" s="979"/>
      <c r="J743" s="979"/>
      <c r="K743" s="979"/>
      <c r="L743" s="979"/>
      <c r="M743" s="979"/>
      <c r="N743" s="979"/>
      <c r="O743" s="979"/>
      <c r="P743" s="979"/>
      <c r="Q743" s="979"/>
      <c r="R743" s="979"/>
      <c r="S743" s="979"/>
      <c r="T743" s="979"/>
      <c r="U743" s="979"/>
      <c r="V743" s="979"/>
      <c r="W743" s="979"/>
      <c r="X743" s="979"/>
      <c r="Y743" s="979"/>
      <c r="Z743" s="979"/>
    </row>
    <row r="744" spans="1:26" ht="15" thickBot="1" x14ac:dyDescent="0.4">
      <c r="A744" s="979"/>
      <c r="B744" s="979"/>
      <c r="C744" s="979"/>
      <c r="D744" s="979"/>
      <c r="E744" s="979"/>
      <c r="F744" s="979"/>
      <c r="G744" s="979"/>
      <c r="H744" s="979"/>
      <c r="I744" s="979"/>
      <c r="J744" s="979"/>
      <c r="K744" s="979"/>
      <c r="L744" s="979"/>
      <c r="M744" s="979"/>
      <c r="N744" s="979"/>
      <c r="O744" s="979"/>
      <c r="P744" s="979"/>
      <c r="Q744" s="979"/>
      <c r="R744" s="979"/>
      <c r="S744" s="979"/>
      <c r="T744" s="979"/>
      <c r="U744" s="979"/>
      <c r="V744" s="979"/>
      <c r="W744" s="979"/>
      <c r="X744" s="979"/>
      <c r="Y744" s="979"/>
      <c r="Z744" s="979"/>
    </row>
    <row r="745" spans="1:26" ht="15" thickBot="1" x14ac:dyDescent="0.4">
      <c r="A745" s="979"/>
      <c r="B745" s="979"/>
      <c r="C745" s="979"/>
      <c r="D745" s="979"/>
      <c r="E745" s="979"/>
      <c r="F745" s="979"/>
      <c r="G745" s="979"/>
      <c r="H745" s="979"/>
      <c r="I745" s="979"/>
      <c r="J745" s="979"/>
      <c r="K745" s="979"/>
      <c r="L745" s="979"/>
      <c r="M745" s="979"/>
      <c r="N745" s="979"/>
      <c r="O745" s="979"/>
      <c r="P745" s="979"/>
      <c r="Q745" s="979"/>
      <c r="R745" s="979"/>
      <c r="S745" s="979"/>
      <c r="T745" s="979"/>
      <c r="U745" s="979"/>
      <c r="V745" s="979"/>
      <c r="W745" s="979"/>
      <c r="X745" s="979"/>
      <c r="Y745" s="979"/>
      <c r="Z745" s="979"/>
    </row>
    <row r="746" spans="1:26" ht="15" thickBot="1" x14ac:dyDescent="0.4">
      <c r="A746" s="979"/>
      <c r="B746" s="979"/>
      <c r="C746" s="979"/>
      <c r="D746" s="979"/>
      <c r="E746" s="979"/>
      <c r="F746" s="979"/>
      <c r="G746" s="979"/>
      <c r="H746" s="979"/>
      <c r="I746" s="979"/>
      <c r="J746" s="979"/>
      <c r="K746" s="979"/>
      <c r="L746" s="979"/>
      <c r="M746" s="979"/>
      <c r="N746" s="979"/>
      <c r="O746" s="979"/>
      <c r="P746" s="979"/>
      <c r="Q746" s="979"/>
      <c r="R746" s="979"/>
      <c r="S746" s="979"/>
      <c r="T746" s="979"/>
      <c r="U746" s="979"/>
      <c r="V746" s="979"/>
      <c r="W746" s="979"/>
      <c r="X746" s="979"/>
      <c r="Y746" s="979"/>
      <c r="Z746" s="979"/>
    </row>
    <row r="747" spans="1:26" ht="15" thickBot="1" x14ac:dyDescent="0.4">
      <c r="A747" s="979"/>
      <c r="B747" s="979"/>
      <c r="C747" s="979"/>
      <c r="D747" s="979"/>
      <c r="E747" s="979"/>
      <c r="F747" s="979"/>
      <c r="G747" s="979"/>
      <c r="H747" s="979"/>
      <c r="I747" s="979"/>
      <c r="J747" s="979"/>
      <c r="K747" s="979"/>
      <c r="L747" s="979"/>
      <c r="M747" s="979"/>
      <c r="N747" s="979"/>
      <c r="O747" s="979"/>
      <c r="P747" s="979"/>
      <c r="Q747" s="979"/>
      <c r="R747" s="979"/>
      <c r="S747" s="979"/>
      <c r="T747" s="979"/>
      <c r="U747" s="979"/>
      <c r="V747" s="979"/>
      <c r="W747" s="979"/>
      <c r="X747" s="979"/>
      <c r="Y747" s="979"/>
      <c r="Z747" s="979"/>
    </row>
    <row r="748" spans="1:26" ht="15" thickBot="1" x14ac:dyDescent="0.4">
      <c r="A748" s="979"/>
      <c r="B748" s="979"/>
      <c r="C748" s="979"/>
      <c r="D748" s="979"/>
      <c r="E748" s="979"/>
      <c r="F748" s="979"/>
      <c r="G748" s="979"/>
      <c r="H748" s="979"/>
      <c r="I748" s="979"/>
      <c r="J748" s="979"/>
      <c r="K748" s="979"/>
      <c r="L748" s="979"/>
      <c r="M748" s="979"/>
      <c r="N748" s="979"/>
      <c r="O748" s="979"/>
      <c r="P748" s="979"/>
      <c r="Q748" s="979"/>
      <c r="R748" s="979"/>
      <c r="S748" s="979"/>
      <c r="T748" s="979"/>
      <c r="U748" s="979"/>
      <c r="V748" s="979"/>
      <c r="W748" s="979"/>
      <c r="X748" s="979"/>
      <c r="Y748" s="979"/>
      <c r="Z748" s="979"/>
    </row>
    <row r="749" spans="1:26" ht="15" thickBot="1" x14ac:dyDescent="0.4">
      <c r="A749" s="979"/>
      <c r="B749" s="979"/>
      <c r="C749" s="979"/>
      <c r="D749" s="979"/>
      <c r="E749" s="979"/>
      <c r="F749" s="979"/>
      <c r="G749" s="979"/>
      <c r="H749" s="979"/>
      <c r="I749" s="979"/>
      <c r="J749" s="979"/>
      <c r="K749" s="979"/>
      <c r="L749" s="979"/>
      <c r="M749" s="979"/>
      <c r="N749" s="979"/>
      <c r="O749" s="979"/>
      <c r="P749" s="979"/>
      <c r="Q749" s="979"/>
      <c r="R749" s="979"/>
      <c r="S749" s="979"/>
      <c r="T749" s="979"/>
      <c r="U749" s="979"/>
      <c r="V749" s="979"/>
      <c r="W749" s="979"/>
      <c r="X749" s="979"/>
      <c r="Y749" s="979"/>
      <c r="Z749" s="979"/>
    </row>
    <row r="750" spans="1:26" ht="15" thickBot="1" x14ac:dyDescent="0.4">
      <c r="A750" s="979"/>
      <c r="B750" s="979"/>
      <c r="C750" s="979"/>
      <c r="D750" s="979"/>
      <c r="E750" s="979"/>
      <c r="F750" s="979"/>
      <c r="G750" s="979"/>
      <c r="H750" s="979"/>
      <c r="I750" s="979"/>
      <c r="J750" s="979"/>
      <c r="K750" s="979"/>
      <c r="L750" s="979"/>
      <c r="M750" s="979"/>
      <c r="N750" s="979"/>
      <c r="O750" s="979"/>
      <c r="P750" s="979"/>
      <c r="Q750" s="979"/>
      <c r="R750" s="979"/>
      <c r="S750" s="979"/>
      <c r="T750" s="979"/>
      <c r="U750" s="979"/>
      <c r="V750" s="979"/>
      <c r="W750" s="979"/>
      <c r="X750" s="979"/>
      <c r="Y750" s="979"/>
      <c r="Z750" s="979"/>
    </row>
    <row r="751" spans="1:26" ht="15" thickBot="1" x14ac:dyDescent="0.4">
      <c r="A751" s="979"/>
      <c r="B751" s="979"/>
      <c r="C751" s="979"/>
      <c r="D751" s="979"/>
      <c r="E751" s="979"/>
      <c r="F751" s="979"/>
      <c r="G751" s="979"/>
      <c r="H751" s="979"/>
      <c r="I751" s="979"/>
      <c r="J751" s="979"/>
      <c r="K751" s="979"/>
      <c r="L751" s="979"/>
      <c r="M751" s="979"/>
      <c r="N751" s="979"/>
      <c r="O751" s="979"/>
      <c r="P751" s="979"/>
      <c r="Q751" s="979"/>
      <c r="R751" s="979"/>
      <c r="S751" s="979"/>
      <c r="T751" s="979"/>
      <c r="U751" s="979"/>
      <c r="V751" s="979"/>
      <c r="W751" s="979"/>
      <c r="X751" s="979"/>
      <c r="Y751" s="979"/>
      <c r="Z751" s="979"/>
    </row>
    <row r="752" spans="1:26" ht="15" thickBot="1" x14ac:dyDescent="0.4">
      <c r="A752" s="979"/>
      <c r="B752" s="979"/>
      <c r="C752" s="979"/>
      <c r="D752" s="979"/>
      <c r="E752" s="979"/>
      <c r="F752" s="979"/>
      <c r="G752" s="979"/>
      <c r="H752" s="979"/>
      <c r="I752" s="979"/>
      <c r="J752" s="979"/>
      <c r="K752" s="979"/>
      <c r="L752" s="979"/>
      <c r="M752" s="979"/>
      <c r="N752" s="979"/>
      <c r="O752" s="979"/>
      <c r="P752" s="979"/>
      <c r="Q752" s="979"/>
      <c r="R752" s="979"/>
      <c r="S752" s="979"/>
      <c r="T752" s="979"/>
      <c r="U752" s="979"/>
      <c r="V752" s="979"/>
      <c r="W752" s="979"/>
      <c r="X752" s="979"/>
      <c r="Y752" s="979"/>
      <c r="Z752" s="979"/>
    </row>
    <row r="753" spans="1:26" ht="15" thickBot="1" x14ac:dyDescent="0.4">
      <c r="A753" s="979"/>
      <c r="B753" s="979"/>
      <c r="C753" s="979"/>
      <c r="D753" s="979"/>
      <c r="E753" s="979"/>
      <c r="F753" s="979"/>
      <c r="G753" s="979"/>
      <c r="H753" s="979"/>
      <c r="I753" s="979"/>
      <c r="J753" s="979"/>
      <c r="K753" s="979"/>
      <c r="L753" s="979"/>
      <c r="M753" s="979"/>
      <c r="N753" s="979"/>
      <c r="O753" s="979"/>
      <c r="P753" s="979"/>
      <c r="Q753" s="979"/>
      <c r="R753" s="979"/>
      <c r="S753" s="979"/>
      <c r="T753" s="979"/>
      <c r="U753" s="979"/>
      <c r="V753" s="979"/>
      <c r="W753" s="979"/>
      <c r="X753" s="979"/>
      <c r="Y753" s="979"/>
      <c r="Z753" s="979"/>
    </row>
    <row r="754" spans="1:26" ht="15" thickBot="1" x14ac:dyDescent="0.4">
      <c r="A754" s="979"/>
      <c r="B754" s="979"/>
      <c r="C754" s="979"/>
      <c r="D754" s="979"/>
      <c r="E754" s="979"/>
      <c r="F754" s="979"/>
      <c r="G754" s="979"/>
      <c r="H754" s="979"/>
      <c r="I754" s="979"/>
      <c r="J754" s="979"/>
      <c r="K754" s="979"/>
      <c r="L754" s="979"/>
      <c r="M754" s="979"/>
      <c r="N754" s="979"/>
      <c r="O754" s="979"/>
      <c r="P754" s="979"/>
      <c r="Q754" s="979"/>
      <c r="R754" s="979"/>
      <c r="S754" s="979"/>
      <c r="T754" s="979"/>
      <c r="U754" s="979"/>
      <c r="V754" s="979"/>
      <c r="W754" s="979"/>
      <c r="X754" s="979"/>
      <c r="Y754" s="979"/>
      <c r="Z754" s="979"/>
    </row>
    <row r="755" spans="1:26" ht="15" thickBot="1" x14ac:dyDescent="0.4">
      <c r="A755" s="979"/>
      <c r="B755" s="979"/>
      <c r="C755" s="979"/>
      <c r="D755" s="979"/>
      <c r="E755" s="979"/>
      <c r="F755" s="979"/>
      <c r="G755" s="979"/>
      <c r="H755" s="979"/>
      <c r="I755" s="979"/>
      <c r="J755" s="979"/>
      <c r="K755" s="979"/>
      <c r="L755" s="979"/>
      <c r="M755" s="979"/>
      <c r="N755" s="979"/>
      <c r="O755" s="979"/>
      <c r="P755" s="979"/>
      <c r="Q755" s="979"/>
      <c r="R755" s="979"/>
      <c r="S755" s="979"/>
      <c r="T755" s="979"/>
      <c r="U755" s="979"/>
      <c r="V755" s="979"/>
      <c r="W755" s="979"/>
      <c r="X755" s="979"/>
      <c r="Y755" s="979"/>
      <c r="Z755" s="979"/>
    </row>
    <row r="756" spans="1:26" ht="15" thickBot="1" x14ac:dyDescent="0.4">
      <c r="A756" s="979"/>
      <c r="B756" s="979"/>
      <c r="C756" s="979"/>
      <c r="D756" s="979"/>
      <c r="E756" s="979"/>
      <c r="F756" s="979"/>
      <c r="G756" s="979"/>
      <c r="H756" s="979"/>
      <c r="I756" s="979"/>
      <c r="J756" s="979"/>
      <c r="K756" s="979"/>
      <c r="L756" s="979"/>
      <c r="M756" s="979"/>
      <c r="N756" s="979"/>
      <c r="O756" s="979"/>
      <c r="P756" s="979"/>
      <c r="Q756" s="979"/>
      <c r="R756" s="979"/>
      <c r="S756" s="979"/>
      <c r="T756" s="979"/>
      <c r="U756" s="979"/>
      <c r="V756" s="979"/>
      <c r="W756" s="979"/>
      <c r="X756" s="979"/>
      <c r="Y756" s="979"/>
      <c r="Z756" s="979"/>
    </row>
    <row r="757" spans="1:26" ht="15" thickBot="1" x14ac:dyDescent="0.4">
      <c r="A757" s="979"/>
      <c r="B757" s="979"/>
      <c r="C757" s="979"/>
      <c r="D757" s="979"/>
      <c r="E757" s="979"/>
      <c r="F757" s="979"/>
      <c r="G757" s="979"/>
      <c r="H757" s="979"/>
      <c r="I757" s="979"/>
      <c r="J757" s="979"/>
      <c r="K757" s="979"/>
      <c r="L757" s="979"/>
      <c r="M757" s="979"/>
      <c r="N757" s="979"/>
      <c r="O757" s="979"/>
      <c r="P757" s="979"/>
      <c r="Q757" s="979"/>
      <c r="R757" s="979"/>
      <c r="S757" s="979"/>
      <c r="T757" s="979"/>
      <c r="U757" s="979"/>
      <c r="V757" s="979"/>
      <c r="W757" s="979"/>
      <c r="X757" s="979"/>
      <c r="Y757" s="979"/>
      <c r="Z757" s="979"/>
    </row>
    <row r="758" spans="1:26" ht="15" thickBot="1" x14ac:dyDescent="0.4">
      <c r="A758" s="979"/>
      <c r="B758" s="979"/>
      <c r="C758" s="979"/>
      <c r="D758" s="979"/>
      <c r="E758" s="979"/>
      <c r="F758" s="979"/>
      <c r="G758" s="979"/>
      <c r="H758" s="979"/>
      <c r="I758" s="979"/>
      <c r="J758" s="979"/>
      <c r="K758" s="979"/>
      <c r="L758" s="979"/>
      <c r="M758" s="979"/>
      <c r="N758" s="979"/>
      <c r="O758" s="979"/>
      <c r="P758" s="979"/>
      <c r="Q758" s="979"/>
      <c r="R758" s="979"/>
      <c r="S758" s="979"/>
      <c r="T758" s="979"/>
      <c r="U758" s="979"/>
      <c r="V758" s="979"/>
      <c r="W758" s="979"/>
      <c r="X758" s="979"/>
      <c r="Y758" s="979"/>
      <c r="Z758" s="979"/>
    </row>
    <row r="759" spans="1:26" ht="15" thickBot="1" x14ac:dyDescent="0.4">
      <c r="A759" s="979"/>
      <c r="B759" s="979"/>
      <c r="C759" s="979"/>
      <c r="D759" s="979"/>
      <c r="E759" s="979"/>
      <c r="F759" s="979"/>
      <c r="G759" s="979"/>
      <c r="H759" s="979"/>
      <c r="I759" s="979"/>
      <c r="J759" s="979"/>
      <c r="K759" s="979"/>
      <c r="L759" s="979"/>
      <c r="M759" s="979"/>
      <c r="N759" s="979"/>
      <c r="O759" s="979"/>
      <c r="P759" s="979"/>
      <c r="Q759" s="979"/>
      <c r="R759" s="979"/>
      <c r="S759" s="979"/>
      <c r="T759" s="979"/>
      <c r="U759" s="979"/>
      <c r="V759" s="979"/>
      <c r="W759" s="979"/>
      <c r="X759" s="979"/>
      <c r="Y759" s="979"/>
      <c r="Z759" s="979"/>
    </row>
    <row r="760" spans="1:26" ht="15" thickBot="1" x14ac:dyDescent="0.4">
      <c r="A760" s="979"/>
      <c r="B760" s="979"/>
      <c r="C760" s="979"/>
      <c r="D760" s="979"/>
      <c r="E760" s="979"/>
      <c r="F760" s="979"/>
      <c r="G760" s="979"/>
      <c r="H760" s="979"/>
      <c r="I760" s="979"/>
      <c r="J760" s="979"/>
      <c r="K760" s="979"/>
      <c r="L760" s="979"/>
      <c r="M760" s="979"/>
      <c r="N760" s="979"/>
      <c r="O760" s="979"/>
      <c r="P760" s="979"/>
      <c r="Q760" s="979"/>
      <c r="R760" s="979"/>
      <c r="S760" s="979"/>
      <c r="T760" s="979"/>
      <c r="U760" s="979"/>
      <c r="V760" s="979"/>
      <c r="W760" s="979"/>
      <c r="X760" s="979"/>
      <c r="Y760" s="979"/>
      <c r="Z760" s="979"/>
    </row>
    <row r="761" spans="1:26" ht="15" thickBot="1" x14ac:dyDescent="0.4">
      <c r="A761" s="979"/>
      <c r="B761" s="979"/>
      <c r="C761" s="979"/>
      <c r="D761" s="979"/>
      <c r="E761" s="979"/>
      <c r="F761" s="979"/>
      <c r="G761" s="979"/>
      <c r="H761" s="979"/>
      <c r="I761" s="979"/>
      <c r="J761" s="979"/>
      <c r="K761" s="979"/>
      <c r="L761" s="979"/>
      <c r="M761" s="979"/>
      <c r="N761" s="979"/>
      <c r="O761" s="979"/>
      <c r="P761" s="979"/>
      <c r="Q761" s="979"/>
      <c r="R761" s="979"/>
      <c r="S761" s="979"/>
      <c r="T761" s="979"/>
      <c r="U761" s="979"/>
      <c r="V761" s="979"/>
      <c r="W761" s="979"/>
      <c r="X761" s="979"/>
      <c r="Y761" s="979"/>
      <c r="Z761" s="979"/>
    </row>
    <row r="762" spans="1:26" ht="15" thickBot="1" x14ac:dyDescent="0.4">
      <c r="A762" s="979"/>
      <c r="B762" s="979"/>
      <c r="C762" s="979"/>
      <c r="D762" s="979"/>
      <c r="E762" s="979"/>
      <c r="F762" s="979"/>
      <c r="G762" s="979"/>
      <c r="H762" s="979"/>
      <c r="I762" s="979"/>
      <c r="J762" s="979"/>
      <c r="K762" s="979"/>
      <c r="L762" s="979"/>
      <c r="M762" s="979"/>
      <c r="N762" s="979"/>
      <c r="O762" s="979"/>
      <c r="P762" s="979"/>
      <c r="Q762" s="979"/>
      <c r="R762" s="979"/>
      <c r="S762" s="979"/>
      <c r="T762" s="979"/>
      <c r="U762" s="979"/>
      <c r="V762" s="979"/>
      <c r="W762" s="979"/>
      <c r="X762" s="979"/>
      <c r="Y762" s="979"/>
      <c r="Z762" s="979"/>
    </row>
    <row r="763" spans="1:26" ht="15" thickBot="1" x14ac:dyDescent="0.4">
      <c r="A763" s="979"/>
      <c r="B763" s="979"/>
      <c r="C763" s="979"/>
      <c r="D763" s="979"/>
      <c r="E763" s="979"/>
      <c r="F763" s="979"/>
      <c r="G763" s="979"/>
      <c r="H763" s="979"/>
      <c r="I763" s="979"/>
      <c r="J763" s="979"/>
      <c r="K763" s="979"/>
      <c r="L763" s="979"/>
      <c r="M763" s="979"/>
      <c r="N763" s="979"/>
      <c r="O763" s="979"/>
      <c r="P763" s="979"/>
      <c r="Q763" s="979"/>
      <c r="R763" s="979"/>
      <c r="S763" s="979"/>
      <c r="T763" s="979"/>
      <c r="U763" s="979"/>
      <c r="V763" s="979"/>
      <c r="W763" s="979"/>
      <c r="X763" s="979"/>
      <c r="Y763" s="979"/>
      <c r="Z763" s="979"/>
    </row>
    <row r="764" spans="1:26" ht="15" thickBot="1" x14ac:dyDescent="0.4">
      <c r="A764" s="979"/>
      <c r="B764" s="979"/>
      <c r="C764" s="979"/>
      <c r="D764" s="979"/>
      <c r="E764" s="979"/>
      <c r="F764" s="979"/>
      <c r="G764" s="979"/>
      <c r="H764" s="979"/>
      <c r="I764" s="979"/>
      <c r="J764" s="979"/>
      <c r="K764" s="979"/>
      <c r="L764" s="979"/>
      <c r="M764" s="979"/>
      <c r="N764" s="979"/>
      <c r="O764" s="979"/>
      <c r="P764" s="979"/>
      <c r="Q764" s="979"/>
      <c r="R764" s="979"/>
      <c r="S764" s="979"/>
      <c r="T764" s="979"/>
      <c r="U764" s="979"/>
      <c r="V764" s="979"/>
      <c r="W764" s="979"/>
      <c r="X764" s="979"/>
      <c r="Y764" s="979"/>
      <c r="Z764" s="979"/>
    </row>
    <row r="765" spans="1:26" ht="15" thickBot="1" x14ac:dyDescent="0.4">
      <c r="A765" s="979"/>
      <c r="B765" s="979"/>
      <c r="C765" s="979"/>
      <c r="D765" s="979"/>
      <c r="E765" s="979"/>
      <c r="F765" s="979"/>
      <c r="G765" s="979"/>
      <c r="H765" s="979"/>
      <c r="I765" s="979"/>
      <c r="J765" s="979"/>
      <c r="K765" s="979"/>
      <c r="L765" s="979"/>
      <c r="M765" s="979"/>
      <c r="N765" s="979"/>
      <c r="O765" s="979"/>
      <c r="P765" s="979"/>
      <c r="Q765" s="979"/>
      <c r="R765" s="979"/>
      <c r="S765" s="979"/>
      <c r="T765" s="979"/>
      <c r="U765" s="979"/>
      <c r="V765" s="979"/>
      <c r="W765" s="979"/>
      <c r="X765" s="979"/>
      <c r="Y765" s="979"/>
      <c r="Z765" s="979"/>
    </row>
    <row r="766" spans="1:26" ht="15" thickBot="1" x14ac:dyDescent="0.4">
      <c r="A766" s="979"/>
      <c r="B766" s="979"/>
      <c r="C766" s="979"/>
      <c r="D766" s="979"/>
      <c r="E766" s="979"/>
      <c r="F766" s="979"/>
      <c r="G766" s="979"/>
      <c r="H766" s="979"/>
      <c r="I766" s="979"/>
      <c r="J766" s="979"/>
      <c r="K766" s="979"/>
      <c r="L766" s="979"/>
      <c r="M766" s="979"/>
      <c r="N766" s="979"/>
      <c r="O766" s="979"/>
      <c r="P766" s="979"/>
      <c r="Q766" s="979"/>
      <c r="R766" s="979"/>
      <c r="S766" s="979"/>
      <c r="T766" s="979"/>
      <c r="U766" s="979"/>
      <c r="V766" s="979"/>
      <c r="W766" s="979"/>
      <c r="X766" s="979"/>
      <c r="Y766" s="979"/>
      <c r="Z766" s="979"/>
    </row>
    <row r="767" spans="1:26" ht="15" thickBot="1" x14ac:dyDescent="0.4">
      <c r="A767" s="979"/>
      <c r="B767" s="979"/>
      <c r="C767" s="979"/>
      <c r="D767" s="979"/>
      <c r="E767" s="979"/>
      <c r="F767" s="979"/>
      <c r="G767" s="979"/>
      <c r="H767" s="979"/>
      <c r="I767" s="979"/>
      <c r="J767" s="979"/>
      <c r="K767" s="979"/>
      <c r="L767" s="979"/>
      <c r="M767" s="979"/>
      <c r="N767" s="979"/>
      <c r="O767" s="979"/>
      <c r="P767" s="979"/>
      <c r="Q767" s="979"/>
      <c r="R767" s="979"/>
      <c r="S767" s="979"/>
      <c r="T767" s="979"/>
      <c r="U767" s="979"/>
      <c r="V767" s="979"/>
      <c r="W767" s="979"/>
      <c r="X767" s="979"/>
      <c r="Y767" s="979"/>
      <c r="Z767" s="979"/>
    </row>
    <row r="768" spans="1:26" ht="15" thickBot="1" x14ac:dyDescent="0.4">
      <c r="A768" s="979"/>
      <c r="B768" s="979"/>
      <c r="C768" s="979"/>
      <c r="D768" s="979"/>
      <c r="E768" s="979"/>
      <c r="F768" s="979"/>
      <c r="G768" s="979"/>
      <c r="H768" s="979"/>
      <c r="I768" s="979"/>
      <c r="J768" s="979"/>
      <c r="K768" s="979"/>
      <c r="L768" s="979"/>
      <c r="M768" s="979"/>
      <c r="N768" s="979"/>
      <c r="O768" s="979"/>
      <c r="P768" s="979"/>
      <c r="Q768" s="979"/>
      <c r="R768" s="979"/>
      <c r="S768" s="979"/>
      <c r="T768" s="979"/>
      <c r="U768" s="979"/>
      <c r="V768" s="979"/>
      <c r="W768" s="979"/>
      <c r="X768" s="979"/>
      <c r="Y768" s="979"/>
      <c r="Z768" s="979"/>
    </row>
    <row r="769" spans="1:26" ht="15" thickBot="1" x14ac:dyDescent="0.4">
      <c r="A769" s="979"/>
      <c r="B769" s="979"/>
      <c r="C769" s="979"/>
      <c r="D769" s="979"/>
      <c r="E769" s="979"/>
      <c r="F769" s="979"/>
      <c r="G769" s="979"/>
      <c r="H769" s="979"/>
      <c r="I769" s="979"/>
      <c r="J769" s="979"/>
      <c r="K769" s="979"/>
      <c r="L769" s="979"/>
      <c r="M769" s="979"/>
      <c r="N769" s="979"/>
      <c r="O769" s="979"/>
      <c r="P769" s="979"/>
      <c r="Q769" s="979"/>
      <c r="R769" s="979"/>
      <c r="S769" s="979"/>
      <c r="T769" s="979"/>
      <c r="U769" s="979"/>
      <c r="V769" s="979"/>
      <c r="W769" s="979"/>
      <c r="X769" s="979"/>
      <c r="Y769" s="979"/>
      <c r="Z769" s="979"/>
    </row>
    <row r="770" spans="1:26" ht="15" thickBot="1" x14ac:dyDescent="0.4">
      <c r="A770" s="979"/>
      <c r="B770" s="979"/>
      <c r="C770" s="979"/>
      <c r="D770" s="979"/>
      <c r="E770" s="979"/>
      <c r="F770" s="979"/>
      <c r="G770" s="979"/>
      <c r="H770" s="979"/>
      <c r="I770" s="979"/>
      <c r="J770" s="979"/>
      <c r="K770" s="979"/>
      <c r="L770" s="979"/>
      <c r="M770" s="979"/>
      <c r="N770" s="979"/>
      <c r="O770" s="979"/>
      <c r="P770" s="979"/>
      <c r="Q770" s="979"/>
      <c r="R770" s="979"/>
      <c r="S770" s="979"/>
      <c r="T770" s="979"/>
      <c r="U770" s="979"/>
      <c r="V770" s="979"/>
      <c r="W770" s="979"/>
      <c r="X770" s="979"/>
      <c r="Y770" s="979"/>
      <c r="Z770" s="979"/>
    </row>
    <row r="771" spans="1:26" ht="15" thickBot="1" x14ac:dyDescent="0.4">
      <c r="A771" s="979"/>
      <c r="B771" s="979"/>
      <c r="C771" s="979"/>
      <c r="D771" s="979"/>
      <c r="E771" s="979"/>
      <c r="F771" s="979"/>
      <c r="G771" s="979"/>
      <c r="H771" s="979"/>
      <c r="I771" s="979"/>
      <c r="J771" s="979"/>
      <c r="K771" s="979"/>
      <c r="L771" s="979"/>
      <c r="M771" s="979"/>
      <c r="N771" s="979"/>
      <c r="O771" s="979"/>
      <c r="P771" s="979"/>
      <c r="Q771" s="979"/>
      <c r="R771" s="979"/>
      <c r="S771" s="979"/>
      <c r="T771" s="979"/>
      <c r="U771" s="979"/>
      <c r="V771" s="979"/>
      <c r="W771" s="979"/>
      <c r="X771" s="979"/>
      <c r="Y771" s="979"/>
      <c r="Z771" s="979"/>
    </row>
    <row r="772" spans="1:26" ht="15" thickBot="1" x14ac:dyDescent="0.4">
      <c r="A772" s="979"/>
      <c r="B772" s="979"/>
      <c r="C772" s="979"/>
      <c r="D772" s="979"/>
      <c r="E772" s="979"/>
      <c r="F772" s="979"/>
      <c r="G772" s="979"/>
      <c r="H772" s="979"/>
      <c r="I772" s="979"/>
      <c r="J772" s="979"/>
      <c r="K772" s="979"/>
      <c r="L772" s="979"/>
      <c r="M772" s="979"/>
      <c r="N772" s="979"/>
      <c r="O772" s="979"/>
      <c r="P772" s="979"/>
      <c r="Q772" s="979"/>
      <c r="R772" s="979"/>
      <c r="S772" s="979"/>
      <c r="T772" s="979"/>
      <c r="U772" s="979"/>
      <c r="V772" s="979"/>
      <c r="W772" s="979"/>
      <c r="X772" s="979"/>
      <c r="Y772" s="979"/>
      <c r="Z772" s="979"/>
    </row>
    <row r="773" spans="1:26" ht="15" thickBot="1" x14ac:dyDescent="0.4">
      <c r="A773" s="979"/>
      <c r="B773" s="979"/>
      <c r="C773" s="979"/>
      <c r="D773" s="979"/>
      <c r="E773" s="979"/>
      <c r="F773" s="979"/>
      <c r="G773" s="979"/>
      <c r="H773" s="979"/>
      <c r="I773" s="979"/>
      <c r="J773" s="979"/>
      <c r="K773" s="979"/>
      <c r="L773" s="979"/>
      <c r="M773" s="979"/>
      <c r="N773" s="979"/>
      <c r="O773" s="979"/>
      <c r="P773" s="979"/>
      <c r="Q773" s="979"/>
      <c r="R773" s="979"/>
      <c r="S773" s="979"/>
      <c r="T773" s="979"/>
      <c r="U773" s="979"/>
      <c r="V773" s="979"/>
      <c r="W773" s="979"/>
      <c r="X773" s="979"/>
      <c r="Y773" s="979"/>
      <c r="Z773" s="979"/>
    </row>
    <row r="774" spans="1:26" ht="15" thickBot="1" x14ac:dyDescent="0.4">
      <c r="A774" s="979"/>
      <c r="B774" s="979"/>
      <c r="C774" s="979"/>
      <c r="D774" s="979"/>
      <c r="E774" s="979"/>
      <c r="F774" s="979"/>
      <c r="G774" s="979"/>
      <c r="H774" s="979"/>
      <c r="I774" s="979"/>
      <c r="J774" s="979"/>
      <c r="K774" s="979"/>
      <c r="L774" s="979"/>
      <c r="M774" s="979"/>
      <c r="N774" s="979"/>
      <c r="O774" s="979"/>
      <c r="P774" s="979"/>
      <c r="Q774" s="979"/>
      <c r="R774" s="979"/>
      <c r="S774" s="979"/>
      <c r="T774" s="979"/>
      <c r="U774" s="979"/>
      <c r="V774" s="979"/>
      <c r="W774" s="979"/>
      <c r="X774" s="979"/>
      <c r="Y774" s="979"/>
      <c r="Z774" s="979"/>
    </row>
    <row r="775" spans="1:26" ht="15" thickBot="1" x14ac:dyDescent="0.4">
      <c r="A775" s="979"/>
      <c r="B775" s="979"/>
      <c r="C775" s="979"/>
      <c r="D775" s="979"/>
      <c r="E775" s="979"/>
      <c r="F775" s="979"/>
      <c r="G775" s="979"/>
      <c r="H775" s="979"/>
      <c r="I775" s="979"/>
      <c r="J775" s="979"/>
      <c r="K775" s="979"/>
      <c r="L775" s="979"/>
      <c r="M775" s="979"/>
      <c r="N775" s="979"/>
      <c r="O775" s="979"/>
      <c r="P775" s="979"/>
      <c r="Q775" s="979"/>
      <c r="R775" s="979"/>
      <c r="S775" s="979"/>
      <c r="T775" s="979"/>
      <c r="U775" s="979"/>
      <c r="V775" s="979"/>
      <c r="W775" s="979"/>
      <c r="X775" s="979"/>
      <c r="Y775" s="979"/>
      <c r="Z775" s="979"/>
    </row>
    <row r="776" spans="1:26" ht="15" thickBot="1" x14ac:dyDescent="0.4">
      <c r="A776" s="979"/>
      <c r="B776" s="979"/>
      <c r="C776" s="979"/>
      <c r="D776" s="979"/>
      <c r="E776" s="979"/>
      <c r="F776" s="979"/>
      <c r="G776" s="979"/>
      <c r="H776" s="979"/>
      <c r="I776" s="979"/>
      <c r="J776" s="979"/>
      <c r="K776" s="979"/>
      <c r="L776" s="979"/>
      <c r="M776" s="979"/>
      <c r="N776" s="979"/>
      <c r="O776" s="979"/>
      <c r="P776" s="979"/>
      <c r="Q776" s="979"/>
      <c r="R776" s="979"/>
      <c r="S776" s="979"/>
      <c r="T776" s="979"/>
      <c r="U776" s="979"/>
      <c r="V776" s="979"/>
      <c r="W776" s="979"/>
      <c r="X776" s="979"/>
      <c r="Y776" s="979"/>
      <c r="Z776" s="979"/>
    </row>
    <row r="777" spans="1:26" ht="15" thickBot="1" x14ac:dyDescent="0.4">
      <c r="A777" s="979"/>
      <c r="B777" s="979"/>
      <c r="C777" s="979"/>
      <c r="D777" s="979"/>
      <c r="E777" s="979"/>
      <c r="F777" s="979"/>
      <c r="G777" s="979"/>
      <c r="H777" s="979"/>
      <c r="I777" s="979"/>
      <c r="J777" s="979"/>
      <c r="K777" s="979"/>
      <c r="L777" s="979"/>
      <c r="M777" s="979"/>
      <c r="N777" s="979"/>
      <c r="O777" s="979"/>
      <c r="P777" s="979"/>
      <c r="Q777" s="979"/>
      <c r="R777" s="979"/>
      <c r="S777" s="979"/>
      <c r="T777" s="979"/>
      <c r="U777" s="979"/>
      <c r="V777" s="979"/>
      <c r="W777" s="979"/>
      <c r="X777" s="979"/>
      <c r="Y777" s="979"/>
      <c r="Z777" s="979"/>
    </row>
    <row r="778" spans="1:26" ht="15" thickBot="1" x14ac:dyDescent="0.4">
      <c r="A778" s="979"/>
      <c r="B778" s="979"/>
      <c r="C778" s="979"/>
      <c r="D778" s="979"/>
      <c r="E778" s="979"/>
      <c r="F778" s="979"/>
      <c r="G778" s="979"/>
      <c r="H778" s="979"/>
      <c r="I778" s="979"/>
      <c r="J778" s="979"/>
      <c r="K778" s="979"/>
      <c r="L778" s="979"/>
      <c r="M778" s="979"/>
      <c r="N778" s="979"/>
      <c r="O778" s="979"/>
      <c r="P778" s="979"/>
      <c r="Q778" s="979"/>
      <c r="R778" s="979"/>
      <c r="S778" s="979"/>
      <c r="T778" s="979"/>
      <c r="U778" s="979"/>
      <c r="V778" s="979"/>
      <c r="W778" s="979"/>
      <c r="X778" s="979"/>
      <c r="Y778" s="979"/>
      <c r="Z778" s="979"/>
    </row>
    <row r="779" spans="1:26" ht="15" thickBot="1" x14ac:dyDescent="0.4">
      <c r="A779" s="979"/>
      <c r="B779" s="979"/>
      <c r="C779" s="979"/>
      <c r="D779" s="979"/>
      <c r="E779" s="979"/>
      <c r="F779" s="979"/>
      <c r="G779" s="979"/>
      <c r="H779" s="979"/>
      <c r="I779" s="979"/>
      <c r="J779" s="979"/>
      <c r="K779" s="979"/>
      <c r="L779" s="979"/>
      <c r="M779" s="979"/>
      <c r="N779" s="979"/>
      <c r="O779" s="979"/>
      <c r="P779" s="979"/>
      <c r="Q779" s="979"/>
      <c r="R779" s="979"/>
      <c r="S779" s="979"/>
      <c r="T779" s="979"/>
      <c r="U779" s="979"/>
      <c r="V779" s="979"/>
      <c r="W779" s="979"/>
      <c r="X779" s="979"/>
      <c r="Y779" s="979"/>
      <c r="Z779" s="979"/>
    </row>
    <row r="780" spans="1:26" ht="15" thickBot="1" x14ac:dyDescent="0.4">
      <c r="A780" s="979"/>
      <c r="B780" s="979"/>
      <c r="C780" s="979"/>
      <c r="D780" s="979"/>
      <c r="E780" s="979"/>
      <c r="F780" s="979"/>
      <c r="G780" s="979"/>
      <c r="H780" s="979"/>
      <c r="I780" s="979"/>
      <c r="J780" s="979"/>
      <c r="K780" s="979"/>
      <c r="L780" s="979"/>
      <c r="M780" s="979"/>
      <c r="N780" s="979"/>
      <c r="O780" s="979"/>
      <c r="P780" s="979"/>
      <c r="Q780" s="979"/>
      <c r="R780" s="979"/>
      <c r="S780" s="979"/>
      <c r="T780" s="979"/>
      <c r="U780" s="979"/>
      <c r="V780" s="979"/>
      <c r="W780" s="979"/>
      <c r="X780" s="979"/>
      <c r="Y780" s="979"/>
      <c r="Z780" s="979"/>
    </row>
    <row r="781" spans="1:26" ht="15" thickBot="1" x14ac:dyDescent="0.4">
      <c r="A781" s="979"/>
      <c r="B781" s="979"/>
      <c r="C781" s="979"/>
      <c r="D781" s="979"/>
      <c r="E781" s="979"/>
      <c r="F781" s="979"/>
      <c r="G781" s="979"/>
      <c r="H781" s="979"/>
      <c r="I781" s="979"/>
      <c r="J781" s="979"/>
      <c r="K781" s="979"/>
      <c r="L781" s="979"/>
      <c r="M781" s="979"/>
      <c r="N781" s="979"/>
      <c r="O781" s="979"/>
      <c r="P781" s="979"/>
      <c r="Q781" s="979"/>
      <c r="R781" s="979"/>
      <c r="S781" s="979"/>
      <c r="T781" s="979"/>
      <c r="U781" s="979"/>
      <c r="V781" s="979"/>
      <c r="W781" s="979"/>
      <c r="X781" s="979"/>
      <c r="Y781" s="979"/>
      <c r="Z781" s="979"/>
    </row>
    <row r="782" spans="1:26" ht="15" thickBot="1" x14ac:dyDescent="0.4">
      <c r="A782" s="979"/>
      <c r="B782" s="979"/>
      <c r="C782" s="979"/>
      <c r="D782" s="979"/>
      <c r="E782" s="979"/>
      <c r="F782" s="979"/>
      <c r="G782" s="979"/>
      <c r="H782" s="979"/>
      <c r="I782" s="979"/>
      <c r="J782" s="979"/>
      <c r="K782" s="979"/>
      <c r="L782" s="979"/>
      <c r="M782" s="979"/>
      <c r="N782" s="979"/>
      <c r="O782" s="979"/>
      <c r="P782" s="979"/>
      <c r="Q782" s="979"/>
      <c r="R782" s="979"/>
      <c r="S782" s="979"/>
      <c r="T782" s="979"/>
      <c r="U782" s="979"/>
      <c r="V782" s="979"/>
      <c r="W782" s="979"/>
      <c r="X782" s="979"/>
      <c r="Y782" s="979"/>
      <c r="Z782" s="979"/>
    </row>
    <row r="783" spans="1:26" ht="15" thickBot="1" x14ac:dyDescent="0.4">
      <c r="A783" s="979"/>
      <c r="B783" s="979"/>
      <c r="C783" s="979"/>
      <c r="D783" s="979"/>
      <c r="E783" s="979"/>
      <c r="F783" s="979"/>
      <c r="G783" s="979"/>
      <c r="H783" s="979"/>
      <c r="I783" s="979"/>
      <c r="J783" s="979"/>
      <c r="K783" s="979"/>
      <c r="L783" s="979"/>
      <c r="M783" s="979"/>
      <c r="N783" s="979"/>
      <c r="O783" s="979"/>
      <c r="P783" s="979"/>
      <c r="Q783" s="979"/>
      <c r="R783" s="979"/>
      <c r="S783" s="979"/>
      <c r="T783" s="979"/>
      <c r="U783" s="979"/>
      <c r="V783" s="979"/>
      <c r="W783" s="979"/>
      <c r="X783" s="979"/>
      <c r="Y783" s="979"/>
      <c r="Z783" s="979"/>
    </row>
    <row r="784" spans="1:26" ht="15" thickBot="1" x14ac:dyDescent="0.4">
      <c r="A784" s="979"/>
      <c r="B784" s="979"/>
      <c r="C784" s="979"/>
      <c r="D784" s="979"/>
      <c r="E784" s="979"/>
      <c r="F784" s="979"/>
      <c r="G784" s="979"/>
      <c r="H784" s="979"/>
      <c r="I784" s="979"/>
      <c r="J784" s="979"/>
      <c r="K784" s="979"/>
      <c r="L784" s="979"/>
      <c r="M784" s="979"/>
      <c r="N784" s="979"/>
      <c r="O784" s="979"/>
      <c r="P784" s="979"/>
      <c r="Q784" s="979"/>
      <c r="R784" s="979"/>
      <c r="S784" s="979"/>
      <c r="T784" s="979"/>
      <c r="U784" s="979"/>
      <c r="V784" s="979"/>
      <c r="W784" s="979"/>
      <c r="X784" s="979"/>
      <c r="Y784" s="979"/>
      <c r="Z784" s="979"/>
    </row>
    <row r="785" spans="1:26" ht="15" thickBot="1" x14ac:dyDescent="0.4">
      <c r="A785" s="979"/>
      <c r="B785" s="979"/>
      <c r="C785" s="979"/>
      <c r="D785" s="979"/>
      <c r="E785" s="979"/>
      <c r="F785" s="979"/>
      <c r="G785" s="979"/>
      <c r="H785" s="979"/>
      <c r="I785" s="979"/>
      <c r="J785" s="979"/>
      <c r="K785" s="979"/>
      <c r="L785" s="979"/>
      <c r="M785" s="979"/>
      <c r="N785" s="979"/>
      <c r="O785" s="979"/>
      <c r="P785" s="979"/>
      <c r="Q785" s="979"/>
      <c r="R785" s="979"/>
      <c r="S785" s="979"/>
      <c r="T785" s="979"/>
      <c r="U785" s="979"/>
      <c r="V785" s="979"/>
      <c r="W785" s="979"/>
      <c r="X785" s="979"/>
      <c r="Y785" s="979"/>
      <c r="Z785" s="979"/>
    </row>
    <row r="786" spans="1:26" ht="15" thickBot="1" x14ac:dyDescent="0.4">
      <c r="A786" s="979"/>
      <c r="B786" s="979"/>
      <c r="C786" s="979"/>
      <c r="D786" s="979"/>
      <c r="E786" s="979"/>
      <c r="F786" s="979"/>
      <c r="G786" s="979"/>
      <c r="H786" s="979"/>
      <c r="I786" s="979"/>
      <c r="J786" s="979"/>
      <c r="K786" s="979"/>
      <c r="L786" s="979"/>
      <c r="M786" s="979"/>
      <c r="N786" s="979"/>
      <c r="O786" s="979"/>
      <c r="P786" s="979"/>
      <c r="Q786" s="979"/>
      <c r="R786" s="979"/>
      <c r="S786" s="979"/>
      <c r="T786" s="979"/>
      <c r="U786" s="979"/>
      <c r="V786" s="979"/>
      <c r="W786" s="979"/>
      <c r="X786" s="979"/>
      <c r="Y786" s="979"/>
      <c r="Z786" s="979"/>
    </row>
    <row r="787" spans="1:26" ht="15" thickBot="1" x14ac:dyDescent="0.4">
      <c r="A787" s="979"/>
      <c r="B787" s="979"/>
      <c r="C787" s="979"/>
      <c r="D787" s="979"/>
      <c r="E787" s="979"/>
      <c r="F787" s="979"/>
      <c r="G787" s="979"/>
      <c r="H787" s="979"/>
      <c r="I787" s="979"/>
      <c r="J787" s="979"/>
      <c r="K787" s="979"/>
      <c r="L787" s="979"/>
      <c r="M787" s="979"/>
      <c r="N787" s="979"/>
      <c r="O787" s="979"/>
      <c r="P787" s="979"/>
      <c r="Q787" s="979"/>
      <c r="R787" s="979"/>
      <c r="S787" s="979"/>
      <c r="T787" s="979"/>
      <c r="U787" s="979"/>
      <c r="V787" s="979"/>
      <c r="W787" s="979"/>
      <c r="X787" s="979"/>
      <c r="Y787" s="979"/>
      <c r="Z787" s="979"/>
    </row>
    <row r="788" spans="1:26" ht="15" thickBot="1" x14ac:dyDescent="0.4">
      <c r="A788" s="979"/>
      <c r="B788" s="979"/>
      <c r="C788" s="979"/>
      <c r="D788" s="979"/>
      <c r="E788" s="979"/>
      <c r="F788" s="979"/>
      <c r="G788" s="979"/>
      <c r="H788" s="979"/>
      <c r="I788" s="979"/>
      <c r="J788" s="979"/>
      <c r="K788" s="979"/>
      <c r="L788" s="979"/>
      <c r="M788" s="979"/>
      <c r="N788" s="979"/>
      <c r="O788" s="979"/>
      <c r="P788" s="979"/>
      <c r="Q788" s="979"/>
      <c r="R788" s="979"/>
      <c r="S788" s="979"/>
      <c r="T788" s="979"/>
      <c r="U788" s="979"/>
      <c r="V788" s="979"/>
      <c r="W788" s="979"/>
      <c r="X788" s="979"/>
      <c r="Y788" s="979"/>
      <c r="Z788" s="979"/>
    </row>
    <row r="789" spans="1:26" ht="15" thickBot="1" x14ac:dyDescent="0.4">
      <c r="A789" s="979"/>
      <c r="B789" s="979"/>
      <c r="C789" s="979"/>
      <c r="D789" s="979"/>
      <c r="E789" s="979"/>
      <c r="F789" s="979"/>
      <c r="G789" s="979"/>
      <c r="H789" s="979"/>
      <c r="I789" s="979"/>
      <c r="J789" s="979"/>
      <c r="K789" s="979"/>
      <c r="L789" s="979"/>
      <c r="M789" s="979"/>
      <c r="N789" s="979"/>
      <c r="O789" s="979"/>
      <c r="P789" s="979"/>
      <c r="Q789" s="979"/>
      <c r="R789" s="979"/>
      <c r="S789" s="979"/>
      <c r="T789" s="979"/>
      <c r="U789" s="979"/>
      <c r="V789" s="979"/>
      <c r="W789" s="979"/>
      <c r="X789" s="979"/>
      <c r="Y789" s="979"/>
      <c r="Z789" s="979"/>
    </row>
    <row r="790" spans="1:26" ht="15" thickBot="1" x14ac:dyDescent="0.4">
      <c r="A790" s="979"/>
      <c r="B790" s="979"/>
      <c r="C790" s="979"/>
      <c r="D790" s="979"/>
      <c r="E790" s="979"/>
      <c r="F790" s="979"/>
      <c r="G790" s="979"/>
      <c r="H790" s="979"/>
      <c r="I790" s="979"/>
      <c r="J790" s="979"/>
      <c r="K790" s="979"/>
      <c r="L790" s="979"/>
      <c r="M790" s="979"/>
      <c r="N790" s="979"/>
      <c r="O790" s="979"/>
      <c r="P790" s="979"/>
      <c r="Q790" s="979"/>
      <c r="R790" s="979"/>
      <c r="S790" s="979"/>
      <c r="T790" s="979"/>
      <c r="U790" s="979"/>
      <c r="V790" s="979"/>
      <c r="W790" s="979"/>
      <c r="X790" s="979"/>
      <c r="Y790" s="979"/>
      <c r="Z790" s="979"/>
    </row>
    <row r="791" spans="1:26" ht="15" thickBot="1" x14ac:dyDescent="0.4">
      <c r="A791" s="979"/>
      <c r="B791" s="979"/>
      <c r="C791" s="979"/>
      <c r="D791" s="979"/>
      <c r="E791" s="979"/>
      <c r="F791" s="979"/>
      <c r="G791" s="979"/>
      <c r="H791" s="979"/>
      <c r="I791" s="979"/>
      <c r="J791" s="979"/>
      <c r="K791" s="979"/>
      <c r="L791" s="979"/>
      <c r="M791" s="979"/>
      <c r="N791" s="979"/>
      <c r="O791" s="979"/>
      <c r="P791" s="979"/>
      <c r="Q791" s="979"/>
      <c r="R791" s="979"/>
      <c r="S791" s="979"/>
      <c r="T791" s="979"/>
      <c r="U791" s="979"/>
      <c r="V791" s="979"/>
      <c r="W791" s="979"/>
      <c r="X791" s="979"/>
      <c r="Y791" s="979"/>
      <c r="Z791" s="979"/>
    </row>
    <row r="792" spans="1:26" ht="15" thickBot="1" x14ac:dyDescent="0.4">
      <c r="A792" s="979"/>
      <c r="B792" s="979"/>
      <c r="C792" s="979"/>
      <c r="D792" s="979"/>
      <c r="E792" s="979"/>
      <c r="F792" s="979"/>
      <c r="G792" s="979"/>
      <c r="H792" s="979"/>
      <c r="I792" s="979"/>
      <c r="J792" s="979"/>
      <c r="K792" s="979"/>
      <c r="L792" s="979"/>
      <c r="M792" s="979"/>
      <c r="N792" s="979"/>
      <c r="O792" s="979"/>
      <c r="P792" s="979"/>
      <c r="Q792" s="979"/>
      <c r="R792" s="979"/>
      <c r="S792" s="979"/>
      <c r="T792" s="979"/>
      <c r="U792" s="979"/>
      <c r="V792" s="979"/>
      <c r="W792" s="979"/>
      <c r="X792" s="979"/>
      <c r="Y792" s="979"/>
      <c r="Z792" s="979"/>
    </row>
    <row r="793" spans="1:26" ht="15" thickBot="1" x14ac:dyDescent="0.4">
      <c r="A793" s="979"/>
      <c r="B793" s="979"/>
      <c r="C793" s="979"/>
      <c r="D793" s="979"/>
      <c r="E793" s="979"/>
      <c r="F793" s="979"/>
      <c r="G793" s="979"/>
      <c r="H793" s="979"/>
      <c r="I793" s="979"/>
      <c r="J793" s="979"/>
      <c r="K793" s="979"/>
      <c r="L793" s="979"/>
      <c r="M793" s="979"/>
      <c r="N793" s="979"/>
      <c r="O793" s="979"/>
      <c r="P793" s="979"/>
      <c r="Q793" s="979"/>
      <c r="R793" s="979"/>
      <c r="S793" s="979"/>
      <c r="T793" s="979"/>
      <c r="U793" s="979"/>
      <c r="V793" s="979"/>
      <c r="W793" s="979"/>
      <c r="X793" s="979"/>
      <c r="Y793" s="979"/>
      <c r="Z793" s="979"/>
    </row>
    <row r="794" spans="1:26" ht="15" thickBot="1" x14ac:dyDescent="0.4">
      <c r="A794" s="979"/>
      <c r="B794" s="979"/>
      <c r="C794" s="979"/>
      <c r="D794" s="979"/>
      <c r="E794" s="979"/>
      <c r="F794" s="979"/>
      <c r="G794" s="979"/>
      <c r="H794" s="979"/>
      <c r="I794" s="979"/>
      <c r="J794" s="979"/>
      <c r="K794" s="979"/>
      <c r="L794" s="979"/>
      <c r="M794" s="979"/>
      <c r="N794" s="979"/>
      <c r="O794" s="979"/>
      <c r="P794" s="979"/>
      <c r="Q794" s="979"/>
      <c r="R794" s="979"/>
      <c r="S794" s="979"/>
      <c r="T794" s="979"/>
      <c r="U794" s="979"/>
      <c r="V794" s="979"/>
      <c r="W794" s="979"/>
      <c r="X794" s="979"/>
      <c r="Y794" s="979"/>
      <c r="Z794" s="979"/>
    </row>
    <row r="795" spans="1:26" ht="15" thickBot="1" x14ac:dyDescent="0.4">
      <c r="A795" s="979"/>
      <c r="B795" s="979"/>
      <c r="C795" s="979"/>
      <c r="D795" s="979"/>
      <c r="E795" s="979"/>
      <c r="F795" s="979"/>
      <c r="G795" s="979"/>
      <c r="H795" s="979"/>
      <c r="I795" s="979"/>
      <c r="J795" s="979"/>
      <c r="K795" s="979"/>
      <c r="L795" s="979"/>
      <c r="M795" s="979"/>
      <c r="N795" s="979"/>
      <c r="O795" s="979"/>
      <c r="P795" s="979"/>
      <c r="Q795" s="979"/>
      <c r="R795" s="979"/>
      <c r="S795" s="979"/>
      <c r="T795" s="979"/>
      <c r="U795" s="979"/>
      <c r="V795" s="979"/>
      <c r="W795" s="979"/>
      <c r="X795" s="979"/>
      <c r="Y795" s="979"/>
      <c r="Z795" s="979"/>
    </row>
    <row r="796" spans="1:26" ht="15" thickBot="1" x14ac:dyDescent="0.4">
      <c r="A796" s="979"/>
      <c r="B796" s="979"/>
      <c r="C796" s="979"/>
      <c r="D796" s="979"/>
      <c r="E796" s="979"/>
      <c r="F796" s="979"/>
      <c r="G796" s="979"/>
      <c r="H796" s="979"/>
      <c r="I796" s="979"/>
      <c r="J796" s="979"/>
      <c r="K796" s="979"/>
      <c r="L796" s="979"/>
      <c r="M796" s="979"/>
      <c r="N796" s="979"/>
      <c r="O796" s="979"/>
      <c r="P796" s="979"/>
      <c r="Q796" s="979"/>
      <c r="R796" s="979"/>
      <c r="S796" s="979"/>
      <c r="T796" s="979"/>
      <c r="U796" s="979"/>
      <c r="V796" s="979"/>
      <c r="W796" s="979"/>
      <c r="X796" s="979"/>
      <c r="Y796" s="979"/>
      <c r="Z796" s="979"/>
    </row>
    <row r="797" spans="1:26" ht="15" thickBot="1" x14ac:dyDescent="0.4">
      <c r="A797" s="979"/>
      <c r="B797" s="979"/>
      <c r="C797" s="979"/>
      <c r="D797" s="979"/>
      <c r="E797" s="979"/>
      <c r="F797" s="979"/>
      <c r="G797" s="979"/>
      <c r="H797" s="979"/>
      <c r="I797" s="979"/>
      <c r="J797" s="979"/>
      <c r="K797" s="979"/>
      <c r="L797" s="979"/>
      <c r="M797" s="979"/>
      <c r="N797" s="979"/>
      <c r="O797" s="979"/>
      <c r="P797" s="979"/>
      <c r="Q797" s="979"/>
      <c r="R797" s="979"/>
      <c r="S797" s="979"/>
      <c r="T797" s="979"/>
      <c r="U797" s="979"/>
      <c r="V797" s="979"/>
      <c r="W797" s="979"/>
      <c r="X797" s="979"/>
      <c r="Y797" s="979"/>
      <c r="Z797" s="979"/>
    </row>
    <row r="798" spans="1:26" ht="15" thickBot="1" x14ac:dyDescent="0.4">
      <c r="A798" s="979"/>
      <c r="B798" s="979"/>
      <c r="C798" s="979"/>
      <c r="D798" s="979"/>
      <c r="E798" s="979"/>
      <c r="F798" s="979"/>
      <c r="G798" s="979"/>
      <c r="H798" s="979"/>
      <c r="I798" s="979"/>
      <c r="J798" s="979"/>
      <c r="K798" s="979"/>
      <c r="L798" s="979"/>
      <c r="M798" s="979"/>
      <c r="N798" s="979"/>
      <c r="O798" s="979"/>
      <c r="P798" s="979"/>
      <c r="Q798" s="979"/>
      <c r="R798" s="979"/>
      <c r="S798" s="979"/>
      <c r="T798" s="979"/>
      <c r="U798" s="979"/>
      <c r="V798" s="979"/>
      <c r="W798" s="979"/>
      <c r="X798" s="979"/>
      <c r="Y798" s="979"/>
      <c r="Z798" s="979"/>
    </row>
    <row r="799" spans="1:26" ht="15" thickBot="1" x14ac:dyDescent="0.4">
      <c r="A799" s="979"/>
      <c r="B799" s="979"/>
      <c r="C799" s="979"/>
      <c r="D799" s="979"/>
      <c r="E799" s="979"/>
      <c r="F799" s="979"/>
      <c r="G799" s="979"/>
      <c r="H799" s="979"/>
      <c r="I799" s="979"/>
      <c r="J799" s="979"/>
      <c r="K799" s="979"/>
      <c r="L799" s="979"/>
      <c r="M799" s="979"/>
      <c r="N799" s="979"/>
      <c r="O799" s="979"/>
      <c r="P799" s="979"/>
      <c r="Q799" s="979"/>
      <c r="R799" s="979"/>
      <c r="S799" s="979"/>
      <c r="T799" s="979"/>
      <c r="U799" s="979"/>
      <c r="V799" s="979"/>
      <c r="W799" s="979"/>
      <c r="X799" s="979"/>
      <c r="Y799" s="979"/>
      <c r="Z799" s="979"/>
    </row>
    <row r="800" spans="1:26" ht="15" thickBot="1" x14ac:dyDescent="0.4">
      <c r="A800" s="979"/>
      <c r="B800" s="979"/>
      <c r="C800" s="979"/>
      <c r="D800" s="979"/>
      <c r="E800" s="979"/>
      <c r="F800" s="979"/>
      <c r="G800" s="979"/>
      <c r="H800" s="979"/>
      <c r="I800" s="979"/>
      <c r="J800" s="979"/>
      <c r="K800" s="979"/>
      <c r="L800" s="979"/>
      <c r="M800" s="979"/>
      <c r="N800" s="979"/>
      <c r="O800" s="979"/>
      <c r="P800" s="979"/>
      <c r="Q800" s="979"/>
      <c r="R800" s="979"/>
      <c r="S800" s="979"/>
      <c r="T800" s="979"/>
      <c r="U800" s="979"/>
      <c r="V800" s="979"/>
      <c r="W800" s="979"/>
      <c r="X800" s="979"/>
      <c r="Y800" s="979"/>
      <c r="Z800" s="979"/>
    </row>
    <row r="801" spans="1:26" ht="15" thickBot="1" x14ac:dyDescent="0.4">
      <c r="A801" s="979"/>
      <c r="B801" s="979"/>
      <c r="C801" s="979"/>
      <c r="D801" s="979"/>
      <c r="E801" s="979"/>
      <c r="F801" s="979"/>
      <c r="G801" s="979"/>
      <c r="H801" s="979"/>
      <c r="I801" s="979"/>
      <c r="J801" s="979"/>
      <c r="K801" s="979"/>
      <c r="L801" s="979"/>
      <c r="M801" s="979"/>
      <c r="N801" s="979"/>
      <c r="O801" s="979"/>
      <c r="P801" s="979"/>
      <c r="Q801" s="979"/>
      <c r="R801" s="979"/>
      <c r="S801" s="979"/>
      <c r="T801" s="979"/>
      <c r="U801" s="979"/>
      <c r="V801" s="979"/>
      <c r="W801" s="979"/>
      <c r="X801" s="979"/>
      <c r="Y801" s="979"/>
      <c r="Z801" s="979"/>
    </row>
    <row r="802" spans="1:26" ht="15" thickBot="1" x14ac:dyDescent="0.4">
      <c r="A802" s="979"/>
      <c r="B802" s="979"/>
      <c r="C802" s="979"/>
      <c r="D802" s="979"/>
      <c r="E802" s="979"/>
      <c r="F802" s="979"/>
      <c r="G802" s="979"/>
      <c r="H802" s="979"/>
      <c r="I802" s="979"/>
      <c r="J802" s="979"/>
      <c r="K802" s="979"/>
      <c r="L802" s="979"/>
      <c r="M802" s="979"/>
      <c r="N802" s="979"/>
      <c r="O802" s="979"/>
      <c r="P802" s="979"/>
      <c r="Q802" s="979"/>
      <c r="R802" s="979"/>
      <c r="S802" s="979"/>
      <c r="T802" s="979"/>
      <c r="U802" s="979"/>
      <c r="V802" s="979"/>
      <c r="W802" s="979"/>
      <c r="X802" s="979"/>
      <c r="Y802" s="979"/>
      <c r="Z802" s="979"/>
    </row>
    <row r="803" spans="1:26" ht="15" thickBot="1" x14ac:dyDescent="0.4">
      <c r="A803" s="979"/>
      <c r="B803" s="979"/>
      <c r="C803" s="979"/>
      <c r="D803" s="979"/>
      <c r="E803" s="979"/>
      <c r="F803" s="979"/>
      <c r="G803" s="979"/>
      <c r="H803" s="979"/>
      <c r="I803" s="979"/>
      <c r="J803" s="979"/>
      <c r="K803" s="979"/>
      <c r="L803" s="979"/>
      <c r="M803" s="979"/>
      <c r="N803" s="979"/>
      <c r="O803" s="979"/>
      <c r="P803" s="979"/>
      <c r="Q803" s="979"/>
      <c r="R803" s="979"/>
      <c r="S803" s="979"/>
      <c r="T803" s="979"/>
      <c r="U803" s="979"/>
      <c r="V803" s="979"/>
      <c r="W803" s="979"/>
      <c r="X803" s="979"/>
      <c r="Y803" s="979"/>
      <c r="Z803" s="979"/>
    </row>
    <row r="804" spans="1:26" ht="15" thickBot="1" x14ac:dyDescent="0.4">
      <c r="A804" s="979"/>
      <c r="B804" s="979"/>
      <c r="C804" s="979"/>
      <c r="D804" s="979"/>
      <c r="E804" s="979"/>
      <c r="F804" s="979"/>
      <c r="G804" s="979"/>
      <c r="H804" s="979"/>
      <c r="I804" s="979"/>
      <c r="J804" s="979"/>
      <c r="K804" s="979"/>
      <c r="L804" s="979"/>
      <c r="M804" s="979"/>
      <c r="N804" s="979"/>
      <c r="O804" s="979"/>
      <c r="P804" s="979"/>
      <c r="Q804" s="979"/>
      <c r="R804" s="979"/>
      <c r="S804" s="979"/>
      <c r="T804" s="979"/>
      <c r="U804" s="979"/>
      <c r="V804" s="979"/>
      <c r="W804" s="979"/>
      <c r="X804" s="979"/>
      <c r="Y804" s="979"/>
      <c r="Z804" s="979"/>
    </row>
    <row r="805" spans="1:26" ht="15" thickBot="1" x14ac:dyDescent="0.4">
      <c r="A805" s="979"/>
      <c r="B805" s="979"/>
      <c r="C805" s="979"/>
      <c r="D805" s="979"/>
      <c r="E805" s="979"/>
      <c r="F805" s="979"/>
      <c r="G805" s="979"/>
      <c r="H805" s="979"/>
      <c r="I805" s="979"/>
      <c r="J805" s="979"/>
      <c r="K805" s="979"/>
      <c r="L805" s="979"/>
      <c r="M805" s="979"/>
      <c r="N805" s="979"/>
      <c r="O805" s="979"/>
      <c r="P805" s="979"/>
      <c r="Q805" s="979"/>
      <c r="R805" s="979"/>
      <c r="S805" s="979"/>
      <c r="T805" s="979"/>
      <c r="U805" s="979"/>
      <c r="V805" s="979"/>
      <c r="W805" s="979"/>
      <c r="X805" s="979"/>
      <c r="Y805" s="979"/>
      <c r="Z805" s="979"/>
    </row>
    <row r="806" spans="1:26" ht="15" thickBot="1" x14ac:dyDescent="0.4">
      <c r="A806" s="979"/>
      <c r="B806" s="979"/>
      <c r="C806" s="979"/>
      <c r="D806" s="979"/>
      <c r="E806" s="979"/>
      <c r="F806" s="979"/>
      <c r="G806" s="979"/>
      <c r="H806" s="979"/>
      <c r="I806" s="979"/>
      <c r="J806" s="979"/>
      <c r="K806" s="979"/>
      <c r="L806" s="979"/>
      <c r="M806" s="979"/>
      <c r="N806" s="979"/>
      <c r="O806" s="979"/>
      <c r="P806" s="979"/>
      <c r="Q806" s="979"/>
      <c r="R806" s="979"/>
      <c r="S806" s="979"/>
      <c r="T806" s="979"/>
      <c r="U806" s="979"/>
      <c r="V806" s="979"/>
      <c r="W806" s="979"/>
      <c r="X806" s="979"/>
      <c r="Y806" s="979"/>
      <c r="Z806" s="979"/>
    </row>
    <row r="807" spans="1:26" ht="15" thickBot="1" x14ac:dyDescent="0.4">
      <c r="A807" s="979"/>
      <c r="B807" s="979"/>
      <c r="C807" s="979"/>
      <c r="D807" s="979"/>
      <c r="E807" s="979"/>
      <c r="F807" s="979"/>
      <c r="G807" s="979"/>
      <c r="H807" s="979"/>
      <c r="I807" s="979"/>
      <c r="J807" s="979"/>
      <c r="K807" s="979"/>
      <c r="L807" s="979"/>
      <c r="M807" s="979"/>
      <c r="N807" s="979"/>
      <c r="O807" s="979"/>
      <c r="P807" s="979"/>
      <c r="Q807" s="979"/>
      <c r="R807" s="979"/>
      <c r="S807" s="979"/>
      <c r="T807" s="979"/>
      <c r="U807" s="979"/>
      <c r="V807" s="979"/>
      <c r="W807" s="979"/>
      <c r="X807" s="979"/>
      <c r="Y807" s="979"/>
      <c r="Z807" s="979"/>
    </row>
    <row r="808" spans="1:26" ht="15" thickBot="1" x14ac:dyDescent="0.4">
      <c r="A808" s="979"/>
      <c r="B808" s="979"/>
      <c r="C808" s="979"/>
      <c r="D808" s="979"/>
      <c r="E808" s="979"/>
      <c r="F808" s="979"/>
      <c r="G808" s="979"/>
      <c r="H808" s="979"/>
      <c r="I808" s="979"/>
      <c r="J808" s="979"/>
      <c r="K808" s="979"/>
      <c r="L808" s="979"/>
      <c r="M808" s="979"/>
      <c r="N808" s="979"/>
      <c r="O808" s="979"/>
      <c r="P808" s="979"/>
      <c r="Q808" s="979"/>
      <c r="R808" s="979"/>
      <c r="S808" s="979"/>
      <c r="T808" s="979"/>
      <c r="U808" s="979"/>
      <c r="V808" s="979"/>
      <c r="W808" s="979"/>
      <c r="X808" s="979"/>
      <c r="Y808" s="979"/>
      <c r="Z808" s="979"/>
    </row>
    <row r="809" spans="1:26" ht="15" thickBot="1" x14ac:dyDescent="0.4">
      <c r="A809" s="979"/>
      <c r="B809" s="979"/>
      <c r="C809" s="979"/>
      <c r="D809" s="979"/>
      <c r="E809" s="979"/>
      <c r="F809" s="979"/>
      <c r="G809" s="979"/>
      <c r="H809" s="979"/>
      <c r="I809" s="979"/>
      <c r="J809" s="979"/>
      <c r="K809" s="979"/>
      <c r="L809" s="979"/>
      <c r="M809" s="979"/>
      <c r="N809" s="979"/>
      <c r="O809" s="979"/>
      <c r="P809" s="979"/>
      <c r="Q809" s="979"/>
      <c r="R809" s="979"/>
      <c r="S809" s="979"/>
      <c r="T809" s="979"/>
      <c r="U809" s="979"/>
      <c r="V809" s="979"/>
      <c r="W809" s="979"/>
      <c r="X809" s="979"/>
      <c r="Y809" s="979"/>
      <c r="Z809" s="979"/>
    </row>
    <row r="810" spans="1:26" ht="15" thickBot="1" x14ac:dyDescent="0.4">
      <c r="A810" s="979"/>
      <c r="B810" s="979"/>
      <c r="C810" s="979"/>
      <c r="D810" s="979"/>
      <c r="E810" s="979"/>
      <c r="F810" s="979"/>
      <c r="G810" s="979"/>
      <c r="H810" s="979"/>
      <c r="I810" s="979"/>
      <c r="J810" s="979"/>
      <c r="K810" s="979"/>
      <c r="L810" s="979"/>
      <c r="M810" s="979"/>
      <c r="N810" s="979"/>
      <c r="O810" s="979"/>
      <c r="P810" s="979"/>
      <c r="Q810" s="979"/>
      <c r="R810" s="979"/>
      <c r="S810" s="979"/>
      <c r="T810" s="979"/>
      <c r="U810" s="979"/>
      <c r="V810" s="979"/>
      <c r="W810" s="979"/>
      <c r="X810" s="979"/>
      <c r="Y810" s="979"/>
      <c r="Z810" s="979"/>
    </row>
    <row r="811" spans="1:26" ht="15" thickBot="1" x14ac:dyDescent="0.4">
      <c r="A811" s="979"/>
      <c r="B811" s="979"/>
      <c r="C811" s="979"/>
      <c r="D811" s="979"/>
      <c r="E811" s="979"/>
      <c r="F811" s="979"/>
      <c r="G811" s="979"/>
      <c r="H811" s="979"/>
      <c r="I811" s="979"/>
      <c r="J811" s="979"/>
      <c r="K811" s="979"/>
      <c r="L811" s="979"/>
      <c r="M811" s="979"/>
      <c r="N811" s="979"/>
      <c r="O811" s="979"/>
      <c r="P811" s="979"/>
      <c r="Q811" s="979"/>
      <c r="R811" s="979"/>
      <c r="S811" s="979"/>
      <c r="T811" s="979"/>
      <c r="U811" s="979"/>
      <c r="V811" s="979"/>
      <c r="W811" s="979"/>
      <c r="X811" s="979"/>
      <c r="Y811" s="979"/>
      <c r="Z811" s="979"/>
    </row>
    <row r="812" spans="1:26" ht="15" thickBot="1" x14ac:dyDescent="0.4">
      <c r="A812" s="979"/>
      <c r="B812" s="979"/>
      <c r="C812" s="979"/>
      <c r="D812" s="979"/>
      <c r="E812" s="979"/>
      <c r="F812" s="979"/>
      <c r="G812" s="979"/>
      <c r="H812" s="979"/>
      <c r="I812" s="979"/>
      <c r="J812" s="979"/>
      <c r="K812" s="979"/>
      <c r="L812" s="979"/>
      <c r="M812" s="979"/>
      <c r="N812" s="979"/>
      <c r="O812" s="979"/>
      <c r="P812" s="979"/>
      <c r="Q812" s="979"/>
      <c r="R812" s="979"/>
      <c r="S812" s="979"/>
      <c r="T812" s="979"/>
      <c r="U812" s="979"/>
      <c r="V812" s="979"/>
      <c r="W812" s="979"/>
      <c r="X812" s="979"/>
      <c r="Y812" s="979"/>
      <c r="Z812" s="979"/>
    </row>
    <row r="813" spans="1:26" ht="15" thickBot="1" x14ac:dyDescent="0.4">
      <c r="A813" s="979"/>
      <c r="B813" s="979"/>
      <c r="C813" s="979"/>
      <c r="D813" s="979"/>
      <c r="E813" s="979"/>
      <c r="F813" s="979"/>
      <c r="G813" s="979"/>
      <c r="H813" s="979"/>
      <c r="I813" s="979"/>
      <c r="J813" s="979"/>
      <c r="K813" s="979"/>
      <c r="L813" s="979"/>
      <c r="M813" s="979"/>
      <c r="N813" s="979"/>
      <c r="O813" s="979"/>
      <c r="P813" s="979"/>
      <c r="Q813" s="979"/>
      <c r="R813" s="979"/>
      <c r="S813" s="979"/>
      <c r="T813" s="979"/>
      <c r="U813" s="979"/>
      <c r="V813" s="979"/>
      <c r="W813" s="979"/>
      <c r="X813" s="979"/>
      <c r="Y813" s="979"/>
      <c r="Z813" s="979"/>
    </row>
    <row r="814" spans="1:26" ht="15" thickBot="1" x14ac:dyDescent="0.4">
      <c r="A814" s="979"/>
      <c r="B814" s="979"/>
      <c r="C814" s="979"/>
      <c r="D814" s="979"/>
      <c r="E814" s="979"/>
      <c r="F814" s="979"/>
      <c r="G814" s="979"/>
      <c r="H814" s="979"/>
      <c r="I814" s="979"/>
      <c r="J814" s="979"/>
      <c r="K814" s="979"/>
      <c r="L814" s="979"/>
      <c r="M814" s="979"/>
      <c r="N814" s="979"/>
      <c r="O814" s="979"/>
      <c r="P814" s="979"/>
      <c r="Q814" s="979"/>
      <c r="R814" s="979"/>
      <c r="S814" s="979"/>
      <c r="T814" s="979"/>
      <c r="U814" s="979"/>
      <c r="V814" s="979"/>
      <c r="W814" s="979"/>
      <c r="X814" s="979"/>
      <c r="Y814" s="979"/>
      <c r="Z814" s="979"/>
    </row>
    <row r="815" spans="1:26" ht="15" thickBot="1" x14ac:dyDescent="0.4">
      <c r="A815" s="979"/>
      <c r="B815" s="979"/>
      <c r="C815" s="979"/>
      <c r="D815" s="979"/>
      <c r="E815" s="979"/>
      <c r="F815" s="979"/>
      <c r="G815" s="979"/>
      <c r="H815" s="979"/>
      <c r="I815" s="979"/>
      <c r="J815" s="979"/>
      <c r="K815" s="979"/>
      <c r="L815" s="979"/>
      <c r="M815" s="979"/>
      <c r="N815" s="979"/>
      <c r="O815" s="979"/>
      <c r="P815" s="979"/>
      <c r="Q815" s="979"/>
      <c r="R815" s="979"/>
      <c r="S815" s="979"/>
      <c r="T815" s="979"/>
      <c r="U815" s="979"/>
      <c r="V815" s="979"/>
      <c r="W815" s="979"/>
      <c r="X815" s="979"/>
      <c r="Y815" s="979"/>
      <c r="Z815" s="979"/>
    </row>
    <row r="816" spans="1:26" ht="15" thickBot="1" x14ac:dyDescent="0.4">
      <c r="A816" s="979"/>
      <c r="B816" s="979"/>
      <c r="C816" s="979"/>
      <c r="D816" s="979"/>
      <c r="E816" s="979"/>
      <c r="F816" s="979"/>
      <c r="G816" s="979"/>
      <c r="H816" s="979"/>
      <c r="I816" s="979"/>
      <c r="J816" s="979"/>
      <c r="K816" s="979"/>
      <c r="L816" s="979"/>
      <c r="M816" s="979"/>
      <c r="N816" s="979"/>
      <c r="O816" s="979"/>
      <c r="P816" s="979"/>
      <c r="Q816" s="979"/>
      <c r="R816" s="979"/>
      <c r="S816" s="979"/>
      <c r="T816" s="979"/>
      <c r="U816" s="979"/>
      <c r="V816" s="979"/>
      <c r="W816" s="979"/>
      <c r="X816" s="979"/>
      <c r="Y816" s="979"/>
      <c r="Z816" s="979"/>
    </row>
    <row r="817" spans="1:26" ht="15" thickBot="1" x14ac:dyDescent="0.4">
      <c r="A817" s="979"/>
      <c r="B817" s="979"/>
      <c r="C817" s="979"/>
      <c r="D817" s="979"/>
      <c r="E817" s="979"/>
      <c r="F817" s="979"/>
      <c r="G817" s="979"/>
      <c r="H817" s="979"/>
      <c r="I817" s="979"/>
      <c r="J817" s="979"/>
      <c r="K817" s="979"/>
      <c r="L817" s="979"/>
      <c r="M817" s="979"/>
      <c r="N817" s="979"/>
      <c r="O817" s="979"/>
      <c r="P817" s="979"/>
      <c r="Q817" s="979"/>
      <c r="R817" s="979"/>
      <c r="S817" s="979"/>
      <c r="T817" s="979"/>
      <c r="U817" s="979"/>
      <c r="V817" s="979"/>
      <c r="W817" s="979"/>
      <c r="X817" s="979"/>
      <c r="Y817" s="979"/>
      <c r="Z817" s="979"/>
    </row>
    <row r="818" spans="1:26" ht="15" thickBot="1" x14ac:dyDescent="0.4">
      <c r="A818" s="979"/>
      <c r="B818" s="979"/>
      <c r="C818" s="979"/>
      <c r="D818" s="979"/>
      <c r="E818" s="979"/>
      <c r="F818" s="979"/>
      <c r="G818" s="979"/>
      <c r="H818" s="979"/>
      <c r="I818" s="979"/>
      <c r="J818" s="979"/>
      <c r="K818" s="979"/>
      <c r="L818" s="979"/>
      <c r="M818" s="979"/>
      <c r="N818" s="979"/>
      <c r="O818" s="979"/>
      <c r="P818" s="979"/>
      <c r="Q818" s="979"/>
      <c r="R818" s="979"/>
      <c r="S818" s="979"/>
      <c r="T818" s="979"/>
      <c r="U818" s="979"/>
      <c r="V818" s="979"/>
      <c r="W818" s="979"/>
      <c r="X818" s="979"/>
      <c r="Y818" s="979"/>
      <c r="Z818" s="979"/>
    </row>
    <row r="819" spans="1:26" ht="15" thickBot="1" x14ac:dyDescent="0.4">
      <c r="A819" s="979"/>
      <c r="B819" s="979"/>
      <c r="C819" s="979"/>
      <c r="D819" s="979"/>
      <c r="E819" s="979"/>
      <c r="F819" s="979"/>
      <c r="G819" s="979"/>
      <c r="H819" s="979"/>
      <c r="I819" s="979"/>
      <c r="J819" s="979"/>
      <c r="K819" s="979"/>
      <c r="L819" s="979"/>
      <c r="M819" s="979"/>
      <c r="N819" s="979"/>
      <c r="O819" s="979"/>
      <c r="P819" s="979"/>
      <c r="Q819" s="979"/>
      <c r="R819" s="979"/>
      <c r="S819" s="979"/>
      <c r="T819" s="979"/>
      <c r="U819" s="979"/>
      <c r="V819" s="979"/>
      <c r="W819" s="979"/>
      <c r="X819" s="979"/>
      <c r="Y819" s="979"/>
      <c r="Z819" s="979"/>
    </row>
    <row r="820" spans="1:26" ht="15" thickBot="1" x14ac:dyDescent="0.4">
      <c r="A820" s="979"/>
      <c r="B820" s="979"/>
      <c r="C820" s="979"/>
      <c r="D820" s="979"/>
      <c r="E820" s="979"/>
      <c r="F820" s="979"/>
      <c r="G820" s="979"/>
      <c r="H820" s="979"/>
      <c r="I820" s="979"/>
      <c r="J820" s="979"/>
      <c r="K820" s="979"/>
      <c r="L820" s="979"/>
      <c r="M820" s="979"/>
      <c r="N820" s="979"/>
      <c r="O820" s="979"/>
      <c r="P820" s="979"/>
      <c r="Q820" s="979"/>
      <c r="R820" s="979"/>
      <c r="S820" s="979"/>
      <c r="T820" s="979"/>
      <c r="U820" s="979"/>
      <c r="V820" s="979"/>
      <c r="W820" s="979"/>
      <c r="X820" s="979"/>
      <c r="Y820" s="979"/>
      <c r="Z820" s="979"/>
    </row>
    <row r="821" spans="1:26" ht="15" thickBot="1" x14ac:dyDescent="0.4">
      <c r="A821" s="979"/>
      <c r="B821" s="979"/>
      <c r="C821" s="979"/>
      <c r="D821" s="979"/>
      <c r="E821" s="979"/>
      <c r="F821" s="979"/>
      <c r="G821" s="979"/>
      <c r="H821" s="979"/>
      <c r="I821" s="979"/>
      <c r="J821" s="979"/>
      <c r="K821" s="979"/>
      <c r="L821" s="979"/>
      <c r="M821" s="979"/>
      <c r="N821" s="979"/>
      <c r="O821" s="979"/>
      <c r="P821" s="979"/>
      <c r="Q821" s="979"/>
      <c r="R821" s="979"/>
      <c r="S821" s="979"/>
      <c r="T821" s="979"/>
      <c r="U821" s="979"/>
      <c r="V821" s="979"/>
      <c r="W821" s="979"/>
      <c r="X821" s="979"/>
      <c r="Y821" s="979"/>
      <c r="Z821" s="979"/>
    </row>
    <row r="822" spans="1:26" ht="15" thickBot="1" x14ac:dyDescent="0.4">
      <c r="A822" s="979"/>
      <c r="B822" s="979"/>
      <c r="C822" s="979"/>
      <c r="D822" s="979"/>
      <c r="E822" s="979"/>
      <c r="F822" s="979"/>
      <c r="G822" s="979"/>
      <c r="H822" s="979"/>
      <c r="I822" s="979"/>
      <c r="J822" s="979"/>
      <c r="K822" s="979"/>
      <c r="L822" s="979"/>
      <c r="M822" s="979"/>
      <c r="N822" s="979"/>
      <c r="O822" s="979"/>
      <c r="P822" s="979"/>
      <c r="Q822" s="979"/>
      <c r="R822" s="979"/>
      <c r="S822" s="979"/>
      <c r="T822" s="979"/>
      <c r="U822" s="979"/>
      <c r="V822" s="979"/>
      <c r="W822" s="979"/>
      <c r="X822" s="979"/>
      <c r="Y822" s="979"/>
      <c r="Z822" s="979"/>
    </row>
    <row r="823" spans="1:26" ht="15" thickBot="1" x14ac:dyDescent="0.4">
      <c r="A823" s="979"/>
      <c r="B823" s="979"/>
      <c r="C823" s="979"/>
      <c r="D823" s="979"/>
      <c r="E823" s="979"/>
      <c r="F823" s="979"/>
      <c r="G823" s="979"/>
      <c r="H823" s="979"/>
      <c r="I823" s="979"/>
      <c r="J823" s="979"/>
      <c r="K823" s="979"/>
      <c r="L823" s="979"/>
      <c r="M823" s="979"/>
      <c r="N823" s="979"/>
      <c r="O823" s="979"/>
      <c r="P823" s="979"/>
      <c r="Q823" s="979"/>
      <c r="R823" s="979"/>
      <c r="S823" s="979"/>
      <c r="T823" s="979"/>
      <c r="U823" s="979"/>
      <c r="V823" s="979"/>
      <c r="W823" s="979"/>
      <c r="X823" s="979"/>
      <c r="Y823" s="979"/>
      <c r="Z823" s="979"/>
    </row>
    <row r="824" spans="1:26" ht="15" thickBot="1" x14ac:dyDescent="0.4">
      <c r="A824" s="979"/>
      <c r="B824" s="979"/>
      <c r="C824" s="979"/>
      <c r="D824" s="979"/>
      <c r="E824" s="979"/>
      <c r="F824" s="979"/>
      <c r="G824" s="979"/>
      <c r="H824" s="979"/>
      <c r="I824" s="979"/>
      <c r="J824" s="979"/>
      <c r="K824" s="979"/>
      <c r="L824" s="979"/>
      <c r="M824" s="979"/>
      <c r="N824" s="979"/>
      <c r="O824" s="979"/>
      <c r="P824" s="979"/>
      <c r="Q824" s="979"/>
      <c r="R824" s="979"/>
      <c r="S824" s="979"/>
      <c r="T824" s="979"/>
      <c r="U824" s="979"/>
      <c r="V824" s="979"/>
      <c r="W824" s="979"/>
      <c r="X824" s="979"/>
      <c r="Y824" s="979"/>
      <c r="Z824" s="979"/>
    </row>
    <row r="825" spans="1:26" ht="15" thickBot="1" x14ac:dyDescent="0.4">
      <c r="A825" s="979"/>
      <c r="B825" s="979"/>
      <c r="C825" s="979"/>
      <c r="D825" s="979"/>
      <c r="E825" s="979"/>
      <c r="F825" s="979"/>
      <c r="G825" s="979"/>
      <c r="H825" s="979"/>
      <c r="I825" s="979"/>
      <c r="J825" s="979"/>
      <c r="K825" s="979"/>
      <c r="L825" s="979"/>
      <c r="M825" s="979"/>
      <c r="N825" s="979"/>
      <c r="O825" s="979"/>
      <c r="P825" s="979"/>
      <c r="Q825" s="979"/>
      <c r="R825" s="979"/>
      <c r="S825" s="979"/>
      <c r="T825" s="979"/>
      <c r="U825" s="979"/>
      <c r="V825" s="979"/>
      <c r="W825" s="979"/>
      <c r="X825" s="979"/>
      <c r="Y825" s="979"/>
      <c r="Z825" s="979"/>
    </row>
    <row r="826" spans="1:26" ht="15" thickBot="1" x14ac:dyDescent="0.4">
      <c r="A826" s="979"/>
      <c r="B826" s="979"/>
      <c r="C826" s="979"/>
      <c r="D826" s="979"/>
      <c r="E826" s="979"/>
      <c r="F826" s="979"/>
      <c r="G826" s="979"/>
      <c r="H826" s="979"/>
      <c r="I826" s="979"/>
      <c r="J826" s="979"/>
      <c r="K826" s="979"/>
      <c r="L826" s="979"/>
      <c r="M826" s="979"/>
      <c r="N826" s="979"/>
      <c r="O826" s="979"/>
      <c r="P826" s="979"/>
      <c r="Q826" s="979"/>
      <c r="R826" s="979"/>
      <c r="S826" s="979"/>
      <c r="T826" s="979"/>
      <c r="U826" s="979"/>
      <c r="V826" s="979"/>
      <c r="W826" s="979"/>
      <c r="X826" s="979"/>
      <c r="Y826" s="979"/>
      <c r="Z826" s="979"/>
    </row>
    <row r="827" spans="1:26" ht="15" thickBot="1" x14ac:dyDescent="0.4">
      <c r="A827" s="979"/>
      <c r="B827" s="979"/>
      <c r="C827" s="979"/>
      <c r="D827" s="979"/>
      <c r="E827" s="979"/>
      <c r="F827" s="979"/>
      <c r="G827" s="979"/>
      <c r="H827" s="979"/>
      <c r="I827" s="979"/>
      <c r="J827" s="979"/>
      <c r="K827" s="979"/>
      <c r="L827" s="979"/>
      <c r="M827" s="979"/>
      <c r="N827" s="979"/>
      <c r="O827" s="979"/>
      <c r="P827" s="979"/>
      <c r="Q827" s="979"/>
      <c r="R827" s="979"/>
      <c r="S827" s="979"/>
      <c r="T827" s="979"/>
      <c r="U827" s="979"/>
      <c r="V827" s="979"/>
      <c r="W827" s="979"/>
      <c r="X827" s="979"/>
      <c r="Y827" s="979"/>
      <c r="Z827" s="979"/>
    </row>
    <row r="828" spans="1:26" ht="15" thickBot="1" x14ac:dyDescent="0.4">
      <c r="A828" s="979"/>
      <c r="B828" s="979"/>
      <c r="C828" s="979"/>
      <c r="D828" s="979"/>
      <c r="E828" s="979"/>
      <c r="F828" s="979"/>
      <c r="G828" s="979"/>
      <c r="H828" s="979"/>
      <c r="I828" s="979"/>
      <c r="J828" s="979"/>
      <c r="K828" s="979"/>
      <c r="L828" s="979"/>
      <c r="M828" s="979"/>
      <c r="N828" s="979"/>
      <c r="O828" s="979"/>
      <c r="P828" s="979"/>
      <c r="Q828" s="979"/>
      <c r="R828" s="979"/>
      <c r="S828" s="979"/>
      <c r="T828" s="979"/>
      <c r="U828" s="979"/>
      <c r="V828" s="979"/>
      <c r="W828" s="979"/>
      <c r="X828" s="979"/>
      <c r="Y828" s="979"/>
      <c r="Z828" s="979"/>
    </row>
    <row r="829" spans="1:26" ht="15" thickBot="1" x14ac:dyDescent="0.4">
      <c r="A829" s="979"/>
      <c r="B829" s="979"/>
      <c r="C829" s="979"/>
      <c r="D829" s="979"/>
      <c r="E829" s="979"/>
      <c r="F829" s="979"/>
      <c r="G829" s="979"/>
      <c r="H829" s="979"/>
      <c r="I829" s="979"/>
      <c r="J829" s="979"/>
      <c r="K829" s="979"/>
      <c r="L829" s="979"/>
      <c r="M829" s="979"/>
      <c r="N829" s="979"/>
      <c r="O829" s="979"/>
      <c r="P829" s="979"/>
      <c r="Q829" s="979"/>
      <c r="R829" s="979"/>
      <c r="S829" s="979"/>
      <c r="T829" s="979"/>
      <c r="U829" s="979"/>
      <c r="V829" s="979"/>
      <c r="W829" s="979"/>
      <c r="X829" s="979"/>
      <c r="Y829" s="979"/>
      <c r="Z829" s="979"/>
    </row>
    <row r="830" spans="1:26" ht="15" thickBot="1" x14ac:dyDescent="0.4">
      <c r="A830" s="979"/>
      <c r="B830" s="979"/>
      <c r="C830" s="979"/>
      <c r="D830" s="979"/>
      <c r="E830" s="979"/>
      <c r="F830" s="979"/>
      <c r="G830" s="979"/>
      <c r="H830" s="979"/>
      <c r="I830" s="979"/>
      <c r="J830" s="979"/>
      <c r="K830" s="979"/>
      <c r="L830" s="979"/>
      <c r="M830" s="979"/>
      <c r="N830" s="979"/>
      <c r="O830" s="979"/>
      <c r="P830" s="979"/>
      <c r="Q830" s="979"/>
      <c r="R830" s="979"/>
      <c r="S830" s="979"/>
      <c r="T830" s="979"/>
      <c r="U830" s="979"/>
      <c r="V830" s="979"/>
      <c r="W830" s="979"/>
      <c r="X830" s="979"/>
      <c r="Y830" s="979"/>
      <c r="Z830" s="979"/>
    </row>
    <row r="831" spans="1:26" ht="15" thickBot="1" x14ac:dyDescent="0.4">
      <c r="A831" s="979"/>
      <c r="B831" s="979"/>
      <c r="C831" s="979"/>
      <c r="D831" s="979"/>
      <c r="E831" s="979"/>
      <c r="F831" s="979"/>
      <c r="G831" s="979"/>
      <c r="H831" s="979"/>
      <c r="I831" s="979"/>
      <c r="J831" s="979"/>
      <c r="K831" s="979"/>
      <c r="L831" s="979"/>
      <c r="M831" s="979"/>
      <c r="N831" s="979"/>
      <c r="O831" s="979"/>
      <c r="P831" s="979"/>
      <c r="Q831" s="979"/>
      <c r="R831" s="979"/>
      <c r="S831" s="979"/>
      <c r="T831" s="979"/>
      <c r="U831" s="979"/>
      <c r="V831" s="979"/>
      <c r="W831" s="979"/>
      <c r="X831" s="979"/>
      <c r="Y831" s="979"/>
      <c r="Z831" s="979"/>
    </row>
    <row r="832" spans="1:26" ht="15" thickBot="1" x14ac:dyDescent="0.4">
      <c r="A832" s="979"/>
      <c r="B832" s="979"/>
      <c r="C832" s="979"/>
      <c r="D832" s="979"/>
      <c r="E832" s="979"/>
      <c r="F832" s="979"/>
      <c r="G832" s="979"/>
      <c r="H832" s="979"/>
      <c r="I832" s="979"/>
      <c r="J832" s="979"/>
      <c r="K832" s="979"/>
      <c r="L832" s="979"/>
      <c r="M832" s="979"/>
      <c r="N832" s="979"/>
      <c r="O832" s="979"/>
      <c r="P832" s="979"/>
      <c r="Q832" s="979"/>
      <c r="R832" s="979"/>
      <c r="S832" s="979"/>
      <c r="T832" s="979"/>
      <c r="U832" s="979"/>
      <c r="V832" s="979"/>
      <c r="W832" s="979"/>
      <c r="X832" s="979"/>
      <c r="Y832" s="979"/>
      <c r="Z832" s="979"/>
    </row>
    <row r="833" spans="1:26" ht="15" thickBot="1" x14ac:dyDescent="0.4">
      <c r="A833" s="979"/>
      <c r="B833" s="979"/>
      <c r="C833" s="979"/>
      <c r="D833" s="979"/>
      <c r="E833" s="979"/>
      <c r="F833" s="979"/>
      <c r="G833" s="979"/>
      <c r="H833" s="979"/>
      <c r="I833" s="979"/>
      <c r="J833" s="979"/>
      <c r="K833" s="979"/>
      <c r="L833" s="979"/>
      <c r="M833" s="979"/>
      <c r="N833" s="979"/>
      <c r="O833" s="979"/>
      <c r="P833" s="979"/>
      <c r="Q833" s="979"/>
      <c r="R833" s="979"/>
      <c r="S833" s="979"/>
      <c r="T833" s="979"/>
      <c r="U833" s="979"/>
      <c r="V833" s="979"/>
      <c r="W833" s="979"/>
      <c r="X833" s="979"/>
      <c r="Y833" s="979"/>
      <c r="Z833" s="979"/>
    </row>
    <row r="834" spans="1:26" ht="15" thickBot="1" x14ac:dyDescent="0.4">
      <c r="A834" s="979"/>
      <c r="B834" s="979"/>
      <c r="C834" s="979"/>
      <c r="D834" s="979"/>
      <c r="E834" s="979"/>
      <c r="F834" s="979"/>
      <c r="G834" s="979"/>
      <c r="H834" s="979"/>
      <c r="I834" s="979"/>
      <c r="J834" s="979"/>
      <c r="K834" s="979"/>
      <c r="L834" s="979"/>
      <c r="M834" s="979"/>
      <c r="N834" s="979"/>
      <c r="O834" s="979"/>
      <c r="P834" s="979"/>
      <c r="Q834" s="979"/>
      <c r="R834" s="979"/>
      <c r="S834" s="979"/>
      <c r="T834" s="979"/>
      <c r="U834" s="979"/>
      <c r="V834" s="979"/>
      <c r="W834" s="979"/>
      <c r="X834" s="979"/>
      <c r="Y834" s="979"/>
      <c r="Z834" s="979"/>
    </row>
    <row r="835" spans="1:26" ht="15" thickBot="1" x14ac:dyDescent="0.4">
      <c r="A835" s="979"/>
      <c r="B835" s="979"/>
      <c r="C835" s="979"/>
      <c r="D835" s="979"/>
      <c r="E835" s="979"/>
      <c r="F835" s="979"/>
      <c r="G835" s="979"/>
      <c r="H835" s="979"/>
      <c r="I835" s="979"/>
      <c r="J835" s="979"/>
      <c r="K835" s="979"/>
      <c r="L835" s="979"/>
      <c r="M835" s="979"/>
      <c r="N835" s="979"/>
      <c r="O835" s="979"/>
      <c r="P835" s="979"/>
      <c r="Q835" s="979"/>
      <c r="R835" s="979"/>
      <c r="S835" s="979"/>
      <c r="T835" s="979"/>
      <c r="U835" s="979"/>
      <c r="V835" s="979"/>
      <c r="W835" s="979"/>
      <c r="X835" s="979"/>
      <c r="Y835" s="979"/>
      <c r="Z835" s="979"/>
    </row>
    <row r="836" spans="1:26" ht="15" thickBot="1" x14ac:dyDescent="0.4">
      <c r="A836" s="979"/>
      <c r="B836" s="979"/>
      <c r="C836" s="979"/>
      <c r="D836" s="979"/>
      <c r="E836" s="979"/>
      <c r="F836" s="979"/>
      <c r="G836" s="979"/>
      <c r="H836" s="979"/>
      <c r="I836" s="979"/>
      <c r="J836" s="979"/>
      <c r="K836" s="979"/>
      <c r="L836" s="979"/>
      <c r="M836" s="979"/>
      <c r="N836" s="979"/>
      <c r="O836" s="979"/>
      <c r="P836" s="979"/>
      <c r="Q836" s="979"/>
      <c r="R836" s="979"/>
      <c r="S836" s="979"/>
      <c r="T836" s="979"/>
      <c r="U836" s="979"/>
      <c r="V836" s="979"/>
      <c r="W836" s="979"/>
      <c r="X836" s="979"/>
      <c r="Y836" s="979"/>
      <c r="Z836" s="979"/>
    </row>
    <row r="837" spans="1:26" ht="15" thickBot="1" x14ac:dyDescent="0.4">
      <c r="A837" s="979"/>
      <c r="B837" s="979"/>
      <c r="C837" s="979"/>
      <c r="D837" s="979"/>
      <c r="E837" s="979"/>
      <c r="F837" s="979"/>
      <c r="G837" s="979"/>
      <c r="H837" s="979"/>
      <c r="I837" s="979"/>
      <c r="J837" s="979"/>
      <c r="K837" s="979"/>
      <c r="L837" s="979"/>
      <c r="M837" s="979"/>
      <c r="N837" s="979"/>
      <c r="O837" s="979"/>
      <c r="P837" s="979"/>
      <c r="Q837" s="979"/>
      <c r="R837" s="979"/>
      <c r="S837" s="979"/>
      <c r="T837" s="979"/>
      <c r="U837" s="979"/>
      <c r="V837" s="979"/>
      <c r="W837" s="979"/>
      <c r="X837" s="979"/>
      <c r="Y837" s="979"/>
      <c r="Z837" s="979"/>
    </row>
    <row r="838" spans="1:26" ht="15" thickBot="1" x14ac:dyDescent="0.4">
      <c r="A838" s="979"/>
      <c r="B838" s="979"/>
      <c r="C838" s="979"/>
      <c r="D838" s="979"/>
      <c r="E838" s="979"/>
      <c r="F838" s="979"/>
      <c r="G838" s="979"/>
      <c r="H838" s="979"/>
      <c r="I838" s="979"/>
      <c r="J838" s="979"/>
      <c r="K838" s="979"/>
      <c r="L838" s="979"/>
      <c r="M838" s="979"/>
      <c r="N838" s="979"/>
      <c r="O838" s="979"/>
      <c r="P838" s="979"/>
      <c r="Q838" s="979"/>
      <c r="R838" s="979"/>
      <c r="S838" s="979"/>
      <c r="T838" s="979"/>
      <c r="U838" s="979"/>
      <c r="V838" s="979"/>
      <c r="W838" s="979"/>
      <c r="X838" s="979"/>
      <c r="Y838" s="979"/>
      <c r="Z838" s="979"/>
    </row>
    <row r="839" spans="1:26" ht="15" thickBot="1" x14ac:dyDescent="0.4">
      <c r="A839" s="979"/>
      <c r="B839" s="979"/>
      <c r="C839" s="979"/>
      <c r="D839" s="979"/>
      <c r="E839" s="979"/>
      <c r="F839" s="979"/>
      <c r="G839" s="979"/>
      <c r="H839" s="979"/>
      <c r="I839" s="979"/>
      <c r="J839" s="979"/>
      <c r="K839" s="979"/>
      <c r="L839" s="979"/>
      <c r="M839" s="979"/>
      <c r="N839" s="979"/>
      <c r="O839" s="979"/>
      <c r="P839" s="979"/>
      <c r="Q839" s="979"/>
      <c r="R839" s="979"/>
      <c r="S839" s="979"/>
      <c r="T839" s="979"/>
      <c r="U839" s="979"/>
      <c r="V839" s="979"/>
      <c r="W839" s="979"/>
      <c r="X839" s="979"/>
      <c r="Y839" s="979"/>
      <c r="Z839" s="979"/>
    </row>
    <row r="840" spans="1:26" ht="15" thickBot="1" x14ac:dyDescent="0.4">
      <c r="A840" s="979"/>
      <c r="B840" s="979"/>
      <c r="C840" s="979"/>
      <c r="D840" s="979"/>
      <c r="E840" s="979"/>
      <c r="F840" s="979"/>
      <c r="G840" s="979"/>
      <c r="H840" s="979"/>
      <c r="I840" s="979"/>
      <c r="J840" s="979"/>
      <c r="K840" s="979"/>
      <c r="L840" s="979"/>
      <c r="M840" s="979"/>
      <c r="N840" s="979"/>
      <c r="O840" s="979"/>
      <c r="P840" s="979"/>
      <c r="Q840" s="979"/>
      <c r="R840" s="979"/>
      <c r="S840" s="979"/>
      <c r="T840" s="979"/>
      <c r="U840" s="979"/>
      <c r="V840" s="979"/>
      <c r="W840" s="979"/>
      <c r="X840" s="979"/>
      <c r="Y840" s="979"/>
      <c r="Z840" s="979"/>
    </row>
    <row r="841" spans="1:26" ht="15" thickBot="1" x14ac:dyDescent="0.4">
      <c r="A841" s="979"/>
      <c r="B841" s="979"/>
      <c r="C841" s="979"/>
      <c r="D841" s="979"/>
      <c r="E841" s="979"/>
      <c r="F841" s="979"/>
      <c r="G841" s="979"/>
      <c r="H841" s="979"/>
      <c r="I841" s="979"/>
      <c r="J841" s="979"/>
      <c r="K841" s="979"/>
      <c r="L841" s="979"/>
      <c r="M841" s="979"/>
      <c r="N841" s="979"/>
      <c r="O841" s="979"/>
      <c r="P841" s="979"/>
      <c r="Q841" s="979"/>
      <c r="R841" s="979"/>
      <c r="S841" s="979"/>
      <c r="T841" s="979"/>
      <c r="U841" s="979"/>
      <c r="V841" s="979"/>
      <c r="W841" s="979"/>
      <c r="X841" s="979"/>
      <c r="Y841" s="979"/>
      <c r="Z841" s="979"/>
    </row>
    <row r="842" spans="1:26" ht="15" thickBot="1" x14ac:dyDescent="0.4">
      <c r="A842" s="979"/>
      <c r="B842" s="979"/>
      <c r="C842" s="979"/>
      <c r="D842" s="979"/>
      <c r="E842" s="979"/>
      <c r="F842" s="979"/>
      <c r="G842" s="979"/>
      <c r="H842" s="979"/>
      <c r="I842" s="979"/>
      <c r="J842" s="979"/>
      <c r="K842" s="979"/>
      <c r="L842" s="979"/>
      <c r="M842" s="979"/>
      <c r="N842" s="979"/>
      <c r="O842" s="979"/>
      <c r="P842" s="979"/>
      <c r="Q842" s="979"/>
      <c r="R842" s="979"/>
      <c r="S842" s="979"/>
      <c r="T842" s="979"/>
      <c r="U842" s="979"/>
      <c r="V842" s="979"/>
      <c r="W842" s="979"/>
      <c r="X842" s="979"/>
      <c r="Y842" s="979"/>
      <c r="Z842" s="979"/>
    </row>
    <row r="843" spans="1:26" ht="15" thickBot="1" x14ac:dyDescent="0.4">
      <c r="A843" s="979"/>
      <c r="B843" s="979"/>
      <c r="C843" s="979"/>
      <c r="D843" s="979"/>
      <c r="E843" s="979"/>
      <c r="F843" s="979"/>
      <c r="G843" s="979"/>
      <c r="H843" s="979"/>
      <c r="I843" s="979"/>
      <c r="J843" s="979"/>
      <c r="K843" s="979"/>
      <c r="L843" s="979"/>
      <c r="M843" s="979"/>
      <c r="N843" s="979"/>
      <c r="O843" s="979"/>
      <c r="P843" s="979"/>
      <c r="Q843" s="979"/>
      <c r="R843" s="979"/>
      <c r="S843" s="979"/>
      <c r="T843" s="979"/>
      <c r="U843" s="979"/>
      <c r="V843" s="979"/>
      <c r="W843" s="979"/>
      <c r="X843" s="979"/>
      <c r="Y843" s="979"/>
      <c r="Z843" s="979"/>
    </row>
    <row r="844" spans="1:26" ht="15" thickBot="1" x14ac:dyDescent="0.4">
      <c r="A844" s="979"/>
      <c r="B844" s="979"/>
      <c r="C844" s="979"/>
      <c r="D844" s="979"/>
      <c r="E844" s="979"/>
      <c r="F844" s="979"/>
      <c r="G844" s="979"/>
      <c r="H844" s="979"/>
      <c r="I844" s="979"/>
      <c r="J844" s="979"/>
      <c r="K844" s="979"/>
      <c r="L844" s="979"/>
      <c r="M844" s="979"/>
      <c r="N844" s="979"/>
      <c r="O844" s="979"/>
      <c r="P844" s="979"/>
      <c r="Q844" s="979"/>
      <c r="R844" s="979"/>
      <c r="S844" s="979"/>
      <c r="T844" s="979"/>
      <c r="U844" s="979"/>
      <c r="V844" s="979"/>
      <c r="W844" s="979"/>
      <c r="X844" s="979"/>
      <c r="Y844" s="979"/>
      <c r="Z844" s="979"/>
    </row>
    <row r="845" spans="1:26" ht="15" thickBot="1" x14ac:dyDescent="0.4">
      <c r="A845" s="979"/>
      <c r="B845" s="979"/>
      <c r="C845" s="979"/>
      <c r="D845" s="979"/>
      <c r="E845" s="979"/>
      <c r="F845" s="979"/>
      <c r="G845" s="979"/>
      <c r="H845" s="979"/>
      <c r="I845" s="979"/>
      <c r="J845" s="979"/>
      <c r="K845" s="979"/>
      <c r="L845" s="979"/>
      <c r="M845" s="979"/>
      <c r="N845" s="979"/>
      <c r="O845" s="979"/>
      <c r="P845" s="979"/>
      <c r="Q845" s="979"/>
      <c r="R845" s="979"/>
      <c r="S845" s="979"/>
      <c r="T845" s="979"/>
      <c r="U845" s="979"/>
      <c r="V845" s="979"/>
      <c r="W845" s="979"/>
      <c r="X845" s="979"/>
      <c r="Y845" s="979"/>
      <c r="Z845" s="979"/>
    </row>
    <row r="846" spans="1:26" ht="15" thickBot="1" x14ac:dyDescent="0.4">
      <c r="A846" s="979"/>
      <c r="B846" s="979"/>
      <c r="C846" s="979"/>
      <c r="D846" s="979"/>
      <c r="E846" s="979"/>
      <c r="F846" s="979"/>
      <c r="G846" s="979"/>
      <c r="H846" s="979"/>
      <c r="I846" s="979"/>
      <c r="J846" s="979"/>
      <c r="K846" s="979"/>
      <c r="L846" s="979"/>
      <c r="M846" s="979"/>
      <c r="N846" s="979"/>
      <c r="O846" s="979"/>
      <c r="P846" s="979"/>
      <c r="Q846" s="979"/>
      <c r="R846" s="979"/>
      <c r="S846" s="979"/>
      <c r="T846" s="979"/>
      <c r="U846" s="979"/>
      <c r="V846" s="979"/>
      <c r="W846" s="979"/>
      <c r="X846" s="979"/>
      <c r="Y846" s="979"/>
      <c r="Z846" s="979"/>
    </row>
    <row r="847" spans="1:26" ht="15" thickBot="1" x14ac:dyDescent="0.4">
      <c r="A847" s="979"/>
      <c r="B847" s="979"/>
      <c r="C847" s="979"/>
      <c r="D847" s="979"/>
      <c r="E847" s="979"/>
      <c r="F847" s="979"/>
      <c r="G847" s="979"/>
      <c r="H847" s="979"/>
      <c r="I847" s="979"/>
      <c r="J847" s="979"/>
      <c r="K847" s="979"/>
      <c r="L847" s="979"/>
      <c r="M847" s="979"/>
      <c r="N847" s="979"/>
      <c r="O847" s="979"/>
      <c r="P847" s="979"/>
      <c r="Q847" s="979"/>
      <c r="R847" s="979"/>
      <c r="S847" s="979"/>
      <c r="T847" s="979"/>
      <c r="U847" s="979"/>
      <c r="V847" s="979"/>
      <c r="W847" s="979"/>
      <c r="X847" s="979"/>
      <c r="Y847" s="979"/>
      <c r="Z847" s="979"/>
    </row>
    <row r="848" spans="1:26" ht="15" thickBot="1" x14ac:dyDescent="0.4">
      <c r="A848" s="979"/>
      <c r="B848" s="979"/>
      <c r="C848" s="979"/>
      <c r="D848" s="979"/>
      <c r="E848" s="979"/>
      <c r="F848" s="979"/>
      <c r="G848" s="979"/>
      <c r="H848" s="979"/>
      <c r="I848" s="979"/>
      <c r="J848" s="979"/>
      <c r="K848" s="979"/>
      <c r="L848" s="979"/>
      <c r="M848" s="979"/>
      <c r="N848" s="979"/>
      <c r="O848" s="979"/>
      <c r="P848" s="979"/>
      <c r="Q848" s="979"/>
      <c r="R848" s="979"/>
      <c r="S848" s="979"/>
      <c r="T848" s="979"/>
      <c r="U848" s="979"/>
      <c r="V848" s="979"/>
      <c r="W848" s="979"/>
      <c r="X848" s="979"/>
      <c r="Y848" s="979"/>
      <c r="Z848" s="979"/>
    </row>
    <row r="849" spans="1:26" ht="15" thickBot="1" x14ac:dyDescent="0.4">
      <c r="A849" s="979"/>
      <c r="B849" s="979"/>
      <c r="C849" s="979"/>
      <c r="D849" s="979"/>
      <c r="E849" s="979"/>
      <c r="F849" s="979"/>
      <c r="G849" s="979"/>
      <c r="H849" s="979"/>
      <c r="I849" s="979"/>
      <c r="J849" s="979"/>
      <c r="K849" s="979"/>
      <c r="L849" s="979"/>
      <c r="M849" s="979"/>
      <c r="N849" s="979"/>
      <c r="O849" s="979"/>
      <c r="P849" s="979"/>
      <c r="Q849" s="979"/>
      <c r="R849" s="979"/>
      <c r="S849" s="979"/>
      <c r="T849" s="979"/>
      <c r="U849" s="979"/>
      <c r="V849" s="979"/>
      <c r="W849" s="979"/>
      <c r="X849" s="979"/>
      <c r="Y849" s="979"/>
      <c r="Z849" s="979"/>
    </row>
    <row r="850" spans="1:26" ht="15" thickBot="1" x14ac:dyDescent="0.4">
      <c r="A850" s="979"/>
      <c r="B850" s="979"/>
      <c r="C850" s="979"/>
      <c r="D850" s="979"/>
      <c r="E850" s="979"/>
      <c r="F850" s="979"/>
      <c r="G850" s="979"/>
      <c r="H850" s="979"/>
      <c r="I850" s="979"/>
      <c r="J850" s="979"/>
      <c r="K850" s="979"/>
      <c r="L850" s="979"/>
      <c r="M850" s="979"/>
      <c r="N850" s="979"/>
      <c r="O850" s="979"/>
      <c r="P850" s="979"/>
      <c r="Q850" s="979"/>
      <c r="R850" s="979"/>
      <c r="S850" s="979"/>
      <c r="T850" s="979"/>
      <c r="U850" s="979"/>
      <c r="V850" s="979"/>
      <c r="W850" s="979"/>
      <c r="X850" s="979"/>
      <c r="Y850" s="979"/>
      <c r="Z850" s="979"/>
    </row>
    <row r="851" spans="1:26" ht="15" thickBot="1" x14ac:dyDescent="0.4">
      <c r="A851" s="979"/>
      <c r="B851" s="979"/>
      <c r="C851" s="979"/>
      <c r="D851" s="979"/>
      <c r="E851" s="979"/>
      <c r="F851" s="979"/>
      <c r="G851" s="979"/>
      <c r="H851" s="979"/>
      <c r="I851" s="979"/>
      <c r="J851" s="979"/>
      <c r="K851" s="979"/>
      <c r="L851" s="979"/>
      <c r="M851" s="979"/>
      <c r="N851" s="979"/>
      <c r="O851" s="979"/>
      <c r="P851" s="979"/>
      <c r="Q851" s="979"/>
      <c r="R851" s="979"/>
      <c r="S851" s="979"/>
      <c r="T851" s="979"/>
      <c r="U851" s="979"/>
      <c r="V851" s="979"/>
      <c r="W851" s="979"/>
      <c r="X851" s="979"/>
      <c r="Y851" s="979"/>
      <c r="Z851" s="979"/>
    </row>
    <row r="852" spans="1:26" ht="15" thickBot="1" x14ac:dyDescent="0.4">
      <c r="A852" s="979"/>
      <c r="B852" s="979"/>
      <c r="C852" s="979"/>
      <c r="D852" s="979"/>
      <c r="E852" s="979"/>
      <c r="F852" s="979"/>
      <c r="G852" s="979"/>
      <c r="H852" s="979"/>
      <c r="I852" s="979"/>
      <c r="J852" s="979"/>
      <c r="K852" s="979"/>
      <c r="L852" s="979"/>
      <c r="M852" s="979"/>
      <c r="N852" s="979"/>
      <c r="O852" s="979"/>
      <c r="P852" s="979"/>
      <c r="Q852" s="979"/>
      <c r="R852" s="979"/>
      <c r="S852" s="979"/>
      <c r="T852" s="979"/>
      <c r="U852" s="979"/>
      <c r="V852" s="979"/>
      <c r="W852" s="979"/>
      <c r="X852" s="979"/>
      <c r="Y852" s="979"/>
      <c r="Z852" s="979"/>
    </row>
    <row r="853" spans="1:26" ht="15" thickBot="1" x14ac:dyDescent="0.4">
      <c r="A853" s="979"/>
      <c r="B853" s="979"/>
      <c r="C853" s="979"/>
      <c r="D853" s="979"/>
      <c r="E853" s="979"/>
      <c r="F853" s="979"/>
      <c r="G853" s="979"/>
      <c r="H853" s="979"/>
      <c r="I853" s="979"/>
      <c r="J853" s="979"/>
      <c r="K853" s="979"/>
      <c r="L853" s="979"/>
      <c r="M853" s="979"/>
      <c r="N853" s="979"/>
      <c r="O853" s="979"/>
      <c r="P853" s="979"/>
      <c r="Q853" s="979"/>
      <c r="R853" s="979"/>
      <c r="S853" s="979"/>
      <c r="T853" s="979"/>
      <c r="U853" s="979"/>
      <c r="V853" s="979"/>
      <c r="W853" s="979"/>
      <c r="X853" s="979"/>
      <c r="Y853" s="979"/>
      <c r="Z853" s="979"/>
    </row>
    <row r="854" spans="1:26" ht="15" thickBot="1" x14ac:dyDescent="0.4">
      <c r="A854" s="979"/>
      <c r="B854" s="979"/>
      <c r="C854" s="979"/>
      <c r="D854" s="979"/>
      <c r="E854" s="979"/>
      <c r="F854" s="979"/>
      <c r="G854" s="979"/>
      <c r="H854" s="979"/>
      <c r="I854" s="979"/>
      <c r="J854" s="979"/>
      <c r="K854" s="979"/>
      <c r="L854" s="979"/>
      <c r="M854" s="979"/>
      <c r="N854" s="979"/>
      <c r="O854" s="979"/>
      <c r="P854" s="979"/>
      <c r="Q854" s="979"/>
      <c r="R854" s="979"/>
      <c r="S854" s="979"/>
      <c r="T854" s="979"/>
      <c r="U854" s="979"/>
      <c r="V854" s="979"/>
      <c r="W854" s="979"/>
      <c r="X854" s="979"/>
      <c r="Y854" s="979"/>
      <c r="Z854" s="979"/>
    </row>
    <row r="855" spans="1:26" ht="15" thickBot="1" x14ac:dyDescent="0.4">
      <c r="A855" s="979"/>
      <c r="B855" s="979"/>
      <c r="C855" s="979"/>
      <c r="D855" s="979"/>
      <c r="E855" s="979"/>
      <c r="F855" s="979"/>
      <c r="G855" s="979"/>
      <c r="H855" s="979"/>
      <c r="I855" s="979"/>
      <c r="J855" s="979"/>
      <c r="K855" s="979"/>
      <c r="L855" s="979"/>
      <c r="M855" s="979"/>
      <c r="N855" s="979"/>
      <c r="O855" s="979"/>
      <c r="P855" s="979"/>
      <c r="Q855" s="979"/>
      <c r="R855" s="979"/>
      <c r="S855" s="979"/>
      <c r="T855" s="979"/>
      <c r="U855" s="979"/>
      <c r="V855" s="979"/>
      <c r="W855" s="979"/>
      <c r="X855" s="979"/>
      <c r="Y855" s="979"/>
      <c r="Z855" s="979"/>
    </row>
    <row r="856" spans="1:26" ht="15" thickBot="1" x14ac:dyDescent="0.4">
      <c r="A856" s="979"/>
      <c r="B856" s="979"/>
      <c r="C856" s="979"/>
      <c r="D856" s="979"/>
      <c r="E856" s="979"/>
      <c r="F856" s="979"/>
      <c r="G856" s="979"/>
      <c r="H856" s="979"/>
      <c r="I856" s="979"/>
      <c r="J856" s="979"/>
      <c r="K856" s="979"/>
      <c r="L856" s="979"/>
      <c r="M856" s="979"/>
      <c r="N856" s="979"/>
      <c r="O856" s="979"/>
      <c r="P856" s="979"/>
      <c r="Q856" s="979"/>
      <c r="R856" s="979"/>
      <c r="S856" s="979"/>
      <c r="T856" s="979"/>
      <c r="U856" s="979"/>
      <c r="V856" s="979"/>
      <c r="W856" s="979"/>
      <c r="X856" s="979"/>
      <c r="Y856" s="979"/>
      <c r="Z856" s="979"/>
    </row>
    <row r="857" spans="1:26" ht="15" thickBot="1" x14ac:dyDescent="0.4">
      <c r="A857" s="979"/>
      <c r="B857" s="979"/>
      <c r="C857" s="979"/>
      <c r="D857" s="979"/>
      <c r="E857" s="979"/>
      <c r="F857" s="979"/>
      <c r="G857" s="979"/>
      <c r="H857" s="979"/>
      <c r="I857" s="979"/>
      <c r="J857" s="979"/>
      <c r="K857" s="979"/>
      <c r="L857" s="979"/>
      <c r="M857" s="979"/>
      <c r="N857" s="979"/>
      <c r="O857" s="979"/>
      <c r="P857" s="979"/>
      <c r="Q857" s="979"/>
      <c r="R857" s="979"/>
      <c r="S857" s="979"/>
      <c r="T857" s="979"/>
      <c r="U857" s="979"/>
      <c r="V857" s="979"/>
      <c r="W857" s="979"/>
      <c r="X857" s="979"/>
      <c r="Y857" s="979"/>
      <c r="Z857" s="979"/>
    </row>
    <row r="858" spans="1:26" ht="15" thickBot="1" x14ac:dyDescent="0.4">
      <c r="A858" s="979"/>
      <c r="B858" s="979"/>
      <c r="C858" s="979"/>
      <c r="D858" s="979"/>
      <c r="E858" s="979"/>
      <c r="F858" s="979"/>
      <c r="G858" s="979"/>
      <c r="H858" s="979"/>
      <c r="I858" s="979"/>
      <c r="J858" s="979"/>
      <c r="K858" s="979"/>
      <c r="L858" s="979"/>
      <c r="M858" s="979"/>
      <c r="N858" s="979"/>
      <c r="O858" s="979"/>
      <c r="P858" s="979"/>
      <c r="Q858" s="979"/>
      <c r="R858" s="979"/>
      <c r="S858" s="979"/>
      <c r="T858" s="979"/>
      <c r="U858" s="979"/>
      <c r="V858" s="979"/>
      <c r="W858" s="979"/>
      <c r="X858" s="979"/>
      <c r="Y858" s="979"/>
      <c r="Z858" s="979"/>
    </row>
    <row r="859" spans="1:26" ht="15" thickBot="1" x14ac:dyDescent="0.4">
      <c r="A859" s="979"/>
      <c r="B859" s="979"/>
      <c r="C859" s="979"/>
      <c r="D859" s="979"/>
      <c r="E859" s="979"/>
      <c r="F859" s="979"/>
      <c r="G859" s="979"/>
      <c r="H859" s="979"/>
      <c r="I859" s="979"/>
      <c r="J859" s="979"/>
      <c r="K859" s="979"/>
      <c r="L859" s="979"/>
      <c r="M859" s="979"/>
      <c r="N859" s="979"/>
      <c r="O859" s="979"/>
      <c r="P859" s="979"/>
      <c r="Q859" s="979"/>
      <c r="R859" s="979"/>
      <c r="S859" s="979"/>
      <c r="T859" s="979"/>
      <c r="U859" s="979"/>
      <c r="V859" s="979"/>
      <c r="W859" s="979"/>
      <c r="X859" s="979"/>
      <c r="Y859" s="979"/>
      <c r="Z859" s="979"/>
    </row>
    <row r="860" spans="1:26" ht="15" thickBot="1" x14ac:dyDescent="0.4">
      <c r="A860" s="979"/>
      <c r="B860" s="979"/>
      <c r="C860" s="979"/>
      <c r="D860" s="979"/>
      <c r="E860" s="979"/>
      <c r="F860" s="979"/>
      <c r="G860" s="979"/>
      <c r="H860" s="979"/>
      <c r="I860" s="979"/>
      <c r="J860" s="979"/>
      <c r="K860" s="979"/>
      <c r="L860" s="979"/>
      <c r="M860" s="979"/>
      <c r="N860" s="979"/>
      <c r="O860" s="979"/>
      <c r="P860" s="979"/>
      <c r="Q860" s="979"/>
      <c r="R860" s="979"/>
      <c r="S860" s="979"/>
      <c r="T860" s="979"/>
      <c r="U860" s="979"/>
      <c r="V860" s="979"/>
      <c r="W860" s="979"/>
      <c r="X860" s="979"/>
      <c r="Y860" s="979"/>
      <c r="Z860" s="979"/>
    </row>
    <row r="861" spans="1:26" ht="15" thickBot="1" x14ac:dyDescent="0.4">
      <c r="A861" s="979"/>
      <c r="B861" s="979"/>
      <c r="C861" s="979"/>
      <c r="D861" s="979"/>
      <c r="E861" s="979"/>
      <c r="F861" s="979"/>
      <c r="G861" s="979"/>
      <c r="H861" s="979"/>
      <c r="I861" s="979"/>
      <c r="J861" s="979"/>
      <c r="K861" s="979"/>
      <c r="L861" s="979"/>
      <c r="M861" s="979"/>
      <c r="N861" s="979"/>
      <c r="O861" s="979"/>
      <c r="P861" s="979"/>
      <c r="Q861" s="979"/>
      <c r="R861" s="979"/>
      <c r="S861" s="979"/>
      <c r="T861" s="979"/>
      <c r="U861" s="979"/>
      <c r="V861" s="979"/>
      <c r="W861" s="979"/>
      <c r="X861" s="979"/>
      <c r="Y861" s="979"/>
      <c r="Z861" s="979"/>
    </row>
    <row r="862" spans="1:26" ht="15" thickBot="1" x14ac:dyDescent="0.4">
      <c r="A862" s="979"/>
      <c r="B862" s="979"/>
      <c r="C862" s="979"/>
      <c r="D862" s="979"/>
      <c r="E862" s="979"/>
      <c r="F862" s="979"/>
      <c r="G862" s="979"/>
      <c r="H862" s="979"/>
      <c r="I862" s="979"/>
      <c r="J862" s="979"/>
      <c r="K862" s="979"/>
      <c r="L862" s="979"/>
      <c r="M862" s="979"/>
      <c r="N862" s="979"/>
      <c r="O862" s="979"/>
      <c r="P862" s="979"/>
      <c r="Q862" s="979"/>
      <c r="R862" s="979"/>
      <c r="S862" s="979"/>
      <c r="T862" s="979"/>
      <c r="U862" s="979"/>
      <c r="V862" s="979"/>
      <c r="W862" s="979"/>
      <c r="X862" s="979"/>
      <c r="Y862" s="979"/>
      <c r="Z862" s="979"/>
    </row>
    <row r="863" spans="1:26" ht="15" thickBot="1" x14ac:dyDescent="0.4">
      <c r="A863" s="979"/>
      <c r="B863" s="979"/>
      <c r="C863" s="979"/>
      <c r="D863" s="979"/>
      <c r="E863" s="979"/>
      <c r="F863" s="979"/>
      <c r="G863" s="979"/>
      <c r="H863" s="979"/>
      <c r="I863" s="979"/>
      <c r="J863" s="979"/>
      <c r="K863" s="979"/>
      <c r="L863" s="979"/>
      <c r="M863" s="979"/>
      <c r="N863" s="979"/>
      <c r="O863" s="979"/>
      <c r="P863" s="979"/>
      <c r="Q863" s="979"/>
      <c r="R863" s="979"/>
      <c r="S863" s="979"/>
      <c r="T863" s="979"/>
      <c r="U863" s="979"/>
      <c r="V863" s="979"/>
      <c r="W863" s="979"/>
      <c r="X863" s="979"/>
      <c r="Y863" s="979"/>
      <c r="Z863" s="979"/>
    </row>
    <row r="864" spans="1:26" ht="15" thickBot="1" x14ac:dyDescent="0.4">
      <c r="A864" s="979"/>
      <c r="B864" s="979"/>
      <c r="C864" s="979"/>
      <c r="D864" s="979"/>
      <c r="E864" s="979"/>
      <c r="F864" s="979"/>
      <c r="G864" s="979"/>
      <c r="H864" s="979"/>
      <c r="I864" s="979"/>
      <c r="J864" s="979"/>
      <c r="K864" s="979"/>
      <c r="L864" s="979"/>
      <c r="M864" s="979"/>
      <c r="N864" s="979"/>
      <c r="O864" s="979"/>
      <c r="P864" s="979"/>
      <c r="Q864" s="979"/>
      <c r="R864" s="979"/>
      <c r="S864" s="979"/>
      <c r="T864" s="979"/>
      <c r="U864" s="979"/>
      <c r="V864" s="979"/>
      <c r="W864" s="979"/>
      <c r="X864" s="979"/>
      <c r="Y864" s="979"/>
      <c r="Z864" s="979"/>
    </row>
    <row r="865" spans="1:26" ht="15" thickBot="1" x14ac:dyDescent="0.4">
      <c r="A865" s="979"/>
      <c r="B865" s="979"/>
      <c r="C865" s="979"/>
      <c r="D865" s="979"/>
      <c r="E865" s="979"/>
      <c r="F865" s="979"/>
      <c r="G865" s="979"/>
      <c r="H865" s="979"/>
      <c r="I865" s="979"/>
      <c r="J865" s="979"/>
      <c r="K865" s="979"/>
      <c r="L865" s="979"/>
      <c r="M865" s="979"/>
      <c r="N865" s="979"/>
      <c r="O865" s="979"/>
      <c r="P865" s="979"/>
      <c r="Q865" s="979"/>
      <c r="R865" s="979"/>
      <c r="S865" s="979"/>
      <c r="T865" s="979"/>
      <c r="U865" s="979"/>
      <c r="V865" s="979"/>
      <c r="W865" s="979"/>
      <c r="X865" s="979"/>
      <c r="Y865" s="979"/>
      <c r="Z865" s="979"/>
    </row>
    <row r="866" spans="1:26" ht="15" thickBot="1" x14ac:dyDescent="0.4">
      <c r="A866" s="979"/>
      <c r="B866" s="979"/>
      <c r="C866" s="979"/>
      <c r="D866" s="979"/>
      <c r="E866" s="979"/>
      <c r="F866" s="979"/>
      <c r="G866" s="979"/>
      <c r="H866" s="979"/>
      <c r="I866" s="979"/>
      <c r="J866" s="979"/>
      <c r="K866" s="979"/>
      <c r="L866" s="979"/>
      <c r="M866" s="979"/>
      <c r="N866" s="979"/>
      <c r="O866" s="979"/>
      <c r="P866" s="979"/>
      <c r="Q866" s="979"/>
      <c r="R866" s="979"/>
      <c r="S866" s="979"/>
      <c r="T866" s="979"/>
      <c r="U866" s="979"/>
      <c r="V866" s="979"/>
      <c r="W866" s="979"/>
      <c r="X866" s="979"/>
      <c r="Y866" s="979"/>
      <c r="Z866" s="979"/>
    </row>
    <row r="867" spans="1:26" ht="15" thickBot="1" x14ac:dyDescent="0.4">
      <c r="A867" s="979"/>
      <c r="B867" s="979"/>
      <c r="C867" s="979"/>
      <c r="D867" s="979"/>
      <c r="E867" s="979"/>
      <c r="F867" s="979"/>
      <c r="G867" s="979"/>
      <c r="H867" s="979"/>
      <c r="I867" s="979"/>
      <c r="J867" s="979"/>
      <c r="K867" s="979"/>
      <c r="L867" s="979"/>
      <c r="M867" s="979"/>
      <c r="N867" s="979"/>
      <c r="O867" s="979"/>
      <c r="P867" s="979"/>
      <c r="Q867" s="979"/>
      <c r="R867" s="979"/>
      <c r="S867" s="979"/>
      <c r="T867" s="979"/>
      <c r="U867" s="979"/>
      <c r="V867" s="979"/>
      <c r="W867" s="979"/>
      <c r="X867" s="979"/>
      <c r="Y867" s="979"/>
      <c r="Z867" s="979"/>
    </row>
    <row r="868" spans="1:26" ht="15" thickBot="1" x14ac:dyDescent="0.4">
      <c r="A868" s="979"/>
      <c r="B868" s="979"/>
      <c r="C868" s="979"/>
      <c r="D868" s="979"/>
      <c r="E868" s="979"/>
      <c r="F868" s="979"/>
      <c r="G868" s="979"/>
      <c r="H868" s="979"/>
      <c r="I868" s="979"/>
      <c r="J868" s="979"/>
      <c r="K868" s="979"/>
      <c r="L868" s="979"/>
      <c r="M868" s="979"/>
      <c r="N868" s="979"/>
      <c r="O868" s="979"/>
      <c r="P868" s="979"/>
      <c r="Q868" s="979"/>
      <c r="R868" s="979"/>
      <c r="S868" s="979"/>
      <c r="T868" s="979"/>
      <c r="U868" s="979"/>
      <c r="V868" s="979"/>
      <c r="W868" s="979"/>
      <c r="X868" s="979"/>
      <c r="Y868" s="979"/>
      <c r="Z868" s="979"/>
    </row>
    <row r="869" spans="1:26" ht="15" thickBot="1" x14ac:dyDescent="0.4">
      <c r="A869" s="979"/>
      <c r="B869" s="979"/>
      <c r="C869" s="979"/>
      <c r="D869" s="979"/>
      <c r="E869" s="979"/>
      <c r="F869" s="979"/>
      <c r="G869" s="979"/>
      <c r="H869" s="979"/>
      <c r="I869" s="979"/>
      <c r="J869" s="979"/>
      <c r="K869" s="979"/>
      <c r="L869" s="979"/>
      <c r="M869" s="979"/>
      <c r="N869" s="979"/>
      <c r="O869" s="979"/>
      <c r="P869" s="979"/>
      <c r="Q869" s="979"/>
      <c r="R869" s="979"/>
      <c r="S869" s="979"/>
      <c r="T869" s="979"/>
      <c r="U869" s="979"/>
      <c r="V869" s="979"/>
      <c r="W869" s="979"/>
      <c r="X869" s="979"/>
      <c r="Y869" s="979"/>
      <c r="Z869" s="979"/>
    </row>
    <row r="870" spans="1:26" ht="15" thickBot="1" x14ac:dyDescent="0.4">
      <c r="A870" s="979"/>
      <c r="B870" s="979"/>
      <c r="C870" s="979"/>
      <c r="D870" s="979"/>
      <c r="E870" s="979"/>
      <c r="F870" s="979"/>
      <c r="G870" s="979"/>
      <c r="H870" s="979"/>
      <c r="I870" s="979"/>
      <c r="J870" s="979"/>
      <c r="K870" s="979"/>
      <c r="L870" s="979"/>
      <c r="M870" s="979"/>
      <c r="N870" s="979"/>
      <c r="O870" s="979"/>
      <c r="P870" s="979"/>
      <c r="Q870" s="979"/>
      <c r="R870" s="979"/>
      <c r="S870" s="979"/>
      <c r="T870" s="979"/>
      <c r="U870" s="979"/>
      <c r="V870" s="979"/>
      <c r="W870" s="979"/>
      <c r="X870" s="979"/>
      <c r="Y870" s="979"/>
      <c r="Z870" s="979"/>
    </row>
    <row r="871" spans="1:26" ht="15" thickBot="1" x14ac:dyDescent="0.4">
      <c r="A871" s="979"/>
      <c r="B871" s="979"/>
      <c r="C871" s="979"/>
      <c r="D871" s="979"/>
      <c r="E871" s="979"/>
      <c r="F871" s="979"/>
      <c r="G871" s="979"/>
      <c r="H871" s="979"/>
      <c r="I871" s="979"/>
      <c r="J871" s="979"/>
      <c r="K871" s="979"/>
      <c r="L871" s="979"/>
      <c r="M871" s="979"/>
      <c r="N871" s="979"/>
      <c r="O871" s="979"/>
      <c r="P871" s="979"/>
      <c r="Q871" s="979"/>
      <c r="R871" s="979"/>
      <c r="S871" s="979"/>
      <c r="T871" s="979"/>
      <c r="U871" s="979"/>
      <c r="V871" s="979"/>
      <c r="W871" s="979"/>
      <c r="X871" s="979"/>
      <c r="Y871" s="979"/>
      <c r="Z871" s="979"/>
    </row>
    <row r="872" spans="1:26" ht="15" thickBot="1" x14ac:dyDescent="0.4">
      <c r="A872" s="979"/>
      <c r="B872" s="979"/>
      <c r="C872" s="979"/>
      <c r="D872" s="979"/>
      <c r="E872" s="979"/>
      <c r="F872" s="979"/>
      <c r="G872" s="979"/>
      <c r="H872" s="979"/>
      <c r="I872" s="979"/>
      <c r="J872" s="979"/>
      <c r="K872" s="979"/>
      <c r="L872" s="979"/>
      <c r="M872" s="979"/>
      <c r="N872" s="979"/>
      <c r="O872" s="979"/>
      <c r="P872" s="979"/>
      <c r="Q872" s="979"/>
      <c r="R872" s="979"/>
      <c r="S872" s="979"/>
      <c r="T872" s="979"/>
      <c r="U872" s="979"/>
      <c r="V872" s="979"/>
      <c r="W872" s="979"/>
      <c r="X872" s="979"/>
      <c r="Y872" s="979"/>
      <c r="Z872" s="979"/>
    </row>
    <row r="873" spans="1:26" ht="15" thickBot="1" x14ac:dyDescent="0.4">
      <c r="A873" s="979"/>
      <c r="B873" s="979"/>
      <c r="C873" s="979"/>
      <c r="D873" s="979"/>
      <c r="E873" s="979"/>
      <c r="F873" s="979"/>
      <c r="G873" s="979"/>
      <c r="H873" s="979"/>
      <c r="I873" s="979"/>
      <c r="J873" s="979"/>
      <c r="K873" s="979"/>
      <c r="L873" s="979"/>
      <c r="M873" s="979"/>
      <c r="N873" s="979"/>
      <c r="O873" s="979"/>
      <c r="P873" s="979"/>
      <c r="Q873" s="979"/>
      <c r="R873" s="979"/>
      <c r="S873" s="979"/>
      <c r="T873" s="979"/>
      <c r="U873" s="979"/>
      <c r="V873" s="979"/>
      <c r="W873" s="979"/>
      <c r="X873" s="979"/>
      <c r="Y873" s="979"/>
      <c r="Z873" s="979"/>
    </row>
    <row r="874" spans="1:26" ht="15" thickBot="1" x14ac:dyDescent="0.4">
      <c r="A874" s="979"/>
      <c r="B874" s="979"/>
      <c r="C874" s="979"/>
      <c r="D874" s="979"/>
      <c r="E874" s="979"/>
      <c r="F874" s="979"/>
      <c r="G874" s="979"/>
      <c r="H874" s="979"/>
      <c r="I874" s="979"/>
      <c r="J874" s="979"/>
      <c r="K874" s="979"/>
      <c r="L874" s="979"/>
      <c r="M874" s="979"/>
      <c r="N874" s="979"/>
      <c r="O874" s="979"/>
      <c r="P874" s="979"/>
      <c r="Q874" s="979"/>
      <c r="R874" s="979"/>
      <c r="S874" s="979"/>
      <c r="T874" s="979"/>
      <c r="U874" s="979"/>
      <c r="V874" s="979"/>
      <c r="W874" s="979"/>
      <c r="X874" s="979"/>
      <c r="Y874" s="979"/>
      <c r="Z874" s="979"/>
    </row>
    <row r="875" spans="1:26" ht="15" thickBot="1" x14ac:dyDescent="0.4">
      <c r="A875" s="979"/>
      <c r="B875" s="979"/>
      <c r="C875" s="979"/>
      <c r="D875" s="979"/>
      <c r="E875" s="979"/>
      <c r="F875" s="979"/>
      <c r="G875" s="979"/>
      <c r="H875" s="979"/>
      <c r="I875" s="979"/>
      <c r="J875" s="979"/>
      <c r="K875" s="979"/>
      <c r="L875" s="979"/>
      <c r="M875" s="979"/>
      <c r="N875" s="979"/>
      <c r="O875" s="979"/>
      <c r="P875" s="979"/>
      <c r="Q875" s="979"/>
      <c r="R875" s="979"/>
      <c r="S875" s="979"/>
      <c r="T875" s="979"/>
      <c r="U875" s="979"/>
      <c r="V875" s="979"/>
      <c r="W875" s="979"/>
      <c r="X875" s="979"/>
      <c r="Y875" s="979"/>
      <c r="Z875" s="979"/>
    </row>
    <row r="876" spans="1:26" ht="15" thickBot="1" x14ac:dyDescent="0.4">
      <c r="A876" s="979"/>
      <c r="B876" s="979"/>
      <c r="C876" s="979"/>
      <c r="D876" s="979"/>
      <c r="E876" s="979"/>
      <c r="F876" s="979"/>
      <c r="G876" s="979"/>
      <c r="H876" s="979"/>
      <c r="I876" s="979"/>
      <c r="J876" s="979"/>
      <c r="K876" s="979"/>
      <c r="L876" s="979"/>
      <c r="M876" s="979"/>
      <c r="N876" s="979"/>
      <c r="O876" s="979"/>
      <c r="P876" s="979"/>
      <c r="Q876" s="979"/>
      <c r="R876" s="979"/>
      <c r="S876" s="979"/>
      <c r="T876" s="979"/>
      <c r="U876" s="979"/>
      <c r="V876" s="979"/>
      <c r="W876" s="979"/>
      <c r="X876" s="979"/>
      <c r="Y876" s="979"/>
      <c r="Z876" s="979"/>
    </row>
    <row r="877" spans="1:26" ht="15" thickBot="1" x14ac:dyDescent="0.4">
      <c r="A877" s="979"/>
      <c r="B877" s="979"/>
      <c r="C877" s="979"/>
      <c r="D877" s="979"/>
      <c r="E877" s="979"/>
      <c r="F877" s="979"/>
      <c r="G877" s="979"/>
      <c r="H877" s="979"/>
      <c r="I877" s="979"/>
      <c r="J877" s="979"/>
      <c r="K877" s="979"/>
      <c r="L877" s="979"/>
      <c r="M877" s="979"/>
      <c r="N877" s="979"/>
      <c r="O877" s="979"/>
      <c r="P877" s="979"/>
      <c r="Q877" s="979"/>
      <c r="R877" s="979"/>
      <c r="S877" s="979"/>
      <c r="T877" s="979"/>
      <c r="U877" s="979"/>
      <c r="V877" s="979"/>
      <c r="W877" s="979"/>
      <c r="X877" s="979"/>
      <c r="Y877" s="979"/>
      <c r="Z877" s="979"/>
    </row>
    <row r="878" spans="1:26" ht="15" thickBot="1" x14ac:dyDescent="0.4">
      <c r="A878" s="979"/>
      <c r="B878" s="979"/>
      <c r="C878" s="979"/>
      <c r="D878" s="979"/>
      <c r="E878" s="979"/>
      <c r="F878" s="979"/>
      <c r="G878" s="979"/>
      <c r="H878" s="979"/>
      <c r="I878" s="979"/>
      <c r="J878" s="979"/>
      <c r="K878" s="979"/>
      <c r="L878" s="979"/>
      <c r="M878" s="979"/>
      <c r="N878" s="979"/>
      <c r="O878" s="979"/>
      <c r="P878" s="979"/>
      <c r="Q878" s="979"/>
      <c r="R878" s="979"/>
      <c r="S878" s="979"/>
      <c r="T878" s="979"/>
      <c r="U878" s="979"/>
      <c r="V878" s="979"/>
      <c r="W878" s="979"/>
      <c r="X878" s="979"/>
      <c r="Y878" s="979"/>
      <c r="Z878" s="979"/>
    </row>
    <row r="879" spans="1:26" ht="15" thickBot="1" x14ac:dyDescent="0.4">
      <c r="A879" s="979"/>
      <c r="B879" s="979"/>
      <c r="C879" s="979"/>
      <c r="D879" s="979"/>
      <c r="E879" s="979"/>
      <c r="F879" s="979"/>
      <c r="G879" s="979"/>
      <c r="H879" s="979"/>
      <c r="I879" s="979"/>
      <c r="J879" s="979"/>
      <c r="K879" s="979"/>
      <c r="L879" s="979"/>
      <c r="M879" s="979"/>
      <c r="N879" s="979"/>
      <c r="O879" s="979"/>
      <c r="P879" s="979"/>
      <c r="Q879" s="979"/>
      <c r="R879" s="979"/>
      <c r="S879" s="979"/>
      <c r="T879" s="979"/>
      <c r="U879" s="979"/>
      <c r="V879" s="979"/>
      <c r="W879" s="979"/>
      <c r="X879" s="979"/>
      <c r="Y879" s="979"/>
      <c r="Z879" s="979"/>
    </row>
    <row r="880" spans="1:26" ht="15" thickBot="1" x14ac:dyDescent="0.4">
      <c r="A880" s="979"/>
      <c r="B880" s="979"/>
      <c r="C880" s="979"/>
      <c r="D880" s="979"/>
      <c r="E880" s="979"/>
      <c r="F880" s="979"/>
      <c r="G880" s="979"/>
      <c r="H880" s="979"/>
      <c r="I880" s="979"/>
      <c r="J880" s="979"/>
      <c r="K880" s="979"/>
      <c r="L880" s="979"/>
      <c r="M880" s="979"/>
      <c r="N880" s="979"/>
      <c r="O880" s="979"/>
      <c r="P880" s="979"/>
      <c r="Q880" s="979"/>
      <c r="R880" s="979"/>
      <c r="S880" s="979"/>
      <c r="T880" s="979"/>
      <c r="U880" s="979"/>
      <c r="V880" s="979"/>
      <c r="W880" s="979"/>
      <c r="X880" s="979"/>
      <c r="Y880" s="979"/>
      <c r="Z880" s="979"/>
    </row>
    <row r="881" spans="1:26" ht="15" thickBot="1" x14ac:dyDescent="0.4">
      <c r="A881" s="979"/>
      <c r="B881" s="979"/>
      <c r="C881" s="979"/>
      <c r="D881" s="979"/>
      <c r="E881" s="979"/>
      <c r="F881" s="979"/>
      <c r="G881" s="979"/>
      <c r="H881" s="979"/>
      <c r="I881" s="979"/>
      <c r="J881" s="979"/>
      <c r="K881" s="979"/>
      <c r="L881" s="979"/>
      <c r="M881" s="979"/>
      <c r="N881" s="979"/>
      <c r="O881" s="979"/>
      <c r="P881" s="979"/>
      <c r="Q881" s="979"/>
      <c r="R881" s="979"/>
      <c r="S881" s="979"/>
      <c r="T881" s="979"/>
      <c r="U881" s="979"/>
      <c r="V881" s="979"/>
      <c r="W881" s="979"/>
      <c r="X881" s="979"/>
      <c r="Y881" s="979"/>
      <c r="Z881" s="979"/>
    </row>
    <row r="882" spans="1:26" ht="15" thickBot="1" x14ac:dyDescent="0.4">
      <c r="A882" s="979"/>
      <c r="B882" s="979"/>
      <c r="C882" s="979"/>
      <c r="D882" s="979"/>
      <c r="E882" s="979"/>
      <c r="F882" s="979"/>
      <c r="G882" s="979"/>
      <c r="H882" s="979"/>
      <c r="I882" s="979"/>
      <c r="J882" s="979"/>
      <c r="K882" s="979"/>
      <c r="L882" s="979"/>
      <c r="M882" s="979"/>
      <c r="N882" s="979"/>
      <c r="O882" s="979"/>
      <c r="P882" s="979"/>
      <c r="Q882" s="979"/>
      <c r="R882" s="979"/>
      <c r="S882" s="979"/>
      <c r="T882" s="979"/>
      <c r="U882" s="979"/>
      <c r="V882" s="979"/>
      <c r="W882" s="979"/>
      <c r="X882" s="979"/>
      <c r="Y882" s="979"/>
      <c r="Z882" s="979"/>
    </row>
    <row r="883" spans="1:26" ht="15" thickBot="1" x14ac:dyDescent="0.4">
      <c r="A883" s="979"/>
      <c r="B883" s="979"/>
      <c r="C883" s="979"/>
      <c r="D883" s="979"/>
      <c r="E883" s="979"/>
      <c r="F883" s="979"/>
      <c r="G883" s="979"/>
      <c r="H883" s="979"/>
      <c r="I883" s="979"/>
      <c r="J883" s="979"/>
      <c r="K883" s="979"/>
      <c r="L883" s="979"/>
      <c r="M883" s="979"/>
      <c r="N883" s="979"/>
      <c r="O883" s="979"/>
      <c r="P883" s="979"/>
      <c r="Q883" s="979"/>
      <c r="R883" s="979"/>
      <c r="S883" s="979"/>
      <c r="T883" s="979"/>
      <c r="U883" s="979"/>
      <c r="V883" s="979"/>
      <c r="W883" s="979"/>
      <c r="X883" s="979"/>
      <c r="Y883" s="979"/>
      <c r="Z883" s="979"/>
    </row>
    <row r="884" spans="1:26" ht="15" thickBot="1" x14ac:dyDescent="0.4">
      <c r="A884" s="979"/>
      <c r="B884" s="979"/>
      <c r="C884" s="979"/>
      <c r="D884" s="979"/>
      <c r="E884" s="979"/>
      <c r="F884" s="979"/>
      <c r="G884" s="979"/>
      <c r="H884" s="979"/>
      <c r="I884" s="979"/>
      <c r="J884" s="979"/>
      <c r="K884" s="979"/>
      <c r="L884" s="979"/>
      <c r="M884" s="979"/>
      <c r="N884" s="979"/>
      <c r="O884" s="979"/>
      <c r="P884" s="979"/>
      <c r="Q884" s="979"/>
      <c r="R884" s="979"/>
      <c r="S884" s="979"/>
      <c r="T884" s="979"/>
      <c r="U884" s="979"/>
      <c r="V884" s="979"/>
      <c r="W884" s="979"/>
      <c r="X884" s="979"/>
      <c r="Y884" s="979"/>
      <c r="Z884" s="979"/>
    </row>
    <row r="885" spans="1:26" ht="15" thickBot="1" x14ac:dyDescent="0.4">
      <c r="A885" s="979"/>
      <c r="B885" s="979"/>
      <c r="C885" s="979"/>
      <c r="D885" s="979"/>
      <c r="E885" s="979"/>
      <c r="F885" s="979"/>
      <c r="G885" s="979"/>
      <c r="H885" s="979"/>
      <c r="I885" s="979"/>
      <c r="J885" s="979"/>
      <c r="K885" s="979"/>
      <c r="L885" s="979"/>
      <c r="M885" s="979"/>
      <c r="N885" s="979"/>
      <c r="O885" s="979"/>
      <c r="P885" s="979"/>
      <c r="Q885" s="979"/>
      <c r="R885" s="979"/>
      <c r="S885" s="979"/>
      <c r="T885" s="979"/>
      <c r="U885" s="979"/>
      <c r="V885" s="979"/>
      <c r="W885" s="979"/>
      <c r="X885" s="979"/>
      <c r="Y885" s="979"/>
      <c r="Z885" s="979"/>
    </row>
    <row r="886" spans="1:26" ht="15" thickBot="1" x14ac:dyDescent="0.4">
      <c r="A886" s="979"/>
      <c r="B886" s="979"/>
      <c r="C886" s="979"/>
      <c r="D886" s="979"/>
      <c r="E886" s="979"/>
      <c r="F886" s="979"/>
      <c r="G886" s="979"/>
      <c r="H886" s="979"/>
      <c r="I886" s="979"/>
      <c r="J886" s="979"/>
      <c r="K886" s="979"/>
      <c r="L886" s="979"/>
      <c r="M886" s="979"/>
      <c r="N886" s="979"/>
      <c r="O886" s="979"/>
      <c r="P886" s="979"/>
      <c r="Q886" s="979"/>
      <c r="R886" s="979"/>
      <c r="S886" s="979"/>
      <c r="T886" s="979"/>
      <c r="U886" s="979"/>
      <c r="V886" s="979"/>
      <c r="W886" s="979"/>
      <c r="X886" s="979"/>
      <c r="Y886" s="979"/>
      <c r="Z886" s="979"/>
    </row>
    <row r="887" spans="1:26" ht="15" thickBot="1" x14ac:dyDescent="0.4">
      <c r="A887" s="979"/>
      <c r="B887" s="979"/>
      <c r="C887" s="979"/>
      <c r="D887" s="979"/>
      <c r="E887" s="979"/>
      <c r="F887" s="979"/>
      <c r="G887" s="979"/>
      <c r="H887" s="979"/>
      <c r="I887" s="979"/>
      <c r="J887" s="979"/>
      <c r="K887" s="979"/>
      <c r="L887" s="979"/>
      <c r="M887" s="979"/>
      <c r="N887" s="979"/>
      <c r="O887" s="979"/>
      <c r="P887" s="979"/>
      <c r="Q887" s="979"/>
      <c r="R887" s="979"/>
      <c r="S887" s="979"/>
      <c r="T887" s="979"/>
      <c r="U887" s="979"/>
      <c r="V887" s="979"/>
      <c r="W887" s="979"/>
      <c r="X887" s="979"/>
      <c r="Y887" s="979"/>
      <c r="Z887" s="979"/>
    </row>
    <row r="888" spans="1:26" ht="15" thickBot="1" x14ac:dyDescent="0.4">
      <c r="A888" s="979"/>
      <c r="B888" s="979"/>
      <c r="C888" s="979"/>
      <c r="D888" s="979"/>
      <c r="E888" s="979"/>
      <c r="F888" s="979"/>
      <c r="G888" s="979"/>
      <c r="H888" s="979"/>
      <c r="I888" s="979"/>
      <c r="J888" s="979"/>
      <c r="K888" s="979"/>
      <c r="L888" s="979"/>
      <c r="M888" s="979"/>
      <c r="N888" s="979"/>
      <c r="O888" s="979"/>
      <c r="P888" s="979"/>
      <c r="Q888" s="979"/>
      <c r="R888" s="979"/>
      <c r="S888" s="979"/>
      <c r="T888" s="979"/>
      <c r="U888" s="979"/>
      <c r="V888" s="979"/>
      <c r="W888" s="979"/>
      <c r="X888" s="979"/>
      <c r="Y888" s="979"/>
      <c r="Z888" s="979"/>
    </row>
    <row r="889" spans="1:26" ht="15" thickBot="1" x14ac:dyDescent="0.4">
      <c r="A889" s="979"/>
      <c r="B889" s="979"/>
      <c r="C889" s="979"/>
      <c r="D889" s="979"/>
      <c r="E889" s="979"/>
      <c r="F889" s="979"/>
      <c r="G889" s="979"/>
      <c r="H889" s="979"/>
      <c r="I889" s="979"/>
      <c r="J889" s="979"/>
      <c r="K889" s="979"/>
      <c r="L889" s="979"/>
      <c r="M889" s="979"/>
      <c r="N889" s="979"/>
      <c r="O889" s="979"/>
      <c r="P889" s="979"/>
      <c r="Q889" s="979"/>
      <c r="R889" s="979"/>
      <c r="S889" s="979"/>
      <c r="T889" s="979"/>
      <c r="U889" s="979"/>
      <c r="V889" s="979"/>
      <c r="W889" s="979"/>
      <c r="X889" s="979"/>
      <c r="Y889" s="979"/>
      <c r="Z889" s="979"/>
    </row>
    <row r="890" spans="1:26" ht="15" thickBot="1" x14ac:dyDescent="0.4">
      <c r="A890" s="979"/>
      <c r="B890" s="979"/>
      <c r="C890" s="979"/>
      <c r="D890" s="979"/>
      <c r="E890" s="979"/>
      <c r="F890" s="979"/>
      <c r="G890" s="979"/>
      <c r="H890" s="979"/>
      <c r="I890" s="979"/>
      <c r="J890" s="979"/>
      <c r="K890" s="979"/>
      <c r="L890" s="979"/>
      <c r="M890" s="979"/>
      <c r="N890" s="979"/>
      <c r="O890" s="979"/>
      <c r="P890" s="979"/>
      <c r="Q890" s="979"/>
      <c r="R890" s="979"/>
      <c r="S890" s="979"/>
      <c r="T890" s="979"/>
      <c r="U890" s="979"/>
      <c r="V890" s="979"/>
      <c r="W890" s="979"/>
      <c r="X890" s="979"/>
      <c r="Y890" s="979"/>
      <c r="Z890" s="979"/>
    </row>
    <row r="891" spans="1:26" ht="15" thickBot="1" x14ac:dyDescent="0.4">
      <c r="A891" s="979"/>
      <c r="B891" s="979"/>
      <c r="C891" s="979"/>
      <c r="D891" s="979"/>
      <c r="E891" s="979"/>
      <c r="F891" s="979"/>
      <c r="G891" s="979"/>
      <c r="H891" s="979"/>
      <c r="I891" s="979"/>
      <c r="J891" s="979"/>
      <c r="K891" s="979"/>
      <c r="L891" s="979"/>
      <c r="M891" s="979"/>
      <c r="N891" s="979"/>
      <c r="O891" s="979"/>
      <c r="P891" s="979"/>
      <c r="Q891" s="979"/>
      <c r="R891" s="979"/>
      <c r="S891" s="979"/>
      <c r="T891" s="979"/>
      <c r="U891" s="979"/>
      <c r="V891" s="979"/>
      <c r="W891" s="979"/>
      <c r="X891" s="979"/>
      <c r="Y891" s="979"/>
      <c r="Z891" s="979"/>
    </row>
    <row r="892" spans="1:26" ht="15" thickBot="1" x14ac:dyDescent="0.4">
      <c r="A892" s="979"/>
      <c r="B892" s="979"/>
      <c r="C892" s="979"/>
      <c r="D892" s="979"/>
      <c r="E892" s="979"/>
      <c r="F892" s="979"/>
      <c r="G892" s="979"/>
      <c r="H892" s="979"/>
      <c r="I892" s="979"/>
      <c r="J892" s="979"/>
      <c r="K892" s="979"/>
      <c r="L892" s="979"/>
      <c r="M892" s="979"/>
      <c r="N892" s="979"/>
      <c r="O892" s="979"/>
      <c r="P892" s="979"/>
      <c r="Q892" s="979"/>
      <c r="R892" s="979"/>
      <c r="S892" s="979"/>
      <c r="T892" s="979"/>
      <c r="U892" s="979"/>
      <c r="V892" s="979"/>
      <c r="W892" s="979"/>
      <c r="X892" s="979"/>
      <c r="Y892" s="979"/>
      <c r="Z892" s="979"/>
    </row>
    <row r="893" spans="1:26" ht="15" thickBot="1" x14ac:dyDescent="0.4">
      <c r="A893" s="979"/>
      <c r="B893" s="979"/>
      <c r="C893" s="979"/>
      <c r="D893" s="979"/>
      <c r="E893" s="979"/>
      <c r="F893" s="979"/>
      <c r="G893" s="979"/>
      <c r="H893" s="979"/>
      <c r="I893" s="979"/>
      <c r="J893" s="979"/>
      <c r="K893" s="979"/>
      <c r="L893" s="979"/>
      <c r="M893" s="979"/>
      <c r="N893" s="979"/>
      <c r="O893" s="979"/>
      <c r="P893" s="979"/>
      <c r="Q893" s="979"/>
      <c r="R893" s="979"/>
      <c r="S893" s="979"/>
      <c r="T893" s="979"/>
      <c r="U893" s="979"/>
      <c r="V893" s="979"/>
      <c r="W893" s="979"/>
      <c r="X893" s="979"/>
      <c r="Y893" s="979"/>
      <c r="Z893" s="979"/>
    </row>
    <row r="894" spans="1:26" ht="15" thickBot="1" x14ac:dyDescent="0.4">
      <c r="A894" s="979"/>
      <c r="B894" s="979"/>
      <c r="C894" s="979"/>
      <c r="D894" s="979"/>
      <c r="E894" s="979"/>
      <c r="F894" s="979"/>
      <c r="G894" s="979"/>
      <c r="H894" s="979"/>
      <c r="I894" s="979"/>
      <c r="J894" s="979"/>
      <c r="K894" s="979"/>
      <c r="L894" s="979"/>
      <c r="M894" s="979"/>
      <c r="N894" s="979"/>
      <c r="O894" s="979"/>
      <c r="P894" s="979"/>
      <c r="Q894" s="979"/>
      <c r="R894" s="979"/>
      <c r="S894" s="979"/>
      <c r="T894" s="979"/>
      <c r="U894" s="979"/>
      <c r="V894" s="979"/>
      <c r="W894" s="979"/>
      <c r="X894" s="979"/>
      <c r="Y894" s="979"/>
      <c r="Z894" s="979"/>
    </row>
    <row r="895" spans="1:26" ht="15" thickBot="1" x14ac:dyDescent="0.4">
      <c r="A895" s="979"/>
      <c r="B895" s="979"/>
      <c r="C895" s="979"/>
      <c r="D895" s="979"/>
      <c r="E895" s="979"/>
      <c r="F895" s="979"/>
      <c r="G895" s="979"/>
      <c r="H895" s="979"/>
      <c r="I895" s="979"/>
      <c r="J895" s="979"/>
      <c r="K895" s="979"/>
      <c r="L895" s="979"/>
      <c r="M895" s="979"/>
      <c r="N895" s="979"/>
      <c r="O895" s="979"/>
      <c r="P895" s="979"/>
      <c r="Q895" s="979"/>
      <c r="R895" s="979"/>
      <c r="S895" s="979"/>
      <c r="T895" s="979"/>
      <c r="U895" s="979"/>
      <c r="V895" s="979"/>
      <c r="W895" s="979"/>
      <c r="X895" s="979"/>
      <c r="Y895" s="979"/>
      <c r="Z895" s="979"/>
    </row>
    <row r="896" spans="1:26" ht="15" thickBot="1" x14ac:dyDescent="0.4">
      <c r="A896" s="979"/>
      <c r="B896" s="979"/>
      <c r="C896" s="979"/>
      <c r="D896" s="979"/>
      <c r="E896" s="979"/>
      <c r="F896" s="979"/>
      <c r="G896" s="979"/>
      <c r="H896" s="979"/>
      <c r="I896" s="979"/>
      <c r="J896" s="979"/>
      <c r="K896" s="979"/>
      <c r="L896" s="979"/>
      <c r="M896" s="979"/>
      <c r="N896" s="979"/>
      <c r="O896" s="979"/>
      <c r="P896" s="979"/>
      <c r="Q896" s="979"/>
      <c r="R896" s="979"/>
      <c r="S896" s="979"/>
      <c r="T896" s="979"/>
      <c r="U896" s="979"/>
      <c r="V896" s="979"/>
      <c r="W896" s="979"/>
      <c r="X896" s="979"/>
      <c r="Y896" s="979"/>
      <c r="Z896" s="979"/>
    </row>
    <row r="897" spans="1:26" ht="15" thickBot="1" x14ac:dyDescent="0.4">
      <c r="A897" s="979"/>
      <c r="B897" s="979"/>
      <c r="C897" s="979"/>
      <c r="D897" s="979"/>
      <c r="E897" s="979"/>
      <c r="F897" s="979"/>
      <c r="G897" s="979"/>
      <c r="H897" s="979"/>
      <c r="I897" s="979"/>
      <c r="J897" s="979"/>
      <c r="K897" s="979"/>
      <c r="L897" s="979"/>
      <c r="M897" s="979"/>
      <c r="N897" s="979"/>
      <c r="O897" s="979"/>
      <c r="P897" s="979"/>
      <c r="Q897" s="979"/>
      <c r="R897" s="979"/>
      <c r="S897" s="979"/>
      <c r="T897" s="979"/>
      <c r="U897" s="979"/>
      <c r="V897" s="979"/>
      <c r="W897" s="979"/>
      <c r="X897" s="979"/>
      <c r="Y897" s="979"/>
      <c r="Z897" s="979"/>
    </row>
    <row r="898" spans="1:26" ht="15" thickBot="1" x14ac:dyDescent="0.4">
      <c r="A898" s="979"/>
      <c r="B898" s="979"/>
      <c r="C898" s="979"/>
      <c r="D898" s="979"/>
      <c r="E898" s="979"/>
      <c r="F898" s="979"/>
      <c r="G898" s="979"/>
      <c r="H898" s="979"/>
      <c r="I898" s="979"/>
      <c r="J898" s="979"/>
      <c r="K898" s="979"/>
      <c r="L898" s="979"/>
      <c r="M898" s="979"/>
      <c r="N898" s="979"/>
      <c r="O898" s="979"/>
      <c r="P898" s="979"/>
      <c r="Q898" s="979"/>
      <c r="R898" s="979"/>
      <c r="S898" s="979"/>
      <c r="T898" s="979"/>
      <c r="U898" s="979"/>
      <c r="V898" s="979"/>
      <c r="W898" s="979"/>
      <c r="X898" s="979"/>
      <c r="Y898" s="979"/>
      <c r="Z898" s="979"/>
    </row>
    <row r="899" spans="1:26" ht="15" thickBot="1" x14ac:dyDescent="0.4">
      <c r="A899" s="979"/>
      <c r="B899" s="979"/>
      <c r="C899" s="979"/>
      <c r="D899" s="979"/>
      <c r="E899" s="979"/>
      <c r="F899" s="979"/>
      <c r="G899" s="979"/>
      <c r="H899" s="979"/>
      <c r="I899" s="979"/>
      <c r="J899" s="979"/>
      <c r="K899" s="979"/>
      <c r="L899" s="979"/>
      <c r="M899" s="979"/>
      <c r="N899" s="979"/>
      <c r="O899" s="979"/>
      <c r="P899" s="979"/>
      <c r="Q899" s="979"/>
      <c r="R899" s="979"/>
      <c r="S899" s="979"/>
      <c r="T899" s="979"/>
      <c r="U899" s="979"/>
      <c r="V899" s="979"/>
      <c r="W899" s="979"/>
      <c r="X899" s="979"/>
      <c r="Y899" s="979"/>
      <c r="Z899" s="979"/>
    </row>
    <row r="900" spans="1:26" ht="15" thickBot="1" x14ac:dyDescent="0.4">
      <c r="A900" s="979"/>
      <c r="B900" s="979"/>
      <c r="C900" s="979"/>
      <c r="D900" s="979"/>
      <c r="E900" s="979"/>
      <c r="F900" s="979"/>
      <c r="G900" s="979"/>
      <c r="H900" s="979"/>
      <c r="I900" s="979"/>
      <c r="J900" s="979"/>
      <c r="K900" s="979"/>
      <c r="L900" s="979"/>
      <c r="M900" s="979"/>
      <c r="N900" s="979"/>
      <c r="O900" s="979"/>
      <c r="P900" s="979"/>
      <c r="Q900" s="979"/>
      <c r="R900" s="979"/>
      <c r="S900" s="979"/>
      <c r="T900" s="979"/>
      <c r="U900" s="979"/>
      <c r="V900" s="979"/>
      <c r="W900" s="979"/>
      <c r="X900" s="979"/>
      <c r="Y900" s="979"/>
      <c r="Z900" s="979"/>
    </row>
    <row r="901" spans="1:26" ht="15" thickBot="1" x14ac:dyDescent="0.4">
      <c r="A901" s="979"/>
      <c r="B901" s="979"/>
      <c r="C901" s="979"/>
      <c r="D901" s="979"/>
      <c r="E901" s="979"/>
      <c r="F901" s="979"/>
      <c r="G901" s="979"/>
      <c r="H901" s="979"/>
      <c r="I901" s="979"/>
      <c r="J901" s="979"/>
      <c r="K901" s="979"/>
      <c r="L901" s="979"/>
      <c r="M901" s="979"/>
      <c r="N901" s="979"/>
      <c r="O901" s="979"/>
      <c r="P901" s="979"/>
      <c r="Q901" s="979"/>
      <c r="R901" s="979"/>
      <c r="S901" s="979"/>
      <c r="T901" s="979"/>
      <c r="U901" s="979"/>
      <c r="V901" s="979"/>
      <c r="W901" s="979"/>
      <c r="X901" s="979"/>
      <c r="Y901" s="979"/>
      <c r="Z901" s="979"/>
    </row>
    <row r="902" spans="1:26" ht="15" thickBot="1" x14ac:dyDescent="0.4">
      <c r="A902" s="979"/>
      <c r="B902" s="979"/>
      <c r="C902" s="979"/>
      <c r="D902" s="979"/>
      <c r="E902" s="979"/>
      <c r="F902" s="979"/>
      <c r="G902" s="979"/>
      <c r="H902" s="979"/>
      <c r="I902" s="979"/>
      <c r="J902" s="979"/>
      <c r="K902" s="979"/>
      <c r="L902" s="979"/>
      <c r="M902" s="979"/>
      <c r="N902" s="979"/>
      <c r="O902" s="979"/>
      <c r="P902" s="979"/>
      <c r="Q902" s="979"/>
      <c r="R902" s="979"/>
      <c r="S902" s="979"/>
      <c r="T902" s="979"/>
      <c r="U902" s="979"/>
      <c r="V902" s="979"/>
      <c r="W902" s="979"/>
      <c r="X902" s="979"/>
      <c r="Y902" s="979"/>
      <c r="Z902" s="979"/>
    </row>
    <row r="903" spans="1:26" ht="15" thickBot="1" x14ac:dyDescent="0.4">
      <c r="A903" s="979"/>
      <c r="B903" s="979"/>
      <c r="C903" s="979"/>
      <c r="D903" s="979"/>
      <c r="E903" s="979"/>
      <c r="F903" s="979"/>
      <c r="G903" s="979"/>
      <c r="H903" s="979"/>
      <c r="I903" s="979"/>
      <c r="J903" s="979"/>
      <c r="K903" s="979"/>
      <c r="L903" s="979"/>
      <c r="M903" s="979"/>
      <c r="N903" s="979"/>
      <c r="O903" s="979"/>
      <c r="P903" s="979"/>
      <c r="Q903" s="979"/>
      <c r="R903" s="979"/>
      <c r="S903" s="979"/>
      <c r="T903" s="979"/>
      <c r="U903" s="979"/>
      <c r="V903" s="979"/>
      <c r="W903" s="979"/>
      <c r="X903" s="979"/>
      <c r="Y903" s="979"/>
      <c r="Z903" s="979"/>
    </row>
    <row r="904" spans="1:26" ht="15" thickBot="1" x14ac:dyDescent="0.4">
      <c r="A904" s="979"/>
      <c r="B904" s="979"/>
      <c r="C904" s="979"/>
      <c r="D904" s="979"/>
      <c r="E904" s="979"/>
      <c r="F904" s="979"/>
      <c r="G904" s="979"/>
      <c r="H904" s="979"/>
      <c r="I904" s="979"/>
      <c r="J904" s="979"/>
      <c r="K904" s="979"/>
      <c r="L904" s="979"/>
      <c r="M904" s="979"/>
      <c r="N904" s="979"/>
      <c r="O904" s="979"/>
      <c r="P904" s="979"/>
      <c r="Q904" s="979"/>
      <c r="R904" s="979"/>
      <c r="S904" s="979"/>
      <c r="T904" s="979"/>
      <c r="U904" s="979"/>
      <c r="V904" s="979"/>
      <c r="W904" s="979"/>
      <c r="X904" s="979"/>
      <c r="Y904" s="979"/>
      <c r="Z904" s="979"/>
    </row>
    <row r="905" spans="1:26" ht="15" thickBot="1" x14ac:dyDescent="0.4">
      <c r="A905" s="979"/>
      <c r="B905" s="979"/>
      <c r="C905" s="979"/>
      <c r="D905" s="979"/>
      <c r="E905" s="979"/>
      <c r="F905" s="979"/>
      <c r="G905" s="979"/>
      <c r="H905" s="979"/>
      <c r="I905" s="979"/>
      <c r="J905" s="979"/>
      <c r="K905" s="979"/>
      <c r="L905" s="979"/>
      <c r="M905" s="979"/>
      <c r="N905" s="979"/>
      <c r="O905" s="979"/>
      <c r="P905" s="979"/>
      <c r="Q905" s="979"/>
      <c r="R905" s="979"/>
      <c r="S905" s="979"/>
      <c r="T905" s="979"/>
      <c r="U905" s="979"/>
      <c r="V905" s="979"/>
      <c r="W905" s="979"/>
      <c r="X905" s="979"/>
      <c r="Y905" s="979"/>
      <c r="Z905" s="979"/>
    </row>
    <row r="906" spans="1:26" ht="15" thickBot="1" x14ac:dyDescent="0.4">
      <c r="A906" s="979"/>
      <c r="B906" s="979"/>
      <c r="C906" s="979"/>
      <c r="D906" s="979"/>
      <c r="E906" s="979"/>
      <c r="F906" s="979"/>
      <c r="G906" s="979"/>
      <c r="H906" s="979"/>
      <c r="I906" s="979"/>
      <c r="J906" s="979"/>
      <c r="K906" s="979"/>
      <c r="L906" s="979"/>
      <c r="M906" s="979"/>
      <c r="N906" s="979"/>
      <c r="O906" s="979"/>
      <c r="P906" s="979"/>
      <c r="Q906" s="979"/>
      <c r="R906" s="979"/>
      <c r="S906" s="979"/>
      <c r="T906" s="979"/>
      <c r="U906" s="979"/>
      <c r="V906" s="979"/>
      <c r="W906" s="979"/>
      <c r="X906" s="979"/>
      <c r="Y906" s="979"/>
      <c r="Z906" s="979"/>
    </row>
    <row r="907" spans="1:26" ht="15" thickBot="1" x14ac:dyDescent="0.4">
      <c r="A907" s="979"/>
      <c r="B907" s="979"/>
      <c r="C907" s="979"/>
      <c r="D907" s="979"/>
      <c r="E907" s="979"/>
      <c r="F907" s="979"/>
      <c r="G907" s="979"/>
      <c r="H907" s="979"/>
      <c r="I907" s="979"/>
      <c r="J907" s="979"/>
      <c r="K907" s="979"/>
      <c r="L907" s="979"/>
      <c r="M907" s="979"/>
      <c r="N907" s="979"/>
      <c r="O907" s="979"/>
      <c r="P907" s="979"/>
      <c r="Q907" s="979"/>
      <c r="R907" s="979"/>
      <c r="S907" s="979"/>
      <c r="T907" s="979"/>
      <c r="U907" s="979"/>
      <c r="V907" s="979"/>
      <c r="W907" s="979"/>
      <c r="X907" s="979"/>
      <c r="Y907" s="979"/>
      <c r="Z907" s="979"/>
    </row>
    <row r="908" spans="1:26" ht="15" thickBot="1" x14ac:dyDescent="0.4">
      <c r="A908" s="979"/>
      <c r="B908" s="979"/>
      <c r="C908" s="979"/>
      <c r="D908" s="979"/>
      <c r="E908" s="979"/>
      <c r="F908" s="979"/>
      <c r="G908" s="979"/>
      <c r="H908" s="979"/>
      <c r="I908" s="979"/>
      <c r="J908" s="979"/>
      <c r="K908" s="979"/>
      <c r="L908" s="979"/>
      <c r="M908" s="979"/>
      <c r="N908" s="979"/>
      <c r="O908" s="979"/>
      <c r="P908" s="979"/>
      <c r="Q908" s="979"/>
      <c r="R908" s="979"/>
      <c r="S908" s="979"/>
      <c r="T908" s="979"/>
      <c r="U908" s="979"/>
      <c r="V908" s="979"/>
      <c r="W908" s="979"/>
      <c r="X908" s="979"/>
      <c r="Y908" s="979"/>
      <c r="Z908" s="979"/>
    </row>
    <row r="909" spans="1:26" ht="15" thickBot="1" x14ac:dyDescent="0.4">
      <c r="A909" s="979"/>
      <c r="B909" s="979"/>
      <c r="C909" s="979"/>
      <c r="D909" s="979"/>
      <c r="E909" s="979"/>
      <c r="F909" s="979"/>
      <c r="G909" s="979"/>
      <c r="H909" s="979"/>
      <c r="I909" s="979"/>
      <c r="J909" s="979"/>
      <c r="K909" s="979"/>
      <c r="L909" s="979"/>
      <c r="M909" s="979"/>
      <c r="N909" s="979"/>
      <c r="O909" s="979"/>
      <c r="P909" s="979"/>
      <c r="Q909" s="979"/>
      <c r="R909" s="979"/>
      <c r="S909" s="979"/>
      <c r="T909" s="979"/>
      <c r="U909" s="979"/>
      <c r="V909" s="979"/>
      <c r="W909" s="979"/>
      <c r="X909" s="979"/>
      <c r="Y909" s="979"/>
      <c r="Z909" s="979"/>
    </row>
    <row r="910" spans="1:26" ht="15" thickBot="1" x14ac:dyDescent="0.4">
      <c r="A910" s="979"/>
      <c r="B910" s="979"/>
      <c r="C910" s="979"/>
      <c r="D910" s="979"/>
      <c r="E910" s="979"/>
      <c r="F910" s="979"/>
      <c r="G910" s="979"/>
      <c r="H910" s="979"/>
      <c r="I910" s="979"/>
      <c r="J910" s="979"/>
      <c r="K910" s="979"/>
      <c r="L910" s="979"/>
      <c r="M910" s="979"/>
      <c r="N910" s="979"/>
      <c r="O910" s="979"/>
      <c r="P910" s="979"/>
      <c r="Q910" s="979"/>
      <c r="R910" s="979"/>
      <c r="S910" s="979"/>
      <c r="T910" s="979"/>
      <c r="U910" s="979"/>
      <c r="V910" s="979"/>
      <c r="W910" s="979"/>
      <c r="X910" s="979"/>
      <c r="Y910" s="979"/>
      <c r="Z910" s="979"/>
    </row>
    <row r="911" spans="1:26" ht="15" thickBot="1" x14ac:dyDescent="0.4">
      <c r="A911" s="979"/>
      <c r="B911" s="979"/>
      <c r="C911" s="979"/>
      <c r="D911" s="979"/>
      <c r="E911" s="979"/>
      <c r="F911" s="979"/>
      <c r="G911" s="979"/>
      <c r="H911" s="979"/>
      <c r="I911" s="979"/>
      <c r="J911" s="979"/>
      <c r="K911" s="979"/>
      <c r="L911" s="979"/>
      <c r="M911" s="979"/>
      <c r="N911" s="979"/>
      <c r="O911" s="979"/>
      <c r="P911" s="979"/>
      <c r="Q911" s="979"/>
      <c r="R911" s="979"/>
      <c r="S911" s="979"/>
      <c r="T911" s="979"/>
      <c r="U911" s="979"/>
      <c r="V911" s="979"/>
      <c r="W911" s="979"/>
      <c r="X911" s="979"/>
      <c r="Y911" s="979"/>
      <c r="Z911" s="979"/>
    </row>
    <row r="912" spans="1:26" ht="15" thickBot="1" x14ac:dyDescent="0.4">
      <c r="A912" s="979"/>
      <c r="B912" s="979"/>
      <c r="C912" s="979"/>
      <c r="D912" s="979"/>
      <c r="E912" s="979"/>
      <c r="F912" s="979"/>
      <c r="G912" s="979"/>
      <c r="H912" s="979"/>
      <c r="I912" s="979"/>
      <c r="J912" s="979"/>
      <c r="K912" s="979"/>
      <c r="L912" s="979"/>
      <c r="M912" s="979"/>
      <c r="N912" s="979"/>
      <c r="O912" s="979"/>
      <c r="P912" s="979"/>
      <c r="Q912" s="979"/>
      <c r="R912" s="979"/>
      <c r="S912" s="979"/>
      <c r="T912" s="979"/>
      <c r="U912" s="979"/>
      <c r="V912" s="979"/>
      <c r="W912" s="979"/>
      <c r="X912" s="979"/>
      <c r="Y912" s="979"/>
      <c r="Z912" s="979"/>
    </row>
    <row r="913" spans="1:26" ht="15" thickBot="1" x14ac:dyDescent="0.4">
      <c r="A913" s="979"/>
      <c r="B913" s="979"/>
      <c r="C913" s="979"/>
      <c r="D913" s="979"/>
      <c r="E913" s="979"/>
      <c r="F913" s="979"/>
      <c r="G913" s="979"/>
      <c r="H913" s="979"/>
      <c r="I913" s="979"/>
      <c r="J913" s="979"/>
      <c r="K913" s="979"/>
      <c r="L913" s="979"/>
      <c r="M913" s="979"/>
      <c r="N913" s="979"/>
      <c r="O913" s="979"/>
      <c r="P913" s="979"/>
      <c r="Q913" s="979"/>
      <c r="R913" s="979"/>
      <c r="S913" s="979"/>
      <c r="T913" s="979"/>
      <c r="U913" s="979"/>
      <c r="V913" s="979"/>
      <c r="W913" s="979"/>
      <c r="X913" s="979"/>
      <c r="Y913" s="979"/>
      <c r="Z913" s="979"/>
    </row>
    <row r="914" spans="1:26" ht="15" thickBot="1" x14ac:dyDescent="0.4">
      <c r="A914" s="979"/>
      <c r="B914" s="979"/>
      <c r="C914" s="979"/>
      <c r="D914" s="979"/>
      <c r="E914" s="979"/>
      <c r="F914" s="979"/>
      <c r="G914" s="979"/>
      <c r="H914" s="979"/>
      <c r="I914" s="979"/>
      <c r="J914" s="979"/>
      <c r="K914" s="979"/>
      <c r="L914" s="979"/>
      <c r="M914" s="979"/>
      <c r="N914" s="979"/>
      <c r="O914" s="979"/>
      <c r="P914" s="979"/>
      <c r="Q914" s="979"/>
      <c r="R914" s="979"/>
      <c r="S914" s="979"/>
      <c r="T914" s="979"/>
      <c r="U914" s="979"/>
      <c r="V914" s="979"/>
      <c r="W914" s="979"/>
      <c r="X914" s="979"/>
      <c r="Y914" s="979"/>
      <c r="Z914" s="979"/>
    </row>
    <row r="915" spans="1:26" ht="15" thickBot="1" x14ac:dyDescent="0.4">
      <c r="A915" s="979"/>
      <c r="B915" s="979"/>
      <c r="C915" s="979"/>
      <c r="D915" s="979"/>
      <c r="E915" s="979"/>
      <c r="F915" s="979"/>
      <c r="G915" s="979"/>
      <c r="H915" s="979"/>
      <c r="I915" s="979"/>
      <c r="J915" s="979"/>
      <c r="K915" s="979"/>
      <c r="L915" s="979"/>
      <c r="M915" s="979"/>
      <c r="N915" s="979"/>
      <c r="O915" s="979"/>
      <c r="P915" s="979"/>
      <c r="Q915" s="979"/>
      <c r="R915" s="979"/>
      <c r="S915" s="979"/>
      <c r="T915" s="979"/>
      <c r="U915" s="979"/>
      <c r="V915" s="979"/>
      <c r="W915" s="979"/>
      <c r="X915" s="979"/>
      <c r="Y915" s="979"/>
      <c r="Z915" s="979"/>
    </row>
    <row r="916" spans="1:26" ht="15" thickBot="1" x14ac:dyDescent="0.4">
      <c r="A916" s="979"/>
      <c r="B916" s="979"/>
      <c r="C916" s="979"/>
      <c r="D916" s="979"/>
      <c r="E916" s="979"/>
      <c r="F916" s="979"/>
      <c r="G916" s="979"/>
      <c r="H916" s="979"/>
      <c r="I916" s="979"/>
      <c r="J916" s="979"/>
      <c r="K916" s="979"/>
      <c r="L916" s="979"/>
      <c r="M916" s="979"/>
      <c r="N916" s="979"/>
      <c r="O916" s="979"/>
      <c r="P916" s="979"/>
      <c r="Q916" s="979"/>
      <c r="R916" s="979"/>
      <c r="S916" s="979"/>
      <c r="T916" s="979"/>
      <c r="U916" s="979"/>
      <c r="V916" s="979"/>
      <c r="W916" s="979"/>
      <c r="X916" s="979"/>
      <c r="Y916" s="979"/>
      <c r="Z916" s="979"/>
    </row>
    <row r="917" spans="1:26" ht="15" thickBot="1" x14ac:dyDescent="0.4">
      <c r="A917" s="979"/>
      <c r="B917" s="979"/>
      <c r="C917" s="979"/>
      <c r="D917" s="979"/>
      <c r="E917" s="979"/>
      <c r="F917" s="979"/>
      <c r="G917" s="979"/>
      <c r="H917" s="979"/>
      <c r="I917" s="979"/>
      <c r="J917" s="979"/>
      <c r="K917" s="979"/>
      <c r="L917" s="979"/>
      <c r="M917" s="979"/>
      <c r="N917" s="979"/>
      <c r="O917" s="979"/>
      <c r="P917" s="979"/>
      <c r="Q917" s="979"/>
      <c r="R917" s="979"/>
      <c r="S917" s="979"/>
      <c r="T917" s="979"/>
      <c r="U917" s="979"/>
      <c r="V917" s="979"/>
      <c r="W917" s="979"/>
      <c r="X917" s="979"/>
      <c r="Y917" s="979"/>
      <c r="Z917" s="979"/>
    </row>
    <row r="918" spans="1:26" ht="15" thickBot="1" x14ac:dyDescent="0.4">
      <c r="A918" s="979"/>
      <c r="B918" s="979"/>
      <c r="C918" s="979"/>
      <c r="D918" s="979"/>
      <c r="E918" s="979"/>
      <c r="F918" s="979"/>
      <c r="G918" s="979"/>
      <c r="H918" s="979"/>
      <c r="I918" s="979"/>
      <c r="J918" s="979"/>
      <c r="K918" s="979"/>
      <c r="L918" s="979"/>
      <c r="M918" s="979"/>
      <c r="N918" s="979"/>
      <c r="O918" s="979"/>
      <c r="P918" s="979"/>
      <c r="Q918" s="979"/>
      <c r="R918" s="979"/>
      <c r="S918" s="979"/>
      <c r="T918" s="979"/>
      <c r="U918" s="979"/>
      <c r="V918" s="979"/>
      <c r="W918" s="979"/>
      <c r="X918" s="979"/>
      <c r="Y918" s="979"/>
      <c r="Z918" s="979"/>
    </row>
    <row r="919" spans="1:26" ht="15" thickBot="1" x14ac:dyDescent="0.4">
      <c r="A919" s="979"/>
      <c r="B919" s="979"/>
      <c r="C919" s="979"/>
      <c r="D919" s="979"/>
      <c r="E919" s="979"/>
      <c r="F919" s="979"/>
      <c r="G919" s="979"/>
      <c r="H919" s="979"/>
      <c r="I919" s="979"/>
      <c r="J919" s="979"/>
      <c r="K919" s="979"/>
      <c r="L919" s="979"/>
      <c r="M919" s="979"/>
      <c r="N919" s="979"/>
      <c r="O919" s="979"/>
      <c r="P919" s="979"/>
      <c r="Q919" s="979"/>
      <c r="R919" s="979"/>
      <c r="S919" s="979"/>
      <c r="T919" s="979"/>
      <c r="U919" s="979"/>
      <c r="V919" s="979"/>
      <c r="W919" s="979"/>
      <c r="X919" s="979"/>
      <c r="Y919" s="979"/>
      <c r="Z919" s="979"/>
    </row>
    <row r="920" spans="1:26" ht="15" thickBot="1" x14ac:dyDescent="0.4">
      <c r="A920" s="979"/>
      <c r="B920" s="979"/>
      <c r="C920" s="979"/>
      <c r="D920" s="979"/>
      <c r="E920" s="979"/>
      <c r="F920" s="979"/>
      <c r="G920" s="979"/>
      <c r="H920" s="979"/>
      <c r="I920" s="979"/>
      <c r="J920" s="979"/>
      <c r="K920" s="979"/>
      <c r="L920" s="979"/>
      <c r="M920" s="979"/>
      <c r="N920" s="979"/>
      <c r="O920" s="979"/>
      <c r="P920" s="979"/>
      <c r="Q920" s="979"/>
      <c r="R920" s="979"/>
      <c r="S920" s="979"/>
      <c r="T920" s="979"/>
      <c r="U920" s="979"/>
      <c r="V920" s="979"/>
      <c r="W920" s="979"/>
      <c r="X920" s="979"/>
      <c r="Y920" s="979"/>
      <c r="Z920" s="979"/>
    </row>
    <row r="921" spans="1:26" ht="15" thickBot="1" x14ac:dyDescent="0.4">
      <c r="A921" s="979"/>
      <c r="B921" s="979"/>
      <c r="C921" s="979"/>
      <c r="D921" s="979"/>
      <c r="E921" s="979"/>
      <c r="F921" s="979"/>
      <c r="G921" s="979"/>
      <c r="H921" s="979"/>
      <c r="I921" s="979"/>
      <c r="J921" s="979"/>
      <c r="K921" s="979"/>
      <c r="L921" s="979"/>
      <c r="M921" s="979"/>
      <c r="N921" s="979"/>
      <c r="O921" s="979"/>
      <c r="P921" s="979"/>
      <c r="Q921" s="979"/>
      <c r="R921" s="979"/>
      <c r="S921" s="979"/>
      <c r="T921" s="979"/>
      <c r="U921" s="979"/>
      <c r="V921" s="979"/>
      <c r="W921" s="979"/>
      <c r="X921" s="979"/>
      <c r="Y921" s="979"/>
      <c r="Z921" s="979"/>
    </row>
    <row r="922" spans="1:26" ht="15" thickBot="1" x14ac:dyDescent="0.4">
      <c r="A922" s="979"/>
      <c r="B922" s="979"/>
      <c r="C922" s="979"/>
      <c r="D922" s="979"/>
      <c r="E922" s="979"/>
      <c r="F922" s="979"/>
      <c r="G922" s="979"/>
      <c r="H922" s="979"/>
      <c r="I922" s="979"/>
      <c r="J922" s="979"/>
      <c r="K922" s="979"/>
      <c r="L922" s="979"/>
      <c r="M922" s="979"/>
      <c r="N922" s="979"/>
      <c r="O922" s="979"/>
      <c r="P922" s="979"/>
      <c r="Q922" s="979"/>
      <c r="R922" s="979"/>
      <c r="S922" s="979"/>
      <c r="T922" s="979"/>
      <c r="U922" s="979"/>
      <c r="V922" s="979"/>
      <c r="W922" s="979"/>
      <c r="X922" s="979"/>
      <c r="Y922" s="979"/>
      <c r="Z922" s="979"/>
    </row>
    <row r="923" spans="1:26" ht="15" thickBot="1" x14ac:dyDescent="0.4">
      <c r="A923" s="979"/>
      <c r="B923" s="979"/>
      <c r="C923" s="979"/>
      <c r="D923" s="979"/>
      <c r="E923" s="979"/>
      <c r="F923" s="979"/>
      <c r="G923" s="979"/>
      <c r="H923" s="979"/>
      <c r="I923" s="979"/>
      <c r="J923" s="979"/>
      <c r="K923" s="979"/>
      <c r="L923" s="979"/>
      <c r="M923" s="979"/>
      <c r="N923" s="979"/>
      <c r="O923" s="979"/>
      <c r="P923" s="979"/>
      <c r="Q923" s="979"/>
      <c r="R923" s="979"/>
      <c r="S923" s="979"/>
      <c r="T923" s="979"/>
      <c r="U923" s="979"/>
      <c r="V923" s="979"/>
      <c r="W923" s="979"/>
      <c r="X923" s="979"/>
      <c r="Y923" s="979"/>
      <c r="Z923" s="979"/>
    </row>
    <row r="924" spans="1:26" ht="15" thickBot="1" x14ac:dyDescent="0.4">
      <c r="A924" s="979"/>
      <c r="B924" s="979"/>
      <c r="C924" s="979"/>
      <c r="D924" s="979"/>
      <c r="E924" s="979"/>
      <c r="F924" s="979"/>
      <c r="G924" s="979"/>
      <c r="H924" s="979"/>
      <c r="I924" s="979"/>
      <c r="J924" s="979"/>
      <c r="K924" s="979"/>
      <c r="L924" s="979"/>
      <c r="M924" s="979"/>
      <c r="N924" s="979"/>
      <c r="O924" s="979"/>
      <c r="P924" s="979"/>
      <c r="Q924" s="979"/>
      <c r="R924" s="979"/>
      <c r="S924" s="979"/>
      <c r="T924" s="979"/>
      <c r="U924" s="979"/>
      <c r="V924" s="979"/>
      <c r="W924" s="979"/>
      <c r="X924" s="979"/>
      <c r="Y924" s="979"/>
      <c r="Z924" s="979"/>
    </row>
    <row r="925" spans="1:26" ht="15" thickBot="1" x14ac:dyDescent="0.4">
      <c r="A925" s="979"/>
      <c r="B925" s="979"/>
      <c r="C925" s="979"/>
      <c r="D925" s="979"/>
      <c r="E925" s="979"/>
      <c r="F925" s="979"/>
      <c r="G925" s="979"/>
      <c r="H925" s="979"/>
      <c r="I925" s="979"/>
      <c r="J925" s="979"/>
      <c r="K925" s="979"/>
      <c r="L925" s="979"/>
      <c r="M925" s="979"/>
      <c r="N925" s="979"/>
      <c r="O925" s="979"/>
      <c r="P925" s="979"/>
      <c r="Q925" s="979"/>
      <c r="R925" s="979"/>
      <c r="S925" s="979"/>
      <c r="T925" s="979"/>
      <c r="U925" s="979"/>
      <c r="V925" s="979"/>
      <c r="W925" s="979"/>
      <c r="X925" s="979"/>
      <c r="Y925" s="979"/>
      <c r="Z925" s="979"/>
    </row>
    <row r="926" spans="1:26" ht="15" thickBot="1" x14ac:dyDescent="0.4">
      <c r="A926" s="979"/>
      <c r="B926" s="979"/>
      <c r="C926" s="979"/>
      <c r="D926" s="979"/>
      <c r="E926" s="979"/>
      <c r="F926" s="979"/>
      <c r="G926" s="979"/>
      <c r="H926" s="979"/>
      <c r="I926" s="979"/>
      <c r="J926" s="979"/>
      <c r="K926" s="979"/>
      <c r="L926" s="979"/>
      <c r="M926" s="979"/>
      <c r="N926" s="979"/>
      <c r="O926" s="979"/>
      <c r="P926" s="979"/>
      <c r="Q926" s="979"/>
      <c r="R926" s="979"/>
      <c r="S926" s="979"/>
      <c r="T926" s="979"/>
      <c r="U926" s="979"/>
      <c r="V926" s="979"/>
      <c r="W926" s="979"/>
      <c r="X926" s="979"/>
      <c r="Y926" s="979"/>
      <c r="Z926" s="979"/>
    </row>
    <row r="927" spans="1:26" ht="15" thickBot="1" x14ac:dyDescent="0.4">
      <c r="A927" s="979"/>
      <c r="B927" s="979"/>
      <c r="C927" s="979"/>
      <c r="D927" s="979"/>
      <c r="E927" s="979"/>
      <c r="F927" s="979"/>
      <c r="G927" s="979"/>
      <c r="H927" s="979"/>
      <c r="I927" s="979"/>
      <c r="J927" s="979"/>
      <c r="K927" s="979"/>
      <c r="L927" s="979"/>
      <c r="M927" s="979"/>
      <c r="N927" s="979"/>
      <c r="O927" s="979"/>
      <c r="P927" s="979"/>
      <c r="Q927" s="979"/>
      <c r="R927" s="979"/>
      <c r="S927" s="979"/>
      <c r="T927" s="979"/>
      <c r="U927" s="979"/>
      <c r="V927" s="979"/>
      <c r="W927" s="979"/>
      <c r="X927" s="979"/>
      <c r="Y927" s="979"/>
      <c r="Z927" s="979"/>
    </row>
    <row r="928" spans="1:26" ht="15" thickBot="1" x14ac:dyDescent="0.4">
      <c r="A928" s="979"/>
      <c r="B928" s="979"/>
      <c r="C928" s="979"/>
      <c r="D928" s="979"/>
      <c r="E928" s="979"/>
      <c r="F928" s="979"/>
      <c r="G928" s="979"/>
      <c r="H928" s="979"/>
      <c r="I928" s="979"/>
      <c r="J928" s="979"/>
      <c r="K928" s="979"/>
      <c r="L928" s="979"/>
      <c r="M928" s="979"/>
      <c r="N928" s="979"/>
      <c r="O928" s="979"/>
      <c r="P928" s="979"/>
      <c r="Q928" s="979"/>
      <c r="R928" s="979"/>
      <c r="S928" s="979"/>
      <c r="T928" s="979"/>
      <c r="U928" s="979"/>
      <c r="V928" s="979"/>
      <c r="W928" s="979"/>
      <c r="X928" s="979"/>
      <c r="Y928" s="979"/>
      <c r="Z928" s="979"/>
    </row>
    <row r="929" spans="1:26" ht="15" thickBot="1" x14ac:dyDescent="0.4">
      <c r="A929" s="979"/>
      <c r="B929" s="979"/>
      <c r="C929" s="979"/>
      <c r="D929" s="979"/>
      <c r="E929" s="979"/>
      <c r="F929" s="979"/>
      <c r="G929" s="979"/>
      <c r="H929" s="979"/>
      <c r="I929" s="979"/>
      <c r="J929" s="979"/>
      <c r="K929" s="979"/>
      <c r="L929" s="979"/>
      <c r="M929" s="979"/>
      <c r="N929" s="979"/>
      <c r="O929" s="979"/>
      <c r="P929" s="979"/>
      <c r="Q929" s="979"/>
      <c r="R929" s="979"/>
      <c r="S929" s="979"/>
      <c r="T929" s="979"/>
      <c r="U929" s="979"/>
      <c r="V929" s="979"/>
      <c r="W929" s="979"/>
      <c r="X929" s="979"/>
      <c r="Y929" s="979"/>
      <c r="Z929" s="979"/>
    </row>
    <row r="930" spans="1:26" ht="15" thickBot="1" x14ac:dyDescent="0.4">
      <c r="A930" s="979"/>
      <c r="B930" s="979"/>
      <c r="C930" s="979"/>
      <c r="D930" s="979"/>
      <c r="E930" s="979"/>
      <c r="F930" s="979"/>
      <c r="G930" s="979"/>
      <c r="H930" s="979"/>
      <c r="I930" s="979"/>
      <c r="J930" s="979"/>
      <c r="K930" s="979"/>
      <c r="L930" s="979"/>
      <c r="M930" s="979"/>
      <c r="N930" s="979"/>
      <c r="O930" s="979"/>
      <c r="P930" s="979"/>
      <c r="Q930" s="979"/>
      <c r="R930" s="979"/>
      <c r="S930" s="979"/>
      <c r="T930" s="979"/>
      <c r="U930" s="979"/>
      <c r="V930" s="979"/>
      <c r="W930" s="979"/>
      <c r="X930" s="979"/>
      <c r="Y930" s="979"/>
      <c r="Z930" s="979"/>
    </row>
    <row r="931" spans="1:26" ht="15" thickBot="1" x14ac:dyDescent="0.4">
      <c r="A931" s="979"/>
      <c r="B931" s="979"/>
      <c r="C931" s="979"/>
      <c r="D931" s="979"/>
      <c r="E931" s="979"/>
      <c r="F931" s="979"/>
      <c r="G931" s="979"/>
      <c r="H931" s="979"/>
      <c r="I931" s="979"/>
      <c r="J931" s="979"/>
      <c r="K931" s="979"/>
      <c r="L931" s="979"/>
      <c r="M931" s="979"/>
      <c r="N931" s="979"/>
      <c r="O931" s="979"/>
      <c r="P931" s="979"/>
      <c r="Q931" s="979"/>
      <c r="R931" s="979"/>
      <c r="S931" s="979"/>
      <c r="T931" s="979"/>
      <c r="U931" s="979"/>
      <c r="V931" s="979"/>
      <c r="W931" s="979"/>
      <c r="X931" s="979"/>
      <c r="Y931" s="979"/>
      <c r="Z931" s="979"/>
    </row>
    <row r="932" spans="1:26" ht="15" thickBot="1" x14ac:dyDescent="0.4">
      <c r="A932" s="979"/>
      <c r="B932" s="979"/>
      <c r="C932" s="979"/>
      <c r="D932" s="979"/>
      <c r="E932" s="979"/>
      <c r="F932" s="979"/>
      <c r="G932" s="979"/>
      <c r="H932" s="979"/>
      <c r="I932" s="979"/>
      <c r="J932" s="979"/>
      <c r="K932" s="979"/>
      <c r="L932" s="979"/>
      <c r="M932" s="979"/>
      <c r="N932" s="979"/>
      <c r="O932" s="979"/>
      <c r="P932" s="979"/>
      <c r="Q932" s="979"/>
      <c r="R932" s="979"/>
      <c r="S932" s="979"/>
      <c r="T932" s="979"/>
      <c r="U932" s="979"/>
      <c r="V932" s="979"/>
      <c r="W932" s="979"/>
      <c r="X932" s="979"/>
      <c r="Y932" s="979"/>
      <c r="Z932" s="979"/>
    </row>
    <row r="933" spans="1:26" ht="15" thickBot="1" x14ac:dyDescent="0.4">
      <c r="A933" s="979"/>
      <c r="B933" s="979"/>
      <c r="C933" s="979"/>
      <c r="D933" s="979"/>
      <c r="E933" s="979"/>
      <c r="F933" s="979"/>
      <c r="G933" s="979"/>
      <c r="H933" s="979"/>
      <c r="I933" s="979"/>
      <c r="J933" s="979"/>
      <c r="K933" s="979"/>
      <c r="L933" s="979"/>
      <c r="M933" s="979"/>
      <c r="N933" s="979"/>
      <c r="O933" s="979"/>
      <c r="P933" s="979"/>
      <c r="Q933" s="979"/>
      <c r="R933" s="979"/>
      <c r="S933" s="979"/>
      <c r="T933" s="979"/>
      <c r="U933" s="979"/>
      <c r="V933" s="979"/>
      <c r="W933" s="979"/>
      <c r="X933" s="979"/>
      <c r="Y933" s="979"/>
      <c r="Z933" s="979"/>
    </row>
    <row r="934" spans="1:26" ht="15" thickBot="1" x14ac:dyDescent="0.4">
      <c r="A934" s="979"/>
      <c r="B934" s="979"/>
      <c r="C934" s="979"/>
      <c r="D934" s="979"/>
      <c r="E934" s="979"/>
      <c r="F934" s="979"/>
      <c r="G934" s="979"/>
      <c r="H934" s="979"/>
      <c r="I934" s="979"/>
      <c r="J934" s="979"/>
      <c r="K934" s="979"/>
      <c r="L934" s="979"/>
      <c r="M934" s="979"/>
      <c r="N934" s="979"/>
      <c r="O934" s="979"/>
      <c r="P934" s="979"/>
      <c r="Q934" s="979"/>
      <c r="R934" s="979"/>
      <c r="S934" s="979"/>
      <c r="T934" s="979"/>
      <c r="U934" s="979"/>
      <c r="V934" s="979"/>
      <c r="W934" s="979"/>
      <c r="X934" s="979"/>
      <c r="Y934" s="979"/>
      <c r="Z934" s="979"/>
    </row>
    <row r="935" spans="1:26" ht="15" thickBot="1" x14ac:dyDescent="0.4">
      <c r="A935" s="979"/>
      <c r="B935" s="979"/>
      <c r="C935" s="979"/>
      <c r="D935" s="979"/>
      <c r="E935" s="979"/>
      <c r="F935" s="979"/>
      <c r="G935" s="979"/>
      <c r="H935" s="979"/>
      <c r="I935" s="979"/>
      <c r="J935" s="979"/>
      <c r="K935" s="979"/>
      <c r="L935" s="979"/>
      <c r="M935" s="979"/>
      <c r="N935" s="979"/>
      <c r="O935" s="979"/>
      <c r="P935" s="979"/>
      <c r="Q935" s="979"/>
      <c r="R935" s="979"/>
      <c r="S935" s="979"/>
      <c r="T935" s="979"/>
      <c r="U935" s="979"/>
      <c r="V935" s="979"/>
      <c r="W935" s="979"/>
      <c r="X935" s="979"/>
      <c r="Y935" s="979"/>
      <c r="Z935" s="979"/>
    </row>
    <row r="936" spans="1:26" ht="15" thickBot="1" x14ac:dyDescent="0.4">
      <c r="A936" s="979"/>
      <c r="B936" s="979"/>
      <c r="C936" s="979"/>
      <c r="D936" s="979"/>
      <c r="E936" s="979"/>
      <c r="F936" s="979"/>
      <c r="G936" s="979"/>
      <c r="H936" s="979"/>
      <c r="I936" s="979"/>
      <c r="J936" s="979"/>
      <c r="K936" s="979"/>
      <c r="L936" s="979"/>
      <c r="M936" s="979"/>
      <c r="N936" s="979"/>
      <c r="O936" s="979"/>
      <c r="P936" s="979"/>
      <c r="Q936" s="979"/>
      <c r="R936" s="979"/>
      <c r="S936" s="979"/>
      <c r="T936" s="979"/>
      <c r="U936" s="979"/>
      <c r="V936" s="979"/>
      <c r="W936" s="979"/>
      <c r="X936" s="979"/>
      <c r="Y936" s="979"/>
      <c r="Z936" s="979"/>
    </row>
    <row r="937" spans="1:26" ht="15" thickBot="1" x14ac:dyDescent="0.4">
      <c r="A937" s="979"/>
      <c r="B937" s="979"/>
      <c r="C937" s="979"/>
      <c r="D937" s="979"/>
      <c r="E937" s="979"/>
      <c r="F937" s="979"/>
      <c r="G937" s="979"/>
      <c r="H937" s="979"/>
      <c r="I937" s="979"/>
      <c r="J937" s="979"/>
      <c r="K937" s="979"/>
      <c r="L937" s="979"/>
      <c r="M937" s="979"/>
      <c r="N937" s="979"/>
      <c r="O937" s="979"/>
      <c r="P937" s="979"/>
      <c r="Q937" s="979"/>
      <c r="R937" s="979"/>
      <c r="S937" s="979"/>
      <c r="T937" s="979"/>
      <c r="U937" s="979"/>
      <c r="V937" s="979"/>
      <c r="W937" s="979"/>
      <c r="X937" s="979"/>
      <c r="Y937" s="979"/>
      <c r="Z937" s="979"/>
    </row>
    <row r="938" spans="1:26" ht="15" thickBot="1" x14ac:dyDescent="0.4">
      <c r="A938" s="979"/>
      <c r="B938" s="979"/>
      <c r="C938" s="979"/>
      <c r="D938" s="979"/>
      <c r="E938" s="979"/>
      <c r="F938" s="979"/>
      <c r="G938" s="979"/>
      <c r="H938" s="979"/>
      <c r="I938" s="979"/>
      <c r="J938" s="979"/>
      <c r="K938" s="979"/>
      <c r="L938" s="979"/>
      <c r="M938" s="979"/>
      <c r="N938" s="979"/>
      <c r="O938" s="979"/>
      <c r="P938" s="979"/>
      <c r="Q938" s="979"/>
      <c r="R938" s="979"/>
      <c r="S938" s="979"/>
      <c r="T938" s="979"/>
      <c r="U938" s="979"/>
      <c r="V938" s="979"/>
      <c r="W938" s="979"/>
      <c r="X938" s="979"/>
      <c r="Y938" s="979"/>
      <c r="Z938" s="979"/>
    </row>
    <row r="939" spans="1:26" ht="15" thickBot="1" x14ac:dyDescent="0.4">
      <c r="A939" s="979"/>
      <c r="B939" s="979"/>
      <c r="C939" s="979"/>
      <c r="D939" s="979"/>
      <c r="E939" s="979"/>
      <c r="F939" s="979"/>
      <c r="G939" s="979"/>
      <c r="H939" s="979"/>
      <c r="I939" s="979"/>
      <c r="J939" s="979"/>
      <c r="K939" s="979"/>
      <c r="L939" s="979"/>
      <c r="M939" s="979"/>
      <c r="N939" s="979"/>
      <c r="O939" s="979"/>
      <c r="P939" s="979"/>
      <c r="Q939" s="979"/>
      <c r="R939" s="979"/>
      <c r="S939" s="979"/>
      <c r="T939" s="979"/>
      <c r="U939" s="979"/>
      <c r="V939" s="979"/>
      <c r="W939" s="979"/>
      <c r="X939" s="979"/>
      <c r="Y939" s="979"/>
      <c r="Z939" s="979"/>
    </row>
    <row r="940" spans="1:26" ht="15" thickBot="1" x14ac:dyDescent="0.4">
      <c r="A940" s="979"/>
      <c r="B940" s="979"/>
      <c r="C940" s="979"/>
      <c r="D940" s="979"/>
      <c r="E940" s="979"/>
      <c r="F940" s="979"/>
      <c r="G940" s="979"/>
      <c r="H940" s="979"/>
      <c r="I940" s="979"/>
      <c r="J940" s="979"/>
      <c r="K940" s="979"/>
      <c r="L940" s="979"/>
      <c r="M940" s="979"/>
      <c r="N940" s="979"/>
      <c r="O940" s="979"/>
      <c r="P940" s="979"/>
      <c r="Q940" s="979"/>
      <c r="R940" s="979"/>
      <c r="S940" s="979"/>
      <c r="T940" s="979"/>
      <c r="U940" s="979"/>
      <c r="V940" s="979"/>
      <c r="W940" s="979"/>
      <c r="X940" s="979"/>
      <c r="Y940" s="979"/>
      <c r="Z940" s="979"/>
    </row>
    <row r="941" spans="1:26" ht="15" thickBot="1" x14ac:dyDescent="0.4">
      <c r="A941" s="979"/>
      <c r="B941" s="979"/>
      <c r="C941" s="979"/>
      <c r="D941" s="979"/>
      <c r="E941" s="979"/>
      <c r="F941" s="979"/>
      <c r="G941" s="979"/>
      <c r="H941" s="979"/>
      <c r="I941" s="979"/>
      <c r="J941" s="979"/>
      <c r="K941" s="979"/>
      <c r="L941" s="979"/>
      <c r="M941" s="979"/>
      <c r="N941" s="979"/>
      <c r="O941" s="979"/>
      <c r="P941" s="979"/>
      <c r="Q941" s="979"/>
      <c r="R941" s="979"/>
      <c r="S941" s="979"/>
      <c r="T941" s="979"/>
      <c r="U941" s="979"/>
      <c r="V941" s="979"/>
      <c r="W941" s="979"/>
      <c r="X941" s="979"/>
      <c r="Y941" s="979"/>
      <c r="Z941" s="979"/>
    </row>
    <row r="942" spans="1:26" ht="15" thickBot="1" x14ac:dyDescent="0.4">
      <c r="A942" s="979"/>
      <c r="B942" s="979"/>
      <c r="C942" s="979"/>
      <c r="D942" s="979"/>
      <c r="E942" s="979"/>
      <c r="F942" s="979"/>
      <c r="G942" s="979"/>
      <c r="H942" s="979"/>
      <c r="I942" s="979"/>
      <c r="J942" s="979"/>
      <c r="K942" s="979"/>
      <c r="L942" s="979"/>
      <c r="M942" s="979"/>
      <c r="N942" s="979"/>
      <c r="O942" s="979"/>
      <c r="P942" s="979"/>
      <c r="Q942" s="979"/>
      <c r="R942" s="979"/>
      <c r="S942" s="979"/>
      <c r="T942" s="979"/>
      <c r="U942" s="979"/>
      <c r="V942" s="979"/>
      <c r="W942" s="979"/>
      <c r="X942" s="979"/>
      <c r="Y942" s="979"/>
      <c r="Z942" s="979"/>
    </row>
    <row r="943" spans="1:26" ht="15" thickBot="1" x14ac:dyDescent="0.4">
      <c r="A943" s="979"/>
      <c r="B943" s="979"/>
      <c r="C943" s="979"/>
      <c r="D943" s="979"/>
      <c r="E943" s="979"/>
      <c r="F943" s="979"/>
      <c r="G943" s="979"/>
      <c r="H943" s="979"/>
      <c r="I943" s="979"/>
      <c r="J943" s="979"/>
      <c r="K943" s="979"/>
      <c r="L943" s="979"/>
      <c r="M943" s="979"/>
      <c r="N943" s="979"/>
      <c r="O943" s="979"/>
      <c r="P943" s="979"/>
      <c r="Q943" s="979"/>
      <c r="R943" s="979"/>
      <c r="S943" s="979"/>
      <c r="T943" s="979"/>
      <c r="U943" s="979"/>
      <c r="V943" s="979"/>
      <c r="W943" s="979"/>
      <c r="X943" s="979"/>
      <c r="Y943" s="979"/>
      <c r="Z943" s="979"/>
    </row>
    <row r="944" spans="1:26" ht="15" thickBot="1" x14ac:dyDescent="0.4">
      <c r="A944" s="979"/>
      <c r="B944" s="979"/>
      <c r="C944" s="979"/>
      <c r="D944" s="979"/>
      <c r="E944" s="979"/>
      <c r="F944" s="979"/>
      <c r="G944" s="979"/>
      <c r="H944" s="979"/>
      <c r="I944" s="979"/>
      <c r="J944" s="979"/>
      <c r="K944" s="979"/>
      <c r="L944" s="979"/>
      <c r="M944" s="979"/>
      <c r="N944" s="979"/>
      <c r="O944" s="979"/>
      <c r="P944" s="979"/>
      <c r="Q944" s="979"/>
      <c r="R944" s="979"/>
      <c r="S944" s="979"/>
      <c r="T944" s="979"/>
      <c r="U944" s="979"/>
      <c r="V944" s="979"/>
      <c r="W944" s="979"/>
      <c r="X944" s="979"/>
      <c r="Y944" s="979"/>
      <c r="Z944" s="979"/>
    </row>
    <row r="945" spans="1:26" ht="15" thickBot="1" x14ac:dyDescent="0.4">
      <c r="A945" s="979"/>
      <c r="B945" s="979"/>
      <c r="C945" s="979"/>
      <c r="D945" s="979"/>
      <c r="E945" s="979"/>
      <c r="F945" s="979"/>
      <c r="G945" s="979"/>
      <c r="H945" s="979"/>
      <c r="I945" s="979"/>
      <c r="J945" s="979"/>
      <c r="K945" s="979"/>
      <c r="L945" s="979"/>
      <c r="M945" s="979"/>
      <c r="N945" s="979"/>
      <c r="O945" s="979"/>
      <c r="P945" s="979"/>
      <c r="Q945" s="979"/>
      <c r="R945" s="979"/>
      <c r="S945" s="979"/>
      <c r="T945" s="979"/>
      <c r="U945" s="979"/>
      <c r="V945" s="979"/>
      <c r="W945" s="979"/>
      <c r="X945" s="979"/>
      <c r="Y945" s="979"/>
      <c r="Z945" s="979"/>
    </row>
    <row r="946" spans="1:26" ht="15" thickBot="1" x14ac:dyDescent="0.4">
      <c r="A946" s="979"/>
      <c r="B946" s="979"/>
      <c r="C946" s="979"/>
      <c r="D946" s="979"/>
      <c r="E946" s="979"/>
      <c r="F946" s="979"/>
      <c r="G946" s="979"/>
      <c r="H946" s="979"/>
      <c r="I946" s="979"/>
      <c r="J946" s="979"/>
      <c r="K946" s="979"/>
      <c r="L946" s="979"/>
      <c r="M946" s="979"/>
      <c r="N946" s="979"/>
      <c r="O946" s="979"/>
      <c r="P946" s="979"/>
      <c r="Q946" s="979"/>
      <c r="R946" s="979"/>
      <c r="S946" s="979"/>
      <c r="T946" s="979"/>
      <c r="U946" s="979"/>
      <c r="V946" s="979"/>
      <c r="W946" s="979"/>
      <c r="X946" s="979"/>
      <c r="Y946" s="979"/>
      <c r="Z946" s="979"/>
    </row>
    <row r="947" spans="1:26" ht="15" thickBot="1" x14ac:dyDescent="0.4">
      <c r="A947" s="979"/>
      <c r="B947" s="979"/>
      <c r="C947" s="979"/>
      <c r="D947" s="979"/>
      <c r="E947" s="979"/>
      <c r="F947" s="979"/>
      <c r="G947" s="979"/>
      <c r="H947" s="979"/>
      <c r="I947" s="979"/>
      <c r="J947" s="979"/>
      <c r="K947" s="979"/>
      <c r="L947" s="979"/>
      <c r="M947" s="979"/>
      <c r="N947" s="979"/>
      <c r="O947" s="979"/>
      <c r="P947" s="979"/>
      <c r="Q947" s="979"/>
      <c r="R947" s="979"/>
      <c r="S947" s="979"/>
      <c r="T947" s="979"/>
      <c r="U947" s="979"/>
      <c r="V947" s="979"/>
      <c r="W947" s="979"/>
      <c r="X947" s="979"/>
      <c r="Y947" s="979"/>
      <c r="Z947" s="979"/>
    </row>
    <row r="948" spans="1:26" ht="15" thickBot="1" x14ac:dyDescent="0.4">
      <c r="A948" s="979"/>
      <c r="B948" s="979"/>
      <c r="C948" s="979"/>
      <c r="D948" s="979"/>
      <c r="E948" s="979"/>
      <c r="F948" s="979"/>
      <c r="G948" s="979"/>
      <c r="H948" s="979"/>
      <c r="I948" s="979"/>
      <c r="J948" s="979"/>
      <c r="K948" s="979"/>
      <c r="L948" s="979"/>
      <c r="M948" s="979"/>
      <c r="N948" s="979"/>
      <c r="O948" s="979"/>
      <c r="P948" s="979"/>
      <c r="Q948" s="979"/>
      <c r="R948" s="979"/>
      <c r="S948" s="979"/>
      <c r="T948" s="979"/>
      <c r="U948" s="979"/>
      <c r="V948" s="979"/>
      <c r="W948" s="979"/>
      <c r="X948" s="979"/>
      <c r="Y948" s="979"/>
      <c r="Z948" s="979"/>
    </row>
    <row r="949" spans="1:26" ht="15" thickBot="1" x14ac:dyDescent="0.4">
      <c r="A949" s="979"/>
      <c r="B949" s="979"/>
      <c r="C949" s="979"/>
      <c r="D949" s="979"/>
      <c r="E949" s="979"/>
      <c r="F949" s="979"/>
      <c r="G949" s="979"/>
      <c r="H949" s="979"/>
      <c r="I949" s="979"/>
      <c r="J949" s="979"/>
      <c r="K949" s="979"/>
      <c r="L949" s="979"/>
      <c r="M949" s="979"/>
      <c r="N949" s="979"/>
      <c r="O949" s="979"/>
      <c r="P949" s="979"/>
      <c r="Q949" s="979"/>
      <c r="R949" s="979"/>
      <c r="S949" s="979"/>
      <c r="T949" s="979"/>
      <c r="U949" s="979"/>
      <c r="V949" s="979"/>
      <c r="W949" s="979"/>
      <c r="X949" s="979"/>
      <c r="Y949" s="979"/>
      <c r="Z949" s="979"/>
    </row>
    <row r="950" spans="1:26" ht="15" thickBot="1" x14ac:dyDescent="0.4">
      <c r="A950" s="979"/>
      <c r="B950" s="979"/>
      <c r="C950" s="979"/>
      <c r="D950" s="979"/>
      <c r="E950" s="979"/>
      <c r="F950" s="979"/>
      <c r="G950" s="979"/>
      <c r="H950" s="979"/>
      <c r="I950" s="979"/>
      <c r="J950" s="979"/>
      <c r="K950" s="979"/>
      <c r="L950" s="979"/>
      <c r="M950" s="979"/>
      <c r="N950" s="979"/>
      <c r="O950" s="979"/>
      <c r="P950" s="979"/>
      <c r="Q950" s="979"/>
      <c r="R950" s="979"/>
      <c r="S950" s="979"/>
      <c r="T950" s="979"/>
      <c r="U950" s="979"/>
      <c r="V950" s="979"/>
      <c r="W950" s="979"/>
      <c r="X950" s="979"/>
      <c r="Y950" s="979"/>
      <c r="Z950" s="979"/>
    </row>
    <row r="951" spans="1:26" ht="15" thickBot="1" x14ac:dyDescent="0.4">
      <c r="A951" s="979"/>
      <c r="B951" s="979"/>
      <c r="C951" s="979"/>
      <c r="D951" s="979"/>
      <c r="E951" s="979"/>
      <c r="F951" s="979"/>
      <c r="G951" s="979"/>
      <c r="H951" s="979"/>
      <c r="I951" s="979"/>
      <c r="J951" s="979"/>
      <c r="K951" s="979"/>
      <c r="L951" s="979"/>
      <c r="M951" s="979"/>
      <c r="N951" s="979"/>
      <c r="O951" s="979"/>
      <c r="P951" s="979"/>
      <c r="Q951" s="979"/>
      <c r="R951" s="979"/>
      <c r="S951" s="979"/>
      <c r="T951" s="979"/>
      <c r="U951" s="979"/>
      <c r="V951" s="979"/>
      <c r="W951" s="979"/>
      <c r="X951" s="979"/>
      <c r="Y951" s="979"/>
      <c r="Z951" s="979"/>
    </row>
    <row r="952" spans="1:26" ht="15" thickBot="1" x14ac:dyDescent="0.4">
      <c r="A952" s="979"/>
      <c r="B952" s="979"/>
      <c r="C952" s="979"/>
      <c r="D952" s="979"/>
      <c r="E952" s="979"/>
      <c r="F952" s="979"/>
      <c r="G952" s="979"/>
      <c r="H952" s="979"/>
      <c r="I952" s="979"/>
      <c r="J952" s="979"/>
      <c r="K952" s="979"/>
      <c r="L952" s="979"/>
      <c r="M952" s="979"/>
      <c r="N952" s="979"/>
      <c r="O952" s="979"/>
      <c r="P952" s="979"/>
      <c r="Q952" s="979"/>
      <c r="R952" s="979"/>
      <c r="S952" s="979"/>
      <c r="T952" s="979"/>
      <c r="U952" s="979"/>
      <c r="V952" s="979"/>
      <c r="W952" s="979"/>
      <c r="X952" s="979"/>
      <c r="Y952" s="979"/>
      <c r="Z952" s="979"/>
    </row>
    <row r="953" spans="1:26" ht="15" thickBot="1" x14ac:dyDescent="0.4">
      <c r="A953" s="979"/>
      <c r="B953" s="979"/>
      <c r="C953" s="979"/>
      <c r="D953" s="979"/>
      <c r="E953" s="979"/>
      <c r="F953" s="979"/>
      <c r="G953" s="979"/>
      <c r="H953" s="979"/>
      <c r="I953" s="979"/>
      <c r="J953" s="979"/>
      <c r="K953" s="979"/>
      <c r="L953" s="979"/>
      <c r="M953" s="979"/>
      <c r="N953" s="979"/>
      <c r="O953" s="979"/>
      <c r="P953" s="979"/>
      <c r="Q953" s="979"/>
      <c r="R953" s="979"/>
      <c r="S953" s="979"/>
      <c r="T953" s="979"/>
      <c r="U953" s="979"/>
      <c r="V953" s="979"/>
      <c r="W953" s="979"/>
      <c r="X953" s="979"/>
      <c r="Y953" s="979"/>
      <c r="Z953" s="979"/>
    </row>
    <row r="954" spans="1:26" ht="15" thickBot="1" x14ac:dyDescent="0.4">
      <c r="A954" s="979"/>
      <c r="B954" s="979"/>
      <c r="C954" s="979"/>
      <c r="D954" s="979"/>
      <c r="E954" s="979"/>
      <c r="F954" s="979"/>
      <c r="G954" s="979"/>
      <c r="H954" s="979"/>
      <c r="I954" s="979"/>
      <c r="J954" s="979"/>
      <c r="K954" s="979"/>
      <c r="L954" s="979"/>
      <c r="M954" s="979"/>
      <c r="N954" s="979"/>
      <c r="O954" s="979"/>
      <c r="P954" s="979"/>
      <c r="Q954" s="979"/>
      <c r="R954" s="979"/>
      <c r="S954" s="979"/>
      <c r="T954" s="979"/>
      <c r="U954" s="979"/>
      <c r="V954" s="979"/>
      <c r="W954" s="979"/>
      <c r="X954" s="979"/>
      <c r="Y954" s="979"/>
      <c r="Z954" s="979"/>
    </row>
    <row r="955" spans="1:26" ht="15" thickBot="1" x14ac:dyDescent="0.4">
      <c r="A955" s="979"/>
      <c r="B955" s="979"/>
      <c r="C955" s="979"/>
      <c r="D955" s="979"/>
      <c r="E955" s="979"/>
      <c r="F955" s="979"/>
      <c r="G955" s="979"/>
      <c r="H955" s="979"/>
      <c r="I955" s="979"/>
      <c r="J955" s="979"/>
      <c r="K955" s="979"/>
      <c r="L955" s="979"/>
      <c r="M955" s="979"/>
      <c r="N955" s="979"/>
      <c r="O955" s="979"/>
      <c r="P955" s="979"/>
      <c r="Q955" s="979"/>
      <c r="R955" s="979"/>
      <c r="S955" s="979"/>
      <c r="T955" s="979"/>
      <c r="U955" s="979"/>
      <c r="V955" s="979"/>
      <c r="W955" s="979"/>
      <c r="X955" s="979"/>
      <c r="Y955" s="979"/>
      <c r="Z955" s="979"/>
    </row>
    <row r="956" spans="1:26" ht="15" thickBot="1" x14ac:dyDescent="0.4">
      <c r="A956" s="979"/>
      <c r="B956" s="979"/>
      <c r="C956" s="979"/>
      <c r="D956" s="979"/>
      <c r="E956" s="979"/>
      <c r="F956" s="979"/>
      <c r="G956" s="979"/>
      <c r="H956" s="979"/>
      <c r="I956" s="979"/>
      <c r="J956" s="979"/>
      <c r="K956" s="979"/>
      <c r="L956" s="979"/>
      <c r="M956" s="979"/>
      <c r="N956" s="979"/>
      <c r="O956" s="979"/>
      <c r="P956" s="979"/>
      <c r="Q956" s="979"/>
      <c r="R956" s="979"/>
      <c r="S956" s="979"/>
      <c r="T956" s="979"/>
      <c r="U956" s="979"/>
      <c r="V956" s="979"/>
      <c r="W956" s="979"/>
      <c r="X956" s="979"/>
      <c r="Y956" s="979"/>
      <c r="Z956" s="979"/>
    </row>
    <row r="957" spans="1:26" ht="15" thickBot="1" x14ac:dyDescent="0.4">
      <c r="A957" s="979"/>
      <c r="B957" s="979"/>
      <c r="C957" s="979"/>
      <c r="D957" s="979"/>
      <c r="E957" s="979"/>
      <c r="F957" s="979"/>
      <c r="G957" s="979"/>
      <c r="H957" s="979"/>
      <c r="I957" s="979"/>
      <c r="J957" s="979"/>
      <c r="K957" s="979"/>
      <c r="L957" s="979"/>
      <c r="M957" s="979"/>
      <c r="N957" s="979"/>
      <c r="O957" s="979"/>
      <c r="P957" s="979"/>
      <c r="Q957" s="979"/>
      <c r="R957" s="979"/>
      <c r="S957" s="979"/>
      <c r="T957" s="979"/>
      <c r="U957" s="979"/>
      <c r="V957" s="979"/>
      <c r="W957" s="979"/>
      <c r="X957" s="979"/>
      <c r="Y957" s="979"/>
      <c r="Z957" s="979"/>
    </row>
    <row r="958" spans="1:26" ht="15" thickBot="1" x14ac:dyDescent="0.4">
      <c r="A958" s="979"/>
      <c r="B958" s="979"/>
      <c r="C958" s="979"/>
      <c r="D958" s="979"/>
      <c r="E958" s="979"/>
      <c r="F958" s="979"/>
      <c r="G958" s="979"/>
      <c r="H958" s="979"/>
      <c r="I958" s="979"/>
      <c r="J958" s="979"/>
      <c r="K958" s="979"/>
      <c r="L958" s="979"/>
      <c r="M958" s="979"/>
      <c r="N958" s="979"/>
      <c r="O958" s="979"/>
      <c r="P958" s="979"/>
      <c r="Q958" s="979"/>
      <c r="R958" s="979"/>
      <c r="S958" s="979"/>
      <c r="T958" s="979"/>
      <c r="U958" s="979"/>
      <c r="V958" s="979"/>
      <c r="W958" s="979"/>
      <c r="X958" s="979"/>
      <c r="Y958" s="979"/>
      <c r="Z958" s="979"/>
    </row>
    <row r="959" spans="1:26" ht="15" thickBot="1" x14ac:dyDescent="0.4">
      <c r="A959" s="979"/>
      <c r="B959" s="979"/>
      <c r="C959" s="979"/>
      <c r="D959" s="979"/>
      <c r="E959" s="979"/>
      <c r="F959" s="979"/>
      <c r="G959" s="979"/>
      <c r="H959" s="979"/>
      <c r="I959" s="979"/>
      <c r="J959" s="979"/>
      <c r="K959" s="979"/>
      <c r="L959" s="979"/>
      <c r="M959" s="979"/>
      <c r="N959" s="979"/>
      <c r="O959" s="979"/>
      <c r="P959" s="979"/>
      <c r="Q959" s="979"/>
      <c r="R959" s="979"/>
      <c r="S959" s="979"/>
      <c r="T959" s="979"/>
      <c r="U959" s="979"/>
      <c r="V959" s="979"/>
      <c r="W959" s="979"/>
      <c r="X959" s="979"/>
      <c r="Y959" s="979"/>
      <c r="Z959" s="979"/>
    </row>
    <row r="960" spans="1:26" ht="15" thickBot="1" x14ac:dyDescent="0.4">
      <c r="A960" s="979"/>
      <c r="B960" s="979"/>
      <c r="C960" s="979"/>
      <c r="D960" s="979"/>
      <c r="E960" s="979"/>
      <c r="F960" s="979"/>
      <c r="G960" s="979"/>
      <c r="H960" s="979"/>
      <c r="I960" s="979"/>
      <c r="J960" s="979"/>
      <c r="K960" s="979"/>
      <c r="L960" s="979"/>
      <c r="M960" s="979"/>
      <c r="N960" s="979"/>
      <c r="O960" s="979"/>
      <c r="P960" s="979"/>
      <c r="Q960" s="979"/>
      <c r="R960" s="979"/>
      <c r="S960" s="979"/>
      <c r="T960" s="979"/>
      <c r="U960" s="979"/>
      <c r="V960" s="979"/>
      <c r="W960" s="979"/>
      <c r="X960" s="979"/>
      <c r="Y960" s="979"/>
      <c r="Z960" s="979"/>
    </row>
    <row r="961" spans="1:26" ht="15" thickBot="1" x14ac:dyDescent="0.4">
      <c r="A961" s="979"/>
      <c r="B961" s="979"/>
      <c r="C961" s="979"/>
      <c r="D961" s="979"/>
      <c r="E961" s="979"/>
      <c r="F961" s="979"/>
      <c r="G961" s="979"/>
      <c r="H961" s="979"/>
      <c r="I961" s="979"/>
      <c r="J961" s="979"/>
      <c r="K961" s="979"/>
      <c r="L961" s="979"/>
      <c r="M961" s="979"/>
      <c r="N961" s="979"/>
      <c r="O961" s="979"/>
      <c r="P961" s="979"/>
      <c r="Q961" s="979"/>
      <c r="R961" s="979"/>
      <c r="S961" s="979"/>
      <c r="T961" s="979"/>
      <c r="U961" s="979"/>
      <c r="V961" s="979"/>
      <c r="W961" s="979"/>
      <c r="X961" s="979"/>
      <c r="Y961" s="979"/>
      <c r="Z961" s="979"/>
    </row>
    <row r="962" spans="1:26" ht="15" thickBot="1" x14ac:dyDescent="0.4">
      <c r="A962" s="979"/>
      <c r="B962" s="979"/>
      <c r="C962" s="979"/>
      <c r="D962" s="979"/>
      <c r="E962" s="979"/>
      <c r="F962" s="979"/>
      <c r="G962" s="979"/>
      <c r="H962" s="979"/>
      <c r="I962" s="979"/>
      <c r="J962" s="979"/>
      <c r="K962" s="979"/>
      <c r="L962" s="979"/>
      <c r="M962" s="979"/>
      <c r="N962" s="979"/>
      <c r="O962" s="979"/>
      <c r="P962" s="979"/>
      <c r="Q962" s="979"/>
      <c r="R962" s="979"/>
      <c r="S962" s="979"/>
      <c r="T962" s="979"/>
      <c r="U962" s="979"/>
      <c r="V962" s="979"/>
      <c r="W962" s="979"/>
      <c r="X962" s="979"/>
      <c r="Y962" s="979"/>
      <c r="Z962" s="979"/>
    </row>
    <row r="963" spans="1:26" ht="15" thickBot="1" x14ac:dyDescent="0.4">
      <c r="A963" s="979"/>
      <c r="B963" s="979"/>
      <c r="C963" s="979"/>
      <c r="D963" s="979"/>
      <c r="E963" s="979"/>
      <c r="F963" s="979"/>
      <c r="G963" s="979"/>
      <c r="H963" s="979"/>
      <c r="I963" s="979"/>
      <c r="J963" s="979"/>
      <c r="K963" s="979"/>
      <c r="L963" s="979"/>
      <c r="M963" s="979"/>
      <c r="N963" s="979"/>
      <c r="O963" s="979"/>
      <c r="P963" s="979"/>
      <c r="Q963" s="979"/>
      <c r="R963" s="979"/>
      <c r="S963" s="979"/>
      <c r="T963" s="979"/>
      <c r="U963" s="979"/>
      <c r="V963" s="979"/>
      <c r="W963" s="979"/>
      <c r="X963" s="979"/>
      <c r="Y963" s="979"/>
      <c r="Z963" s="979"/>
    </row>
    <row r="964" spans="1:26" ht="15" thickBot="1" x14ac:dyDescent="0.4">
      <c r="A964" s="979"/>
      <c r="B964" s="979"/>
      <c r="C964" s="979"/>
      <c r="D964" s="979"/>
      <c r="E964" s="979"/>
      <c r="F964" s="979"/>
      <c r="G964" s="979"/>
      <c r="H964" s="979"/>
      <c r="I964" s="979"/>
      <c r="J964" s="979"/>
      <c r="K964" s="979"/>
      <c r="L964" s="979"/>
      <c r="M964" s="979"/>
      <c r="N964" s="979"/>
      <c r="O964" s="979"/>
      <c r="P964" s="979"/>
      <c r="Q964" s="979"/>
      <c r="R964" s="979"/>
      <c r="S964" s="979"/>
      <c r="T964" s="979"/>
      <c r="U964" s="979"/>
      <c r="V964" s="979"/>
      <c r="W964" s="979"/>
      <c r="X964" s="979"/>
      <c r="Y964" s="979"/>
      <c r="Z964" s="979"/>
    </row>
    <row r="965" spans="1:26" ht="15" thickBot="1" x14ac:dyDescent="0.4">
      <c r="A965" s="979"/>
      <c r="B965" s="979"/>
      <c r="C965" s="979"/>
      <c r="D965" s="979"/>
      <c r="E965" s="979"/>
      <c r="F965" s="979"/>
      <c r="G965" s="979"/>
      <c r="H965" s="979"/>
      <c r="I965" s="979"/>
      <c r="J965" s="979"/>
      <c r="K965" s="979"/>
      <c r="L965" s="979"/>
      <c r="M965" s="979"/>
      <c r="N965" s="979"/>
      <c r="O965" s="979"/>
      <c r="P965" s="979"/>
      <c r="Q965" s="979"/>
      <c r="R965" s="979"/>
      <c r="S965" s="979"/>
      <c r="T965" s="979"/>
      <c r="U965" s="979"/>
      <c r="V965" s="979"/>
      <c r="W965" s="979"/>
      <c r="X965" s="979"/>
      <c r="Y965" s="979"/>
      <c r="Z965" s="979"/>
    </row>
    <row r="966" spans="1:26" ht="15" thickBot="1" x14ac:dyDescent="0.4">
      <c r="A966" s="979"/>
      <c r="B966" s="979"/>
      <c r="C966" s="979"/>
      <c r="D966" s="979"/>
      <c r="E966" s="979"/>
      <c r="F966" s="979"/>
      <c r="G966" s="979"/>
      <c r="H966" s="979"/>
      <c r="I966" s="979"/>
      <c r="J966" s="979"/>
      <c r="K966" s="979"/>
      <c r="L966" s="979"/>
      <c r="M966" s="979"/>
      <c r="N966" s="979"/>
      <c r="O966" s="979"/>
      <c r="P966" s="979"/>
      <c r="Q966" s="979"/>
      <c r="R966" s="979"/>
      <c r="S966" s="979"/>
      <c r="T966" s="979"/>
      <c r="U966" s="979"/>
      <c r="V966" s="979"/>
      <c r="W966" s="979"/>
      <c r="X966" s="979"/>
      <c r="Y966" s="979"/>
      <c r="Z966" s="979"/>
    </row>
    <row r="967" spans="1:26" ht="15" thickBot="1" x14ac:dyDescent="0.4">
      <c r="A967" s="979"/>
      <c r="B967" s="979"/>
      <c r="C967" s="979"/>
      <c r="D967" s="979"/>
      <c r="E967" s="979"/>
      <c r="F967" s="979"/>
      <c r="G967" s="979"/>
      <c r="H967" s="979"/>
      <c r="I967" s="979"/>
      <c r="J967" s="979"/>
      <c r="K967" s="979"/>
      <c r="L967" s="979"/>
      <c r="M967" s="979"/>
      <c r="N967" s="979"/>
      <c r="O967" s="979"/>
      <c r="P967" s="979"/>
      <c r="Q967" s="979"/>
      <c r="R967" s="979"/>
      <c r="S967" s="979"/>
      <c r="T967" s="979"/>
      <c r="U967" s="979"/>
      <c r="V967" s="979"/>
      <c r="W967" s="979"/>
      <c r="X967" s="979"/>
      <c r="Y967" s="979"/>
      <c r="Z967" s="979"/>
    </row>
    <row r="968" spans="1:26" ht="15" thickBot="1" x14ac:dyDescent="0.4">
      <c r="A968" s="979"/>
      <c r="B968" s="979"/>
      <c r="C968" s="979"/>
      <c r="D968" s="979"/>
      <c r="E968" s="979"/>
      <c r="F968" s="979"/>
      <c r="G968" s="979"/>
      <c r="H968" s="979"/>
      <c r="I968" s="979"/>
      <c r="J968" s="979"/>
      <c r="K968" s="979"/>
      <c r="L968" s="979"/>
      <c r="M968" s="979"/>
      <c r="N968" s="979"/>
      <c r="O968" s="979"/>
      <c r="P968" s="979"/>
      <c r="Q968" s="979"/>
      <c r="R968" s="979"/>
      <c r="S968" s="979"/>
      <c r="T968" s="979"/>
      <c r="U968" s="979"/>
      <c r="V968" s="979"/>
      <c r="W968" s="979"/>
      <c r="X968" s="979"/>
      <c r="Y968" s="979"/>
      <c r="Z968" s="979"/>
    </row>
    <row r="969" spans="1:26" ht="15" thickBot="1" x14ac:dyDescent="0.4">
      <c r="A969" s="979"/>
      <c r="B969" s="979"/>
      <c r="C969" s="979"/>
      <c r="D969" s="979"/>
      <c r="E969" s="979"/>
      <c r="F969" s="979"/>
      <c r="G969" s="979"/>
      <c r="H969" s="979"/>
      <c r="I969" s="979"/>
      <c r="J969" s="979"/>
      <c r="K969" s="979"/>
      <c r="L969" s="979"/>
      <c r="M969" s="979"/>
      <c r="N969" s="979"/>
      <c r="O969" s="979"/>
      <c r="P969" s="979"/>
      <c r="Q969" s="979"/>
      <c r="R969" s="979"/>
      <c r="S969" s="979"/>
      <c r="T969" s="979"/>
      <c r="U969" s="979"/>
      <c r="V969" s="979"/>
      <c r="W969" s="979"/>
      <c r="X969" s="979"/>
      <c r="Y969" s="979"/>
      <c r="Z969" s="979"/>
    </row>
    <row r="970" spans="1:26" ht="15" thickBot="1" x14ac:dyDescent="0.4">
      <c r="A970" s="979"/>
      <c r="B970" s="979"/>
      <c r="C970" s="979"/>
      <c r="D970" s="979"/>
      <c r="E970" s="979"/>
      <c r="F970" s="979"/>
      <c r="G970" s="979"/>
      <c r="H970" s="979"/>
      <c r="I970" s="979"/>
      <c r="J970" s="979"/>
      <c r="K970" s="979"/>
      <c r="L970" s="979"/>
      <c r="M970" s="979"/>
      <c r="N970" s="979"/>
      <c r="O970" s="979"/>
      <c r="P970" s="979"/>
      <c r="Q970" s="979"/>
      <c r="R970" s="979"/>
      <c r="S970" s="979"/>
      <c r="T970" s="979"/>
      <c r="U970" s="979"/>
      <c r="V970" s="979"/>
      <c r="W970" s="979"/>
      <c r="X970" s="979"/>
      <c r="Y970" s="979"/>
      <c r="Z970" s="979"/>
    </row>
    <row r="971" spans="1:26" ht="15" thickBot="1" x14ac:dyDescent="0.4">
      <c r="A971" s="979"/>
      <c r="B971" s="979"/>
      <c r="C971" s="979"/>
      <c r="D971" s="979"/>
      <c r="E971" s="979"/>
      <c r="F971" s="979"/>
      <c r="G971" s="979"/>
      <c r="H971" s="979"/>
      <c r="I971" s="979"/>
      <c r="J971" s="979"/>
      <c r="K971" s="979"/>
      <c r="L971" s="979"/>
      <c r="M971" s="979"/>
      <c r="N971" s="979"/>
      <c r="O971" s="979"/>
      <c r="P971" s="979"/>
      <c r="Q971" s="979"/>
      <c r="R971" s="979"/>
      <c r="S971" s="979"/>
      <c r="T971" s="979"/>
      <c r="U971" s="979"/>
      <c r="V971" s="979"/>
      <c r="W971" s="979"/>
      <c r="X971" s="979"/>
      <c r="Y971" s="979"/>
      <c r="Z971" s="979"/>
    </row>
    <row r="972" spans="1:26" ht="15" thickBot="1" x14ac:dyDescent="0.4">
      <c r="A972" s="979"/>
      <c r="B972" s="979"/>
      <c r="C972" s="979"/>
      <c r="D972" s="979"/>
      <c r="E972" s="979"/>
      <c r="F972" s="979"/>
      <c r="G972" s="979"/>
      <c r="H972" s="979"/>
      <c r="I972" s="979"/>
      <c r="J972" s="979"/>
      <c r="K972" s="979"/>
      <c r="L972" s="979"/>
      <c r="M972" s="979"/>
      <c r="N972" s="979"/>
      <c r="O972" s="979"/>
      <c r="P972" s="979"/>
      <c r="Q972" s="979"/>
      <c r="R972" s="979"/>
      <c r="S972" s="979"/>
      <c r="T972" s="979"/>
      <c r="U972" s="979"/>
      <c r="V972" s="979"/>
      <c r="W972" s="979"/>
      <c r="X972" s="979"/>
      <c r="Y972" s="979"/>
      <c r="Z972" s="979"/>
    </row>
    <row r="973" spans="1:26" ht="15" thickBot="1" x14ac:dyDescent="0.4">
      <c r="A973" s="979"/>
      <c r="B973" s="979"/>
      <c r="C973" s="979"/>
      <c r="D973" s="979"/>
      <c r="E973" s="979"/>
      <c r="F973" s="979"/>
      <c r="G973" s="979"/>
      <c r="H973" s="979"/>
      <c r="I973" s="979"/>
      <c r="J973" s="979"/>
      <c r="K973" s="979"/>
      <c r="L973" s="979"/>
      <c r="M973" s="979"/>
      <c r="N973" s="979"/>
      <c r="O973" s="979"/>
      <c r="P973" s="979"/>
      <c r="Q973" s="979"/>
      <c r="R973" s="979"/>
      <c r="S973" s="979"/>
      <c r="T973" s="979"/>
      <c r="U973" s="979"/>
      <c r="V973" s="979"/>
      <c r="W973" s="979"/>
      <c r="X973" s="979"/>
      <c r="Y973" s="979"/>
      <c r="Z973" s="979"/>
    </row>
    <row r="974" spans="1:26" ht="15" thickBot="1" x14ac:dyDescent="0.4">
      <c r="A974" s="979"/>
      <c r="B974" s="979"/>
      <c r="C974" s="979"/>
      <c r="D974" s="979"/>
      <c r="E974" s="979"/>
      <c r="F974" s="979"/>
      <c r="G974" s="979"/>
      <c r="H974" s="979"/>
      <c r="I974" s="979"/>
      <c r="J974" s="979"/>
      <c r="K974" s="979"/>
      <c r="L974" s="979"/>
      <c r="M974" s="979"/>
      <c r="N974" s="979"/>
      <c r="O974" s="979"/>
      <c r="P974" s="979"/>
      <c r="Q974" s="979"/>
      <c r="R974" s="979"/>
      <c r="S974" s="979"/>
      <c r="T974" s="979"/>
      <c r="U974" s="979"/>
      <c r="V974" s="979"/>
      <c r="W974" s="979"/>
      <c r="X974" s="979"/>
      <c r="Y974" s="979"/>
      <c r="Z974" s="979"/>
    </row>
    <row r="975" spans="1:26" ht="15" thickBot="1" x14ac:dyDescent="0.4">
      <c r="A975" s="979"/>
      <c r="B975" s="979"/>
      <c r="C975" s="979"/>
      <c r="D975" s="979"/>
      <c r="E975" s="979"/>
      <c r="F975" s="979"/>
      <c r="G975" s="979"/>
      <c r="H975" s="979"/>
      <c r="I975" s="979"/>
      <c r="J975" s="979"/>
      <c r="K975" s="979"/>
      <c r="L975" s="979"/>
      <c r="M975" s="979"/>
      <c r="N975" s="979"/>
      <c r="O975" s="979"/>
      <c r="P975" s="979"/>
      <c r="Q975" s="979"/>
      <c r="R975" s="979"/>
      <c r="S975" s="979"/>
      <c r="T975" s="979"/>
      <c r="U975" s="979"/>
      <c r="V975" s="979"/>
      <c r="W975" s="979"/>
      <c r="X975" s="979"/>
      <c r="Y975" s="979"/>
      <c r="Z975" s="979"/>
    </row>
    <row r="976" spans="1:26" ht="15" thickBot="1" x14ac:dyDescent="0.4">
      <c r="A976" s="979"/>
      <c r="B976" s="979"/>
      <c r="C976" s="979"/>
      <c r="D976" s="979"/>
      <c r="E976" s="979"/>
      <c r="F976" s="979"/>
      <c r="G976" s="979"/>
      <c r="H976" s="979"/>
      <c r="I976" s="979"/>
      <c r="J976" s="979"/>
      <c r="K976" s="979"/>
      <c r="L976" s="979"/>
      <c r="M976" s="979"/>
      <c r="N976" s="979"/>
      <c r="O976" s="979"/>
      <c r="P976" s="979"/>
      <c r="Q976" s="979"/>
      <c r="R976" s="979"/>
      <c r="S976" s="979"/>
      <c r="T976" s="979"/>
      <c r="U976" s="979"/>
      <c r="V976" s="979"/>
      <c r="W976" s="979"/>
      <c r="X976" s="979"/>
      <c r="Y976" s="979"/>
      <c r="Z976" s="979"/>
    </row>
    <row r="977" spans="1:26" ht="15" thickBot="1" x14ac:dyDescent="0.4">
      <c r="A977" s="979"/>
      <c r="B977" s="979"/>
      <c r="C977" s="979"/>
      <c r="D977" s="979"/>
      <c r="E977" s="979"/>
      <c r="F977" s="979"/>
      <c r="G977" s="979"/>
      <c r="H977" s="979"/>
      <c r="I977" s="979"/>
      <c r="J977" s="979"/>
      <c r="K977" s="979"/>
      <c r="L977" s="979"/>
      <c r="M977" s="979"/>
      <c r="N977" s="979"/>
      <c r="O977" s="979"/>
      <c r="P977" s="979"/>
      <c r="Q977" s="979"/>
      <c r="R977" s="979"/>
      <c r="S977" s="979"/>
      <c r="T977" s="979"/>
      <c r="U977" s="979"/>
      <c r="V977" s="979"/>
      <c r="W977" s="979"/>
      <c r="X977" s="979"/>
      <c r="Y977" s="979"/>
      <c r="Z977" s="979"/>
    </row>
    <row r="978" spans="1:26" ht="15" thickBot="1" x14ac:dyDescent="0.4">
      <c r="A978" s="979"/>
      <c r="B978" s="979"/>
      <c r="C978" s="979"/>
      <c r="D978" s="979"/>
      <c r="E978" s="979"/>
      <c r="F978" s="979"/>
      <c r="G978" s="979"/>
      <c r="H978" s="979"/>
      <c r="I978" s="979"/>
      <c r="J978" s="979"/>
      <c r="K978" s="979"/>
      <c r="L978" s="979"/>
      <c r="M978" s="979"/>
      <c r="N978" s="979"/>
      <c r="O978" s="979"/>
      <c r="P978" s="979"/>
      <c r="Q978" s="979"/>
      <c r="R978" s="979"/>
      <c r="S978" s="979"/>
      <c r="T978" s="979"/>
      <c r="U978" s="979"/>
      <c r="V978" s="979"/>
      <c r="W978" s="979"/>
      <c r="X978" s="979"/>
      <c r="Y978" s="979"/>
      <c r="Z978" s="979"/>
    </row>
    <row r="979" spans="1:26" ht="15" thickBot="1" x14ac:dyDescent="0.4">
      <c r="A979" s="979"/>
      <c r="B979" s="979"/>
      <c r="C979" s="979"/>
      <c r="D979" s="979"/>
      <c r="E979" s="979"/>
      <c r="F979" s="979"/>
      <c r="G979" s="979"/>
      <c r="H979" s="979"/>
      <c r="I979" s="979"/>
      <c r="J979" s="979"/>
      <c r="K979" s="979"/>
      <c r="L979" s="979"/>
      <c r="M979" s="979"/>
      <c r="N979" s="979"/>
      <c r="O979" s="979"/>
      <c r="P979" s="979"/>
      <c r="Q979" s="979"/>
      <c r="R979" s="979"/>
      <c r="S979" s="979"/>
      <c r="T979" s="979"/>
      <c r="U979" s="979"/>
      <c r="V979" s="979"/>
      <c r="W979" s="979"/>
      <c r="X979" s="979"/>
      <c r="Y979" s="979"/>
      <c r="Z979" s="979"/>
    </row>
    <row r="980" spans="1:26" ht="15" thickBot="1" x14ac:dyDescent="0.4">
      <c r="A980" s="979"/>
      <c r="B980" s="979"/>
      <c r="C980" s="979"/>
      <c r="D980" s="979"/>
      <c r="E980" s="979"/>
      <c r="F980" s="979"/>
      <c r="G980" s="979"/>
      <c r="H980" s="979"/>
      <c r="I980" s="979"/>
      <c r="J980" s="979"/>
      <c r="K980" s="979"/>
      <c r="L980" s="979"/>
      <c r="M980" s="979"/>
      <c r="N980" s="979"/>
      <c r="O980" s="979"/>
      <c r="P980" s="979"/>
      <c r="Q980" s="979"/>
      <c r="R980" s="979"/>
      <c r="S980" s="979"/>
      <c r="T980" s="979"/>
      <c r="U980" s="979"/>
      <c r="V980" s="979"/>
      <c r="W980" s="979"/>
      <c r="X980" s="979"/>
      <c r="Y980" s="979"/>
      <c r="Z980" s="979"/>
    </row>
    <row r="981" spans="1:26" ht="15" thickBot="1" x14ac:dyDescent="0.4">
      <c r="A981" s="979"/>
      <c r="B981" s="979"/>
      <c r="C981" s="979"/>
      <c r="D981" s="979"/>
      <c r="E981" s="979"/>
      <c r="F981" s="979"/>
      <c r="G981" s="979"/>
      <c r="H981" s="979"/>
      <c r="I981" s="979"/>
      <c r="J981" s="979"/>
      <c r="K981" s="979"/>
      <c r="L981" s="979"/>
      <c r="M981" s="979"/>
      <c r="N981" s="979"/>
      <c r="O981" s="979"/>
      <c r="P981" s="979"/>
      <c r="Q981" s="979"/>
      <c r="R981" s="979"/>
      <c r="S981" s="979"/>
      <c r="T981" s="979"/>
      <c r="U981" s="979"/>
      <c r="V981" s="979"/>
      <c r="W981" s="979"/>
      <c r="X981" s="979"/>
      <c r="Y981" s="979"/>
      <c r="Z981" s="979"/>
    </row>
    <row r="982" spans="1:26" ht="15" thickBot="1" x14ac:dyDescent="0.4">
      <c r="A982" s="979"/>
      <c r="B982" s="979"/>
      <c r="C982" s="979"/>
      <c r="D982" s="979"/>
      <c r="E982" s="979"/>
      <c r="F982" s="979"/>
      <c r="G982" s="979"/>
      <c r="H982" s="979"/>
      <c r="I982" s="979"/>
      <c r="J982" s="979"/>
      <c r="K982" s="979"/>
      <c r="L982" s="979"/>
      <c r="M982" s="979"/>
      <c r="N982" s="979"/>
      <c r="O982" s="979"/>
      <c r="P982" s="979"/>
      <c r="Q982" s="979"/>
      <c r="R982" s="979"/>
      <c r="S982" s="979"/>
      <c r="T982" s="979"/>
      <c r="U982" s="979"/>
      <c r="V982" s="979"/>
      <c r="W982" s="979"/>
      <c r="X982" s="979"/>
      <c r="Y982" s="979"/>
      <c r="Z982" s="979"/>
    </row>
    <row r="983" spans="1:26" ht="15" thickBot="1" x14ac:dyDescent="0.4">
      <c r="A983" s="979"/>
      <c r="B983" s="979"/>
      <c r="C983" s="979"/>
      <c r="D983" s="979"/>
      <c r="E983" s="979"/>
      <c r="F983" s="979"/>
      <c r="G983" s="979"/>
      <c r="H983" s="979"/>
      <c r="I983" s="979"/>
      <c r="J983" s="979"/>
      <c r="K983" s="979"/>
      <c r="L983" s="979"/>
      <c r="M983" s="979"/>
      <c r="N983" s="979"/>
      <c r="O983" s="979"/>
      <c r="P983" s="979"/>
      <c r="Q983" s="979"/>
      <c r="R983" s="979"/>
      <c r="S983" s="979"/>
      <c r="T983" s="979"/>
      <c r="U983" s="979"/>
      <c r="V983" s="979"/>
      <c r="W983" s="979"/>
      <c r="X983" s="979"/>
      <c r="Y983" s="979"/>
      <c r="Z983" s="979"/>
    </row>
    <row r="984" spans="1:26" ht="15" thickBot="1" x14ac:dyDescent="0.4">
      <c r="A984" s="979"/>
      <c r="B984" s="979"/>
      <c r="C984" s="979"/>
      <c r="D984" s="979"/>
      <c r="E984" s="979"/>
      <c r="F984" s="979"/>
      <c r="G984" s="979"/>
      <c r="H984" s="979"/>
      <c r="I984" s="979"/>
      <c r="J984" s="979"/>
      <c r="K984" s="979"/>
      <c r="L984" s="979"/>
      <c r="M984" s="979"/>
      <c r="N984" s="979"/>
      <c r="O984" s="979"/>
      <c r="P984" s="979"/>
      <c r="Q984" s="979"/>
      <c r="R984" s="979"/>
      <c r="S984" s="979"/>
      <c r="T984" s="979"/>
      <c r="U984" s="979"/>
      <c r="V984" s="979"/>
      <c r="W984" s="979"/>
      <c r="X984" s="979"/>
      <c r="Y984" s="979"/>
      <c r="Z984" s="979"/>
    </row>
    <row r="985" spans="1:26" ht="15" thickBot="1" x14ac:dyDescent="0.4">
      <c r="A985" s="979"/>
      <c r="B985" s="979"/>
      <c r="C985" s="979"/>
      <c r="D985" s="979"/>
      <c r="E985" s="979"/>
      <c r="F985" s="979"/>
      <c r="G985" s="979"/>
      <c r="H985" s="979"/>
      <c r="I985" s="979"/>
      <c r="J985" s="979"/>
      <c r="K985" s="979"/>
      <c r="L985" s="979"/>
      <c r="M985" s="979"/>
      <c r="N985" s="979"/>
      <c r="O985" s="979"/>
      <c r="P985" s="979"/>
      <c r="Q985" s="979"/>
      <c r="R985" s="979"/>
      <c r="S985" s="979"/>
      <c r="T985" s="979"/>
      <c r="U985" s="979"/>
      <c r="V985" s="979"/>
      <c r="W985" s="979"/>
      <c r="X985" s="979"/>
      <c r="Y985" s="979"/>
      <c r="Z985" s="979"/>
    </row>
    <row r="986" spans="1:26" ht="15" thickBot="1" x14ac:dyDescent="0.4">
      <c r="A986" s="979"/>
      <c r="B986" s="979"/>
      <c r="C986" s="979"/>
      <c r="D986" s="979"/>
      <c r="E986" s="979"/>
      <c r="F986" s="979"/>
      <c r="G986" s="979"/>
      <c r="H986" s="979"/>
      <c r="I986" s="979"/>
      <c r="J986" s="979"/>
      <c r="K986" s="979"/>
      <c r="L986" s="979"/>
      <c r="M986" s="979"/>
      <c r="N986" s="979"/>
      <c r="O986" s="979"/>
      <c r="P986" s="979"/>
      <c r="Q986" s="979"/>
      <c r="R986" s="979"/>
      <c r="S986" s="979"/>
      <c r="T986" s="979"/>
      <c r="U986" s="979"/>
      <c r="V986" s="979"/>
      <c r="W986" s="979"/>
      <c r="X986" s="979"/>
      <c r="Y986" s="979"/>
      <c r="Z986" s="979"/>
    </row>
    <row r="987" spans="1:26" ht="15" thickBot="1" x14ac:dyDescent="0.4">
      <c r="A987" s="979"/>
      <c r="B987" s="979"/>
      <c r="C987" s="979"/>
      <c r="D987" s="979"/>
      <c r="E987" s="979"/>
      <c r="F987" s="979"/>
      <c r="G987" s="979"/>
      <c r="H987" s="979"/>
      <c r="I987" s="979"/>
      <c r="J987" s="979"/>
      <c r="K987" s="979"/>
      <c r="L987" s="979"/>
      <c r="M987" s="979"/>
      <c r="N987" s="979"/>
      <c r="O987" s="979"/>
      <c r="P987" s="979"/>
      <c r="Q987" s="979"/>
      <c r="R987" s="979"/>
      <c r="S987" s="979"/>
      <c r="T987" s="979"/>
      <c r="U987" s="979"/>
      <c r="V987" s="979"/>
      <c r="W987" s="979"/>
      <c r="X987" s="979"/>
      <c r="Y987" s="979"/>
      <c r="Z987" s="979"/>
    </row>
    <row r="988" spans="1:26" ht="15" thickBot="1" x14ac:dyDescent="0.4">
      <c r="A988" s="979"/>
      <c r="B988" s="979"/>
      <c r="C988" s="979"/>
      <c r="D988" s="979"/>
      <c r="E988" s="979"/>
      <c r="F988" s="979"/>
      <c r="G988" s="979"/>
      <c r="H988" s="979"/>
      <c r="I988" s="979"/>
      <c r="J988" s="979"/>
      <c r="K988" s="979"/>
      <c r="L988" s="979"/>
      <c r="M988" s="979"/>
      <c r="N988" s="979"/>
      <c r="O988" s="979"/>
      <c r="P988" s="979"/>
      <c r="Q988" s="979"/>
      <c r="R988" s="979"/>
      <c r="S988" s="979"/>
      <c r="T988" s="979"/>
      <c r="U988" s="979"/>
      <c r="V988" s="979"/>
      <c r="W988" s="979"/>
      <c r="X988" s="979"/>
      <c r="Y988" s="979"/>
      <c r="Z988" s="979"/>
    </row>
    <row r="989" spans="1:26" ht="15" thickBot="1" x14ac:dyDescent="0.4">
      <c r="A989" s="979"/>
      <c r="B989" s="979"/>
      <c r="C989" s="979"/>
      <c r="D989" s="979"/>
      <c r="E989" s="979"/>
      <c r="F989" s="979"/>
      <c r="G989" s="979"/>
      <c r="H989" s="979"/>
      <c r="I989" s="979"/>
      <c r="J989" s="979"/>
      <c r="K989" s="979"/>
      <c r="L989" s="979"/>
      <c r="M989" s="979"/>
      <c r="N989" s="979"/>
      <c r="O989" s="979"/>
      <c r="P989" s="979"/>
      <c r="Q989" s="979"/>
      <c r="R989" s="979"/>
      <c r="S989" s="979"/>
      <c r="T989" s="979"/>
      <c r="U989" s="979"/>
      <c r="V989" s="979"/>
      <c r="W989" s="979"/>
      <c r="X989" s="979"/>
      <c r="Y989" s="979"/>
      <c r="Z989" s="979"/>
    </row>
    <row r="990" spans="1:26" ht="15" thickBot="1" x14ac:dyDescent="0.4">
      <c r="A990" s="979"/>
      <c r="B990" s="979"/>
      <c r="C990" s="979"/>
      <c r="D990" s="979"/>
      <c r="E990" s="979"/>
      <c r="F990" s="979"/>
      <c r="G990" s="979"/>
      <c r="H990" s="979"/>
      <c r="I990" s="979"/>
      <c r="J990" s="979"/>
      <c r="K990" s="979"/>
      <c r="L990" s="979"/>
      <c r="M990" s="979"/>
      <c r="N990" s="979"/>
      <c r="O990" s="979"/>
      <c r="P990" s="979"/>
      <c r="Q990" s="979"/>
      <c r="R990" s="979"/>
      <c r="S990" s="979"/>
      <c r="T990" s="979"/>
      <c r="U990" s="979"/>
      <c r="V990" s="979"/>
      <c r="W990" s="979"/>
      <c r="X990" s="979"/>
      <c r="Y990" s="979"/>
      <c r="Z990" s="979"/>
    </row>
    <row r="991" spans="1:26" ht="15" thickBot="1" x14ac:dyDescent="0.4">
      <c r="A991" s="979"/>
      <c r="B991" s="979"/>
      <c r="C991" s="979"/>
      <c r="D991" s="979"/>
      <c r="E991" s="979"/>
      <c r="F991" s="979"/>
      <c r="G991" s="979"/>
      <c r="H991" s="979"/>
      <c r="I991" s="979"/>
      <c r="J991" s="979"/>
      <c r="K991" s="979"/>
      <c r="L991" s="979"/>
      <c r="M991" s="979"/>
      <c r="N991" s="979"/>
      <c r="O991" s="979"/>
      <c r="P991" s="979"/>
      <c r="Q991" s="979"/>
      <c r="R991" s="979"/>
      <c r="S991" s="979"/>
      <c r="T991" s="979"/>
      <c r="U991" s="979"/>
      <c r="V991" s="979"/>
      <c r="W991" s="979"/>
      <c r="X991" s="979"/>
      <c r="Y991" s="979"/>
      <c r="Z991" s="979"/>
    </row>
    <row r="992" spans="1:26" ht="15" thickBot="1" x14ac:dyDescent="0.4">
      <c r="A992" s="979"/>
      <c r="B992" s="979"/>
      <c r="C992" s="979"/>
      <c r="D992" s="979"/>
      <c r="E992" s="979"/>
      <c r="F992" s="979"/>
      <c r="G992" s="979"/>
      <c r="H992" s="979"/>
      <c r="I992" s="979"/>
      <c r="J992" s="979"/>
      <c r="K992" s="979"/>
      <c r="L992" s="979"/>
      <c r="M992" s="979"/>
      <c r="N992" s="979"/>
      <c r="O992" s="979"/>
      <c r="P992" s="979"/>
      <c r="Q992" s="979"/>
      <c r="R992" s="979"/>
      <c r="S992" s="979"/>
      <c r="T992" s="979"/>
      <c r="U992" s="979"/>
      <c r="V992" s="979"/>
      <c r="W992" s="979"/>
      <c r="X992" s="979"/>
      <c r="Y992" s="979"/>
      <c r="Z992" s="979"/>
    </row>
    <row r="993" spans="1:26" ht="15" thickBot="1" x14ac:dyDescent="0.4">
      <c r="A993" s="979"/>
      <c r="B993" s="979"/>
      <c r="C993" s="979"/>
      <c r="D993" s="979"/>
      <c r="E993" s="979"/>
      <c r="F993" s="979"/>
      <c r="G993" s="979"/>
      <c r="H993" s="979"/>
      <c r="I993" s="979"/>
      <c r="J993" s="979"/>
      <c r="K993" s="979"/>
      <c r="L993" s="979"/>
      <c r="M993" s="979"/>
      <c r="N993" s="979"/>
      <c r="O993" s="979"/>
      <c r="P993" s="979"/>
      <c r="Q993" s="979"/>
      <c r="R993" s="979"/>
      <c r="S993" s="979"/>
      <c r="T993" s="979"/>
      <c r="U993" s="979"/>
      <c r="V993" s="979"/>
      <c r="W993" s="979"/>
      <c r="X993" s="979"/>
      <c r="Y993" s="979"/>
      <c r="Z993" s="979"/>
    </row>
    <row r="994" spans="1:26" ht="15" thickBot="1" x14ac:dyDescent="0.4">
      <c r="A994" s="979"/>
      <c r="B994" s="979"/>
      <c r="C994" s="979"/>
      <c r="D994" s="979"/>
      <c r="E994" s="979"/>
      <c r="F994" s="979"/>
      <c r="G994" s="979"/>
      <c r="H994" s="979"/>
      <c r="I994" s="979"/>
      <c r="J994" s="979"/>
      <c r="K994" s="979"/>
      <c r="L994" s="979"/>
      <c r="M994" s="979"/>
      <c r="N994" s="979"/>
      <c r="O994" s="979"/>
      <c r="P994" s="979"/>
      <c r="Q994" s="979"/>
      <c r="R994" s="979"/>
      <c r="S994" s="979"/>
      <c r="T994" s="979"/>
      <c r="U994" s="979"/>
      <c r="V994" s="979"/>
      <c r="W994" s="979"/>
      <c r="X994" s="979"/>
      <c r="Y994" s="979"/>
      <c r="Z994" s="979"/>
    </row>
    <row r="995" spans="1:26" ht="15" thickBot="1" x14ac:dyDescent="0.4">
      <c r="A995" s="979"/>
      <c r="B995" s="979"/>
      <c r="C995" s="979"/>
      <c r="D995" s="979"/>
      <c r="E995" s="979"/>
      <c r="F995" s="979"/>
      <c r="G995" s="979"/>
      <c r="H995" s="979"/>
      <c r="I995" s="979"/>
      <c r="J995" s="979"/>
      <c r="K995" s="979"/>
      <c r="L995" s="979"/>
      <c r="M995" s="979"/>
      <c r="N995" s="979"/>
      <c r="O995" s="979"/>
      <c r="P995" s="979"/>
      <c r="Q995" s="979"/>
      <c r="R995" s="979"/>
      <c r="S995" s="979"/>
      <c r="T995" s="979"/>
      <c r="U995" s="979"/>
      <c r="V995" s="979"/>
      <c r="W995" s="979"/>
      <c r="X995" s="979"/>
      <c r="Y995" s="979"/>
      <c r="Z995" s="979"/>
    </row>
    <row r="996" spans="1:26" ht="15" thickBot="1" x14ac:dyDescent="0.4">
      <c r="A996" s="979"/>
      <c r="B996" s="979"/>
      <c r="C996" s="979"/>
      <c r="D996" s="979"/>
      <c r="E996" s="979"/>
      <c r="F996" s="979"/>
      <c r="G996" s="979"/>
      <c r="H996" s="979"/>
      <c r="I996" s="979"/>
      <c r="J996" s="979"/>
      <c r="K996" s="979"/>
      <c r="L996" s="979"/>
      <c r="M996" s="979"/>
      <c r="N996" s="979"/>
      <c r="O996" s="979"/>
      <c r="P996" s="979"/>
      <c r="Q996" s="979"/>
      <c r="R996" s="979"/>
      <c r="S996" s="979"/>
      <c r="T996" s="979"/>
      <c r="U996" s="979"/>
      <c r="V996" s="979"/>
      <c r="W996" s="979"/>
      <c r="X996" s="979"/>
      <c r="Y996" s="979"/>
      <c r="Z996" s="979"/>
    </row>
    <row r="997" spans="1:26" ht="15" thickBot="1" x14ac:dyDescent="0.4">
      <c r="A997" s="979"/>
      <c r="B997" s="979"/>
      <c r="C997" s="979"/>
      <c r="D997" s="979"/>
      <c r="E997" s="979"/>
      <c r="F997" s="979"/>
      <c r="G997" s="979"/>
      <c r="H997" s="979"/>
      <c r="I997" s="979"/>
      <c r="J997" s="979"/>
      <c r="K997" s="979"/>
      <c r="L997" s="979"/>
      <c r="M997" s="979"/>
      <c r="N997" s="979"/>
      <c r="O997" s="979"/>
      <c r="P997" s="979"/>
      <c r="Q997" s="979"/>
      <c r="R997" s="979"/>
      <c r="S997" s="979"/>
      <c r="T997" s="979"/>
      <c r="U997" s="979"/>
      <c r="V997" s="979"/>
      <c r="W997" s="979"/>
      <c r="X997" s="979"/>
      <c r="Y997" s="979"/>
      <c r="Z997" s="979"/>
    </row>
    <row r="998" spans="1:26" ht="15" thickBot="1" x14ac:dyDescent="0.4">
      <c r="A998" s="979"/>
      <c r="B998" s="979"/>
      <c r="C998" s="979"/>
      <c r="D998" s="979"/>
      <c r="E998" s="979"/>
      <c r="F998" s="979"/>
      <c r="G998" s="979"/>
      <c r="H998" s="979"/>
      <c r="I998" s="979"/>
      <c r="J998" s="979"/>
      <c r="K998" s="979"/>
      <c r="L998" s="979"/>
      <c r="M998" s="979"/>
      <c r="N998" s="979"/>
      <c r="O998" s="979"/>
      <c r="P998" s="979"/>
      <c r="Q998" s="979"/>
      <c r="R998" s="979"/>
      <c r="S998" s="979"/>
      <c r="T998" s="979"/>
      <c r="U998" s="979"/>
      <c r="V998" s="979"/>
      <c r="W998" s="979"/>
      <c r="X998" s="979"/>
      <c r="Y998" s="979"/>
      <c r="Z998" s="979"/>
    </row>
    <row r="999" spans="1:26" ht="15" thickBot="1" x14ac:dyDescent="0.4">
      <c r="A999" s="979"/>
      <c r="B999" s="979"/>
      <c r="C999" s="979"/>
      <c r="D999" s="979"/>
      <c r="E999" s="979"/>
      <c r="F999" s="979"/>
      <c r="G999" s="979"/>
      <c r="H999" s="979"/>
      <c r="I999" s="979"/>
      <c r="J999" s="979"/>
      <c r="K999" s="979"/>
      <c r="L999" s="979"/>
      <c r="M999" s="979"/>
      <c r="N999" s="979"/>
      <c r="O999" s="979"/>
      <c r="P999" s="979"/>
      <c r="Q999" s="979"/>
      <c r="R999" s="979"/>
      <c r="S999" s="979"/>
      <c r="T999" s="979"/>
      <c r="U999" s="979"/>
      <c r="V999" s="979"/>
      <c r="W999" s="979"/>
      <c r="X999" s="979"/>
      <c r="Y999" s="979"/>
      <c r="Z999" s="979"/>
    </row>
    <row r="1000" spans="1:26" ht="15" thickBot="1" x14ac:dyDescent="0.4">
      <c r="A1000" s="979"/>
      <c r="B1000" s="979"/>
      <c r="C1000" s="979"/>
      <c r="D1000" s="979"/>
      <c r="E1000" s="979"/>
      <c r="F1000" s="979"/>
      <c r="G1000" s="979"/>
      <c r="H1000" s="979"/>
      <c r="I1000" s="979"/>
      <c r="J1000" s="979"/>
      <c r="K1000" s="979"/>
      <c r="L1000" s="979"/>
      <c r="M1000" s="979"/>
      <c r="N1000" s="979"/>
      <c r="O1000" s="979"/>
      <c r="P1000" s="979"/>
      <c r="Q1000" s="979"/>
      <c r="R1000" s="979"/>
      <c r="S1000" s="979"/>
      <c r="T1000" s="979"/>
      <c r="U1000" s="979"/>
      <c r="V1000" s="979"/>
      <c r="W1000" s="979"/>
      <c r="X1000" s="979"/>
      <c r="Y1000" s="979"/>
      <c r="Z1000" s="979"/>
    </row>
    <row r="1001" spans="1:26" ht="15" thickBot="1" x14ac:dyDescent="0.4">
      <c r="A1001" s="979"/>
      <c r="B1001" s="979"/>
      <c r="C1001" s="979"/>
      <c r="D1001" s="979"/>
      <c r="E1001" s="979"/>
      <c r="F1001" s="979"/>
      <c r="G1001" s="979"/>
      <c r="H1001" s="979"/>
    </row>
    <row r="1002" spans="1:26" ht="15" thickBot="1" x14ac:dyDescent="0.4">
      <c r="A1002" s="979"/>
      <c r="B1002" s="979"/>
      <c r="C1002" s="979"/>
      <c r="D1002" s="979"/>
      <c r="E1002" s="979"/>
      <c r="F1002" s="979"/>
      <c r="G1002" s="979"/>
      <c r="H1002" s="979"/>
    </row>
  </sheetData>
  <mergeCells count="70">
    <mergeCell ref="A6:H6"/>
    <mergeCell ref="A1:H1"/>
    <mergeCell ref="A2:H2"/>
    <mergeCell ref="A3:H3"/>
    <mergeCell ref="A4:H4"/>
    <mergeCell ref="A5:H5"/>
    <mergeCell ref="C19:E19"/>
    <mergeCell ref="A7:H7"/>
    <mergeCell ref="A8:H8"/>
    <mergeCell ref="C9:E9"/>
    <mergeCell ref="C10:E10"/>
    <mergeCell ref="C11:E11"/>
    <mergeCell ref="C13:E13"/>
    <mergeCell ref="C14:E14"/>
    <mergeCell ref="C15:E15"/>
    <mergeCell ref="C16:E16"/>
    <mergeCell ref="C17:E17"/>
    <mergeCell ref="C18:E18"/>
    <mergeCell ref="C31:E31"/>
    <mergeCell ref="C20:E20"/>
    <mergeCell ref="C21:E21"/>
    <mergeCell ref="C22:E22"/>
    <mergeCell ref="C23:E23"/>
    <mergeCell ref="C24:E24"/>
    <mergeCell ref="C25:E25"/>
    <mergeCell ref="C26:E26"/>
    <mergeCell ref="C27:E27"/>
    <mergeCell ref="C28:E28"/>
    <mergeCell ref="C29:E29"/>
    <mergeCell ref="C30:E30"/>
    <mergeCell ref="C45:E45"/>
    <mergeCell ref="C32:E32"/>
    <mergeCell ref="C35:E35"/>
    <mergeCell ref="C36:E36"/>
    <mergeCell ref="A37:H37"/>
    <mergeCell ref="C38:E38"/>
    <mergeCell ref="C39:E39"/>
    <mergeCell ref="C40:E40"/>
    <mergeCell ref="C41:E41"/>
    <mergeCell ref="C42:E42"/>
    <mergeCell ref="C43:E43"/>
    <mergeCell ref="A44:H44"/>
    <mergeCell ref="C57:E57"/>
    <mergeCell ref="C46:E46"/>
    <mergeCell ref="C47:E47"/>
    <mergeCell ref="A48:H48"/>
    <mergeCell ref="C49:E49"/>
    <mergeCell ref="A50:H50"/>
    <mergeCell ref="C51:E51"/>
    <mergeCell ref="A52:H52"/>
    <mergeCell ref="C53:E53"/>
    <mergeCell ref="A54:H54"/>
    <mergeCell ref="C55:E55"/>
    <mergeCell ref="C56:E56"/>
    <mergeCell ref="A70:H71"/>
    <mergeCell ref="C12:E12"/>
    <mergeCell ref="C33:E33"/>
    <mergeCell ref="C34:E34"/>
    <mergeCell ref="A64:H64"/>
    <mergeCell ref="C65:E65"/>
    <mergeCell ref="C66:E66"/>
    <mergeCell ref="C67:E67"/>
    <mergeCell ref="C68:E68"/>
    <mergeCell ref="C69:E69"/>
    <mergeCell ref="A58:H58"/>
    <mergeCell ref="C59:E59"/>
    <mergeCell ref="C60:E60"/>
    <mergeCell ref="C61:E61"/>
    <mergeCell ref="A62:H62"/>
    <mergeCell ref="C63:E63"/>
  </mergeCells>
  <pageMargins left="0.70866141732283472" right="0.40833333333333333" top="0.74803149606299213" bottom="0.74803149606299213" header="0.31496062992125984" footer="0.31496062992125984"/>
  <pageSetup orientation="portrait" r:id="rId1"/>
  <headerFooter>
    <oddHeader xml:space="preserve">&amp;L&amp;"-,Italic"The Great Canadian Meat Company&amp;R&amp;"-,Italic"RC-44 </oddHeader>
    <oddFooter>&amp;L&amp;"-,Italic"Prepared by Food Technology Consulting 
Approved by: MU&amp;C&amp;N&amp;R&amp;"-,Italic"Revision Date:January 06,2023
Revision#00</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sheetPr>
  <dimension ref="A1:N999"/>
  <sheetViews>
    <sheetView view="pageLayout" topLeftCell="A8" zoomScaleNormal="100" workbookViewId="0">
      <selection activeCell="B15" sqref="A15:D16"/>
    </sheetView>
  </sheetViews>
  <sheetFormatPr defaultColWidth="14.453125" defaultRowHeight="15" customHeight="1" x14ac:dyDescent="0.35"/>
  <cols>
    <col min="1" max="1" width="22.453125" style="849" customWidth="1"/>
    <col min="2" max="2" width="51.54296875" customWidth="1"/>
    <col min="3" max="3" width="9.453125" customWidth="1"/>
    <col min="4" max="4" width="18.453125" customWidth="1"/>
    <col min="5" max="6" width="14.453125" customWidth="1"/>
  </cols>
  <sheetData>
    <row r="1" spans="1:14" ht="24" customHeight="1" x14ac:dyDescent="0.35">
      <c r="A1" s="1427" t="s">
        <v>175</v>
      </c>
      <c r="B1" s="1395"/>
      <c r="C1" s="1395"/>
      <c r="D1" s="1395"/>
      <c r="E1" s="1037"/>
      <c r="F1" s="1037"/>
      <c r="G1" s="1037"/>
      <c r="H1" s="1037"/>
      <c r="I1" s="1037"/>
      <c r="J1" s="1037"/>
      <c r="K1" s="1037"/>
      <c r="L1" s="1037"/>
      <c r="M1" s="1037"/>
      <c r="N1" s="1037"/>
    </row>
    <row r="2" spans="1:14" ht="18.75" customHeight="1" x14ac:dyDescent="0.35">
      <c r="A2" s="2202" t="s">
        <v>2729</v>
      </c>
      <c r="B2" s="1400"/>
      <c r="C2" s="1400"/>
      <c r="D2" s="1398"/>
    </row>
    <row r="3" spans="1:14" ht="29.25" customHeight="1" x14ac:dyDescent="0.35">
      <c r="A3" s="1134" t="s">
        <v>2730</v>
      </c>
      <c r="B3" s="338" t="s">
        <v>2731</v>
      </c>
      <c r="C3" s="338" t="s">
        <v>2732</v>
      </c>
      <c r="D3" s="338" t="s">
        <v>2733</v>
      </c>
    </row>
    <row r="4" spans="1:14" ht="78" customHeight="1" x14ac:dyDescent="0.35">
      <c r="A4" s="1135" t="s">
        <v>2734</v>
      </c>
      <c r="B4" s="22" t="s">
        <v>2735</v>
      </c>
      <c r="C4" s="22" t="s">
        <v>2736</v>
      </c>
      <c r="D4" s="22" t="s">
        <v>2737</v>
      </c>
    </row>
    <row r="5" spans="1:14" ht="63.75" customHeight="1" x14ac:dyDescent="0.35">
      <c r="A5" s="1135" t="s">
        <v>2738</v>
      </c>
      <c r="B5" s="22" t="s">
        <v>2739</v>
      </c>
      <c r="C5" s="22" t="s">
        <v>2736</v>
      </c>
      <c r="D5" s="22" t="s">
        <v>2737</v>
      </c>
    </row>
    <row r="6" spans="1:14" ht="18" customHeight="1" x14ac:dyDescent="0.35">
      <c r="A6" s="2202" t="s">
        <v>2740</v>
      </c>
      <c r="B6" s="1400"/>
      <c r="C6" s="1400"/>
      <c r="D6" s="1398"/>
    </row>
    <row r="7" spans="1:14" ht="30" customHeight="1" x14ac:dyDescent="0.35">
      <c r="A7" s="1134" t="s">
        <v>2730</v>
      </c>
      <c r="B7" s="338" t="s">
        <v>2731</v>
      </c>
      <c r="C7" s="338"/>
      <c r="D7" s="338" t="s">
        <v>2733</v>
      </c>
    </row>
    <row r="8" spans="1:14" ht="200.5" customHeight="1" x14ac:dyDescent="0.35">
      <c r="A8" s="1135" t="s">
        <v>2741</v>
      </c>
      <c r="B8" s="22" t="s">
        <v>2742</v>
      </c>
      <c r="C8" s="22" t="s">
        <v>2736</v>
      </c>
      <c r="D8" s="22" t="s">
        <v>2737</v>
      </c>
    </row>
    <row r="9" spans="1:14" ht="51.75" customHeight="1" x14ac:dyDescent="0.35">
      <c r="A9" s="1135" t="s">
        <v>2743</v>
      </c>
      <c r="B9" s="63" t="s">
        <v>2744</v>
      </c>
      <c r="C9" s="22" t="s">
        <v>2736</v>
      </c>
      <c r="D9" s="22" t="s">
        <v>2745</v>
      </c>
    </row>
    <row r="10" spans="1:14" ht="17.25" customHeight="1" x14ac:dyDescent="0.35">
      <c r="A10" s="2202" t="s">
        <v>2746</v>
      </c>
      <c r="B10" s="1400"/>
      <c r="C10" s="1400"/>
      <c r="D10" s="1398"/>
    </row>
    <row r="11" spans="1:14" ht="36.75" customHeight="1" x14ac:dyDescent="0.35">
      <c r="A11" s="1134" t="s">
        <v>2730</v>
      </c>
      <c r="B11" s="338" t="s">
        <v>2731</v>
      </c>
      <c r="C11" s="338"/>
      <c r="D11" s="338" t="s">
        <v>2733</v>
      </c>
    </row>
    <row r="12" spans="1:14" ht="72.75" customHeight="1" x14ac:dyDescent="0.35">
      <c r="A12" s="1136" t="s">
        <v>2747</v>
      </c>
      <c r="B12" s="339" t="s">
        <v>2748</v>
      </c>
      <c r="C12" s="22" t="s">
        <v>2736</v>
      </c>
      <c r="D12" s="22" t="s">
        <v>2737</v>
      </c>
    </row>
    <row r="13" spans="1:14" ht="66.75" customHeight="1" x14ac:dyDescent="0.35">
      <c r="A13" s="1136" t="s">
        <v>2749</v>
      </c>
      <c r="B13" s="339" t="s">
        <v>2750</v>
      </c>
      <c r="C13" s="22" t="s">
        <v>2736</v>
      </c>
      <c r="D13" s="22" t="s">
        <v>2751</v>
      </c>
    </row>
    <row r="14" spans="1:14" ht="102.75" customHeight="1" x14ac:dyDescent="0.35">
      <c r="A14" s="1135" t="s">
        <v>2752</v>
      </c>
      <c r="B14" s="22" t="s">
        <v>2753</v>
      </c>
      <c r="C14" s="22" t="s">
        <v>2736</v>
      </c>
      <c r="D14" s="22" t="s">
        <v>2751</v>
      </c>
    </row>
    <row r="15" spans="1:14" ht="68.25" customHeight="1" x14ac:dyDescent="0.35">
      <c r="A15" s="1135" t="s">
        <v>2754</v>
      </c>
      <c r="B15" s="63" t="s">
        <v>2755</v>
      </c>
      <c r="C15" s="22" t="s">
        <v>2736</v>
      </c>
      <c r="D15" s="22" t="s">
        <v>2756</v>
      </c>
    </row>
    <row r="16" spans="1:14" ht="19.5" customHeight="1" x14ac:dyDescent="0.35">
      <c r="A16" s="2202" t="s">
        <v>2757</v>
      </c>
      <c r="B16" s="1400"/>
      <c r="C16" s="1400"/>
      <c r="D16" s="1398"/>
    </row>
    <row r="17" spans="1:4" ht="30" customHeight="1" x14ac:dyDescent="0.35">
      <c r="A17" s="1134" t="s">
        <v>2730</v>
      </c>
      <c r="B17" s="338" t="s">
        <v>2731</v>
      </c>
      <c r="C17" s="338"/>
      <c r="D17" s="338" t="s">
        <v>2733</v>
      </c>
    </row>
    <row r="18" spans="1:4" ht="69" customHeight="1" x14ac:dyDescent="0.35">
      <c r="A18" s="1135" t="s">
        <v>2758</v>
      </c>
      <c r="B18" s="22" t="s">
        <v>2759</v>
      </c>
      <c r="C18" s="22" t="s">
        <v>2736</v>
      </c>
      <c r="D18" s="22" t="s">
        <v>2751</v>
      </c>
    </row>
    <row r="19" spans="1:4" ht="178.5" customHeight="1" x14ac:dyDescent="0.35">
      <c r="A19" s="1135" t="s">
        <v>2760</v>
      </c>
      <c r="B19" s="63" t="s">
        <v>2761</v>
      </c>
      <c r="C19" s="22" t="s">
        <v>2736</v>
      </c>
      <c r="D19" s="22" t="s">
        <v>2751</v>
      </c>
    </row>
    <row r="20" spans="1:4" ht="64.5" customHeight="1" x14ac:dyDescent="0.35">
      <c r="A20" s="1135" t="s">
        <v>2762</v>
      </c>
      <c r="B20" s="22" t="s">
        <v>2763</v>
      </c>
      <c r="C20" s="22" t="s">
        <v>2736</v>
      </c>
      <c r="D20" s="22" t="s">
        <v>2751</v>
      </c>
    </row>
    <row r="21" spans="1:4" ht="75" customHeight="1" x14ac:dyDescent="0.35">
      <c r="A21" s="1135" t="s">
        <v>2764</v>
      </c>
      <c r="B21" s="22" t="s">
        <v>2765</v>
      </c>
      <c r="C21" s="22" t="s">
        <v>2736</v>
      </c>
      <c r="D21" s="22" t="s">
        <v>2751</v>
      </c>
    </row>
    <row r="22" spans="1:4" ht="22.4" customHeight="1" x14ac:dyDescent="0.35">
      <c r="A22" s="2199" t="s">
        <v>2766</v>
      </c>
      <c r="B22" s="22" t="s">
        <v>2767</v>
      </c>
      <c r="C22" s="22"/>
      <c r="D22" s="22" t="s">
        <v>2768</v>
      </c>
    </row>
    <row r="23" spans="1:4" ht="23.15" customHeight="1" x14ac:dyDescent="0.35">
      <c r="A23" s="2200"/>
      <c r="B23" s="22" t="s">
        <v>1828</v>
      </c>
      <c r="C23" s="22"/>
      <c r="D23" s="22" t="s">
        <v>2769</v>
      </c>
    </row>
    <row r="24" spans="1:4" ht="21.65" customHeight="1" x14ac:dyDescent="0.35">
      <c r="A24" s="2201"/>
      <c r="B24" s="22" t="s">
        <v>2770</v>
      </c>
      <c r="C24" s="22"/>
      <c r="D24" s="22" t="s">
        <v>2771</v>
      </c>
    </row>
    <row r="25" spans="1:4" ht="15.75" customHeight="1" x14ac:dyDescent="0.35"/>
    <row r="26" spans="1:4" ht="15.75" customHeight="1" x14ac:dyDescent="0.35"/>
    <row r="27" spans="1:4" ht="15.75" customHeight="1" x14ac:dyDescent="0.35"/>
    <row r="28" spans="1:4" ht="15.75" customHeight="1" x14ac:dyDescent="0.35"/>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6">
    <mergeCell ref="A22:A24"/>
    <mergeCell ref="A1:D1"/>
    <mergeCell ref="A2:D2"/>
    <mergeCell ref="A6:D6"/>
    <mergeCell ref="A10:D10"/>
    <mergeCell ref="A16:D16"/>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 Date: October 12,2023
Rev. # 04</oddFooter>
  </headerFooter>
  <rowBreaks count="1" manualBreakCount="1">
    <brk id="1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7030A0"/>
  </sheetPr>
  <dimension ref="A1:N1000"/>
  <sheetViews>
    <sheetView view="pageLayout" zoomScaleNormal="100" workbookViewId="0">
      <selection activeCell="A14" sqref="A14:H14"/>
    </sheetView>
  </sheetViews>
  <sheetFormatPr defaultColWidth="14.453125" defaultRowHeight="15" customHeight="1" x14ac:dyDescent="0.35"/>
  <cols>
    <col min="1" max="8" width="16.54296875" customWidth="1"/>
  </cols>
  <sheetData>
    <row r="1" spans="1:14" ht="14.5" x14ac:dyDescent="0.35">
      <c r="A1" s="2210" t="s">
        <v>2772</v>
      </c>
      <c r="B1" s="1395"/>
      <c r="C1" s="1395"/>
      <c r="D1" s="1395"/>
      <c r="E1" s="1395"/>
      <c r="F1" s="1395"/>
      <c r="G1" s="1395"/>
      <c r="H1" s="1395"/>
      <c r="I1" s="1037"/>
      <c r="J1" s="1037"/>
      <c r="K1" s="1037"/>
      <c r="L1" s="1037"/>
      <c r="M1" s="1037"/>
      <c r="N1" s="1037"/>
    </row>
    <row r="2" spans="1:14" ht="42.75" customHeight="1" x14ac:dyDescent="0.35">
      <c r="A2" s="2147" t="s">
        <v>2773</v>
      </c>
      <c r="B2" s="1400"/>
      <c r="C2" s="1400"/>
      <c r="D2" s="1400"/>
      <c r="E2" s="1400"/>
      <c r="F2" s="1400"/>
      <c r="G2" s="1400"/>
      <c r="H2" s="1398"/>
    </row>
    <row r="3" spans="1:14" ht="19.5" customHeight="1" x14ac:dyDescent="0.35">
      <c r="A3" s="2211" t="s">
        <v>2774</v>
      </c>
      <c r="B3" s="1400"/>
      <c r="C3" s="1400"/>
      <c r="D3" s="1400"/>
      <c r="E3" s="1400"/>
      <c r="F3" s="1400"/>
      <c r="G3" s="1400"/>
      <c r="H3" s="1398"/>
    </row>
    <row r="4" spans="1:14" ht="21.75" customHeight="1" x14ac:dyDescent="0.35">
      <c r="A4" s="2212" t="s">
        <v>2775</v>
      </c>
      <c r="B4" s="1391"/>
      <c r="C4" s="1391"/>
      <c r="D4" s="1391"/>
      <c r="E4" s="1391"/>
      <c r="F4" s="1391"/>
      <c r="G4" s="1391"/>
      <c r="H4" s="1392"/>
    </row>
    <row r="5" spans="1:14" ht="18.75" customHeight="1" x14ac:dyDescent="0.35">
      <c r="A5" s="2213" t="s">
        <v>2776</v>
      </c>
      <c r="B5" s="1400"/>
      <c r="C5" s="1400"/>
      <c r="D5" s="1400"/>
      <c r="E5" s="1400"/>
      <c r="F5" s="1400"/>
      <c r="G5" s="1400"/>
      <c r="H5" s="1398"/>
    </row>
    <row r="6" spans="1:14" ht="18.75" customHeight="1" x14ac:dyDescent="0.35">
      <c r="A6" s="2206" t="s">
        <v>2777</v>
      </c>
      <c r="B6" s="1391"/>
      <c r="C6" s="1391"/>
      <c r="D6" s="1391"/>
      <c r="E6" s="1391"/>
      <c r="F6" s="1391"/>
      <c r="G6" s="1391"/>
      <c r="H6" s="1392"/>
    </row>
    <row r="7" spans="1:14" ht="18.75" customHeight="1" x14ac:dyDescent="0.35">
      <c r="A7" s="2207" t="s">
        <v>2778</v>
      </c>
      <c r="B7" s="1397"/>
      <c r="C7" s="1397"/>
      <c r="D7" s="1397"/>
      <c r="E7" s="1397"/>
      <c r="F7" s="1397"/>
      <c r="G7" s="1397"/>
      <c r="H7" s="1406"/>
    </row>
    <row r="8" spans="1:14" ht="18.75" customHeight="1" x14ac:dyDescent="0.35">
      <c r="A8" s="2208" t="s">
        <v>2777</v>
      </c>
      <c r="B8" s="1391"/>
      <c r="C8" s="1391"/>
      <c r="D8" s="1391"/>
      <c r="E8" s="1391"/>
      <c r="F8" s="1391"/>
      <c r="G8" s="1391"/>
      <c r="H8" s="1392"/>
    </row>
    <row r="9" spans="1:14" ht="18.75" customHeight="1" x14ac:dyDescent="0.35">
      <c r="A9" s="2209" t="s">
        <v>2778</v>
      </c>
      <c r="B9" s="1397"/>
      <c r="C9" s="1397"/>
      <c r="D9" s="1397"/>
      <c r="E9" s="1397"/>
      <c r="F9" s="1397"/>
      <c r="G9" s="1397"/>
      <c r="H9" s="1406"/>
    </row>
    <row r="10" spans="1:14" ht="18.75" customHeight="1" x14ac:dyDescent="0.35">
      <c r="A10" s="2206" t="s">
        <v>2777</v>
      </c>
      <c r="B10" s="1391"/>
      <c r="C10" s="1391"/>
      <c r="D10" s="1391"/>
      <c r="E10" s="1391"/>
      <c r="F10" s="1391"/>
      <c r="G10" s="1391"/>
      <c r="H10" s="1392"/>
    </row>
    <row r="11" spans="1:14" ht="18.75" customHeight="1" x14ac:dyDescent="0.35">
      <c r="A11" s="2207" t="s">
        <v>2778</v>
      </c>
      <c r="B11" s="1397"/>
      <c r="C11" s="1397"/>
      <c r="D11" s="1397"/>
      <c r="E11" s="1397"/>
      <c r="F11" s="1397"/>
      <c r="G11" s="1397"/>
      <c r="H11" s="1406"/>
    </row>
    <row r="12" spans="1:14" ht="18.75" customHeight="1" x14ac:dyDescent="0.35">
      <c r="A12" s="2208" t="s">
        <v>2777</v>
      </c>
      <c r="B12" s="1391"/>
      <c r="C12" s="1391"/>
      <c r="D12" s="1391"/>
      <c r="E12" s="1391"/>
      <c r="F12" s="1391"/>
      <c r="G12" s="1391"/>
      <c r="H12" s="1392"/>
    </row>
    <row r="13" spans="1:14" ht="18.75" customHeight="1" x14ac:dyDescent="0.35">
      <c r="A13" s="2209" t="s">
        <v>2778</v>
      </c>
      <c r="B13" s="1397"/>
      <c r="C13" s="1397"/>
      <c r="D13" s="1397"/>
      <c r="E13" s="1397"/>
      <c r="F13" s="1397"/>
      <c r="G13" s="1397"/>
      <c r="H13" s="1406"/>
    </row>
    <row r="14" spans="1:14" ht="18.75" customHeight="1" x14ac:dyDescent="0.35">
      <c r="A14" s="2206" t="s">
        <v>2777</v>
      </c>
      <c r="B14" s="1391"/>
      <c r="C14" s="1391"/>
      <c r="D14" s="1391"/>
      <c r="E14" s="1391"/>
      <c r="F14" s="1391"/>
      <c r="G14" s="1391"/>
      <c r="H14" s="1392"/>
    </row>
    <row r="15" spans="1:14" ht="18.75" customHeight="1" x14ac:dyDescent="0.35">
      <c r="A15" s="2207" t="s">
        <v>2778</v>
      </c>
      <c r="B15" s="1397"/>
      <c r="C15" s="1397"/>
      <c r="D15" s="1397"/>
      <c r="E15" s="1397"/>
      <c r="F15" s="1397"/>
      <c r="G15" s="1397"/>
      <c r="H15" s="1406"/>
    </row>
    <row r="16" spans="1:14" ht="18.75" customHeight="1" x14ac:dyDescent="0.35">
      <c r="A16" s="2208" t="s">
        <v>2777</v>
      </c>
      <c r="B16" s="1391"/>
      <c r="C16" s="1391"/>
      <c r="D16" s="1391"/>
      <c r="E16" s="1391"/>
      <c r="F16" s="1391"/>
      <c r="G16" s="1391"/>
      <c r="H16" s="1392"/>
    </row>
    <row r="17" spans="1:8" ht="18.75" customHeight="1" x14ac:dyDescent="0.35">
      <c r="A17" s="2209" t="s">
        <v>2778</v>
      </c>
      <c r="B17" s="1397"/>
      <c r="C17" s="1397"/>
      <c r="D17" s="1397"/>
      <c r="E17" s="1397"/>
      <c r="F17" s="1397"/>
      <c r="G17" s="1397"/>
      <c r="H17" s="1406"/>
    </row>
    <row r="18" spans="1:8" ht="17.25" customHeight="1" x14ac:dyDescent="0.35">
      <c r="A18" s="2203" t="s">
        <v>2779</v>
      </c>
      <c r="B18" s="1397"/>
      <c r="C18" s="1397"/>
      <c r="D18" s="1397"/>
      <c r="E18" s="1397"/>
      <c r="F18" s="1397"/>
      <c r="G18" s="1397"/>
      <c r="H18" s="1406"/>
    </row>
    <row r="19" spans="1:8" ht="17.25" customHeight="1" x14ac:dyDescent="0.35">
      <c r="A19" s="2204" t="s">
        <v>2780</v>
      </c>
      <c r="B19" s="1400"/>
      <c r="C19" s="1400"/>
      <c r="D19" s="1400"/>
      <c r="E19" s="1400"/>
      <c r="F19" s="1400"/>
      <c r="G19" s="1400"/>
      <c r="H19" s="1398"/>
    </row>
    <row r="20" spans="1:8" ht="17.25" customHeight="1" x14ac:dyDescent="0.35">
      <c r="A20" s="2205" t="s">
        <v>2781</v>
      </c>
      <c r="B20" s="1400"/>
      <c r="C20" s="1400"/>
      <c r="D20" s="1400"/>
      <c r="E20" s="1400"/>
      <c r="F20" s="1400"/>
      <c r="G20" s="1400"/>
      <c r="H20" s="1398"/>
    </row>
    <row r="21" spans="1:8" ht="66" customHeight="1" x14ac:dyDescent="0.35">
      <c r="A21" s="1711" t="s">
        <v>2782</v>
      </c>
      <c r="B21" s="1400"/>
      <c r="C21" s="1400"/>
      <c r="D21" s="1400"/>
      <c r="E21" s="1400"/>
      <c r="F21" s="1400"/>
      <c r="G21" s="1400"/>
      <c r="H21" s="1398"/>
    </row>
    <row r="22" spans="1:8" ht="46.5" customHeight="1" x14ac:dyDescent="0.35">
      <c r="A22" s="1711" t="s">
        <v>2783</v>
      </c>
      <c r="B22" s="1400"/>
      <c r="C22" s="1400"/>
      <c r="D22" s="1400"/>
      <c r="E22" s="1400"/>
      <c r="F22" s="1400"/>
      <c r="G22" s="1400"/>
      <c r="H22" s="1398"/>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2">
    <mergeCell ref="A1:H1"/>
    <mergeCell ref="A2:H2"/>
    <mergeCell ref="A3:H3"/>
    <mergeCell ref="A4:H4"/>
    <mergeCell ref="A5:H5"/>
    <mergeCell ref="A6:H6"/>
    <mergeCell ref="A7:H7"/>
    <mergeCell ref="A15:H15"/>
    <mergeCell ref="A16:H16"/>
    <mergeCell ref="A17:H17"/>
    <mergeCell ref="A8:H8"/>
    <mergeCell ref="A9:H9"/>
    <mergeCell ref="A10:H10"/>
    <mergeCell ref="A11:H11"/>
    <mergeCell ref="A12:H12"/>
    <mergeCell ref="A13:H13"/>
    <mergeCell ref="A14:H14"/>
    <mergeCell ref="A18:H18"/>
    <mergeCell ref="A19:H19"/>
    <mergeCell ref="A20:H20"/>
    <mergeCell ref="A21:H21"/>
    <mergeCell ref="A22:H22"/>
  </mergeCells>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0000"/>
  </sheetPr>
  <dimension ref="A1:Z1000"/>
  <sheetViews>
    <sheetView view="pageLayout" zoomScaleNormal="100" workbookViewId="0">
      <selection sqref="A1:F1"/>
    </sheetView>
  </sheetViews>
  <sheetFormatPr defaultColWidth="14.453125" defaultRowHeight="15" customHeight="1" x14ac:dyDescent="0.35"/>
  <cols>
    <col min="1" max="1" width="14.54296875" style="944" customWidth="1"/>
    <col min="2" max="2" width="23.453125" style="944" customWidth="1"/>
    <col min="3" max="3" width="33.54296875" style="944" customWidth="1"/>
    <col min="4" max="4" width="9.54296875" style="944" customWidth="1"/>
    <col min="5" max="5" width="11.54296875" style="944" customWidth="1"/>
    <col min="6" max="6" width="6.81640625" style="944" customWidth="1"/>
    <col min="7" max="26" width="8.81640625" style="944" customWidth="1"/>
    <col min="27" max="16384" width="14.453125" style="944"/>
  </cols>
  <sheetData>
    <row r="1" spans="1:26" ht="30" customHeight="1" x14ac:dyDescent="0.35">
      <c r="A1" s="2223" t="s">
        <v>407</v>
      </c>
      <c r="B1" s="2224"/>
      <c r="C1" s="2224"/>
      <c r="D1" s="2224"/>
      <c r="E1" s="2224"/>
      <c r="F1" s="2224"/>
      <c r="G1" s="943"/>
      <c r="H1" s="943"/>
      <c r="I1" s="943"/>
      <c r="J1" s="943"/>
      <c r="K1" s="943"/>
      <c r="L1" s="943"/>
      <c r="M1" s="943"/>
      <c r="N1" s="943"/>
      <c r="O1" s="943"/>
      <c r="P1" s="943"/>
      <c r="Q1" s="943"/>
      <c r="R1" s="943"/>
      <c r="S1" s="943"/>
      <c r="T1" s="943"/>
      <c r="U1" s="943"/>
      <c r="V1" s="943"/>
      <c r="W1" s="943"/>
      <c r="X1" s="943"/>
      <c r="Y1" s="943"/>
      <c r="Z1" s="943"/>
    </row>
    <row r="2" spans="1:26" ht="99" customHeight="1" x14ac:dyDescent="0.35">
      <c r="A2" s="2225" t="s">
        <v>2784</v>
      </c>
      <c r="B2" s="2224"/>
      <c r="C2" s="2224"/>
      <c r="D2" s="2224"/>
      <c r="E2" s="2224"/>
      <c r="F2" s="2224"/>
      <c r="G2" s="943"/>
      <c r="H2" s="943"/>
      <c r="I2" s="943"/>
      <c r="J2" s="943"/>
      <c r="K2" s="943"/>
      <c r="L2" s="943"/>
      <c r="M2" s="943"/>
      <c r="N2" s="943"/>
      <c r="O2" s="943"/>
      <c r="P2" s="943"/>
      <c r="Q2" s="943"/>
      <c r="R2" s="943"/>
      <c r="S2" s="943"/>
      <c r="T2" s="943"/>
      <c r="U2" s="943"/>
      <c r="V2" s="943"/>
      <c r="W2" s="943"/>
      <c r="X2" s="943"/>
      <c r="Y2" s="943"/>
      <c r="Z2" s="943"/>
    </row>
    <row r="3" spans="1:26" ht="21" customHeight="1" thickBot="1" x14ac:dyDescent="0.4">
      <c r="A3" s="2226" t="s">
        <v>2785</v>
      </c>
      <c r="B3" s="2227"/>
      <c r="C3" s="2227"/>
      <c r="D3" s="2227"/>
      <c r="E3" s="2227"/>
      <c r="F3" s="2228"/>
      <c r="G3" s="943"/>
      <c r="H3" s="943"/>
      <c r="I3" s="943"/>
      <c r="J3" s="943"/>
      <c r="K3" s="943"/>
      <c r="L3" s="943"/>
      <c r="M3" s="943"/>
      <c r="N3" s="943"/>
      <c r="O3" s="943"/>
      <c r="P3" s="943"/>
      <c r="Q3" s="943"/>
      <c r="R3" s="943"/>
      <c r="S3" s="943"/>
      <c r="T3" s="943"/>
      <c r="U3" s="943"/>
      <c r="V3" s="943"/>
      <c r="W3" s="943"/>
      <c r="X3" s="943"/>
      <c r="Y3" s="943"/>
      <c r="Z3" s="943"/>
    </row>
    <row r="4" spans="1:26" ht="27" customHeight="1" thickBot="1" x14ac:dyDescent="0.4">
      <c r="A4" s="945" t="s">
        <v>686</v>
      </c>
      <c r="B4" s="946" t="s">
        <v>2786</v>
      </c>
      <c r="C4" s="2229" t="s">
        <v>1793</v>
      </c>
      <c r="D4" s="2230"/>
      <c r="E4" s="2231"/>
      <c r="F4" s="947" t="s">
        <v>563</v>
      </c>
      <c r="G4" s="943"/>
      <c r="H4" s="943"/>
      <c r="I4" s="943"/>
      <c r="J4" s="943"/>
      <c r="K4" s="943"/>
      <c r="L4" s="943"/>
      <c r="M4" s="943"/>
      <c r="N4" s="943"/>
      <c r="O4" s="943"/>
      <c r="P4" s="943"/>
      <c r="Q4" s="943"/>
      <c r="R4" s="943"/>
      <c r="S4" s="943"/>
      <c r="T4" s="943"/>
      <c r="U4" s="943"/>
      <c r="V4" s="943"/>
      <c r="W4" s="943"/>
      <c r="X4" s="943"/>
      <c r="Y4" s="943"/>
      <c r="Z4" s="943"/>
    </row>
    <row r="5" spans="1:26" ht="15" customHeight="1" x14ac:dyDescent="0.35">
      <c r="A5" s="948"/>
      <c r="B5" s="949"/>
      <c r="C5" s="2232"/>
      <c r="D5" s="2233"/>
      <c r="E5" s="2234"/>
      <c r="F5" s="950"/>
      <c r="G5" s="943"/>
      <c r="H5" s="943"/>
      <c r="I5" s="943"/>
      <c r="J5" s="943"/>
      <c r="K5" s="943"/>
      <c r="L5" s="943"/>
      <c r="M5" s="943"/>
      <c r="N5" s="943"/>
      <c r="O5" s="943"/>
      <c r="P5" s="943"/>
      <c r="Q5" s="943"/>
      <c r="R5" s="943"/>
      <c r="S5" s="943"/>
      <c r="T5" s="943"/>
      <c r="U5" s="943"/>
      <c r="V5" s="943"/>
      <c r="W5" s="943"/>
      <c r="X5" s="943"/>
      <c r="Y5" s="943"/>
      <c r="Z5" s="943"/>
    </row>
    <row r="6" spans="1:26" ht="15" customHeight="1" x14ac:dyDescent="0.35">
      <c r="A6" s="951"/>
      <c r="B6" s="952"/>
      <c r="C6" s="2217"/>
      <c r="D6" s="2218"/>
      <c r="E6" s="2219"/>
      <c r="F6" s="952"/>
      <c r="G6" s="943"/>
      <c r="H6" s="943"/>
      <c r="I6" s="943"/>
      <c r="J6" s="943"/>
      <c r="K6" s="943"/>
      <c r="L6" s="943"/>
      <c r="M6" s="943"/>
      <c r="N6" s="943"/>
      <c r="O6" s="943"/>
      <c r="P6" s="943"/>
      <c r="Q6" s="943"/>
      <c r="R6" s="943"/>
      <c r="S6" s="943"/>
      <c r="T6" s="943"/>
      <c r="U6" s="943"/>
      <c r="V6" s="943"/>
      <c r="W6" s="943"/>
      <c r="X6" s="943"/>
      <c r="Y6" s="943"/>
      <c r="Z6" s="943"/>
    </row>
    <row r="7" spans="1:26" ht="15" customHeight="1" x14ac:dyDescent="0.35">
      <c r="A7" s="948"/>
      <c r="B7" s="949"/>
      <c r="C7" s="2217"/>
      <c r="D7" s="2218"/>
      <c r="E7" s="2219"/>
      <c r="F7" s="950"/>
      <c r="G7" s="943"/>
      <c r="H7" s="943"/>
      <c r="I7" s="943"/>
      <c r="J7" s="943"/>
      <c r="K7" s="943"/>
      <c r="L7" s="943"/>
      <c r="M7" s="943"/>
      <c r="N7" s="943"/>
      <c r="O7" s="943"/>
      <c r="P7" s="943"/>
      <c r="Q7" s="943"/>
      <c r="R7" s="943"/>
      <c r="S7" s="943"/>
      <c r="T7" s="943"/>
      <c r="U7" s="943"/>
      <c r="V7" s="943"/>
      <c r="W7" s="943"/>
      <c r="X7" s="943"/>
      <c r="Y7" s="943"/>
      <c r="Z7" s="943"/>
    </row>
    <row r="8" spans="1:26" ht="15" customHeight="1" x14ac:dyDescent="0.35">
      <c r="A8" s="951"/>
      <c r="B8" s="952"/>
      <c r="C8" s="2217"/>
      <c r="D8" s="2218"/>
      <c r="E8" s="2219"/>
      <c r="F8" s="952"/>
      <c r="G8" s="943"/>
      <c r="H8" s="943"/>
      <c r="I8" s="943"/>
      <c r="J8" s="943"/>
      <c r="K8" s="943"/>
      <c r="L8" s="943"/>
      <c r="M8" s="943"/>
      <c r="N8" s="943"/>
      <c r="O8" s="943"/>
      <c r="P8" s="943"/>
      <c r="Q8" s="943"/>
      <c r="R8" s="943"/>
      <c r="S8" s="943"/>
      <c r="T8" s="943"/>
      <c r="U8" s="943"/>
      <c r="V8" s="943"/>
      <c r="W8" s="943"/>
      <c r="X8" s="943"/>
      <c r="Y8" s="943"/>
      <c r="Z8" s="943"/>
    </row>
    <row r="9" spans="1:26" ht="15" customHeight="1" x14ac:dyDescent="0.35">
      <c r="A9" s="951"/>
      <c r="B9" s="953"/>
      <c r="C9" s="2217"/>
      <c r="D9" s="2218"/>
      <c r="E9" s="2219"/>
      <c r="F9" s="954"/>
      <c r="G9" s="943"/>
      <c r="H9" s="943"/>
      <c r="I9" s="943"/>
      <c r="J9" s="943"/>
      <c r="K9" s="943"/>
      <c r="L9" s="943"/>
      <c r="M9" s="943"/>
      <c r="N9" s="943"/>
      <c r="O9" s="943"/>
      <c r="P9" s="943"/>
      <c r="Q9" s="943"/>
      <c r="R9" s="943"/>
      <c r="S9" s="943"/>
      <c r="T9" s="943"/>
      <c r="U9" s="943"/>
      <c r="V9" s="943"/>
      <c r="W9" s="943"/>
      <c r="X9" s="943"/>
      <c r="Y9" s="943"/>
      <c r="Z9" s="943"/>
    </row>
    <row r="10" spans="1:26" ht="15" customHeight="1" x14ac:dyDescent="0.35">
      <c r="A10" s="951"/>
      <c r="B10" s="953"/>
      <c r="C10" s="2217"/>
      <c r="D10" s="2218"/>
      <c r="E10" s="2219"/>
      <c r="F10" s="954"/>
      <c r="G10" s="943"/>
      <c r="H10" s="943"/>
      <c r="I10" s="943"/>
      <c r="J10" s="943"/>
      <c r="K10" s="943"/>
      <c r="L10" s="943"/>
      <c r="M10" s="943"/>
      <c r="N10" s="943"/>
      <c r="O10" s="943"/>
      <c r="P10" s="943"/>
      <c r="Q10" s="943"/>
      <c r="R10" s="943"/>
      <c r="S10" s="943"/>
      <c r="T10" s="943"/>
      <c r="U10" s="943"/>
      <c r="V10" s="943"/>
      <c r="W10" s="943"/>
      <c r="X10" s="943"/>
      <c r="Y10" s="943"/>
      <c r="Z10" s="943"/>
    </row>
    <row r="11" spans="1:26" ht="15" customHeight="1" x14ac:dyDescent="0.35">
      <c r="A11" s="951"/>
      <c r="B11" s="953"/>
      <c r="C11" s="2217"/>
      <c r="D11" s="2218"/>
      <c r="E11" s="2219"/>
      <c r="F11" s="954"/>
      <c r="G11" s="943"/>
      <c r="H11" s="943"/>
      <c r="I11" s="943"/>
      <c r="J11" s="943"/>
      <c r="K11" s="943"/>
      <c r="L11" s="943"/>
      <c r="M11" s="943"/>
      <c r="N11" s="943"/>
      <c r="O11" s="943"/>
      <c r="P11" s="943"/>
      <c r="Q11" s="943"/>
      <c r="R11" s="943"/>
      <c r="S11" s="943"/>
      <c r="T11" s="943"/>
      <c r="U11" s="943"/>
      <c r="V11" s="943"/>
      <c r="W11" s="943"/>
      <c r="X11" s="943"/>
      <c r="Y11" s="943"/>
      <c r="Z11" s="943"/>
    </row>
    <row r="12" spans="1:26" ht="15" customHeight="1" x14ac:dyDescent="0.35">
      <c r="A12" s="951"/>
      <c r="B12" s="952"/>
      <c r="C12" s="2217"/>
      <c r="D12" s="2218"/>
      <c r="E12" s="2219"/>
      <c r="F12" s="952"/>
      <c r="G12" s="943"/>
      <c r="H12" s="943"/>
      <c r="I12" s="943"/>
      <c r="J12" s="943"/>
      <c r="K12" s="943"/>
      <c r="L12" s="943"/>
      <c r="M12" s="943"/>
      <c r="N12" s="943"/>
      <c r="O12" s="943"/>
      <c r="P12" s="943"/>
      <c r="Q12" s="943"/>
      <c r="R12" s="943"/>
      <c r="S12" s="943"/>
      <c r="T12" s="943"/>
      <c r="U12" s="943"/>
      <c r="V12" s="943"/>
      <c r="W12" s="943"/>
      <c r="X12" s="943"/>
      <c r="Y12" s="943"/>
      <c r="Z12" s="943"/>
    </row>
    <row r="13" spans="1:26" ht="15" customHeight="1" x14ac:dyDescent="0.35">
      <c r="A13" s="951"/>
      <c r="B13" s="953"/>
      <c r="C13" s="2217"/>
      <c r="D13" s="2218"/>
      <c r="E13" s="2219"/>
      <c r="F13" s="954"/>
      <c r="G13" s="943"/>
      <c r="H13" s="943"/>
      <c r="I13" s="943"/>
      <c r="J13" s="943"/>
      <c r="K13" s="943"/>
      <c r="L13" s="943"/>
      <c r="M13" s="943"/>
      <c r="N13" s="943"/>
      <c r="O13" s="943"/>
      <c r="P13" s="943"/>
      <c r="Q13" s="943"/>
      <c r="R13" s="943"/>
      <c r="S13" s="943"/>
      <c r="T13" s="943"/>
      <c r="U13" s="943"/>
      <c r="V13" s="943"/>
      <c r="W13" s="943"/>
      <c r="X13" s="943"/>
      <c r="Y13" s="943"/>
      <c r="Z13" s="943"/>
    </row>
    <row r="14" spans="1:26" ht="15" customHeight="1" x14ac:dyDescent="0.35">
      <c r="A14" s="951"/>
      <c r="B14" s="953"/>
      <c r="C14" s="2217"/>
      <c r="D14" s="2218"/>
      <c r="E14" s="2219"/>
      <c r="F14" s="954"/>
      <c r="G14" s="943"/>
      <c r="H14" s="943"/>
      <c r="I14" s="943"/>
      <c r="J14" s="943"/>
      <c r="K14" s="943"/>
      <c r="L14" s="943"/>
      <c r="M14" s="943"/>
      <c r="N14" s="943"/>
      <c r="O14" s="943"/>
      <c r="P14" s="943"/>
      <c r="Q14" s="943"/>
      <c r="R14" s="943"/>
      <c r="S14" s="943"/>
      <c r="T14" s="943"/>
      <c r="U14" s="943"/>
      <c r="V14" s="943"/>
      <c r="W14" s="943"/>
      <c r="X14" s="943"/>
      <c r="Y14" s="943"/>
      <c r="Z14" s="943"/>
    </row>
    <row r="15" spans="1:26" ht="15" customHeight="1" x14ac:dyDescent="0.35">
      <c r="A15" s="951"/>
      <c r="B15" s="953"/>
      <c r="C15" s="2217"/>
      <c r="D15" s="2218"/>
      <c r="E15" s="2219"/>
      <c r="F15" s="954"/>
      <c r="G15" s="943"/>
      <c r="H15" s="943"/>
      <c r="I15" s="943"/>
      <c r="J15" s="943"/>
      <c r="K15" s="943"/>
      <c r="L15" s="943"/>
      <c r="M15" s="943"/>
      <c r="N15" s="943"/>
      <c r="O15" s="943"/>
      <c r="P15" s="943"/>
      <c r="Q15" s="943"/>
      <c r="R15" s="943"/>
      <c r="S15" s="943"/>
      <c r="T15" s="943"/>
      <c r="U15" s="943"/>
      <c r="V15" s="943"/>
      <c r="W15" s="943"/>
      <c r="X15" s="943"/>
      <c r="Y15" s="943"/>
      <c r="Z15" s="943"/>
    </row>
    <row r="16" spans="1:26" ht="15" customHeight="1" x14ac:dyDescent="0.35">
      <c r="A16" s="951"/>
      <c r="B16" s="953"/>
      <c r="C16" s="2217"/>
      <c r="D16" s="2218"/>
      <c r="E16" s="2219"/>
      <c r="F16" s="954"/>
      <c r="G16" s="943"/>
      <c r="H16" s="943"/>
      <c r="I16" s="943"/>
      <c r="J16" s="943"/>
      <c r="K16" s="943"/>
      <c r="L16" s="943"/>
      <c r="M16" s="943"/>
      <c r="N16" s="943"/>
      <c r="O16" s="943"/>
      <c r="P16" s="943"/>
      <c r="Q16" s="943"/>
      <c r="R16" s="943"/>
      <c r="S16" s="943"/>
      <c r="T16" s="943"/>
      <c r="U16" s="943"/>
      <c r="V16" s="943"/>
      <c r="W16" s="943"/>
      <c r="X16" s="943"/>
      <c r="Y16" s="943"/>
      <c r="Z16" s="943"/>
    </row>
    <row r="17" spans="1:26" ht="15" customHeight="1" x14ac:dyDescent="0.35">
      <c r="A17" s="951"/>
      <c r="B17" s="953"/>
      <c r="C17" s="2217"/>
      <c r="D17" s="2218"/>
      <c r="E17" s="2219"/>
      <c r="F17" s="954"/>
      <c r="G17" s="943"/>
      <c r="H17" s="943"/>
      <c r="I17" s="943"/>
      <c r="J17" s="943"/>
      <c r="K17" s="943"/>
      <c r="L17" s="943"/>
      <c r="M17" s="943"/>
      <c r="N17" s="943"/>
      <c r="O17" s="943"/>
      <c r="P17" s="943"/>
      <c r="Q17" s="943"/>
      <c r="R17" s="943"/>
      <c r="S17" s="943"/>
      <c r="T17" s="943"/>
      <c r="U17" s="943"/>
      <c r="V17" s="943"/>
      <c r="W17" s="943"/>
      <c r="X17" s="943"/>
      <c r="Y17" s="943"/>
      <c r="Z17" s="943"/>
    </row>
    <row r="18" spans="1:26" ht="15" customHeight="1" x14ac:dyDescent="0.35">
      <c r="A18" s="951"/>
      <c r="B18" s="953"/>
      <c r="C18" s="2217"/>
      <c r="D18" s="2218"/>
      <c r="E18" s="2219"/>
      <c r="F18" s="954"/>
      <c r="G18" s="943"/>
      <c r="H18" s="943"/>
      <c r="I18" s="943"/>
      <c r="J18" s="943"/>
      <c r="K18" s="943"/>
      <c r="L18" s="943"/>
      <c r="M18" s="943"/>
      <c r="N18" s="943"/>
      <c r="O18" s="943"/>
      <c r="P18" s="943"/>
      <c r="Q18" s="943"/>
      <c r="R18" s="943"/>
      <c r="S18" s="943"/>
      <c r="T18" s="943"/>
      <c r="U18" s="943"/>
      <c r="V18" s="943"/>
      <c r="W18" s="943"/>
      <c r="X18" s="943"/>
      <c r="Y18" s="943"/>
      <c r="Z18" s="943"/>
    </row>
    <row r="19" spans="1:26" ht="15" customHeight="1" x14ac:dyDescent="0.35">
      <c r="A19" s="951"/>
      <c r="B19" s="953"/>
      <c r="C19" s="2217"/>
      <c r="D19" s="2218"/>
      <c r="E19" s="2219"/>
      <c r="F19" s="954"/>
      <c r="G19" s="943"/>
      <c r="H19" s="943"/>
      <c r="I19" s="943"/>
      <c r="J19" s="943"/>
      <c r="K19" s="943"/>
      <c r="L19" s="943"/>
      <c r="M19" s="943"/>
      <c r="N19" s="943"/>
      <c r="O19" s="943"/>
      <c r="P19" s="943"/>
      <c r="Q19" s="943"/>
      <c r="R19" s="943"/>
      <c r="S19" s="943"/>
      <c r="T19" s="943"/>
      <c r="U19" s="943"/>
      <c r="V19" s="943"/>
      <c r="W19" s="943"/>
      <c r="X19" s="943"/>
      <c r="Y19" s="943"/>
      <c r="Z19" s="943"/>
    </row>
    <row r="20" spans="1:26" ht="15" customHeight="1" x14ac:dyDescent="0.35">
      <c r="A20" s="951"/>
      <c r="B20" s="953"/>
      <c r="C20" s="2217"/>
      <c r="D20" s="2218"/>
      <c r="E20" s="2219"/>
      <c r="F20" s="954"/>
      <c r="G20" s="943"/>
      <c r="H20" s="943"/>
      <c r="I20" s="943"/>
      <c r="J20" s="943"/>
      <c r="K20" s="943"/>
      <c r="L20" s="943"/>
      <c r="M20" s="943"/>
      <c r="N20" s="943"/>
      <c r="O20" s="943"/>
      <c r="P20" s="943"/>
      <c r="Q20" s="943"/>
      <c r="R20" s="943"/>
      <c r="S20" s="943"/>
      <c r="T20" s="943"/>
      <c r="U20" s="943"/>
      <c r="V20" s="943"/>
      <c r="W20" s="943"/>
      <c r="X20" s="943"/>
      <c r="Y20" s="943"/>
      <c r="Z20" s="943"/>
    </row>
    <row r="21" spans="1:26" ht="15" customHeight="1" x14ac:dyDescent="0.35">
      <c r="A21" s="951"/>
      <c r="B21" s="953"/>
      <c r="C21" s="2217"/>
      <c r="D21" s="2218"/>
      <c r="E21" s="2219"/>
      <c r="F21" s="954"/>
      <c r="G21" s="943"/>
      <c r="H21" s="943"/>
      <c r="I21" s="943"/>
      <c r="J21" s="943"/>
      <c r="K21" s="943"/>
      <c r="L21" s="943"/>
      <c r="M21" s="943"/>
      <c r="N21" s="943"/>
      <c r="O21" s="943"/>
      <c r="P21" s="943"/>
      <c r="Q21" s="943"/>
      <c r="R21" s="943"/>
      <c r="S21" s="943"/>
      <c r="T21" s="943"/>
      <c r="U21" s="943"/>
      <c r="V21" s="943"/>
      <c r="W21" s="943"/>
      <c r="X21" s="943"/>
      <c r="Y21" s="943"/>
      <c r="Z21" s="943"/>
    </row>
    <row r="22" spans="1:26" ht="15" customHeight="1" x14ac:dyDescent="0.35">
      <c r="A22" s="951"/>
      <c r="B22" s="953"/>
      <c r="C22" s="2217"/>
      <c r="D22" s="2218"/>
      <c r="E22" s="2219"/>
      <c r="F22" s="954"/>
      <c r="G22" s="943"/>
      <c r="H22" s="943"/>
      <c r="I22" s="943"/>
      <c r="J22" s="943"/>
      <c r="K22" s="943"/>
      <c r="L22" s="943"/>
      <c r="M22" s="943"/>
      <c r="N22" s="943"/>
      <c r="O22" s="943"/>
      <c r="P22" s="943"/>
      <c r="Q22" s="943"/>
      <c r="R22" s="943"/>
      <c r="S22" s="943"/>
      <c r="T22" s="943"/>
      <c r="U22" s="943"/>
      <c r="V22" s="943"/>
      <c r="W22" s="943"/>
      <c r="X22" s="943"/>
      <c r="Y22" s="943"/>
      <c r="Z22" s="943"/>
    </row>
    <row r="23" spans="1:26" ht="49.5" customHeight="1" x14ac:dyDescent="0.35">
      <c r="A23" s="955" t="s">
        <v>560</v>
      </c>
      <c r="B23" s="955" t="s">
        <v>733</v>
      </c>
      <c r="C23" s="956" t="s">
        <v>734</v>
      </c>
      <c r="D23" s="957" t="s">
        <v>563</v>
      </c>
      <c r="E23" s="957" t="s">
        <v>564</v>
      </c>
      <c r="F23" s="957" t="s">
        <v>1685</v>
      </c>
      <c r="G23" s="943"/>
      <c r="H23" s="943"/>
      <c r="I23" s="943"/>
      <c r="J23" s="943"/>
      <c r="K23" s="943"/>
      <c r="L23" s="943"/>
      <c r="M23" s="943"/>
      <c r="N23" s="943"/>
      <c r="O23" s="943"/>
      <c r="P23" s="943"/>
      <c r="Q23" s="943"/>
      <c r="R23" s="943"/>
      <c r="S23" s="943"/>
      <c r="T23" s="943"/>
      <c r="U23" s="943"/>
      <c r="V23" s="943"/>
      <c r="W23" s="943"/>
      <c r="X23" s="943"/>
      <c r="Y23" s="943"/>
      <c r="Z23" s="943"/>
    </row>
    <row r="24" spans="1:26" ht="24.75" customHeight="1" x14ac:dyDescent="0.35">
      <c r="A24" s="951"/>
      <c r="B24" s="953"/>
      <c r="C24" s="958"/>
      <c r="D24" s="958"/>
      <c r="E24" s="958"/>
      <c r="F24" s="954"/>
      <c r="G24" s="943"/>
      <c r="H24" s="943"/>
      <c r="I24" s="943"/>
      <c r="J24" s="943"/>
      <c r="K24" s="943"/>
      <c r="L24" s="943"/>
      <c r="M24" s="943"/>
      <c r="N24" s="943"/>
      <c r="O24" s="943"/>
      <c r="P24" s="943"/>
      <c r="Q24" s="943"/>
      <c r="R24" s="943"/>
      <c r="S24" s="943"/>
      <c r="T24" s="943"/>
      <c r="U24" s="943"/>
      <c r="V24" s="943"/>
      <c r="W24" s="943"/>
      <c r="X24" s="943"/>
      <c r="Y24" s="943"/>
      <c r="Z24" s="943"/>
    </row>
    <row r="25" spans="1:26" ht="24.75" customHeight="1" x14ac:dyDescent="0.35">
      <c r="A25" s="951"/>
      <c r="B25" s="953"/>
      <c r="C25" s="958"/>
      <c r="D25" s="958"/>
      <c r="E25" s="958"/>
      <c r="F25" s="954"/>
      <c r="G25" s="943"/>
      <c r="H25" s="943"/>
      <c r="I25" s="943"/>
      <c r="J25" s="943"/>
      <c r="K25" s="943"/>
      <c r="L25" s="943"/>
      <c r="M25" s="943"/>
      <c r="N25" s="943"/>
      <c r="O25" s="943"/>
      <c r="P25" s="943"/>
      <c r="Q25" s="943"/>
      <c r="R25" s="943"/>
      <c r="S25" s="943"/>
      <c r="T25" s="943"/>
      <c r="U25" s="943"/>
      <c r="V25" s="943"/>
      <c r="W25" s="943"/>
      <c r="X25" s="943"/>
      <c r="Y25" s="943"/>
      <c r="Z25" s="943"/>
    </row>
    <row r="26" spans="1:26" ht="24.75" customHeight="1" x14ac:dyDescent="0.35">
      <c r="A26" s="951"/>
      <c r="B26" s="953"/>
      <c r="C26" s="958"/>
      <c r="D26" s="958"/>
      <c r="E26" s="958"/>
      <c r="F26" s="954"/>
      <c r="G26" s="943"/>
      <c r="H26" s="943"/>
      <c r="I26" s="943"/>
      <c r="J26" s="943"/>
      <c r="K26" s="943"/>
      <c r="L26" s="943"/>
      <c r="M26" s="943"/>
      <c r="N26" s="943"/>
      <c r="O26" s="943"/>
      <c r="P26" s="943"/>
      <c r="Q26" s="943"/>
      <c r="R26" s="943"/>
      <c r="S26" s="943"/>
      <c r="T26" s="943"/>
      <c r="U26" s="943"/>
      <c r="V26" s="943"/>
      <c r="W26" s="943"/>
      <c r="X26" s="943"/>
      <c r="Y26" s="943"/>
      <c r="Z26" s="943"/>
    </row>
    <row r="27" spans="1:26" ht="24.75" customHeight="1" x14ac:dyDescent="0.35">
      <c r="A27" s="951"/>
      <c r="B27" s="953"/>
      <c r="C27" s="958"/>
      <c r="D27" s="958"/>
      <c r="E27" s="958"/>
      <c r="F27" s="954"/>
      <c r="G27" s="943"/>
      <c r="H27" s="943"/>
      <c r="I27" s="943"/>
      <c r="J27" s="943"/>
      <c r="K27" s="943"/>
      <c r="L27" s="943"/>
      <c r="M27" s="943"/>
      <c r="N27" s="943"/>
      <c r="O27" s="943"/>
      <c r="P27" s="943"/>
      <c r="Q27" s="943"/>
      <c r="R27" s="943"/>
      <c r="S27" s="943"/>
      <c r="T27" s="943"/>
      <c r="U27" s="943"/>
      <c r="V27" s="943"/>
      <c r="W27" s="943"/>
      <c r="X27" s="943"/>
      <c r="Y27" s="943"/>
      <c r="Z27" s="943"/>
    </row>
    <row r="28" spans="1:26" ht="24.75" customHeight="1" x14ac:dyDescent="0.35">
      <c r="A28" s="951"/>
      <c r="B28" s="953"/>
      <c r="C28" s="958"/>
      <c r="D28" s="958"/>
      <c r="E28" s="958"/>
      <c r="F28" s="954"/>
      <c r="G28" s="943"/>
      <c r="H28" s="943"/>
      <c r="I28" s="943"/>
      <c r="J28" s="943"/>
      <c r="K28" s="943"/>
      <c r="L28" s="943"/>
      <c r="M28" s="943"/>
      <c r="N28" s="943"/>
      <c r="O28" s="943"/>
      <c r="P28" s="943"/>
      <c r="Q28" s="943"/>
      <c r="R28" s="943"/>
      <c r="S28" s="943"/>
      <c r="T28" s="943"/>
      <c r="U28" s="943"/>
      <c r="V28" s="943"/>
      <c r="W28" s="943"/>
      <c r="X28" s="943"/>
      <c r="Y28" s="943"/>
      <c r="Z28" s="943"/>
    </row>
    <row r="29" spans="1:26" ht="24.75" customHeight="1" x14ac:dyDescent="0.35">
      <c r="A29" s="951"/>
      <c r="B29" s="953"/>
      <c r="C29" s="958"/>
      <c r="D29" s="958"/>
      <c r="E29" s="958"/>
      <c r="F29" s="954"/>
      <c r="G29" s="943"/>
      <c r="H29" s="943"/>
      <c r="I29" s="943"/>
      <c r="J29" s="943"/>
      <c r="K29" s="943"/>
      <c r="L29" s="943"/>
      <c r="M29" s="943"/>
      <c r="N29" s="943"/>
      <c r="O29" s="943"/>
      <c r="P29" s="943"/>
      <c r="Q29" s="943"/>
      <c r="R29" s="943"/>
      <c r="S29" s="943"/>
      <c r="T29" s="943"/>
      <c r="U29" s="943"/>
      <c r="V29" s="943"/>
      <c r="W29" s="943"/>
      <c r="X29" s="943"/>
      <c r="Y29" s="943"/>
      <c r="Z29" s="943"/>
    </row>
    <row r="30" spans="1:26" ht="24.75" customHeight="1" x14ac:dyDescent="0.35">
      <c r="A30" s="951"/>
      <c r="B30" s="953"/>
      <c r="C30" s="958"/>
      <c r="D30" s="958"/>
      <c r="E30" s="958"/>
      <c r="F30" s="954"/>
      <c r="G30" s="943"/>
      <c r="H30" s="943"/>
      <c r="I30" s="943"/>
      <c r="J30" s="943"/>
      <c r="K30" s="943"/>
      <c r="L30" s="943"/>
      <c r="M30" s="943"/>
      <c r="N30" s="943"/>
      <c r="O30" s="943"/>
      <c r="P30" s="943"/>
      <c r="Q30" s="943"/>
      <c r="R30" s="943"/>
      <c r="S30" s="943"/>
      <c r="T30" s="943"/>
      <c r="U30" s="943"/>
      <c r="V30" s="943"/>
      <c r="W30" s="943"/>
      <c r="X30" s="943"/>
      <c r="Y30" s="943"/>
      <c r="Z30" s="943"/>
    </row>
    <row r="31" spans="1:26" ht="24.75" customHeight="1" x14ac:dyDescent="0.35">
      <c r="A31" s="962"/>
      <c r="B31" s="963"/>
      <c r="C31" s="964"/>
      <c r="D31" s="964"/>
      <c r="E31" s="964"/>
      <c r="F31" s="965"/>
      <c r="G31" s="943"/>
      <c r="H31" s="943"/>
      <c r="I31" s="943"/>
      <c r="J31" s="943"/>
      <c r="K31" s="943"/>
      <c r="L31" s="943"/>
      <c r="M31" s="943"/>
      <c r="N31" s="943"/>
      <c r="O31" s="943"/>
      <c r="P31" s="943"/>
      <c r="Q31" s="943"/>
      <c r="R31" s="943"/>
      <c r="S31" s="943"/>
      <c r="T31" s="943"/>
      <c r="U31" s="943"/>
      <c r="V31" s="943"/>
      <c r="W31" s="943"/>
      <c r="X31" s="943"/>
      <c r="Y31" s="943"/>
      <c r="Z31" s="943"/>
    </row>
    <row r="32" spans="1:26" ht="57" customHeight="1" x14ac:dyDescent="0.35">
      <c r="A32" s="2220" t="s">
        <v>566</v>
      </c>
      <c r="B32" s="2221"/>
      <c r="C32" s="2221"/>
      <c r="D32" s="2221"/>
      <c r="E32" s="2221"/>
      <c r="F32" s="2222"/>
      <c r="G32" s="943"/>
      <c r="H32" s="943"/>
      <c r="I32" s="943"/>
      <c r="J32" s="943"/>
      <c r="K32" s="943"/>
      <c r="L32" s="943"/>
      <c r="M32" s="943"/>
      <c r="N32" s="943"/>
      <c r="O32" s="943"/>
      <c r="P32" s="943"/>
      <c r="Q32" s="943"/>
      <c r="R32" s="943"/>
      <c r="S32" s="943"/>
      <c r="T32" s="943"/>
      <c r="U32" s="943"/>
      <c r="V32" s="943"/>
      <c r="W32" s="943"/>
      <c r="X32" s="943"/>
      <c r="Y32" s="943"/>
      <c r="Z32" s="943"/>
    </row>
    <row r="33" spans="1:26" ht="48.65" customHeight="1" x14ac:dyDescent="0.35">
      <c r="A33" s="2214" t="s">
        <v>1733</v>
      </c>
      <c r="B33" s="2215"/>
      <c r="C33" s="2215"/>
      <c r="D33" s="2215"/>
      <c r="E33" s="2215"/>
      <c r="F33" s="2216"/>
      <c r="G33" s="943"/>
      <c r="H33" s="943"/>
      <c r="I33" s="943"/>
      <c r="J33" s="943"/>
      <c r="K33" s="943"/>
      <c r="L33" s="943"/>
      <c r="M33" s="943"/>
      <c r="N33" s="943"/>
      <c r="O33" s="943"/>
      <c r="P33" s="943"/>
      <c r="Q33" s="943"/>
      <c r="R33" s="943"/>
      <c r="S33" s="943"/>
      <c r="T33" s="943"/>
      <c r="U33" s="943"/>
      <c r="V33" s="943"/>
      <c r="W33" s="943"/>
      <c r="X33" s="943"/>
      <c r="Y33" s="943"/>
      <c r="Z33" s="943"/>
    </row>
    <row r="34" spans="1:26" ht="12.75" customHeight="1" x14ac:dyDescent="0.35">
      <c r="A34" s="959"/>
      <c r="B34" s="959"/>
      <c r="C34" s="960"/>
      <c r="D34" s="960"/>
      <c r="E34" s="960"/>
      <c r="F34" s="960"/>
      <c r="G34" s="943"/>
      <c r="H34" s="943"/>
      <c r="I34" s="943"/>
      <c r="J34" s="943"/>
      <c r="K34" s="943"/>
      <c r="L34" s="943"/>
      <c r="M34" s="943"/>
      <c r="N34" s="943"/>
      <c r="O34" s="943"/>
      <c r="P34" s="943"/>
      <c r="Q34" s="943"/>
      <c r="R34" s="943"/>
      <c r="S34" s="943"/>
      <c r="T34" s="943"/>
      <c r="U34" s="943"/>
      <c r="V34" s="943"/>
      <c r="W34" s="943"/>
      <c r="X34" s="943"/>
      <c r="Y34" s="943"/>
      <c r="Z34" s="943"/>
    </row>
    <row r="35" spans="1:26" ht="12.75" customHeight="1" x14ac:dyDescent="0.35">
      <c r="A35" s="959"/>
      <c r="B35" s="959"/>
      <c r="C35" s="960"/>
      <c r="D35" s="960"/>
      <c r="E35" s="960"/>
      <c r="F35" s="960"/>
      <c r="G35" s="943"/>
      <c r="H35" s="943"/>
      <c r="I35" s="943"/>
      <c r="J35" s="943"/>
      <c r="K35" s="943"/>
      <c r="L35" s="943"/>
      <c r="M35" s="943"/>
      <c r="N35" s="943"/>
      <c r="O35" s="943"/>
      <c r="P35" s="943"/>
      <c r="Q35" s="943"/>
      <c r="R35" s="943"/>
      <c r="S35" s="943"/>
      <c r="T35" s="943"/>
      <c r="U35" s="943"/>
      <c r="V35" s="943"/>
      <c r="W35" s="943"/>
      <c r="X35" s="943"/>
      <c r="Y35" s="943"/>
      <c r="Z35" s="943"/>
    </row>
    <row r="36" spans="1:26" ht="12.75" customHeight="1" x14ac:dyDescent="0.35">
      <c r="A36" s="959"/>
      <c r="B36" s="959"/>
      <c r="C36" s="960"/>
      <c r="D36" s="960"/>
      <c r="E36" s="960"/>
      <c r="F36" s="960"/>
      <c r="G36" s="943"/>
      <c r="H36" s="943"/>
      <c r="I36" s="943"/>
      <c r="J36" s="943"/>
      <c r="K36" s="943"/>
      <c r="L36" s="943"/>
      <c r="M36" s="943"/>
      <c r="N36" s="943"/>
      <c r="O36" s="943"/>
      <c r="P36" s="943"/>
      <c r="Q36" s="943"/>
      <c r="R36" s="943"/>
      <c r="S36" s="943"/>
      <c r="T36" s="943"/>
      <c r="U36" s="943"/>
      <c r="V36" s="943"/>
      <c r="W36" s="943"/>
      <c r="X36" s="943"/>
      <c r="Y36" s="943"/>
      <c r="Z36" s="943"/>
    </row>
    <row r="37" spans="1:26" ht="12.75" customHeight="1" x14ac:dyDescent="0.35">
      <c r="A37" s="959"/>
      <c r="B37" s="959"/>
      <c r="C37" s="960"/>
      <c r="D37" s="960"/>
      <c r="E37" s="960"/>
      <c r="F37" s="960"/>
      <c r="G37" s="943"/>
      <c r="H37" s="943"/>
      <c r="I37" s="943"/>
      <c r="J37" s="943"/>
      <c r="K37" s="943"/>
      <c r="L37" s="943"/>
      <c r="M37" s="943"/>
      <c r="N37" s="943"/>
      <c r="O37" s="943"/>
      <c r="P37" s="943"/>
      <c r="Q37" s="943"/>
      <c r="R37" s="943"/>
      <c r="S37" s="943"/>
      <c r="T37" s="943"/>
      <c r="U37" s="943"/>
      <c r="V37" s="943"/>
      <c r="W37" s="943"/>
      <c r="X37" s="943"/>
      <c r="Y37" s="943"/>
      <c r="Z37" s="943"/>
    </row>
    <row r="38" spans="1:26" ht="12.75" customHeight="1" x14ac:dyDescent="0.35">
      <c r="A38" s="959"/>
      <c r="B38" s="959"/>
      <c r="C38" s="960"/>
      <c r="D38" s="960"/>
      <c r="E38" s="960"/>
      <c r="F38" s="960"/>
      <c r="G38" s="943"/>
      <c r="H38" s="943"/>
      <c r="I38" s="943"/>
      <c r="J38" s="943"/>
      <c r="K38" s="943"/>
      <c r="L38" s="943"/>
      <c r="M38" s="943"/>
      <c r="N38" s="943"/>
      <c r="O38" s="943"/>
      <c r="P38" s="943"/>
      <c r="Q38" s="943"/>
      <c r="R38" s="943"/>
      <c r="S38" s="943"/>
      <c r="T38" s="943"/>
      <c r="U38" s="943"/>
      <c r="V38" s="943"/>
      <c r="W38" s="943"/>
      <c r="X38" s="943"/>
      <c r="Y38" s="943"/>
      <c r="Z38" s="943"/>
    </row>
    <row r="39" spans="1:26" ht="12.75" customHeight="1" x14ac:dyDescent="0.35">
      <c r="A39" s="959"/>
      <c r="B39" s="959"/>
      <c r="C39" s="960"/>
      <c r="D39" s="960"/>
      <c r="E39" s="960"/>
      <c r="F39" s="960"/>
      <c r="G39" s="943"/>
      <c r="H39" s="943"/>
      <c r="I39" s="943"/>
      <c r="J39" s="943"/>
      <c r="K39" s="943"/>
      <c r="L39" s="943"/>
      <c r="M39" s="943"/>
      <c r="N39" s="943"/>
      <c r="O39" s="943"/>
      <c r="P39" s="943"/>
      <c r="Q39" s="943"/>
      <c r="R39" s="943"/>
      <c r="S39" s="943"/>
      <c r="T39" s="943"/>
      <c r="U39" s="943"/>
      <c r="V39" s="943"/>
      <c r="W39" s="943"/>
      <c r="X39" s="943"/>
      <c r="Y39" s="943"/>
      <c r="Z39" s="943"/>
    </row>
    <row r="40" spans="1:26" ht="12.75" customHeight="1" x14ac:dyDescent="0.35">
      <c r="A40" s="959"/>
      <c r="B40" s="959"/>
      <c r="C40" s="960"/>
      <c r="D40" s="960"/>
      <c r="E40" s="960"/>
      <c r="F40" s="960"/>
      <c r="G40" s="943"/>
      <c r="H40" s="943"/>
      <c r="I40" s="943"/>
      <c r="J40" s="943"/>
      <c r="K40" s="943"/>
      <c r="L40" s="943"/>
      <c r="M40" s="943"/>
      <c r="N40" s="943"/>
      <c r="O40" s="943"/>
      <c r="P40" s="943"/>
      <c r="Q40" s="943"/>
      <c r="R40" s="943"/>
      <c r="S40" s="943"/>
      <c r="T40" s="943"/>
      <c r="U40" s="943"/>
      <c r="V40" s="943"/>
      <c r="W40" s="943"/>
      <c r="X40" s="943"/>
      <c r="Y40" s="943"/>
      <c r="Z40" s="943"/>
    </row>
    <row r="41" spans="1:26" ht="12.75" customHeight="1" x14ac:dyDescent="0.35">
      <c r="A41" s="959"/>
      <c r="B41" s="959"/>
      <c r="C41" s="960"/>
      <c r="D41" s="960"/>
      <c r="E41" s="960"/>
      <c r="F41" s="960"/>
      <c r="G41" s="943"/>
      <c r="H41" s="943"/>
      <c r="I41" s="943"/>
      <c r="J41" s="943"/>
      <c r="K41" s="943"/>
      <c r="L41" s="943"/>
      <c r="M41" s="943"/>
      <c r="N41" s="943"/>
      <c r="O41" s="943"/>
      <c r="P41" s="943"/>
      <c r="Q41" s="943"/>
      <c r="R41" s="943"/>
      <c r="S41" s="943"/>
      <c r="T41" s="943"/>
      <c r="U41" s="943"/>
      <c r="V41" s="943"/>
      <c r="W41" s="943"/>
      <c r="X41" s="943"/>
      <c r="Y41" s="943"/>
      <c r="Z41" s="943"/>
    </row>
    <row r="42" spans="1:26" ht="12.75" customHeight="1" x14ac:dyDescent="0.35">
      <c r="A42" s="959"/>
      <c r="B42" s="959"/>
      <c r="C42" s="960"/>
      <c r="D42" s="960"/>
      <c r="E42" s="960"/>
      <c r="F42" s="960"/>
      <c r="G42" s="943"/>
      <c r="H42" s="943"/>
      <c r="I42" s="943"/>
      <c r="J42" s="943"/>
      <c r="K42" s="943"/>
      <c r="L42" s="943"/>
      <c r="M42" s="943"/>
      <c r="N42" s="943"/>
      <c r="O42" s="943"/>
      <c r="P42" s="943"/>
      <c r="Q42" s="943"/>
      <c r="R42" s="943"/>
      <c r="S42" s="943"/>
      <c r="T42" s="943"/>
      <c r="U42" s="943"/>
      <c r="V42" s="943"/>
      <c r="W42" s="943"/>
      <c r="X42" s="943"/>
      <c r="Y42" s="943"/>
      <c r="Z42" s="943"/>
    </row>
    <row r="43" spans="1:26" ht="12.75" customHeight="1" x14ac:dyDescent="0.35">
      <c r="A43" s="959"/>
      <c r="B43" s="959"/>
      <c r="C43" s="960"/>
      <c r="D43" s="960"/>
      <c r="E43" s="960"/>
      <c r="F43" s="960"/>
      <c r="G43" s="943"/>
      <c r="H43" s="943"/>
      <c r="I43" s="943"/>
      <c r="J43" s="943"/>
      <c r="K43" s="943"/>
      <c r="L43" s="943"/>
      <c r="M43" s="943"/>
      <c r="N43" s="943"/>
      <c r="O43" s="943"/>
      <c r="P43" s="943"/>
      <c r="Q43" s="943"/>
      <c r="R43" s="943"/>
      <c r="S43" s="943"/>
      <c r="T43" s="943"/>
      <c r="U43" s="943"/>
      <c r="V43" s="943"/>
      <c r="W43" s="943"/>
      <c r="X43" s="943"/>
      <c r="Y43" s="943"/>
      <c r="Z43" s="943"/>
    </row>
    <row r="44" spans="1:26" ht="12.75" customHeight="1" x14ac:dyDescent="0.35">
      <c r="A44" s="959"/>
      <c r="B44" s="959"/>
      <c r="C44" s="960"/>
      <c r="D44" s="960"/>
      <c r="E44" s="960"/>
      <c r="F44" s="960"/>
      <c r="G44" s="943"/>
      <c r="H44" s="943"/>
      <c r="I44" s="943"/>
      <c r="J44" s="943"/>
      <c r="K44" s="943"/>
      <c r="L44" s="943"/>
      <c r="M44" s="943"/>
      <c r="N44" s="943"/>
      <c r="O44" s="943"/>
      <c r="P44" s="943"/>
      <c r="Q44" s="943"/>
      <c r="R44" s="943"/>
      <c r="S44" s="943"/>
      <c r="T44" s="943"/>
      <c r="U44" s="943"/>
      <c r="V44" s="943"/>
      <c r="W44" s="943"/>
      <c r="X44" s="943"/>
      <c r="Y44" s="943"/>
      <c r="Z44" s="943"/>
    </row>
    <row r="45" spans="1:26" ht="12.75" customHeight="1" x14ac:dyDescent="0.35">
      <c r="A45" s="959"/>
      <c r="B45" s="959"/>
      <c r="C45" s="960"/>
      <c r="D45" s="960"/>
      <c r="E45" s="960"/>
      <c r="F45" s="960"/>
      <c r="G45" s="943"/>
      <c r="H45" s="943"/>
      <c r="I45" s="943"/>
      <c r="J45" s="943"/>
      <c r="K45" s="943"/>
      <c r="L45" s="943"/>
      <c r="M45" s="943"/>
      <c r="N45" s="943"/>
      <c r="O45" s="943"/>
      <c r="P45" s="943"/>
      <c r="Q45" s="943"/>
      <c r="R45" s="943"/>
      <c r="S45" s="943"/>
      <c r="T45" s="943"/>
      <c r="U45" s="943"/>
      <c r="V45" s="943"/>
      <c r="W45" s="943"/>
      <c r="X45" s="943"/>
      <c r="Y45" s="943"/>
      <c r="Z45" s="943"/>
    </row>
    <row r="46" spans="1:26" ht="12.75" customHeight="1" x14ac:dyDescent="0.35">
      <c r="A46" s="959"/>
      <c r="B46" s="959"/>
      <c r="C46" s="960"/>
      <c r="D46" s="960"/>
      <c r="E46" s="960"/>
      <c r="F46" s="960"/>
      <c r="G46" s="943"/>
      <c r="H46" s="943"/>
      <c r="I46" s="943"/>
      <c r="J46" s="943"/>
      <c r="K46" s="943"/>
      <c r="L46" s="943"/>
      <c r="M46" s="943"/>
      <c r="N46" s="943"/>
      <c r="O46" s="943"/>
      <c r="P46" s="943"/>
      <c r="Q46" s="943"/>
      <c r="R46" s="943"/>
      <c r="S46" s="943"/>
      <c r="T46" s="943"/>
      <c r="U46" s="943"/>
      <c r="V46" s="943"/>
      <c r="W46" s="943"/>
      <c r="X46" s="943"/>
      <c r="Y46" s="943"/>
      <c r="Z46" s="943"/>
    </row>
    <row r="47" spans="1:26" ht="12.75" customHeight="1" x14ac:dyDescent="0.35">
      <c r="A47" s="959"/>
      <c r="B47" s="959"/>
      <c r="C47" s="960"/>
      <c r="D47" s="960"/>
      <c r="E47" s="960"/>
      <c r="F47" s="960"/>
      <c r="G47" s="943"/>
      <c r="H47" s="943"/>
      <c r="I47" s="943"/>
      <c r="J47" s="943"/>
      <c r="K47" s="943"/>
      <c r="L47" s="943"/>
      <c r="M47" s="943"/>
      <c r="N47" s="943"/>
      <c r="O47" s="943"/>
      <c r="P47" s="943"/>
      <c r="Q47" s="943"/>
      <c r="R47" s="943"/>
      <c r="S47" s="943"/>
      <c r="T47" s="943"/>
      <c r="U47" s="943"/>
      <c r="V47" s="943"/>
      <c r="W47" s="943"/>
      <c r="X47" s="943"/>
      <c r="Y47" s="943"/>
      <c r="Z47" s="943"/>
    </row>
    <row r="48" spans="1:26" ht="12.75" customHeight="1" x14ac:dyDescent="0.35">
      <c r="A48" s="959"/>
      <c r="B48" s="959"/>
      <c r="C48" s="960"/>
      <c r="D48" s="960"/>
      <c r="E48" s="960"/>
      <c r="F48" s="960"/>
      <c r="G48" s="943"/>
      <c r="H48" s="943"/>
      <c r="I48" s="943"/>
      <c r="J48" s="943"/>
      <c r="K48" s="943"/>
      <c r="L48" s="943"/>
      <c r="M48" s="943"/>
      <c r="N48" s="943"/>
      <c r="O48" s="943"/>
      <c r="P48" s="943"/>
      <c r="Q48" s="943"/>
      <c r="R48" s="943"/>
      <c r="S48" s="943"/>
      <c r="T48" s="943"/>
      <c r="U48" s="943"/>
      <c r="V48" s="943"/>
      <c r="W48" s="943"/>
      <c r="X48" s="943"/>
      <c r="Y48" s="943"/>
      <c r="Z48" s="943"/>
    </row>
    <row r="49" spans="1:26" ht="12.75" customHeight="1" x14ac:dyDescent="0.35">
      <c r="A49" s="959"/>
      <c r="B49" s="959"/>
      <c r="C49" s="960"/>
      <c r="D49" s="960"/>
      <c r="E49" s="960"/>
      <c r="F49" s="960"/>
      <c r="G49" s="943"/>
      <c r="H49" s="943"/>
      <c r="I49" s="943"/>
      <c r="J49" s="943"/>
      <c r="K49" s="943"/>
      <c r="L49" s="943"/>
      <c r="M49" s="943"/>
      <c r="N49" s="943"/>
      <c r="O49" s="943"/>
      <c r="P49" s="943"/>
      <c r="Q49" s="943"/>
      <c r="R49" s="943"/>
      <c r="S49" s="943"/>
      <c r="T49" s="943"/>
      <c r="U49" s="943"/>
      <c r="V49" s="943"/>
      <c r="W49" s="943"/>
      <c r="X49" s="943"/>
      <c r="Y49" s="943"/>
      <c r="Z49" s="943"/>
    </row>
    <row r="50" spans="1:26" ht="12.75" customHeight="1" x14ac:dyDescent="0.35">
      <c r="A50" s="959"/>
      <c r="B50" s="959"/>
      <c r="C50" s="960"/>
      <c r="D50" s="960"/>
      <c r="E50" s="960"/>
      <c r="F50" s="960"/>
      <c r="G50" s="943"/>
      <c r="H50" s="943"/>
      <c r="I50" s="943"/>
      <c r="J50" s="943"/>
      <c r="K50" s="943"/>
      <c r="L50" s="943"/>
      <c r="M50" s="943"/>
      <c r="N50" s="943"/>
      <c r="O50" s="943"/>
      <c r="P50" s="943"/>
      <c r="Q50" s="943"/>
      <c r="R50" s="943"/>
      <c r="S50" s="943"/>
      <c r="T50" s="943"/>
      <c r="U50" s="943"/>
      <c r="V50" s="943"/>
      <c r="W50" s="943"/>
      <c r="X50" s="943"/>
      <c r="Y50" s="943"/>
      <c r="Z50" s="943"/>
    </row>
    <row r="51" spans="1:26" ht="12.75" customHeight="1" x14ac:dyDescent="0.35">
      <c r="A51" s="959"/>
      <c r="B51" s="959"/>
      <c r="C51" s="960"/>
      <c r="D51" s="960"/>
      <c r="E51" s="960"/>
      <c r="F51" s="960"/>
      <c r="G51" s="943"/>
      <c r="H51" s="943"/>
      <c r="I51" s="943"/>
      <c r="J51" s="943"/>
      <c r="K51" s="943"/>
      <c r="L51" s="943"/>
      <c r="M51" s="943"/>
      <c r="N51" s="943"/>
      <c r="O51" s="943"/>
      <c r="P51" s="943"/>
      <c r="Q51" s="943"/>
      <c r="R51" s="943"/>
      <c r="S51" s="943"/>
      <c r="T51" s="943"/>
      <c r="U51" s="943"/>
      <c r="V51" s="943"/>
      <c r="W51" s="943"/>
      <c r="X51" s="943"/>
      <c r="Y51" s="943"/>
      <c r="Z51" s="943"/>
    </row>
    <row r="52" spans="1:26" ht="12.75" customHeight="1" x14ac:dyDescent="0.35">
      <c r="A52" s="959"/>
      <c r="B52" s="959"/>
      <c r="C52" s="960"/>
      <c r="D52" s="960"/>
      <c r="E52" s="960"/>
      <c r="F52" s="960"/>
      <c r="G52" s="943"/>
      <c r="H52" s="943"/>
      <c r="I52" s="943"/>
      <c r="J52" s="943"/>
      <c r="K52" s="943"/>
      <c r="L52" s="943"/>
      <c r="M52" s="943"/>
      <c r="N52" s="943"/>
      <c r="O52" s="943"/>
      <c r="P52" s="943"/>
      <c r="Q52" s="943"/>
      <c r="R52" s="943"/>
      <c r="S52" s="943"/>
      <c r="T52" s="943"/>
      <c r="U52" s="943"/>
      <c r="V52" s="943"/>
      <c r="W52" s="943"/>
      <c r="X52" s="943"/>
      <c r="Y52" s="943"/>
      <c r="Z52" s="943"/>
    </row>
    <row r="53" spans="1:26" ht="12.75" customHeight="1" x14ac:dyDescent="0.35">
      <c r="A53" s="959"/>
      <c r="B53" s="959"/>
      <c r="C53" s="960"/>
      <c r="D53" s="960"/>
      <c r="E53" s="960"/>
      <c r="F53" s="960"/>
      <c r="G53" s="943"/>
      <c r="H53" s="943"/>
      <c r="I53" s="943"/>
      <c r="J53" s="943"/>
      <c r="K53" s="943"/>
      <c r="L53" s="943"/>
      <c r="M53" s="943"/>
      <c r="N53" s="943"/>
      <c r="O53" s="943"/>
      <c r="P53" s="943"/>
      <c r="Q53" s="943"/>
      <c r="R53" s="943"/>
      <c r="S53" s="943"/>
      <c r="T53" s="943"/>
      <c r="U53" s="943"/>
      <c r="V53" s="943"/>
      <c r="W53" s="943"/>
      <c r="X53" s="943"/>
      <c r="Y53" s="943"/>
      <c r="Z53" s="943"/>
    </row>
    <row r="54" spans="1:26" ht="12.75" customHeight="1" x14ac:dyDescent="0.35">
      <c r="A54" s="959"/>
      <c r="B54" s="959"/>
      <c r="C54" s="960"/>
      <c r="D54" s="960"/>
      <c r="E54" s="960"/>
      <c r="F54" s="960"/>
      <c r="G54" s="943"/>
      <c r="H54" s="943"/>
      <c r="I54" s="943"/>
      <c r="J54" s="943"/>
      <c r="K54" s="943"/>
      <c r="L54" s="943"/>
      <c r="M54" s="943"/>
      <c r="N54" s="943"/>
      <c r="O54" s="943"/>
      <c r="P54" s="943"/>
      <c r="Q54" s="943"/>
      <c r="R54" s="943"/>
      <c r="S54" s="943"/>
      <c r="T54" s="943"/>
      <c r="U54" s="943"/>
      <c r="V54" s="943"/>
      <c r="W54" s="943"/>
      <c r="X54" s="943"/>
      <c r="Y54" s="943"/>
      <c r="Z54" s="943"/>
    </row>
    <row r="55" spans="1:26" ht="12.75" customHeight="1" x14ac:dyDescent="0.35">
      <c r="A55" s="959"/>
      <c r="B55" s="959"/>
      <c r="C55" s="960"/>
      <c r="D55" s="960"/>
      <c r="E55" s="960"/>
      <c r="F55" s="960"/>
      <c r="G55" s="943"/>
      <c r="H55" s="943"/>
      <c r="I55" s="943"/>
      <c r="J55" s="943"/>
      <c r="K55" s="943"/>
      <c r="L55" s="943"/>
      <c r="M55" s="943"/>
      <c r="N55" s="943"/>
      <c r="O55" s="943"/>
      <c r="P55" s="943"/>
      <c r="Q55" s="943"/>
      <c r="R55" s="943"/>
      <c r="S55" s="943"/>
      <c r="T55" s="943"/>
      <c r="U55" s="943"/>
      <c r="V55" s="943"/>
      <c r="W55" s="943"/>
      <c r="X55" s="943"/>
      <c r="Y55" s="943"/>
      <c r="Z55" s="943"/>
    </row>
    <row r="56" spans="1:26" ht="12.75" customHeight="1" x14ac:dyDescent="0.35">
      <c r="A56" s="959"/>
      <c r="B56" s="959"/>
      <c r="C56" s="960"/>
      <c r="D56" s="960"/>
      <c r="E56" s="960"/>
      <c r="F56" s="960"/>
      <c r="G56" s="943"/>
      <c r="H56" s="943"/>
      <c r="I56" s="943"/>
      <c r="J56" s="943"/>
      <c r="K56" s="943"/>
      <c r="L56" s="943"/>
      <c r="M56" s="943"/>
      <c r="N56" s="943"/>
      <c r="O56" s="943"/>
      <c r="P56" s="943"/>
      <c r="Q56" s="943"/>
      <c r="R56" s="943"/>
      <c r="S56" s="943"/>
      <c r="T56" s="943"/>
      <c r="U56" s="943"/>
      <c r="V56" s="943"/>
      <c r="W56" s="943"/>
      <c r="X56" s="943"/>
      <c r="Y56" s="943"/>
      <c r="Z56" s="943"/>
    </row>
    <row r="57" spans="1:26" ht="12.75" customHeight="1" x14ac:dyDescent="0.35">
      <c r="A57" s="959"/>
      <c r="B57" s="959"/>
      <c r="C57" s="960"/>
      <c r="D57" s="960"/>
      <c r="E57" s="960"/>
      <c r="F57" s="960"/>
      <c r="G57" s="943"/>
      <c r="H57" s="943"/>
      <c r="I57" s="943"/>
      <c r="J57" s="943"/>
      <c r="K57" s="943"/>
      <c r="L57" s="943"/>
      <c r="M57" s="943"/>
      <c r="N57" s="943"/>
      <c r="O57" s="943"/>
      <c r="P57" s="943"/>
      <c r="Q57" s="943"/>
      <c r="R57" s="943"/>
      <c r="S57" s="943"/>
      <c r="T57" s="943"/>
      <c r="U57" s="943"/>
      <c r="V57" s="943"/>
      <c r="W57" s="943"/>
      <c r="X57" s="943"/>
      <c r="Y57" s="943"/>
      <c r="Z57" s="943"/>
    </row>
    <row r="58" spans="1:26" ht="12.75" customHeight="1" x14ac:dyDescent="0.35">
      <c r="A58" s="959"/>
      <c r="B58" s="959"/>
      <c r="C58" s="960"/>
      <c r="D58" s="960"/>
      <c r="E58" s="960"/>
      <c r="F58" s="960"/>
      <c r="G58" s="943"/>
      <c r="H58" s="943"/>
      <c r="I58" s="943"/>
      <c r="J58" s="943"/>
      <c r="K58" s="943"/>
      <c r="L58" s="943"/>
      <c r="M58" s="943"/>
      <c r="N58" s="943"/>
      <c r="O58" s="943"/>
      <c r="P58" s="943"/>
      <c r="Q58" s="943"/>
      <c r="R58" s="943"/>
      <c r="S58" s="943"/>
      <c r="T58" s="943"/>
      <c r="U58" s="943"/>
      <c r="V58" s="943"/>
      <c r="W58" s="943"/>
      <c r="X58" s="943"/>
      <c r="Y58" s="943"/>
      <c r="Z58" s="943"/>
    </row>
    <row r="59" spans="1:26" ht="12.75" customHeight="1" x14ac:dyDescent="0.35">
      <c r="A59" s="959"/>
      <c r="B59" s="959"/>
      <c r="C59" s="960"/>
      <c r="D59" s="960"/>
      <c r="E59" s="960"/>
      <c r="F59" s="960"/>
      <c r="G59" s="943"/>
      <c r="H59" s="943"/>
      <c r="I59" s="943"/>
      <c r="J59" s="943"/>
      <c r="K59" s="943"/>
      <c r="L59" s="943"/>
      <c r="M59" s="943"/>
      <c r="N59" s="943"/>
      <c r="O59" s="943"/>
      <c r="P59" s="943"/>
      <c r="Q59" s="943"/>
      <c r="R59" s="943"/>
      <c r="S59" s="943"/>
      <c r="T59" s="943"/>
      <c r="U59" s="943"/>
      <c r="V59" s="943"/>
      <c r="W59" s="943"/>
      <c r="X59" s="943"/>
      <c r="Y59" s="943"/>
      <c r="Z59" s="943"/>
    </row>
    <row r="60" spans="1:26" ht="12.75" customHeight="1" x14ac:dyDescent="0.35">
      <c r="A60" s="959"/>
      <c r="B60" s="959"/>
      <c r="C60" s="960"/>
      <c r="D60" s="960"/>
      <c r="E60" s="960"/>
      <c r="F60" s="960"/>
      <c r="G60" s="943"/>
      <c r="H60" s="943"/>
      <c r="I60" s="943"/>
      <c r="J60" s="943"/>
      <c r="K60" s="943"/>
      <c r="L60" s="943"/>
      <c r="M60" s="943"/>
      <c r="N60" s="943"/>
      <c r="O60" s="943"/>
      <c r="P60" s="943"/>
      <c r="Q60" s="943"/>
      <c r="R60" s="943"/>
      <c r="S60" s="943"/>
      <c r="T60" s="943"/>
      <c r="U60" s="943"/>
      <c r="V60" s="943"/>
      <c r="W60" s="943"/>
      <c r="X60" s="943"/>
      <c r="Y60" s="943"/>
      <c r="Z60" s="943"/>
    </row>
    <row r="61" spans="1:26" ht="12.75" customHeight="1" x14ac:dyDescent="0.35">
      <c r="A61" s="959"/>
      <c r="B61" s="959"/>
      <c r="C61" s="960"/>
      <c r="D61" s="960"/>
      <c r="E61" s="960"/>
      <c r="F61" s="960"/>
      <c r="G61" s="943"/>
      <c r="H61" s="943"/>
      <c r="I61" s="943"/>
      <c r="J61" s="943"/>
      <c r="K61" s="943"/>
      <c r="L61" s="943"/>
      <c r="M61" s="943"/>
      <c r="N61" s="943"/>
      <c r="O61" s="943"/>
      <c r="P61" s="943"/>
      <c r="Q61" s="943"/>
      <c r="R61" s="943"/>
      <c r="S61" s="943"/>
      <c r="T61" s="943"/>
      <c r="U61" s="943"/>
      <c r="V61" s="943"/>
      <c r="W61" s="943"/>
      <c r="X61" s="943"/>
      <c r="Y61" s="943"/>
      <c r="Z61" s="943"/>
    </row>
    <row r="62" spans="1:26" ht="12.75" customHeight="1" x14ac:dyDescent="0.35">
      <c r="A62" s="959"/>
      <c r="B62" s="959"/>
      <c r="C62" s="960"/>
      <c r="D62" s="960"/>
      <c r="E62" s="960"/>
      <c r="F62" s="960"/>
      <c r="G62" s="943"/>
      <c r="H62" s="943"/>
      <c r="I62" s="943"/>
      <c r="J62" s="943"/>
      <c r="K62" s="943"/>
      <c r="L62" s="943"/>
      <c r="M62" s="943"/>
      <c r="N62" s="943"/>
      <c r="O62" s="943"/>
      <c r="P62" s="943"/>
      <c r="Q62" s="943"/>
      <c r="R62" s="943"/>
      <c r="S62" s="943"/>
      <c r="T62" s="943"/>
      <c r="U62" s="943"/>
      <c r="V62" s="943"/>
      <c r="W62" s="943"/>
      <c r="X62" s="943"/>
      <c r="Y62" s="943"/>
      <c r="Z62" s="943"/>
    </row>
    <row r="63" spans="1:26" ht="12.75" customHeight="1" x14ac:dyDescent="0.35">
      <c r="A63" s="959"/>
      <c r="B63" s="959"/>
      <c r="C63" s="960"/>
      <c r="D63" s="960"/>
      <c r="E63" s="960"/>
      <c r="F63" s="960"/>
      <c r="G63" s="943"/>
      <c r="H63" s="943"/>
      <c r="I63" s="943"/>
      <c r="J63" s="943"/>
      <c r="K63" s="943"/>
      <c r="L63" s="943"/>
      <c r="M63" s="943"/>
      <c r="N63" s="943"/>
      <c r="O63" s="943"/>
      <c r="P63" s="943"/>
      <c r="Q63" s="943"/>
      <c r="R63" s="943"/>
      <c r="S63" s="943"/>
      <c r="T63" s="943"/>
      <c r="U63" s="943"/>
      <c r="V63" s="943"/>
      <c r="W63" s="943"/>
      <c r="X63" s="943"/>
      <c r="Y63" s="943"/>
      <c r="Z63" s="943"/>
    </row>
    <row r="64" spans="1:26" ht="12.75" customHeight="1" x14ac:dyDescent="0.35">
      <c r="A64" s="959"/>
      <c r="B64" s="959"/>
      <c r="C64" s="960"/>
      <c r="D64" s="960"/>
      <c r="E64" s="960"/>
      <c r="F64" s="960"/>
      <c r="G64" s="943"/>
      <c r="H64" s="943"/>
      <c r="I64" s="943"/>
      <c r="J64" s="943"/>
      <c r="K64" s="943"/>
      <c r="L64" s="943"/>
      <c r="M64" s="943"/>
      <c r="N64" s="943"/>
      <c r="O64" s="943"/>
      <c r="P64" s="943"/>
      <c r="Q64" s="943"/>
      <c r="R64" s="943"/>
      <c r="S64" s="943"/>
      <c r="T64" s="943"/>
      <c r="U64" s="943"/>
      <c r="V64" s="943"/>
      <c r="W64" s="943"/>
      <c r="X64" s="943"/>
      <c r="Y64" s="943"/>
      <c r="Z64" s="943"/>
    </row>
    <row r="65" spans="1:26" ht="12.75" customHeight="1" x14ac:dyDescent="0.35">
      <c r="A65" s="959"/>
      <c r="B65" s="959"/>
      <c r="C65" s="960"/>
      <c r="D65" s="960"/>
      <c r="E65" s="960"/>
      <c r="F65" s="960"/>
      <c r="G65" s="943"/>
      <c r="H65" s="943"/>
      <c r="I65" s="943"/>
      <c r="J65" s="943"/>
      <c r="K65" s="943"/>
      <c r="L65" s="943"/>
      <c r="M65" s="943"/>
      <c r="N65" s="943"/>
      <c r="O65" s="943"/>
      <c r="P65" s="943"/>
      <c r="Q65" s="943"/>
      <c r="R65" s="943"/>
      <c r="S65" s="943"/>
      <c r="T65" s="943"/>
      <c r="U65" s="943"/>
      <c r="V65" s="943"/>
      <c r="W65" s="943"/>
      <c r="X65" s="943"/>
      <c r="Y65" s="943"/>
      <c r="Z65" s="943"/>
    </row>
    <row r="66" spans="1:26" ht="12.75" customHeight="1" x14ac:dyDescent="0.35">
      <c r="A66" s="959"/>
      <c r="B66" s="959"/>
      <c r="C66" s="960"/>
      <c r="D66" s="960"/>
      <c r="E66" s="960"/>
      <c r="F66" s="960"/>
      <c r="G66" s="943"/>
      <c r="H66" s="943"/>
      <c r="I66" s="943"/>
      <c r="J66" s="943"/>
      <c r="K66" s="943"/>
      <c r="L66" s="943"/>
      <c r="M66" s="943"/>
      <c r="N66" s="943"/>
      <c r="O66" s="943"/>
      <c r="P66" s="943"/>
      <c r="Q66" s="943"/>
      <c r="R66" s="943"/>
      <c r="S66" s="943"/>
      <c r="T66" s="943"/>
      <c r="U66" s="943"/>
      <c r="V66" s="943"/>
      <c r="W66" s="943"/>
      <c r="X66" s="943"/>
      <c r="Y66" s="943"/>
      <c r="Z66" s="943"/>
    </row>
    <row r="67" spans="1:26" ht="12.75" customHeight="1" x14ac:dyDescent="0.35">
      <c r="A67" s="959"/>
      <c r="B67" s="959"/>
      <c r="C67" s="960"/>
      <c r="D67" s="960"/>
      <c r="E67" s="960"/>
      <c r="F67" s="960"/>
      <c r="G67" s="943"/>
      <c r="H67" s="943"/>
      <c r="I67" s="943"/>
      <c r="J67" s="943"/>
      <c r="K67" s="943"/>
      <c r="L67" s="943"/>
      <c r="M67" s="943"/>
      <c r="N67" s="943"/>
      <c r="O67" s="943"/>
      <c r="P67" s="943"/>
      <c r="Q67" s="943"/>
      <c r="R67" s="943"/>
      <c r="S67" s="943"/>
      <c r="T67" s="943"/>
      <c r="U67" s="943"/>
      <c r="V67" s="943"/>
      <c r="W67" s="943"/>
      <c r="X67" s="943"/>
      <c r="Y67" s="943"/>
      <c r="Z67" s="943"/>
    </row>
    <row r="68" spans="1:26" ht="12.75" customHeight="1" x14ac:dyDescent="0.35">
      <c r="A68" s="959"/>
      <c r="B68" s="959"/>
      <c r="C68" s="960"/>
      <c r="D68" s="960"/>
      <c r="E68" s="960"/>
      <c r="F68" s="960"/>
      <c r="G68" s="943"/>
      <c r="H68" s="943"/>
      <c r="I68" s="943"/>
      <c r="J68" s="943"/>
      <c r="K68" s="943"/>
      <c r="L68" s="943"/>
      <c r="M68" s="943"/>
      <c r="N68" s="943"/>
      <c r="O68" s="943"/>
      <c r="P68" s="943"/>
      <c r="Q68" s="943"/>
      <c r="R68" s="943"/>
      <c r="S68" s="943"/>
      <c r="T68" s="943"/>
      <c r="U68" s="943"/>
      <c r="V68" s="943"/>
      <c r="W68" s="943"/>
      <c r="X68" s="943"/>
      <c r="Y68" s="943"/>
      <c r="Z68" s="943"/>
    </row>
    <row r="69" spans="1:26" ht="12.75" customHeight="1" x14ac:dyDescent="0.35">
      <c r="A69" s="959"/>
      <c r="B69" s="959"/>
      <c r="C69" s="960"/>
      <c r="D69" s="960"/>
      <c r="E69" s="960"/>
      <c r="F69" s="960"/>
      <c r="G69" s="943"/>
      <c r="H69" s="943"/>
      <c r="I69" s="943"/>
      <c r="J69" s="943"/>
      <c r="K69" s="943"/>
      <c r="L69" s="943"/>
      <c r="M69" s="943"/>
      <c r="N69" s="943"/>
      <c r="O69" s="943"/>
      <c r="P69" s="943"/>
      <c r="Q69" s="943"/>
      <c r="R69" s="943"/>
      <c r="S69" s="943"/>
      <c r="T69" s="943"/>
      <c r="U69" s="943"/>
      <c r="V69" s="943"/>
      <c r="W69" s="943"/>
      <c r="X69" s="943"/>
      <c r="Y69" s="943"/>
      <c r="Z69" s="943"/>
    </row>
    <row r="70" spans="1:26" ht="12.75" customHeight="1" x14ac:dyDescent="0.35">
      <c r="A70" s="959"/>
      <c r="B70" s="959"/>
      <c r="C70" s="960"/>
      <c r="D70" s="960"/>
      <c r="E70" s="960"/>
      <c r="F70" s="960"/>
      <c r="G70" s="943"/>
      <c r="H70" s="943"/>
      <c r="I70" s="943"/>
      <c r="J70" s="943"/>
      <c r="K70" s="943"/>
      <c r="L70" s="943"/>
      <c r="M70" s="943"/>
      <c r="N70" s="943"/>
      <c r="O70" s="943"/>
      <c r="P70" s="943"/>
      <c r="Q70" s="943"/>
      <c r="R70" s="943"/>
      <c r="S70" s="943"/>
      <c r="T70" s="943"/>
      <c r="U70" s="943"/>
      <c r="V70" s="943"/>
      <c r="W70" s="943"/>
      <c r="X70" s="943"/>
      <c r="Y70" s="943"/>
      <c r="Z70" s="943"/>
    </row>
    <row r="71" spans="1:26" ht="12.75" customHeight="1" x14ac:dyDescent="0.35">
      <c r="A71" s="959"/>
      <c r="B71" s="959"/>
      <c r="C71" s="960"/>
      <c r="D71" s="960"/>
      <c r="E71" s="960"/>
      <c r="F71" s="960"/>
      <c r="G71" s="943"/>
      <c r="H71" s="943"/>
      <c r="I71" s="943"/>
      <c r="J71" s="943"/>
      <c r="K71" s="943"/>
      <c r="L71" s="943"/>
      <c r="M71" s="943"/>
      <c r="N71" s="943"/>
      <c r="O71" s="943"/>
      <c r="P71" s="943"/>
      <c r="Q71" s="943"/>
      <c r="R71" s="943"/>
      <c r="S71" s="943"/>
      <c r="T71" s="943"/>
      <c r="U71" s="943"/>
      <c r="V71" s="943"/>
      <c r="W71" s="943"/>
      <c r="X71" s="943"/>
      <c r="Y71" s="943"/>
      <c r="Z71" s="943"/>
    </row>
    <row r="72" spans="1:26" ht="12.75" customHeight="1" x14ac:dyDescent="0.35">
      <c r="A72" s="959"/>
      <c r="B72" s="959"/>
      <c r="C72" s="960"/>
      <c r="D72" s="960"/>
      <c r="E72" s="960"/>
      <c r="F72" s="960"/>
      <c r="G72" s="943"/>
      <c r="H72" s="943"/>
      <c r="I72" s="943"/>
      <c r="J72" s="943"/>
      <c r="K72" s="943"/>
      <c r="L72" s="943"/>
      <c r="M72" s="943"/>
      <c r="N72" s="943"/>
      <c r="O72" s="943"/>
      <c r="P72" s="943"/>
      <c r="Q72" s="943"/>
      <c r="R72" s="943"/>
      <c r="S72" s="943"/>
      <c r="T72" s="943"/>
      <c r="U72" s="943"/>
      <c r="V72" s="943"/>
      <c r="W72" s="943"/>
      <c r="X72" s="943"/>
      <c r="Y72" s="943"/>
      <c r="Z72" s="943"/>
    </row>
    <row r="73" spans="1:26" ht="12.75" customHeight="1" x14ac:dyDescent="0.35">
      <c r="A73" s="959"/>
      <c r="B73" s="959"/>
      <c r="C73" s="960"/>
      <c r="D73" s="960"/>
      <c r="E73" s="960"/>
      <c r="F73" s="960"/>
      <c r="G73" s="943"/>
      <c r="H73" s="943"/>
      <c r="I73" s="943"/>
      <c r="J73" s="943"/>
      <c r="K73" s="943"/>
      <c r="L73" s="943"/>
      <c r="M73" s="943"/>
      <c r="N73" s="943"/>
      <c r="O73" s="943"/>
      <c r="P73" s="943"/>
      <c r="Q73" s="943"/>
      <c r="R73" s="943"/>
      <c r="S73" s="943"/>
      <c r="T73" s="943"/>
      <c r="U73" s="943"/>
      <c r="V73" s="943"/>
      <c r="W73" s="943"/>
      <c r="X73" s="943"/>
      <c r="Y73" s="943"/>
      <c r="Z73" s="943"/>
    </row>
    <row r="74" spans="1:26" ht="12.75" customHeight="1" x14ac:dyDescent="0.35">
      <c r="A74" s="959"/>
      <c r="B74" s="959"/>
      <c r="C74" s="960"/>
      <c r="D74" s="960"/>
      <c r="E74" s="960"/>
      <c r="F74" s="960"/>
      <c r="G74" s="943"/>
      <c r="H74" s="943"/>
      <c r="I74" s="943"/>
      <c r="J74" s="943"/>
      <c r="K74" s="943"/>
      <c r="L74" s="943"/>
      <c r="M74" s="943"/>
      <c r="N74" s="943"/>
      <c r="O74" s="943"/>
      <c r="P74" s="943"/>
      <c r="Q74" s="943"/>
      <c r="R74" s="943"/>
      <c r="S74" s="943"/>
      <c r="T74" s="943"/>
      <c r="U74" s="943"/>
      <c r="V74" s="943"/>
      <c r="W74" s="943"/>
      <c r="X74" s="943"/>
      <c r="Y74" s="943"/>
      <c r="Z74" s="943"/>
    </row>
    <row r="75" spans="1:26" ht="12.75" customHeight="1" x14ac:dyDescent="0.35">
      <c r="A75" s="959"/>
      <c r="B75" s="959"/>
      <c r="C75" s="960"/>
      <c r="D75" s="960"/>
      <c r="E75" s="960"/>
      <c r="F75" s="960"/>
      <c r="G75" s="943"/>
      <c r="H75" s="943"/>
      <c r="I75" s="943"/>
      <c r="J75" s="943"/>
      <c r="K75" s="943"/>
      <c r="L75" s="943"/>
      <c r="M75" s="943"/>
      <c r="N75" s="943"/>
      <c r="O75" s="943"/>
      <c r="P75" s="943"/>
      <c r="Q75" s="943"/>
      <c r="R75" s="943"/>
      <c r="S75" s="943"/>
      <c r="T75" s="943"/>
      <c r="U75" s="943"/>
      <c r="V75" s="943"/>
      <c r="W75" s="943"/>
      <c r="X75" s="943"/>
      <c r="Y75" s="943"/>
      <c r="Z75" s="943"/>
    </row>
    <row r="76" spans="1:26" ht="12.75" customHeight="1" x14ac:dyDescent="0.35">
      <c r="A76" s="959"/>
      <c r="B76" s="959"/>
      <c r="C76" s="960"/>
      <c r="D76" s="960"/>
      <c r="E76" s="960"/>
      <c r="F76" s="960"/>
      <c r="G76" s="943"/>
      <c r="H76" s="943"/>
      <c r="I76" s="943"/>
      <c r="J76" s="943"/>
      <c r="K76" s="943"/>
      <c r="L76" s="943"/>
      <c r="M76" s="943"/>
      <c r="N76" s="943"/>
      <c r="O76" s="943"/>
      <c r="P76" s="943"/>
      <c r="Q76" s="943"/>
      <c r="R76" s="943"/>
      <c r="S76" s="943"/>
      <c r="T76" s="943"/>
      <c r="U76" s="943"/>
      <c r="V76" s="943"/>
      <c r="W76" s="943"/>
      <c r="X76" s="943"/>
      <c r="Y76" s="943"/>
      <c r="Z76" s="943"/>
    </row>
    <row r="77" spans="1:26" ht="12.75" customHeight="1" x14ac:dyDescent="0.35">
      <c r="A77" s="959"/>
      <c r="B77" s="959"/>
      <c r="C77" s="960"/>
      <c r="D77" s="960"/>
      <c r="E77" s="960"/>
      <c r="F77" s="960"/>
      <c r="G77" s="943"/>
      <c r="H77" s="943"/>
      <c r="I77" s="943"/>
      <c r="J77" s="943"/>
      <c r="K77" s="943"/>
      <c r="L77" s="943"/>
      <c r="M77" s="943"/>
      <c r="N77" s="943"/>
      <c r="O77" s="943"/>
      <c r="P77" s="943"/>
      <c r="Q77" s="943"/>
      <c r="R77" s="943"/>
      <c r="S77" s="943"/>
      <c r="T77" s="943"/>
      <c r="U77" s="943"/>
      <c r="V77" s="943"/>
      <c r="W77" s="943"/>
      <c r="X77" s="943"/>
      <c r="Y77" s="943"/>
      <c r="Z77" s="943"/>
    </row>
    <row r="78" spans="1:26" ht="12.75" customHeight="1" x14ac:dyDescent="0.35">
      <c r="A78" s="959"/>
      <c r="B78" s="959"/>
      <c r="C78" s="960"/>
      <c r="D78" s="960"/>
      <c r="E78" s="960"/>
      <c r="F78" s="960"/>
      <c r="G78" s="943"/>
      <c r="H78" s="943"/>
      <c r="I78" s="943"/>
      <c r="J78" s="943"/>
      <c r="K78" s="943"/>
      <c r="L78" s="943"/>
      <c r="M78" s="943"/>
      <c r="N78" s="943"/>
      <c r="O78" s="943"/>
      <c r="P78" s="943"/>
      <c r="Q78" s="943"/>
      <c r="R78" s="943"/>
      <c r="S78" s="943"/>
      <c r="T78" s="943"/>
      <c r="U78" s="943"/>
      <c r="V78" s="943"/>
      <c r="W78" s="943"/>
      <c r="X78" s="943"/>
      <c r="Y78" s="943"/>
      <c r="Z78" s="943"/>
    </row>
    <row r="79" spans="1:26" ht="12.75" customHeight="1" x14ac:dyDescent="0.35">
      <c r="A79" s="959"/>
      <c r="B79" s="959"/>
      <c r="C79" s="960"/>
      <c r="D79" s="960"/>
      <c r="E79" s="960"/>
      <c r="F79" s="960"/>
      <c r="G79" s="943"/>
      <c r="H79" s="943"/>
      <c r="I79" s="943"/>
      <c r="J79" s="943"/>
      <c r="K79" s="943"/>
      <c r="L79" s="943"/>
      <c r="M79" s="943"/>
      <c r="N79" s="943"/>
      <c r="O79" s="943"/>
      <c r="P79" s="943"/>
      <c r="Q79" s="943"/>
      <c r="R79" s="943"/>
      <c r="S79" s="943"/>
      <c r="T79" s="943"/>
      <c r="U79" s="943"/>
      <c r="V79" s="943"/>
      <c r="W79" s="943"/>
      <c r="X79" s="943"/>
      <c r="Y79" s="943"/>
      <c r="Z79" s="943"/>
    </row>
    <row r="80" spans="1:26" ht="12.75" customHeight="1" x14ac:dyDescent="0.35">
      <c r="A80" s="959"/>
      <c r="B80" s="959"/>
      <c r="C80" s="960"/>
      <c r="D80" s="960"/>
      <c r="E80" s="960"/>
      <c r="F80" s="960"/>
      <c r="G80" s="943"/>
      <c r="H80" s="943"/>
      <c r="I80" s="943"/>
      <c r="J80" s="943"/>
      <c r="K80" s="943"/>
      <c r="L80" s="943"/>
      <c r="M80" s="943"/>
      <c r="N80" s="943"/>
      <c r="O80" s="943"/>
      <c r="P80" s="943"/>
      <c r="Q80" s="943"/>
      <c r="R80" s="943"/>
      <c r="S80" s="943"/>
      <c r="T80" s="943"/>
      <c r="U80" s="943"/>
      <c r="V80" s="943"/>
      <c r="W80" s="943"/>
      <c r="X80" s="943"/>
      <c r="Y80" s="943"/>
      <c r="Z80" s="943"/>
    </row>
    <row r="81" spans="1:26" ht="12.75" customHeight="1" x14ac:dyDescent="0.35">
      <c r="A81" s="959"/>
      <c r="B81" s="959"/>
      <c r="C81" s="960"/>
      <c r="D81" s="960"/>
      <c r="E81" s="960"/>
      <c r="F81" s="960"/>
      <c r="G81" s="943"/>
      <c r="H81" s="943"/>
      <c r="I81" s="943"/>
      <c r="J81" s="943"/>
      <c r="K81" s="943"/>
      <c r="L81" s="943"/>
      <c r="M81" s="943"/>
      <c r="N81" s="943"/>
      <c r="O81" s="943"/>
      <c r="P81" s="943"/>
      <c r="Q81" s="943"/>
      <c r="R81" s="943"/>
      <c r="S81" s="943"/>
      <c r="T81" s="943"/>
      <c r="U81" s="943"/>
      <c r="V81" s="943"/>
      <c r="W81" s="943"/>
      <c r="X81" s="943"/>
      <c r="Y81" s="943"/>
      <c r="Z81" s="943"/>
    </row>
    <row r="82" spans="1:26" ht="12.75" customHeight="1" x14ac:dyDescent="0.35">
      <c r="A82" s="959"/>
      <c r="B82" s="959"/>
      <c r="C82" s="960"/>
      <c r="D82" s="960"/>
      <c r="E82" s="960"/>
      <c r="F82" s="960"/>
      <c r="G82" s="943"/>
      <c r="H82" s="943"/>
      <c r="I82" s="943"/>
      <c r="J82" s="943"/>
      <c r="K82" s="943"/>
      <c r="L82" s="943"/>
      <c r="M82" s="943"/>
      <c r="N82" s="943"/>
      <c r="O82" s="943"/>
      <c r="P82" s="943"/>
      <c r="Q82" s="943"/>
      <c r="R82" s="943"/>
      <c r="S82" s="943"/>
      <c r="T82" s="943"/>
      <c r="U82" s="943"/>
      <c r="V82" s="943"/>
      <c r="W82" s="943"/>
      <c r="X82" s="943"/>
      <c r="Y82" s="943"/>
      <c r="Z82" s="943"/>
    </row>
    <row r="83" spans="1:26" ht="12.75" customHeight="1" x14ac:dyDescent="0.35">
      <c r="A83" s="959"/>
      <c r="B83" s="959"/>
      <c r="C83" s="960"/>
      <c r="D83" s="960"/>
      <c r="E83" s="960"/>
      <c r="F83" s="960"/>
      <c r="G83" s="943"/>
      <c r="H83" s="943"/>
      <c r="I83" s="943"/>
      <c r="J83" s="943"/>
      <c r="K83" s="943"/>
      <c r="L83" s="943"/>
      <c r="M83" s="943"/>
      <c r="N83" s="943"/>
      <c r="O83" s="943"/>
      <c r="P83" s="943"/>
      <c r="Q83" s="943"/>
      <c r="R83" s="943"/>
      <c r="S83" s="943"/>
      <c r="T83" s="943"/>
      <c r="U83" s="943"/>
      <c r="V83" s="943"/>
      <c r="W83" s="943"/>
      <c r="X83" s="943"/>
      <c r="Y83" s="943"/>
      <c r="Z83" s="943"/>
    </row>
    <row r="84" spans="1:26" ht="12.75" customHeight="1" x14ac:dyDescent="0.35">
      <c r="A84" s="959"/>
      <c r="B84" s="959"/>
      <c r="C84" s="960"/>
      <c r="D84" s="960"/>
      <c r="E84" s="960"/>
      <c r="F84" s="960"/>
      <c r="G84" s="943"/>
      <c r="H84" s="943"/>
      <c r="I84" s="943"/>
      <c r="J84" s="943"/>
      <c r="K84" s="943"/>
      <c r="L84" s="943"/>
      <c r="M84" s="943"/>
      <c r="N84" s="943"/>
      <c r="O84" s="943"/>
      <c r="P84" s="943"/>
      <c r="Q84" s="943"/>
      <c r="R84" s="943"/>
      <c r="S84" s="943"/>
      <c r="T84" s="943"/>
      <c r="U84" s="943"/>
      <c r="V84" s="943"/>
      <c r="W84" s="943"/>
      <c r="X84" s="943"/>
      <c r="Y84" s="943"/>
      <c r="Z84" s="943"/>
    </row>
    <row r="85" spans="1:26" ht="12.75" customHeight="1" x14ac:dyDescent="0.35">
      <c r="A85" s="959"/>
      <c r="B85" s="959"/>
      <c r="C85" s="960"/>
      <c r="D85" s="960"/>
      <c r="E85" s="960"/>
      <c r="F85" s="960"/>
      <c r="G85" s="943"/>
      <c r="H85" s="943"/>
      <c r="I85" s="943"/>
      <c r="J85" s="943"/>
      <c r="K85" s="943"/>
      <c r="L85" s="943"/>
      <c r="M85" s="943"/>
      <c r="N85" s="943"/>
      <c r="O85" s="943"/>
      <c r="P85" s="943"/>
      <c r="Q85" s="943"/>
      <c r="R85" s="943"/>
      <c r="S85" s="943"/>
      <c r="T85" s="943"/>
      <c r="U85" s="943"/>
      <c r="V85" s="943"/>
      <c r="W85" s="943"/>
      <c r="X85" s="943"/>
      <c r="Y85" s="943"/>
      <c r="Z85" s="943"/>
    </row>
    <row r="86" spans="1:26" ht="12.75" customHeight="1" x14ac:dyDescent="0.35">
      <c r="A86" s="959"/>
      <c r="B86" s="959"/>
      <c r="C86" s="960"/>
      <c r="D86" s="960"/>
      <c r="E86" s="960"/>
      <c r="F86" s="960"/>
      <c r="G86" s="943"/>
      <c r="H86" s="943"/>
      <c r="I86" s="943"/>
      <c r="J86" s="943"/>
      <c r="K86" s="943"/>
      <c r="L86" s="943"/>
      <c r="M86" s="943"/>
      <c r="N86" s="943"/>
      <c r="O86" s="943"/>
      <c r="P86" s="943"/>
      <c r="Q86" s="943"/>
      <c r="R86" s="943"/>
      <c r="S86" s="943"/>
      <c r="T86" s="943"/>
      <c r="U86" s="943"/>
      <c r="V86" s="943"/>
      <c r="W86" s="943"/>
      <c r="X86" s="943"/>
      <c r="Y86" s="943"/>
      <c r="Z86" s="943"/>
    </row>
    <row r="87" spans="1:26" ht="12.75" customHeight="1" x14ac:dyDescent="0.35">
      <c r="A87" s="959"/>
      <c r="B87" s="959"/>
      <c r="C87" s="960"/>
      <c r="D87" s="960"/>
      <c r="E87" s="960"/>
      <c r="F87" s="960"/>
      <c r="G87" s="943"/>
      <c r="H87" s="943"/>
      <c r="I87" s="943"/>
      <c r="J87" s="943"/>
      <c r="K87" s="943"/>
      <c r="L87" s="943"/>
      <c r="M87" s="943"/>
      <c r="N87" s="943"/>
      <c r="O87" s="943"/>
      <c r="P87" s="943"/>
      <c r="Q87" s="943"/>
      <c r="R87" s="943"/>
      <c r="S87" s="943"/>
      <c r="T87" s="943"/>
      <c r="U87" s="943"/>
      <c r="V87" s="943"/>
      <c r="W87" s="943"/>
      <c r="X87" s="943"/>
      <c r="Y87" s="943"/>
      <c r="Z87" s="943"/>
    </row>
    <row r="88" spans="1:26" ht="12.75" customHeight="1" x14ac:dyDescent="0.35">
      <c r="A88" s="959"/>
      <c r="B88" s="959"/>
      <c r="C88" s="960"/>
      <c r="D88" s="960"/>
      <c r="E88" s="960"/>
      <c r="F88" s="960"/>
      <c r="G88" s="943"/>
      <c r="H88" s="943"/>
      <c r="I88" s="943"/>
      <c r="J88" s="943"/>
      <c r="K88" s="943"/>
      <c r="L88" s="943"/>
      <c r="M88" s="943"/>
      <c r="N88" s="943"/>
      <c r="O88" s="943"/>
      <c r="P88" s="943"/>
      <c r="Q88" s="943"/>
      <c r="R88" s="943"/>
      <c r="S88" s="943"/>
      <c r="T88" s="943"/>
      <c r="U88" s="943"/>
      <c r="V88" s="943"/>
      <c r="W88" s="943"/>
      <c r="X88" s="943"/>
      <c r="Y88" s="943"/>
      <c r="Z88" s="943"/>
    </row>
    <row r="89" spans="1:26" ht="12.75" customHeight="1" x14ac:dyDescent="0.35">
      <c r="A89" s="959"/>
      <c r="B89" s="959"/>
      <c r="C89" s="960"/>
      <c r="D89" s="960"/>
      <c r="E89" s="960"/>
      <c r="F89" s="960"/>
      <c r="G89" s="943"/>
      <c r="H89" s="943"/>
      <c r="I89" s="943"/>
      <c r="J89" s="943"/>
      <c r="K89" s="943"/>
      <c r="L89" s="943"/>
      <c r="M89" s="943"/>
      <c r="N89" s="943"/>
      <c r="O89" s="943"/>
      <c r="P89" s="943"/>
      <c r="Q89" s="943"/>
      <c r="R89" s="943"/>
      <c r="S89" s="943"/>
      <c r="T89" s="943"/>
      <c r="U89" s="943"/>
      <c r="V89" s="943"/>
      <c r="W89" s="943"/>
      <c r="X89" s="943"/>
      <c r="Y89" s="943"/>
      <c r="Z89" s="943"/>
    </row>
    <row r="90" spans="1:26" ht="12.75" customHeight="1" x14ac:dyDescent="0.35">
      <c r="A90" s="959"/>
      <c r="B90" s="959"/>
      <c r="C90" s="960"/>
      <c r="D90" s="960"/>
      <c r="E90" s="960"/>
      <c r="F90" s="960"/>
      <c r="G90" s="943"/>
      <c r="H90" s="943"/>
      <c r="I90" s="943"/>
      <c r="J90" s="943"/>
      <c r="K90" s="943"/>
      <c r="L90" s="943"/>
      <c r="M90" s="943"/>
      <c r="N90" s="943"/>
      <c r="O90" s="943"/>
      <c r="P90" s="943"/>
      <c r="Q90" s="943"/>
      <c r="R90" s="943"/>
      <c r="S90" s="943"/>
      <c r="T90" s="943"/>
      <c r="U90" s="943"/>
      <c r="V90" s="943"/>
      <c r="W90" s="943"/>
      <c r="X90" s="943"/>
      <c r="Y90" s="943"/>
      <c r="Z90" s="943"/>
    </row>
    <row r="91" spans="1:26" ht="12.75" customHeight="1" x14ac:dyDescent="0.35">
      <c r="A91" s="959"/>
      <c r="B91" s="959"/>
      <c r="C91" s="960"/>
      <c r="D91" s="960"/>
      <c r="E91" s="960"/>
      <c r="F91" s="960"/>
      <c r="G91" s="943"/>
      <c r="H91" s="943"/>
      <c r="I91" s="943"/>
      <c r="J91" s="943"/>
      <c r="K91" s="943"/>
      <c r="L91" s="943"/>
      <c r="M91" s="943"/>
      <c r="N91" s="943"/>
      <c r="O91" s="943"/>
      <c r="P91" s="943"/>
      <c r="Q91" s="943"/>
      <c r="R91" s="943"/>
      <c r="S91" s="943"/>
      <c r="T91" s="943"/>
      <c r="U91" s="943"/>
      <c r="V91" s="943"/>
      <c r="W91" s="943"/>
      <c r="X91" s="943"/>
      <c r="Y91" s="943"/>
      <c r="Z91" s="943"/>
    </row>
    <row r="92" spans="1:26" ht="12.75" customHeight="1" x14ac:dyDescent="0.35">
      <c r="A92" s="959"/>
      <c r="B92" s="959"/>
      <c r="C92" s="960"/>
      <c r="D92" s="960"/>
      <c r="E92" s="960"/>
      <c r="F92" s="960"/>
      <c r="G92" s="943"/>
      <c r="H92" s="943"/>
      <c r="I92" s="943"/>
      <c r="J92" s="943"/>
      <c r="K92" s="943"/>
      <c r="L92" s="943"/>
      <c r="M92" s="943"/>
      <c r="N92" s="943"/>
      <c r="O92" s="943"/>
      <c r="P92" s="943"/>
      <c r="Q92" s="943"/>
      <c r="R92" s="943"/>
      <c r="S92" s="943"/>
      <c r="T92" s="943"/>
      <c r="U92" s="943"/>
      <c r="V92" s="943"/>
      <c r="W92" s="943"/>
      <c r="X92" s="943"/>
      <c r="Y92" s="943"/>
      <c r="Z92" s="943"/>
    </row>
    <row r="93" spans="1:26" ht="12.75" customHeight="1" x14ac:dyDescent="0.35">
      <c r="A93" s="959"/>
      <c r="B93" s="959"/>
      <c r="C93" s="960"/>
      <c r="D93" s="960"/>
      <c r="E93" s="960"/>
      <c r="F93" s="960"/>
      <c r="G93" s="943"/>
      <c r="H93" s="943"/>
      <c r="I93" s="943"/>
      <c r="J93" s="943"/>
      <c r="K93" s="943"/>
      <c r="L93" s="943"/>
      <c r="M93" s="943"/>
      <c r="N93" s="943"/>
      <c r="O93" s="943"/>
      <c r="P93" s="943"/>
      <c r="Q93" s="943"/>
      <c r="R93" s="943"/>
      <c r="S93" s="943"/>
      <c r="T93" s="943"/>
      <c r="U93" s="943"/>
      <c r="V93" s="943"/>
      <c r="W93" s="943"/>
      <c r="X93" s="943"/>
      <c r="Y93" s="943"/>
      <c r="Z93" s="943"/>
    </row>
    <row r="94" spans="1:26" ht="12.75" customHeight="1" x14ac:dyDescent="0.35">
      <c r="A94" s="959"/>
      <c r="B94" s="959"/>
      <c r="C94" s="960"/>
      <c r="D94" s="960"/>
      <c r="E94" s="960"/>
      <c r="F94" s="960"/>
      <c r="G94" s="943"/>
      <c r="H94" s="943"/>
      <c r="I94" s="943"/>
      <c r="J94" s="943"/>
      <c r="K94" s="943"/>
      <c r="L94" s="943"/>
      <c r="M94" s="943"/>
      <c r="N94" s="943"/>
      <c r="O94" s="943"/>
      <c r="P94" s="943"/>
      <c r="Q94" s="943"/>
      <c r="R94" s="943"/>
      <c r="S94" s="943"/>
      <c r="T94" s="943"/>
      <c r="U94" s="943"/>
      <c r="V94" s="943"/>
      <c r="W94" s="943"/>
      <c r="X94" s="943"/>
      <c r="Y94" s="943"/>
      <c r="Z94" s="943"/>
    </row>
    <row r="95" spans="1:26" ht="12.75" customHeight="1" x14ac:dyDescent="0.35">
      <c r="A95" s="959"/>
      <c r="B95" s="959"/>
      <c r="C95" s="960"/>
      <c r="D95" s="960"/>
      <c r="E95" s="960"/>
      <c r="F95" s="960"/>
      <c r="G95" s="943"/>
      <c r="H95" s="943"/>
      <c r="I95" s="943"/>
      <c r="J95" s="943"/>
      <c r="K95" s="943"/>
      <c r="L95" s="943"/>
      <c r="M95" s="943"/>
      <c r="N95" s="943"/>
      <c r="O95" s="943"/>
      <c r="P95" s="943"/>
      <c r="Q95" s="943"/>
      <c r="R95" s="943"/>
      <c r="S95" s="943"/>
      <c r="T95" s="943"/>
      <c r="U95" s="943"/>
      <c r="V95" s="943"/>
      <c r="W95" s="943"/>
      <c r="X95" s="943"/>
      <c r="Y95" s="943"/>
      <c r="Z95" s="943"/>
    </row>
    <row r="96" spans="1:26" ht="12.75" customHeight="1" x14ac:dyDescent="0.35">
      <c r="A96" s="959"/>
      <c r="B96" s="959"/>
      <c r="C96" s="960"/>
      <c r="D96" s="960"/>
      <c r="E96" s="960"/>
      <c r="F96" s="960"/>
      <c r="G96" s="943"/>
      <c r="H96" s="943"/>
      <c r="I96" s="943"/>
      <c r="J96" s="943"/>
      <c r="K96" s="943"/>
      <c r="L96" s="943"/>
      <c r="M96" s="943"/>
      <c r="N96" s="943"/>
      <c r="O96" s="943"/>
      <c r="P96" s="943"/>
      <c r="Q96" s="943"/>
      <c r="R96" s="943"/>
      <c r="S96" s="943"/>
      <c r="T96" s="943"/>
      <c r="U96" s="943"/>
      <c r="V96" s="943"/>
      <c r="W96" s="943"/>
      <c r="X96" s="943"/>
      <c r="Y96" s="943"/>
      <c r="Z96" s="943"/>
    </row>
    <row r="97" spans="1:26" ht="12.75" customHeight="1" x14ac:dyDescent="0.35">
      <c r="A97" s="959"/>
      <c r="B97" s="959"/>
      <c r="C97" s="960"/>
      <c r="D97" s="960"/>
      <c r="E97" s="960"/>
      <c r="F97" s="960"/>
      <c r="G97" s="943"/>
      <c r="H97" s="943"/>
      <c r="I97" s="943"/>
      <c r="J97" s="943"/>
      <c r="K97" s="943"/>
      <c r="L97" s="943"/>
      <c r="M97" s="943"/>
      <c r="N97" s="943"/>
      <c r="O97" s="943"/>
      <c r="P97" s="943"/>
      <c r="Q97" s="943"/>
      <c r="R97" s="943"/>
      <c r="S97" s="943"/>
      <c r="T97" s="943"/>
      <c r="U97" s="943"/>
      <c r="V97" s="943"/>
      <c r="W97" s="943"/>
      <c r="X97" s="943"/>
      <c r="Y97" s="943"/>
      <c r="Z97" s="943"/>
    </row>
    <row r="98" spans="1:26" ht="12.75" customHeight="1" x14ac:dyDescent="0.35">
      <c r="A98" s="959"/>
      <c r="B98" s="959"/>
      <c r="C98" s="960"/>
      <c r="D98" s="960"/>
      <c r="E98" s="960"/>
      <c r="F98" s="960"/>
      <c r="G98" s="943"/>
      <c r="H98" s="943"/>
      <c r="I98" s="943"/>
      <c r="J98" s="943"/>
      <c r="K98" s="943"/>
      <c r="L98" s="943"/>
      <c r="M98" s="943"/>
      <c r="N98" s="943"/>
      <c r="O98" s="943"/>
      <c r="P98" s="943"/>
      <c r="Q98" s="943"/>
      <c r="R98" s="943"/>
      <c r="S98" s="943"/>
      <c r="T98" s="943"/>
      <c r="U98" s="943"/>
      <c r="V98" s="943"/>
      <c r="W98" s="943"/>
      <c r="X98" s="943"/>
      <c r="Y98" s="943"/>
      <c r="Z98" s="943"/>
    </row>
    <row r="99" spans="1:26" ht="12.75" customHeight="1" x14ac:dyDescent="0.35">
      <c r="A99" s="959"/>
      <c r="B99" s="959"/>
      <c r="C99" s="960"/>
      <c r="D99" s="960"/>
      <c r="E99" s="960"/>
      <c r="F99" s="960"/>
      <c r="G99" s="943"/>
      <c r="H99" s="943"/>
      <c r="I99" s="943"/>
      <c r="J99" s="943"/>
      <c r="K99" s="943"/>
      <c r="L99" s="943"/>
      <c r="M99" s="943"/>
      <c r="N99" s="943"/>
      <c r="O99" s="943"/>
      <c r="P99" s="943"/>
      <c r="Q99" s="943"/>
      <c r="R99" s="943"/>
      <c r="S99" s="943"/>
      <c r="T99" s="943"/>
      <c r="U99" s="943"/>
      <c r="V99" s="943"/>
      <c r="W99" s="943"/>
      <c r="X99" s="943"/>
      <c r="Y99" s="943"/>
      <c r="Z99" s="943"/>
    </row>
    <row r="100" spans="1:26" ht="12.75" customHeight="1" x14ac:dyDescent="0.35">
      <c r="A100" s="959"/>
      <c r="B100" s="959"/>
      <c r="C100" s="960"/>
      <c r="D100" s="960"/>
      <c r="E100" s="960"/>
      <c r="F100" s="960"/>
      <c r="G100" s="943"/>
      <c r="H100" s="943"/>
      <c r="I100" s="943"/>
      <c r="J100" s="943"/>
      <c r="K100" s="943"/>
      <c r="L100" s="943"/>
      <c r="M100" s="943"/>
      <c r="N100" s="943"/>
      <c r="O100" s="943"/>
      <c r="P100" s="943"/>
      <c r="Q100" s="943"/>
      <c r="R100" s="943"/>
      <c r="S100" s="943"/>
      <c r="T100" s="943"/>
      <c r="U100" s="943"/>
      <c r="V100" s="943"/>
      <c r="W100" s="943"/>
      <c r="X100" s="943"/>
      <c r="Y100" s="943"/>
      <c r="Z100" s="943"/>
    </row>
    <row r="101" spans="1:26" ht="12.75" customHeight="1" x14ac:dyDescent="0.35">
      <c r="A101" s="959"/>
      <c r="B101" s="959"/>
      <c r="C101" s="960"/>
      <c r="D101" s="960"/>
      <c r="E101" s="960"/>
      <c r="F101" s="960"/>
      <c r="G101" s="943"/>
      <c r="H101" s="943"/>
      <c r="I101" s="943"/>
      <c r="J101" s="943"/>
      <c r="K101" s="943"/>
      <c r="L101" s="943"/>
      <c r="M101" s="943"/>
      <c r="N101" s="943"/>
      <c r="O101" s="943"/>
      <c r="P101" s="943"/>
      <c r="Q101" s="943"/>
      <c r="R101" s="943"/>
      <c r="S101" s="943"/>
      <c r="T101" s="943"/>
      <c r="U101" s="943"/>
      <c r="V101" s="943"/>
      <c r="W101" s="943"/>
      <c r="X101" s="943"/>
      <c r="Y101" s="943"/>
      <c r="Z101" s="943"/>
    </row>
    <row r="102" spans="1:26" ht="12.75" customHeight="1" x14ac:dyDescent="0.35">
      <c r="A102" s="959"/>
      <c r="B102" s="959"/>
      <c r="C102" s="960"/>
      <c r="D102" s="960"/>
      <c r="E102" s="960"/>
      <c r="F102" s="960"/>
      <c r="G102" s="943"/>
      <c r="H102" s="943"/>
      <c r="I102" s="943"/>
      <c r="J102" s="943"/>
      <c r="K102" s="943"/>
      <c r="L102" s="943"/>
      <c r="M102" s="943"/>
      <c r="N102" s="943"/>
      <c r="O102" s="943"/>
      <c r="P102" s="943"/>
      <c r="Q102" s="943"/>
      <c r="R102" s="943"/>
      <c r="S102" s="943"/>
      <c r="T102" s="943"/>
      <c r="U102" s="943"/>
      <c r="V102" s="943"/>
      <c r="W102" s="943"/>
      <c r="X102" s="943"/>
      <c r="Y102" s="943"/>
      <c r="Z102" s="943"/>
    </row>
    <row r="103" spans="1:26" ht="12.75" customHeight="1" x14ac:dyDescent="0.35">
      <c r="A103" s="959"/>
      <c r="B103" s="959"/>
      <c r="C103" s="960"/>
      <c r="D103" s="960"/>
      <c r="E103" s="960"/>
      <c r="F103" s="960"/>
      <c r="G103" s="943"/>
      <c r="H103" s="943"/>
      <c r="I103" s="943"/>
      <c r="J103" s="943"/>
      <c r="K103" s="943"/>
      <c r="L103" s="943"/>
      <c r="M103" s="943"/>
      <c r="N103" s="943"/>
      <c r="O103" s="943"/>
      <c r="P103" s="943"/>
      <c r="Q103" s="943"/>
      <c r="R103" s="943"/>
      <c r="S103" s="943"/>
      <c r="T103" s="943"/>
      <c r="U103" s="943"/>
      <c r="V103" s="943"/>
      <c r="W103" s="943"/>
      <c r="X103" s="943"/>
      <c r="Y103" s="943"/>
      <c r="Z103" s="943"/>
    </row>
    <row r="104" spans="1:26" ht="12.75" customHeight="1" x14ac:dyDescent="0.35">
      <c r="A104" s="959"/>
      <c r="B104" s="959"/>
      <c r="C104" s="960"/>
      <c r="D104" s="960"/>
      <c r="E104" s="960"/>
      <c r="F104" s="960"/>
      <c r="G104" s="943"/>
      <c r="H104" s="943"/>
      <c r="I104" s="943"/>
      <c r="J104" s="943"/>
      <c r="K104" s="943"/>
      <c r="L104" s="943"/>
      <c r="M104" s="943"/>
      <c r="N104" s="943"/>
      <c r="O104" s="943"/>
      <c r="P104" s="943"/>
      <c r="Q104" s="943"/>
      <c r="R104" s="943"/>
      <c r="S104" s="943"/>
      <c r="T104" s="943"/>
      <c r="U104" s="943"/>
      <c r="V104" s="943"/>
      <c r="W104" s="943"/>
      <c r="X104" s="943"/>
      <c r="Y104" s="943"/>
      <c r="Z104" s="943"/>
    </row>
    <row r="105" spans="1:26" ht="12.75" customHeight="1" x14ac:dyDescent="0.35">
      <c r="A105" s="959"/>
      <c r="B105" s="959"/>
      <c r="C105" s="960"/>
      <c r="D105" s="960"/>
      <c r="E105" s="960"/>
      <c r="F105" s="960"/>
      <c r="G105" s="943"/>
      <c r="H105" s="943"/>
      <c r="I105" s="943"/>
      <c r="J105" s="943"/>
      <c r="K105" s="943"/>
      <c r="L105" s="943"/>
      <c r="M105" s="943"/>
      <c r="N105" s="943"/>
      <c r="O105" s="943"/>
      <c r="P105" s="943"/>
      <c r="Q105" s="943"/>
      <c r="R105" s="943"/>
      <c r="S105" s="943"/>
      <c r="T105" s="943"/>
      <c r="U105" s="943"/>
      <c r="V105" s="943"/>
      <c r="W105" s="943"/>
      <c r="X105" s="943"/>
      <c r="Y105" s="943"/>
      <c r="Z105" s="943"/>
    </row>
    <row r="106" spans="1:26" ht="12.75" customHeight="1" x14ac:dyDescent="0.35">
      <c r="A106" s="959"/>
      <c r="B106" s="959"/>
      <c r="C106" s="960"/>
      <c r="D106" s="960"/>
      <c r="E106" s="960"/>
      <c r="F106" s="960"/>
      <c r="G106" s="943"/>
      <c r="H106" s="943"/>
      <c r="I106" s="943"/>
      <c r="J106" s="943"/>
      <c r="K106" s="943"/>
      <c r="L106" s="943"/>
      <c r="M106" s="943"/>
      <c r="N106" s="943"/>
      <c r="O106" s="943"/>
      <c r="P106" s="943"/>
      <c r="Q106" s="943"/>
      <c r="R106" s="943"/>
      <c r="S106" s="943"/>
      <c r="T106" s="943"/>
      <c r="U106" s="943"/>
      <c r="V106" s="943"/>
      <c r="W106" s="943"/>
      <c r="X106" s="943"/>
      <c r="Y106" s="943"/>
      <c r="Z106" s="943"/>
    </row>
    <row r="107" spans="1:26" ht="12.75" customHeight="1" x14ac:dyDescent="0.35">
      <c r="A107" s="959"/>
      <c r="B107" s="959"/>
      <c r="C107" s="960"/>
      <c r="D107" s="960"/>
      <c r="E107" s="960"/>
      <c r="F107" s="960"/>
      <c r="G107" s="943"/>
      <c r="H107" s="943"/>
      <c r="I107" s="943"/>
      <c r="J107" s="943"/>
      <c r="K107" s="943"/>
      <c r="L107" s="943"/>
      <c r="M107" s="943"/>
      <c r="N107" s="943"/>
      <c r="O107" s="943"/>
      <c r="P107" s="943"/>
      <c r="Q107" s="943"/>
      <c r="R107" s="943"/>
      <c r="S107" s="943"/>
      <c r="T107" s="943"/>
      <c r="U107" s="943"/>
      <c r="V107" s="943"/>
      <c r="W107" s="943"/>
      <c r="X107" s="943"/>
      <c r="Y107" s="943"/>
      <c r="Z107" s="943"/>
    </row>
    <row r="108" spans="1:26" ht="12.75" customHeight="1" x14ac:dyDescent="0.35">
      <c r="A108" s="959"/>
      <c r="B108" s="959"/>
      <c r="C108" s="960"/>
      <c r="D108" s="960"/>
      <c r="E108" s="960"/>
      <c r="F108" s="960"/>
      <c r="G108" s="943"/>
      <c r="H108" s="943"/>
      <c r="I108" s="943"/>
      <c r="J108" s="943"/>
      <c r="K108" s="943"/>
      <c r="L108" s="943"/>
      <c r="M108" s="943"/>
      <c r="N108" s="943"/>
      <c r="O108" s="943"/>
      <c r="P108" s="943"/>
      <c r="Q108" s="943"/>
      <c r="R108" s="943"/>
      <c r="S108" s="943"/>
      <c r="T108" s="943"/>
      <c r="U108" s="943"/>
      <c r="V108" s="943"/>
      <c r="W108" s="943"/>
      <c r="X108" s="943"/>
      <c r="Y108" s="943"/>
      <c r="Z108" s="943"/>
    </row>
    <row r="109" spans="1:26" ht="12.75" customHeight="1" x14ac:dyDescent="0.35">
      <c r="A109" s="959"/>
      <c r="B109" s="959"/>
      <c r="C109" s="960"/>
      <c r="D109" s="960"/>
      <c r="E109" s="960"/>
      <c r="F109" s="960"/>
      <c r="G109" s="943"/>
      <c r="H109" s="943"/>
      <c r="I109" s="943"/>
      <c r="J109" s="943"/>
      <c r="K109" s="943"/>
      <c r="L109" s="943"/>
      <c r="M109" s="943"/>
      <c r="N109" s="943"/>
      <c r="O109" s="943"/>
      <c r="P109" s="943"/>
      <c r="Q109" s="943"/>
      <c r="R109" s="943"/>
      <c r="S109" s="943"/>
      <c r="T109" s="943"/>
      <c r="U109" s="943"/>
      <c r="V109" s="943"/>
      <c r="W109" s="943"/>
      <c r="X109" s="943"/>
      <c r="Y109" s="943"/>
      <c r="Z109" s="943"/>
    </row>
    <row r="110" spans="1:26" ht="12.75" customHeight="1" x14ac:dyDescent="0.35">
      <c r="A110" s="959"/>
      <c r="B110" s="959"/>
      <c r="C110" s="960"/>
      <c r="D110" s="960"/>
      <c r="E110" s="960"/>
      <c r="F110" s="960"/>
      <c r="G110" s="943"/>
      <c r="H110" s="943"/>
      <c r="I110" s="943"/>
      <c r="J110" s="943"/>
      <c r="K110" s="943"/>
      <c r="L110" s="943"/>
      <c r="M110" s="943"/>
      <c r="N110" s="943"/>
      <c r="O110" s="943"/>
      <c r="P110" s="943"/>
      <c r="Q110" s="943"/>
      <c r="R110" s="943"/>
      <c r="S110" s="943"/>
      <c r="T110" s="943"/>
      <c r="U110" s="943"/>
      <c r="V110" s="943"/>
      <c r="W110" s="943"/>
      <c r="X110" s="943"/>
      <c r="Y110" s="943"/>
      <c r="Z110" s="943"/>
    </row>
    <row r="111" spans="1:26" ht="12.75" customHeight="1" x14ac:dyDescent="0.35">
      <c r="A111" s="959"/>
      <c r="B111" s="959"/>
      <c r="C111" s="960"/>
      <c r="D111" s="960"/>
      <c r="E111" s="960"/>
      <c r="F111" s="960"/>
      <c r="G111" s="943"/>
      <c r="H111" s="943"/>
      <c r="I111" s="943"/>
      <c r="J111" s="943"/>
      <c r="K111" s="943"/>
      <c r="L111" s="943"/>
      <c r="M111" s="943"/>
      <c r="N111" s="943"/>
      <c r="O111" s="943"/>
      <c r="P111" s="943"/>
      <c r="Q111" s="943"/>
      <c r="R111" s="943"/>
      <c r="S111" s="943"/>
      <c r="T111" s="943"/>
      <c r="U111" s="943"/>
      <c r="V111" s="943"/>
      <c r="W111" s="943"/>
      <c r="X111" s="943"/>
      <c r="Y111" s="943"/>
      <c r="Z111" s="943"/>
    </row>
    <row r="112" spans="1:26" ht="12.75" customHeight="1" x14ac:dyDescent="0.35">
      <c r="A112" s="959"/>
      <c r="B112" s="959"/>
      <c r="C112" s="960"/>
      <c r="D112" s="960"/>
      <c r="E112" s="960"/>
      <c r="F112" s="960"/>
      <c r="G112" s="943"/>
      <c r="H112" s="943"/>
      <c r="I112" s="943"/>
      <c r="J112" s="943"/>
      <c r="K112" s="943"/>
      <c r="L112" s="943"/>
      <c r="M112" s="943"/>
      <c r="N112" s="943"/>
      <c r="O112" s="943"/>
      <c r="P112" s="943"/>
      <c r="Q112" s="943"/>
      <c r="R112" s="943"/>
      <c r="S112" s="943"/>
      <c r="T112" s="943"/>
      <c r="U112" s="943"/>
      <c r="V112" s="943"/>
      <c r="W112" s="943"/>
      <c r="X112" s="943"/>
      <c r="Y112" s="943"/>
      <c r="Z112" s="943"/>
    </row>
    <row r="113" spans="1:26" ht="12.75" customHeight="1" x14ac:dyDescent="0.35">
      <c r="A113" s="959"/>
      <c r="B113" s="959"/>
      <c r="C113" s="960"/>
      <c r="D113" s="960"/>
      <c r="E113" s="960"/>
      <c r="F113" s="960"/>
      <c r="G113" s="943"/>
      <c r="H113" s="943"/>
      <c r="I113" s="943"/>
      <c r="J113" s="943"/>
      <c r="K113" s="943"/>
      <c r="L113" s="943"/>
      <c r="M113" s="943"/>
      <c r="N113" s="943"/>
      <c r="O113" s="943"/>
      <c r="P113" s="943"/>
      <c r="Q113" s="943"/>
      <c r="R113" s="943"/>
      <c r="S113" s="943"/>
      <c r="T113" s="943"/>
      <c r="U113" s="943"/>
      <c r="V113" s="943"/>
      <c r="W113" s="943"/>
      <c r="X113" s="943"/>
      <c r="Y113" s="943"/>
      <c r="Z113" s="943"/>
    </row>
    <row r="114" spans="1:26" ht="12.75" customHeight="1" x14ac:dyDescent="0.35">
      <c r="A114" s="959"/>
      <c r="B114" s="959"/>
      <c r="C114" s="960"/>
      <c r="D114" s="960"/>
      <c r="E114" s="960"/>
      <c r="F114" s="960"/>
      <c r="G114" s="943"/>
      <c r="H114" s="943"/>
      <c r="I114" s="943"/>
      <c r="J114" s="943"/>
      <c r="K114" s="943"/>
      <c r="L114" s="943"/>
      <c r="M114" s="943"/>
      <c r="N114" s="943"/>
      <c r="O114" s="943"/>
      <c r="P114" s="943"/>
      <c r="Q114" s="943"/>
      <c r="R114" s="943"/>
      <c r="S114" s="943"/>
      <c r="T114" s="943"/>
      <c r="U114" s="943"/>
      <c r="V114" s="943"/>
      <c r="W114" s="943"/>
      <c r="X114" s="943"/>
      <c r="Y114" s="943"/>
      <c r="Z114" s="943"/>
    </row>
    <row r="115" spans="1:26" ht="12.75" customHeight="1" x14ac:dyDescent="0.35">
      <c r="A115" s="959"/>
      <c r="B115" s="959"/>
      <c r="C115" s="960"/>
      <c r="D115" s="960"/>
      <c r="E115" s="960"/>
      <c r="F115" s="960"/>
      <c r="G115" s="943"/>
      <c r="H115" s="943"/>
      <c r="I115" s="943"/>
      <c r="J115" s="943"/>
      <c r="K115" s="943"/>
      <c r="L115" s="943"/>
      <c r="M115" s="943"/>
      <c r="N115" s="943"/>
      <c r="O115" s="943"/>
      <c r="P115" s="943"/>
      <c r="Q115" s="943"/>
      <c r="R115" s="943"/>
      <c r="S115" s="943"/>
      <c r="T115" s="943"/>
      <c r="U115" s="943"/>
      <c r="V115" s="943"/>
      <c r="W115" s="943"/>
      <c r="X115" s="943"/>
      <c r="Y115" s="943"/>
      <c r="Z115" s="943"/>
    </row>
    <row r="116" spans="1:26" ht="12.75" customHeight="1" x14ac:dyDescent="0.35">
      <c r="A116" s="959"/>
      <c r="B116" s="959"/>
      <c r="C116" s="960"/>
      <c r="D116" s="960"/>
      <c r="E116" s="960"/>
      <c r="F116" s="960"/>
      <c r="G116" s="943"/>
      <c r="H116" s="943"/>
      <c r="I116" s="943"/>
      <c r="J116" s="943"/>
      <c r="K116" s="943"/>
      <c r="L116" s="943"/>
      <c r="M116" s="943"/>
      <c r="N116" s="943"/>
      <c r="O116" s="943"/>
      <c r="P116" s="943"/>
      <c r="Q116" s="943"/>
      <c r="R116" s="943"/>
      <c r="S116" s="943"/>
      <c r="T116" s="943"/>
      <c r="U116" s="943"/>
      <c r="V116" s="943"/>
      <c r="W116" s="943"/>
      <c r="X116" s="943"/>
      <c r="Y116" s="943"/>
      <c r="Z116" s="943"/>
    </row>
    <row r="117" spans="1:26" ht="12.75" customHeight="1" x14ac:dyDescent="0.35">
      <c r="A117" s="959"/>
      <c r="B117" s="959"/>
      <c r="C117" s="960"/>
      <c r="D117" s="960"/>
      <c r="E117" s="960"/>
      <c r="F117" s="960"/>
      <c r="G117" s="943"/>
      <c r="H117" s="943"/>
      <c r="I117" s="943"/>
      <c r="J117" s="943"/>
      <c r="K117" s="943"/>
      <c r="L117" s="943"/>
      <c r="M117" s="943"/>
      <c r="N117" s="943"/>
      <c r="O117" s="943"/>
      <c r="P117" s="943"/>
      <c r="Q117" s="943"/>
      <c r="R117" s="943"/>
      <c r="S117" s="943"/>
      <c r="T117" s="943"/>
      <c r="U117" s="943"/>
      <c r="V117" s="943"/>
      <c r="W117" s="943"/>
      <c r="X117" s="943"/>
      <c r="Y117" s="943"/>
      <c r="Z117" s="943"/>
    </row>
    <row r="118" spans="1:26" ht="12.75" customHeight="1" x14ac:dyDescent="0.35">
      <c r="A118" s="959"/>
      <c r="B118" s="959"/>
      <c r="C118" s="960"/>
      <c r="D118" s="960"/>
      <c r="E118" s="960"/>
      <c r="F118" s="960"/>
      <c r="G118" s="943"/>
      <c r="H118" s="943"/>
      <c r="I118" s="943"/>
      <c r="J118" s="943"/>
      <c r="K118" s="943"/>
      <c r="L118" s="943"/>
      <c r="M118" s="943"/>
      <c r="N118" s="943"/>
      <c r="O118" s="943"/>
      <c r="P118" s="943"/>
      <c r="Q118" s="943"/>
      <c r="R118" s="943"/>
      <c r="S118" s="943"/>
      <c r="T118" s="943"/>
      <c r="U118" s="943"/>
      <c r="V118" s="943"/>
      <c r="W118" s="943"/>
      <c r="X118" s="943"/>
      <c r="Y118" s="943"/>
      <c r="Z118" s="943"/>
    </row>
    <row r="119" spans="1:26" ht="12.75" customHeight="1" x14ac:dyDescent="0.35">
      <c r="A119" s="959"/>
      <c r="B119" s="959"/>
      <c r="C119" s="960"/>
      <c r="D119" s="960"/>
      <c r="E119" s="960"/>
      <c r="F119" s="960"/>
      <c r="G119" s="943"/>
      <c r="H119" s="943"/>
      <c r="I119" s="943"/>
      <c r="J119" s="943"/>
      <c r="K119" s="943"/>
      <c r="L119" s="943"/>
      <c r="M119" s="943"/>
      <c r="N119" s="943"/>
      <c r="O119" s="943"/>
      <c r="P119" s="943"/>
      <c r="Q119" s="943"/>
      <c r="R119" s="943"/>
      <c r="S119" s="943"/>
      <c r="T119" s="943"/>
      <c r="U119" s="943"/>
      <c r="V119" s="943"/>
      <c r="W119" s="943"/>
      <c r="X119" s="943"/>
      <c r="Y119" s="943"/>
      <c r="Z119" s="943"/>
    </row>
    <row r="120" spans="1:26" ht="12.75" customHeight="1" x14ac:dyDescent="0.35">
      <c r="A120" s="959"/>
      <c r="B120" s="959"/>
      <c r="C120" s="960"/>
      <c r="D120" s="960"/>
      <c r="E120" s="960"/>
      <c r="F120" s="960"/>
      <c r="G120" s="943"/>
      <c r="H120" s="943"/>
      <c r="I120" s="943"/>
      <c r="J120" s="943"/>
      <c r="K120" s="943"/>
      <c r="L120" s="943"/>
      <c r="M120" s="943"/>
      <c r="N120" s="943"/>
      <c r="O120" s="943"/>
      <c r="P120" s="943"/>
      <c r="Q120" s="943"/>
      <c r="R120" s="943"/>
      <c r="S120" s="943"/>
      <c r="T120" s="943"/>
      <c r="U120" s="943"/>
      <c r="V120" s="943"/>
      <c r="W120" s="943"/>
      <c r="X120" s="943"/>
      <c r="Y120" s="943"/>
      <c r="Z120" s="943"/>
    </row>
    <row r="121" spans="1:26" ht="12.75" customHeight="1" x14ac:dyDescent="0.35">
      <c r="A121" s="959"/>
      <c r="B121" s="959"/>
      <c r="C121" s="960"/>
      <c r="D121" s="960"/>
      <c r="E121" s="960"/>
      <c r="F121" s="960"/>
      <c r="G121" s="943"/>
      <c r="H121" s="943"/>
      <c r="I121" s="943"/>
      <c r="J121" s="943"/>
      <c r="K121" s="943"/>
      <c r="L121" s="943"/>
      <c r="M121" s="943"/>
      <c r="N121" s="943"/>
      <c r="O121" s="943"/>
      <c r="P121" s="943"/>
      <c r="Q121" s="943"/>
      <c r="R121" s="943"/>
      <c r="S121" s="943"/>
      <c r="T121" s="943"/>
      <c r="U121" s="943"/>
      <c r="V121" s="943"/>
      <c r="W121" s="943"/>
      <c r="X121" s="943"/>
      <c r="Y121" s="943"/>
      <c r="Z121" s="943"/>
    </row>
    <row r="122" spans="1:26" ht="12.75" customHeight="1" x14ac:dyDescent="0.35">
      <c r="A122" s="959"/>
      <c r="B122" s="959"/>
      <c r="C122" s="960"/>
      <c r="D122" s="960"/>
      <c r="E122" s="960"/>
      <c r="F122" s="960"/>
      <c r="G122" s="943"/>
      <c r="H122" s="943"/>
      <c r="I122" s="943"/>
      <c r="J122" s="943"/>
      <c r="K122" s="943"/>
      <c r="L122" s="943"/>
      <c r="M122" s="943"/>
      <c r="N122" s="943"/>
      <c r="O122" s="943"/>
      <c r="P122" s="943"/>
      <c r="Q122" s="943"/>
      <c r="R122" s="943"/>
      <c r="S122" s="943"/>
      <c r="T122" s="943"/>
      <c r="U122" s="943"/>
      <c r="V122" s="943"/>
      <c r="W122" s="943"/>
      <c r="X122" s="943"/>
      <c r="Y122" s="943"/>
      <c r="Z122" s="943"/>
    </row>
    <row r="123" spans="1:26" ht="12.75" customHeight="1" x14ac:dyDescent="0.35">
      <c r="A123" s="959"/>
      <c r="B123" s="959"/>
      <c r="C123" s="960"/>
      <c r="D123" s="960"/>
      <c r="E123" s="960"/>
      <c r="F123" s="960"/>
      <c r="G123" s="943"/>
      <c r="H123" s="943"/>
      <c r="I123" s="943"/>
      <c r="J123" s="943"/>
      <c r="K123" s="943"/>
      <c r="L123" s="943"/>
      <c r="M123" s="943"/>
      <c r="N123" s="943"/>
      <c r="O123" s="943"/>
      <c r="P123" s="943"/>
      <c r="Q123" s="943"/>
      <c r="R123" s="943"/>
      <c r="S123" s="943"/>
      <c r="T123" s="943"/>
      <c r="U123" s="943"/>
      <c r="V123" s="943"/>
      <c r="W123" s="943"/>
      <c r="X123" s="943"/>
      <c r="Y123" s="943"/>
      <c r="Z123" s="943"/>
    </row>
    <row r="124" spans="1:26" ht="12.75" customHeight="1" x14ac:dyDescent="0.35">
      <c r="A124" s="959"/>
      <c r="B124" s="959"/>
      <c r="C124" s="960"/>
      <c r="D124" s="960"/>
      <c r="E124" s="960"/>
      <c r="F124" s="960"/>
      <c r="G124" s="943"/>
      <c r="H124" s="943"/>
      <c r="I124" s="943"/>
      <c r="J124" s="943"/>
      <c r="K124" s="943"/>
      <c r="L124" s="943"/>
      <c r="M124" s="943"/>
      <c r="N124" s="943"/>
      <c r="O124" s="943"/>
      <c r="P124" s="943"/>
      <c r="Q124" s="943"/>
      <c r="R124" s="943"/>
      <c r="S124" s="943"/>
      <c r="T124" s="943"/>
      <c r="U124" s="943"/>
      <c r="V124" s="943"/>
      <c r="W124" s="943"/>
      <c r="X124" s="943"/>
      <c r="Y124" s="943"/>
      <c r="Z124" s="943"/>
    </row>
    <row r="125" spans="1:26" ht="12.75" customHeight="1" x14ac:dyDescent="0.35">
      <c r="A125" s="959"/>
      <c r="B125" s="959"/>
      <c r="C125" s="960"/>
      <c r="D125" s="960"/>
      <c r="E125" s="960"/>
      <c r="F125" s="960"/>
      <c r="G125" s="943"/>
      <c r="H125" s="943"/>
      <c r="I125" s="943"/>
      <c r="J125" s="943"/>
      <c r="K125" s="943"/>
      <c r="L125" s="943"/>
      <c r="M125" s="943"/>
      <c r="N125" s="943"/>
      <c r="O125" s="943"/>
      <c r="P125" s="943"/>
      <c r="Q125" s="943"/>
      <c r="R125" s="943"/>
      <c r="S125" s="943"/>
      <c r="T125" s="943"/>
      <c r="U125" s="943"/>
      <c r="V125" s="943"/>
      <c r="W125" s="943"/>
      <c r="X125" s="943"/>
      <c r="Y125" s="943"/>
      <c r="Z125" s="943"/>
    </row>
    <row r="126" spans="1:26" ht="12.75" customHeight="1" x14ac:dyDescent="0.35">
      <c r="A126" s="959"/>
      <c r="B126" s="959"/>
      <c r="C126" s="960"/>
      <c r="D126" s="960"/>
      <c r="E126" s="960"/>
      <c r="F126" s="960"/>
      <c r="G126" s="943"/>
      <c r="H126" s="943"/>
      <c r="I126" s="943"/>
      <c r="J126" s="943"/>
      <c r="K126" s="943"/>
      <c r="L126" s="943"/>
      <c r="M126" s="943"/>
      <c r="N126" s="943"/>
      <c r="O126" s="943"/>
      <c r="P126" s="943"/>
      <c r="Q126" s="943"/>
      <c r="R126" s="943"/>
      <c r="S126" s="943"/>
      <c r="T126" s="943"/>
      <c r="U126" s="943"/>
      <c r="V126" s="943"/>
      <c r="W126" s="943"/>
      <c r="X126" s="943"/>
      <c r="Y126" s="943"/>
      <c r="Z126" s="943"/>
    </row>
    <row r="127" spans="1:26" ht="12.75" customHeight="1" x14ac:dyDescent="0.35">
      <c r="A127" s="959"/>
      <c r="B127" s="959"/>
      <c r="C127" s="960"/>
      <c r="D127" s="960"/>
      <c r="E127" s="960"/>
      <c r="F127" s="960"/>
      <c r="G127" s="943"/>
      <c r="H127" s="943"/>
      <c r="I127" s="943"/>
      <c r="J127" s="943"/>
      <c r="K127" s="943"/>
      <c r="L127" s="943"/>
      <c r="M127" s="943"/>
      <c r="N127" s="943"/>
      <c r="O127" s="943"/>
      <c r="P127" s="943"/>
      <c r="Q127" s="943"/>
      <c r="R127" s="943"/>
      <c r="S127" s="943"/>
      <c r="T127" s="943"/>
      <c r="U127" s="943"/>
      <c r="V127" s="943"/>
      <c r="W127" s="943"/>
      <c r="X127" s="943"/>
      <c r="Y127" s="943"/>
      <c r="Z127" s="943"/>
    </row>
    <row r="128" spans="1:26" ht="12.75" customHeight="1" x14ac:dyDescent="0.35">
      <c r="A128" s="959"/>
      <c r="B128" s="959"/>
      <c r="C128" s="960"/>
      <c r="D128" s="960"/>
      <c r="E128" s="960"/>
      <c r="F128" s="960"/>
      <c r="G128" s="943"/>
      <c r="H128" s="943"/>
      <c r="I128" s="943"/>
      <c r="J128" s="943"/>
      <c r="K128" s="943"/>
      <c r="L128" s="943"/>
      <c r="M128" s="943"/>
      <c r="N128" s="943"/>
      <c r="O128" s="943"/>
      <c r="P128" s="943"/>
      <c r="Q128" s="943"/>
      <c r="R128" s="943"/>
      <c r="S128" s="943"/>
      <c r="T128" s="943"/>
      <c r="U128" s="943"/>
      <c r="V128" s="943"/>
      <c r="W128" s="943"/>
      <c r="X128" s="943"/>
      <c r="Y128" s="943"/>
      <c r="Z128" s="943"/>
    </row>
    <row r="129" spans="1:26" ht="12.75" customHeight="1" x14ac:dyDescent="0.35">
      <c r="A129" s="959"/>
      <c r="B129" s="959"/>
      <c r="C129" s="960"/>
      <c r="D129" s="960"/>
      <c r="E129" s="960"/>
      <c r="F129" s="960"/>
      <c r="G129" s="943"/>
      <c r="H129" s="943"/>
      <c r="I129" s="943"/>
      <c r="J129" s="943"/>
      <c r="K129" s="943"/>
      <c r="L129" s="943"/>
      <c r="M129" s="943"/>
      <c r="N129" s="943"/>
      <c r="O129" s="943"/>
      <c r="P129" s="943"/>
      <c r="Q129" s="943"/>
      <c r="R129" s="943"/>
      <c r="S129" s="943"/>
      <c r="T129" s="943"/>
      <c r="U129" s="943"/>
      <c r="V129" s="943"/>
      <c r="W129" s="943"/>
      <c r="X129" s="943"/>
      <c r="Y129" s="943"/>
      <c r="Z129" s="943"/>
    </row>
    <row r="130" spans="1:26" ht="12.75" customHeight="1" x14ac:dyDescent="0.35">
      <c r="A130" s="959"/>
      <c r="B130" s="959"/>
      <c r="C130" s="960"/>
      <c r="D130" s="960"/>
      <c r="E130" s="960"/>
      <c r="F130" s="960"/>
      <c r="G130" s="943"/>
      <c r="H130" s="943"/>
      <c r="I130" s="943"/>
      <c r="J130" s="943"/>
      <c r="K130" s="943"/>
      <c r="L130" s="943"/>
      <c r="M130" s="943"/>
      <c r="N130" s="943"/>
      <c r="O130" s="943"/>
      <c r="P130" s="943"/>
      <c r="Q130" s="943"/>
      <c r="R130" s="943"/>
      <c r="S130" s="943"/>
      <c r="T130" s="943"/>
      <c r="U130" s="943"/>
      <c r="V130" s="943"/>
      <c r="W130" s="943"/>
      <c r="X130" s="943"/>
      <c r="Y130" s="943"/>
      <c r="Z130" s="943"/>
    </row>
    <row r="131" spans="1:26" ht="12.75" customHeight="1" x14ac:dyDescent="0.35">
      <c r="A131" s="959"/>
      <c r="B131" s="959"/>
      <c r="C131" s="960"/>
      <c r="D131" s="960"/>
      <c r="E131" s="960"/>
      <c r="F131" s="960"/>
      <c r="G131" s="943"/>
      <c r="H131" s="943"/>
      <c r="I131" s="943"/>
      <c r="J131" s="943"/>
      <c r="K131" s="943"/>
      <c r="L131" s="943"/>
      <c r="M131" s="943"/>
      <c r="N131" s="943"/>
      <c r="O131" s="943"/>
      <c r="P131" s="943"/>
      <c r="Q131" s="943"/>
      <c r="R131" s="943"/>
      <c r="S131" s="943"/>
      <c r="T131" s="943"/>
      <c r="U131" s="943"/>
      <c r="V131" s="943"/>
      <c r="W131" s="943"/>
      <c r="X131" s="943"/>
      <c r="Y131" s="943"/>
      <c r="Z131" s="943"/>
    </row>
    <row r="132" spans="1:26" ht="12.75" customHeight="1" x14ac:dyDescent="0.35">
      <c r="A132" s="959"/>
      <c r="B132" s="959"/>
      <c r="C132" s="960"/>
      <c r="D132" s="960"/>
      <c r="E132" s="960"/>
      <c r="F132" s="960"/>
      <c r="G132" s="943"/>
      <c r="H132" s="943"/>
      <c r="I132" s="943"/>
      <c r="J132" s="943"/>
      <c r="K132" s="943"/>
      <c r="L132" s="943"/>
      <c r="M132" s="943"/>
      <c r="N132" s="943"/>
      <c r="O132" s="943"/>
      <c r="P132" s="943"/>
      <c r="Q132" s="943"/>
      <c r="R132" s="943"/>
      <c r="S132" s="943"/>
      <c r="T132" s="943"/>
      <c r="U132" s="943"/>
      <c r="V132" s="943"/>
      <c r="W132" s="943"/>
      <c r="X132" s="943"/>
      <c r="Y132" s="943"/>
      <c r="Z132" s="943"/>
    </row>
    <row r="133" spans="1:26" ht="12.75" customHeight="1" x14ac:dyDescent="0.35">
      <c r="A133" s="959"/>
      <c r="B133" s="959"/>
      <c r="C133" s="960"/>
      <c r="D133" s="960"/>
      <c r="E133" s="960"/>
      <c r="F133" s="960"/>
      <c r="G133" s="943"/>
      <c r="H133" s="943"/>
      <c r="I133" s="943"/>
      <c r="J133" s="943"/>
      <c r="K133" s="943"/>
      <c r="L133" s="943"/>
      <c r="M133" s="943"/>
      <c r="N133" s="943"/>
      <c r="O133" s="943"/>
      <c r="P133" s="943"/>
      <c r="Q133" s="943"/>
      <c r="R133" s="943"/>
      <c r="S133" s="943"/>
      <c r="T133" s="943"/>
      <c r="U133" s="943"/>
      <c r="V133" s="943"/>
      <c r="W133" s="943"/>
      <c r="X133" s="943"/>
      <c r="Y133" s="943"/>
      <c r="Z133" s="943"/>
    </row>
    <row r="134" spans="1:26" ht="12.75" customHeight="1" x14ac:dyDescent="0.35">
      <c r="A134" s="959"/>
      <c r="B134" s="959"/>
      <c r="C134" s="960"/>
      <c r="D134" s="960"/>
      <c r="E134" s="960"/>
      <c r="F134" s="960"/>
      <c r="G134" s="943"/>
      <c r="H134" s="943"/>
      <c r="I134" s="943"/>
      <c r="J134" s="943"/>
      <c r="K134" s="943"/>
      <c r="L134" s="943"/>
      <c r="M134" s="943"/>
      <c r="N134" s="943"/>
      <c r="O134" s="943"/>
      <c r="P134" s="943"/>
      <c r="Q134" s="943"/>
      <c r="R134" s="943"/>
      <c r="S134" s="943"/>
      <c r="T134" s="943"/>
      <c r="U134" s="943"/>
      <c r="V134" s="943"/>
      <c r="W134" s="943"/>
      <c r="X134" s="943"/>
      <c r="Y134" s="943"/>
      <c r="Z134" s="943"/>
    </row>
    <row r="135" spans="1:26" ht="12.75" customHeight="1" x14ac:dyDescent="0.35">
      <c r="A135" s="959"/>
      <c r="B135" s="959"/>
      <c r="C135" s="960"/>
      <c r="D135" s="960"/>
      <c r="E135" s="960"/>
      <c r="F135" s="960"/>
      <c r="G135" s="943"/>
      <c r="H135" s="943"/>
      <c r="I135" s="943"/>
      <c r="J135" s="943"/>
      <c r="K135" s="943"/>
      <c r="L135" s="943"/>
      <c r="M135" s="943"/>
      <c r="N135" s="943"/>
      <c r="O135" s="943"/>
      <c r="P135" s="943"/>
      <c r="Q135" s="943"/>
      <c r="R135" s="943"/>
      <c r="S135" s="943"/>
      <c r="T135" s="943"/>
      <c r="U135" s="943"/>
      <c r="V135" s="943"/>
      <c r="W135" s="943"/>
      <c r="X135" s="943"/>
      <c r="Y135" s="943"/>
      <c r="Z135" s="943"/>
    </row>
    <row r="136" spans="1:26" ht="12.75" customHeight="1" x14ac:dyDescent="0.35">
      <c r="A136" s="959"/>
      <c r="B136" s="959"/>
      <c r="C136" s="960"/>
      <c r="D136" s="960"/>
      <c r="E136" s="960"/>
      <c r="F136" s="960"/>
      <c r="G136" s="943"/>
      <c r="H136" s="943"/>
      <c r="I136" s="943"/>
      <c r="J136" s="943"/>
      <c r="K136" s="943"/>
      <c r="L136" s="943"/>
      <c r="M136" s="943"/>
      <c r="N136" s="943"/>
      <c r="O136" s="943"/>
      <c r="P136" s="943"/>
      <c r="Q136" s="943"/>
      <c r="R136" s="943"/>
      <c r="S136" s="943"/>
      <c r="T136" s="943"/>
      <c r="U136" s="943"/>
      <c r="V136" s="943"/>
      <c r="W136" s="943"/>
      <c r="X136" s="943"/>
      <c r="Y136" s="943"/>
      <c r="Z136" s="943"/>
    </row>
    <row r="137" spans="1:26" ht="12.75" customHeight="1" x14ac:dyDescent="0.35">
      <c r="A137" s="959"/>
      <c r="B137" s="959"/>
      <c r="C137" s="960"/>
      <c r="D137" s="960"/>
      <c r="E137" s="960"/>
      <c r="F137" s="960"/>
      <c r="G137" s="943"/>
      <c r="H137" s="943"/>
      <c r="I137" s="943"/>
      <c r="J137" s="943"/>
      <c r="K137" s="943"/>
      <c r="L137" s="943"/>
      <c r="M137" s="943"/>
      <c r="N137" s="943"/>
      <c r="O137" s="943"/>
      <c r="P137" s="943"/>
      <c r="Q137" s="943"/>
      <c r="R137" s="943"/>
      <c r="S137" s="943"/>
      <c r="T137" s="943"/>
      <c r="U137" s="943"/>
      <c r="V137" s="943"/>
      <c r="W137" s="943"/>
      <c r="X137" s="943"/>
      <c r="Y137" s="943"/>
      <c r="Z137" s="943"/>
    </row>
    <row r="138" spans="1:26" ht="12.75" customHeight="1" x14ac:dyDescent="0.35">
      <c r="A138" s="959"/>
      <c r="B138" s="959"/>
      <c r="C138" s="960"/>
      <c r="D138" s="960"/>
      <c r="E138" s="960"/>
      <c r="F138" s="960"/>
      <c r="G138" s="943"/>
      <c r="H138" s="943"/>
      <c r="I138" s="943"/>
      <c r="J138" s="943"/>
      <c r="K138" s="943"/>
      <c r="L138" s="943"/>
      <c r="M138" s="943"/>
      <c r="N138" s="943"/>
      <c r="O138" s="943"/>
      <c r="P138" s="943"/>
      <c r="Q138" s="943"/>
      <c r="R138" s="943"/>
      <c r="S138" s="943"/>
      <c r="T138" s="943"/>
      <c r="U138" s="943"/>
      <c r="V138" s="943"/>
      <c r="W138" s="943"/>
      <c r="X138" s="943"/>
      <c r="Y138" s="943"/>
      <c r="Z138" s="943"/>
    </row>
    <row r="139" spans="1:26" ht="12.75" customHeight="1" x14ac:dyDescent="0.35">
      <c r="A139" s="959"/>
      <c r="B139" s="959"/>
      <c r="C139" s="960"/>
      <c r="D139" s="960"/>
      <c r="E139" s="960"/>
      <c r="F139" s="960"/>
      <c r="G139" s="943"/>
      <c r="H139" s="943"/>
      <c r="I139" s="943"/>
      <c r="J139" s="943"/>
      <c r="K139" s="943"/>
      <c r="L139" s="943"/>
      <c r="M139" s="943"/>
      <c r="N139" s="943"/>
      <c r="O139" s="943"/>
      <c r="P139" s="943"/>
      <c r="Q139" s="943"/>
      <c r="R139" s="943"/>
      <c r="S139" s="943"/>
      <c r="T139" s="943"/>
      <c r="U139" s="943"/>
      <c r="V139" s="943"/>
      <c r="W139" s="943"/>
      <c r="X139" s="943"/>
      <c r="Y139" s="943"/>
      <c r="Z139" s="943"/>
    </row>
    <row r="140" spans="1:26" ht="12.75" customHeight="1" x14ac:dyDescent="0.35">
      <c r="A140" s="959"/>
      <c r="B140" s="959"/>
      <c r="C140" s="960"/>
      <c r="D140" s="960"/>
      <c r="E140" s="960"/>
      <c r="F140" s="960"/>
      <c r="G140" s="943"/>
      <c r="H140" s="943"/>
      <c r="I140" s="943"/>
      <c r="J140" s="943"/>
      <c r="K140" s="943"/>
      <c r="L140" s="943"/>
      <c r="M140" s="943"/>
      <c r="N140" s="943"/>
      <c r="O140" s="943"/>
      <c r="P140" s="943"/>
      <c r="Q140" s="943"/>
      <c r="R140" s="943"/>
      <c r="S140" s="943"/>
      <c r="T140" s="943"/>
      <c r="U140" s="943"/>
      <c r="V140" s="943"/>
      <c r="W140" s="943"/>
      <c r="X140" s="943"/>
      <c r="Y140" s="943"/>
      <c r="Z140" s="943"/>
    </row>
    <row r="141" spans="1:26" ht="12.75" customHeight="1" x14ac:dyDescent="0.35">
      <c r="A141" s="959"/>
      <c r="B141" s="959"/>
      <c r="C141" s="960"/>
      <c r="D141" s="960"/>
      <c r="E141" s="960"/>
      <c r="F141" s="960"/>
      <c r="G141" s="943"/>
      <c r="H141" s="943"/>
      <c r="I141" s="943"/>
      <c r="J141" s="943"/>
      <c r="K141" s="943"/>
      <c r="L141" s="943"/>
      <c r="M141" s="943"/>
      <c r="N141" s="943"/>
      <c r="O141" s="943"/>
      <c r="P141" s="943"/>
      <c r="Q141" s="943"/>
      <c r="R141" s="943"/>
      <c r="S141" s="943"/>
      <c r="T141" s="943"/>
      <c r="U141" s="943"/>
      <c r="V141" s="943"/>
      <c r="W141" s="943"/>
      <c r="X141" s="943"/>
      <c r="Y141" s="943"/>
      <c r="Z141" s="943"/>
    </row>
    <row r="142" spans="1:26" ht="12.75" customHeight="1" x14ac:dyDescent="0.35">
      <c r="A142" s="959"/>
      <c r="B142" s="959"/>
      <c r="C142" s="960"/>
      <c r="D142" s="960"/>
      <c r="E142" s="960"/>
      <c r="F142" s="960"/>
      <c r="G142" s="943"/>
      <c r="H142" s="943"/>
      <c r="I142" s="943"/>
      <c r="J142" s="943"/>
      <c r="K142" s="943"/>
      <c r="L142" s="943"/>
      <c r="M142" s="943"/>
      <c r="N142" s="943"/>
      <c r="O142" s="943"/>
      <c r="P142" s="943"/>
      <c r="Q142" s="943"/>
      <c r="R142" s="943"/>
      <c r="S142" s="943"/>
      <c r="T142" s="943"/>
      <c r="U142" s="943"/>
      <c r="V142" s="943"/>
      <c r="W142" s="943"/>
      <c r="X142" s="943"/>
      <c r="Y142" s="943"/>
      <c r="Z142" s="943"/>
    </row>
    <row r="143" spans="1:26" ht="12.75" customHeight="1" x14ac:dyDescent="0.35">
      <c r="A143" s="959"/>
      <c r="B143" s="959"/>
      <c r="C143" s="960"/>
      <c r="D143" s="960"/>
      <c r="E143" s="960"/>
      <c r="F143" s="960"/>
      <c r="G143" s="943"/>
      <c r="H143" s="943"/>
      <c r="I143" s="943"/>
      <c r="J143" s="943"/>
      <c r="K143" s="943"/>
      <c r="L143" s="943"/>
      <c r="M143" s="943"/>
      <c r="N143" s="943"/>
      <c r="O143" s="943"/>
      <c r="P143" s="943"/>
      <c r="Q143" s="943"/>
      <c r="R143" s="943"/>
      <c r="S143" s="943"/>
      <c r="T143" s="943"/>
      <c r="U143" s="943"/>
      <c r="V143" s="943"/>
      <c r="W143" s="943"/>
      <c r="X143" s="943"/>
      <c r="Y143" s="943"/>
      <c r="Z143" s="943"/>
    </row>
    <row r="144" spans="1:26" ht="12.75" customHeight="1" x14ac:dyDescent="0.35">
      <c r="A144" s="959"/>
      <c r="B144" s="959"/>
      <c r="C144" s="960"/>
      <c r="D144" s="960"/>
      <c r="E144" s="960"/>
      <c r="F144" s="960"/>
      <c r="G144" s="943"/>
      <c r="H144" s="943"/>
      <c r="I144" s="943"/>
      <c r="J144" s="943"/>
      <c r="K144" s="943"/>
      <c r="L144" s="943"/>
      <c r="M144" s="943"/>
      <c r="N144" s="943"/>
      <c r="O144" s="943"/>
      <c r="P144" s="943"/>
      <c r="Q144" s="943"/>
      <c r="R144" s="943"/>
      <c r="S144" s="943"/>
      <c r="T144" s="943"/>
      <c r="U144" s="943"/>
      <c r="V144" s="943"/>
      <c r="W144" s="943"/>
      <c r="X144" s="943"/>
      <c r="Y144" s="943"/>
      <c r="Z144" s="943"/>
    </row>
    <row r="145" spans="1:26" ht="12.75" customHeight="1" x14ac:dyDescent="0.35">
      <c r="A145" s="959"/>
      <c r="B145" s="959"/>
      <c r="C145" s="960"/>
      <c r="D145" s="960"/>
      <c r="E145" s="960"/>
      <c r="F145" s="960"/>
      <c r="G145" s="943"/>
      <c r="H145" s="943"/>
      <c r="I145" s="943"/>
      <c r="J145" s="943"/>
      <c r="K145" s="943"/>
      <c r="L145" s="943"/>
      <c r="M145" s="943"/>
      <c r="N145" s="943"/>
      <c r="O145" s="943"/>
      <c r="P145" s="943"/>
      <c r="Q145" s="943"/>
      <c r="R145" s="943"/>
      <c r="S145" s="943"/>
      <c r="T145" s="943"/>
      <c r="U145" s="943"/>
      <c r="V145" s="943"/>
      <c r="W145" s="943"/>
      <c r="X145" s="943"/>
      <c r="Y145" s="943"/>
      <c r="Z145" s="943"/>
    </row>
    <row r="146" spans="1:26" ht="12.75" customHeight="1" x14ac:dyDescent="0.35">
      <c r="A146" s="959"/>
      <c r="B146" s="959"/>
      <c r="C146" s="960"/>
      <c r="D146" s="960"/>
      <c r="E146" s="960"/>
      <c r="F146" s="960"/>
      <c r="G146" s="943"/>
      <c r="H146" s="943"/>
      <c r="I146" s="943"/>
      <c r="J146" s="943"/>
      <c r="K146" s="943"/>
      <c r="L146" s="943"/>
      <c r="M146" s="943"/>
      <c r="N146" s="943"/>
      <c r="O146" s="943"/>
      <c r="P146" s="943"/>
      <c r="Q146" s="943"/>
      <c r="R146" s="943"/>
      <c r="S146" s="943"/>
      <c r="T146" s="943"/>
      <c r="U146" s="943"/>
      <c r="V146" s="943"/>
      <c r="W146" s="943"/>
      <c r="X146" s="943"/>
      <c r="Y146" s="943"/>
      <c r="Z146" s="943"/>
    </row>
    <row r="147" spans="1:26" ht="12.75" customHeight="1" x14ac:dyDescent="0.35">
      <c r="A147" s="959"/>
      <c r="B147" s="959"/>
      <c r="C147" s="960"/>
      <c r="D147" s="960"/>
      <c r="E147" s="960"/>
      <c r="F147" s="960"/>
      <c r="G147" s="943"/>
      <c r="H147" s="943"/>
      <c r="I147" s="943"/>
      <c r="J147" s="943"/>
      <c r="K147" s="943"/>
      <c r="L147" s="943"/>
      <c r="M147" s="943"/>
      <c r="N147" s="943"/>
      <c r="O147" s="943"/>
      <c r="P147" s="943"/>
      <c r="Q147" s="943"/>
      <c r="R147" s="943"/>
      <c r="S147" s="943"/>
      <c r="T147" s="943"/>
      <c r="U147" s="943"/>
      <c r="V147" s="943"/>
      <c r="W147" s="943"/>
      <c r="X147" s="943"/>
      <c r="Y147" s="943"/>
      <c r="Z147" s="943"/>
    </row>
    <row r="148" spans="1:26" ht="12.75" customHeight="1" x14ac:dyDescent="0.35">
      <c r="A148" s="959"/>
      <c r="B148" s="959"/>
      <c r="C148" s="960"/>
      <c r="D148" s="960"/>
      <c r="E148" s="960"/>
      <c r="F148" s="960"/>
      <c r="G148" s="943"/>
      <c r="H148" s="943"/>
      <c r="I148" s="943"/>
      <c r="J148" s="943"/>
      <c r="K148" s="943"/>
      <c r="L148" s="943"/>
      <c r="M148" s="943"/>
      <c r="N148" s="943"/>
      <c r="O148" s="943"/>
      <c r="P148" s="943"/>
      <c r="Q148" s="943"/>
      <c r="R148" s="943"/>
      <c r="S148" s="943"/>
      <c r="T148" s="943"/>
      <c r="U148" s="943"/>
      <c r="V148" s="943"/>
      <c r="W148" s="943"/>
      <c r="X148" s="943"/>
      <c r="Y148" s="943"/>
      <c r="Z148" s="943"/>
    </row>
    <row r="149" spans="1:26" ht="12.75" customHeight="1" x14ac:dyDescent="0.35">
      <c r="A149" s="959"/>
      <c r="B149" s="959"/>
      <c r="C149" s="960"/>
      <c r="D149" s="960"/>
      <c r="E149" s="960"/>
      <c r="F149" s="960"/>
      <c r="G149" s="943"/>
      <c r="H149" s="943"/>
      <c r="I149" s="943"/>
      <c r="J149" s="943"/>
      <c r="K149" s="943"/>
      <c r="L149" s="943"/>
      <c r="M149" s="943"/>
      <c r="N149" s="943"/>
      <c r="O149" s="943"/>
      <c r="P149" s="943"/>
      <c r="Q149" s="943"/>
      <c r="R149" s="943"/>
      <c r="S149" s="943"/>
      <c r="T149" s="943"/>
      <c r="U149" s="943"/>
      <c r="V149" s="943"/>
      <c r="W149" s="943"/>
      <c r="X149" s="943"/>
      <c r="Y149" s="943"/>
      <c r="Z149" s="943"/>
    </row>
    <row r="150" spans="1:26" ht="12.75" customHeight="1" x14ac:dyDescent="0.35">
      <c r="A150" s="959"/>
      <c r="B150" s="959"/>
      <c r="C150" s="960"/>
      <c r="D150" s="960"/>
      <c r="E150" s="960"/>
      <c r="F150" s="960"/>
      <c r="G150" s="943"/>
      <c r="H150" s="943"/>
      <c r="I150" s="943"/>
      <c r="J150" s="943"/>
      <c r="K150" s="943"/>
      <c r="L150" s="943"/>
      <c r="M150" s="943"/>
      <c r="N150" s="943"/>
      <c r="O150" s="943"/>
      <c r="P150" s="943"/>
      <c r="Q150" s="943"/>
      <c r="R150" s="943"/>
      <c r="S150" s="943"/>
      <c r="T150" s="943"/>
      <c r="U150" s="943"/>
      <c r="V150" s="943"/>
      <c r="W150" s="943"/>
      <c r="X150" s="943"/>
      <c r="Y150" s="943"/>
      <c r="Z150" s="943"/>
    </row>
    <row r="151" spans="1:26" ht="12.75" customHeight="1" x14ac:dyDescent="0.35">
      <c r="A151" s="959"/>
      <c r="B151" s="959"/>
      <c r="C151" s="960"/>
      <c r="D151" s="960"/>
      <c r="E151" s="960"/>
      <c r="F151" s="960"/>
      <c r="G151" s="943"/>
      <c r="H151" s="943"/>
      <c r="I151" s="943"/>
      <c r="J151" s="943"/>
      <c r="K151" s="943"/>
      <c r="L151" s="943"/>
      <c r="M151" s="943"/>
      <c r="N151" s="943"/>
      <c r="O151" s="943"/>
      <c r="P151" s="943"/>
      <c r="Q151" s="943"/>
      <c r="R151" s="943"/>
      <c r="S151" s="943"/>
      <c r="T151" s="943"/>
      <c r="U151" s="943"/>
      <c r="V151" s="943"/>
      <c r="W151" s="943"/>
      <c r="X151" s="943"/>
      <c r="Y151" s="943"/>
      <c r="Z151" s="943"/>
    </row>
    <row r="152" spans="1:26" ht="12.75" customHeight="1" x14ac:dyDescent="0.35">
      <c r="A152" s="959"/>
      <c r="B152" s="959"/>
      <c r="C152" s="960"/>
      <c r="D152" s="960"/>
      <c r="E152" s="960"/>
      <c r="F152" s="960"/>
      <c r="G152" s="943"/>
      <c r="H152" s="943"/>
      <c r="I152" s="943"/>
      <c r="J152" s="943"/>
      <c r="K152" s="943"/>
      <c r="L152" s="943"/>
      <c r="M152" s="943"/>
      <c r="N152" s="943"/>
      <c r="O152" s="943"/>
      <c r="P152" s="943"/>
      <c r="Q152" s="943"/>
      <c r="R152" s="943"/>
      <c r="S152" s="943"/>
      <c r="T152" s="943"/>
      <c r="U152" s="943"/>
      <c r="V152" s="943"/>
      <c r="W152" s="943"/>
      <c r="X152" s="943"/>
      <c r="Y152" s="943"/>
      <c r="Z152" s="943"/>
    </row>
    <row r="153" spans="1:26" ht="12.75" customHeight="1" x14ac:dyDescent="0.35">
      <c r="A153" s="959"/>
      <c r="B153" s="959"/>
      <c r="C153" s="960"/>
      <c r="D153" s="960"/>
      <c r="E153" s="960"/>
      <c r="F153" s="960"/>
      <c r="G153" s="943"/>
      <c r="H153" s="943"/>
      <c r="I153" s="943"/>
      <c r="J153" s="943"/>
      <c r="K153" s="943"/>
      <c r="L153" s="943"/>
      <c r="M153" s="943"/>
      <c r="N153" s="943"/>
      <c r="O153" s="943"/>
      <c r="P153" s="943"/>
      <c r="Q153" s="943"/>
      <c r="R153" s="943"/>
      <c r="S153" s="943"/>
      <c r="T153" s="943"/>
      <c r="U153" s="943"/>
      <c r="V153" s="943"/>
      <c r="W153" s="943"/>
      <c r="X153" s="943"/>
      <c r="Y153" s="943"/>
      <c r="Z153" s="943"/>
    </row>
    <row r="154" spans="1:26" ht="12.75" customHeight="1" x14ac:dyDescent="0.35">
      <c r="A154" s="959"/>
      <c r="B154" s="959"/>
      <c r="C154" s="960"/>
      <c r="D154" s="960"/>
      <c r="E154" s="960"/>
      <c r="F154" s="960"/>
      <c r="G154" s="943"/>
      <c r="H154" s="943"/>
      <c r="I154" s="943"/>
      <c r="J154" s="943"/>
      <c r="K154" s="943"/>
      <c r="L154" s="943"/>
      <c r="M154" s="943"/>
      <c r="N154" s="943"/>
      <c r="O154" s="943"/>
      <c r="P154" s="943"/>
      <c r="Q154" s="943"/>
      <c r="R154" s="943"/>
      <c r="S154" s="943"/>
      <c r="T154" s="943"/>
      <c r="U154" s="943"/>
      <c r="V154" s="943"/>
      <c r="W154" s="943"/>
      <c r="X154" s="943"/>
      <c r="Y154" s="943"/>
      <c r="Z154" s="943"/>
    </row>
    <row r="155" spans="1:26" ht="12.75" customHeight="1" x14ac:dyDescent="0.35">
      <c r="A155" s="959"/>
      <c r="B155" s="959"/>
      <c r="C155" s="960"/>
      <c r="D155" s="960"/>
      <c r="E155" s="960"/>
      <c r="F155" s="960"/>
      <c r="G155" s="943"/>
      <c r="H155" s="943"/>
      <c r="I155" s="943"/>
      <c r="J155" s="943"/>
      <c r="K155" s="943"/>
      <c r="L155" s="943"/>
      <c r="M155" s="943"/>
      <c r="N155" s="943"/>
      <c r="O155" s="943"/>
      <c r="P155" s="943"/>
      <c r="Q155" s="943"/>
      <c r="R155" s="943"/>
      <c r="S155" s="943"/>
      <c r="T155" s="943"/>
      <c r="U155" s="943"/>
      <c r="V155" s="943"/>
      <c r="W155" s="943"/>
      <c r="X155" s="943"/>
      <c r="Y155" s="943"/>
      <c r="Z155" s="943"/>
    </row>
    <row r="156" spans="1:26" ht="12.75" customHeight="1" x14ac:dyDescent="0.35">
      <c r="A156" s="959"/>
      <c r="B156" s="959"/>
      <c r="C156" s="960"/>
      <c r="D156" s="960"/>
      <c r="E156" s="960"/>
      <c r="F156" s="960"/>
      <c r="G156" s="943"/>
      <c r="H156" s="943"/>
      <c r="I156" s="943"/>
      <c r="J156" s="943"/>
      <c r="K156" s="943"/>
      <c r="L156" s="943"/>
      <c r="M156" s="943"/>
      <c r="N156" s="943"/>
      <c r="O156" s="943"/>
      <c r="P156" s="943"/>
      <c r="Q156" s="943"/>
      <c r="R156" s="943"/>
      <c r="S156" s="943"/>
      <c r="T156" s="943"/>
      <c r="U156" s="943"/>
      <c r="V156" s="943"/>
      <c r="W156" s="943"/>
      <c r="X156" s="943"/>
      <c r="Y156" s="943"/>
      <c r="Z156" s="943"/>
    </row>
    <row r="157" spans="1:26" ht="12.75" customHeight="1" x14ac:dyDescent="0.35">
      <c r="A157" s="959"/>
      <c r="B157" s="959"/>
      <c r="C157" s="960"/>
      <c r="D157" s="960"/>
      <c r="E157" s="960"/>
      <c r="F157" s="960"/>
      <c r="G157" s="943"/>
      <c r="H157" s="943"/>
      <c r="I157" s="943"/>
      <c r="J157" s="943"/>
      <c r="K157" s="943"/>
      <c r="L157" s="943"/>
      <c r="M157" s="943"/>
      <c r="N157" s="943"/>
      <c r="O157" s="943"/>
      <c r="P157" s="943"/>
      <c r="Q157" s="943"/>
      <c r="R157" s="943"/>
      <c r="S157" s="943"/>
      <c r="T157" s="943"/>
      <c r="U157" s="943"/>
      <c r="V157" s="943"/>
      <c r="W157" s="943"/>
      <c r="X157" s="943"/>
      <c r="Y157" s="943"/>
      <c r="Z157" s="943"/>
    </row>
    <row r="158" spans="1:26" ht="12.75" customHeight="1" x14ac:dyDescent="0.35">
      <c r="A158" s="959"/>
      <c r="B158" s="959"/>
      <c r="C158" s="960"/>
      <c r="D158" s="960"/>
      <c r="E158" s="960"/>
      <c r="F158" s="960"/>
      <c r="G158" s="943"/>
      <c r="H158" s="943"/>
      <c r="I158" s="943"/>
      <c r="J158" s="943"/>
      <c r="K158" s="943"/>
      <c r="L158" s="943"/>
      <c r="M158" s="943"/>
      <c r="N158" s="943"/>
      <c r="O158" s="943"/>
      <c r="P158" s="943"/>
      <c r="Q158" s="943"/>
      <c r="R158" s="943"/>
      <c r="S158" s="943"/>
      <c r="T158" s="943"/>
      <c r="U158" s="943"/>
      <c r="V158" s="943"/>
      <c r="W158" s="943"/>
      <c r="X158" s="943"/>
      <c r="Y158" s="943"/>
      <c r="Z158" s="943"/>
    </row>
    <row r="159" spans="1:26" ht="12.75" customHeight="1" x14ac:dyDescent="0.35">
      <c r="A159" s="959"/>
      <c r="B159" s="959"/>
      <c r="C159" s="960"/>
      <c r="D159" s="960"/>
      <c r="E159" s="960"/>
      <c r="F159" s="960"/>
      <c r="G159" s="943"/>
      <c r="H159" s="943"/>
      <c r="I159" s="943"/>
      <c r="J159" s="943"/>
      <c r="K159" s="943"/>
      <c r="L159" s="943"/>
      <c r="M159" s="943"/>
      <c r="N159" s="943"/>
      <c r="O159" s="943"/>
      <c r="P159" s="943"/>
      <c r="Q159" s="943"/>
      <c r="R159" s="943"/>
      <c r="S159" s="943"/>
      <c r="T159" s="943"/>
      <c r="U159" s="943"/>
      <c r="V159" s="943"/>
      <c r="W159" s="943"/>
      <c r="X159" s="943"/>
      <c r="Y159" s="943"/>
      <c r="Z159" s="943"/>
    </row>
    <row r="160" spans="1:26" ht="12.75" customHeight="1" x14ac:dyDescent="0.35">
      <c r="A160" s="959"/>
      <c r="B160" s="959"/>
      <c r="C160" s="960"/>
      <c r="D160" s="960"/>
      <c r="E160" s="960"/>
      <c r="F160" s="960"/>
      <c r="G160" s="943"/>
      <c r="H160" s="943"/>
      <c r="I160" s="943"/>
      <c r="J160" s="943"/>
      <c r="K160" s="943"/>
      <c r="L160" s="943"/>
      <c r="M160" s="943"/>
      <c r="N160" s="943"/>
      <c r="O160" s="943"/>
      <c r="P160" s="943"/>
      <c r="Q160" s="943"/>
      <c r="R160" s="943"/>
      <c r="S160" s="943"/>
      <c r="T160" s="943"/>
      <c r="U160" s="943"/>
      <c r="V160" s="943"/>
      <c r="W160" s="943"/>
      <c r="X160" s="943"/>
      <c r="Y160" s="943"/>
      <c r="Z160" s="943"/>
    </row>
    <row r="161" spans="1:26" ht="12.75" customHeight="1" x14ac:dyDescent="0.35">
      <c r="A161" s="959"/>
      <c r="B161" s="959"/>
      <c r="C161" s="960"/>
      <c r="D161" s="960"/>
      <c r="E161" s="960"/>
      <c r="F161" s="960"/>
      <c r="G161" s="943"/>
      <c r="H161" s="943"/>
      <c r="I161" s="943"/>
      <c r="J161" s="943"/>
      <c r="K161" s="943"/>
      <c r="L161" s="943"/>
      <c r="M161" s="943"/>
      <c r="N161" s="943"/>
      <c r="O161" s="943"/>
      <c r="P161" s="943"/>
      <c r="Q161" s="943"/>
      <c r="R161" s="943"/>
      <c r="S161" s="943"/>
      <c r="T161" s="943"/>
      <c r="U161" s="943"/>
      <c r="V161" s="943"/>
      <c r="W161" s="943"/>
      <c r="X161" s="943"/>
      <c r="Y161" s="943"/>
      <c r="Z161" s="943"/>
    </row>
    <row r="162" spans="1:26" ht="12.75" customHeight="1" x14ac:dyDescent="0.35">
      <c r="A162" s="959"/>
      <c r="B162" s="959"/>
      <c r="C162" s="960"/>
      <c r="D162" s="960"/>
      <c r="E162" s="960"/>
      <c r="F162" s="960"/>
      <c r="G162" s="943"/>
      <c r="H162" s="943"/>
      <c r="I162" s="943"/>
      <c r="J162" s="943"/>
      <c r="K162" s="943"/>
      <c r="L162" s="943"/>
      <c r="M162" s="943"/>
      <c r="N162" s="943"/>
      <c r="O162" s="943"/>
      <c r="P162" s="943"/>
      <c r="Q162" s="943"/>
      <c r="R162" s="943"/>
      <c r="S162" s="943"/>
      <c r="T162" s="943"/>
      <c r="U162" s="943"/>
      <c r="V162" s="943"/>
      <c r="W162" s="943"/>
      <c r="X162" s="943"/>
      <c r="Y162" s="943"/>
      <c r="Z162" s="943"/>
    </row>
    <row r="163" spans="1:26" ht="12.75" customHeight="1" x14ac:dyDescent="0.35">
      <c r="A163" s="959"/>
      <c r="B163" s="959"/>
      <c r="C163" s="960"/>
      <c r="D163" s="960"/>
      <c r="E163" s="960"/>
      <c r="F163" s="960"/>
      <c r="G163" s="943"/>
      <c r="H163" s="943"/>
      <c r="I163" s="943"/>
      <c r="J163" s="943"/>
      <c r="K163" s="943"/>
      <c r="L163" s="943"/>
      <c r="M163" s="943"/>
      <c r="N163" s="943"/>
      <c r="O163" s="943"/>
      <c r="P163" s="943"/>
      <c r="Q163" s="943"/>
      <c r="R163" s="943"/>
      <c r="S163" s="943"/>
      <c r="T163" s="943"/>
      <c r="U163" s="943"/>
      <c r="V163" s="943"/>
      <c r="W163" s="943"/>
      <c r="X163" s="943"/>
      <c r="Y163" s="943"/>
      <c r="Z163" s="943"/>
    </row>
    <row r="164" spans="1:26" ht="12.75" customHeight="1" x14ac:dyDescent="0.35">
      <c r="A164" s="959"/>
      <c r="B164" s="959"/>
      <c r="C164" s="960"/>
      <c r="D164" s="960"/>
      <c r="E164" s="960"/>
      <c r="F164" s="960"/>
      <c r="G164" s="943"/>
      <c r="H164" s="943"/>
      <c r="I164" s="943"/>
      <c r="J164" s="943"/>
      <c r="K164" s="943"/>
      <c r="L164" s="943"/>
      <c r="M164" s="943"/>
      <c r="N164" s="943"/>
      <c r="O164" s="943"/>
      <c r="P164" s="943"/>
      <c r="Q164" s="943"/>
      <c r="R164" s="943"/>
      <c r="S164" s="943"/>
      <c r="T164" s="943"/>
      <c r="U164" s="943"/>
      <c r="V164" s="943"/>
      <c r="W164" s="943"/>
      <c r="X164" s="943"/>
      <c r="Y164" s="943"/>
      <c r="Z164" s="943"/>
    </row>
    <row r="165" spans="1:26" ht="12.75" customHeight="1" x14ac:dyDescent="0.35">
      <c r="A165" s="959"/>
      <c r="B165" s="959"/>
      <c r="C165" s="960"/>
      <c r="D165" s="960"/>
      <c r="E165" s="960"/>
      <c r="F165" s="960"/>
      <c r="G165" s="943"/>
      <c r="H165" s="943"/>
      <c r="I165" s="943"/>
      <c r="J165" s="943"/>
      <c r="K165" s="943"/>
      <c r="L165" s="943"/>
      <c r="M165" s="943"/>
      <c r="N165" s="943"/>
      <c r="O165" s="943"/>
      <c r="P165" s="943"/>
      <c r="Q165" s="943"/>
      <c r="R165" s="943"/>
      <c r="S165" s="943"/>
      <c r="T165" s="943"/>
      <c r="U165" s="943"/>
      <c r="V165" s="943"/>
      <c r="W165" s="943"/>
      <c r="X165" s="943"/>
      <c r="Y165" s="943"/>
      <c r="Z165" s="943"/>
    </row>
    <row r="166" spans="1:26" ht="12.75" customHeight="1" x14ac:dyDescent="0.35">
      <c r="A166" s="959"/>
      <c r="B166" s="959"/>
      <c r="C166" s="960"/>
      <c r="D166" s="960"/>
      <c r="E166" s="960"/>
      <c r="F166" s="960"/>
      <c r="G166" s="943"/>
      <c r="H166" s="943"/>
      <c r="I166" s="943"/>
      <c r="J166" s="943"/>
      <c r="K166" s="943"/>
      <c r="L166" s="943"/>
      <c r="M166" s="943"/>
      <c r="N166" s="943"/>
      <c r="O166" s="943"/>
      <c r="P166" s="943"/>
      <c r="Q166" s="943"/>
      <c r="R166" s="943"/>
      <c r="S166" s="943"/>
      <c r="T166" s="943"/>
      <c r="U166" s="943"/>
      <c r="V166" s="943"/>
      <c r="W166" s="943"/>
      <c r="X166" s="943"/>
      <c r="Y166" s="943"/>
      <c r="Z166" s="943"/>
    </row>
    <row r="167" spans="1:26" ht="12.75" customHeight="1" x14ac:dyDescent="0.35">
      <c r="A167" s="959"/>
      <c r="B167" s="959"/>
      <c r="C167" s="960"/>
      <c r="D167" s="960"/>
      <c r="E167" s="960"/>
      <c r="F167" s="960"/>
      <c r="G167" s="943"/>
      <c r="H167" s="943"/>
      <c r="I167" s="943"/>
      <c r="J167" s="943"/>
      <c r="K167" s="943"/>
      <c r="L167" s="943"/>
      <c r="M167" s="943"/>
      <c r="N167" s="943"/>
      <c r="O167" s="943"/>
      <c r="P167" s="943"/>
      <c r="Q167" s="943"/>
      <c r="R167" s="943"/>
      <c r="S167" s="943"/>
      <c r="T167" s="943"/>
      <c r="U167" s="943"/>
      <c r="V167" s="943"/>
      <c r="W167" s="943"/>
      <c r="X167" s="943"/>
      <c r="Y167" s="943"/>
      <c r="Z167" s="943"/>
    </row>
    <row r="168" spans="1:26" ht="12.75" customHeight="1" x14ac:dyDescent="0.35">
      <c r="A168" s="959"/>
      <c r="B168" s="959"/>
      <c r="C168" s="960"/>
      <c r="D168" s="960"/>
      <c r="E168" s="960"/>
      <c r="F168" s="960"/>
      <c r="G168" s="943"/>
      <c r="H168" s="943"/>
      <c r="I168" s="943"/>
      <c r="J168" s="943"/>
      <c r="K168" s="943"/>
      <c r="L168" s="943"/>
      <c r="M168" s="943"/>
      <c r="N168" s="943"/>
      <c r="O168" s="943"/>
      <c r="P168" s="943"/>
      <c r="Q168" s="943"/>
      <c r="R168" s="943"/>
      <c r="S168" s="943"/>
      <c r="T168" s="943"/>
      <c r="U168" s="943"/>
      <c r="V168" s="943"/>
      <c r="W168" s="943"/>
      <c r="X168" s="943"/>
      <c r="Y168" s="943"/>
      <c r="Z168" s="943"/>
    </row>
    <row r="169" spans="1:26" ht="12.75" customHeight="1" x14ac:dyDescent="0.35">
      <c r="A169" s="959"/>
      <c r="B169" s="959"/>
      <c r="C169" s="960"/>
      <c r="D169" s="960"/>
      <c r="E169" s="960"/>
      <c r="F169" s="960"/>
      <c r="G169" s="943"/>
      <c r="H169" s="943"/>
      <c r="I169" s="943"/>
      <c r="J169" s="943"/>
      <c r="K169" s="943"/>
      <c r="L169" s="943"/>
      <c r="M169" s="943"/>
      <c r="N169" s="943"/>
      <c r="O169" s="943"/>
      <c r="P169" s="943"/>
      <c r="Q169" s="943"/>
      <c r="R169" s="943"/>
      <c r="S169" s="943"/>
      <c r="T169" s="943"/>
      <c r="U169" s="943"/>
      <c r="V169" s="943"/>
      <c r="W169" s="943"/>
      <c r="X169" s="943"/>
      <c r="Y169" s="943"/>
      <c r="Z169" s="943"/>
    </row>
    <row r="170" spans="1:26" ht="12.75" customHeight="1" x14ac:dyDescent="0.35">
      <c r="A170" s="959"/>
      <c r="B170" s="959"/>
      <c r="C170" s="960"/>
      <c r="D170" s="960"/>
      <c r="E170" s="960"/>
      <c r="F170" s="960"/>
      <c r="G170" s="943"/>
      <c r="H170" s="943"/>
      <c r="I170" s="943"/>
      <c r="J170" s="943"/>
      <c r="K170" s="943"/>
      <c r="L170" s="943"/>
      <c r="M170" s="943"/>
      <c r="N170" s="943"/>
      <c r="O170" s="943"/>
      <c r="P170" s="943"/>
      <c r="Q170" s="943"/>
      <c r="R170" s="943"/>
      <c r="S170" s="943"/>
      <c r="T170" s="943"/>
      <c r="U170" s="943"/>
      <c r="V170" s="943"/>
      <c r="W170" s="943"/>
      <c r="X170" s="943"/>
      <c r="Y170" s="943"/>
      <c r="Z170" s="943"/>
    </row>
    <row r="171" spans="1:26" ht="12.75" customHeight="1" x14ac:dyDescent="0.35">
      <c r="A171" s="959"/>
      <c r="B171" s="959"/>
      <c r="C171" s="960"/>
      <c r="D171" s="960"/>
      <c r="E171" s="960"/>
      <c r="F171" s="960"/>
      <c r="G171" s="943"/>
      <c r="H171" s="943"/>
      <c r="I171" s="943"/>
      <c r="J171" s="943"/>
      <c r="K171" s="943"/>
      <c r="L171" s="943"/>
      <c r="M171" s="943"/>
      <c r="N171" s="943"/>
      <c r="O171" s="943"/>
      <c r="P171" s="943"/>
      <c r="Q171" s="943"/>
      <c r="R171" s="943"/>
      <c r="S171" s="943"/>
      <c r="T171" s="943"/>
      <c r="U171" s="943"/>
      <c r="V171" s="943"/>
      <c r="W171" s="943"/>
      <c r="X171" s="943"/>
      <c r="Y171" s="943"/>
      <c r="Z171" s="943"/>
    </row>
    <row r="172" spans="1:26" ht="12.75" customHeight="1" x14ac:dyDescent="0.35">
      <c r="A172" s="959"/>
      <c r="B172" s="959"/>
      <c r="C172" s="960"/>
      <c r="D172" s="960"/>
      <c r="E172" s="960"/>
      <c r="F172" s="960"/>
      <c r="G172" s="943"/>
      <c r="H172" s="943"/>
      <c r="I172" s="943"/>
      <c r="J172" s="943"/>
      <c r="K172" s="943"/>
      <c r="L172" s="943"/>
      <c r="M172" s="943"/>
      <c r="N172" s="943"/>
      <c r="O172" s="943"/>
      <c r="P172" s="943"/>
      <c r="Q172" s="943"/>
      <c r="R172" s="943"/>
      <c r="S172" s="943"/>
      <c r="T172" s="943"/>
      <c r="U172" s="943"/>
      <c r="V172" s="943"/>
      <c r="W172" s="943"/>
      <c r="X172" s="943"/>
      <c r="Y172" s="943"/>
      <c r="Z172" s="943"/>
    </row>
    <row r="173" spans="1:26" ht="12.75" customHeight="1" x14ac:dyDescent="0.35">
      <c r="A173" s="959"/>
      <c r="B173" s="959"/>
      <c r="C173" s="960"/>
      <c r="D173" s="960"/>
      <c r="E173" s="960"/>
      <c r="F173" s="960"/>
      <c r="G173" s="943"/>
      <c r="H173" s="943"/>
      <c r="I173" s="943"/>
      <c r="J173" s="943"/>
      <c r="K173" s="943"/>
      <c r="L173" s="943"/>
      <c r="M173" s="943"/>
      <c r="N173" s="943"/>
      <c r="O173" s="943"/>
      <c r="P173" s="943"/>
      <c r="Q173" s="943"/>
      <c r="R173" s="943"/>
      <c r="S173" s="943"/>
      <c r="T173" s="943"/>
      <c r="U173" s="943"/>
      <c r="V173" s="943"/>
      <c r="W173" s="943"/>
      <c r="X173" s="943"/>
      <c r="Y173" s="943"/>
      <c r="Z173" s="943"/>
    </row>
    <row r="174" spans="1:26" ht="12.75" customHeight="1" x14ac:dyDescent="0.35">
      <c r="A174" s="959"/>
      <c r="B174" s="959"/>
      <c r="C174" s="960"/>
      <c r="D174" s="960"/>
      <c r="E174" s="960"/>
      <c r="F174" s="960"/>
      <c r="G174" s="943"/>
      <c r="H174" s="943"/>
      <c r="I174" s="943"/>
      <c r="J174" s="943"/>
      <c r="K174" s="943"/>
      <c r="L174" s="943"/>
      <c r="M174" s="943"/>
      <c r="N174" s="943"/>
      <c r="O174" s="943"/>
      <c r="P174" s="943"/>
      <c r="Q174" s="943"/>
      <c r="R174" s="943"/>
      <c r="S174" s="943"/>
      <c r="T174" s="943"/>
      <c r="U174" s="943"/>
      <c r="V174" s="943"/>
      <c r="W174" s="943"/>
      <c r="X174" s="943"/>
      <c r="Y174" s="943"/>
      <c r="Z174" s="943"/>
    </row>
    <row r="175" spans="1:26" ht="12.75" customHeight="1" x14ac:dyDescent="0.35">
      <c r="A175" s="959"/>
      <c r="B175" s="959"/>
      <c r="C175" s="960"/>
      <c r="D175" s="960"/>
      <c r="E175" s="960"/>
      <c r="F175" s="960"/>
      <c r="G175" s="943"/>
      <c r="H175" s="943"/>
      <c r="I175" s="943"/>
      <c r="J175" s="943"/>
      <c r="K175" s="943"/>
      <c r="L175" s="943"/>
      <c r="M175" s="943"/>
      <c r="N175" s="943"/>
      <c r="O175" s="943"/>
      <c r="P175" s="943"/>
      <c r="Q175" s="943"/>
      <c r="R175" s="943"/>
      <c r="S175" s="943"/>
      <c r="T175" s="943"/>
      <c r="U175" s="943"/>
      <c r="V175" s="943"/>
      <c r="W175" s="943"/>
      <c r="X175" s="943"/>
      <c r="Y175" s="943"/>
      <c r="Z175" s="943"/>
    </row>
    <row r="176" spans="1:26" ht="12.75" customHeight="1" x14ac:dyDescent="0.35">
      <c r="A176" s="959"/>
      <c r="B176" s="959"/>
      <c r="C176" s="960"/>
      <c r="D176" s="960"/>
      <c r="E176" s="960"/>
      <c r="F176" s="960"/>
      <c r="G176" s="943"/>
      <c r="H176" s="943"/>
      <c r="I176" s="943"/>
      <c r="J176" s="943"/>
      <c r="K176" s="943"/>
      <c r="L176" s="943"/>
      <c r="M176" s="943"/>
      <c r="N176" s="943"/>
      <c r="O176" s="943"/>
      <c r="P176" s="943"/>
      <c r="Q176" s="943"/>
      <c r="R176" s="943"/>
      <c r="S176" s="943"/>
      <c r="T176" s="943"/>
      <c r="U176" s="943"/>
      <c r="V176" s="943"/>
      <c r="W176" s="943"/>
      <c r="X176" s="943"/>
      <c r="Y176" s="943"/>
      <c r="Z176" s="943"/>
    </row>
    <row r="177" spans="1:26" ht="12.75" customHeight="1" x14ac:dyDescent="0.35">
      <c r="A177" s="959"/>
      <c r="B177" s="959"/>
      <c r="C177" s="960"/>
      <c r="D177" s="960"/>
      <c r="E177" s="960"/>
      <c r="F177" s="960"/>
      <c r="G177" s="943"/>
      <c r="H177" s="943"/>
      <c r="I177" s="943"/>
      <c r="J177" s="943"/>
      <c r="K177" s="943"/>
      <c r="L177" s="943"/>
      <c r="M177" s="943"/>
      <c r="N177" s="943"/>
      <c r="O177" s="943"/>
      <c r="P177" s="943"/>
      <c r="Q177" s="943"/>
      <c r="R177" s="943"/>
      <c r="S177" s="943"/>
      <c r="T177" s="943"/>
      <c r="U177" s="943"/>
      <c r="V177" s="943"/>
      <c r="W177" s="943"/>
      <c r="X177" s="943"/>
      <c r="Y177" s="943"/>
      <c r="Z177" s="943"/>
    </row>
    <row r="178" spans="1:26" ht="12.75" customHeight="1" x14ac:dyDescent="0.35">
      <c r="A178" s="959"/>
      <c r="B178" s="959"/>
      <c r="C178" s="960"/>
      <c r="D178" s="960"/>
      <c r="E178" s="960"/>
      <c r="F178" s="960"/>
      <c r="G178" s="943"/>
      <c r="H178" s="943"/>
      <c r="I178" s="943"/>
      <c r="J178" s="943"/>
      <c r="K178" s="943"/>
      <c r="L178" s="943"/>
      <c r="M178" s="943"/>
      <c r="N178" s="943"/>
      <c r="O178" s="943"/>
      <c r="P178" s="943"/>
      <c r="Q178" s="943"/>
      <c r="R178" s="943"/>
      <c r="S178" s="943"/>
      <c r="T178" s="943"/>
      <c r="U178" s="943"/>
      <c r="V178" s="943"/>
      <c r="W178" s="943"/>
      <c r="X178" s="943"/>
      <c r="Y178" s="943"/>
      <c r="Z178" s="943"/>
    </row>
    <row r="179" spans="1:26" ht="12.75" customHeight="1" x14ac:dyDescent="0.35">
      <c r="A179" s="959"/>
      <c r="B179" s="959"/>
      <c r="C179" s="960"/>
      <c r="D179" s="960"/>
      <c r="E179" s="960"/>
      <c r="F179" s="960"/>
      <c r="G179" s="943"/>
      <c r="H179" s="943"/>
      <c r="I179" s="943"/>
      <c r="J179" s="943"/>
      <c r="K179" s="943"/>
      <c r="L179" s="943"/>
      <c r="M179" s="943"/>
      <c r="N179" s="943"/>
      <c r="O179" s="943"/>
      <c r="P179" s="943"/>
      <c r="Q179" s="943"/>
      <c r="R179" s="943"/>
      <c r="S179" s="943"/>
      <c r="T179" s="943"/>
      <c r="U179" s="943"/>
      <c r="V179" s="943"/>
      <c r="W179" s="943"/>
      <c r="X179" s="943"/>
      <c r="Y179" s="943"/>
      <c r="Z179" s="943"/>
    </row>
    <row r="180" spans="1:26" ht="12.75" customHeight="1" x14ac:dyDescent="0.35">
      <c r="A180" s="959"/>
      <c r="B180" s="959"/>
      <c r="C180" s="960"/>
      <c r="D180" s="960"/>
      <c r="E180" s="960"/>
      <c r="F180" s="960"/>
      <c r="G180" s="943"/>
      <c r="H180" s="943"/>
      <c r="I180" s="943"/>
      <c r="J180" s="943"/>
      <c r="K180" s="943"/>
      <c r="L180" s="943"/>
      <c r="M180" s="943"/>
      <c r="N180" s="943"/>
      <c r="O180" s="943"/>
      <c r="P180" s="943"/>
      <c r="Q180" s="943"/>
      <c r="R180" s="943"/>
      <c r="S180" s="943"/>
      <c r="T180" s="943"/>
      <c r="U180" s="943"/>
      <c r="V180" s="943"/>
      <c r="W180" s="943"/>
      <c r="X180" s="943"/>
      <c r="Y180" s="943"/>
      <c r="Z180" s="943"/>
    </row>
    <row r="181" spans="1:26" ht="12.75" customHeight="1" x14ac:dyDescent="0.35">
      <c r="A181" s="959"/>
      <c r="B181" s="959"/>
      <c r="C181" s="960"/>
      <c r="D181" s="960"/>
      <c r="E181" s="960"/>
      <c r="F181" s="960"/>
      <c r="G181" s="943"/>
      <c r="H181" s="943"/>
      <c r="I181" s="943"/>
      <c r="J181" s="943"/>
      <c r="K181" s="943"/>
      <c r="L181" s="943"/>
      <c r="M181" s="943"/>
      <c r="N181" s="943"/>
      <c r="O181" s="943"/>
      <c r="P181" s="943"/>
      <c r="Q181" s="943"/>
      <c r="R181" s="943"/>
      <c r="S181" s="943"/>
      <c r="T181" s="943"/>
      <c r="U181" s="943"/>
      <c r="V181" s="943"/>
      <c r="W181" s="943"/>
      <c r="X181" s="943"/>
      <c r="Y181" s="943"/>
      <c r="Z181" s="943"/>
    </row>
    <row r="182" spans="1:26" ht="12.75" customHeight="1" x14ac:dyDescent="0.35">
      <c r="A182" s="959"/>
      <c r="B182" s="959"/>
      <c r="C182" s="960"/>
      <c r="D182" s="960"/>
      <c r="E182" s="960"/>
      <c r="F182" s="960"/>
      <c r="G182" s="943"/>
      <c r="H182" s="943"/>
      <c r="I182" s="943"/>
      <c r="J182" s="943"/>
      <c r="K182" s="943"/>
      <c r="L182" s="943"/>
      <c r="M182" s="943"/>
      <c r="N182" s="943"/>
      <c r="O182" s="943"/>
      <c r="P182" s="943"/>
      <c r="Q182" s="943"/>
      <c r="R182" s="943"/>
      <c r="S182" s="943"/>
      <c r="T182" s="943"/>
      <c r="U182" s="943"/>
      <c r="V182" s="943"/>
      <c r="W182" s="943"/>
      <c r="X182" s="943"/>
      <c r="Y182" s="943"/>
      <c r="Z182" s="943"/>
    </row>
    <row r="183" spans="1:26" ht="12.75" customHeight="1" x14ac:dyDescent="0.35">
      <c r="A183" s="959"/>
      <c r="B183" s="959"/>
      <c r="C183" s="960"/>
      <c r="D183" s="960"/>
      <c r="E183" s="960"/>
      <c r="F183" s="960"/>
      <c r="G183" s="943"/>
      <c r="H183" s="943"/>
      <c r="I183" s="943"/>
      <c r="J183" s="943"/>
      <c r="K183" s="943"/>
      <c r="L183" s="943"/>
      <c r="M183" s="943"/>
      <c r="N183" s="943"/>
      <c r="O183" s="943"/>
      <c r="P183" s="943"/>
      <c r="Q183" s="943"/>
      <c r="R183" s="943"/>
      <c r="S183" s="943"/>
      <c r="T183" s="943"/>
      <c r="U183" s="943"/>
      <c r="V183" s="943"/>
      <c r="W183" s="943"/>
      <c r="X183" s="943"/>
      <c r="Y183" s="943"/>
      <c r="Z183" s="943"/>
    </row>
    <row r="184" spans="1:26" ht="12.75" customHeight="1" x14ac:dyDescent="0.35">
      <c r="A184" s="959"/>
      <c r="B184" s="959"/>
      <c r="C184" s="960"/>
      <c r="D184" s="960"/>
      <c r="E184" s="960"/>
      <c r="F184" s="960"/>
      <c r="G184" s="943"/>
      <c r="H184" s="943"/>
      <c r="I184" s="943"/>
      <c r="J184" s="943"/>
      <c r="K184" s="943"/>
      <c r="L184" s="943"/>
      <c r="M184" s="943"/>
      <c r="N184" s="943"/>
      <c r="O184" s="943"/>
      <c r="P184" s="943"/>
      <c r="Q184" s="943"/>
      <c r="R184" s="943"/>
      <c r="S184" s="943"/>
      <c r="T184" s="943"/>
      <c r="U184" s="943"/>
      <c r="V184" s="943"/>
      <c r="W184" s="943"/>
      <c r="X184" s="943"/>
      <c r="Y184" s="943"/>
      <c r="Z184" s="943"/>
    </row>
    <row r="185" spans="1:26" ht="12.75" customHeight="1" x14ac:dyDescent="0.35">
      <c r="A185" s="959"/>
      <c r="B185" s="959"/>
      <c r="C185" s="960"/>
      <c r="D185" s="960"/>
      <c r="E185" s="960"/>
      <c r="F185" s="960"/>
      <c r="G185" s="943"/>
      <c r="H185" s="943"/>
      <c r="I185" s="943"/>
      <c r="J185" s="943"/>
      <c r="K185" s="943"/>
      <c r="L185" s="943"/>
      <c r="M185" s="943"/>
      <c r="N185" s="943"/>
      <c r="O185" s="943"/>
      <c r="P185" s="943"/>
      <c r="Q185" s="943"/>
      <c r="R185" s="943"/>
      <c r="S185" s="943"/>
      <c r="T185" s="943"/>
      <c r="U185" s="943"/>
      <c r="V185" s="943"/>
      <c r="W185" s="943"/>
      <c r="X185" s="943"/>
      <c r="Y185" s="943"/>
      <c r="Z185" s="943"/>
    </row>
    <row r="186" spans="1:26" ht="12.75" customHeight="1" x14ac:dyDescent="0.35">
      <c r="A186" s="959"/>
      <c r="B186" s="959"/>
      <c r="C186" s="960"/>
      <c r="D186" s="960"/>
      <c r="E186" s="960"/>
      <c r="F186" s="960"/>
      <c r="G186" s="943"/>
      <c r="H186" s="943"/>
      <c r="I186" s="943"/>
      <c r="J186" s="943"/>
      <c r="K186" s="943"/>
      <c r="L186" s="943"/>
      <c r="M186" s="943"/>
      <c r="N186" s="943"/>
      <c r="O186" s="943"/>
      <c r="P186" s="943"/>
      <c r="Q186" s="943"/>
      <c r="R186" s="943"/>
      <c r="S186" s="943"/>
      <c r="T186" s="943"/>
      <c r="U186" s="943"/>
      <c r="V186" s="943"/>
      <c r="W186" s="943"/>
      <c r="X186" s="943"/>
      <c r="Y186" s="943"/>
      <c r="Z186" s="943"/>
    </row>
    <row r="187" spans="1:26" ht="12.75" customHeight="1" x14ac:dyDescent="0.35">
      <c r="A187" s="959"/>
      <c r="B187" s="959"/>
      <c r="C187" s="960"/>
      <c r="D187" s="960"/>
      <c r="E187" s="960"/>
      <c r="F187" s="960"/>
      <c r="G187" s="943"/>
      <c r="H187" s="943"/>
      <c r="I187" s="943"/>
      <c r="J187" s="943"/>
      <c r="K187" s="943"/>
      <c r="L187" s="943"/>
      <c r="M187" s="943"/>
      <c r="N187" s="943"/>
      <c r="O187" s="943"/>
      <c r="P187" s="943"/>
      <c r="Q187" s="943"/>
      <c r="R187" s="943"/>
      <c r="S187" s="943"/>
      <c r="T187" s="943"/>
      <c r="U187" s="943"/>
      <c r="V187" s="943"/>
      <c r="W187" s="943"/>
      <c r="X187" s="943"/>
      <c r="Y187" s="943"/>
      <c r="Z187" s="943"/>
    </row>
    <row r="188" spans="1:26" ht="12.75" customHeight="1" x14ac:dyDescent="0.35">
      <c r="A188" s="959"/>
      <c r="B188" s="959"/>
      <c r="C188" s="960"/>
      <c r="D188" s="960"/>
      <c r="E188" s="960"/>
      <c r="F188" s="960"/>
      <c r="G188" s="943"/>
      <c r="H188" s="943"/>
      <c r="I188" s="943"/>
      <c r="J188" s="943"/>
      <c r="K188" s="943"/>
      <c r="L188" s="943"/>
      <c r="M188" s="943"/>
      <c r="N188" s="943"/>
      <c r="O188" s="943"/>
      <c r="P188" s="943"/>
      <c r="Q188" s="943"/>
      <c r="R188" s="943"/>
      <c r="S188" s="943"/>
      <c r="T188" s="943"/>
      <c r="U188" s="943"/>
      <c r="V188" s="943"/>
      <c r="W188" s="943"/>
      <c r="X188" s="943"/>
      <c r="Y188" s="943"/>
      <c r="Z188" s="943"/>
    </row>
    <row r="189" spans="1:26" ht="12.75" customHeight="1" x14ac:dyDescent="0.35">
      <c r="A189" s="959"/>
      <c r="B189" s="959"/>
      <c r="C189" s="960"/>
      <c r="D189" s="960"/>
      <c r="E189" s="960"/>
      <c r="F189" s="960"/>
      <c r="G189" s="943"/>
      <c r="H189" s="943"/>
      <c r="I189" s="943"/>
      <c r="J189" s="943"/>
      <c r="K189" s="943"/>
      <c r="L189" s="943"/>
      <c r="M189" s="943"/>
      <c r="N189" s="943"/>
      <c r="O189" s="943"/>
      <c r="P189" s="943"/>
      <c r="Q189" s="943"/>
      <c r="R189" s="943"/>
      <c r="S189" s="943"/>
      <c r="T189" s="943"/>
      <c r="U189" s="943"/>
      <c r="V189" s="943"/>
      <c r="W189" s="943"/>
      <c r="X189" s="943"/>
      <c r="Y189" s="943"/>
      <c r="Z189" s="943"/>
    </row>
    <row r="190" spans="1:26" ht="12.75" customHeight="1" x14ac:dyDescent="0.35">
      <c r="A190" s="959"/>
      <c r="B190" s="959"/>
      <c r="C190" s="960"/>
      <c r="D190" s="960"/>
      <c r="E190" s="960"/>
      <c r="F190" s="960"/>
      <c r="G190" s="943"/>
      <c r="H190" s="943"/>
      <c r="I190" s="943"/>
      <c r="J190" s="943"/>
      <c r="K190" s="943"/>
      <c r="L190" s="943"/>
      <c r="M190" s="943"/>
      <c r="N190" s="943"/>
      <c r="O190" s="943"/>
      <c r="P190" s="943"/>
      <c r="Q190" s="943"/>
      <c r="R190" s="943"/>
      <c r="S190" s="943"/>
      <c r="T190" s="943"/>
      <c r="U190" s="943"/>
      <c r="V190" s="943"/>
      <c r="W190" s="943"/>
      <c r="X190" s="943"/>
      <c r="Y190" s="943"/>
      <c r="Z190" s="943"/>
    </row>
    <row r="191" spans="1:26" ht="12.75" customHeight="1" x14ac:dyDescent="0.35">
      <c r="A191" s="959"/>
      <c r="B191" s="959"/>
      <c r="C191" s="960"/>
      <c r="D191" s="960"/>
      <c r="E191" s="960"/>
      <c r="F191" s="960"/>
      <c r="G191" s="943"/>
      <c r="H191" s="943"/>
      <c r="I191" s="943"/>
      <c r="J191" s="943"/>
      <c r="K191" s="943"/>
      <c r="L191" s="943"/>
      <c r="M191" s="943"/>
      <c r="N191" s="943"/>
      <c r="O191" s="943"/>
      <c r="P191" s="943"/>
      <c r="Q191" s="943"/>
      <c r="R191" s="943"/>
      <c r="S191" s="943"/>
      <c r="T191" s="943"/>
      <c r="U191" s="943"/>
      <c r="V191" s="943"/>
      <c r="W191" s="943"/>
      <c r="X191" s="943"/>
      <c r="Y191" s="943"/>
      <c r="Z191" s="943"/>
    </row>
    <row r="192" spans="1:26" ht="12.75" customHeight="1" x14ac:dyDescent="0.35">
      <c r="A192" s="959"/>
      <c r="B192" s="959"/>
      <c r="C192" s="960"/>
      <c r="D192" s="960"/>
      <c r="E192" s="960"/>
      <c r="F192" s="960"/>
      <c r="G192" s="943"/>
      <c r="H192" s="943"/>
      <c r="I192" s="943"/>
      <c r="J192" s="943"/>
      <c r="K192" s="943"/>
      <c r="L192" s="943"/>
      <c r="M192" s="943"/>
      <c r="N192" s="943"/>
      <c r="O192" s="943"/>
      <c r="P192" s="943"/>
      <c r="Q192" s="943"/>
      <c r="R192" s="943"/>
      <c r="S192" s="943"/>
      <c r="T192" s="943"/>
      <c r="U192" s="943"/>
      <c r="V192" s="943"/>
      <c r="W192" s="943"/>
      <c r="X192" s="943"/>
      <c r="Y192" s="943"/>
      <c r="Z192" s="943"/>
    </row>
    <row r="193" spans="1:26" ht="12.75" customHeight="1" x14ac:dyDescent="0.35">
      <c r="A193" s="959"/>
      <c r="B193" s="959"/>
      <c r="C193" s="960"/>
      <c r="D193" s="960"/>
      <c r="E193" s="960"/>
      <c r="F193" s="960"/>
      <c r="G193" s="943"/>
      <c r="H193" s="943"/>
      <c r="I193" s="943"/>
      <c r="J193" s="943"/>
      <c r="K193" s="943"/>
      <c r="L193" s="943"/>
      <c r="M193" s="943"/>
      <c r="N193" s="943"/>
      <c r="O193" s="943"/>
      <c r="P193" s="943"/>
      <c r="Q193" s="943"/>
      <c r="R193" s="943"/>
      <c r="S193" s="943"/>
      <c r="T193" s="943"/>
      <c r="U193" s="943"/>
      <c r="V193" s="943"/>
      <c r="W193" s="943"/>
      <c r="X193" s="943"/>
      <c r="Y193" s="943"/>
      <c r="Z193" s="943"/>
    </row>
    <row r="194" spans="1:26" ht="12.75" customHeight="1" x14ac:dyDescent="0.35">
      <c r="A194" s="959"/>
      <c r="B194" s="959"/>
      <c r="C194" s="960"/>
      <c r="D194" s="960"/>
      <c r="E194" s="960"/>
      <c r="F194" s="960"/>
      <c r="G194" s="943"/>
      <c r="H194" s="943"/>
      <c r="I194" s="943"/>
      <c r="J194" s="943"/>
      <c r="K194" s="943"/>
      <c r="L194" s="943"/>
      <c r="M194" s="943"/>
      <c r="N194" s="943"/>
      <c r="O194" s="943"/>
      <c r="P194" s="943"/>
      <c r="Q194" s="943"/>
      <c r="R194" s="943"/>
      <c r="S194" s="943"/>
      <c r="T194" s="943"/>
      <c r="U194" s="943"/>
      <c r="V194" s="943"/>
      <c r="W194" s="943"/>
      <c r="X194" s="943"/>
      <c r="Y194" s="943"/>
      <c r="Z194" s="943"/>
    </row>
    <row r="195" spans="1:26" ht="12.75" customHeight="1" x14ac:dyDescent="0.35">
      <c r="A195" s="959"/>
      <c r="B195" s="959"/>
      <c r="C195" s="960"/>
      <c r="D195" s="960"/>
      <c r="E195" s="960"/>
      <c r="F195" s="960"/>
      <c r="G195" s="943"/>
      <c r="H195" s="943"/>
      <c r="I195" s="943"/>
      <c r="J195" s="943"/>
      <c r="K195" s="943"/>
      <c r="L195" s="943"/>
      <c r="M195" s="943"/>
      <c r="N195" s="943"/>
      <c r="O195" s="943"/>
      <c r="P195" s="943"/>
      <c r="Q195" s="943"/>
      <c r="R195" s="943"/>
      <c r="S195" s="943"/>
      <c r="T195" s="943"/>
      <c r="U195" s="943"/>
      <c r="V195" s="943"/>
      <c r="W195" s="943"/>
      <c r="X195" s="943"/>
      <c r="Y195" s="943"/>
      <c r="Z195" s="943"/>
    </row>
    <row r="196" spans="1:26" ht="12.75" customHeight="1" x14ac:dyDescent="0.35">
      <c r="A196" s="959"/>
      <c r="B196" s="959"/>
      <c r="C196" s="960"/>
      <c r="D196" s="960"/>
      <c r="E196" s="960"/>
      <c r="F196" s="960"/>
      <c r="G196" s="943"/>
      <c r="H196" s="943"/>
      <c r="I196" s="943"/>
      <c r="J196" s="943"/>
      <c r="K196" s="943"/>
      <c r="L196" s="943"/>
      <c r="M196" s="943"/>
      <c r="N196" s="943"/>
      <c r="O196" s="943"/>
      <c r="P196" s="943"/>
      <c r="Q196" s="943"/>
      <c r="R196" s="943"/>
      <c r="S196" s="943"/>
      <c r="T196" s="943"/>
      <c r="U196" s="943"/>
      <c r="V196" s="943"/>
      <c r="W196" s="943"/>
      <c r="X196" s="943"/>
      <c r="Y196" s="943"/>
      <c r="Z196" s="943"/>
    </row>
    <row r="197" spans="1:26" ht="12.75" customHeight="1" x14ac:dyDescent="0.35">
      <c r="A197" s="959"/>
      <c r="B197" s="959"/>
      <c r="C197" s="960"/>
      <c r="D197" s="960"/>
      <c r="E197" s="960"/>
      <c r="F197" s="960"/>
      <c r="G197" s="943"/>
      <c r="H197" s="943"/>
      <c r="I197" s="943"/>
      <c r="J197" s="943"/>
      <c r="K197" s="943"/>
      <c r="L197" s="943"/>
      <c r="M197" s="943"/>
      <c r="N197" s="943"/>
      <c r="O197" s="943"/>
      <c r="P197" s="943"/>
      <c r="Q197" s="943"/>
      <c r="R197" s="943"/>
      <c r="S197" s="943"/>
      <c r="T197" s="943"/>
      <c r="U197" s="943"/>
      <c r="V197" s="943"/>
      <c r="W197" s="943"/>
      <c r="X197" s="943"/>
      <c r="Y197" s="943"/>
      <c r="Z197" s="943"/>
    </row>
    <row r="198" spans="1:26" ht="12.75" customHeight="1" x14ac:dyDescent="0.35">
      <c r="A198" s="959"/>
      <c r="B198" s="959"/>
      <c r="C198" s="960"/>
      <c r="D198" s="960"/>
      <c r="E198" s="960"/>
      <c r="F198" s="960"/>
      <c r="G198" s="943"/>
      <c r="H198" s="943"/>
      <c r="I198" s="943"/>
      <c r="J198" s="943"/>
      <c r="K198" s="943"/>
      <c r="L198" s="943"/>
      <c r="M198" s="943"/>
      <c r="N198" s="943"/>
      <c r="O198" s="943"/>
      <c r="P198" s="943"/>
      <c r="Q198" s="943"/>
      <c r="R198" s="943"/>
      <c r="S198" s="943"/>
      <c r="T198" s="943"/>
      <c r="U198" s="943"/>
      <c r="V198" s="943"/>
      <c r="W198" s="943"/>
      <c r="X198" s="943"/>
      <c r="Y198" s="943"/>
      <c r="Z198" s="943"/>
    </row>
    <row r="199" spans="1:26" ht="12.75" customHeight="1" x14ac:dyDescent="0.35">
      <c r="A199" s="959"/>
      <c r="B199" s="959"/>
      <c r="C199" s="960"/>
      <c r="D199" s="960"/>
      <c r="E199" s="960"/>
      <c r="F199" s="960"/>
      <c r="G199" s="943"/>
      <c r="H199" s="943"/>
      <c r="I199" s="943"/>
      <c r="J199" s="943"/>
      <c r="K199" s="943"/>
      <c r="L199" s="943"/>
      <c r="M199" s="943"/>
      <c r="N199" s="943"/>
      <c r="O199" s="943"/>
      <c r="P199" s="943"/>
      <c r="Q199" s="943"/>
      <c r="R199" s="943"/>
      <c r="S199" s="943"/>
      <c r="T199" s="943"/>
      <c r="U199" s="943"/>
      <c r="V199" s="943"/>
      <c r="W199" s="943"/>
      <c r="X199" s="943"/>
      <c r="Y199" s="943"/>
      <c r="Z199" s="943"/>
    </row>
    <row r="200" spans="1:26" ht="12.75" customHeight="1" x14ac:dyDescent="0.35">
      <c r="A200" s="959"/>
      <c r="B200" s="959"/>
      <c r="C200" s="960"/>
      <c r="D200" s="960"/>
      <c r="E200" s="960"/>
      <c r="F200" s="960"/>
      <c r="G200" s="943"/>
      <c r="H200" s="943"/>
      <c r="I200" s="943"/>
      <c r="J200" s="943"/>
      <c r="K200" s="943"/>
      <c r="L200" s="943"/>
      <c r="M200" s="943"/>
      <c r="N200" s="943"/>
      <c r="O200" s="943"/>
      <c r="P200" s="943"/>
      <c r="Q200" s="943"/>
      <c r="R200" s="943"/>
      <c r="S200" s="943"/>
      <c r="T200" s="943"/>
      <c r="U200" s="943"/>
      <c r="V200" s="943"/>
      <c r="W200" s="943"/>
      <c r="X200" s="943"/>
      <c r="Y200" s="943"/>
      <c r="Z200" s="943"/>
    </row>
    <row r="201" spans="1:26" ht="12.75" customHeight="1" x14ac:dyDescent="0.35">
      <c r="A201" s="959"/>
      <c r="B201" s="959"/>
      <c r="C201" s="960"/>
      <c r="D201" s="960"/>
      <c r="E201" s="960"/>
      <c r="F201" s="960"/>
      <c r="G201" s="943"/>
      <c r="H201" s="943"/>
      <c r="I201" s="943"/>
      <c r="J201" s="943"/>
      <c r="K201" s="943"/>
      <c r="L201" s="943"/>
      <c r="M201" s="943"/>
      <c r="N201" s="943"/>
      <c r="O201" s="943"/>
      <c r="P201" s="943"/>
      <c r="Q201" s="943"/>
      <c r="R201" s="943"/>
      <c r="S201" s="943"/>
      <c r="T201" s="943"/>
      <c r="U201" s="943"/>
      <c r="V201" s="943"/>
      <c r="W201" s="943"/>
      <c r="X201" s="943"/>
      <c r="Y201" s="943"/>
      <c r="Z201" s="943"/>
    </row>
    <row r="202" spans="1:26" ht="12.75" customHeight="1" x14ac:dyDescent="0.35">
      <c r="A202" s="959"/>
      <c r="B202" s="959"/>
      <c r="C202" s="960"/>
      <c r="D202" s="960"/>
      <c r="E202" s="960"/>
      <c r="F202" s="960"/>
      <c r="G202" s="943"/>
      <c r="H202" s="943"/>
      <c r="I202" s="943"/>
      <c r="J202" s="943"/>
      <c r="K202" s="943"/>
      <c r="L202" s="943"/>
      <c r="M202" s="943"/>
      <c r="N202" s="943"/>
      <c r="O202" s="943"/>
      <c r="P202" s="943"/>
      <c r="Q202" s="943"/>
      <c r="R202" s="943"/>
      <c r="S202" s="943"/>
      <c r="T202" s="943"/>
      <c r="U202" s="943"/>
      <c r="V202" s="943"/>
      <c r="W202" s="943"/>
      <c r="X202" s="943"/>
      <c r="Y202" s="943"/>
      <c r="Z202" s="943"/>
    </row>
    <row r="203" spans="1:26" ht="12.75" customHeight="1" x14ac:dyDescent="0.35">
      <c r="A203" s="959"/>
      <c r="B203" s="959"/>
      <c r="C203" s="960"/>
      <c r="D203" s="960"/>
      <c r="E203" s="960"/>
      <c r="F203" s="960"/>
      <c r="G203" s="943"/>
      <c r="H203" s="943"/>
      <c r="I203" s="943"/>
      <c r="J203" s="943"/>
      <c r="K203" s="943"/>
      <c r="L203" s="943"/>
      <c r="M203" s="943"/>
      <c r="N203" s="943"/>
      <c r="O203" s="943"/>
      <c r="P203" s="943"/>
      <c r="Q203" s="943"/>
      <c r="R203" s="943"/>
      <c r="S203" s="943"/>
      <c r="T203" s="943"/>
      <c r="U203" s="943"/>
      <c r="V203" s="943"/>
      <c r="W203" s="943"/>
      <c r="X203" s="943"/>
      <c r="Y203" s="943"/>
      <c r="Z203" s="943"/>
    </row>
    <row r="204" spans="1:26" ht="12.75" customHeight="1" x14ac:dyDescent="0.35">
      <c r="A204" s="959"/>
      <c r="B204" s="959"/>
      <c r="C204" s="960"/>
      <c r="D204" s="960"/>
      <c r="E204" s="960"/>
      <c r="F204" s="960"/>
      <c r="G204" s="943"/>
      <c r="H204" s="943"/>
      <c r="I204" s="943"/>
      <c r="J204" s="943"/>
      <c r="K204" s="943"/>
      <c r="L204" s="943"/>
      <c r="M204" s="943"/>
      <c r="N204" s="943"/>
      <c r="O204" s="943"/>
      <c r="P204" s="943"/>
      <c r="Q204" s="943"/>
      <c r="R204" s="943"/>
      <c r="S204" s="943"/>
      <c r="T204" s="943"/>
      <c r="U204" s="943"/>
      <c r="V204" s="943"/>
      <c r="W204" s="943"/>
      <c r="X204" s="943"/>
      <c r="Y204" s="943"/>
      <c r="Z204" s="943"/>
    </row>
    <row r="205" spans="1:26" ht="12.75" customHeight="1" x14ac:dyDescent="0.35">
      <c r="A205" s="959"/>
      <c r="B205" s="959"/>
      <c r="C205" s="960"/>
      <c r="D205" s="960"/>
      <c r="E205" s="960"/>
      <c r="F205" s="960"/>
      <c r="G205" s="943"/>
      <c r="H205" s="943"/>
      <c r="I205" s="943"/>
      <c r="J205" s="943"/>
      <c r="K205" s="943"/>
      <c r="L205" s="943"/>
      <c r="M205" s="943"/>
      <c r="N205" s="943"/>
      <c r="O205" s="943"/>
      <c r="P205" s="943"/>
      <c r="Q205" s="943"/>
      <c r="R205" s="943"/>
      <c r="S205" s="943"/>
      <c r="T205" s="943"/>
      <c r="U205" s="943"/>
      <c r="V205" s="943"/>
      <c r="W205" s="943"/>
      <c r="X205" s="943"/>
      <c r="Y205" s="943"/>
      <c r="Z205" s="943"/>
    </row>
    <row r="206" spans="1:26" ht="12.75" customHeight="1" x14ac:dyDescent="0.35">
      <c r="A206" s="959"/>
      <c r="B206" s="959"/>
      <c r="C206" s="960"/>
      <c r="D206" s="960"/>
      <c r="E206" s="960"/>
      <c r="F206" s="960"/>
      <c r="G206" s="943"/>
      <c r="H206" s="943"/>
      <c r="I206" s="943"/>
      <c r="J206" s="943"/>
      <c r="K206" s="943"/>
      <c r="L206" s="943"/>
      <c r="M206" s="943"/>
      <c r="N206" s="943"/>
      <c r="O206" s="943"/>
      <c r="P206" s="943"/>
      <c r="Q206" s="943"/>
      <c r="R206" s="943"/>
      <c r="S206" s="943"/>
      <c r="T206" s="943"/>
      <c r="U206" s="943"/>
      <c r="V206" s="943"/>
      <c r="W206" s="943"/>
      <c r="X206" s="943"/>
      <c r="Y206" s="943"/>
      <c r="Z206" s="943"/>
    </row>
    <row r="207" spans="1:26" ht="12.75" customHeight="1" x14ac:dyDescent="0.35">
      <c r="A207" s="959"/>
      <c r="B207" s="959"/>
      <c r="C207" s="960"/>
      <c r="D207" s="960"/>
      <c r="E207" s="960"/>
      <c r="F207" s="960"/>
      <c r="G207" s="943"/>
      <c r="H207" s="943"/>
      <c r="I207" s="943"/>
      <c r="J207" s="943"/>
      <c r="K207" s="943"/>
      <c r="L207" s="943"/>
      <c r="M207" s="943"/>
      <c r="N207" s="943"/>
      <c r="O207" s="943"/>
      <c r="P207" s="943"/>
      <c r="Q207" s="943"/>
      <c r="R207" s="943"/>
      <c r="S207" s="943"/>
      <c r="T207" s="943"/>
      <c r="U207" s="943"/>
      <c r="V207" s="943"/>
      <c r="W207" s="943"/>
      <c r="X207" s="943"/>
      <c r="Y207" s="943"/>
      <c r="Z207" s="943"/>
    </row>
    <row r="208" spans="1:26" ht="12.75" customHeight="1" x14ac:dyDescent="0.35">
      <c r="A208" s="959"/>
      <c r="B208" s="959"/>
      <c r="C208" s="960"/>
      <c r="D208" s="960"/>
      <c r="E208" s="960"/>
      <c r="F208" s="960"/>
      <c r="G208" s="943"/>
      <c r="H208" s="943"/>
      <c r="I208" s="943"/>
      <c r="J208" s="943"/>
      <c r="K208" s="943"/>
      <c r="L208" s="943"/>
      <c r="M208" s="943"/>
      <c r="N208" s="943"/>
      <c r="O208" s="943"/>
      <c r="P208" s="943"/>
      <c r="Q208" s="943"/>
      <c r="R208" s="943"/>
      <c r="S208" s="943"/>
      <c r="T208" s="943"/>
      <c r="U208" s="943"/>
      <c r="V208" s="943"/>
      <c r="W208" s="943"/>
      <c r="X208" s="943"/>
      <c r="Y208" s="943"/>
      <c r="Z208" s="943"/>
    </row>
    <row r="209" spans="1:26" ht="12.75" customHeight="1" x14ac:dyDescent="0.35">
      <c r="A209" s="959"/>
      <c r="B209" s="959"/>
      <c r="C209" s="960"/>
      <c r="D209" s="960"/>
      <c r="E209" s="960"/>
      <c r="F209" s="960"/>
      <c r="G209" s="943"/>
      <c r="H209" s="943"/>
      <c r="I209" s="943"/>
      <c r="J209" s="943"/>
      <c r="K209" s="943"/>
      <c r="L209" s="943"/>
      <c r="M209" s="943"/>
      <c r="N209" s="943"/>
      <c r="O209" s="943"/>
      <c r="P209" s="943"/>
      <c r="Q209" s="943"/>
      <c r="R209" s="943"/>
      <c r="S209" s="943"/>
      <c r="T209" s="943"/>
      <c r="U209" s="943"/>
      <c r="V209" s="943"/>
      <c r="W209" s="943"/>
      <c r="X209" s="943"/>
      <c r="Y209" s="943"/>
      <c r="Z209" s="943"/>
    </row>
    <row r="210" spans="1:26" ht="12.75" customHeight="1" x14ac:dyDescent="0.35">
      <c r="A210" s="959"/>
      <c r="B210" s="959"/>
      <c r="C210" s="960"/>
      <c r="D210" s="960"/>
      <c r="E210" s="960"/>
      <c r="F210" s="960"/>
      <c r="G210" s="943"/>
      <c r="H210" s="943"/>
      <c r="I210" s="943"/>
      <c r="J210" s="943"/>
      <c r="K210" s="943"/>
      <c r="L210" s="943"/>
      <c r="M210" s="943"/>
      <c r="N210" s="943"/>
      <c r="O210" s="943"/>
      <c r="P210" s="943"/>
      <c r="Q210" s="943"/>
      <c r="R210" s="943"/>
      <c r="S210" s="943"/>
      <c r="T210" s="943"/>
      <c r="U210" s="943"/>
      <c r="V210" s="943"/>
      <c r="W210" s="943"/>
      <c r="X210" s="943"/>
      <c r="Y210" s="943"/>
      <c r="Z210" s="943"/>
    </row>
    <row r="211" spans="1:26" ht="12.75" customHeight="1" x14ac:dyDescent="0.35">
      <c r="A211" s="959"/>
      <c r="B211" s="959"/>
      <c r="C211" s="960"/>
      <c r="D211" s="960"/>
      <c r="E211" s="960"/>
      <c r="F211" s="960"/>
      <c r="G211" s="943"/>
      <c r="H211" s="943"/>
      <c r="I211" s="943"/>
      <c r="J211" s="943"/>
      <c r="K211" s="943"/>
      <c r="L211" s="943"/>
      <c r="M211" s="943"/>
      <c r="N211" s="943"/>
      <c r="O211" s="943"/>
      <c r="P211" s="943"/>
      <c r="Q211" s="943"/>
      <c r="R211" s="943"/>
      <c r="S211" s="943"/>
      <c r="T211" s="943"/>
      <c r="U211" s="943"/>
      <c r="V211" s="943"/>
      <c r="W211" s="943"/>
      <c r="X211" s="943"/>
      <c r="Y211" s="943"/>
      <c r="Z211" s="943"/>
    </row>
    <row r="212" spans="1:26" ht="12.75" customHeight="1" x14ac:dyDescent="0.35">
      <c r="A212" s="959"/>
      <c r="B212" s="959"/>
      <c r="C212" s="960"/>
      <c r="D212" s="960"/>
      <c r="E212" s="960"/>
      <c r="F212" s="960"/>
      <c r="G212" s="943"/>
      <c r="H212" s="943"/>
      <c r="I212" s="943"/>
      <c r="J212" s="943"/>
      <c r="K212" s="943"/>
      <c r="L212" s="943"/>
      <c r="M212" s="943"/>
      <c r="N212" s="943"/>
      <c r="O212" s="943"/>
      <c r="P212" s="943"/>
      <c r="Q212" s="943"/>
      <c r="R212" s="943"/>
      <c r="S212" s="943"/>
      <c r="T212" s="943"/>
      <c r="U212" s="943"/>
      <c r="V212" s="943"/>
      <c r="W212" s="943"/>
      <c r="X212" s="943"/>
      <c r="Y212" s="943"/>
      <c r="Z212" s="943"/>
    </row>
    <row r="213" spans="1:26" ht="12.75" customHeight="1" x14ac:dyDescent="0.35">
      <c r="A213" s="959"/>
      <c r="B213" s="959"/>
      <c r="C213" s="960"/>
      <c r="D213" s="960"/>
      <c r="E213" s="960"/>
      <c r="F213" s="960"/>
      <c r="G213" s="943"/>
      <c r="H213" s="943"/>
      <c r="I213" s="943"/>
      <c r="J213" s="943"/>
      <c r="K213" s="943"/>
      <c r="L213" s="943"/>
      <c r="M213" s="943"/>
      <c r="N213" s="943"/>
      <c r="O213" s="943"/>
      <c r="P213" s="943"/>
      <c r="Q213" s="943"/>
      <c r="R213" s="943"/>
      <c r="S213" s="943"/>
      <c r="T213" s="943"/>
      <c r="U213" s="943"/>
      <c r="V213" s="943"/>
      <c r="W213" s="943"/>
      <c r="X213" s="943"/>
      <c r="Y213" s="943"/>
      <c r="Z213" s="943"/>
    </row>
    <row r="214" spans="1:26" ht="12.75" customHeight="1" x14ac:dyDescent="0.35">
      <c r="A214" s="959"/>
      <c r="B214" s="959"/>
      <c r="C214" s="960"/>
      <c r="D214" s="960"/>
      <c r="E214" s="960"/>
      <c r="F214" s="960"/>
      <c r="G214" s="943"/>
      <c r="H214" s="943"/>
      <c r="I214" s="943"/>
      <c r="J214" s="943"/>
      <c r="K214" s="943"/>
      <c r="L214" s="943"/>
      <c r="M214" s="943"/>
      <c r="N214" s="943"/>
      <c r="O214" s="943"/>
      <c r="P214" s="943"/>
      <c r="Q214" s="943"/>
      <c r="R214" s="943"/>
      <c r="S214" s="943"/>
      <c r="T214" s="943"/>
      <c r="U214" s="943"/>
      <c r="V214" s="943"/>
      <c r="W214" s="943"/>
      <c r="X214" s="943"/>
      <c r="Y214" s="943"/>
      <c r="Z214" s="943"/>
    </row>
    <row r="215" spans="1:26" ht="12.75" customHeight="1" x14ac:dyDescent="0.35">
      <c r="A215" s="959"/>
      <c r="B215" s="959"/>
      <c r="C215" s="960"/>
      <c r="D215" s="960"/>
      <c r="E215" s="960"/>
      <c r="F215" s="960"/>
      <c r="G215" s="943"/>
      <c r="H215" s="943"/>
      <c r="I215" s="943"/>
      <c r="J215" s="943"/>
      <c r="K215" s="943"/>
      <c r="L215" s="943"/>
      <c r="M215" s="943"/>
      <c r="N215" s="943"/>
      <c r="O215" s="943"/>
      <c r="P215" s="943"/>
      <c r="Q215" s="943"/>
      <c r="R215" s="943"/>
      <c r="S215" s="943"/>
      <c r="T215" s="943"/>
      <c r="U215" s="943"/>
      <c r="V215" s="943"/>
      <c r="W215" s="943"/>
      <c r="X215" s="943"/>
      <c r="Y215" s="943"/>
      <c r="Z215" s="943"/>
    </row>
    <row r="216" spans="1:26" ht="12.75" customHeight="1" x14ac:dyDescent="0.35">
      <c r="A216" s="959"/>
      <c r="B216" s="959"/>
      <c r="C216" s="960"/>
      <c r="D216" s="960"/>
      <c r="E216" s="960"/>
      <c r="F216" s="960"/>
      <c r="G216" s="943"/>
      <c r="H216" s="943"/>
      <c r="I216" s="943"/>
      <c r="J216" s="943"/>
      <c r="K216" s="943"/>
      <c r="L216" s="943"/>
      <c r="M216" s="943"/>
      <c r="N216" s="943"/>
      <c r="O216" s="943"/>
      <c r="P216" s="943"/>
      <c r="Q216" s="943"/>
      <c r="R216" s="943"/>
      <c r="S216" s="943"/>
      <c r="T216" s="943"/>
      <c r="U216" s="943"/>
      <c r="V216" s="943"/>
      <c r="W216" s="943"/>
      <c r="X216" s="943"/>
      <c r="Y216" s="943"/>
      <c r="Z216" s="943"/>
    </row>
    <row r="217" spans="1:26" ht="12.75" customHeight="1" x14ac:dyDescent="0.35">
      <c r="A217" s="959"/>
      <c r="B217" s="959"/>
      <c r="C217" s="960"/>
      <c r="D217" s="960"/>
      <c r="E217" s="960"/>
      <c r="F217" s="960"/>
      <c r="G217" s="943"/>
      <c r="H217" s="943"/>
      <c r="I217" s="943"/>
      <c r="J217" s="943"/>
      <c r="K217" s="943"/>
      <c r="L217" s="943"/>
      <c r="M217" s="943"/>
      <c r="N217" s="943"/>
      <c r="O217" s="943"/>
      <c r="P217" s="943"/>
      <c r="Q217" s="943"/>
      <c r="R217" s="943"/>
      <c r="S217" s="943"/>
      <c r="T217" s="943"/>
      <c r="U217" s="943"/>
      <c r="V217" s="943"/>
      <c r="W217" s="943"/>
      <c r="X217" s="943"/>
      <c r="Y217" s="943"/>
      <c r="Z217" s="943"/>
    </row>
    <row r="218" spans="1:26" ht="12.75" customHeight="1" x14ac:dyDescent="0.35">
      <c r="A218" s="959"/>
      <c r="B218" s="959"/>
      <c r="C218" s="960"/>
      <c r="D218" s="960"/>
      <c r="E218" s="960"/>
      <c r="F218" s="960"/>
      <c r="G218" s="943"/>
      <c r="H218" s="943"/>
      <c r="I218" s="943"/>
      <c r="J218" s="943"/>
      <c r="K218" s="943"/>
      <c r="L218" s="943"/>
      <c r="M218" s="943"/>
      <c r="N218" s="943"/>
      <c r="O218" s="943"/>
      <c r="P218" s="943"/>
      <c r="Q218" s="943"/>
      <c r="R218" s="943"/>
      <c r="S218" s="943"/>
      <c r="T218" s="943"/>
      <c r="U218" s="943"/>
      <c r="V218" s="943"/>
      <c r="W218" s="943"/>
      <c r="X218" s="943"/>
      <c r="Y218" s="943"/>
      <c r="Z218" s="943"/>
    </row>
    <row r="219" spans="1:26" ht="12.75" customHeight="1" x14ac:dyDescent="0.35">
      <c r="A219" s="959"/>
      <c r="B219" s="959"/>
      <c r="C219" s="960"/>
      <c r="D219" s="960"/>
      <c r="E219" s="960"/>
      <c r="F219" s="960"/>
      <c r="G219" s="943"/>
      <c r="H219" s="943"/>
      <c r="I219" s="943"/>
      <c r="J219" s="943"/>
      <c r="K219" s="943"/>
      <c r="L219" s="943"/>
      <c r="M219" s="943"/>
      <c r="N219" s="943"/>
      <c r="O219" s="943"/>
      <c r="P219" s="943"/>
      <c r="Q219" s="943"/>
      <c r="R219" s="943"/>
      <c r="S219" s="943"/>
      <c r="T219" s="943"/>
      <c r="U219" s="943"/>
      <c r="V219" s="943"/>
      <c r="W219" s="943"/>
      <c r="X219" s="943"/>
      <c r="Y219" s="943"/>
      <c r="Z219" s="943"/>
    </row>
    <row r="220" spans="1:26" ht="12.75" customHeight="1" x14ac:dyDescent="0.35">
      <c r="A220" s="959"/>
      <c r="B220" s="959"/>
      <c r="C220" s="960"/>
      <c r="D220" s="960"/>
      <c r="E220" s="960"/>
      <c r="F220" s="960"/>
      <c r="G220" s="943"/>
      <c r="H220" s="943"/>
      <c r="I220" s="943"/>
      <c r="J220" s="943"/>
      <c r="K220" s="943"/>
      <c r="L220" s="943"/>
      <c r="M220" s="943"/>
      <c r="N220" s="943"/>
      <c r="O220" s="943"/>
      <c r="P220" s="943"/>
      <c r="Q220" s="943"/>
      <c r="R220" s="943"/>
      <c r="S220" s="943"/>
      <c r="T220" s="943"/>
      <c r="U220" s="943"/>
      <c r="V220" s="943"/>
      <c r="W220" s="943"/>
      <c r="X220" s="943"/>
      <c r="Y220" s="943"/>
      <c r="Z220" s="943"/>
    </row>
    <row r="221" spans="1:26" ht="12.75" customHeight="1" x14ac:dyDescent="0.35">
      <c r="A221" s="959"/>
      <c r="B221" s="959"/>
      <c r="C221" s="960"/>
      <c r="D221" s="960"/>
      <c r="E221" s="960"/>
      <c r="F221" s="960"/>
      <c r="G221" s="943"/>
      <c r="H221" s="943"/>
      <c r="I221" s="943"/>
      <c r="J221" s="943"/>
      <c r="K221" s="943"/>
      <c r="L221" s="943"/>
      <c r="M221" s="943"/>
      <c r="N221" s="943"/>
      <c r="O221" s="943"/>
      <c r="P221" s="943"/>
      <c r="Q221" s="943"/>
      <c r="R221" s="943"/>
      <c r="S221" s="943"/>
      <c r="T221" s="943"/>
      <c r="U221" s="943"/>
      <c r="V221" s="943"/>
      <c r="W221" s="943"/>
      <c r="X221" s="943"/>
      <c r="Y221" s="943"/>
      <c r="Z221" s="943"/>
    </row>
    <row r="222" spans="1:26" ht="12.75" customHeight="1" x14ac:dyDescent="0.35">
      <c r="A222" s="959"/>
      <c r="B222" s="959"/>
      <c r="C222" s="960"/>
      <c r="D222" s="960"/>
      <c r="E222" s="960"/>
      <c r="F222" s="960"/>
      <c r="G222" s="943"/>
      <c r="H222" s="943"/>
      <c r="I222" s="943"/>
      <c r="J222" s="943"/>
      <c r="K222" s="943"/>
      <c r="L222" s="943"/>
      <c r="M222" s="943"/>
      <c r="N222" s="943"/>
      <c r="O222" s="943"/>
      <c r="P222" s="943"/>
      <c r="Q222" s="943"/>
      <c r="R222" s="943"/>
      <c r="S222" s="943"/>
      <c r="T222" s="943"/>
      <c r="U222" s="943"/>
      <c r="V222" s="943"/>
      <c r="W222" s="943"/>
      <c r="X222" s="943"/>
      <c r="Y222" s="943"/>
      <c r="Z222" s="943"/>
    </row>
    <row r="223" spans="1:26" ht="12.75" customHeight="1" x14ac:dyDescent="0.35">
      <c r="A223" s="959"/>
      <c r="B223" s="959"/>
      <c r="C223" s="960"/>
      <c r="D223" s="960"/>
      <c r="E223" s="960"/>
      <c r="F223" s="960"/>
      <c r="G223" s="943"/>
      <c r="H223" s="943"/>
      <c r="I223" s="943"/>
      <c r="J223" s="943"/>
      <c r="K223" s="943"/>
      <c r="L223" s="943"/>
      <c r="M223" s="943"/>
      <c r="N223" s="943"/>
      <c r="O223" s="943"/>
      <c r="P223" s="943"/>
      <c r="Q223" s="943"/>
      <c r="R223" s="943"/>
      <c r="S223" s="943"/>
      <c r="T223" s="943"/>
      <c r="U223" s="943"/>
      <c r="V223" s="943"/>
      <c r="W223" s="943"/>
      <c r="X223" s="943"/>
      <c r="Y223" s="943"/>
      <c r="Z223" s="943"/>
    </row>
    <row r="224" spans="1:26" ht="12.75" customHeight="1" x14ac:dyDescent="0.35">
      <c r="A224" s="961"/>
      <c r="B224" s="961"/>
      <c r="C224" s="961"/>
      <c r="D224" s="961"/>
      <c r="E224" s="961"/>
      <c r="F224" s="961"/>
      <c r="G224" s="943"/>
      <c r="H224" s="943"/>
      <c r="I224" s="943"/>
      <c r="J224" s="943"/>
      <c r="K224" s="943"/>
      <c r="L224" s="943"/>
      <c r="M224" s="943"/>
      <c r="N224" s="943"/>
      <c r="O224" s="943"/>
      <c r="P224" s="943"/>
      <c r="Q224" s="943"/>
      <c r="R224" s="943"/>
      <c r="S224" s="943"/>
      <c r="T224" s="943"/>
      <c r="U224" s="943"/>
      <c r="V224" s="943"/>
      <c r="W224" s="943"/>
      <c r="X224" s="943"/>
      <c r="Y224" s="943"/>
      <c r="Z224" s="943"/>
    </row>
    <row r="225" spans="1:26" ht="12.75" customHeight="1" x14ac:dyDescent="0.35">
      <c r="A225" s="961"/>
      <c r="B225" s="961"/>
      <c r="C225" s="961"/>
      <c r="D225" s="961"/>
      <c r="E225" s="961"/>
      <c r="F225" s="961"/>
      <c r="G225" s="943"/>
      <c r="H225" s="943"/>
      <c r="I225" s="943"/>
      <c r="J225" s="943"/>
      <c r="K225" s="943"/>
      <c r="L225" s="943"/>
      <c r="M225" s="943"/>
      <c r="N225" s="943"/>
      <c r="O225" s="943"/>
      <c r="P225" s="943"/>
      <c r="Q225" s="943"/>
      <c r="R225" s="943"/>
      <c r="S225" s="943"/>
      <c r="T225" s="943"/>
      <c r="U225" s="943"/>
      <c r="V225" s="943"/>
      <c r="W225" s="943"/>
      <c r="X225" s="943"/>
      <c r="Y225" s="943"/>
      <c r="Z225" s="943"/>
    </row>
    <row r="226" spans="1:26" ht="12.75" customHeight="1" x14ac:dyDescent="0.35">
      <c r="A226" s="961"/>
      <c r="B226" s="961"/>
      <c r="C226" s="961"/>
      <c r="D226" s="961"/>
      <c r="E226" s="961"/>
      <c r="F226" s="961"/>
      <c r="G226" s="943"/>
      <c r="H226" s="943"/>
      <c r="I226" s="943"/>
      <c r="J226" s="943"/>
      <c r="K226" s="943"/>
      <c r="L226" s="943"/>
      <c r="M226" s="943"/>
      <c r="N226" s="943"/>
      <c r="O226" s="943"/>
      <c r="P226" s="943"/>
      <c r="Q226" s="943"/>
      <c r="R226" s="943"/>
      <c r="S226" s="943"/>
      <c r="T226" s="943"/>
      <c r="U226" s="943"/>
      <c r="V226" s="943"/>
      <c r="W226" s="943"/>
      <c r="X226" s="943"/>
      <c r="Y226" s="943"/>
      <c r="Z226" s="943"/>
    </row>
    <row r="227" spans="1:26" ht="12.75" customHeight="1" x14ac:dyDescent="0.35">
      <c r="A227" s="961"/>
      <c r="B227" s="961"/>
      <c r="C227" s="961"/>
      <c r="D227" s="961"/>
      <c r="E227" s="961"/>
      <c r="F227" s="961"/>
      <c r="G227" s="943"/>
      <c r="H227" s="943"/>
      <c r="I227" s="943"/>
      <c r="J227" s="943"/>
      <c r="K227" s="943"/>
      <c r="L227" s="943"/>
      <c r="M227" s="943"/>
      <c r="N227" s="943"/>
      <c r="O227" s="943"/>
      <c r="P227" s="943"/>
      <c r="Q227" s="943"/>
      <c r="R227" s="943"/>
      <c r="S227" s="943"/>
      <c r="T227" s="943"/>
      <c r="U227" s="943"/>
      <c r="V227" s="943"/>
      <c r="W227" s="943"/>
      <c r="X227" s="943"/>
      <c r="Y227" s="943"/>
      <c r="Z227" s="943"/>
    </row>
    <row r="228" spans="1:26" ht="12.75" customHeight="1" x14ac:dyDescent="0.35">
      <c r="A228" s="961"/>
      <c r="B228" s="961"/>
      <c r="C228" s="961"/>
      <c r="D228" s="961"/>
      <c r="E228" s="961"/>
      <c r="F228" s="961"/>
      <c r="G228" s="943"/>
      <c r="H228" s="943"/>
      <c r="I228" s="943"/>
      <c r="J228" s="943"/>
      <c r="K228" s="943"/>
      <c r="L228" s="943"/>
      <c r="M228" s="943"/>
      <c r="N228" s="943"/>
      <c r="O228" s="943"/>
      <c r="P228" s="943"/>
      <c r="Q228" s="943"/>
      <c r="R228" s="943"/>
      <c r="S228" s="943"/>
      <c r="T228" s="943"/>
      <c r="U228" s="943"/>
      <c r="V228" s="943"/>
      <c r="W228" s="943"/>
      <c r="X228" s="943"/>
      <c r="Y228" s="943"/>
      <c r="Z228" s="943"/>
    </row>
    <row r="229" spans="1:26" ht="12.75" customHeight="1" x14ac:dyDescent="0.35">
      <c r="A229" s="961"/>
      <c r="B229" s="961"/>
      <c r="C229" s="961"/>
      <c r="D229" s="961"/>
      <c r="E229" s="961"/>
      <c r="F229" s="961"/>
      <c r="G229" s="943"/>
      <c r="H229" s="943"/>
      <c r="I229" s="943"/>
      <c r="J229" s="943"/>
      <c r="K229" s="943"/>
      <c r="L229" s="943"/>
      <c r="M229" s="943"/>
      <c r="N229" s="943"/>
      <c r="O229" s="943"/>
      <c r="P229" s="943"/>
      <c r="Q229" s="943"/>
      <c r="R229" s="943"/>
      <c r="S229" s="943"/>
      <c r="T229" s="943"/>
      <c r="U229" s="943"/>
      <c r="V229" s="943"/>
      <c r="W229" s="943"/>
      <c r="X229" s="943"/>
      <c r="Y229" s="943"/>
      <c r="Z229" s="943"/>
    </row>
    <row r="230" spans="1:26" ht="12.75" customHeight="1" x14ac:dyDescent="0.35">
      <c r="A230" s="961"/>
      <c r="B230" s="961"/>
      <c r="C230" s="961"/>
      <c r="D230" s="961"/>
      <c r="E230" s="961"/>
      <c r="F230" s="961"/>
      <c r="G230" s="943"/>
      <c r="H230" s="943"/>
      <c r="I230" s="943"/>
      <c r="J230" s="943"/>
      <c r="K230" s="943"/>
      <c r="L230" s="943"/>
      <c r="M230" s="943"/>
      <c r="N230" s="943"/>
      <c r="O230" s="943"/>
      <c r="P230" s="943"/>
      <c r="Q230" s="943"/>
      <c r="R230" s="943"/>
      <c r="S230" s="943"/>
      <c r="T230" s="943"/>
      <c r="U230" s="943"/>
      <c r="V230" s="943"/>
      <c r="W230" s="943"/>
      <c r="X230" s="943"/>
      <c r="Y230" s="943"/>
      <c r="Z230" s="943"/>
    </row>
    <row r="231" spans="1:26" ht="12.75" customHeight="1" x14ac:dyDescent="0.35">
      <c r="A231" s="961"/>
      <c r="B231" s="961"/>
      <c r="C231" s="961"/>
      <c r="D231" s="961"/>
      <c r="E231" s="961"/>
      <c r="F231" s="961"/>
      <c r="G231" s="943"/>
      <c r="H231" s="943"/>
      <c r="I231" s="943"/>
      <c r="J231" s="943"/>
      <c r="K231" s="943"/>
      <c r="L231" s="943"/>
      <c r="M231" s="943"/>
      <c r="N231" s="943"/>
      <c r="O231" s="943"/>
      <c r="P231" s="943"/>
      <c r="Q231" s="943"/>
      <c r="R231" s="943"/>
      <c r="S231" s="943"/>
      <c r="T231" s="943"/>
      <c r="U231" s="943"/>
      <c r="V231" s="943"/>
      <c r="W231" s="943"/>
      <c r="X231" s="943"/>
      <c r="Y231" s="943"/>
      <c r="Z231" s="943"/>
    </row>
    <row r="232" spans="1:26" ht="12.75" customHeight="1" x14ac:dyDescent="0.35">
      <c r="A232" s="961"/>
      <c r="B232" s="961"/>
      <c r="C232" s="961"/>
      <c r="D232" s="961"/>
      <c r="E232" s="961"/>
      <c r="F232" s="961"/>
      <c r="G232" s="943"/>
      <c r="H232" s="943"/>
      <c r="I232" s="943"/>
      <c r="J232" s="943"/>
      <c r="K232" s="943"/>
      <c r="L232" s="943"/>
      <c r="M232" s="943"/>
      <c r="N232" s="943"/>
      <c r="O232" s="943"/>
      <c r="P232" s="943"/>
      <c r="Q232" s="943"/>
      <c r="R232" s="943"/>
      <c r="S232" s="943"/>
      <c r="T232" s="943"/>
      <c r="U232" s="943"/>
      <c r="V232" s="943"/>
      <c r="W232" s="943"/>
      <c r="X232" s="943"/>
      <c r="Y232" s="943"/>
      <c r="Z232" s="943"/>
    </row>
    <row r="233" spans="1:26" ht="12.75" customHeight="1" x14ac:dyDescent="0.35">
      <c r="A233" s="961"/>
      <c r="B233" s="961"/>
      <c r="C233" s="961"/>
      <c r="D233" s="961"/>
      <c r="E233" s="961"/>
      <c r="F233" s="961"/>
      <c r="G233" s="943"/>
      <c r="H233" s="943"/>
      <c r="I233" s="943"/>
      <c r="J233" s="943"/>
      <c r="K233" s="943"/>
      <c r="L233" s="943"/>
      <c r="M233" s="943"/>
      <c r="N233" s="943"/>
      <c r="O233" s="943"/>
      <c r="P233" s="943"/>
      <c r="Q233" s="943"/>
      <c r="R233" s="943"/>
      <c r="S233" s="943"/>
      <c r="T233" s="943"/>
      <c r="U233" s="943"/>
      <c r="V233" s="943"/>
      <c r="W233" s="943"/>
      <c r="X233" s="943"/>
      <c r="Y233" s="943"/>
      <c r="Z233" s="943"/>
    </row>
    <row r="234" spans="1:26" ht="12.75" customHeight="1" x14ac:dyDescent="0.35">
      <c r="A234" s="961"/>
      <c r="B234" s="961"/>
      <c r="C234" s="961"/>
      <c r="D234" s="961"/>
      <c r="E234" s="961"/>
      <c r="F234" s="961"/>
      <c r="G234" s="943"/>
      <c r="H234" s="943"/>
      <c r="I234" s="943"/>
      <c r="J234" s="943"/>
      <c r="K234" s="943"/>
      <c r="L234" s="943"/>
      <c r="M234" s="943"/>
      <c r="N234" s="943"/>
      <c r="O234" s="943"/>
      <c r="P234" s="943"/>
      <c r="Q234" s="943"/>
      <c r="R234" s="943"/>
      <c r="S234" s="943"/>
      <c r="T234" s="943"/>
      <c r="U234" s="943"/>
      <c r="V234" s="943"/>
      <c r="W234" s="943"/>
      <c r="X234" s="943"/>
      <c r="Y234" s="943"/>
      <c r="Z234" s="943"/>
    </row>
    <row r="235" spans="1:26" ht="12.75" customHeight="1" x14ac:dyDescent="0.35">
      <c r="A235" s="961"/>
      <c r="B235" s="961"/>
      <c r="C235" s="961"/>
      <c r="D235" s="961"/>
      <c r="E235" s="961"/>
      <c r="F235" s="961"/>
      <c r="G235" s="943"/>
      <c r="H235" s="943"/>
      <c r="I235" s="943"/>
      <c r="J235" s="943"/>
      <c r="K235" s="943"/>
      <c r="L235" s="943"/>
      <c r="M235" s="943"/>
      <c r="N235" s="943"/>
      <c r="O235" s="943"/>
      <c r="P235" s="943"/>
      <c r="Q235" s="943"/>
      <c r="R235" s="943"/>
      <c r="S235" s="943"/>
      <c r="T235" s="943"/>
      <c r="U235" s="943"/>
      <c r="V235" s="943"/>
      <c r="W235" s="943"/>
      <c r="X235" s="943"/>
      <c r="Y235" s="943"/>
      <c r="Z235" s="943"/>
    </row>
    <row r="236" spans="1:26" ht="12.75" customHeight="1" x14ac:dyDescent="0.35">
      <c r="A236" s="961"/>
      <c r="B236" s="961"/>
      <c r="C236" s="961"/>
      <c r="D236" s="961"/>
      <c r="E236" s="961"/>
      <c r="F236" s="961"/>
      <c r="G236" s="943"/>
      <c r="H236" s="943"/>
      <c r="I236" s="943"/>
      <c r="J236" s="943"/>
      <c r="K236" s="943"/>
      <c r="L236" s="943"/>
      <c r="M236" s="943"/>
      <c r="N236" s="943"/>
      <c r="O236" s="943"/>
      <c r="P236" s="943"/>
      <c r="Q236" s="943"/>
      <c r="R236" s="943"/>
      <c r="S236" s="943"/>
      <c r="T236" s="943"/>
      <c r="U236" s="943"/>
      <c r="V236" s="943"/>
      <c r="W236" s="943"/>
      <c r="X236" s="943"/>
      <c r="Y236" s="943"/>
      <c r="Z236" s="943"/>
    </row>
    <row r="237" spans="1:26" ht="12.75" customHeight="1" x14ac:dyDescent="0.35">
      <c r="A237" s="961"/>
      <c r="B237" s="961"/>
      <c r="C237" s="961"/>
      <c r="D237" s="961"/>
      <c r="E237" s="961"/>
      <c r="F237" s="961"/>
      <c r="G237" s="943"/>
      <c r="H237" s="943"/>
      <c r="I237" s="943"/>
      <c r="J237" s="943"/>
      <c r="K237" s="943"/>
      <c r="L237" s="943"/>
      <c r="M237" s="943"/>
      <c r="N237" s="943"/>
      <c r="O237" s="943"/>
      <c r="P237" s="943"/>
      <c r="Q237" s="943"/>
      <c r="R237" s="943"/>
      <c r="S237" s="943"/>
      <c r="T237" s="943"/>
      <c r="U237" s="943"/>
      <c r="V237" s="943"/>
      <c r="W237" s="943"/>
      <c r="X237" s="943"/>
      <c r="Y237" s="943"/>
      <c r="Z237" s="943"/>
    </row>
    <row r="238" spans="1:26" ht="12.75" customHeight="1" x14ac:dyDescent="0.35">
      <c r="A238" s="961"/>
      <c r="B238" s="961"/>
      <c r="C238" s="961"/>
      <c r="D238" s="961"/>
      <c r="E238" s="961"/>
      <c r="F238" s="961"/>
      <c r="G238" s="943"/>
      <c r="H238" s="943"/>
      <c r="I238" s="943"/>
      <c r="J238" s="943"/>
      <c r="K238" s="943"/>
      <c r="L238" s="943"/>
      <c r="M238" s="943"/>
      <c r="N238" s="943"/>
      <c r="O238" s="943"/>
      <c r="P238" s="943"/>
      <c r="Q238" s="943"/>
      <c r="R238" s="943"/>
      <c r="S238" s="943"/>
      <c r="T238" s="943"/>
      <c r="U238" s="943"/>
      <c r="V238" s="943"/>
      <c r="W238" s="943"/>
      <c r="X238" s="943"/>
      <c r="Y238" s="943"/>
      <c r="Z238" s="943"/>
    </row>
    <row r="239" spans="1:26" ht="12.75" customHeight="1" x14ac:dyDescent="0.35">
      <c r="A239" s="961"/>
      <c r="B239" s="961"/>
      <c r="C239" s="961"/>
      <c r="D239" s="961"/>
      <c r="E239" s="961"/>
      <c r="F239" s="961"/>
      <c r="G239" s="943"/>
      <c r="H239" s="943"/>
      <c r="I239" s="943"/>
      <c r="J239" s="943"/>
      <c r="K239" s="943"/>
      <c r="L239" s="943"/>
      <c r="M239" s="943"/>
      <c r="N239" s="943"/>
      <c r="O239" s="943"/>
      <c r="P239" s="943"/>
      <c r="Q239" s="943"/>
      <c r="R239" s="943"/>
      <c r="S239" s="943"/>
      <c r="T239" s="943"/>
      <c r="U239" s="943"/>
      <c r="V239" s="943"/>
      <c r="W239" s="943"/>
      <c r="X239" s="943"/>
      <c r="Y239" s="943"/>
      <c r="Z239" s="943"/>
    </row>
    <row r="240" spans="1:26" ht="12.75" customHeight="1" x14ac:dyDescent="0.35">
      <c r="A240" s="961"/>
      <c r="B240" s="961"/>
      <c r="C240" s="961"/>
      <c r="D240" s="961"/>
      <c r="E240" s="961"/>
      <c r="F240" s="961"/>
      <c r="G240" s="943"/>
      <c r="H240" s="943"/>
      <c r="I240" s="943"/>
      <c r="J240" s="943"/>
      <c r="K240" s="943"/>
      <c r="L240" s="943"/>
      <c r="M240" s="943"/>
      <c r="N240" s="943"/>
      <c r="O240" s="943"/>
      <c r="P240" s="943"/>
      <c r="Q240" s="943"/>
      <c r="R240" s="943"/>
      <c r="S240" s="943"/>
      <c r="T240" s="943"/>
      <c r="U240" s="943"/>
      <c r="V240" s="943"/>
      <c r="W240" s="943"/>
      <c r="X240" s="943"/>
      <c r="Y240" s="943"/>
      <c r="Z240" s="943"/>
    </row>
    <row r="241" spans="1:26" ht="12.75" customHeight="1" x14ac:dyDescent="0.35">
      <c r="A241" s="961"/>
      <c r="B241" s="961"/>
      <c r="C241" s="961"/>
      <c r="D241" s="961"/>
      <c r="E241" s="961"/>
      <c r="F241" s="961"/>
      <c r="G241" s="943"/>
      <c r="H241" s="943"/>
      <c r="I241" s="943"/>
      <c r="J241" s="943"/>
      <c r="K241" s="943"/>
      <c r="L241" s="943"/>
      <c r="M241" s="943"/>
      <c r="N241" s="943"/>
      <c r="O241" s="943"/>
      <c r="P241" s="943"/>
      <c r="Q241" s="943"/>
      <c r="R241" s="943"/>
      <c r="S241" s="943"/>
      <c r="T241" s="943"/>
      <c r="U241" s="943"/>
      <c r="V241" s="943"/>
      <c r="W241" s="943"/>
      <c r="X241" s="943"/>
      <c r="Y241" s="943"/>
      <c r="Z241" s="943"/>
    </row>
    <row r="242" spans="1:26" ht="12.75" customHeight="1" x14ac:dyDescent="0.35">
      <c r="A242" s="961"/>
      <c r="B242" s="961"/>
      <c r="C242" s="961"/>
      <c r="D242" s="961"/>
      <c r="E242" s="961"/>
      <c r="F242" s="961"/>
      <c r="G242" s="943"/>
      <c r="H242" s="943"/>
      <c r="I242" s="943"/>
      <c r="J242" s="943"/>
      <c r="K242" s="943"/>
      <c r="L242" s="943"/>
      <c r="M242" s="943"/>
      <c r="N242" s="943"/>
      <c r="O242" s="943"/>
      <c r="P242" s="943"/>
      <c r="Q242" s="943"/>
      <c r="R242" s="943"/>
      <c r="S242" s="943"/>
      <c r="T242" s="943"/>
      <c r="U242" s="943"/>
      <c r="V242" s="943"/>
      <c r="W242" s="943"/>
      <c r="X242" s="943"/>
      <c r="Y242" s="943"/>
      <c r="Z242" s="943"/>
    </row>
    <row r="243" spans="1:26" ht="12.75" customHeight="1" x14ac:dyDescent="0.35">
      <c r="A243" s="961"/>
      <c r="B243" s="961"/>
      <c r="C243" s="961"/>
      <c r="D243" s="961"/>
      <c r="E243" s="961"/>
      <c r="F243" s="961"/>
      <c r="G243" s="943"/>
      <c r="H243" s="943"/>
      <c r="I243" s="943"/>
      <c r="J243" s="943"/>
      <c r="K243" s="943"/>
      <c r="L243" s="943"/>
      <c r="M243" s="943"/>
      <c r="N243" s="943"/>
      <c r="O243" s="943"/>
      <c r="P243" s="943"/>
      <c r="Q243" s="943"/>
      <c r="R243" s="943"/>
      <c r="S243" s="943"/>
      <c r="T243" s="943"/>
      <c r="U243" s="943"/>
      <c r="V243" s="943"/>
      <c r="W243" s="943"/>
      <c r="X243" s="943"/>
      <c r="Y243" s="943"/>
      <c r="Z243" s="943"/>
    </row>
    <row r="244" spans="1:26" ht="12.75" customHeight="1" x14ac:dyDescent="0.35">
      <c r="A244" s="961"/>
      <c r="B244" s="961"/>
      <c r="C244" s="961"/>
      <c r="D244" s="961"/>
      <c r="E244" s="961"/>
      <c r="F244" s="961"/>
      <c r="G244" s="943"/>
      <c r="H244" s="943"/>
      <c r="I244" s="943"/>
      <c r="J244" s="943"/>
      <c r="K244" s="943"/>
      <c r="L244" s="943"/>
      <c r="M244" s="943"/>
      <c r="N244" s="943"/>
      <c r="O244" s="943"/>
      <c r="P244" s="943"/>
      <c r="Q244" s="943"/>
      <c r="R244" s="943"/>
      <c r="S244" s="943"/>
      <c r="T244" s="943"/>
      <c r="U244" s="943"/>
      <c r="V244" s="943"/>
      <c r="W244" s="943"/>
      <c r="X244" s="943"/>
      <c r="Y244" s="943"/>
      <c r="Z244" s="943"/>
    </row>
    <row r="245" spans="1:26" ht="12.75" customHeight="1" x14ac:dyDescent="0.35">
      <c r="A245" s="961"/>
      <c r="B245" s="961"/>
      <c r="C245" s="961"/>
      <c r="D245" s="961"/>
      <c r="E245" s="961"/>
      <c r="F245" s="961"/>
      <c r="G245" s="943"/>
      <c r="H245" s="943"/>
      <c r="I245" s="943"/>
      <c r="J245" s="943"/>
      <c r="K245" s="943"/>
      <c r="L245" s="943"/>
      <c r="M245" s="943"/>
      <c r="N245" s="943"/>
      <c r="O245" s="943"/>
      <c r="P245" s="943"/>
      <c r="Q245" s="943"/>
      <c r="R245" s="943"/>
      <c r="S245" s="943"/>
      <c r="T245" s="943"/>
      <c r="U245" s="943"/>
      <c r="V245" s="943"/>
      <c r="W245" s="943"/>
      <c r="X245" s="943"/>
      <c r="Y245" s="943"/>
      <c r="Z245" s="943"/>
    </row>
    <row r="246" spans="1:26" ht="12.75" customHeight="1" x14ac:dyDescent="0.35">
      <c r="A246" s="961"/>
      <c r="B246" s="961"/>
      <c r="C246" s="961"/>
      <c r="D246" s="961"/>
      <c r="E246" s="961"/>
      <c r="F246" s="961"/>
      <c r="G246" s="943"/>
      <c r="H246" s="943"/>
      <c r="I246" s="943"/>
      <c r="J246" s="943"/>
      <c r="K246" s="943"/>
      <c r="L246" s="943"/>
      <c r="M246" s="943"/>
      <c r="N246" s="943"/>
      <c r="O246" s="943"/>
      <c r="P246" s="943"/>
      <c r="Q246" s="943"/>
      <c r="R246" s="943"/>
      <c r="S246" s="943"/>
      <c r="T246" s="943"/>
      <c r="U246" s="943"/>
      <c r="V246" s="943"/>
      <c r="W246" s="943"/>
      <c r="X246" s="943"/>
      <c r="Y246" s="943"/>
      <c r="Z246" s="943"/>
    </row>
    <row r="247" spans="1:26" ht="12.75" customHeight="1" x14ac:dyDescent="0.35">
      <c r="A247" s="961"/>
      <c r="B247" s="961"/>
      <c r="C247" s="961"/>
      <c r="D247" s="961"/>
      <c r="E247" s="961"/>
      <c r="F247" s="961"/>
      <c r="G247" s="943"/>
      <c r="H247" s="943"/>
      <c r="I247" s="943"/>
      <c r="J247" s="943"/>
      <c r="K247" s="943"/>
      <c r="L247" s="943"/>
      <c r="M247" s="943"/>
      <c r="N247" s="943"/>
      <c r="O247" s="943"/>
      <c r="P247" s="943"/>
      <c r="Q247" s="943"/>
      <c r="R247" s="943"/>
      <c r="S247" s="943"/>
      <c r="T247" s="943"/>
      <c r="U247" s="943"/>
      <c r="V247" s="943"/>
      <c r="W247" s="943"/>
      <c r="X247" s="943"/>
      <c r="Y247" s="943"/>
      <c r="Z247" s="943"/>
    </row>
    <row r="248" spans="1:26" ht="12.75" customHeight="1" x14ac:dyDescent="0.35">
      <c r="A248" s="961"/>
      <c r="B248" s="961"/>
      <c r="C248" s="961"/>
      <c r="D248" s="961"/>
      <c r="E248" s="961"/>
      <c r="F248" s="961"/>
      <c r="G248" s="943"/>
      <c r="H248" s="943"/>
      <c r="I248" s="943"/>
      <c r="J248" s="943"/>
      <c r="K248" s="943"/>
      <c r="L248" s="943"/>
      <c r="M248" s="943"/>
      <c r="N248" s="943"/>
      <c r="O248" s="943"/>
      <c r="P248" s="943"/>
      <c r="Q248" s="943"/>
      <c r="R248" s="943"/>
      <c r="S248" s="943"/>
      <c r="T248" s="943"/>
      <c r="U248" s="943"/>
      <c r="V248" s="943"/>
      <c r="W248" s="943"/>
      <c r="X248" s="943"/>
      <c r="Y248" s="943"/>
      <c r="Z248" s="943"/>
    </row>
    <row r="249" spans="1:26" ht="12.75" customHeight="1" x14ac:dyDescent="0.35">
      <c r="A249" s="961"/>
      <c r="B249" s="961"/>
      <c r="C249" s="961"/>
      <c r="D249" s="961"/>
      <c r="E249" s="961"/>
      <c r="F249" s="961"/>
      <c r="G249" s="943"/>
      <c r="H249" s="943"/>
      <c r="I249" s="943"/>
      <c r="J249" s="943"/>
      <c r="K249" s="943"/>
      <c r="L249" s="943"/>
      <c r="M249" s="943"/>
      <c r="N249" s="943"/>
      <c r="O249" s="943"/>
      <c r="P249" s="943"/>
      <c r="Q249" s="943"/>
      <c r="R249" s="943"/>
      <c r="S249" s="943"/>
      <c r="T249" s="943"/>
      <c r="U249" s="943"/>
      <c r="V249" s="943"/>
      <c r="W249" s="943"/>
      <c r="X249" s="943"/>
      <c r="Y249" s="943"/>
      <c r="Z249" s="943"/>
    </row>
    <row r="250" spans="1:26" ht="12.75" customHeight="1" x14ac:dyDescent="0.35">
      <c r="A250" s="961"/>
      <c r="B250" s="961"/>
      <c r="C250" s="961"/>
      <c r="D250" s="961"/>
      <c r="E250" s="961"/>
      <c r="F250" s="961"/>
      <c r="G250" s="943"/>
      <c r="H250" s="943"/>
      <c r="I250" s="943"/>
      <c r="J250" s="943"/>
      <c r="K250" s="943"/>
      <c r="L250" s="943"/>
      <c r="M250" s="943"/>
      <c r="N250" s="943"/>
      <c r="O250" s="943"/>
      <c r="P250" s="943"/>
      <c r="Q250" s="943"/>
      <c r="R250" s="943"/>
      <c r="S250" s="943"/>
      <c r="T250" s="943"/>
      <c r="U250" s="943"/>
      <c r="V250" s="943"/>
      <c r="W250" s="943"/>
      <c r="X250" s="943"/>
      <c r="Y250" s="943"/>
      <c r="Z250" s="943"/>
    </row>
    <row r="251" spans="1:26" ht="12.75" customHeight="1" x14ac:dyDescent="0.35">
      <c r="A251" s="961"/>
      <c r="B251" s="961"/>
      <c r="C251" s="961"/>
      <c r="D251" s="961"/>
      <c r="E251" s="961"/>
      <c r="F251" s="961"/>
      <c r="G251" s="943"/>
      <c r="H251" s="943"/>
      <c r="I251" s="943"/>
      <c r="J251" s="943"/>
      <c r="K251" s="943"/>
      <c r="L251" s="943"/>
      <c r="M251" s="943"/>
      <c r="N251" s="943"/>
      <c r="O251" s="943"/>
      <c r="P251" s="943"/>
      <c r="Q251" s="943"/>
      <c r="R251" s="943"/>
      <c r="S251" s="943"/>
      <c r="T251" s="943"/>
      <c r="U251" s="943"/>
      <c r="V251" s="943"/>
      <c r="W251" s="943"/>
      <c r="X251" s="943"/>
      <c r="Y251" s="943"/>
      <c r="Z251" s="943"/>
    </row>
    <row r="252" spans="1:26" ht="12.75" customHeight="1" x14ac:dyDescent="0.35">
      <c r="A252" s="961"/>
      <c r="B252" s="961"/>
      <c r="C252" s="961"/>
      <c r="D252" s="961"/>
      <c r="E252" s="961"/>
      <c r="F252" s="961"/>
      <c r="G252" s="943"/>
      <c r="H252" s="943"/>
      <c r="I252" s="943"/>
      <c r="J252" s="943"/>
      <c r="K252" s="943"/>
      <c r="L252" s="943"/>
      <c r="M252" s="943"/>
      <c r="N252" s="943"/>
      <c r="O252" s="943"/>
      <c r="P252" s="943"/>
      <c r="Q252" s="943"/>
      <c r="R252" s="943"/>
      <c r="S252" s="943"/>
      <c r="T252" s="943"/>
      <c r="U252" s="943"/>
      <c r="V252" s="943"/>
      <c r="W252" s="943"/>
      <c r="X252" s="943"/>
      <c r="Y252" s="943"/>
      <c r="Z252" s="943"/>
    </row>
    <row r="253" spans="1:26" ht="12.75" customHeight="1" x14ac:dyDescent="0.35">
      <c r="A253" s="961"/>
      <c r="B253" s="961"/>
      <c r="C253" s="961"/>
      <c r="D253" s="961"/>
      <c r="E253" s="961"/>
      <c r="F253" s="961"/>
      <c r="G253" s="943"/>
      <c r="H253" s="943"/>
      <c r="I253" s="943"/>
      <c r="J253" s="943"/>
      <c r="K253" s="943"/>
      <c r="L253" s="943"/>
      <c r="M253" s="943"/>
      <c r="N253" s="943"/>
      <c r="O253" s="943"/>
      <c r="P253" s="943"/>
      <c r="Q253" s="943"/>
      <c r="R253" s="943"/>
      <c r="S253" s="943"/>
      <c r="T253" s="943"/>
      <c r="U253" s="943"/>
      <c r="V253" s="943"/>
      <c r="W253" s="943"/>
      <c r="X253" s="943"/>
      <c r="Y253" s="943"/>
      <c r="Z253" s="943"/>
    </row>
    <row r="254" spans="1:26" ht="12.75" customHeight="1" x14ac:dyDescent="0.35">
      <c r="A254" s="961"/>
      <c r="B254" s="961"/>
      <c r="C254" s="961"/>
      <c r="D254" s="961"/>
      <c r="E254" s="961"/>
      <c r="F254" s="961"/>
      <c r="G254" s="943"/>
      <c r="H254" s="943"/>
      <c r="I254" s="943"/>
      <c r="J254" s="943"/>
      <c r="K254" s="943"/>
      <c r="L254" s="943"/>
      <c r="M254" s="943"/>
      <c r="N254" s="943"/>
      <c r="O254" s="943"/>
      <c r="P254" s="943"/>
      <c r="Q254" s="943"/>
      <c r="R254" s="943"/>
      <c r="S254" s="943"/>
      <c r="T254" s="943"/>
      <c r="U254" s="943"/>
      <c r="V254" s="943"/>
      <c r="W254" s="943"/>
      <c r="X254" s="943"/>
      <c r="Y254" s="943"/>
      <c r="Z254" s="943"/>
    </row>
    <row r="255" spans="1:26" ht="12.75" customHeight="1" x14ac:dyDescent="0.35">
      <c r="A255" s="961"/>
      <c r="B255" s="961"/>
      <c r="C255" s="961"/>
      <c r="D255" s="961"/>
      <c r="E255" s="961"/>
      <c r="F255" s="961"/>
      <c r="G255" s="943"/>
      <c r="H255" s="943"/>
      <c r="I255" s="943"/>
      <c r="J255" s="943"/>
      <c r="K255" s="943"/>
      <c r="L255" s="943"/>
      <c r="M255" s="943"/>
      <c r="N255" s="943"/>
      <c r="O255" s="943"/>
      <c r="P255" s="943"/>
      <c r="Q255" s="943"/>
      <c r="R255" s="943"/>
      <c r="S255" s="943"/>
      <c r="T255" s="943"/>
      <c r="U255" s="943"/>
      <c r="V255" s="943"/>
      <c r="W255" s="943"/>
      <c r="X255" s="943"/>
      <c r="Y255" s="943"/>
      <c r="Z255" s="943"/>
    </row>
    <row r="256" spans="1:26" ht="12.75" customHeight="1" x14ac:dyDescent="0.35">
      <c r="A256" s="961"/>
      <c r="B256" s="961"/>
      <c r="C256" s="961"/>
      <c r="D256" s="961"/>
      <c r="E256" s="961"/>
      <c r="F256" s="961"/>
      <c r="G256" s="943"/>
      <c r="H256" s="943"/>
      <c r="I256" s="943"/>
      <c r="J256" s="943"/>
      <c r="K256" s="943"/>
      <c r="L256" s="943"/>
      <c r="M256" s="943"/>
      <c r="N256" s="943"/>
      <c r="O256" s="943"/>
      <c r="P256" s="943"/>
      <c r="Q256" s="943"/>
      <c r="R256" s="943"/>
      <c r="S256" s="943"/>
      <c r="T256" s="943"/>
      <c r="U256" s="943"/>
      <c r="V256" s="943"/>
      <c r="W256" s="943"/>
      <c r="X256" s="943"/>
      <c r="Y256" s="943"/>
      <c r="Z256" s="943"/>
    </row>
    <row r="257" spans="1:26" ht="12.75" customHeight="1" x14ac:dyDescent="0.35">
      <c r="A257" s="961"/>
      <c r="B257" s="961"/>
      <c r="C257" s="961"/>
      <c r="D257" s="961"/>
      <c r="E257" s="961"/>
      <c r="F257" s="961"/>
      <c r="G257" s="943"/>
      <c r="H257" s="943"/>
      <c r="I257" s="943"/>
      <c r="J257" s="943"/>
      <c r="K257" s="943"/>
      <c r="L257" s="943"/>
      <c r="M257" s="943"/>
      <c r="N257" s="943"/>
      <c r="O257" s="943"/>
      <c r="P257" s="943"/>
      <c r="Q257" s="943"/>
      <c r="R257" s="943"/>
      <c r="S257" s="943"/>
      <c r="T257" s="943"/>
      <c r="U257" s="943"/>
      <c r="V257" s="943"/>
      <c r="W257" s="943"/>
      <c r="X257" s="943"/>
      <c r="Y257" s="943"/>
      <c r="Z257" s="943"/>
    </row>
    <row r="258" spans="1:26" ht="12.75" customHeight="1" x14ac:dyDescent="0.35">
      <c r="A258" s="961"/>
      <c r="B258" s="961"/>
      <c r="C258" s="961"/>
      <c r="D258" s="961"/>
      <c r="E258" s="961"/>
      <c r="F258" s="961"/>
      <c r="G258" s="943"/>
      <c r="H258" s="943"/>
      <c r="I258" s="943"/>
      <c r="J258" s="943"/>
      <c r="K258" s="943"/>
      <c r="L258" s="943"/>
      <c r="M258" s="943"/>
      <c r="N258" s="943"/>
      <c r="O258" s="943"/>
      <c r="P258" s="943"/>
      <c r="Q258" s="943"/>
      <c r="R258" s="943"/>
      <c r="S258" s="943"/>
      <c r="T258" s="943"/>
      <c r="U258" s="943"/>
      <c r="V258" s="943"/>
      <c r="W258" s="943"/>
      <c r="X258" s="943"/>
      <c r="Y258" s="943"/>
      <c r="Z258" s="943"/>
    </row>
    <row r="259" spans="1:26" ht="12.75" customHeight="1" x14ac:dyDescent="0.35">
      <c r="A259" s="961"/>
      <c r="B259" s="961"/>
      <c r="C259" s="961"/>
      <c r="D259" s="961"/>
      <c r="E259" s="961"/>
      <c r="F259" s="961"/>
      <c r="G259" s="943"/>
      <c r="H259" s="943"/>
      <c r="I259" s="943"/>
      <c r="J259" s="943"/>
      <c r="K259" s="943"/>
      <c r="L259" s="943"/>
      <c r="M259" s="943"/>
      <c r="N259" s="943"/>
      <c r="O259" s="943"/>
      <c r="P259" s="943"/>
      <c r="Q259" s="943"/>
      <c r="R259" s="943"/>
      <c r="S259" s="943"/>
      <c r="T259" s="943"/>
      <c r="U259" s="943"/>
      <c r="V259" s="943"/>
      <c r="W259" s="943"/>
      <c r="X259" s="943"/>
      <c r="Y259" s="943"/>
      <c r="Z259" s="943"/>
    </row>
    <row r="260" spans="1:26" ht="12.75" customHeight="1" x14ac:dyDescent="0.35">
      <c r="A260" s="961"/>
      <c r="B260" s="961"/>
      <c r="C260" s="961"/>
      <c r="D260" s="961"/>
      <c r="E260" s="961"/>
      <c r="F260" s="961"/>
      <c r="G260" s="943"/>
      <c r="H260" s="943"/>
      <c r="I260" s="943"/>
      <c r="J260" s="943"/>
      <c r="K260" s="943"/>
      <c r="L260" s="943"/>
      <c r="M260" s="943"/>
      <c r="N260" s="943"/>
      <c r="O260" s="943"/>
      <c r="P260" s="943"/>
      <c r="Q260" s="943"/>
      <c r="R260" s="943"/>
      <c r="S260" s="943"/>
      <c r="T260" s="943"/>
      <c r="U260" s="943"/>
      <c r="V260" s="943"/>
      <c r="W260" s="943"/>
      <c r="X260" s="943"/>
      <c r="Y260" s="943"/>
      <c r="Z260" s="943"/>
    </row>
    <row r="261" spans="1:26" ht="12.75" customHeight="1" x14ac:dyDescent="0.35">
      <c r="A261" s="961"/>
      <c r="B261" s="961"/>
      <c r="C261" s="961"/>
      <c r="D261" s="961"/>
      <c r="E261" s="961"/>
      <c r="F261" s="961"/>
      <c r="G261" s="943"/>
      <c r="H261" s="943"/>
      <c r="I261" s="943"/>
      <c r="J261" s="943"/>
      <c r="K261" s="943"/>
      <c r="L261" s="943"/>
      <c r="M261" s="943"/>
      <c r="N261" s="943"/>
      <c r="O261" s="943"/>
      <c r="P261" s="943"/>
      <c r="Q261" s="943"/>
      <c r="R261" s="943"/>
      <c r="S261" s="943"/>
      <c r="T261" s="943"/>
      <c r="U261" s="943"/>
      <c r="V261" s="943"/>
      <c r="W261" s="943"/>
      <c r="X261" s="943"/>
      <c r="Y261" s="943"/>
      <c r="Z261" s="943"/>
    </row>
    <row r="262" spans="1:26" ht="12.75" customHeight="1" x14ac:dyDescent="0.35">
      <c r="A262" s="961"/>
      <c r="B262" s="961"/>
      <c r="C262" s="961"/>
      <c r="D262" s="961"/>
      <c r="E262" s="961"/>
      <c r="F262" s="961"/>
      <c r="G262" s="943"/>
      <c r="H262" s="943"/>
      <c r="I262" s="943"/>
      <c r="J262" s="943"/>
      <c r="K262" s="943"/>
      <c r="L262" s="943"/>
      <c r="M262" s="943"/>
      <c r="N262" s="943"/>
      <c r="O262" s="943"/>
      <c r="P262" s="943"/>
      <c r="Q262" s="943"/>
      <c r="R262" s="943"/>
      <c r="S262" s="943"/>
      <c r="T262" s="943"/>
      <c r="U262" s="943"/>
      <c r="V262" s="943"/>
      <c r="W262" s="943"/>
      <c r="X262" s="943"/>
      <c r="Y262" s="943"/>
      <c r="Z262" s="943"/>
    </row>
    <row r="263" spans="1:26" ht="12.75" customHeight="1" x14ac:dyDescent="0.35">
      <c r="A263" s="961"/>
      <c r="B263" s="961"/>
      <c r="C263" s="961"/>
      <c r="D263" s="961"/>
      <c r="E263" s="961"/>
      <c r="F263" s="961"/>
      <c r="G263" s="943"/>
      <c r="H263" s="943"/>
      <c r="I263" s="943"/>
      <c r="J263" s="943"/>
      <c r="K263" s="943"/>
      <c r="L263" s="943"/>
      <c r="M263" s="943"/>
      <c r="N263" s="943"/>
      <c r="O263" s="943"/>
      <c r="P263" s="943"/>
      <c r="Q263" s="943"/>
      <c r="R263" s="943"/>
      <c r="S263" s="943"/>
      <c r="T263" s="943"/>
      <c r="U263" s="943"/>
      <c r="V263" s="943"/>
      <c r="W263" s="943"/>
      <c r="X263" s="943"/>
      <c r="Y263" s="943"/>
      <c r="Z263" s="943"/>
    </row>
    <row r="264" spans="1:26" ht="12.75" customHeight="1" x14ac:dyDescent="0.35">
      <c r="A264" s="961"/>
      <c r="B264" s="961"/>
      <c r="C264" s="961"/>
      <c r="D264" s="961"/>
      <c r="E264" s="961"/>
      <c r="F264" s="961"/>
      <c r="G264" s="943"/>
      <c r="H264" s="943"/>
      <c r="I264" s="943"/>
      <c r="J264" s="943"/>
      <c r="K264" s="943"/>
      <c r="L264" s="943"/>
      <c r="M264" s="943"/>
      <c r="N264" s="943"/>
      <c r="O264" s="943"/>
      <c r="P264" s="943"/>
      <c r="Q264" s="943"/>
      <c r="R264" s="943"/>
      <c r="S264" s="943"/>
      <c r="T264" s="943"/>
      <c r="U264" s="943"/>
      <c r="V264" s="943"/>
      <c r="W264" s="943"/>
      <c r="X264" s="943"/>
      <c r="Y264" s="943"/>
      <c r="Z264" s="943"/>
    </row>
    <row r="265" spans="1:26" ht="12.75" customHeight="1" x14ac:dyDescent="0.35">
      <c r="A265" s="961"/>
      <c r="B265" s="961"/>
      <c r="C265" s="961"/>
      <c r="D265" s="961"/>
      <c r="E265" s="961"/>
      <c r="F265" s="961"/>
      <c r="G265" s="943"/>
      <c r="H265" s="943"/>
      <c r="I265" s="943"/>
      <c r="J265" s="943"/>
      <c r="K265" s="943"/>
      <c r="L265" s="943"/>
      <c r="M265" s="943"/>
      <c r="N265" s="943"/>
      <c r="O265" s="943"/>
      <c r="P265" s="943"/>
      <c r="Q265" s="943"/>
      <c r="R265" s="943"/>
      <c r="S265" s="943"/>
      <c r="T265" s="943"/>
      <c r="U265" s="943"/>
      <c r="V265" s="943"/>
      <c r="W265" s="943"/>
      <c r="X265" s="943"/>
      <c r="Y265" s="943"/>
      <c r="Z265" s="943"/>
    </row>
    <row r="266" spans="1:26" ht="12.75" customHeight="1" x14ac:dyDescent="0.35">
      <c r="A266" s="961"/>
      <c r="B266" s="961"/>
      <c r="C266" s="961"/>
      <c r="D266" s="961"/>
      <c r="E266" s="961"/>
      <c r="F266" s="961"/>
      <c r="G266" s="943"/>
      <c r="H266" s="943"/>
      <c r="I266" s="943"/>
      <c r="J266" s="943"/>
      <c r="K266" s="943"/>
      <c r="L266" s="943"/>
      <c r="M266" s="943"/>
      <c r="N266" s="943"/>
      <c r="O266" s="943"/>
      <c r="P266" s="943"/>
      <c r="Q266" s="943"/>
      <c r="R266" s="943"/>
      <c r="S266" s="943"/>
      <c r="T266" s="943"/>
      <c r="U266" s="943"/>
      <c r="V266" s="943"/>
      <c r="W266" s="943"/>
      <c r="X266" s="943"/>
      <c r="Y266" s="943"/>
      <c r="Z266" s="943"/>
    </row>
    <row r="267" spans="1:26" ht="12.75" customHeight="1" x14ac:dyDescent="0.35">
      <c r="A267" s="961"/>
      <c r="B267" s="961"/>
      <c r="C267" s="961"/>
      <c r="D267" s="961"/>
      <c r="E267" s="961"/>
      <c r="F267" s="961"/>
      <c r="G267" s="943"/>
      <c r="H267" s="943"/>
      <c r="I267" s="943"/>
      <c r="J267" s="943"/>
      <c r="K267" s="943"/>
      <c r="L267" s="943"/>
      <c r="M267" s="943"/>
      <c r="N267" s="943"/>
      <c r="O267" s="943"/>
      <c r="P267" s="943"/>
      <c r="Q267" s="943"/>
      <c r="R267" s="943"/>
      <c r="S267" s="943"/>
      <c r="T267" s="943"/>
      <c r="U267" s="943"/>
      <c r="V267" s="943"/>
      <c r="W267" s="943"/>
      <c r="X267" s="943"/>
      <c r="Y267" s="943"/>
      <c r="Z267" s="943"/>
    </row>
    <row r="268" spans="1:26" ht="12.75" customHeight="1" x14ac:dyDescent="0.35">
      <c r="A268" s="961"/>
      <c r="B268" s="961"/>
      <c r="C268" s="961"/>
      <c r="D268" s="961"/>
      <c r="E268" s="961"/>
      <c r="F268" s="961"/>
      <c r="G268" s="943"/>
      <c r="H268" s="943"/>
      <c r="I268" s="943"/>
      <c r="J268" s="943"/>
      <c r="K268" s="943"/>
      <c r="L268" s="943"/>
      <c r="M268" s="943"/>
      <c r="N268" s="943"/>
      <c r="O268" s="943"/>
      <c r="P268" s="943"/>
      <c r="Q268" s="943"/>
      <c r="R268" s="943"/>
      <c r="S268" s="943"/>
      <c r="T268" s="943"/>
      <c r="U268" s="943"/>
      <c r="V268" s="943"/>
      <c r="W268" s="943"/>
      <c r="X268" s="943"/>
      <c r="Y268" s="943"/>
      <c r="Z268" s="943"/>
    </row>
    <row r="269" spans="1:26" ht="12.75" customHeight="1" x14ac:dyDescent="0.35">
      <c r="A269" s="961"/>
      <c r="B269" s="961"/>
      <c r="C269" s="961"/>
      <c r="D269" s="961"/>
      <c r="E269" s="961"/>
      <c r="F269" s="961"/>
      <c r="G269" s="943"/>
      <c r="H269" s="943"/>
      <c r="I269" s="943"/>
      <c r="J269" s="943"/>
      <c r="K269" s="943"/>
      <c r="L269" s="943"/>
      <c r="M269" s="943"/>
      <c r="N269" s="943"/>
      <c r="O269" s="943"/>
      <c r="P269" s="943"/>
      <c r="Q269" s="943"/>
      <c r="R269" s="943"/>
      <c r="S269" s="943"/>
      <c r="T269" s="943"/>
      <c r="U269" s="943"/>
      <c r="V269" s="943"/>
      <c r="W269" s="943"/>
      <c r="X269" s="943"/>
      <c r="Y269" s="943"/>
      <c r="Z269" s="943"/>
    </row>
    <row r="270" spans="1:26" ht="12.75" customHeight="1" x14ac:dyDescent="0.35">
      <c r="A270" s="961"/>
      <c r="B270" s="961"/>
      <c r="C270" s="961"/>
      <c r="D270" s="961"/>
      <c r="E270" s="961"/>
      <c r="F270" s="961"/>
      <c r="G270" s="943"/>
      <c r="H270" s="943"/>
      <c r="I270" s="943"/>
      <c r="J270" s="943"/>
      <c r="K270" s="943"/>
      <c r="L270" s="943"/>
      <c r="M270" s="943"/>
      <c r="N270" s="943"/>
      <c r="O270" s="943"/>
      <c r="P270" s="943"/>
      <c r="Q270" s="943"/>
      <c r="R270" s="943"/>
      <c r="S270" s="943"/>
      <c r="T270" s="943"/>
      <c r="U270" s="943"/>
      <c r="V270" s="943"/>
      <c r="W270" s="943"/>
      <c r="X270" s="943"/>
      <c r="Y270" s="943"/>
      <c r="Z270" s="943"/>
    </row>
    <row r="271" spans="1:26" ht="12.75" customHeight="1" x14ac:dyDescent="0.35">
      <c r="A271" s="961"/>
      <c r="B271" s="961"/>
      <c r="C271" s="961"/>
      <c r="D271" s="961"/>
      <c r="E271" s="961"/>
      <c r="F271" s="961"/>
      <c r="G271" s="943"/>
      <c r="H271" s="943"/>
      <c r="I271" s="943"/>
      <c r="J271" s="943"/>
      <c r="K271" s="943"/>
      <c r="L271" s="943"/>
      <c r="M271" s="943"/>
      <c r="N271" s="943"/>
      <c r="O271" s="943"/>
      <c r="P271" s="943"/>
      <c r="Q271" s="943"/>
      <c r="R271" s="943"/>
      <c r="S271" s="943"/>
      <c r="T271" s="943"/>
      <c r="U271" s="943"/>
      <c r="V271" s="943"/>
      <c r="W271" s="943"/>
      <c r="X271" s="943"/>
      <c r="Y271" s="943"/>
      <c r="Z271" s="943"/>
    </row>
    <row r="272" spans="1:26" ht="12.75" customHeight="1" x14ac:dyDescent="0.35">
      <c r="A272" s="961"/>
      <c r="B272" s="961"/>
      <c r="C272" s="961"/>
      <c r="D272" s="961"/>
      <c r="E272" s="961"/>
      <c r="F272" s="961"/>
      <c r="G272" s="943"/>
      <c r="H272" s="943"/>
      <c r="I272" s="943"/>
      <c r="J272" s="943"/>
      <c r="K272" s="943"/>
      <c r="L272" s="943"/>
      <c r="M272" s="943"/>
      <c r="N272" s="943"/>
      <c r="O272" s="943"/>
      <c r="P272" s="943"/>
      <c r="Q272" s="943"/>
      <c r="R272" s="943"/>
      <c r="S272" s="943"/>
      <c r="T272" s="943"/>
      <c r="U272" s="943"/>
      <c r="V272" s="943"/>
      <c r="W272" s="943"/>
      <c r="X272" s="943"/>
      <c r="Y272" s="943"/>
      <c r="Z272" s="943"/>
    </row>
    <row r="273" spans="1:26" ht="12.75" customHeight="1" x14ac:dyDescent="0.35">
      <c r="A273" s="961"/>
      <c r="B273" s="961"/>
      <c r="C273" s="961"/>
      <c r="D273" s="961"/>
      <c r="E273" s="961"/>
      <c r="F273" s="961"/>
      <c r="G273" s="943"/>
      <c r="H273" s="943"/>
      <c r="I273" s="943"/>
      <c r="J273" s="943"/>
      <c r="K273" s="943"/>
      <c r="L273" s="943"/>
      <c r="M273" s="943"/>
      <c r="N273" s="943"/>
      <c r="O273" s="943"/>
      <c r="P273" s="943"/>
      <c r="Q273" s="943"/>
      <c r="R273" s="943"/>
      <c r="S273" s="943"/>
      <c r="T273" s="943"/>
      <c r="U273" s="943"/>
      <c r="V273" s="943"/>
      <c r="W273" s="943"/>
      <c r="X273" s="943"/>
      <c r="Y273" s="943"/>
      <c r="Z273" s="943"/>
    </row>
    <row r="274" spans="1:26" ht="12.75" customHeight="1" x14ac:dyDescent="0.35">
      <c r="A274" s="961"/>
      <c r="B274" s="961"/>
      <c r="C274" s="961"/>
      <c r="D274" s="961"/>
      <c r="E274" s="961"/>
      <c r="F274" s="961"/>
      <c r="G274" s="943"/>
      <c r="H274" s="943"/>
      <c r="I274" s="943"/>
      <c r="J274" s="943"/>
      <c r="K274" s="943"/>
      <c r="L274" s="943"/>
      <c r="M274" s="943"/>
      <c r="N274" s="943"/>
      <c r="O274" s="943"/>
      <c r="P274" s="943"/>
      <c r="Q274" s="943"/>
      <c r="R274" s="943"/>
      <c r="S274" s="943"/>
      <c r="T274" s="943"/>
      <c r="U274" s="943"/>
      <c r="V274" s="943"/>
      <c r="W274" s="943"/>
      <c r="X274" s="943"/>
      <c r="Y274" s="943"/>
      <c r="Z274" s="943"/>
    </row>
    <row r="275" spans="1:26" ht="12.75" customHeight="1" x14ac:dyDescent="0.35">
      <c r="A275" s="961"/>
      <c r="B275" s="961"/>
      <c r="C275" s="961"/>
      <c r="D275" s="961"/>
      <c r="E275" s="961"/>
      <c r="F275" s="961"/>
      <c r="G275" s="943"/>
      <c r="H275" s="943"/>
      <c r="I275" s="943"/>
      <c r="J275" s="943"/>
      <c r="K275" s="943"/>
      <c r="L275" s="943"/>
      <c r="M275" s="943"/>
      <c r="N275" s="943"/>
      <c r="O275" s="943"/>
      <c r="P275" s="943"/>
      <c r="Q275" s="943"/>
      <c r="R275" s="943"/>
      <c r="S275" s="943"/>
      <c r="T275" s="943"/>
      <c r="U275" s="943"/>
      <c r="V275" s="943"/>
      <c r="W275" s="943"/>
      <c r="X275" s="943"/>
      <c r="Y275" s="943"/>
      <c r="Z275" s="943"/>
    </row>
    <row r="276" spans="1:26" ht="12.75" customHeight="1" x14ac:dyDescent="0.35">
      <c r="A276" s="961"/>
      <c r="B276" s="961"/>
      <c r="C276" s="961"/>
      <c r="D276" s="961"/>
      <c r="E276" s="961"/>
      <c r="F276" s="961"/>
      <c r="G276" s="943"/>
      <c r="H276" s="943"/>
      <c r="I276" s="943"/>
      <c r="J276" s="943"/>
      <c r="K276" s="943"/>
      <c r="L276" s="943"/>
      <c r="M276" s="943"/>
      <c r="N276" s="943"/>
      <c r="O276" s="943"/>
      <c r="P276" s="943"/>
      <c r="Q276" s="943"/>
      <c r="R276" s="943"/>
      <c r="S276" s="943"/>
      <c r="T276" s="943"/>
      <c r="U276" s="943"/>
      <c r="V276" s="943"/>
      <c r="W276" s="943"/>
      <c r="X276" s="943"/>
      <c r="Y276" s="943"/>
      <c r="Z276" s="943"/>
    </row>
    <row r="277" spans="1:26" ht="12.75" customHeight="1" x14ac:dyDescent="0.35">
      <c r="A277" s="961"/>
      <c r="B277" s="961"/>
      <c r="C277" s="961"/>
      <c r="D277" s="961"/>
      <c r="E277" s="961"/>
      <c r="F277" s="961"/>
      <c r="G277" s="943"/>
      <c r="H277" s="943"/>
      <c r="I277" s="943"/>
      <c r="J277" s="943"/>
      <c r="K277" s="943"/>
      <c r="L277" s="943"/>
      <c r="M277" s="943"/>
      <c r="N277" s="943"/>
      <c r="O277" s="943"/>
      <c r="P277" s="943"/>
      <c r="Q277" s="943"/>
      <c r="R277" s="943"/>
      <c r="S277" s="943"/>
      <c r="T277" s="943"/>
      <c r="U277" s="943"/>
      <c r="V277" s="943"/>
      <c r="W277" s="943"/>
      <c r="X277" s="943"/>
      <c r="Y277" s="943"/>
      <c r="Z277" s="943"/>
    </row>
    <row r="278" spans="1:26" ht="12.75" customHeight="1" x14ac:dyDescent="0.35">
      <c r="A278" s="961"/>
      <c r="B278" s="961"/>
      <c r="C278" s="961"/>
      <c r="D278" s="961"/>
      <c r="E278" s="961"/>
      <c r="F278" s="961"/>
      <c r="G278" s="943"/>
      <c r="H278" s="943"/>
      <c r="I278" s="943"/>
      <c r="J278" s="943"/>
      <c r="K278" s="943"/>
      <c r="L278" s="943"/>
      <c r="M278" s="943"/>
      <c r="N278" s="943"/>
      <c r="O278" s="943"/>
      <c r="P278" s="943"/>
      <c r="Q278" s="943"/>
      <c r="R278" s="943"/>
      <c r="S278" s="943"/>
      <c r="T278" s="943"/>
      <c r="U278" s="943"/>
      <c r="V278" s="943"/>
      <c r="W278" s="943"/>
      <c r="X278" s="943"/>
      <c r="Y278" s="943"/>
      <c r="Z278" s="943"/>
    </row>
    <row r="279" spans="1:26" ht="12.75" customHeight="1" x14ac:dyDescent="0.35">
      <c r="A279" s="961"/>
      <c r="B279" s="961"/>
      <c r="C279" s="961"/>
      <c r="D279" s="961"/>
      <c r="E279" s="961"/>
      <c r="F279" s="961"/>
      <c r="G279" s="943"/>
      <c r="H279" s="943"/>
      <c r="I279" s="943"/>
      <c r="J279" s="943"/>
      <c r="K279" s="943"/>
      <c r="L279" s="943"/>
      <c r="M279" s="943"/>
      <c r="N279" s="943"/>
      <c r="O279" s="943"/>
      <c r="P279" s="943"/>
      <c r="Q279" s="943"/>
      <c r="R279" s="943"/>
      <c r="S279" s="943"/>
      <c r="T279" s="943"/>
      <c r="U279" s="943"/>
      <c r="V279" s="943"/>
      <c r="W279" s="943"/>
      <c r="X279" s="943"/>
      <c r="Y279" s="943"/>
      <c r="Z279" s="943"/>
    </row>
    <row r="280" spans="1:26" ht="12.75" customHeight="1" x14ac:dyDescent="0.35">
      <c r="A280" s="961"/>
      <c r="B280" s="961"/>
      <c r="C280" s="961"/>
      <c r="D280" s="961"/>
      <c r="E280" s="961"/>
      <c r="F280" s="961"/>
      <c r="G280" s="943"/>
      <c r="H280" s="943"/>
      <c r="I280" s="943"/>
      <c r="J280" s="943"/>
      <c r="K280" s="943"/>
      <c r="L280" s="943"/>
      <c r="M280" s="943"/>
      <c r="N280" s="943"/>
      <c r="O280" s="943"/>
      <c r="P280" s="943"/>
      <c r="Q280" s="943"/>
      <c r="R280" s="943"/>
      <c r="S280" s="943"/>
      <c r="T280" s="943"/>
      <c r="U280" s="943"/>
      <c r="V280" s="943"/>
      <c r="W280" s="943"/>
      <c r="X280" s="943"/>
      <c r="Y280" s="943"/>
      <c r="Z280" s="943"/>
    </row>
    <row r="281" spans="1:26" ht="12.75" customHeight="1" x14ac:dyDescent="0.35">
      <c r="A281" s="961"/>
      <c r="B281" s="961"/>
      <c r="C281" s="961"/>
      <c r="D281" s="961"/>
      <c r="E281" s="961"/>
      <c r="F281" s="961"/>
      <c r="G281" s="943"/>
      <c r="H281" s="943"/>
      <c r="I281" s="943"/>
      <c r="J281" s="943"/>
      <c r="K281" s="943"/>
      <c r="L281" s="943"/>
      <c r="M281" s="943"/>
      <c r="N281" s="943"/>
      <c r="O281" s="943"/>
      <c r="P281" s="943"/>
      <c r="Q281" s="943"/>
      <c r="R281" s="943"/>
      <c r="S281" s="943"/>
      <c r="T281" s="943"/>
      <c r="U281" s="943"/>
      <c r="V281" s="943"/>
      <c r="W281" s="943"/>
      <c r="X281" s="943"/>
      <c r="Y281" s="943"/>
      <c r="Z281" s="943"/>
    </row>
    <row r="282" spans="1:26" ht="12.75" customHeight="1" x14ac:dyDescent="0.35">
      <c r="A282" s="961"/>
      <c r="B282" s="961"/>
      <c r="C282" s="961"/>
      <c r="D282" s="961"/>
      <c r="E282" s="961"/>
      <c r="F282" s="961"/>
      <c r="G282" s="943"/>
      <c r="H282" s="943"/>
      <c r="I282" s="943"/>
      <c r="J282" s="943"/>
      <c r="K282" s="943"/>
      <c r="L282" s="943"/>
      <c r="M282" s="943"/>
      <c r="N282" s="943"/>
      <c r="O282" s="943"/>
      <c r="P282" s="943"/>
      <c r="Q282" s="943"/>
      <c r="R282" s="943"/>
      <c r="S282" s="943"/>
      <c r="T282" s="943"/>
      <c r="U282" s="943"/>
      <c r="V282" s="943"/>
      <c r="W282" s="943"/>
      <c r="X282" s="943"/>
      <c r="Y282" s="943"/>
      <c r="Z282" s="943"/>
    </row>
    <row r="283" spans="1:26" ht="12.75" customHeight="1" x14ac:dyDescent="0.35">
      <c r="A283" s="961"/>
      <c r="B283" s="961"/>
      <c r="C283" s="961"/>
      <c r="D283" s="961"/>
      <c r="E283" s="961"/>
      <c r="F283" s="961"/>
      <c r="G283" s="943"/>
      <c r="H283" s="943"/>
      <c r="I283" s="943"/>
      <c r="J283" s="943"/>
      <c r="K283" s="943"/>
      <c r="L283" s="943"/>
      <c r="M283" s="943"/>
      <c r="N283" s="943"/>
      <c r="O283" s="943"/>
      <c r="P283" s="943"/>
      <c r="Q283" s="943"/>
      <c r="R283" s="943"/>
      <c r="S283" s="943"/>
      <c r="T283" s="943"/>
      <c r="U283" s="943"/>
      <c r="V283" s="943"/>
      <c r="W283" s="943"/>
      <c r="X283" s="943"/>
      <c r="Y283" s="943"/>
      <c r="Z283" s="943"/>
    </row>
    <row r="284" spans="1:26" ht="12.75" customHeight="1" x14ac:dyDescent="0.35">
      <c r="A284" s="961"/>
      <c r="B284" s="961"/>
      <c r="C284" s="961"/>
      <c r="D284" s="961"/>
      <c r="E284" s="961"/>
      <c r="F284" s="961"/>
      <c r="G284" s="943"/>
      <c r="H284" s="943"/>
      <c r="I284" s="943"/>
      <c r="J284" s="943"/>
      <c r="K284" s="943"/>
      <c r="L284" s="943"/>
      <c r="M284" s="943"/>
      <c r="N284" s="943"/>
      <c r="O284" s="943"/>
      <c r="P284" s="943"/>
      <c r="Q284" s="943"/>
      <c r="R284" s="943"/>
      <c r="S284" s="943"/>
      <c r="T284" s="943"/>
      <c r="U284" s="943"/>
      <c r="V284" s="943"/>
      <c r="W284" s="943"/>
      <c r="X284" s="943"/>
      <c r="Y284" s="943"/>
      <c r="Z284" s="943"/>
    </row>
    <row r="285" spans="1:26" ht="12.75" customHeight="1" x14ac:dyDescent="0.35">
      <c r="A285" s="961"/>
      <c r="B285" s="961"/>
      <c r="C285" s="961"/>
      <c r="D285" s="961"/>
      <c r="E285" s="961"/>
      <c r="F285" s="961"/>
      <c r="G285" s="943"/>
      <c r="H285" s="943"/>
      <c r="I285" s="943"/>
      <c r="J285" s="943"/>
      <c r="K285" s="943"/>
      <c r="L285" s="943"/>
      <c r="M285" s="943"/>
      <c r="N285" s="943"/>
      <c r="O285" s="943"/>
      <c r="P285" s="943"/>
      <c r="Q285" s="943"/>
      <c r="R285" s="943"/>
      <c r="S285" s="943"/>
      <c r="T285" s="943"/>
      <c r="U285" s="943"/>
      <c r="V285" s="943"/>
      <c r="W285" s="943"/>
      <c r="X285" s="943"/>
      <c r="Y285" s="943"/>
      <c r="Z285" s="943"/>
    </row>
    <row r="286" spans="1:26" ht="12.75" customHeight="1" x14ac:dyDescent="0.35">
      <c r="A286" s="961"/>
      <c r="B286" s="961"/>
      <c r="C286" s="961"/>
      <c r="D286" s="961"/>
      <c r="E286" s="961"/>
      <c r="F286" s="961"/>
      <c r="G286" s="943"/>
      <c r="H286" s="943"/>
      <c r="I286" s="943"/>
      <c r="J286" s="943"/>
      <c r="K286" s="943"/>
      <c r="L286" s="943"/>
      <c r="M286" s="943"/>
      <c r="N286" s="943"/>
      <c r="O286" s="943"/>
      <c r="P286" s="943"/>
      <c r="Q286" s="943"/>
      <c r="R286" s="943"/>
      <c r="S286" s="943"/>
      <c r="T286" s="943"/>
      <c r="U286" s="943"/>
      <c r="V286" s="943"/>
      <c r="W286" s="943"/>
      <c r="X286" s="943"/>
      <c r="Y286" s="943"/>
      <c r="Z286" s="943"/>
    </row>
    <row r="287" spans="1:26" ht="12.75" customHeight="1" x14ac:dyDescent="0.35">
      <c r="A287" s="961"/>
      <c r="B287" s="961"/>
      <c r="C287" s="961"/>
      <c r="D287" s="961"/>
      <c r="E287" s="961"/>
      <c r="F287" s="961"/>
      <c r="G287" s="943"/>
      <c r="H287" s="943"/>
      <c r="I287" s="943"/>
      <c r="J287" s="943"/>
      <c r="K287" s="943"/>
      <c r="L287" s="943"/>
      <c r="M287" s="943"/>
      <c r="N287" s="943"/>
      <c r="O287" s="943"/>
      <c r="P287" s="943"/>
      <c r="Q287" s="943"/>
      <c r="R287" s="943"/>
      <c r="S287" s="943"/>
      <c r="T287" s="943"/>
      <c r="U287" s="943"/>
      <c r="V287" s="943"/>
      <c r="W287" s="943"/>
      <c r="X287" s="943"/>
      <c r="Y287" s="943"/>
      <c r="Z287" s="943"/>
    </row>
    <row r="288" spans="1:26" ht="12.75" customHeight="1" x14ac:dyDescent="0.35">
      <c r="A288" s="961"/>
      <c r="B288" s="961"/>
      <c r="C288" s="961"/>
      <c r="D288" s="961"/>
      <c r="E288" s="961"/>
      <c r="F288" s="961"/>
      <c r="G288" s="943"/>
      <c r="H288" s="943"/>
      <c r="I288" s="943"/>
      <c r="J288" s="943"/>
      <c r="K288" s="943"/>
      <c r="L288" s="943"/>
      <c r="M288" s="943"/>
      <c r="N288" s="943"/>
      <c r="O288" s="943"/>
      <c r="P288" s="943"/>
      <c r="Q288" s="943"/>
      <c r="R288" s="943"/>
      <c r="S288" s="943"/>
      <c r="T288" s="943"/>
      <c r="U288" s="943"/>
      <c r="V288" s="943"/>
      <c r="W288" s="943"/>
      <c r="X288" s="943"/>
      <c r="Y288" s="943"/>
      <c r="Z288" s="943"/>
    </row>
    <row r="289" spans="1:26" ht="12.75" customHeight="1" x14ac:dyDescent="0.35">
      <c r="A289" s="961"/>
      <c r="B289" s="961"/>
      <c r="C289" s="961"/>
      <c r="D289" s="961"/>
      <c r="E289" s="961"/>
      <c r="F289" s="961"/>
      <c r="G289" s="943"/>
      <c r="H289" s="943"/>
      <c r="I289" s="943"/>
      <c r="J289" s="943"/>
      <c r="K289" s="943"/>
      <c r="L289" s="943"/>
      <c r="M289" s="943"/>
      <c r="N289" s="943"/>
      <c r="O289" s="943"/>
      <c r="P289" s="943"/>
      <c r="Q289" s="943"/>
      <c r="R289" s="943"/>
      <c r="S289" s="943"/>
      <c r="T289" s="943"/>
      <c r="U289" s="943"/>
      <c r="V289" s="943"/>
      <c r="W289" s="943"/>
      <c r="X289" s="943"/>
      <c r="Y289" s="943"/>
      <c r="Z289" s="943"/>
    </row>
    <row r="290" spans="1:26" ht="12.75" customHeight="1" x14ac:dyDescent="0.35">
      <c r="A290" s="961"/>
      <c r="B290" s="961"/>
      <c r="C290" s="961"/>
      <c r="D290" s="961"/>
      <c r="E290" s="961"/>
      <c r="F290" s="961"/>
      <c r="G290" s="943"/>
      <c r="H290" s="943"/>
      <c r="I290" s="943"/>
      <c r="J290" s="943"/>
      <c r="K290" s="943"/>
      <c r="L290" s="943"/>
      <c r="M290" s="943"/>
      <c r="N290" s="943"/>
      <c r="O290" s="943"/>
      <c r="P290" s="943"/>
      <c r="Q290" s="943"/>
      <c r="R290" s="943"/>
      <c r="S290" s="943"/>
      <c r="T290" s="943"/>
      <c r="U290" s="943"/>
      <c r="V290" s="943"/>
      <c r="W290" s="943"/>
      <c r="X290" s="943"/>
      <c r="Y290" s="943"/>
      <c r="Z290" s="943"/>
    </row>
    <row r="291" spans="1:26" ht="12.75" customHeight="1" x14ac:dyDescent="0.35">
      <c r="A291" s="961"/>
      <c r="B291" s="961"/>
      <c r="C291" s="961"/>
      <c r="D291" s="961"/>
      <c r="E291" s="961"/>
      <c r="F291" s="961"/>
      <c r="G291" s="943"/>
      <c r="H291" s="943"/>
      <c r="I291" s="943"/>
      <c r="J291" s="943"/>
      <c r="K291" s="943"/>
      <c r="L291" s="943"/>
      <c r="M291" s="943"/>
      <c r="N291" s="943"/>
      <c r="O291" s="943"/>
      <c r="P291" s="943"/>
      <c r="Q291" s="943"/>
      <c r="R291" s="943"/>
      <c r="S291" s="943"/>
      <c r="T291" s="943"/>
      <c r="U291" s="943"/>
      <c r="V291" s="943"/>
      <c r="W291" s="943"/>
      <c r="X291" s="943"/>
      <c r="Y291" s="943"/>
      <c r="Z291" s="943"/>
    </row>
    <row r="292" spans="1:26" ht="12.75" customHeight="1" x14ac:dyDescent="0.35">
      <c r="A292" s="961"/>
      <c r="B292" s="961"/>
      <c r="C292" s="961"/>
      <c r="D292" s="961"/>
      <c r="E292" s="961"/>
      <c r="F292" s="961"/>
      <c r="G292" s="943"/>
      <c r="H292" s="943"/>
      <c r="I292" s="943"/>
      <c r="J292" s="943"/>
      <c r="K292" s="943"/>
      <c r="L292" s="943"/>
      <c r="M292" s="943"/>
      <c r="N292" s="943"/>
      <c r="O292" s="943"/>
      <c r="P292" s="943"/>
      <c r="Q292" s="943"/>
      <c r="R292" s="943"/>
      <c r="S292" s="943"/>
      <c r="T292" s="943"/>
      <c r="U292" s="943"/>
      <c r="V292" s="943"/>
      <c r="W292" s="943"/>
      <c r="X292" s="943"/>
      <c r="Y292" s="943"/>
      <c r="Z292" s="943"/>
    </row>
    <row r="293" spans="1:26" ht="12.75" customHeight="1" x14ac:dyDescent="0.35">
      <c r="A293" s="961"/>
      <c r="B293" s="961"/>
      <c r="C293" s="961"/>
      <c r="D293" s="961"/>
      <c r="E293" s="961"/>
      <c r="F293" s="961"/>
      <c r="G293" s="943"/>
      <c r="H293" s="943"/>
      <c r="I293" s="943"/>
      <c r="J293" s="943"/>
      <c r="K293" s="943"/>
      <c r="L293" s="943"/>
      <c r="M293" s="943"/>
      <c r="N293" s="943"/>
      <c r="O293" s="943"/>
      <c r="P293" s="943"/>
      <c r="Q293" s="943"/>
      <c r="R293" s="943"/>
      <c r="S293" s="943"/>
      <c r="T293" s="943"/>
      <c r="U293" s="943"/>
      <c r="V293" s="943"/>
      <c r="W293" s="943"/>
      <c r="X293" s="943"/>
      <c r="Y293" s="943"/>
      <c r="Z293" s="943"/>
    </row>
    <row r="294" spans="1:26" ht="12.75" customHeight="1" x14ac:dyDescent="0.35">
      <c r="A294" s="961"/>
      <c r="B294" s="961"/>
      <c r="C294" s="961"/>
      <c r="D294" s="961"/>
      <c r="E294" s="961"/>
      <c r="F294" s="961"/>
      <c r="G294" s="943"/>
      <c r="H294" s="943"/>
      <c r="I294" s="943"/>
      <c r="J294" s="943"/>
      <c r="K294" s="943"/>
      <c r="L294" s="943"/>
      <c r="M294" s="943"/>
      <c r="N294" s="943"/>
      <c r="O294" s="943"/>
      <c r="P294" s="943"/>
      <c r="Q294" s="943"/>
      <c r="R294" s="943"/>
      <c r="S294" s="943"/>
      <c r="T294" s="943"/>
      <c r="U294" s="943"/>
      <c r="V294" s="943"/>
      <c r="W294" s="943"/>
      <c r="X294" s="943"/>
      <c r="Y294" s="943"/>
      <c r="Z294" s="943"/>
    </row>
    <row r="295" spans="1:26" ht="12.75" customHeight="1" x14ac:dyDescent="0.35">
      <c r="A295" s="961"/>
      <c r="B295" s="961"/>
      <c r="C295" s="961"/>
      <c r="D295" s="961"/>
      <c r="E295" s="961"/>
      <c r="F295" s="961"/>
      <c r="G295" s="943"/>
      <c r="H295" s="943"/>
      <c r="I295" s="943"/>
      <c r="J295" s="943"/>
      <c r="K295" s="943"/>
      <c r="L295" s="943"/>
      <c r="M295" s="943"/>
      <c r="N295" s="943"/>
      <c r="O295" s="943"/>
      <c r="P295" s="943"/>
      <c r="Q295" s="943"/>
      <c r="R295" s="943"/>
      <c r="S295" s="943"/>
      <c r="T295" s="943"/>
      <c r="U295" s="943"/>
      <c r="V295" s="943"/>
      <c r="W295" s="943"/>
      <c r="X295" s="943"/>
      <c r="Y295" s="943"/>
      <c r="Z295" s="943"/>
    </row>
    <row r="296" spans="1:26" ht="12.75" customHeight="1" x14ac:dyDescent="0.35">
      <c r="A296" s="961"/>
      <c r="B296" s="961"/>
      <c r="C296" s="961"/>
      <c r="D296" s="961"/>
      <c r="E296" s="961"/>
      <c r="F296" s="961"/>
      <c r="G296" s="943"/>
      <c r="H296" s="943"/>
      <c r="I296" s="943"/>
      <c r="J296" s="943"/>
      <c r="K296" s="943"/>
      <c r="L296" s="943"/>
      <c r="M296" s="943"/>
      <c r="N296" s="943"/>
      <c r="O296" s="943"/>
      <c r="P296" s="943"/>
      <c r="Q296" s="943"/>
      <c r="R296" s="943"/>
      <c r="S296" s="943"/>
      <c r="T296" s="943"/>
      <c r="U296" s="943"/>
      <c r="V296" s="943"/>
      <c r="W296" s="943"/>
      <c r="X296" s="943"/>
      <c r="Y296" s="943"/>
      <c r="Z296" s="943"/>
    </row>
    <row r="297" spans="1:26" ht="12.75" customHeight="1" x14ac:dyDescent="0.35">
      <c r="A297" s="961"/>
      <c r="B297" s="961"/>
      <c r="C297" s="961"/>
      <c r="D297" s="961"/>
      <c r="E297" s="961"/>
      <c r="F297" s="961"/>
      <c r="G297" s="943"/>
      <c r="H297" s="943"/>
      <c r="I297" s="943"/>
      <c r="J297" s="943"/>
      <c r="K297" s="943"/>
      <c r="L297" s="943"/>
      <c r="M297" s="943"/>
      <c r="N297" s="943"/>
      <c r="O297" s="943"/>
      <c r="P297" s="943"/>
      <c r="Q297" s="943"/>
      <c r="R297" s="943"/>
      <c r="S297" s="943"/>
      <c r="T297" s="943"/>
      <c r="U297" s="943"/>
      <c r="V297" s="943"/>
      <c r="W297" s="943"/>
      <c r="X297" s="943"/>
      <c r="Y297" s="943"/>
      <c r="Z297" s="943"/>
    </row>
    <row r="298" spans="1:26" ht="12.75" customHeight="1" x14ac:dyDescent="0.35">
      <c r="A298" s="961"/>
      <c r="B298" s="961"/>
      <c r="C298" s="961"/>
      <c r="D298" s="961"/>
      <c r="E298" s="961"/>
      <c r="F298" s="961"/>
      <c r="G298" s="943"/>
      <c r="H298" s="943"/>
      <c r="I298" s="943"/>
      <c r="J298" s="943"/>
      <c r="K298" s="943"/>
      <c r="L298" s="943"/>
      <c r="M298" s="943"/>
      <c r="N298" s="943"/>
      <c r="O298" s="943"/>
      <c r="P298" s="943"/>
      <c r="Q298" s="943"/>
      <c r="R298" s="943"/>
      <c r="S298" s="943"/>
      <c r="T298" s="943"/>
      <c r="U298" s="943"/>
      <c r="V298" s="943"/>
      <c r="W298" s="943"/>
      <c r="X298" s="943"/>
      <c r="Y298" s="943"/>
      <c r="Z298" s="943"/>
    </row>
    <row r="299" spans="1:26" ht="12.75" customHeight="1" x14ac:dyDescent="0.35">
      <c r="A299" s="961"/>
      <c r="B299" s="961"/>
      <c r="C299" s="961"/>
      <c r="D299" s="961"/>
      <c r="E299" s="961"/>
      <c r="F299" s="961"/>
      <c r="G299" s="943"/>
      <c r="H299" s="943"/>
      <c r="I299" s="943"/>
      <c r="J299" s="943"/>
      <c r="K299" s="943"/>
      <c r="L299" s="943"/>
      <c r="M299" s="943"/>
      <c r="N299" s="943"/>
      <c r="O299" s="943"/>
      <c r="P299" s="943"/>
      <c r="Q299" s="943"/>
      <c r="R299" s="943"/>
      <c r="S299" s="943"/>
      <c r="T299" s="943"/>
      <c r="U299" s="943"/>
      <c r="V299" s="943"/>
      <c r="W299" s="943"/>
      <c r="X299" s="943"/>
      <c r="Y299" s="943"/>
      <c r="Z299" s="943"/>
    </row>
    <row r="300" spans="1:26" ht="12.75" customHeight="1" x14ac:dyDescent="0.35">
      <c r="A300" s="961"/>
      <c r="B300" s="961"/>
      <c r="C300" s="961"/>
      <c r="D300" s="961"/>
      <c r="E300" s="961"/>
      <c r="F300" s="961"/>
      <c r="G300" s="943"/>
      <c r="H300" s="943"/>
      <c r="I300" s="943"/>
      <c r="J300" s="943"/>
      <c r="K300" s="943"/>
      <c r="L300" s="943"/>
      <c r="M300" s="943"/>
      <c r="N300" s="943"/>
      <c r="O300" s="943"/>
      <c r="P300" s="943"/>
      <c r="Q300" s="943"/>
      <c r="R300" s="943"/>
      <c r="S300" s="943"/>
      <c r="T300" s="943"/>
      <c r="U300" s="943"/>
      <c r="V300" s="943"/>
      <c r="W300" s="943"/>
      <c r="X300" s="943"/>
      <c r="Y300" s="943"/>
      <c r="Z300" s="943"/>
    </row>
    <row r="301" spans="1:26" ht="12.75" customHeight="1" x14ac:dyDescent="0.35">
      <c r="A301" s="961"/>
      <c r="B301" s="961"/>
      <c r="C301" s="961"/>
      <c r="D301" s="961"/>
      <c r="E301" s="961"/>
      <c r="F301" s="961"/>
      <c r="G301" s="943"/>
      <c r="H301" s="943"/>
      <c r="I301" s="943"/>
      <c r="J301" s="943"/>
      <c r="K301" s="943"/>
      <c r="L301" s="943"/>
      <c r="M301" s="943"/>
      <c r="N301" s="943"/>
      <c r="O301" s="943"/>
      <c r="P301" s="943"/>
      <c r="Q301" s="943"/>
      <c r="R301" s="943"/>
      <c r="S301" s="943"/>
      <c r="T301" s="943"/>
      <c r="U301" s="943"/>
      <c r="V301" s="943"/>
      <c r="W301" s="943"/>
      <c r="X301" s="943"/>
      <c r="Y301" s="943"/>
      <c r="Z301" s="943"/>
    </row>
    <row r="302" spans="1:26" ht="12.75" customHeight="1" x14ac:dyDescent="0.35">
      <c r="A302" s="961"/>
      <c r="B302" s="961"/>
      <c r="C302" s="961"/>
      <c r="D302" s="961"/>
      <c r="E302" s="961"/>
      <c r="F302" s="961"/>
      <c r="G302" s="943"/>
      <c r="H302" s="943"/>
      <c r="I302" s="943"/>
      <c r="J302" s="943"/>
      <c r="K302" s="943"/>
      <c r="L302" s="943"/>
      <c r="M302" s="943"/>
      <c r="N302" s="943"/>
      <c r="O302" s="943"/>
      <c r="P302" s="943"/>
      <c r="Q302" s="943"/>
      <c r="R302" s="943"/>
      <c r="S302" s="943"/>
      <c r="T302" s="943"/>
      <c r="U302" s="943"/>
      <c r="V302" s="943"/>
      <c r="W302" s="943"/>
      <c r="X302" s="943"/>
      <c r="Y302" s="943"/>
      <c r="Z302" s="943"/>
    </row>
    <row r="303" spans="1:26" ht="12.75" customHeight="1" x14ac:dyDescent="0.35">
      <c r="A303" s="961"/>
      <c r="B303" s="961"/>
      <c r="C303" s="961"/>
      <c r="D303" s="961"/>
      <c r="E303" s="961"/>
      <c r="F303" s="961"/>
      <c r="G303" s="943"/>
      <c r="H303" s="943"/>
      <c r="I303" s="943"/>
      <c r="J303" s="943"/>
      <c r="K303" s="943"/>
      <c r="L303" s="943"/>
      <c r="M303" s="943"/>
      <c r="N303" s="943"/>
      <c r="O303" s="943"/>
      <c r="P303" s="943"/>
      <c r="Q303" s="943"/>
      <c r="R303" s="943"/>
      <c r="S303" s="943"/>
      <c r="T303" s="943"/>
      <c r="U303" s="943"/>
      <c r="V303" s="943"/>
      <c r="W303" s="943"/>
      <c r="X303" s="943"/>
      <c r="Y303" s="943"/>
      <c r="Z303" s="943"/>
    </row>
    <row r="304" spans="1:26" ht="12.75" customHeight="1" x14ac:dyDescent="0.35">
      <c r="A304" s="961"/>
      <c r="B304" s="961"/>
      <c r="C304" s="961"/>
      <c r="D304" s="961"/>
      <c r="E304" s="961"/>
      <c r="F304" s="961"/>
      <c r="G304" s="943"/>
      <c r="H304" s="943"/>
      <c r="I304" s="943"/>
      <c r="J304" s="943"/>
      <c r="K304" s="943"/>
      <c r="L304" s="943"/>
      <c r="M304" s="943"/>
      <c r="N304" s="943"/>
      <c r="O304" s="943"/>
      <c r="P304" s="943"/>
      <c r="Q304" s="943"/>
      <c r="R304" s="943"/>
      <c r="S304" s="943"/>
      <c r="T304" s="943"/>
      <c r="U304" s="943"/>
      <c r="V304" s="943"/>
      <c r="W304" s="943"/>
      <c r="X304" s="943"/>
      <c r="Y304" s="943"/>
      <c r="Z304" s="943"/>
    </row>
    <row r="305" spans="1:26" ht="12.75" customHeight="1" x14ac:dyDescent="0.35">
      <c r="A305" s="961"/>
      <c r="B305" s="961"/>
      <c r="C305" s="961"/>
      <c r="D305" s="961"/>
      <c r="E305" s="961"/>
      <c r="F305" s="961"/>
      <c r="G305" s="943"/>
      <c r="H305" s="943"/>
      <c r="I305" s="943"/>
      <c r="J305" s="943"/>
      <c r="K305" s="943"/>
      <c r="L305" s="943"/>
      <c r="M305" s="943"/>
      <c r="N305" s="943"/>
      <c r="O305" s="943"/>
      <c r="P305" s="943"/>
      <c r="Q305" s="943"/>
      <c r="R305" s="943"/>
      <c r="S305" s="943"/>
      <c r="T305" s="943"/>
      <c r="U305" s="943"/>
      <c r="V305" s="943"/>
      <c r="W305" s="943"/>
      <c r="X305" s="943"/>
      <c r="Y305" s="943"/>
      <c r="Z305" s="943"/>
    </row>
    <row r="306" spans="1:26" ht="12.75" customHeight="1" x14ac:dyDescent="0.35">
      <c r="A306" s="961"/>
      <c r="B306" s="961"/>
      <c r="C306" s="961"/>
      <c r="D306" s="961"/>
      <c r="E306" s="961"/>
      <c r="F306" s="961"/>
      <c r="G306" s="943"/>
      <c r="H306" s="943"/>
      <c r="I306" s="943"/>
      <c r="J306" s="943"/>
      <c r="K306" s="943"/>
      <c r="L306" s="943"/>
      <c r="M306" s="943"/>
      <c r="N306" s="943"/>
      <c r="O306" s="943"/>
      <c r="P306" s="943"/>
      <c r="Q306" s="943"/>
      <c r="R306" s="943"/>
      <c r="S306" s="943"/>
      <c r="T306" s="943"/>
      <c r="U306" s="943"/>
      <c r="V306" s="943"/>
      <c r="W306" s="943"/>
      <c r="X306" s="943"/>
      <c r="Y306" s="943"/>
      <c r="Z306" s="943"/>
    </row>
    <row r="307" spans="1:26" ht="12.75" customHeight="1" x14ac:dyDescent="0.35">
      <c r="A307" s="961"/>
      <c r="B307" s="961"/>
      <c r="C307" s="961"/>
      <c r="D307" s="961"/>
      <c r="E307" s="961"/>
      <c r="F307" s="961"/>
      <c r="G307" s="943"/>
      <c r="H307" s="943"/>
      <c r="I307" s="943"/>
      <c r="J307" s="943"/>
      <c r="K307" s="943"/>
      <c r="L307" s="943"/>
      <c r="M307" s="943"/>
      <c r="N307" s="943"/>
      <c r="O307" s="943"/>
      <c r="P307" s="943"/>
      <c r="Q307" s="943"/>
      <c r="R307" s="943"/>
      <c r="S307" s="943"/>
      <c r="T307" s="943"/>
      <c r="U307" s="943"/>
      <c r="V307" s="943"/>
      <c r="W307" s="943"/>
      <c r="X307" s="943"/>
      <c r="Y307" s="943"/>
      <c r="Z307" s="943"/>
    </row>
    <row r="308" spans="1:26" ht="12.75" customHeight="1" x14ac:dyDescent="0.35">
      <c r="A308" s="961"/>
      <c r="B308" s="961"/>
      <c r="C308" s="961"/>
      <c r="D308" s="961"/>
      <c r="E308" s="961"/>
      <c r="F308" s="961"/>
      <c r="G308" s="943"/>
      <c r="H308" s="943"/>
      <c r="I308" s="943"/>
      <c r="J308" s="943"/>
      <c r="K308" s="943"/>
      <c r="L308" s="943"/>
      <c r="M308" s="943"/>
      <c r="N308" s="943"/>
      <c r="O308" s="943"/>
      <c r="P308" s="943"/>
      <c r="Q308" s="943"/>
      <c r="R308" s="943"/>
      <c r="S308" s="943"/>
      <c r="T308" s="943"/>
      <c r="U308" s="943"/>
      <c r="V308" s="943"/>
      <c r="W308" s="943"/>
      <c r="X308" s="943"/>
      <c r="Y308" s="943"/>
      <c r="Z308" s="943"/>
    </row>
    <row r="309" spans="1:26" ht="12.75" customHeight="1" x14ac:dyDescent="0.35">
      <c r="A309" s="961"/>
      <c r="B309" s="961"/>
      <c r="C309" s="961"/>
      <c r="D309" s="961"/>
      <c r="E309" s="961"/>
      <c r="F309" s="961"/>
      <c r="G309" s="943"/>
      <c r="H309" s="943"/>
      <c r="I309" s="943"/>
      <c r="J309" s="943"/>
      <c r="K309" s="943"/>
      <c r="L309" s="943"/>
      <c r="M309" s="943"/>
      <c r="N309" s="943"/>
      <c r="O309" s="943"/>
      <c r="P309" s="943"/>
      <c r="Q309" s="943"/>
      <c r="R309" s="943"/>
      <c r="S309" s="943"/>
      <c r="T309" s="943"/>
      <c r="U309" s="943"/>
      <c r="V309" s="943"/>
      <c r="W309" s="943"/>
      <c r="X309" s="943"/>
      <c r="Y309" s="943"/>
      <c r="Z309" s="943"/>
    </row>
    <row r="310" spans="1:26" ht="12.75" customHeight="1" x14ac:dyDescent="0.35">
      <c r="A310" s="961"/>
      <c r="B310" s="961"/>
      <c r="C310" s="961"/>
      <c r="D310" s="961"/>
      <c r="E310" s="961"/>
      <c r="F310" s="961"/>
      <c r="G310" s="943"/>
      <c r="H310" s="943"/>
      <c r="I310" s="943"/>
      <c r="J310" s="943"/>
      <c r="K310" s="943"/>
      <c r="L310" s="943"/>
      <c r="M310" s="943"/>
      <c r="N310" s="943"/>
      <c r="O310" s="943"/>
      <c r="P310" s="943"/>
      <c r="Q310" s="943"/>
      <c r="R310" s="943"/>
      <c r="S310" s="943"/>
      <c r="T310" s="943"/>
      <c r="U310" s="943"/>
      <c r="V310" s="943"/>
      <c r="W310" s="943"/>
      <c r="X310" s="943"/>
      <c r="Y310" s="943"/>
      <c r="Z310" s="943"/>
    </row>
    <row r="311" spans="1:26" ht="12.75" customHeight="1" x14ac:dyDescent="0.35">
      <c r="A311" s="961"/>
      <c r="B311" s="961"/>
      <c r="C311" s="961"/>
      <c r="D311" s="961"/>
      <c r="E311" s="961"/>
      <c r="F311" s="961"/>
      <c r="G311" s="943"/>
      <c r="H311" s="943"/>
      <c r="I311" s="943"/>
      <c r="J311" s="943"/>
      <c r="K311" s="943"/>
      <c r="L311" s="943"/>
      <c r="M311" s="943"/>
      <c r="N311" s="943"/>
      <c r="O311" s="943"/>
      <c r="P311" s="943"/>
      <c r="Q311" s="943"/>
      <c r="R311" s="943"/>
      <c r="S311" s="943"/>
      <c r="T311" s="943"/>
      <c r="U311" s="943"/>
      <c r="V311" s="943"/>
      <c r="W311" s="943"/>
      <c r="X311" s="943"/>
      <c r="Y311" s="943"/>
      <c r="Z311" s="943"/>
    </row>
    <row r="312" spans="1:26" ht="12.75" customHeight="1" x14ac:dyDescent="0.35">
      <c r="A312" s="961"/>
      <c r="B312" s="961"/>
      <c r="C312" s="961"/>
      <c r="D312" s="961"/>
      <c r="E312" s="961"/>
      <c r="F312" s="961"/>
      <c r="G312" s="943"/>
      <c r="H312" s="943"/>
      <c r="I312" s="943"/>
      <c r="J312" s="943"/>
      <c r="K312" s="943"/>
      <c r="L312" s="943"/>
      <c r="M312" s="943"/>
      <c r="N312" s="943"/>
      <c r="O312" s="943"/>
      <c r="P312" s="943"/>
      <c r="Q312" s="943"/>
      <c r="R312" s="943"/>
      <c r="S312" s="943"/>
      <c r="T312" s="943"/>
      <c r="U312" s="943"/>
      <c r="V312" s="943"/>
      <c r="W312" s="943"/>
      <c r="X312" s="943"/>
      <c r="Y312" s="943"/>
      <c r="Z312" s="943"/>
    </row>
    <row r="313" spans="1:26" ht="12.75" customHeight="1" x14ac:dyDescent="0.35">
      <c r="A313" s="961"/>
      <c r="B313" s="961"/>
      <c r="C313" s="961"/>
      <c r="D313" s="961"/>
      <c r="E313" s="961"/>
      <c r="F313" s="961"/>
      <c r="G313" s="943"/>
      <c r="H313" s="943"/>
      <c r="I313" s="943"/>
      <c r="J313" s="943"/>
      <c r="K313" s="943"/>
      <c r="L313" s="943"/>
      <c r="M313" s="943"/>
      <c r="N313" s="943"/>
      <c r="O313" s="943"/>
      <c r="P313" s="943"/>
      <c r="Q313" s="943"/>
      <c r="R313" s="943"/>
      <c r="S313" s="943"/>
      <c r="T313" s="943"/>
      <c r="U313" s="943"/>
      <c r="V313" s="943"/>
      <c r="W313" s="943"/>
      <c r="X313" s="943"/>
      <c r="Y313" s="943"/>
      <c r="Z313" s="943"/>
    </row>
    <row r="314" spans="1:26" ht="12.75" customHeight="1" x14ac:dyDescent="0.35">
      <c r="A314" s="961"/>
      <c r="B314" s="961"/>
      <c r="C314" s="961"/>
      <c r="D314" s="961"/>
      <c r="E314" s="961"/>
      <c r="F314" s="961"/>
      <c r="G314" s="943"/>
      <c r="H314" s="943"/>
      <c r="I314" s="943"/>
      <c r="J314" s="943"/>
      <c r="K314" s="943"/>
      <c r="L314" s="943"/>
      <c r="M314" s="943"/>
      <c r="N314" s="943"/>
      <c r="O314" s="943"/>
      <c r="P314" s="943"/>
      <c r="Q314" s="943"/>
      <c r="R314" s="943"/>
      <c r="S314" s="943"/>
      <c r="T314" s="943"/>
      <c r="U314" s="943"/>
      <c r="V314" s="943"/>
      <c r="W314" s="943"/>
      <c r="X314" s="943"/>
      <c r="Y314" s="943"/>
      <c r="Z314" s="943"/>
    </row>
    <row r="315" spans="1:26" ht="12.75" customHeight="1" x14ac:dyDescent="0.35">
      <c r="A315" s="961"/>
      <c r="B315" s="961"/>
      <c r="C315" s="961"/>
      <c r="D315" s="961"/>
      <c r="E315" s="961"/>
      <c r="F315" s="961"/>
      <c r="G315" s="943"/>
      <c r="H315" s="943"/>
      <c r="I315" s="943"/>
      <c r="J315" s="943"/>
      <c r="K315" s="943"/>
      <c r="L315" s="943"/>
      <c r="M315" s="943"/>
      <c r="N315" s="943"/>
      <c r="O315" s="943"/>
      <c r="P315" s="943"/>
      <c r="Q315" s="943"/>
      <c r="R315" s="943"/>
      <c r="S315" s="943"/>
      <c r="T315" s="943"/>
      <c r="U315" s="943"/>
      <c r="V315" s="943"/>
      <c r="W315" s="943"/>
      <c r="X315" s="943"/>
      <c r="Y315" s="943"/>
      <c r="Z315" s="943"/>
    </row>
    <row r="316" spans="1:26" ht="12.75" customHeight="1" x14ac:dyDescent="0.35">
      <c r="A316" s="961"/>
      <c r="B316" s="961"/>
      <c r="C316" s="961"/>
      <c r="D316" s="961"/>
      <c r="E316" s="961"/>
      <c r="F316" s="961"/>
      <c r="G316" s="943"/>
      <c r="H316" s="943"/>
      <c r="I316" s="943"/>
      <c r="J316" s="943"/>
      <c r="K316" s="943"/>
      <c r="L316" s="943"/>
      <c r="M316" s="943"/>
      <c r="N316" s="943"/>
      <c r="O316" s="943"/>
      <c r="P316" s="943"/>
      <c r="Q316" s="943"/>
      <c r="R316" s="943"/>
      <c r="S316" s="943"/>
      <c r="T316" s="943"/>
      <c r="U316" s="943"/>
      <c r="V316" s="943"/>
      <c r="W316" s="943"/>
      <c r="X316" s="943"/>
      <c r="Y316" s="943"/>
      <c r="Z316" s="943"/>
    </row>
    <row r="317" spans="1:26" ht="12.75" customHeight="1" x14ac:dyDescent="0.35">
      <c r="A317" s="961"/>
      <c r="B317" s="961"/>
      <c r="C317" s="961"/>
      <c r="D317" s="961"/>
      <c r="E317" s="961"/>
      <c r="F317" s="961"/>
      <c r="G317" s="943"/>
      <c r="H317" s="943"/>
      <c r="I317" s="943"/>
      <c r="J317" s="943"/>
      <c r="K317" s="943"/>
      <c r="L317" s="943"/>
      <c r="M317" s="943"/>
      <c r="N317" s="943"/>
      <c r="O317" s="943"/>
      <c r="P317" s="943"/>
      <c r="Q317" s="943"/>
      <c r="R317" s="943"/>
      <c r="S317" s="943"/>
      <c r="T317" s="943"/>
      <c r="U317" s="943"/>
      <c r="V317" s="943"/>
      <c r="W317" s="943"/>
      <c r="X317" s="943"/>
      <c r="Y317" s="943"/>
      <c r="Z317" s="943"/>
    </row>
    <row r="318" spans="1:26" ht="12.75" customHeight="1" x14ac:dyDescent="0.35">
      <c r="A318" s="961"/>
      <c r="B318" s="961"/>
      <c r="C318" s="961"/>
      <c r="D318" s="961"/>
      <c r="E318" s="961"/>
      <c r="F318" s="961"/>
      <c r="G318" s="943"/>
      <c r="H318" s="943"/>
      <c r="I318" s="943"/>
      <c r="J318" s="943"/>
      <c r="K318" s="943"/>
      <c r="L318" s="943"/>
      <c r="M318" s="943"/>
      <c r="N318" s="943"/>
      <c r="O318" s="943"/>
      <c r="P318" s="943"/>
      <c r="Q318" s="943"/>
      <c r="R318" s="943"/>
      <c r="S318" s="943"/>
      <c r="T318" s="943"/>
      <c r="U318" s="943"/>
      <c r="V318" s="943"/>
      <c r="W318" s="943"/>
      <c r="X318" s="943"/>
      <c r="Y318" s="943"/>
      <c r="Z318" s="943"/>
    </row>
    <row r="319" spans="1:26" ht="12.75" customHeight="1" x14ac:dyDescent="0.35">
      <c r="A319" s="961"/>
      <c r="B319" s="961"/>
      <c r="C319" s="961"/>
      <c r="D319" s="961"/>
      <c r="E319" s="961"/>
      <c r="F319" s="961"/>
      <c r="G319" s="943"/>
      <c r="H319" s="943"/>
      <c r="I319" s="943"/>
      <c r="J319" s="943"/>
      <c r="K319" s="943"/>
      <c r="L319" s="943"/>
      <c r="M319" s="943"/>
      <c r="N319" s="943"/>
      <c r="O319" s="943"/>
      <c r="P319" s="943"/>
      <c r="Q319" s="943"/>
      <c r="R319" s="943"/>
      <c r="S319" s="943"/>
      <c r="T319" s="943"/>
      <c r="U319" s="943"/>
      <c r="V319" s="943"/>
      <c r="W319" s="943"/>
      <c r="X319" s="943"/>
      <c r="Y319" s="943"/>
      <c r="Z319" s="943"/>
    </row>
    <row r="320" spans="1:26" ht="12.75" customHeight="1" x14ac:dyDescent="0.35">
      <c r="A320" s="961"/>
      <c r="B320" s="961"/>
      <c r="C320" s="961"/>
      <c r="D320" s="961"/>
      <c r="E320" s="961"/>
      <c r="F320" s="961"/>
      <c r="G320" s="943"/>
      <c r="H320" s="943"/>
      <c r="I320" s="943"/>
      <c r="J320" s="943"/>
      <c r="K320" s="943"/>
      <c r="L320" s="943"/>
      <c r="M320" s="943"/>
      <c r="N320" s="943"/>
      <c r="O320" s="943"/>
      <c r="P320" s="943"/>
      <c r="Q320" s="943"/>
      <c r="R320" s="943"/>
      <c r="S320" s="943"/>
      <c r="T320" s="943"/>
      <c r="U320" s="943"/>
      <c r="V320" s="943"/>
      <c r="W320" s="943"/>
      <c r="X320" s="943"/>
      <c r="Y320" s="943"/>
      <c r="Z320" s="943"/>
    </row>
    <row r="321" spans="1:26" ht="12.75" customHeight="1" x14ac:dyDescent="0.35">
      <c r="A321" s="961"/>
      <c r="B321" s="961"/>
      <c r="C321" s="961"/>
      <c r="D321" s="961"/>
      <c r="E321" s="961"/>
      <c r="F321" s="961"/>
      <c r="G321" s="943"/>
      <c r="H321" s="943"/>
      <c r="I321" s="943"/>
      <c r="J321" s="943"/>
      <c r="K321" s="943"/>
      <c r="L321" s="943"/>
      <c r="M321" s="943"/>
      <c r="N321" s="943"/>
      <c r="O321" s="943"/>
      <c r="P321" s="943"/>
      <c r="Q321" s="943"/>
      <c r="R321" s="943"/>
      <c r="S321" s="943"/>
      <c r="T321" s="943"/>
      <c r="U321" s="943"/>
      <c r="V321" s="943"/>
      <c r="W321" s="943"/>
      <c r="X321" s="943"/>
      <c r="Y321" s="943"/>
      <c r="Z321" s="943"/>
    </row>
    <row r="322" spans="1:26" ht="12.75" customHeight="1" x14ac:dyDescent="0.35">
      <c r="A322" s="961"/>
      <c r="B322" s="961"/>
      <c r="C322" s="961"/>
      <c r="D322" s="961"/>
      <c r="E322" s="961"/>
      <c r="F322" s="961"/>
      <c r="G322" s="943"/>
      <c r="H322" s="943"/>
      <c r="I322" s="943"/>
      <c r="J322" s="943"/>
      <c r="K322" s="943"/>
      <c r="L322" s="943"/>
      <c r="M322" s="943"/>
      <c r="N322" s="943"/>
      <c r="O322" s="943"/>
      <c r="P322" s="943"/>
      <c r="Q322" s="943"/>
      <c r="R322" s="943"/>
      <c r="S322" s="943"/>
      <c r="T322" s="943"/>
      <c r="U322" s="943"/>
      <c r="V322" s="943"/>
      <c r="W322" s="943"/>
      <c r="X322" s="943"/>
      <c r="Y322" s="943"/>
      <c r="Z322" s="943"/>
    </row>
    <row r="323" spans="1:26" ht="12.75" customHeight="1" x14ac:dyDescent="0.35">
      <c r="A323" s="961"/>
      <c r="B323" s="961"/>
      <c r="C323" s="961"/>
      <c r="D323" s="961"/>
      <c r="E323" s="961"/>
      <c r="F323" s="961"/>
      <c r="G323" s="943"/>
      <c r="H323" s="943"/>
      <c r="I323" s="943"/>
      <c r="J323" s="943"/>
      <c r="K323" s="943"/>
      <c r="L323" s="943"/>
      <c r="M323" s="943"/>
      <c r="N323" s="943"/>
      <c r="O323" s="943"/>
      <c r="P323" s="943"/>
      <c r="Q323" s="943"/>
      <c r="R323" s="943"/>
      <c r="S323" s="943"/>
      <c r="T323" s="943"/>
      <c r="U323" s="943"/>
      <c r="V323" s="943"/>
      <c r="W323" s="943"/>
      <c r="X323" s="943"/>
      <c r="Y323" s="943"/>
      <c r="Z323" s="943"/>
    </row>
    <row r="324" spans="1:26" ht="12.75" customHeight="1" x14ac:dyDescent="0.35">
      <c r="A324" s="961"/>
      <c r="B324" s="961"/>
      <c r="C324" s="961"/>
      <c r="D324" s="961"/>
      <c r="E324" s="961"/>
      <c r="F324" s="961"/>
      <c r="G324" s="943"/>
      <c r="H324" s="943"/>
      <c r="I324" s="943"/>
      <c r="J324" s="943"/>
      <c r="K324" s="943"/>
      <c r="L324" s="943"/>
      <c r="M324" s="943"/>
      <c r="N324" s="943"/>
      <c r="O324" s="943"/>
      <c r="P324" s="943"/>
      <c r="Q324" s="943"/>
      <c r="R324" s="943"/>
      <c r="S324" s="943"/>
      <c r="T324" s="943"/>
      <c r="U324" s="943"/>
      <c r="V324" s="943"/>
      <c r="W324" s="943"/>
      <c r="X324" s="943"/>
      <c r="Y324" s="943"/>
      <c r="Z324" s="943"/>
    </row>
    <row r="325" spans="1:26" ht="12.75" customHeight="1" x14ac:dyDescent="0.35">
      <c r="A325" s="961"/>
      <c r="B325" s="961"/>
      <c r="C325" s="961"/>
      <c r="D325" s="961"/>
      <c r="E325" s="961"/>
      <c r="F325" s="961"/>
      <c r="G325" s="943"/>
      <c r="H325" s="943"/>
      <c r="I325" s="943"/>
      <c r="J325" s="943"/>
      <c r="K325" s="943"/>
      <c r="L325" s="943"/>
      <c r="M325" s="943"/>
      <c r="N325" s="943"/>
      <c r="O325" s="943"/>
      <c r="P325" s="943"/>
      <c r="Q325" s="943"/>
      <c r="R325" s="943"/>
      <c r="S325" s="943"/>
      <c r="T325" s="943"/>
      <c r="U325" s="943"/>
      <c r="V325" s="943"/>
      <c r="W325" s="943"/>
      <c r="X325" s="943"/>
      <c r="Y325" s="943"/>
      <c r="Z325" s="943"/>
    </row>
    <row r="326" spans="1:26" ht="12.75" customHeight="1" x14ac:dyDescent="0.35">
      <c r="A326" s="961"/>
      <c r="B326" s="961"/>
      <c r="C326" s="961"/>
      <c r="D326" s="961"/>
      <c r="E326" s="961"/>
      <c r="F326" s="961"/>
      <c r="G326" s="943"/>
      <c r="H326" s="943"/>
      <c r="I326" s="943"/>
      <c r="J326" s="943"/>
      <c r="K326" s="943"/>
      <c r="L326" s="943"/>
      <c r="M326" s="943"/>
      <c r="N326" s="943"/>
      <c r="O326" s="943"/>
      <c r="P326" s="943"/>
      <c r="Q326" s="943"/>
      <c r="R326" s="943"/>
      <c r="S326" s="943"/>
      <c r="T326" s="943"/>
      <c r="U326" s="943"/>
      <c r="V326" s="943"/>
      <c r="W326" s="943"/>
      <c r="X326" s="943"/>
      <c r="Y326" s="943"/>
      <c r="Z326" s="943"/>
    </row>
    <row r="327" spans="1:26" ht="12.75" customHeight="1" x14ac:dyDescent="0.35">
      <c r="A327" s="961"/>
      <c r="B327" s="961"/>
      <c r="C327" s="961"/>
      <c r="D327" s="961"/>
      <c r="E327" s="961"/>
      <c r="F327" s="961"/>
      <c r="G327" s="943"/>
      <c r="H327" s="943"/>
      <c r="I327" s="943"/>
      <c r="J327" s="943"/>
      <c r="K327" s="943"/>
      <c r="L327" s="943"/>
      <c r="M327" s="943"/>
      <c r="N327" s="943"/>
      <c r="O327" s="943"/>
      <c r="P327" s="943"/>
      <c r="Q327" s="943"/>
      <c r="R327" s="943"/>
      <c r="S327" s="943"/>
      <c r="T327" s="943"/>
      <c r="U327" s="943"/>
      <c r="V327" s="943"/>
      <c r="W327" s="943"/>
      <c r="X327" s="943"/>
      <c r="Y327" s="943"/>
      <c r="Z327" s="943"/>
    </row>
    <row r="328" spans="1:26" ht="12.75" customHeight="1" x14ac:dyDescent="0.35">
      <c r="A328" s="961"/>
      <c r="B328" s="961"/>
      <c r="C328" s="961"/>
      <c r="D328" s="961"/>
      <c r="E328" s="961"/>
      <c r="F328" s="961"/>
      <c r="G328" s="943"/>
      <c r="H328" s="943"/>
      <c r="I328" s="943"/>
      <c r="J328" s="943"/>
      <c r="K328" s="943"/>
      <c r="L328" s="943"/>
      <c r="M328" s="943"/>
      <c r="N328" s="943"/>
      <c r="O328" s="943"/>
      <c r="P328" s="943"/>
      <c r="Q328" s="943"/>
      <c r="R328" s="943"/>
      <c r="S328" s="943"/>
      <c r="T328" s="943"/>
      <c r="U328" s="943"/>
      <c r="V328" s="943"/>
      <c r="W328" s="943"/>
      <c r="X328" s="943"/>
      <c r="Y328" s="943"/>
      <c r="Z328" s="943"/>
    </row>
    <row r="329" spans="1:26" ht="12.75" customHeight="1" x14ac:dyDescent="0.35">
      <c r="A329" s="961"/>
      <c r="B329" s="961"/>
      <c r="C329" s="961"/>
      <c r="D329" s="961"/>
      <c r="E329" s="961"/>
      <c r="F329" s="961"/>
      <c r="G329" s="943"/>
      <c r="H329" s="943"/>
      <c r="I329" s="943"/>
      <c r="J329" s="943"/>
      <c r="K329" s="943"/>
      <c r="L329" s="943"/>
      <c r="M329" s="943"/>
      <c r="N329" s="943"/>
      <c r="O329" s="943"/>
      <c r="P329" s="943"/>
      <c r="Q329" s="943"/>
      <c r="R329" s="943"/>
      <c r="S329" s="943"/>
      <c r="T329" s="943"/>
      <c r="U329" s="943"/>
      <c r="V329" s="943"/>
      <c r="W329" s="943"/>
      <c r="X329" s="943"/>
      <c r="Y329" s="943"/>
      <c r="Z329" s="943"/>
    </row>
    <row r="330" spans="1:26" ht="12.75" customHeight="1" x14ac:dyDescent="0.35">
      <c r="A330" s="961"/>
      <c r="B330" s="961"/>
      <c r="C330" s="961"/>
      <c r="D330" s="961"/>
      <c r="E330" s="961"/>
      <c r="F330" s="961"/>
      <c r="G330" s="943"/>
      <c r="H330" s="943"/>
      <c r="I330" s="943"/>
      <c r="J330" s="943"/>
      <c r="K330" s="943"/>
      <c r="L330" s="943"/>
      <c r="M330" s="943"/>
      <c r="N330" s="943"/>
      <c r="O330" s="943"/>
      <c r="P330" s="943"/>
      <c r="Q330" s="943"/>
      <c r="R330" s="943"/>
      <c r="S330" s="943"/>
      <c r="T330" s="943"/>
      <c r="U330" s="943"/>
      <c r="V330" s="943"/>
      <c r="W330" s="943"/>
      <c r="X330" s="943"/>
      <c r="Y330" s="943"/>
      <c r="Z330" s="943"/>
    </row>
    <row r="331" spans="1:26" ht="12.75" customHeight="1" x14ac:dyDescent="0.35">
      <c r="A331" s="961"/>
      <c r="B331" s="961"/>
      <c r="C331" s="961"/>
      <c r="D331" s="961"/>
      <c r="E331" s="961"/>
      <c r="F331" s="961"/>
      <c r="G331" s="943"/>
      <c r="H331" s="943"/>
      <c r="I331" s="943"/>
      <c r="J331" s="943"/>
      <c r="K331" s="943"/>
      <c r="L331" s="943"/>
      <c r="M331" s="943"/>
      <c r="N331" s="943"/>
      <c r="O331" s="943"/>
      <c r="P331" s="943"/>
      <c r="Q331" s="943"/>
      <c r="R331" s="943"/>
      <c r="S331" s="943"/>
      <c r="T331" s="943"/>
      <c r="U331" s="943"/>
      <c r="V331" s="943"/>
      <c r="W331" s="943"/>
      <c r="X331" s="943"/>
      <c r="Y331" s="943"/>
      <c r="Z331" s="943"/>
    </row>
    <row r="332" spans="1:26" ht="12.75" customHeight="1" x14ac:dyDescent="0.35">
      <c r="A332" s="961"/>
      <c r="B332" s="961"/>
      <c r="C332" s="961"/>
      <c r="D332" s="961"/>
      <c r="E332" s="961"/>
      <c r="F332" s="961"/>
      <c r="G332" s="943"/>
      <c r="H332" s="943"/>
      <c r="I332" s="943"/>
      <c r="J332" s="943"/>
      <c r="K332" s="943"/>
      <c r="L332" s="943"/>
      <c r="M332" s="943"/>
      <c r="N332" s="943"/>
      <c r="O332" s="943"/>
      <c r="P332" s="943"/>
      <c r="Q332" s="943"/>
      <c r="R332" s="943"/>
      <c r="S332" s="943"/>
      <c r="T332" s="943"/>
      <c r="U332" s="943"/>
      <c r="V332" s="943"/>
      <c r="W332" s="943"/>
      <c r="X332" s="943"/>
      <c r="Y332" s="943"/>
      <c r="Z332" s="943"/>
    </row>
    <row r="333" spans="1:26" ht="12.75" customHeight="1" x14ac:dyDescent="0.35">
      <c r="A333" s="961"/>
      <c r="B333" s="961"/>
      <c r="C333" s="961"/>
      <c r="D333" s="961"/>
      <c r="E333" s="961"/>
      <c r="F333" s="961"/>
      <c r="G333" s="943"/>
      <c r="H333" s="943"/>
      <c r="I333" s="943"/>
      <c r="J333" s="943"/>
      <c r="K333" s="943"/>
      <c r="L333" s="943"/>
      <c r="M333" s="943"/>
      <c r="N333" s="943"/>
      <c r="O333" s="943"/>
      <c r="P333" s="943"/>
      <c r="Q333" s="943"/>
      <c r="R333" s="943"/>
      <c r="S333" s="943"/>
      <c r="T333" s="943"/>
      <c r="U333" s="943"/>
      <c r="V333" s="943"/>
      <c r="W333" s="943"/>
      <c r="X333" s="943"/>
      <c r="Y333" s="943"/>
      <c r="Z333" s="943"/>
    </row>
    <row r="334" spans="1:26" ht="12.75" customHeight="1" x14ac:dyDescent="0.35">
      <c r="A334" s="961"/>
      <c r="B334" s="961"/>
      <c r="C334" s="961"/>
      <c r="D334" s="961"/>
      <c r="E334" s="961"/>
      <c r="F334" s="961"/>
      <c r="G334" s="943"/>
      <c r="H334" s="943"/>
      <c r="I334" s="943"/>
      <c r="J334" s="943"/>
      <c r="K334" s="943"/>
      <c r="L334" s="943"/>
      <c r="M334" s="943"/>
      <c r="N334" s="943"/>
      <c r="O334" s="943"/>
      <c r="P334" s="943"/>
      <c r="Q334" s="943"/>
      <c r="R334" s="943"/>
      <c r="S334" s="943"/>
      <c r="T334" s="943"/>
      <c r="U334" s="943"/>
      <c r="V334" s="943"/>
      <c r="W334" s="943"/>
      <c r="X334" s="943"/>
      <c r="Y334" s="943"/>
      <c r="Z334" s="943"/>
    </row>
    <row r="335" spans="1:26" ht="12.75" customHeight="1" x14ac:dyDescent="0.35">
      <c r="A335" s="961"/>
      <c r="B335" s="961"/>
      <c r="C335" s="961"/>
      <c r="D335" s="961"/>
      <c r="E335" s="961"/>
      <c r="F335" s="961"/>
      <c r="G335" s="943"/>
      <c r="H335" s="943"/>
      <c r="I335" s="943"/>
      <c r="J335" s="943"/>
      <c r="K335" s="943"/>
      <c r="L335" s="943"/>
      <c r="M335" s="943"/>
      <c r="N335" s="943"/>
      <c r="O335" s="943"/>
      <c r="P335" s="943"/>
      <c r="Q335" s="943"/>
      <c r="R335" s="943"/>
      <c r="S335" s="943"/>
      <c r="T335" s="943"/>
      <c r="U335" s="943"/>
      <c r="V335" s="943"/>
      <c r="W335" s="943"/>
      <c r="X335" s="943"/>
      <c r="Y335" s="943"/>
      <c r="Z335" s="943"/>
    </row>
    <row r="336" spans="1:26" ht="12.75" customHeight="1" x14ac:dyDescent="0.35">
      <c r="A336" s="961"/>
      <c r="B336" s="961"/>
      <c r="C336" s="961"/>
      <c r="D336" s="961"/>
      <c r="E336" s="961"/>
      <c r="F336" s="961"/>
      <c r="G336" s="943"/>
      <c r="H336" s="943"/>
      <c r="I336" s="943"/>
      <c r="J336" s="943"/>
      <c r="K336" s="943"/>
      <c r="L336" s="943"/>
      <c r="M336" s="943"/>
      <c r="N336" s="943"/>
      <c r="O336" s="943"/>
      <c r="P336" s="943"/>
      <c r="Q336" s="943"/>
      <c r="R336" s="943"/>
      <c r="S336" s="943"/>
      <c r="T336" s="943"/>
      <c r="U336" s="943"/>
      <c r="V336" s="943"/>
      <c r="W336" s="943"/>
      <c r="X336" s="943"/>
      <c r="Y336" s="943"/>
      <c r="Z336" s="943"/>
    </row>
    <row r="337" spans="1:26" ht="12.75" customHeight="1" x14ac:dyDescent="0.35">
      <c r="A337" s="961"/>
      <c r="B337" s="961"/>
      <c r="C337" s="961"/>
      <c r="D337" s="961"/>
      <c r="E337" s="961"/>
      <c r="F337" s="961"/>
      <c r="G337" s="943"/>
      <c r="H337" s="943"/>
      <c r="I337" s="943"/>
      <c r="J337" s="943"/>
      <c r="K337" s="943"/>
      <c r="L337" s="943"/>
      <c r="M337" s="943"/>
      <c r="N337" s="943"/>
      <c r="O337" s="943"/>
      <c r="P337" s="943"/>
      <c r="Q337" s="943"/>
      <c r="R337" s="943"/>
      <c r="S337" s="943"/>
      <c r="T337" s="943"/>
      <c r="U337" s="943"/>
      <c r="V337" s="943"/>
      <c r="W337" s="943"/>
      <c r="X337" s="943"/>
      <c r="Y337" s="943"/>
      <c r="Z337" s="943"/>
    </row>
    <row r="338" spans="1:26" ht="12.75" customHeight="1" x14ac:dyDescent="0.35">
      <c r="A338" s="961"/>
      <c r="B338" s="961"/>
      <c r="C338" s="961"/>
      <c r="D338" s="961"/>
      <c r="E338" s="961"/>
      <c r="F338" s="961"/>
      <c r="G338" s="943"/>
      <c r="H338" s="943"/>
      <c r="I338" s="943"/>
      <c r="J338" s="943"/>
      <c r="K338" s="943"/>
      <c r="L338" s="943"/>
      <c r="M338" s="943"/>
      <c r="N338" s="943"/>
      <c r="O338" s="943"/>
      <c r="P338" s="943"/>
      <c r="Q338" s="943"/>
      <c r="R338" s="943"/>
      <c r="S338" s="943"/>
      <c r="T338" s="943"/>
      <c r="U338" s="943"/>
      <c r="V338" s="943"/>
      <c r="W338" s="943"/>
      <c r="X338" s="943"/>
      <c r="Y338" s="943"/>
      <c r="Z338" s="943"/>
    </row>
    <row r="339" spans="1:26" ht="12.75" customHeight="1" x14ac:dyDescent="0.35">
      <c r="A339" s="961"/>
      <c r="B339" s="961"/>
      <c r="C339" s="961"/>
      <c r="D339" s="961"/>
      <c r="E339" s="961"/>
      <c r="F339" s="961"/>
      <c r="G339" s="943"/>
      <c r="H339" s="943"/>
      <c r="I339" s="943"/>
      <c r="J339" s="943"/>
      <c r="K339" s="943"/>
      <c r="L339" s="943"/>
      <c r="M339" s="943"/>
      <c r="N339" s="943"/>
      <c r="O339" s="943"/>
      <c r="P339" s="943"/>
      <c r="Q339" s="943"/>
      <c r="R339" s="943"/>
      <c r="S339" s="943"/>
      <c r="T339" s="943"/>
      <c r="U339" s="943"/>
      <c r="V339" s="943"/>
      <c r="W339" s="943"/>
      <c r="X339" s="943"/>
      <c r="Y339" s="943"/>
      <c r="Z339" s="943"/>
    </row>
    <row r="340" spans="1:26" ht="12.75" customHeight="1" x14ac:dyDescent="0.35">
      <c r="A340" s="961"/>
      <c r="B340" s="961"/>
      <c r="C340" s="961"/>
      <c r="D340" s="961"/>
      <c r="E340" s="961"/>
      <c r="F340" s="961"/>
      <c r="G340" s="943"/>
      <c r="H340" s="943"/>
      <c r="I340" s="943"/>
      <c r="J340" s="943"/>
      <c r="K340" s="943"/>
      <c r="L340" s="943"/>
      <c r="M340" s="943"/>
      <c r="N340" s="943"/>
      <c r="O340" s="943"/>
      <c r="P340" s="943"/>
      <c r="Q340" s="943"/>
      <c r="R340" s="943"/>
      <c r="S340" s="943"/>
      <c r="T340" s="943"/>
      <c r="U340" s="943"/>
      <c r="V340" s="943"/>
      <c r="W340" s="943"/>
      <c r="X340" s="943"/>
      <c r="Y340" s="943"/>
      <c r="Z340" s="943"/>
    </row>
    <row r="341" spans="1:26" ht="12.75" customHeight="1" x14ac:dyDescent="0.35">
      <c r="A341" s="961"/>
      <c r="B341" s="961"/>
      <c r="C341" s="961"/>
      <c r="D341" s="961"/>
      <c r="E341" s="961"/>
      <c r="F341" s="961"/>
      <c r="G341" s="943"/>
      <c r="H341" s="943"/>
      <c r="I341" s="943"/>
      <c r="J341" s="943"/>
      <c r="K341" s="943"/>
      <c r="L341" s="943"/>
      <c r="M341" s="943"/>
      <c r="N341" s="943"/>
      <c r="O341" s="943"/>
      <c r="P341" s="943"/>
      <c r="Q341" s="943"/>
      <c r="R341" s="943"/>
      <c r="S341" s="943"/>
      <c r="T341" s="943"/>
      <c r="U341" s="943"/>
      <c r="V341" s="943"/>
      <c r="W341" s="943"/>
      <c r="X341" s="943"/>
      <c r="Y341" s="943"/>
      <c r="Z341" s="943"/>
    </row>
    <row r="342" spans="1:26" ht="12.75" customHeight="1" x14ac:dyDescent="0.35">
      <c r="A342" s="961"/>
      <c r="B342" s="961"/>
      <c r="C342" s="961"/>
      <c r="D342" s="961"/>
      <c r="E342" s="961"/>
      <c r="F342" s="961"/>
      <c r="G342" s="943"/>
      <c r="H342" s="943"/>
      <c r="I342" s="943"/>
      <c r="J342" s="943"/>
      <c r="K342" s="943"/>
      <c r="L342" s="943"/>
      <c r="M342" s="943"/>
      <c r="N342" s="943"/>
      <c r="O342" s="943"/>
      <c r="P342" s="943"/>
      <c r="Q342" s="943"/>
      <c r="R342" s="943"/>
      <c r="S342" s="943"/>
      <c r="T342" s="943"/>
      <c r="U342" s="943"/>
      <c r="V342" s="943"/>
      <c r="W342" s="943"/>
      <c r="X342" s="943"/>
      <c r="Y342" s="943"/>
      <c r="Z342" s="943"/>
    </row>
    <row r="343" spans="1:26" ht="12.75" customHeight="1" x14ac:dyDescent="0.35">
      <c r="A343" s="961"/>
      <c r="B343" s="961"/>
      <c r="C343" s="961"/>
      <c r="D343" s="961"/>
      <c r="E343" s="961"/>
      <c r="F343" s="961"/>
      <c r="G343" s="943"/>
      <c r="H343" s="943"/>
      <c r="I343" s="943"/>
      <c r="J343" s="943"/>
      <c r="K343" s="943"/>
      <c r="L343" s="943"/>
      <c r="M343" s="943"/>
      <c r="N343" s="943"/>
      <c r="O343" s="943"/>
      <c r="P343" s="943"/>
      <c r="Q343" s="943"/>
      <c r="R343" s="943"/>
      <c r="S343" s="943"/>
      <c r="T343" s="943"/>
      <c r="U343" s="943"/>
      <c r="V343" s="943"/>
      <c r="W343" s="943"/>
      <c r="X343" s="943"/>
      <c r="Y343" s="943"/>
      <c r="Z343" s="943"/>
    </row>
    <row r="344" spans="1:26" ht="12.75" customHeight="1" x14ac:dyDescent="0.35">
      <c r="A344" s="961"/>
      <c r="B344" s="961"/>
      <c r="C344" s="961"/>
      <c r="D344" s="961"/>
      <c r="E344" s="961"/>
      <c r="F344" s="961"/>
      <c r="G344" s="943"/>
      <c r="H344" s="943"/>
      <c r="I344" s="943"/>
      <c r="J344" s="943"/>
      <c r="K344" s="943"/>
      <c r="L344" s="943"/>
      <c r="M344" s="943"/>
      <c r="N344" s="943"/>
      <c r="O344" s="943"/>
      <c r="P344" s="943"/>
      <c r="Q344" s="943"/>
      <c r="R344" s="943"/>
      <c r="S344" s="943"/>
      <c r="T344" s="943"/>
      <c r="U344" s="943"/>
      <c r="V344" s="943"/>
      <c r="W344" s="943"/>
      <c r="X344" s="943"/>
      <c r="Y344" s="943"/>
      <c r="Z344" s="943"/>
    </row>
    <row r="345" spans="1:26" ht="12.75" customHeight="1" x14ac:dyDescent="0.35">
      <c r="A345" s="961"/>
      <c r="B345" s="961"/>
      <c r="C345" s="961"/>
      <c r="D345" s="961"/>
      <c r="E345" s="961"/>
      <c r="F345" s="961"/>
      <c r="G345" s="943"/>
      <c r="H345" s="943"/>
      <c r="I345" s="943"/>
      <c r="J345" s="943"/>
      <c r="K345" s="943"/>
      <c r="L345" s="943"/>
      <c r="M345" s="943"/>
      <c r="N345" s="943"/>
      <c r="O345" s="943"/>
      <c r="P345" s="943"/>
      <c r="Q345" s="943"/>
      <c r="R345" s="943"/>
      <c r="S345" s="943"/>
      <c r="T345" s="943"/>
      <c r="U345" s="943"/>
      <c r="V345" s="943"/>
      <c r="W345" s="943"/>
      <c r="X345" s="943"/>
      <c r="Y345" s="943"/>
      <c r="Z345" s="943"/>
    </row>
    <row r="346" spans="1:26" ht="12.75" customHeight="1" x14ac:dyDescent="0.35">
      <c r="A346" s="961"/>
      <c r="B346" s="961"/>
      <c r="C346" s="961"/>
      <c r="D346" s="961"/>
      <c r="E346" s="961"/>
      <c r="F346" s="961"/>
      <c r="G346" s="943"/>
      <c r="H346" s="943"/>
      <c r="I346" s="943"/>
      <c r="J346" s="943"/>
      <c r="K346" s="943"/>
      <c r="L346" s="943"/>
      <c r="M346" s="943"/>
      <c r="N346" s="943"/>
      <c r="O346" s="943"/>
      <c r="P346" s="943"/>
      <c r="Q346" s="943"/>
      <c r="R346" s="943"/>
      <c r="S346" s="943"/>
      <c r="T346" s="943"/>
      <c r="U346" s="943"/>
      <c r="V346" s="943"/>
      <c r="W346" s="943"/>
      <c r="X346" s="943"/>
      <c r="Y346" s="943"/>
      <c r="Z346" s="943"/>
    </row>
    <row r="347" spans="1:26" ht="12.75" customHeight="1" x14ac:dyDescent="0.35">
      <c r="A347" s="961"/>
      <c r="B347" s="961"/>
      <c r="C347" s="961"/>
      <c r="D347" s="961"/>
      <c r="E347" s="961"/>
      <c r="F347" s="961"/>
      <c r="G347" s="943"/>
      <c r="H347" s="943"/>
      <c r="I347" s="943"/>
      <c r="J347" s="943"/>
      <c r="K347" s="943"/>
      <c r="L347" s="943"/>
      <c r="M347" s="943"/>
      <c r="N347" s="943"/>
      <c r="O347" s="943"/>
      <c r="P347" s="943"/>
      <c r="Q347" s="943"/>
      <c r="R347" s="943"/>
      <c r="S347" s="943"/>
      <c r="T347" s="943"/>
      <c r="U347" s="943"/>
      <c r="V347" s="943"/>
      <c r="W347" s="943"/>
      <c r="X347" s="943"/>
      <c r="Y347" s="943"/>
      <c r="Z347" s="943"/>
    </row>
    <row r="348" spans="1:26" ht="12.75" customHeight="1" x14ac:dyDescent="0.35">
      <c r="A348" s="961"/>
      <c r="B348" s="961"/>
      <c r="C348" s="961"/>
      <c r="D348" s="961"/>
      <c r="E348" s="961"/>
      <c r="F348" s="961"/>
      <c r="G348" s="943"/>
      <c r="H348" s="943"/>
      <c r="I348" s="943"/>
      <c r="J348" s="943"/>
      <c r="K348" s="943"/>
      <c r="L348" s="943"/>
      <c r="M348" s="943"/>
      <c r="N348" s="943"/>
      <c r="O348" s="943"/>
      <c r="P348" s="943"/>
      <c r="Q348" s="943"/>
      <c r="R348" s="943"/>
      <c r="S348" s="943"/>
      <c r="T348" s="943"/>
      <c r="U348" s="943"/>
      <c r="V348" s="943"/>
      <c r="W348" s="943"/>
      <c r="X348" s="943"/>
      <c r="Y348" s="943"/>
      <c r="Z348" s="943"/>
    </row>
    <row r="349" spans="1:26" ht="12.75" customHeight="1" x14ac:dyDescent="0.35">
      <c r="A349" s="961"/>
      <c r="B349" s="961"/>
      <c r="C349" s="961"/>
      <c r="D349" s="961"/>
      <c r="E349" s="961"/>
      <c r="F349" s="961"/>
      <c r="G349" s="943"/>
      <c r="H349" s="943"/>
      <c r="I349" s="943"/>
      <c r="J349" s="943"/>
      <c r="K349" s="943"/>
      <c r="L349" s="943"/>
      <c r="M349" s="943"/>
      <c r="N349" s="943"/>
      <c r="O349" s="943"/>
      <c r="P349" s="943"/>
      <c r="Q349" s="943"/>
      <c r="R349" s="943"/>
      <c r="S349" s="943"/>
      <c r="T349" s="943"/>
      <c r="U349" s="943"/>
      <c r="V349" s="943"/>
      <c r="W349" s="943"/>
      <c r="X349" s="943"/>
      <c r="Y349" s="943"/>
      <c r="Z349" s="943"/>
    </row>
    <row r="350" spans="1:26" ht="12.75" customHeight="1" x14ac:dyDescent="0.35">
      <c r="A350" s="961"/>
      <c r="B350" s="961"/>
      <c r="C350" s="961"/>
      <c r="D350" s="961"/>
      <c r="E350" s="961"/>
      <c r="F350" s="961"/>
      <c r="G350" s="943"/>
      <c r="H350" s="943"/>
      <c r="I350" s="943"/>
      <c r="J350" s="943"/>
      <c r="K350" s="943"/>
      <c r="L350" s="943"/>
      <c r="M350" s="943"/>
      <c r="N350" s="943"/>
      <c r="O350" s="943"/>
      <c r="P350" s="943"/>
      <c r="Q350" s="943"/>
      <c r="R350" s="943"/>
      <c r="S350" s="943"/>
      <c r="T350" s="943"/>
      <c r="U350" s="943"/>
      <c r="V350" s="943"/>
      <c r="W350" s="943"/>
      <c r="X350" s="943"/>
      <c r="Y350" s="943"/>
      <c r="Z350" s="943"/>
    </row>
    <row r="351" spans="1:26" ht="12.75" customHeight="1" x14ac:dyDescent="0.35">
      <c r="A351" s="961"/>
      <c r="B351" s="961"/>
      <c r="C351" s="961"/>
      <c r="D351" s="961"/>
      <c r="E351" s="961"/>
      <c r="F351" s="961"/>
      <c r="G351" s="943"/>
      <c r="H351" s="943"/>
      <c r="I351" s="943"/>
      <c r="J351" s="943"/>
      <c r="K351" s="943"/>
      <c r="L351" s="943"/>
      <c r="M351" s="943"/>
      <c r="N351" s="943"/>
      <c r="O351" s="943"/>
      <c r="P351" s="943"/>
      <c r="Q351" s="943"/>
      <c r="R351" s="943"/>
      <c r="S351" s="943"/>
      <c r="T351" s="943"/>
      <c r="U351" s="943"/>
      <c r="V351" s="943"/>
      <c r="W351" s="943"/>
      <c r="X351" s="943"/>
      <c r="Y351" s="943"/>
      <c r="Z351" s="943"/>
    </row>
    <row r="352" spans="1:26" ht="12.75" customHeight="1" x14ac:dyDescent="0.35">
      <c r="A352" s="961"/>
      <c r="B352" s="961"/>
      <c r="C352" s="961"/>
      <c r="D352" s="961"/>
      <c r="E352" s="961"/>
      <c r="F352" s="961"/>
      <c r="G352" s="943"/>
      <c r="H352" s="943"/>
      <c r="I352" s="943"/>
      <c r="J352" s="943"/>
      <c r="K352" s="943"/>
      <c r="L352" s="943"/>
      <c r="M352" s="943"/>
      <c r="N352" s="943"/>
      <c r="O352" s="943"/>
      <c r="P352" s="943"/>
      <c r="Q352" s="943"/>
      <c r="R352" s="943"/>
      <c r="S352" s="943"/>
      <c r="T352" s="943"/>
      <c r="U352" s="943"/>
      <c r="V352" s="943"/>
      <c r="W352" s="943"/>
      <c r="X352" s="943"/>
      <c r="Y352" s="943"/>
      <c r="Z352" s="943"/>
    </row>
    <row r="353" spans="1:26" ht="12.75" customHeight="1" x14ac:dyDescent="0.35">
      <c r="A353" s="961"/>
      <c r="B353" s="961"/>
      <c r="C353" s="961"/>
      <c r="D353" s="961"/>
      <c r="E353" s="961"/>
      <c r="F353" s="961"/>
      <c r="G353" s="943"/>
      <c r="H353" s="943"/>
      <c r="I353" s="943"/>
      <c r="J353" s="943"/>
      <c r="K353" s="943"/>
      <c r="L353" s="943"/>
      <c r="M353" s="943"/>
      <c r="N353" s="943"/>
      <c r="O353" s="943"/>
      <c r="P353" s="943"/>
      <c r="Q353" s="943"/>
      <c r="R353" s="943"/>
      <c r="S353" s="943"/>
      <c r="T353" s="943"/>
      <c r="U353" s="943"/>
      <c r="V353" s="943"/>
      <c r="W353" s="943"/>
      <c r="X353" s="943"/>
      <c r="Y353" s="943"/>
      <c r="Z353" s="943"/>
    </row>
    <row r="354" spans="1:26" ht="12.75" customHeight="1" x14ac:dyDescent="0.35">
      <c r="A354" s="961"/>
      <c r="B354" s="961"/>
      <c r="C354" s="961"/>
      <c r="D354" s="961"/>
      <c r="E354" s="961"/>
      <c r="F354" s="961"/>
      <c r="G354" s="943"/>
      <c r="H354" s="943"/>
      <c r="I354" s="943"/>
      <c r="J354" s="943"/>
      <c r="K354" s="943"/>
      <c r="L354" s="943"/>
      <c r="M354" s="943"/>
      <c r="N354" s="943"/>
      <c r="O354" s="943"/>
      <c r="P354" s="943"/>
      <c r="Q354" s="943"/>
      <c r="R354" s="943"/>
      <c r="S354" s="943"/>
      <c r="T354" s="943"/>
      <c r="U354" s="943"/>
      <c r="V354" s="943"/>
      <c r="W354" s="943"/>
      <c r="X354" s="943"/>
      <c r="Y354" s="943"/>
      <c r="Z354" s="943"/>
    </row>
    <row r="355" spans="1:26" ht="12.75" customHeight="1" x14ac:dyDescent="0.35">
      <c r="A355" s="961"/>
      <c r="B355" s="961"/>
      <c r="C355" s="961"/>
      <c r="D355" s="961"/>
      <c r="E355" s="961"/>
      <c r="F355" s="961"/>
      <c r="G355" s="943"/>
      <c r="H355" s="943"/>
      <c r="I355" s="943"/>
      <c r="J355" s="943"/>
      <c r="K355" s="943"/>
      <c r="L355" s="943"/>
      <c r="M355" s="943"/>
      <c r="N355" s="943"/>
      <c r="O355" s="943"/>
      <c r="P355" s="943"/>
      <c r="Q355" s="943"/>
      <c r="R355" s="943"/>
      <c r="S355" s="943"/>
      <c r="T355" s="943"/>
      <c r="U355" s="943"/>
      <c r="V355" s="943"/>
      <c r="W355" s="943"/>
      <c r="X355" s="943"/>
      <c r="Y355" s="943"/>
      <c r="Z355" s="943"/>
    </row>
    <row r="356" spans="1:26" ht="12.75" customHeight="1" x14ac:dyDescent="0.35">
      <c r="A356" s="961"/>
      <c r="B356" s="961"/>
      <c r="C356" s="961"/>
      <c r="D356" s="961"/>
      <c r="E356" s="961"/>
      <c r="F356" s="961"/>
      <c r="G356" s="943"/>
      <c r="H356" s="943"/>
      <c r="I356" s="943"/>
      <c r="J356" s="943"/>
      <c r="K356" s="943"/>
      <c r="L356" s="943"/>
      <c r="M356" s="943"/>
      <c r="N356" s="943"/>
      <c r="O356" s="943"/>
      <c r="P356" s="943"/>
      <c r="Q356" s="943"/>
      <c r="R356" s="943"/>
      <c r="S356" s="943"/>
      <c r="T356" s="943"/>
      <c r="U356" s="943"/>
      <c r="V356" s="943"/>
      <c r="W356" s="943"/>
      <c r="X356" s="943"/>
      <c r="Y356" s="943"/>
      <c r="Z356" s="943"/>
    </row>
    <row r="357" spans="1:26" ht="12.75" customHeight="1" x14ac:dyDescent="0.35">
      <c r="A357" s="961"/>
      <c r="B357" s="961"/>
      <c r="C357" s="961"/>
      <c r="D357" s="961"/>
      <c r="E357" s="961"/>
      <c r="F357" s="961"/>
      <c r="G357" s="943"/>
      <c r="H357" s="943"/>
      <c r="I357" s="943"/>
      <c r="J357" s="943"/>
      <c r="K357" s="943"/>
      <c r="L357" s="943"/>
      <c r="M357" s="943"/>
      <c r="N357" s="943"/>
      <c r="O357" s="943"/>
      <c r="P357" s="943"/>
      <c r="Q357" s="943"/>
      <c r="R357" s="943"/>
      <c r="S357" s="943"/>
      <c r="T357" s="943"/>
      <c r="U357" s="943"/>
      <c r="V357" s="943"/>
      <c r="W357" s="943"/>
      <c r="X357" s="943"/>
      <c r="Y357" s="943"/>
      <c r="Z357" s="943"/>
    </row>
    <row r="358" spans="1:26" ht="12.75" customHeight="1" x14ac:dyDescent="0.35">
      <c r="A358" s="961"/>
      <c r="B358" s="961"/>
      <c r="C358" s="961"/>
      <c r="D358" s="961"/>
      <c r="E358" s="961"/>
      <c r="F358" s="961"/>
      <c r="G358" s="943"/>
      <c r="H358" s="943"/>
      <c r="I358" s="943"/>
      <c r="J358" s="943"/>
      <c r="K358" s="943"/>
      <c r="L358" s="943"/>
      <c r="M358" s="943"/>
      <c r="N358" s="943"/>
      <c r="O358" s="943"/>
      <c r="P358" s="943"/>
      <c r="Q358" s="943"/>
      <c r="R358" s="943"/>
      <c r="S358" s="943"/>
      <c r="T358" s="943"/>
      <c r="U358" s="943"/>
      <c r="V358" s="943"/>
      <c r="W358" s="943"/>
      <c r="X358" s="943"/>
      <c r="Y358" s="943"/>
      <c r="Z358" s="943"/>
    </row>
    <row r="359" spans="1:26" ht="12.75" customHeight="1" x14ac:dyDescent="0.35">
      <c r="A359" s="961"/>
      <c r="B359" s="961"/>
      <c r="C359" s="961"/>
      <c r="D359" s="961"/>
      <c r="E359" s="961"/>
      <c r="F359" s="961"/>
      <c r="G359" s="943"/>
      <c r="H359" s="943"/>
      <c r="I359" s="943"/>
      <c r="J359" s="943"/>
      <c r="K359" s="943"/>
      <c r="L359" s="943"/>
      <c r="M359" s="943"/>
      <c r="N359" s="943"/>
      <c r="O359" s="943"/>
      <c r="P359" s="943"/>
      <c r="Q359" s="943"/>
      <c r="R359" s="943"/>
      <c r="S359" s="943"/>
      <c r="T359" s="943"/>
      <c r="U359" s="943"/>
      <c r="V359" s="943"/>
      <c r="W359" s="943"/>
      <c r="X359" s="943"/>
      <c r="Y359" s="943"/>
      <c r="Z359" s="943"/>
    </row>
    <row r="360" spans="1:26" ht="12.75" customHeight="1" x14ac:dyDescent="0.35">
      <c r="A360" s="961"/>
      <c r="B360" s="961"/>
      <c r="C360" s="961"/>
      <c r="D360" s="961"/>
      <c r="E360" s="961"/>
      <c r="F360" s="961"/>
      <c r="G360" s="943"/>
      <c r="H360" s="943"/>
      <c r="I360" s="943"/>
      <c r="J360" s="943"/>
      <c r="K360" s="943"/>
      <c r="L360" s="943"/>
      <c r="M360" s="943"/>
      <c r="N360" s="943"/>
      <c r="O360" s="943"/>
      <c r="P360" s="943"/>
      <c r="Q360" s="943"/>
      <c r="R360" s="943"/>
      <c r="S360" s="943"/>
      <c r="T360" s="943"/>
      <c r="U360" s="943"/>
      <c r="V360" s="943"/>
      <c r="W360" s="943"/>
      <c r="X360" s="943"/>
      <c r="Y360" s="943"/>
      <c r="Z360" s="943"/>
    </row>
    <row r="361" spans="1:26" ht="12.75" customHeight="1" x14ac:dyDescent="0.35">
      <c r="A361" s="961"/>
      <c r="B361" s="961"/>
      <c r="C361" s="961"/>
      <c r="D361" s="961"/>
      <c r="E361" s="961"/>
      <c r="F361" s="961"/>
      <c r="G361" s="943"/>
      <c r="H361" s="943"/>
      <c r="I361" s="943"/>
      <c r="J361" s="943"/>
      <c r="K361" s="943"/>
      <c r="L361" s="943"/>
      <c r="M361" s="943"/>
      <c r="N361" s="943"/>
      <c r="O361" s="943"/>
      <c r="P361" s="943"/>
      <c r="Q361" s="943"/>
      <c r="R361" s="943"/>
      <c r="S361" s="943"/>
      <c r="T361" s="943"/>
      <c r="U361" s="943"/>
      <c r="V361" s="943"/>
      <c r="W361" s="943"/>
      <c r="X361" s="943"/>
      <c r="Y361" s="943"/>
      <c r="Z361" s="943"/>
    </row>
    <row r="362" spans="1:26" ht="12.75" customHeight="1" x14ac:dyDescent="0.35">
      <c r="A362" s="961"/>
      <c r="B362" s="961"/>
      <c r="C362" s="961"/>
      <c r="D362" s="961"/>
      <c r="E362" s="961"/>
      <c r="F362" s="961"/>
      <c r="G362" s="943"/>
      <c r="H362" s="943"/>
      <c r="I362" s="943"/>
      <c r="J362" s="943"/>
      <c r="K362" s="943"/>
      <c r="L362" s="943"/>
      <c r="M362" s="943"/>
      <c r="N362" s="943"/>
      <c r="O362" s="943"/>
      <c r="P362" s="943"/>
      <c r="Q362" s="943"/>
      <c r="R362" s="943"/>
      <c r="S362" s="943"/>
      <c r="T362" s="943"/>
      <c r="U362" s="943"/>
      <c r="V362" s="943"/>
      <c r="W362" s="943"/>
      <c r="X362" s="943"/>
      <c r="Y362" s="943"/>
      <c r="Z362" s="943"/>
    </row>
    <row r="363" spans="1:26" ht="12.75" customHeight="1" x14ac:dyDescent="0.35">
      <c r="A363" s="961"/>
      <c r="B363" s="961"/>
      <c r="C363" s="961"/>
      <c r="D363" s="961"/>
      <c r="E363" s="961"/>
      <c r="F363" s="961"/>
      <c r="G363" s="943"/>
      <c r="H363" s="943"/>
      <c r="I363" s="943"/>
      <c r="J363" s="943"/>
      <c r="K363" s="943"/>
      <c r="L363" s="943"/>
      <c r="M363" s="943"/>
      <c r="N363" s="943"/>
      <c r="O363" s="943"/>
      <c r="P363" s="943"/>
      <c r="Q363" s="943"/>
      <c r="R363" s="943"/>
      <c r="S363" s="943"/>
      <c r="T363" s="943"/>
      <c r="U363" s="943"/>
      <c r="V363" s="943"/>
      <c r="W363" s="943"/>
      <c r="X363" s="943"/>
      <c r="Y363" s="943"/>
      <c r="Z363" s="943"/>
    </row>
    <row r="364" spans="1:26" ht="12.75" customHeight="1" x14ac:dyDescent="0.35">
      <c r="A364" s="961"/>
      <c r="B364" s="961"/>
      <c r="C364" s="961"/>
      <c r="D364" s="961"/>
      <c r="E364" s="961"/>
      <c r="F364" s="961"/>
      <c r="G364" s="943"/>
      <c r="H364" s="943"/>
      <c r="I364" s="943"/>
      <c r="J364" s="943"/>
      <c r="K364" s="943"/>
      <c r="L364" s="943"/>
      <c r="M364" s="943"/>
      <c r="N364" s="943"/>
      <c r="O364" s="943"/>
      <c r="P364" s="943"/>
      <c r="Q364" s="943"/>
      <c r="R364" s="943"/>
      <c r="S364" s="943"/>
      <c r="T364" s="943"/>
      <c r="U364" s="943"/>
      <c r="V364" s="943"/>
      <c r="W364" s="943"/>
      <c r="X364" s="943"/>
      <c r="Y364" s="943"/>
      <c r="Z364" s="943"/>
    </row>
    <row r="365" spans="1:26" ht="12.75" customHeight="1" x14ac:dyDescent="0.35">
      <c r="A365" s="961"/>
      <c r="B365" s="961"/>
      <c r="C365" s="961"/>
      <c r="D365" s="961"/>
      <c r="E365" s="961"/>
      <c r="F365" s="961"/>
      <c r="G365" s="943"/>
      <c r="H365" s="943"/>
      <c r="I365" s="943"/>
      <c r="J365" s="943"/>
      <c r="K365" s="943"/>
      <c r="L365" s="943"/>
      <c r="M365" s="943"/>
      <c r="N365" s="943"/>
      <c r="O365" s="943"/>
      <c r="P365" s="943"/>
      <c r="Q365" s="943"/>
      <c r="R365" s="943"/>
      <c r="S365" s="943"/>
      <c r="T365" s="943"/>
      <c r="U365" s="943"/>
      <c r="V365" s="943"/>
      <c r="W365" s="943"/>
      <c r="X365" s="943"/>
      <c r="Y365" s="943"/>
      <c r="Z365" s="943"/>
    </row>
    <row r="366" spans="1:26" ht="12.75" customHeight="1" x14ac:dyDescent="0.35">
      <c r="A366" s="961"/>
      <c r="B366" s="961"/>
      <c r="C366" s="961"/>
      <c r="D366" s="961"/>
      <c r="E366" s="961"/>
      <c r="F366" s="961"/>
      <c r="G366" s="943"/>
      <c r="H366" s="943"/>
      <c r="I366" s="943"/>
      <c r="J366" s="943"/>
      <c r="K366" s="943"/>
      <c r="L366" s="943"/>
      <c r="M366" s="943"/>
      <c r="N366" s="943"/>
      <c r="O366" s="943"/>
      <c r="P366" s="943"/>
      <c r="Q366" s="943"/>
      <c r="R366" s="943"/>
      <c r="S366" s="943"/>
      <c r="T366" s="943"/>
      <c r="U366" s="943"/>
      <c r="V366" s="943"/>
      <c r="W366" s="943"/>
      <c r="X366" s="943"/>
      <c r="Y366" s="943"/>
      <c r="Z366" s="943"/>
    </row>
    <row r="367" spans="1:26" ht="12.75" customHeight="1" x14ac:dyDescent="0.35">
      <c r="A367" s="961"/>
      <c r="B367" s="961"/>
      <c r="C367" s="961"/>
      <c r="D367" s="961"/>
      <c r="E367" s="961"/>
      <c r="F367" s="961"/>
      <c r="G367" s="943"/>
      <c r="H367" s="943"/>
      <c r="I367" s="943"/>
      <c r="J367" s="943"/>
      <c r="K367" s="943"/>
      <c r="L367" s="943"/>
      <c r="M367" s="943"/>
      <c r="N367" s="943"/>
      <c r="O367" s="943"/>
      <c r="P367" s="943"/>
      <c r="Q367" s="943"/>
      <c r="R367" s="943"/>
      <c r="S367" s="943"/>
      <c r="T367" s="943"/>
      <c r="U367" s="943"/>
      <c r="V367" s="943"/>
      <c r="W367" s="943"/>
      <c r="X367" s="943"/>
      <c r="Y367" s="943"/>
      <c r="Z367" s="943"/>
    </row>
    <row r="368" spans="1:26" ht="12.75" customHeight="1" x14ac:dyDescent="0.35">
      <c r="A368" s="961"/>
      <c r="B368" s="961"/>
      <c r="C368" s="961"/>
      <c r="D368" s="961"/>
      <c r="E368" s="961"/>
      <c r="F368" s="961"/>
      <c r="G368" s="943"/>
      <c r="H368" s="943"/>
      <c r="I368" s="943"/>
      <c r="J368" s="943"/>
      <c r="K368" s="943"/>
      <c r="L368" s="943"/>
      <c r="M368" s="943"/>
      <c r="N368" s="943"/>
      <c r="O368" s="943"/>
      <c r="P368" s="943"/>
      <c r="Q368" s="943"/>
      <c r="R368" s="943"/>
      <c r="S368" s="943"/>
      <c r="T368" s="943"/>
      <c r="U368" s="943"/>
      <c r="V368" s="943"/>
      <c r="W368" s="943"/>
      <c r="X368" s="943"/>
      <c r="Y368" s="943"/>
      <c r="Z368" s="943"/>
    </row>
    <row r="369" spans="1:26" ht="12.75" customHeight="1" x14ac:dyDescent="0.35">
      <c r="A369" s="961"/>
      <c r="B369" s="961"/>
      <c r="C369" s="961"/>
      <c r="D369" s="961"/>
      <c r="E369" s="961"/>
      <c r="F369" s="961"/>
      <c r="G369" s="943"/>
      <c r="H369" s="943"/>
      <c r="I369" s="943"/>
      <c r="J369" s="943"/>
      <c r="K369" s="943"/>
      <c r="L369" s="943"/>
      <c r="M369" s="943"/>
      <c r="N369" s="943"/>
      <c r="O369" s="943"/>
      <c r="P369" s="943"/>
      <c r="Q369" s="943"/>
      <c r="R369" s="943"/>
      <c r="S369" s="943"/>
      <c r="T369" s="943"/>
      <c r="U369" s="943"/>
      <c r="V369" s="943"/>
      <c r="W369" s="943"/>
      <c r="X369" s="943"/>
      <c r="Y369" s="943"/>
      <c r="Z369" s="943"/>
    </row>
    <row r="370" spans="1:26" ht="12.75" customHeight="1" x14ac:dyDescent="0.35">
      <c r="A370" s="961"/>
      <c r="B370" s="961"/>
      <c r="C370" s="961"/>
      <c r="D370" s="961"/>
      <c r="E370" s="961"/>
      <c r="F370" s="961"/>
      <c r="G370" s="943"/>
      <c r="H370" s="943"/>
      <c r="I370" s="943"/>
      <c r="J370" s="943"/>
      <c r="K370" s="943"/>
      <c r="L370" s="943"/>
      <c r="M370" s="943"/>
      <c r="N370" s="943"/>
      <c r="O370" s="943"/>
      <c r="P370" s="943"/>
      <c r="Q370" s="943"/>
      <c r="R370" s="943"/>
      <c r="S370" s="943"/>
      <c r="T370" s="943"/>
      <c r="U370" s="943"/>
      <c r="V370" s="943"/>
      <c r="W370" s="943"/>
      <c r="X370" s="943"/>
      <c r="Y370" s="943"/>
      <c r="Z370" s="943"/>
    </row>
    <row r="371" spans="1:26" ht="12.75" customHeight="1" x14ac:dyDescent="0.35">
      <c r="A371" s="961"/>
      <c r="B371" s="961"/>
      <c r="C371" s="961"/>
      <c r="D371" s="961"/>
      <c r="E371" s="961"/>
      <c r="F371" s="961"/>
      <c r="G371" s="943"/>
      <c r="H371" s="943"/>
      <c r="I371" s="943"/>
      <c r="J371" s="943"/>
      <c r="K371" s="943"/>
      <c r="L371" s="943"/>
      <c r="M371" s="943"/>
      <c r="N371" s="943"/>
      <c r="O371" s="943"/>
      <c r="P371" s="943"/>
      <c r="Q371" s="943"/>
      <c r="R371" s="943"/>
      <c r="S371" s="943"/>
      <c r="T371" s="943"/>
      <c r="U371" s="943"/>
      <c r="V371" s="943"/>
      <c r="W371" s="943"/>
      <c r="X371" s="943"/>
      <c r="Y371" s="943"/>
      <c r="Z371" s="943"/>
    </row>
    <row r="372" spans="1:26" ht="12.75" customHeight="1" x14ac:dyDescent="0.35">
      <c r="A372" s="961"/>
      <c r="B372" s="961"/>
      <c r="C372" s="961"/>
      <c r="D372" s="961"/>
      <c r="E372" s="961"/>
      <c r="F372" s="961"/>
      <c r="G372" s="943"/>
      <c r="H372" s="943"/>
      <c r="I372" s="943"/>
      <c r="J372" s="943"/>
      <c r="K372" s="943"/>
      <c r="L372" s="943"/>
      <c r="M372" s="943"/>
      <c r="N372" s="943"/>
      <c r="O372" s="943"/>
      <c r="P372" s="943"/>
      <c r="Q372" s="943"/>
      <c r="R372" s="943"/>
      <c r="S372" s="943"/>
      <c r="T372" s="943"/>
      <c r="U372" s="943"/>
      <c r="V372" s="943"/>
      <c r="W372" s="943"/>
      <c r="X372" s="943"/>
      <c r="Y372" s="943"/>
      <c r="Z372" s="943"/>
    </row>
    <row r="373" spans="1:26" ht="12.75" customHeight="1" x14ac:dyDescent="0.35">
      <c r="A373" s="961"/>
      <c r="B373" s="961"/>
      <c r="C373" s="961"/>
      <c r="D373" s="961"/>
      <c r="E373" s="961"/>
      <c r="F373" s="961"/>
      <c r="G373" s="943"/>
      <c r="H373" s="943"/>
      <c r="I373" s="943"/>
      <c r="J373" s="943"/>
      <c r="K373" s="943"/>
      <c r="L373" s="943"/>
      <c r="M373" s="943"/>
      <c r="N373" s="943"/>
      <c r="O373" s="943"/>
      <c r="P373" s="943"/>
      <c r="Q373" s="943"/>
      <c r="R373" s="943"/>
      <c r="S373" s="943"/>
      <c r="T373" s="943"/>
      <c r="U373" s="943"/>
      <c r="V373" s="943"/>
      <c r="W373" s="943"/>
      <c r="X373" s="943"/>
      <c r="Y373" s="943"/>
      <c r="Z373" s="943"/>
    </row>
    <row r="374" spans="1:26" ht="12.75" customHeight="1" x14ac:dyDescent="0.35">
      <c r="A374" s="961"/>
      <c r="B374" s="961"/>
      <c r="C374" s="961"/>
      <c r="D374" s="961"/>
      <c r="E374" s="961"/>
      <c r="F374" s="961"/>
      <c r="G374" s="943"/>
      <c r="H374" s="943"/>
      <c r="I374" s="943"/>
      <c r="J374" s="943"/>
      <c r="K374" s="943"/>
      <c r="L374" s="943"/>
      <c r="M374" s="943"/>
      <c r="N374" s="943"/>
      <c r="O374" s="943"/>
      <c r="P374" s="943"/>
      <c r="Q374" s="943"/>
      <c r="R374" s="943"/>
      <c r="S374" s="943"/>
      <c r="T374" s="943"/>
      <c r="U374" s="943"/>
      <c r="V374" s="943"/>
      <c r="W374" s="943"/>
      <c r="X374" s="943"/>
      <c r="Y374" s="943"/>
      <c r="Z374" s="943"/>
    </row>
    <row r="375" spans="1:26" ht="12.75" customHeight="1" x14ac:dyDescent="0.35">
      <c r="A375" s="961"/>
      <c r="B375" s="961"/>
      <c r="C375" s="961"/>
      <c r="D375" s="961"/>
      <c r="E375" s="961"/>
      <c r="F375" s="961"/>
      <c r="G375" s="943"/>
      <c r="H375" s="943"/>
      <c r="I375" s="943"/>
      <c r="J375" s="943"/>
      <c r="K375" s="943"/>
      <c r="L375" s="943"/>
      <c r="M375" s="943"/>
      <c r="N375" s="943"/>
      <c r="O375" s="943"/>
      <c r="P375" s="943"/>
      <c r="Q375" s="943"/>
      <c r="R375" s="943"/>
      <c r="S375" s="943"/>
      <c r="T375" s="943"/>
      <c r="U375" s="943"/>
      <c r="V375" s="943"/>
      <c r="W375" s="943"/>
      <c r="X375" s="943"/>
      <c r="Y375" s="943"/>
      <c r="Z375" s="943"/>
    </row>
    <row r="376" spans="1:26" ht="12.75" customHeight="1" x14ac:dyDescent="0.35">
      <c r="A376" s="961"/>
      <c r="B376" s="961"/>
      <c r="C376" s="961"/>
      <c r="D376" s="961"/>
      <c r="E376" s="961"/>
      <c r="F376" s="961"/>
      <c r="G376" s="943"/>
      <c r="H376" s="943"/>
      <c r="I376" s="943"/>
      <c r="J376" s="943"/>
      <c r="K376" s="943"/>
      <c r="L376" s="943"/>
      <c r="M376" s="943"/>
      <c r="N376" s="943"/>
      <c r="O376" s="943"/>
      <c r="P376" s="943"/>
      <c r="Q376" s="943"/>
      <c r="R376" s="943"/>
      <c r="S376" s="943"/>
      <c r="T376" s="943"/>
      <c r="U376" s="943"/>
      <c r="V376" s="943"/>
      <c r="W376" s="943"/>
      <c r="X376" s="943"/>
      <c r="Y376" s="943"/>
      <c r="Z376" s="943"/>
    </row>
    <row r="377" spans="1:26" ht="12.75" customHeight="1" x14ac:dyDescent="0.35">
      <c r="A377" s="961"/>
      <c r="B377" s="961"/>
      <c r="C377" s="961"/>
      <c r="D377" s="961"/>
      <c r="E377" s="961"/>
      <c r="F377" s="961"/>
      <c r="G377" s="943"/>
      <c r="H377" s="943"/>
      <c r="I377" s="943"/>
      <c r="J377" s="943"/>
      <c r="K377" s="943"/>
      <c r="L377" s="943"/>
      <c r="M377" s="943"/>
      <c r="N377" s="943"/>
      <c r="O377" s="943"/>
      <c r="P377" s="943"/>
      <c r="Q377" s="943"/>
      <c r="R377" s="943"/>
      <c r="S377" s="943"/>
      <c r="T377" s="943"/>
      <c r="U377" s="943"/>
      <c r="V377" s="943"/>
      <c r="W377" s="943"/>
      <c r="X377" s="943"/>
      <c r="Y377" s="943"/>
      <c r="Z377" s="943"/>
    </row>
    <row r="378" spans="1:26" ht="12.75" customHeight="1" x14ac:dyDescent="0.35">
      <c r="A378" s="961"/>
      <c r="B378" s="961"/>
      <c r="C378" s="961"/>
      <c r="D378" s="961"/>
      <c r="E378" s="961"/>
      <c r="F378" s="961"/>
      <c r="G378" s="943"/>
      <c r="H378" s="943"/>
      <c r="I378" s="943"/>
      <c r="J378" s="943"/>
      <c r="K378" s="943"/>
      <c r="L378" s="943"/>
      <c r="M378" s="943"/>
      <c r="N378" s="943"/>
      <c r="O378" s="943"/>
      <c r="P378" s="943"/>
      <c r="Q378" s="943"/>
      <c r="R378" s="943"/>
      <c r="S378" s="943"/>
      <c r="T378" s="943"/>
      <c r="U378" s="943"/>
      <c r="V378" s="943"/>
      <c r="W378" s="943"/>
      <c r="X378" s="943"/>
      <c r="Y378" s="943"/>
      <c r="Z378" s="943"/>
    </row>
    <row r="379" spans="1:26" ht="12.75" customHeight="1" x14ac:dyDescent="0.35">
      <c r="A379" s="961"/>
      <c r="B379" s="961"/>
      <c r="C379" s="961"/>
      <c r="D379" s="961"/>
      <c r="E379" s="961"/>
      <c r="F379" s="961"/>
      <c r="G379" s="943"/>
      <c r="H379" s="943"/>
      <c r="I379" s="943"/>
      <c r="J379" s="943"/>
      <c r="K379" s="943"/>
      <c r="L379" s="943"/>
      <c r="M379" s="943"/>
      <c r="N379" s="943"/>
      <c r="O379" s="943"/>
      <c r="P379" s="943"/>
      <c r="Q379" s="943"/>
      <c r="R379" s="943"/>
      <c r="S379" s="943"/>
      <c r="T379" s="943"/>
      <c r="U379" s="943"/>
      <c r="V379" s="943"/>
      <c r="W379" s="943"/>
      <c r="X379" s="943"/>
      <c r="Y379" s="943"/>
      <c r="Z379" s="943"/>
    </row>
    <row r="380" spans="1:26" ht="12.75" customHeight="1" x14ac:dyDescent="0.35">
      <c r="A380" s="961"/>
      <c r="B380" s="961"/>
      <c r="C380" s="961"/>
      <c r="D380" s="961"/>
      <c r="E380" s="961"/>
      <c r="F380" s="961"/>
      <c r="G380" s="943"/>
      <c r="H380" s="943"/>
      <c r="I380" s="943"/>
      <c r="J380" s="943"/>
      <c r="K380" s="943"/>
      <c r="L380" s="943"/>
      <c r="M380" s="943"/>
      <c r="N380" s="943"/>
      <c r="O380" s="943"/>
      <c r="P380" s="943"/>
      <c r="Q380" s="943"/>
      <c r="R380" s="943"/>
      <c r="S380" s="943"/>
      <c r="T380" s="943"/>
      <c r="U380" s="943"/>
      <c r="V380" s="943"/>
      <c r="W380" s="943"/>
      <c r="X380" s="943"/>
      <c r="Y380" s="943"/>
      <c r="Z380" s="943"/>
    </row>
    <row r="381" spans="1:26" ht="12.75" customHeight="1" x14ac:dyDescent="0.35">
      <c r="A381" s="961"/>
      <c r="B381" s="961"/>
      <c r="C381" s="961"/>
      <c r="D381" s="961"/>
      <c r="E381" s="961"/>
      <c r="F381" s="961"/>
      <c r="G381" s="943"/>
      <c r="H381" s="943"/>
      <c r="I381" s="943"/>
      <c r="J381" s="943"/>
      <c r="K381" s="943"/>
      <c r="L381" s="943"/>
      <c r="M381" s="943"/>
      <c r="N381" s="943"/>
      <c r="O381" s="943"/>
      <c r="P381" s="943"/>
      <c r="Q381" s="943"/>
      <c r="R381" s="943"/>
      <c r="S381" s="943"/>
      <c r="T381" s="943"/>
      <c r="U381" s="943"/>
      <c r="V381" s="943"/>
      <c r="W381" s="943"/>
      <c r="X381" s="943"/>
      <c r="Y381" s="943"/>
      <c r="Z381" s="943"/>
    </row>
    <row r="382" spans="1:26" ht="12.75" customHeight="1" x14ac:dyDescent="0.35">
      <c r="A382" s="961"/>
      <c r="B382" s="961"/>
      <c r="C382" s="961"/>
      <c r="D382" s="961"/>
      <c r="E382" s="961"/>
      <c r="F382" s="961"/>
      <c r="G382" s="943"/>
      <c r="H382" s="943"/>
      <c r="I382" s="943"/>
      <c r="J382" s="943"/>
      <c r="K382" s="943"/>
      <c r="L382" s="943"/>
      <c r="M382" s="943"/>
      <c r="N382" s="943"/>
      <c r="O382" s="943"/>
      <c r="P382" s="943"/>
      <c r="Q382" s="943"/>
      <c r="R382" s="943"/>
      <c r="S382" s="943"/>
      <c r="T382" s="943"/>
      <c r="U382" s="943"/>
      <c r="V382" s="943"/>
      <c r="W382" s="943"/>
      <c r="X382" s="943"/>
      <c r="Y382" s="943"/>
      <c r="Z382" s="943"/>
    </row>
    <row r="383" spans="1:26" ht="12.75" customHeight="1" x14ac:dyDescent="0.35">
      <c r="A383" s="961"/>
      <c r="B383" s="961"/>
      <c r="C383" s="961"/>
      <c r="D383" s="961"/>
      <c r="E383" s="961"/>
      <c r="F383" s="961"/>
      <c r="G383" s="943"/>
      <c r="H383" s="943"/>
      <c r="I383" s="943"/>
      <c r="J383" s="943"/>
      <c r="K383" s="943"/>
      <c r="L383" s="943"/>
      <c r="M383" s="943"/>
      <c r="N383" s="943"/>
      <c r="O383" s="943"/>
      <c r="P383" s="943"/>
      <c r="Q383" s="943"/>
      <c r="R383" s="943"/>
      <c r="S383" s="943"/>
      <c r="T383" s="943"/>
      <c r="U383" s="943"/>
      <c r="V383" s="943"/>
      <c r="W383" s="943"/>
      <c r="X383" s="943"/>
      <c r="Y383" s="943"/>
      <c r="Z383" s="943"/>
    </row>
    <row r="384" spans="1:26" ht="12.75" customHeight="1" x14ac:dyDescent="0.35">
      <c r="A384" s="961"/>
      <c r="B384" s="961"/>
      <c r="C384" s="961"/>
      <c r="D384" s="961"/>
      <c r="E384" s="961"/>
      <c r="F384" s="961"/>
      <c r="G384" s="943"/>
      <c r="H384" s="943"/>
      <c r="I384" s="943"/>
      <c r="J384" s="943"/>
      <c r="K384" s="943"/>
      <c r="L384" s="943"/>
      <c r="M384" s="943"/>
      <c r="N384" s="943"/>
      <c r="O384" s="943"/>
      <c r="P384" s="943"/>
      <c r="Q384" s="943"/>
      <c r="R384" s="943"/>
      <c r="S384" s="943"/>
      <c r="T384" s="943"/>
      <c r="U384" s="943"/>
      <c r="V384" s="943"/>
      <c r="W384" s="943"/>
      <c r="X384" s="943"/>
      <c r="Y384" s="943"/>
      <c r="Z384" s="943"/>
    </row>
    <row r="385" spans="1:26" ht="12.75" customHeight="1" x14ac:dyDescent="0.35">
      <c r="A385" s="961"/>
      <c r="B385" s="961"/>
      <c r="C385" s="961"/>
      <c r="D385" s="961"/>
      <c r="E385" s="961"/>
      <c r="F385" s="961"/>
      <c r="G385" s="943"/>
      <c r="H385" s="943"/>
      <c r="I385" s="943"/>
      <c r="J385" s="943"/>
      <c r="K385" s="943"/>
      <c r="L385" s="943"/>
      <c r="M385" s="943"/>
      <c r="N385" s="943"/>
      <c r="O385" s="943"/>
      <c r="P385" s="943"/>
      <c r="Q385" s="943"/>
      <c r="R385" s="943"/>
      <c r="S385" s="943"/>
      <c r="T385" s="943"/>
      <c r="U385" s="943"/>
      <c r="V385" s="943"/>
      <c r="W385" s="943"/>
      <c r="X385" s="943"/>
      <c r="Y385" s="943"/>
      <c r="Z385" s="943"/>
    </row>
    <row r="386" spans="1:26" ht="12.75" customHeight="1" x14ac:dyDescent="0.35">
      <c r="A386" s="961"/>
      <c r="B386" s="961"/>
      <c r="C386" s="961"/>
      <c r="D386" s="961"/>
      <c r="E386" s="961"/>
      <c r="F386" s="961"/>
      <c r="G386" s="943"/>
      <c r="H386" s="943"/>
      <c r="I386" s="943"/>
      <c r="J386" s="943"/>
      <c r="K386" s="943"/>
      <c r="L386" s="943"/>
      <c r="M386" s="943"/>
      <c r="N386" s="943"/>
      <c r="O386" s="943"/>
      <c r="P386" s="943"/>
      <c r="Q386" s="943"/>
      <c r="R386" s="943"/>
      <c r="S386" s="943"/>
      <c r="T386" s="943"/>
      <c r="U386" s="943"/>
      <c r="V386" s="943"/>
      <c r="W386" s="943"/>
      <c r="X386" s="943"/>
      <c r="Y386" s="943"/>
      <c r="Z386" s="943"/>
    </row>
    <row r="387" spans="1:26" ht="12.75" customHeight="1" x14ac:dyDescent="0.35">
      <c r="A387" s="961"/>
      <c r="B387" s="961"/>
      <c r="C387" s="961"/>
      <c r="D387" s="961"/>
      <c r="E387" s="961"/>
      <c r="F387" s="961"/>
      <c r="G387" s="943"/>
      <c r="H387" s="943"/>
      <c r="I387" s="943"/>
      <c r="J387" s="943"/>
      <c r="K387" s="943"/>
      <c r="L387" s="943"/>
      <c r="M387" s="943"/>
      <c r="N387" s="943"/>
      <c r="O387" s="943"/>
      <c r="P387" s="943"/>
      <c r="Q387" s="943"/>
      <c r="R387" s="943"/>
      <c r="S387" s="943"/>
      <c r="T387" s="943"/>
      <c r="U387" s="943"/>
      <c r="V387" s="943"/>
      <c r="W387" s="943"/>
      <c r="X387" s="943"/>
      <c r="Y387" s="943"/>
      <c r="Z387" s="943"/>
    </row>
    <row r="388" spans="1:26" ht="12.75" customHeight="1" x14ac:dyDescent="0.35">
      <c r="A388" s="961"/>
      <c r="B388" s="961"/>
      <c r="C388" s="961"/>
      <c r="D388" s="961"/>
      <c r="E388" s="961"/>
      <c r="F388" s="961"/>
      <c r="G388" s="943"/>
      <c r="H388" s="943"/>
      <c r="I388" s="943"/>
      <c r="J388" s="943"/>
      <c r="K388" s="943"/>
      <c r="L388" s="943"/>
      <c r="M388" s="943"/>
      <c r="N388" s="943"/>
      <c r="O388" s="943"/>
      <c r="P388" s="943"/>
      <c r="Q388" s="943"/>
      <c r="R388" s="943"/>
      <c r="S388" s="943"/>
      <c r="T388" s="943"/>
      <c r="U388" s="943"/>
      <c r="V388" s="943"/>
      <c r="W388" s="943"/>
      <c r="X388" s="943"/>
      <c r="Y388" s="943"/>
      <c r="Z388" s="943"/>
    </row>
    <row r="389" spans="1:26" ht="12.75" customHeight="1" x14ac:dyDescent="0.35">
      <c r="A389" s="961"/>
      <c r="B389" s="961"/>
      <c r="C389" s="961"/>
      <c r="D389" s="961"/>
      <c r="E389" s="961"/>
      <c r="F389" s="961"/>
      <c r="G389" s="943"/>
      <c r="H389" s="943"/>
      <c r="I389" s="943"/>
      <c r="J389" s="943"/>
      <c r="K389" s="943"/>
      <c r="L389" s="943"/>
      <c r="M389" s="943"/>
      <c r="N389" s="943"/>
      <c r="O389" s="943"/>
      <c r="P389" s="943"/>
      <c r="Q389" s="943"/>
      <c r="R389" s="943"/>
      <c r="S389" s="943"/>
      <c r="T389" s="943"/>
      <c r="U389" s="943"/>
      <c r="V389" s="943"/>
      <c r="W389" s="943"/>
      <c r="X389" s="943"/>
      <c r="Y389" s="943"/>
      <c r="Z389" s="943"/>
    </row>
    <row r="390" spans="1:26" ht="12.75" customHeight="1" x14ac:dyDescent="0.35">
      <c r="A390" s="961"/>
      <c r="B390" s="961"/>
      <c r="C390" s="961"/>
      <c r="D390" s="961"/>
      <c r="E390" s="961"/>
      <c r="F390" s="961"/>
      <c r="G390" s="943"/>
      <c r="H390" s="943"/>
      <c r="I390" s="943"/>
      <c r="J390" s="943"/>
      <c r="K390" s="943"/>
      <c r="L390" s="943"/>
      <c r="M390" s="943"/>
      <c r="N390" s="943"/>
      <c r="O390" s="943"/>
      <c r="P390" s="943"/>
      <c r="Q390" s="943"/>
      <c r="R390" s="943"/>
      <c r="S390" s="943"/>
      <c r="T390" s="943"/>
      <c r="U390" s="943"/>
      <c r="V390" s="943"/>
      <c r="W390" s="943"/>
      <c r="X390" s="943"/>
      <c r="Y390" s="943"/>
      <c r="Z390" s="943"/>
    </row>
    <row r="391" spans="1:26" ht="12.75" customHeight="1" x14ac:dyDescent="0.35">
      <c r="A391" s="961"/>
      <c r="B391" s="961"/>
      <c r="C391" s="961"/>
      <c r="D391" s="961"/>
      <c r="E391" s="961"/>
      <c r="F391" s="961"/>
      <c r="G391" s="943"/>
      <c r="H391" s="943"/>
      <c r="I391" s="943"/>
      <c r="J391" s="943"/>
      <c r="K391" s="943"/>
      <c r="L391" s="943"/>
      <c r="M391" s="943"/>
      <c r="N391" s="943"/>
      <c r="O391" s="943"/>
      <c r="P391" s="943"/>
      <c r="Q391" s="943"/>
      <c r="R391" s="943"/>
      <c r="S391" s="943"/>
      <c r="T391" s="943"/>
      <c r="U391" s="943"/>
      <c r="V391" s="943"/>
      <c r="W391" s="943"/>
      <c r="X391" s="943"/>
      <c r="Y391" s="943"/>
      <c r="Z391" s="943"/>
    </row>
    <row r="392" spans="1:26" ht="12.75" customHeight="1" x14ac:dyDescent="0.35">
      <c r="A392" s="961"/>
      <c r="B392" s="961"/>
      <c r="C392" s="961"/>
      <c r="D392" s="961"/>
      <c r="E392" s="961"/>
      <c r="F392" s="961"/>
      <c r="G392" s="943"/>
      <c r="H392" s="943"/>
      <c r="I392" s="943"/>
      <c r="J392" s="943"/>
      <c r="K392" s="943"/>
      <c r="L392" s="943"/>
      <c r="M392" s="943"/>
      <c r="N392" s="943"/>
      <c r="O392" s="943"/>
      <c r="P392" s="943"/>
      <c r="Q392" s="943"/>
      <c r="R392" s="943"/>
      <c r="S392" s="943"/>
      <c r="T392" s="943"/>
      <c r="U392" s="943"/>
      <c r="V392" s="943"/>
      <c r="W392" s="943"/>
      <c r="X392" s="943"/>
      <c r="Y392" s="943"/>
      <c r="Z392" s="943"/>
    </row>
    <row r="393" spans="1:26" ht="12.75" customHeight="1" x14ac:dyDescent="0.35">
      <c r="A393" s="961"/>
      <c r="B393" s="961"/>
      <c r="C393" s="961"/>
      <c r="D393" s="961"/>
      <c r="E393" s="961"/>
      <c r="F393" s="961"/>
      <c r="G393" s="943"/>
      <c r="H393" s="943"/>
      <c r="I393" s="943"/>
      <c r="J393" s="943"/>
      <c r="K393" s="943"/>
      <c r="L393" s="943"/>
      <c r="M393" s="943"/>
      <c r="N393" s="943"/>
      <c r="O393" s="943"/>
      <c r="P393" s="943"/>
      <c r="Q393" s="943"/>
      <c r="R393" s="943"/>
      <c r="S393" s="943"/>
      <c r="T393" s="943"/>
      <c r="U393" s="943"/>
      <c r="V393" s="943"/>
      <c r="W393" s="943"/>
      <c r="X393" s="943"/>
      <c r="Y393" s="943"/>
      <c r="Z393" s="943"/>
    </row>
    <row r="394" spans="1:26" ht="12.75" customHeight="1" x14ac:dyDescent="0.35">
      <c r="A394" s="961"/>
      <c r="B394" s="961"/>
      <c r="C394" s="961"/>
      <c r="D394" s="961"/>
      <c r="E394" s="961"/>
      <c r="F394" s="961"/>
      <c r="G394" s="943"/>
      <c r="H394" s="943"/>
      <c r="I394" s="943"/>
      <c r="J394" s="943"/>
      <c r="K394" s="943"/>
      <c r="L394" s="943"/>
      <c r="M394" s="943"/>
      <c r="N394" s="943"/>
      <c r="O394" s="943"/>
      <c r="P394" s="943"/>
      <c r="Q394" s="943"/>
      <c r="R394" s="943"/>
      <c r="S394" s="943"/>
      <c r="T394" s="943"/>
      <c r="U394" s="943"/>
      <c r="V394" s="943"/>
      <c r="W394" s="943"/>
      <c r="X394" s="943"/>
      <c r="Y394" s="943"/>
      <c r="Z394" s="943"/>
    </row>
    <row r="395" spans="1:26" ht="12.75" customHeight="1" x14ac:dyDescent="0.35">
      <c r="A395" s="961"/>
      <c r="B395" s="961"/>
      <c r="C395" s="961"/>
      <c r="D395" s="961"/>
      <c r="E395" s="961"/>
      <c r="F395" s="961"/>
      <c r="G395" s="943"/>
      <c r="H395" s="943"/>
      <c r="I395" s="943"/>
      <c r="J395" s="943"/>
      <c r="K395" s="943"/>
      <c r="L395" s="943"/>
      <c r="M395" s="943"/>
      <c r="N395" s="943"/>
      <c r="O395" s="943"/>
      <c r="P395" s="943"/>
      <c r="Q395" s="943"/>
      <c r="R395" s="943"/>
      <c r="S395" s="943"/>
      <c r="T395" s="943"/>
      <c r="U395" s="943"/>
      <c r="V395" s="943"/>
      <c r="W395" s="943"/>
      <c r="X395" s="943"/>
      <c r="Y395" s="943"/>
      <c r="Z395" s="943"/>
    </row>
    <row r="396" spans="1:26" ht="12.75" customHeight="1" x14ac:dyDescent="0.35">
      <c r="A396" s="961"/>
      <c r="B396" s="961"/>
      <c r="C396" s="961"/>
      <c r="D396" s="961"/>
      <c r="E396" s="961"/>
      <c r="F396" s="961"/>
      <c r="G396" s="943"/>
      <c r="H396" s="943"/>
      <c r="I396" s="943"/>
      <c r="J396" s="943"/>
      <c r="K396" s="943"/>
      <c r="L396" s="943"/>
      <c r="M396" s="943"/>
      <c r="N396" s="943"/>
      <c r="O396" s="943"/>
      <c r="P396" s="943"/>
      <c r="Q396" s="943"/>
      <c r="R396" s="943"/>
      <c r="S396" s="943"/>
      <c r="T396" s="943"/>
      <c r="U396" s="943"/>
      <c r="V396" s="943"/>
      <c r="W396" s="943"/>
      <c r="X396" s="943"/>
      <c r="Y396" s="943"/>
      <c r="Z396" s="943"/>
    </row>
    <row r="397" spans="1:26" ht="12.75" customHeight="1" x14ac:dyDescent="0.35">
      <c r="A397" s="961"/>
      <c r="B397" s="961"/>
      <c r="C397" s="961"/>
      <c r="D397" s="961"/>
      <c r="E397" s="961"/>
      <c r="F397" s="961"/>
      <c r="G397" s="943"/>
      <c r="H397" s="943"/>
      <c r="I397" s="943"/>
      <c r="J397" s="943"/>
      <c r="K397" s="943"/>
      <c r="L397" s="943"/>
      <c r="M397" s="943"/>
      <c r="N397" s="943"/>
      <c r="O397" s="943"/>
      <c r="P397" s="943"/>
      <c r="Q397" s="943"/>
      <c r="R397" s="943"/>
      <c r="S397" s="943"/>
      <c r="T397" s="943"/>
      <c r="U397" s="943"/>
      <c r="V397" s="943"/>
      <c r="W397" s="943"/>
      <c r="X397" s="943"/>
      <c r="Y397" s="943"/>
      <c r="Z397" s="943"/>
    </row>
    <row r="398" spans="1:26" ht="12.75" customHeight="1" x14ac:dyDescent="0.35">
      <c r="A398" s="961"/>
      <c r="B398" s="961"/>
      <c r="C398" s="961"/>
      <c r="D398" s="961"/>
      <c r="E398" s="961"/>
      <c r="F398" s="961"/>
      <c r="G398" s="943"/>
      <c r="H398" s="943"/>
      <c r="I398" s="943"/>
      <c r="J398" s="943"/>
      <c r="K398" s="943"/>
      <c r="L398" s="943"/>
      <c r="M398" s="943"/>
      <c r="N398" s="943"/>
      <c r="O398" s="943"/>
      <c r="P398" s="943"/>
      <c r="Q398" s="943"/>
      <c r="R398" s="943"/>
      <c r="S398" s="943"/>
      <c r="T398" s="943"/>
      <c r="U398" s="943"/>
      <c r="V398" s="943"/>
      <c r="W398" s="943"/>
      <c r="X398" s="943"/>
      <c r="Y398" s="943"/>
      <c r="Z398" s="943"/>
    </row>
    <row r="399" spans="1:26" ht="12.75" customHeight="1" x14ac:dyDescent="0.35">
      <c r="A399" s="961"/>
      <c r="B399" s="961"/>
      <c r="C399" s="961"/>
      <c r="D399" s="961"/>
      <c r="E399" s="961"/>
      <c r="F399" s="961"/>
      <c r="G399" s="943"/>
      <c r="H399" s="943"/>
      <c r="I399" s="943"/>
      <c r="J399" s="943"/>
      <c r="K399" s="943"/>
      <c r="L399" s="943"/>
      <c r="M399" s="943"/>
      <c r="N399" s="943"/>
      <c r="O399" s="943"/>
      <c r="P399" s="943"/>
      <c r="Q399" s="943"/>
      <c r="R399" s="943"/>
      <c r="S399" s="943"/>
      <c r="T399" s="943"/>
      <c r="U399" s="943"/>
      <c r="V399" s="943"/>
      <c r="W399" s="943"/>
      <c r="X399" s="943"/>
      <c r="Y399" s="943"/>
      <c r="Z399" s="943"/>
    </row>
    <row r="400" spans="1:26" ht="12.75" customHeight="1" x14ac:dyDescent="0.35">
      <c r="A400" s="961"/>
      <c r="B400" s="961"/>
      <c r="C400" s="961"/>
      <c r="D400" s="961"/>
      <c r="E400" s="961"/>
      <c r="F400" s="961"/>
      <c r="G400" s="943"/>
      <c r="H400" s="943"/>
      <c r="I400" s="943"/>
      <c r="J400" s="943"/>
      <c r="K400" s="943"/>
      <c r="L400" s="943"/>
      <c r="M400" s="943"/>
      <c r="N400" s="943"/>
      <c r="O400" s="943"/>
      <c r="P400" s="943"/>
      <c r="Q400" s="943"/>
      <c r="R400" s="943"/>
      <c r="S400" s="943"/>
      <c r="T400" s="943"/>
      <c r="U400" s="943"/>
      <c r="V400" s="943"/>
      <c r="W400" s="943"/>
      <c r="X400" s="943"/>
      <c r="Y400" s="943"/>
      <c r="Z400" s="943"/>
    </row>
    <row r="401" spans="1:26" ht="12.75" customHeight="1" x14ac:dyDescent="0.35">
      <c r="A401" s="961"/>
      <c r="B401" s="961"/>
      <c r="C401" s="961"/>
      <c r="D401" s="961"/>
      <c r="E401" s="961"/>
      <c r="F401" s="961"/>
      <c r="G401" s="943"/>
      <c r="H401" s="943"/>
      <c r="I401" s="943"/>
      <c r="J401" s="943"/>
      <c r="K401" s="943"/>
      <c r="L401" s="943"/>
      <c r="M401" s="943"/>
      <c r="N401" s="943"/>
      <c r="O401" s="943"/>
      <c r="P401" s="943"/>
      <c r="Q401" s="943"/>
      <c r="R401" s="943"/>
      <c r="S401" s="943"/>
      <c r="T401" s="943"/>
      <c r="U401" s="943"/>
      <c r="V401" s="943"/>
      <c r="W401" s="943"/>
      <c r="X401" s="943"/>
      <c r="Y401" s="943"/>
      <c r="Z401" s="943"/>
    </row>
    <row r="402" spans="1:26" ht="12.75" customHeight="1" x14ac:dyDescent="0.35">
      <c r="A402" s="961"/>
      <c r="B402" s="961"/>
      <c r="C402" s="961"/>
      <c r="D402" s="961"/>
      <c r="E402" s="961"/>
      <c r="F402" s="961"/>
      <c r="G402" s="943"/>
      <c r="H402" s="943"/>
      <c r="I402" s="943"/>
      <c r="J402" s="943"/>
      <c r="K402" s="943"/>
      <c r="L402" s="943"/>
      <c r="M402" s="943"/>
      <c r="N402" s="943"/>
      <c r="O402" s="943"/>
      <c r="P402" s="943"/>
      <c r="Q402" s="943"/>
      <c r="R402" s="943"/>
      <c r="S402" s="943"/>
      <c r="T402" s="943"/>
      <c r="U402" s="943"/>
      <c r="V402" s="943"/>
      <c r="W402" s="943"/>
      <c r="X402" s="943"/>
      <c r="Y402" s="943"/>
      <c r="Z402" s="943"/>
    </row>
    <row r="403" spans="1:26" ht="12.75" customHeight="1" x14ac:dyDescent="0.35">
      <c r="A403" s="961"/>
      <c r="B403" s="961"/>
      <c r="C403" s="961"/>
      <c r="D403" s="961"/>
      <c r="E403" s="961"/>
      <c r="F403" s="961"/>
      <c r="G403" s="943"/>
      <c r="H403" s="943"/>
      <c r="I403" s="943"/>
      <c r="J403" s="943"/>
      <c r="K403" s="943"/>
      <c r="L403" s="943"/>
      <c r="M403" s="943"/>
      <c r="N403" s="943"/>
      <c r="O403" s="943"/>
      <c r="P403" s="943"/>
      <c r="Q403" s="943"/>
      <c r="R403" s="943"/>
      <c r="S403" s="943"/>
      <c r="T403" s="943"/>
      <c r="U403" s="943"/>
      <c r="V403" s="943"/>
      <c r="W403" s="943"/>
      <c r="X403" s="943"/>
      <c r="Y403" s="943"/>
      <c r="Z403" s="943"/>
    </row>
    <row r="404" spans="1:26" ht="12.75" customHeight="1" x14ac:dyDescent="0.35">
      <c r="A404" s="961"/>
      <c r="B404" s="961"/>
      <c r="C404" s="961"/>
      <c r="D404" s="961"/>
      <c r="E404" s="961"/>
      <c r="F404" s="961"/>
      <c r="G404" s="943"/>
      <c r="H404" s="943"/>
      <c r="I404" s="943"/>
      <c r="J404" s="943"/>
      <c r="K404" s="943"/>
      <c r="L404" s="943"/>
      <c r="M404" s="943"/>
      <c r="N404" s="943"/>
      <c r="O404" s="943"/>
      <c r="P404" s="943"/>
      <c r="Q404" s="943"/>
      <c r="R404" s="943"/>
      <c r="S404" s="943"/>
      <c r="T404" s="943"/>
      <c r="U404" s="943"/>
      <c r="V404" s="943"/>
      <c r="W404" s="943"/>
      <c r="X404" s="943"/>
      <c r="Y404" s="943"/>
      <c r="Z404" s="943"/>
    </row>
    <row r="405" spans="1:26" ht="12.75" customHeight="1" x14ac:dyDescent="0.35">
      <c r="A405" s="961"/>
      <c r="B405" s="961"/>
      <c r="C405" s="961"/>
      <c r="D405" s="961"/>
      <c r="E405" s="961"/>
      <c r="F405" s="961"/>
      <c r="G405" s="943"/>
      <c r="H405" s="943"/>
      <c r="I405" s="943"/>
      <c r="J405" s="943"/>
      <c r="K405" s="943"/>
      <c r="L405" s="943"/>
      <c r="M405" s="943"/>
      <c r="N405" s="943"/>
      <c r="O405" s="943"/>
      <c r="P405" s="943"/>
      <c r="Q405" s="943"/>
      <c r="R405" s="943"/>
      <c r="S405" s="943"/>
      <c r="T405" s="943"/>
      <c r="U405" s="943"/>
      <c r="V405" s="943"/>
      <c r="W405" s="943"/>
      <c r="X405" s="943"/>
      <c r="Y405" s="943"/>
      <c r="Z405" s="943"/>
    </row>
    <row r="406" spans="1:26" ht="12.75" customHeight="1" x14ac:dyDescent="0.35">
      <c r="A406" s="961"/>
      <c r="B406" s="961"/>
      <c r="C406" s="961"/>
      <c r="D406" s="961"/>
      <c r="E406" s="961"/>
      <c r="F406" s="961"/>
      <c r="G406" s="943"/>
      <c r="H406" s="943"/>
      <c r="I406" s="943"/>
      <c r="J406" s="943"/>
      <c r="K406" s="943"/>
      <c r="L406" s="943"/>
      <c r="M406" s="943"/>
      <c r="N406" s="943"/>
      <c r="O406" s="943"/>
      <c r="P406" s="943"/>
      <c r="Q406" s="943"/>
      <c r="R406" s="943"/>
      <c r="S406" s="943"/>
      <c r="T406" s="943"/>
      <c r="U406" s="943"/>
      <c r="V406" s="943"/>
      <c r="W406" s="943"/>
      <c r="X406" s="943"/>
      <c r="Y406" s="943"/>
      <c r="Z406" s="943"/>
    </row>
    <row r="407" spans="1:26" ht="12.75" customHeight="1" x14ac:dyDescent="0.35">
      <c r="A407" s="961"/>
      <c r="B407" s="961"/>
      <c r="C407" s="961"/>
      <c r="D407" s="961"/>
      <c r="E407" s="961"/>
      <c r="F407" s="961"/>
      <c r="G407" s="943"/>
      <c r="H407" s="943"/>
      <c r="I407" s="943"/>
      <c r="J407" s="943"/>
      <c r="K407" s="943"/>
      <c r="L407" s="943"/>
      <c r="M407" s="943"/>
      <c r="N407" s="943"/>
      <c r="O407" s="943"/>
      <c r="P407" s="943"/>
      <c r="Q407" s="943"/>
      <c r="R407" s="943"/>
      <c r="S407" s="943"/>
      <c r="T407" s="943"/>
      <c r="U407" s="943"/>
      <c r="V407" s="943"/>
      <c r="W407" s="943"/>
      <c r="X407" s="943"/>
      <c r="Y407" s="943"/>
      <c r="Z407" s="943"/>
    </row>
    <row r="408" spans="1:26" ht="12.75" customHeight="1" x14ac:dyDescent="0.35">
      <c r="A408" s="961"/>
      <c r="B408" s="961"/>
      <c r="C408" s="961"/>
      <c r="D408" s="961"/>
      <c r="E408" s="961"/>
      <c r="F408" s="961"/>
      <c r="G408" s="943"/>
      <c r="H408" s="943"/>
      <c r="I408" s="943"/>
      <c r="J408" s="943"/>
      <c r="K408" s="943"/>
      <c r="L408" s="943"/>
      <c r="M408" s="943"/>
      <c r="N408" s="943"/>
      <c r="O408" s="943"/>
      <c r="P408" s="943"/>
      <c r="Q408" s="943"/>
      <c r="R408" s="943"/>
      <c r="S408" s="943"/>
      <c r="T408" s="943"/>
      <c r="U408" s="943"/>
      <c r="V408" s="943"/>
      <c r="W408" s="943"/>
      <c r="X408" s="943"/>
      <c r="Y408" s="943"/>
      <c r="Z408" s="943"/>
    </row>
    <row r="409" spans="1:26" ht="12.75" customHeight="1" x14ac:dyDescent="0.35">
      <c r="A409" s="961"/>
      <c r="B409" s="961"/>
      <c r="C409" s="961"/>
      <c r="D409" s="961"/>
      <c r="E409" s="961"/>
      <c r="F409" s="961"/>
      <c r="G409" s="943"/>
      <c r="H409" s="943"/>
      <c r="I409" s="943"/>
      <c r="J409" s="943"/>
      <c r="K409" s="943"/>
      <c r="L409" s="943"/>
      <c r="M409" s="943"/>
      <c r="N409" s="943"/>
      <c r="O409" s="943"/>
      <c r="P409" s="943"/>
      <c r="Q409" s="943"/>
      <c r="R409" s="943"/>
      <c r="S409" s="943"/>
      <c r="T409" s="943"/>
      <c r="U409" s="943"/>
      <c r="V409" s="943"/>
      <c r="W409" s="943"/>
      <c r="X409" s="943"/>
      <c r="Y409" s="943"/>
      <c r="Z409" s="943"/>
    </row>
    <row r="410" spans="1:26" ht="12.75" customHeight="1" x14ac:dyDescent="0.35">
      <c r="A410" s="961"/>
      <c r="B410" s="961"/>
      <c r="C410" s="961"/>
      <c r="D410" s="961"/>
      <c r="E410" s="961"/>
      <c r="F410" s="961"/>
      <c r="G410" s="943"/>
      <c r="H410" s="943"/>
      <c r="I410" s="943"/>
      <c r="J410" s="943"/>
      <c r="K410" s="943"/>
      <c r="L410" s="943"/>
      <c r="M410" s="943"/>
      <c r="N410" s="943"/>
      <c r="O410" s="943"/>
      <c r="P410" s="943"/>
      <c r="Q410" s="943"/>
      <c r="R410" s="943"/>
      <c r="S410" s="943"/>
      <c r="T410" s="943"/>
      <c r="U410" s="943"/>
      <c r="V410" s="943"/>
      <c r="W410" s="943"/>
      <c r="X410" s="943"/>
      <c r="Y410" s="943"/>
      <c r="Z410" s="943"/>
    </row>
    <row r="411" spans="1:26" ht="12.75" customHeight="1" x14ac:dyDescent="0.35">
      <c r="A411" s="961"/>
      <c r="B411" s="961"/>
      <c r="C411" s="961"/>
      <c r="D411" s="961"/>
      <c r="E411" s="961"/>
      <c r="F411" s="961"/>
      <c r="G411" s="943"/>
      <c r="H411" s="943"/>
      <c r="I411" s="943"/>
      <c r="J411" s="943"/>
      <c r="K411" s="943"/>
      <c r="L411" s="943"/>
      <c r="M411" s="943"/>
      <c r="N411" s="943"/>
      <c r="O411" s="943"/>
      <c r="P411" s="943"/>
      <c r="Q411" s="943"/>
      <c r="R411" s="943"/>
      <c r="S411" s="943"/>
      <c r="T411" s="943"/>
      <c r="U411" s="943"/>
      <c r="V411" s="943"/>
      <c r="W411" s="943"/>
      <c r="X411" s="943"/>
      <c r="Y411" s="943"/>
      <c r="Z411" s="943"/>
    </row>
    <row r="412" spans="1:26" ht="12.75" customHeight="1" x14ac:dyDescent="0.35">
      <c r="A412" s="961"/>
      <c r="B412" s="961"/>
      <c r="C412" s="961"/>
      <c r="D412" s="961"/>
      <c r="E412" s="961"/>
      <c r="F412" s="961"/>
      <c r="G412" s="943"/>
      <c r="H412" s="943"/>
      <c r="I412" s="943"/>
      <c r="J412" s="943"/>
      <c r="K412" s="943"/>
      <c r="L412" s="943"/>
      <c r="M412" s="943"/>
      <c r="N412" s="943"/>
      <c r="O412" s="943"/>
      <c r="P412" s="943"/>
      <c r="Q412" s="943"/>
      <c r="R412" s="943"/>
      <c r="S412" s="943"/>
      <c r="T412" s="943"/>
      <c r="U412" s="943"/>
      <c r="V412" s="943"/>
      <c r="W412" s="943"/>
      <c r="X412" s="943"/>
      <c r="Y412" s="943"/>
      <c r="Z412" s="943"/>
    </row>
    <row r="413" spans="1:26" ht="12.75" customHeight="1" x14ac:dyDescent="0.35">
      <c r="A413" s="961"/>
      <c r="B413" s="961"/>
      <c r="C413" s="961"/>
      <c r="D413" s="961"/>
      <c r="E413" s="961"/>
      <c r="F413" s="961"/>
      <c r="G413" s="943"/>
      <c r="H413" s="943"/>
      <c r="I413" s="943"/>
      <c r="J413" s="943"/>
      <c r="K413" s="943"/>
      <c r="L413" s="943"/>
      <c r="M413" s="943"/>
      <c r="N413" s="943"/>
      <c r="O413" s="943"/>
      <c r="P413" s="943"/>
      <c r="Q413" s="943"/>
      <c r="R413" s="943"/>
      <c r="S413" s="943"/>
      <c r="T413" s="943"/>
      <c r="U413" s="943"/>
      <c r="V413" s="943"/>
      <c r="W413" s="943"/>
      <c r="X413" s="943"/>
      <c r="Y413" s="943"/>
      <c r="Z413" s="943"/>
    </row>
    <row r="414" spans="1:26" ht="12.75" customHeight="1" x14ac:dyDescent="0.35">
      <c r="A414" s="961"/>
      <c r="B414" s="961"/>
      <c r="C414" s="961"/>
      <c r="D414" s="961"/>
      <c r="E414" s="961"/>
      <c r="F414" s="961"/>
      <c r="G414" s="943"/>
      <c r="H414" s="943"/>
      <c r="I414" s="943"/>
      <c r="J414" s="943"/>
      <c r="K414" s="943"/>
      <c r="L414" s="943"/>
      <c r="M414" s="943"/>
      <c r="N414" s="943"/>
      <c r="O414" s="943"/>
      <c r="P414" s="943"/>
      <c r="Q414" s="943"/>
      <c r="R414" s="943"/>
      <c r="S414" s="943"/>
      <c r="T414" s="943"/>
      <c r="U414" s="943"/>
      <c r="V414" s="943"/>
      <c r="W414" s="943"/>
      <c r="X414" s="943"/>
      <c r="Y414" s="943"/>
      <c r="Z414" s="943"/>
    </row>
    <row r="415" spans="1:26" ht="12.75" customHeight="1" x14ac:dyDescent="0.35">
      <c r="A415" s="961"/>
      <c r="B415" s="961"/>
      <c r="C415" s="961"/>
      <c r="D415" s="961"/>
      <c r="E415" s="961"/>
      <c r="F415" s="961"/>
      <c r="G415" s="943"/>
      <c r="H415" s="943"/>
      <c r="I415" s="943"/>
      <c r="J415" s="943"/>
      <c r="K415" s="943"/>
      <c r="L415" s="943"/>
      <c r="M415" s="943"/>
      <c r="N415" s="943"/>
      <c r="O415" s="943"/>
      <c r="P415" s="943"/>
      <c r="Q415" s="943"/>
      <c r="R415" s="943"/>
      <c r="S415" s="943"/>
      <c r="T415" s="943"/>
      <c r="U415" s="943"/>
      <c r="V415" s="943"/>
      <c r="W415" s="943"/>
      <c r="X415" s="943"/>
      <c r="Y415" s="943"/>
      <c r="Z415" s="943"/>
    </row>
    <row r="416" spans="1:26" ht="12.75" customHeight="1" x14ac:dyDescent="0.35">
      <c r="A416" s="961"/>
      <c r="B416" s="961"/>
      <c r="C416" s="961"/>
      <c r="D416" s="961"/>
      <c r="E416" s="961"/>
      <c r="F416" s="961"/>
      <c r="G416" s="943"/>
      <c r="H416" s="943"/>
      <c r="I416" s="943"/>
      <c r="J416" s="943"/>
      <c r="K416" s="943"/>
      <c r="L416" s="943"/>
      <c r="M416" s="943"/>
      <c r="N416" s="943"/>
      <c r="O416" s="943"/>
      <c r="P416" s="943"/>
      <c r="Q416" s="943"/>
      <c r="R416" s="943"/>
      <c r="S416" s="943"/>
      <c r="T416" s="943"/>
      <c r="U416" s="943"/>
      <c r="V416" s="943"/>
      <c r="W416" s="943"/>
      <c r="X416" s="943"/>
      <c r="Y416" s="943"/>
      <c r="Z416" s="943"/>
    </row>
    <row r="417" spans="1:26" ht="12.75" customHeight="1" x14ac:dyDescent="0.35">
      <c r="A417" s="961"/>
      <c r="B417" s="961"/>
      <c r="C417" s="961"/>
      <c r="D417" s="961"/>
      <c r="E417" s="961"/>
      <c r="F417" s="961"/>
      <c r="G417" s="943"/>
      <c r="H417" s="943"/>
      <c r="I417" s="943"/>
      <c r="J417" s="943"/>
      <c r="K417" s="943"/>
      <c r="L417" s="943"/>
      <c r="M417" s="943"/>
      <c r="N417" s="943"/>
      <c r="O417" s="943"/>
      <c r="P417" s="943"/>
      <c r="Q417" s="943"/>
      <c r="R417" s="943"/>
      <c r="S417" s="943"/>
      <c r="T417" s="943"/>
      <c r="U417" s="943"/>
      <c r="V417" s="943"/>
      <c r="W417" s="943"/>
      <c r="X417" s="943"/>
      <c r="Y417" s="943"/>
      <c r="Z417" s="943"/>
    </row>
    <row r="418" spans="1:26" ht="12.75" customHeight="1" x14ac:dyDescent="0.35">
      <c r="A418" s="961"/>
      <c r="B418" s="961"/>
      <c r="C418" s="961"/>
      <c r="D418" s="961"/>
      <c r="E418" s="961"/>
      <c r="F418" s="961"/>
      <c r="G418" s="943"/>
      <c r="H418" s="943"/>
      <c r="I418" s="943"/>
      <c r="J418" s="943"/>
      <c r="K418" s="943"/>
      <c r="L418" s="943"/>
      <c r="M418" s="943"/>
      <c r="N418" s="943"/>
      <c r="O418" s="943"/>
      <c r="P418" s="943"/>
      <c r="Q418" s="943"/>
      <c r="R418" s="943"/>
      <c r="S418" s="943"/>
      <c r="T418" s="943"/>
      <c r="U418" s="943"/>
      <c r="V418" s="943"/>
      <c r="W418" s="943"/>
      <c r="X418" s="943"/>
      <c r="Y418" s="943"/>
      <c r="Z418" s="943"/>
    </row>
    <row r="419" spans="1:26" ht="12.75" customHeight="1" x14ac:dyDescent="0.35">
      <c r="A419" s="961"/>
      <c r="B419" s="961"/>
      <c r="C419" s="961"/>
      <c r="D419" s="961"/>
      <c r="E419" s="961"/>
      <c r="F419" s="961"/>
      <c r="G419" s="943"/>
      <c r="H419" s="943"/>
      <c r="I419" s="943"/>
      <c r="J419" s="943"/>
      <c r="K419" s="943"/>
      <c r="L419" s="943"/>
      <c r="M419" s="943"/>
      <c r="N419" s="943"/>
      <c r="O419" s="943"/>
      <c r="P419" s="943"/>
      <c r="Q419" s="943"/>
      <c r="R419" s="943"/>
      <c r="S419" s="943"/>
      <c r="T419" s="943"/>
      <c r="U419" s="943"/>
      <c r="V419" s="943"/>
      <c r="W419" s="943"/>
      <c r="X419" s="943"/>
      <c r="Y419" s="943"/>
      <c r="Z419" s="943"/>
    </row>
    <row r="420" spans="1:26" ht="12.75" customHeight="1" x14ac:dyDescent="0.35">
      <c r="A420" s="961"/>
      <c r="B420" s="961"/>
      <c r="C420" s="961"/>
      <c r="D420" s="961"/>
      <c r="E420" s="961"/>
      <c r="F420" s="961"/>
      <c r="G420" s="943"/>
      <c r="H420" s="943"/>
      <c r="I420" s="943"/>
      <c r="J420" s="943"/>
      <c r="K420" s="943"/>
      <c r="L420" s="943"/>
      <c r="M420" s="943"/>
      <c r="N420" s="943"/>
      <c r="O420" s="943"/>
      <c r="P420" s="943"/>
      <c r="Q420" s="943"/>
      <c r="R420" s="943"/>
      <c r="S420" s="943"/>
      <c r="T420" s="943"/>
      <c r="U420" s="943"/>
      <c r="V420" s="943"/>
      <c r="W420" s="943"/>
      <c r="X420" s="943"/>
      <c r="Y420" s="943"/>
      <c r="Z420" s="943"/>
    </row>
    <row r="421" spans="1:26" ht="12.75" customHeight="1" x14ac:dyDescent="0.35">
      <c r="A421" s="961"/>
      <c r="B421" s="961"/>
      <c r="C421" s="961"/>
      <c r="D421" s="961"/>
      <c r="E421" s="961"/>
      <c r="F421" s="961"/>
      <c r="G421" s="943"/>
      <c r="H421" s="943"/>
      <c r="I421" s="943"/>
      <c r="J421" s="943"/>
      <c r="K421" s="943"/>
      <c r="L421" s="943"/>
      <c r="M421" s="943"/>
      <c r="N421" s="943"/>
      <c r="O421" s="943"/>
      <c r="P421" s="943"/>
      <c r="Q421" s="943"/>
      <c r="R421" s="943"/>
      <c r="S421" s="943"/>
      <c r="T421" s="943"/>
      <c r="U421" s="943"/>
      <c r="V421" s="943"/>
      <c r="W421" s="943"/>
      <c r="X421" s="943"/>
      <c r="Y421" s="943"/>
      <c r="Z421" s="943"/>
    </row>
    <row r="422" spans="1:26" ht="12.75" customHeight="1" x14ac:dyDescent="0.35">
      <c r="A422" s="961"/>
      <c r="B422" s="961"/>
      <c r="C422" s="961"/>
      <c r="D422" s="961"/>
      <c r="E422" s="961"/>
      <c r="F422" s="961"/>
      <c r="G422" s="943"/>
      <c r="H422" s="943"/>
      <c r="I422" s="943"/>
      <c r="J422" s="943"/>
      <c r="K422" s="943"/>
      <c r="L422" s="943"/>
      <c r="M422" s="943"/>
      <c r="N422" s="943"/>
      <c r="O422" s="943"/>
      <c r="P422" s="943"/>
      <c r="Q422" s="943"/>
      <c r="R422" s="943"/>
      <c r="S422" s="943"/>
      <c r="T422" s="943"/>
      <c r="U422" s="943"/>
      <c r="V422" s="943"/>
      <c r="W422" s="943"/>
      <c r="X422" s="943"/>
      <c r="Y422" s="943"/>
      <c r="Z422" s="943"/>
    </row>
    <row r="423" spans="1:26" ht="12.75" customHeight="1" x14ac:dyDescent="0.35">
      <c r="A423" s="961"/>
      <c r="B423" s="961"/>
      <c r="C423" s="961"/>
      <c r="D423" s="961"/>
      <c r="E423" s="961"/>
      <c r="F423" s="961"/>
      <c r="G423" s="943"/>
      <c r="H423" s="943"/>
      <c r="I423" s="943"/>
      <c r="J423" s="943"/>
      <c r="K423" s="943"/>
      <c r="L423" s="943"/>
      <c r="M423" s="943"/>
      <c r="N423" s="943"/>
      <c r="O423" s="943"/>
      <c r="P423" s="943"/>
      <c r="Q423" s="943"/>
      <c r="R423" s="943"/>
      <c r="S423" s="943"/>
      <c r="T423" s="943"/>
      <c r="U423" s="943"/>
      <c r="V423" s="943"/>
      <c r="W423" s="943"/>
      <c r="X423" s="943"/>
      <c r="Y423" s="943"/>
      <c r="Z423" s="943"/>
    </row>
    <row r="424" spans="1:26" ht="12.75" customHeight="1" x14ac:dyDescent="0.35">
      <c r="A424" s="961"/>
      <c r="B424" s="961"/>
      <c r="C424" s="961"/>
      <c r="D424" s="961"/>
      <c r="E424" s="961"/>
      <c r="F424" s="961"/>
      <c r="G424" s="943"/>
      <c r="H424" s="943"/>
      <c r="I424" s="943"/>
      <c r="J424" s="943"/>
      <c r="K424" s="943"/>
      <c r="L424" s="943"/>
      <c r="M424" s="943"/>
      <c r="N424" s="943"/>
      <c r="O424" s="943"/>
      <c r="P424" s="943"/>
      <c r="Q424" s="943"/>
      <c r="R424" s="943"/>
      <c r="S424" s="943"/>
      <c r="T424" s="943"/>
      <c r="U424" s="943"/>
      <c r="V424" s="943"/>
      <c r="W424" s="943"/>
      <c r="X424" s="943"/>
      <c r="Y424" s="943"/>
      <c r="Z424" s="943"/>
    </row>
    <row r="425" spans="1:26" ht="12.75" customHeight="1" x14ac:dyDescent="0.35">
      <c r="A425" s="961"/>
      <c r="B425" s="961"/>
      <c r="C425" s="961"/>
      <c r="D425" s="961"/>
      <c r="E425" s="961"/>
      <c r="F425" s="961"/>
      <c r="G425" s="943"/>
      <c r="H425" s="943"/>
      <c r="I425" s="943"/>
      <c r="J425" s="943"/>
      <c r="K425" s="943"/>
      <c r="L425" s="943"/>
      <c r="M425" s="943"/>
      <c r="N425" s="943"/>
      <c r="O425" s="943"/>
      <c r="P425" s="943"/>
      <c r="Q425" s="943"/>
      <c r="R425" s="943"/>
      <c r="S425" s="943"/>
      <c r="T425" s="943"/>
      <c r="U425" s="943"/>
      <c r="V425" s="943"/>
      <c r="W425" s="943"/>
      <c r="X425" s="943"/>
      <c r="Y425" s="943"/>
      <c r="Z425" s="943"/>
    </row>
    <row r="426" spans="1:26" ht="12.75" customHeight="1" x14ac:dyDescent="0.35">
      <c r="A426" s="961"/>
      <c r="B426" s="961"/>
      <c r="C426" s="961"/>
      <c r="D426" s="961"/>
      <c r="E426" s="961"/>
      <c r="F426" s="961"/>
      <c r="G426" s="943"/>
      <c r="H426" s="943"/>
      <c r="I426" s="943"/>
      <c r="J426" s="943"/>
      <c r="K426" s="943"/>
      <c r="L426" s="943"/>
      <c r="M426" s="943"/>
      <c r="N426" s="943"/>
      <c r="O426" s="943"/>
      <c r="P426" s="943"/>
      <c r="Q426" s="943"/>
      <c r="R426" s="943"/>
      <c r="S426" s="943"/>
      <c r="T426" s="943"/>
      <c r="U426" s="943"/>
      <c r="V426" s="943"/>
      <c r="W426" s="943"/>
      <c r="X426" s="943"/>
      <c r="Y426" s="943"/>
      <c r="Z426" s="943"/>
    </row>
    <row r="427" spans="1:26" ht="12.75" customHeight="1" x14ac:dyDescent="0.35">
      <c r="A427" s="961"/>
      <c r="B427" s="961"/>
      <c r="C427" s="961"/>
      <c r="D427" s="961"/>
      <c r="E427" s="961"/>
      <c r="F427" s="961"/>
      <c r="G427" s="943"/>
      <c r="H427" s="943"/>
      <c r="I427" s="943"/>
      <c r="J427" s="943"/>
      <c r="K427" s="943"/>
      <c r="L427" s="943"/>
      <c r="M427" s="943"/>
      <c r="N427" s="943"/>
      <c r="O427" s="943"/>
      <c r="P427" s="943"/>
      <c r="Q427" s="943"/>
      <c r="R427" s="943"/>
      <c r="S427" s="943"/>
      <c r="T427" s="943"/>
      <c r="U427" s="943"/>
      <c r="V427" s="943"/>
      <c r="W427" s="943"/>
      <c r="X427" s="943"/>
      <c r="Y427" s="943"/>
      <c r="Z427" s="943"/>
    </row>
    <row r="428" spans="1:26" ht="12.75" customHeight="1" x14ac:dyDescent="0.35">
      <c r="A428" s="961"/>
      <c r="B428" s="961"/>
      <c r="C428" s="961"/>
      <c r="D428" s="961"/>
      <c r="E428" s="961"/>
      <c r="F428" s="961"/>
      <c r="G428" s="943"/>
      <c r="H428" s="943"/>
      <c r="I428" s="943"/>
      <c r="J428" s="943"/>
      <c r="K428" s="943"/>
      <c r="L428" s="943"/>
      <c r="M428" s="943"/>
      <c r="N428" s="943"/>
      <c r="O428" s="943"/>
      <c r="P428" s="943"/>
      <c r="Q428" s="943"/>
      <c r="R428" s="943"/>
      <c r="S428" s="943"/>
      <c r="T428" s="943"/>
      <c r="U428" s="943"/>
      <c r="V428" s="943"/>
      <c r="W428" s="943"/>
      <c r="X428" s="943"/>
      <c r="Y428" s="943"/>
      <c r="Z428" s="943"/>
    </row>
    <row r="429" spans="1:26" ht="12.75" customHeight="1" x14ac:dyDescent="0.35">
      <c r="A429" s="961"/>
      <c r="B429" s="961"/>
      <c r="C429" s="961"/>
      <c r="D429" s="961"/>
      <c r="E429" s="961"/>
      <c r="F429" s="961"/>
      <c r="G429" s="943"/>
      <c r="H429" s="943"/>
      <c r="I429" s="943"/>
      <c r="J429" s="943"/>
      <c r="K429" s="943"/>
      <c r="L429" s="943"/>
      <c r="M429" s="943"/>
      <c r="N429" s="943"/>
      <c r="O429" s="943"/>
      <c r="P429" s="943"/>
      <c r="Q429" s="943"/>
      <c r="R429" s="943"/>
      <c r="S429" s="943"/>
      <c r="T429" s="943"/>
      <c r="U429" s="943"/>
      <c r="V429" s="943"/>
      <c r="W429" s="943"/>
      <c r="X429" s="943"/>
      <c r="Y429" s="943"/>
      <c r="Z429" s="943"/>
    </row>
    <row r="430" spans="1:26" ht="12.75" customHeight="1" x14ac:dyDescent="0.35">
      <c r="A430" s="961"/>
      <c r="B430" s="961"/>
      <c r="C430" s="961"/>
      <c r="D430" s="961"/>
      <c r="E430" s="961"/>
      <c r="F430" s="961"/>
      <c r="G430" s="943"/>
      <c r="H430" s="943"/>
      <c r="I430" s="943"/>
      <c r="J430" s="943"/>
      <c r="K430" s="943"/>
      <c r="L430" s="943"/>
      <c r="M430" s="943"/>
      <c r="N430" s="943"/>
      <c r="O430" s="943"/>
      <c r="P430" s="943"/>
      <c r="Q430" s="943"/>
      <c r="R430" s="943"/>
      <c r="S430" s="943"/>
      <c r="T430" s="943"/>
      <c r="U430" s="943"/>
      <c r="V430" s="943"/>
      <c r="W430" s="943"/>
      <c r="X430" s="943"/>
      <c r="Y430" s="943"/>
      <c r="Z430" s="943"/>
    </row>
    <row r="431" spans="1:26" ht="12.75" customHeight="1" x14ac:dyDescent="0.35">
      <c r="A431" s="961"/>
      <c r="B431" s="961"/>
      <c r="C431" s="961"/>
      <c r="D431" s="961"/>
      <c r="E431" s="961"/>
      <c r="F431" s="961"/>
      <c r="G431" s="943"/>
      <c r="H431" s="943"/>
      <c r="I431" s="943"/>
      <c r="J431" s="943"/>
      <c r="K431" s="943"/>
      <c r="L431" s="943"/>
      <c r="M431" s="943"/>
      <c r="N431" s="943"/>
      <c r="O431" s="943"/>
      <c r="P431" s="943"/>
      <c r="Q431" s="943"/>
      <c r="R431" s="943"/>
      <c r="S431" s="943"/>
      <c r="T431" s="943"/>
      <c r="U431" s="943"/>
      <c r="V431" s="943"/>
      <c r="W431" s="943"/>
      <c r="X431" s="943"/>
      <c r="Y431" s="943"/>
      <c r="Z431" s="943"/>
    </row>
    <row r="432" spans="1:26" ht="12.75" customHeight="1" x14ac:dyDescent="0.35">
      <c r="A432" s="961"/>
      <c r="B432" s="961"/>
      <c r="C432" s="961"/>
      <c r="D432" s="961"/>
      <c r="E432" s="961"/>
      <c r="F432" s="961"/>
      <c r="G432" s="943"/>
      <c r="H432" s="943"/>
      <c r="I432" s="943"/>
      <c r="J432" s="943"/>
      <c r="K432" s="943"/>
      <c r="L432" s="943"/>
      <c r="M432" s="943"/>
      <c r="N432" s="943"/>
      <c r="O432" s="943"/>
      <c r="P432" s="943"/>
      <c r="Q432" s="943"/>
      <c r="R432" s="943"/>
      <c r="S432" s="943"/>
      <c r="T432" s="943"/>
      <c r="U432" s="943"/>
      <c r="V432" s="943"/>
      <c r="W432" s="943"/>
      <c r="X432" s="943"/>
      <c r="Y432" s="943"/>
      <c r="Z432" s="943"/>
    </row>
    <row r="433" spans="1:26" ht="12.75" customHeight="1" x14ac:dyDescent="0.35">
      <c r="A433" s="961"/>
      <c r="B433" s="961"/>
      <c r="C433" s="961"/>
      <c r="D433" s="961"/>
      <c r="E433" s="961"/>
      <c r="F433" s="961"/>
      <c r="G433" s="943"/>
      <c r="H433" s="943"/>
      <c r="I433" s="943"/>
      <c r="J433" s="943"/>
      <c r="K433" s="943"/>
      <c r="L433" s="943"/>
      <c r="M433" s="943"/>
      <c r="N433" s="943"/>
      <c r="O433" s="943"/>
      <c r="P433" s="943"/>
      <c r="Q433" s="943"/>
      <c r="R433" s="943"/>
      <c r="S433" s="943"/>
      <c r="T433" s="943"/>
      <c r="U433" s="943"/>
      <c r="V433" s="943"/>
      <c r="W433" s="943"/>
      <c r="X433" s="943"/>
      <c r="Y433" s="943"/>
      <c r="Z433" s="943"/>
    </row>
    <row r="434" spans="1:26" ht="12.75" customHeight="1" x14ac:dyDescent="0.35">
      <c r="A434" s="961"/>
      <c r="B434" s="961"/>
      <c r="C434" s="961"/>
      <c r="D434" s="961"/>
      <c r="E434" s="961"/>
      <c r="F434" s="961"/>
      <c r="G434" s="943"/>
      <c r="H434" s="943"/>
      <c r="I434" s="943"/>
      <c r="J434" s="943"/>
      <c r="K434" s="943"/>
      <c r="L434" s="943"/>
      <c r="M434" s="943"/>
      <c r="N434" s="943"/>
      <c r="O434" s="943"/>
      <c r="P434" s="943"/>
      <c r="Q434" s="943"/>
      <c r="R434" s="943"/>
      <c r="S434" s="943"/>
      <c r="T434" s="943"/>
      <c r="U434" s="943"/>
      <c r="V434" s="943"/>
      <c r="W434" s="943"/>
      <c r="X434" s="943"/>
      <c r="Y434" s="943"/>
      <c r="Z434" s="943"/>
    </row>
    <row r="435" spans="1:26" ht="12.75" customHeight="1" x14ac:dyDescent="0.35">
      <c r="A435" s="961"/>
      <c r="B435" s="961"/>
      <c r="C435" s="961"/>
      <c r="D435" s="961"/>
      <c r="E435" s="961"/>
      <c r="F435" s="961"/>
      <c r="G435" s="943"/>
      <c r="H435" s="943"/>
      <c r="I435" s="943"/>
      <c r="J435" s="943"/>
      <c r="K435" s="943"/>
      <c r="L435" s="943"/>
      <c r="M435" s="943"/>
      <c r="N435" s="943"/>
      <c r="O435" s="943"/>
      <c r="P435" s="943"/>
      <c r="Q435" s="943"/>
      <c r="R435" s="943"/>
      <c r="S435" s="943"/>
      <c r="T435" s="943"/>
      <c r="U435" s="943"/>
      <c r="V435" s="943"/>
      <c r="W435" s="943"/>
      <c r="X435" s="943"/>
      <c r="Y435" s="943"/>
      <c r="Z435" s="943"/>
    </row>
    <row r="436" spans="1:26" ht="12.75" customHeight="1" x14ac:dyDescent="0.35">
      <c r="A436" s="961"/>
      <c r="B436" s="961"/>
      <c r="C436" s="961"/>
      <c r="D436" s="961"/>
      <c r="E436" s="961"/>
      <c r="F436" s="961"/>
      <c r="G436" s="943"/>
      <c r="H436" s="943"/>
      <c r="I436" s="943"/>
      <c r="J436" s="943"/>
      <c r="K436" s="943"/>
      <c r="L436" s="943"/>
      <c r="M436" s="943"/>
      <c r="N436" s="943"/>
      <c r="O436" s="943"/>
      <c r="P436" s="943"/>
      <c r="Q436" s="943"/>
      <c r="R436" s="943"/>
      <c r="S436" s="943"/>
      <c r="T436" s="943"/>
      <c r="U436" s="943"/>
      <c r="V436" s="943"/>
      <c r="W436" s="943"/>
      <c r="X436" s="943"/>
      <c r="Y436" s="943"/>
      <c r="Z436" s="943"/>
    </row>
    <row r="437" spans="1:26" ht="12.75" customHeight="1" x14ac:dyDescent="0.35">
      <c r="A437" s="961"/>
      <c r="B437" s="961"/>
      <c r="C437" s="961"/>
      <c r="D437" s="961"/>
      <c r="E437" s="961"/>
      <c r="F437" s="961"/>
      <c r="G437" s="943"/>
      <c r="H437" s="943"/>
      <c r="I437" s="943"/>
      <c r="J437" s="943"/>
      <c r="K437" s="943"/>
      <c r="L437" s="943"/>
      <c r="M437" s="943"/>
      <c r="N437" s="943"/>
      <c r="O437" s="943"/>
      <c r="P437" s="943"/>
      <c r="Q437" s="943"/>
      <c r="R437" s="943"/>
      <c r="S437" s="943"/>
      <c r="T437" s="943"/>
      <c r="U437" s="943"/>
      <c r="V437" s="943"/>
      <c r="W437" s="943"/>
      <c r="X437" s="943"/>
      <c r="Y437" s="943"/>
      <c r="Z437" s="943"/>
    </row>
    <row r="438" spans="1:26" ht="12.75" customHeight="1" x14ac:dyDescent="0.35">
      <c r="A438" s="961"/>
      <c r="B438" s="961"/>
      <c r="C438" s="961"/>
      <c r="D438" s="961"/>
      <c r="E438" s="961"/>
      <c r="F438" s="961"/>
      <c r="G438" s="943"/>
      <c r="H438" s="943"/>
      <c r="I438" s="943"/>
      <c r="J438" s="943"/>
      <c r="K438" s="943"/>
      <c r="L438" s="943"/>
      <c r="M438" s="943"/>
      <c r="N438" s="943"/>
      <c r="O438" s="943"/>
      <c r="P438" s="943"/>
      <c r="Q438" s="943"/>
      <c r="R438" s="943"/>
      <c r="S438" s="943"/>
      <c r="T438" s="943"/>
      <c r="U438" s="943"/>
      <c r="V438" s="943"/>
      <c r="W438" s="943"/>
      <c r="X438" s="943"/>
      <c r="Y438" s="943"/>
      <c r="Z438" s="943"/>
    </row>
    <row r="439" spans="1:26" ht="12.75" customHeight="1" x14ac:dyDescent="0.35">
      <c r="A439" s="961"/>
      <c r="B439" s="961"/>
      <c r="C439" s="961"/>
      <c r="D439" s="961"/>
      <c r="E439" s="961"/>
      <c r="F439" s="961"/>
      <c r="G439" s="943"/>
      <c r="H439" s="943"/>
      <c r="I439" s="943"/>
      <c r="J439" s="943"/>
      <c r="K439" s="943"/>
      <c r="L439" s="943"/>
      <c r="M439" s="943"/>
      <c r="N439" s="943"/>
      <c r="O439" s="943"/>
      <c r="P439" s="943"/>
      <c r="Q439" s="943"/>
      <c r="R439" s="943"/>
      <c r="S439" s="943"/>
      <c r="T439" s="943"/>
      <c r="U439" s="943"/>
      <c r="V439" s="943"/>
      <c r="W439" s="943"/>
      <c r="X439" s="943"/>
      <c r="Y439" s="943"/>
      <c r="Z439" s="943"/>
    </row>
    <row r="440" spans="1:26" ht="12.75" customHeight="1" x14ac:dyDescent="0.35">
      <c r="A440" s="961"/>
      <c r="B440" s="961"/>
      <c r="C440" s="961"/>
      <c r="D440" s="961"/>
      <c r="E440" s="961"/>
      <c r="F440" s="961"/>
      <c r="G440" s="943"/>
      <c r="H440" s="943"/>
      <c r="I440" s="943"/>
      <c r="J440" s="943"/>
      <c r="K440" s="943"/>
      <c r="L440" s="943"/>
      <c r="M440" s="943"/>
      <c r="N440" s="943"/>
      <c r="O440" s="943"/>
      <c r="P440" s="943"/>
      <c r="Q440" s="943"/>
      <c r="R440" s="943"/>
      <c r="S440" s="943"/>
      <c r="T440" s="943"/>
      <c r="U440" s="943"/>
      <c r="V440" s="943"/>
      <c r="W440" s="943"/>
      <c r="X440" s="943"/>
      <c r="Y440" s="943"/>
      <c r="Z440" s="943"/>
    </row>
    <row r="441" spans="1:26" ht="12.75" customHeight="1" x14ac:dyDescent="0.35">
      <c r="A441" s="961"/>
      <c r="B441" s="961"/>
      <c r="C441" s="961"/>
      <c r="D441" s="961"/>
      <c r="E441" s="961"/>
      <c r="F441" s="961"/>
      <c r="G441" s="943"/>
      <c r="H441" s="943"/>
      <c r="I441" s="943"/>
      <c r="J441" s="943"/>
      <c r="K441" s="943"/>
      <c r="L441" s="943"/>
      <c r="M441" s="943"/>
      <c r="N441" s="943"/>
      <c r="O441" s="943"/>
      <c r="P441" s="943"/>
      <c r="Q441" s="943"/>
      <c r="R441" s="943"/>
      <c r="S441" s="943"/>
      <c r="T441" s="943"/>
      <c r="U441" s="943"/>
      <c r="V441" s="943"/>
      <c r="W441" s="943"/>
      <c r="X441" s="943"/>
      <c r="Y441" s="943"/>
      <c r="Z441" s="943"/>
    </row>
    <row r="442" spans="1:26" ht="12.75" customHeight="1" x14ac:dyDescent="0.35">
      <c r="A442" s="961"/>
      <c r="B442" s="961"/>
      <c r="C442" s="961"/>
      <c r="D442" s="961"/>
      <c r="E442" s="961"/>
      <c r="F442" s="961"/>
      <c r="G442" s="943"/>
      <c r="H442" s="943"/>
      <c r="I442" s="943"/>
      <c r="J442" s="943"/>
      <c r="K442" s="943"/>
      <c r="L442" s="943"/>
      <c r="M442" s="943"/>
      <c r="N442" s="943"/>
      <c r="O442" s="943"/>
      <c r="P442" s="943"/>
      <c r="Q442" s="943"/>
      <c r="R442" s="943"/>
      <c r="S442" s="943"/>
      <c r="T442" s="943"/>
      <c r="U442" s="943"/>
      <c r="V442" s="943"/>
      <c r="W442" s="943"/>
      <c r="X442" s="943"/>
      <c r="Y442" s="943"/>
      <c r="Z442" s="943"/>
    </row>
    <row r="443" spans="1:26" ht="12.75" customHeight="1" x14ac:dyDescent="0.35">
      <c r="A443" s="961"/>
      <c r="B443" s="961"/>
      <c r="C443" s="961"/>
      <c r="D443" s="961"/>
      <c r="E443" s="961"/>
      <c r="F443" s="961"/>
      <c r="G443" s="943"/>
      <c r="H443" s="943"/>
      <c r="I443" s="943"/>
      <c r="J443" s="943"/>
      <c r="K443" s="943"/>
      <c r="L443" s="943"/>
      <c r="M443" s="943"/>
      <c r="N443" s="943"/>
      <c r="O443" s="943"/>
      <c r="P443" s="943"/>
      <c r="Q443" s="943"/>
      <c r="R443" s="943"/>
      <c r="S443" s="943"/>
      <c r="T443" s="943"/>
      <c r="U443" s="943"/>
      <c r="V443" s="943"/>
      <c r="W443" s="943"/>
      <c r="X443" s="943"/>
      <c r="Y443" s="943"/>
      <c r="Z443" s="943"/>
    </row>
    <row r="444" spans="1:26" ht="12.75" customHeight="1" x14ac:dyDescent="0.35">
      <c r="A444" s="961"/>
      <c r="B444" s="961"/>
      <c r="C444" s="961"/>
      <c r="D444" s="961"/>
      <c r="E444" s="961"/>
      <c r="F444" s="961"/>
      <c r="G444" s="943"/>
      <c r="H444" s="943"/>
      <c r="I444" s="943"/>
      <c r="J444" s="943"/>
      <c r="K444" s="943"/>
      <c r="L444" s="943"/>
      <c r="M444" s="943"/>
      <c r="N444" s="943"/>
      <c r="O444" s="943"/>
      <c r="P444" s="943"/>
      <c r="Q444" s="943"/>
      <c r="R444" s="943"/>
      <c r="S444" s="943"/>
      <c r="T444" s="943"/>
      <c r="U444" s="943"/>
      <c r="V444" s="943"/>
      <c r="W444" s="943"/>
      <c r="X444" s="943"/>
      <c r="Y444" s="943"/>
      <c r="Z444" s="943"/>
    </row>
    <row r="445" spans="1:26" ht="12.75" customHeight="1" x14ac:dyDescent="0.35">
      <c r="A445" s="961"/>
      <c r="B445" s="961"/>
      <c r="C445" s="961"/>
      <c r="D445" s="961"/>
      <c r="E445" s="961"/>
      <c r="F445" s="961"/>
      <c r="G445" s="943"/>
      <c r="H445" s="943"/>
      <c r="I445" s="943"/>
      <c r="J445" s="943"/>
      <c r="K445" s="943"/>
      <c r="L445" s="943"/>
      <c r="M445" s="943"/>
      <c r="N445" s="943"/>
      <c r="O445" s="943"/>
      <c r="P445" s="943"/>
      <c r="Q445" s="943"/>
      <c r="R445" s="943"/>
      <c r="S445" s="943"/>
      <c r="T445" s="943"/>
      <c r="U445" s="943"/>
      <c r="V445" s="943"/>
      <c r="W445" s="943"/>
      <c r="X445" s="943"/>
      <c r="Y445" s="943"/>
      <c r="Z445" s="943"/>
    </row>
    <row r="446" spans="1:26" ht="12.75" customHeight="1" x14ac:dyDescent="0.35">
      <c r="A446" s="961"/>
      <c r="B446" s="961"/>
      <c r="C446" s="961"/>
      <c r="D446" s="961"/>
      <c r="E446" s="961"/>
      <c r="F446" s="961"/>
      <c r="G446" s="943"/>
      <c r="H446" s="943"/>
      <c r="I446" s="943"/>
      <c r="J446" s="943"/>
      <c r="K446" s="943"/>
      <c r="L446" s="943"/>
      <c r="M446" s="943"/>
      <c r="N446" s="943"/>
      <c r="O446" s="943"/>
      <c r="P446" s="943"/>
      <c r="Q446" s="943"/>
      <c r="R446" s="943"/>
      <c r="S446" s="943"/>
      <c r="T446" s="943"/>
      <c r="U446" s="943"/>
      <c r="V446" s="943"/>
      <c r="W446" s="943"/>
      <c r="X446" s="943"/>
      <c r="Y446" s="943"/>
      <c r="Z446" s="943"/>
    </row>
    <row r="447" spans="1:26" ht="12.75" customHeight="1" x14ac:dyDescent="0.35">
      <c r="A447" s="961"/>
      <c r="B447" s="961"/>
      <c r="C447" s="961"/>
      <c r="D447" s="961"/>
      <c r="E447" s="961"/>
      <c r="F447" s="961"/>
      <c r="G447" s="943"/>
      <c r="H447" s="943"/>
      <c r="I447" s="943"/>
      <c r="J447" s="943"/>
      <c r="K447" s="943"/>
      <c r="L447" s="943"/>
      <c r="M447" s="943"/>
      <c r="N447" s="943"/>
      <c r="O447" s="943"/>
      <c r="P447" s="943"/>
      <c r="Q447" s="943"/>
      <c r="R447" s="943"/>
      <c r="S447" s="943"/>
      <c r="T447" s="943"/>
      <c r="U447" s="943"/>
      <c r="V447" s="943"/>
      <c r="W447" s="943"/>
      <c r="X447" s="943"/>
      <c r="Y447" s="943"/>
      <c r="Z447" s="943"/>
    </row>
    <row r="448" spans="1:26" ht="12.75" customHeight="1" x14ac:dyDescent="0.35">
      <c r="A448" s="961"/>
      <c r="B448" s="961"/>
      <c r="C448" s="961"/>
      <c r="D448" s="961"/>
      <c r="E448" s="961"/>
      <c r="F448" s="961"/>
      <c r="G448" s="943"/>
      <c r="H448" s="943"/>
      <c r="I448" s="943"/>
      <c r="J448" s="943"/>
      <c r="K448" s="943"/>
      <c r="L448" s="943"/>
      <c r="M448" s="943"/>
      <c r="N448" s="943"/>
      <c r="O448" s="943"/>
      <c r="P448" s="943"/>
      <c r="Q448" s="943"/>
      <c r="R448" s="943"/>
      <c r="S448" s="943"/>
      <c r="T448" s="943"/>
      <c r="U448" s="943"/>
      <c r="V448" s="943"/>
      <c r="W448" s="943"/>
      <c r="X448" s="943"/>
      <c r="Y448" s="943"/>
      <c r="Z448" s="943"/>
    </row>
    <row r="449" spans="1:26" ht="12.75" customHeight="1" x14ac:dyDescent="0.35">
      <c r="A449" s="961"/>
      <c r="B449" s="961"/>
      <c r="C449" s="961"/>
      <c r="D449" s="961"/>
      <c r="E449" s="961"/>
      <c r="F449" s="961"/>
      <c r="G449" s="943"/>
      <c r="H449" s="943"/>
      <c r="I449" s="943"/>
      <c r="J449" s="943"/>
      <c r="K449" s="943"/>
      <c r="L449" s="943"/>
      <c r="M449" s="943"/>
      <c r="N449" s="943"/>
      <c r="O449" s="943"/>
      <c r="P449" s="943"/>
      <c r="Q449" s="943"/>
      <c r="R449" s="943"/>
      <c r="S449" s="943"/>
      <c r="T449" s="943"/>
      <c r="U449" s="943"/>
      <c r="V449" s="943"/>
      <c r="W449" s="943"/>
      <c r="X449" s="943"/>
      <c r="Y449" s="943"/>
      <c r="Z449" s="943"/>
    </row>
    <row r="450" spans="1:26" ht="12.75" customHeight="1" x14ac:dyDescent="0.35">
      <c r="A450" s="961"/>
      <c r="B450" s="961"/>
      <c r="C450" s="961"/>
      <c r="D450" s="961"/>
      <c r="E450" s="961"/>
      <c r="F450" s="961"/>
      <c r="G450" s="943"/>
      <c r="H450" s="943"/>
      <c r="I450" s="943"/>
      <c r="J450" s="943"/>
      <c r="K450" s="943"/>
      <c r="L450" s="943"/>
      <c r="M450" s="943"/>
      <c r="N450" s="943"/>
      <c r="O450" s="943"/>
      <c r="P450" s="943"/>
      <c r="Q450" s="943"/>
      <c r="R450" s="943"/>
      <c r="S450" s="943"/>
      <c r="T450" s="943"/>
      <c r="U450" s="943"/>
      <c r="V450" s="943"/>
      <c r="W450" s="943"/>
      <c r="X450" s="943"/>
      <c r="Y450" s="943"/>
      <c r="Z450" s="943"/>
    </row>
    <row r="451" spans="1:26" ht="12.75" customHeight="1" x14ac:dyDescent="0.35">
      <c r="A451" s="961"/>
      <c r="B451" s="961"/>
      <c r="C451" s="961"/>
      <c r="D451" s="961"/>
      <c r="E451" s="961"/>
      <c r="F451" s="961"/>
      <c r="G451" s="943"/>
      <c r="H451" s="943"/>
      <c r="I451" s="943"/>
      <c r="J451" s="943"/>
      <c r="K451" s="943"/>
      <c r="L451" s="943"/>
      <c r="M451" s="943"/>
      <c r="N451" s="943"/>
      <c r="O451" s="943"/>
      <c r="P451" s="943"/>
      <c r="Q451" s="943"/>
      <c r="R451" s="943"/>
      <c r="S451" s="943"/>
      <c r="T451" s="943"/>
      <c r="U451" s="943"/>
      <c r="V451" s="943"/>
      <c r="W451" s="943"/>
      <c r="X451" s="943"/>
      <c r="Y451" s="943"/>
      <c r="Z451" s="943"/>
    </row>
    <row r="452" spans="1:26" ht="12.75" customHeight="1" x14ac:dyDescent="0.35">
      <c r="A452" s="961"/>
      <c r="B452" s="961"/>
      <c r="C452" s="961"/>
      <c r="D452" s="961"/>
      <c r="E452" s="961"/>
      <c r="F452" s="961"/>
      <c r="G452" s="943"/>
      <c r="H452" s="943"/>
      <c r="I452" s="943"/>
      <c r="J452" s="943"/>
      <c r="K452" s="943"/>
      <c r="L452" s="943"/>
      <c r="M452" s="943"/>
      <c r="N452" s="943"/>
      <c r="O452" s="943"/>
      <c r="P452" s="943"/>
      <c r="Q452" s="943"/>
      <c r="R452" s="943"/>
      <c r="S452" s="943"/>
      <c r="T452" s="943"/>
      <c r="U452" s="943"/>
      <c r="V452" s="943"/>
      <c r="W452" s="943"/>
      <c r="X452" s="943"/>
      <c r="Y452" s="943"/>
      <c r="Z452" s="943"/>
    </row>
    <row r="453" spans="1:26" ht="12.75" customHeight="1" x14ac:dyDescent="0.35">
      <c r="A453" s="961"/>
      <c r="B453" s="961"/>
      <c r="C453" s="961"/>
      <c r="D453" s="961"/>
      <c r="E453" s="961"/>
      <c r="F453" s="961"/>
      <c r="G453" s="943"/>
      <c r="H453" s="943"/>
      <c r="I453" s="943"/>
      <c r="J453" s="943"/>
      <c r="K453" s="943"/>
      <c r="L453" s="943"/>
      <c r="M453" s="943"/>
      <c r="N453" s="943"/>
      <c r="O453" s="943"/>
      <c r="P453" s="943"/>
      <c r="Q453" s="943"/>
      <c r="R453" s="943"/>
      <c r="S453" s="943"/>
      <c r="T453" s="943"/>
      <c r="U453" s="943"/>
      <c r="V453" s="943"/>
      <c r="W453" s="943"/>
      <c r="X453" s="943"/>
      <c r="Y453" s="943"/>
      <c r="Z453" s="943"/>
    </row>
    <row r="454" spans="1:26" ht="12.75" customHeight="1" x14ac:dyDescent="0.35">
      <c r="A454" s="961"/>
      <c r="B454" s="961"/>
      <c r="C454" s="961"/>
      <c r="D454" s="961"/>
      <c r="E454" s="961"/>
      <c r="F454" s="961"/>
      <c r="G454" s="943"/>
      <c r="H454" s="943"/>
      <c r="I454" s="943"/>
      <c r="J454" s="943"/>
      <c r="K454" s="943"/>
      <c r="L454" s="943"/>
      <c r="M454" s="943"/>
      <c r="N454" s="943"/>
      <c r="O454" s="943"/>
      <c r="P454" s="943"/>
      <c r="Q454" s="943"/>
      <c r="R454" s="943"/>
      <c r="S454" s="943"/>
      <c r="T454" s="943"/>
      <c r="U454" s="943"/>
      <c r="V454" s="943"/>
      <c r="W454" s="943"/>
      <c r="X454" s="943"/>
      <c r="Y454" s="943"/>
      <c r="Z454" s="943"/>
    </row>
    <row r="455" spans="1:26" ht="12.75" customHeight="1" x14ac:dyDescent="0.35">
      <c r="A455" s="961"/>
      <c r="B455" s="961"/>
      <c r="C455" s="961"/>
      <c r="D455" s="961"/>
      <c r="E455" s="961"/>
      <c r="F455" s="961"/>
      <c r="G455" s="943"/>
      <c r="H455" s="943"/>
      <c r="I455" s="943"/>
      <c r="J455" s="943"/>
      <c r="K455" s="943"/>
      <c r="L455" s="943"/>
      <c r="M455" s="943"/>
      <c r="N455" s="943"/>
      <c r="O455" s="943"/>
      <c r="P455" s="943"/>
      <c r="Q455" s="943"/>
      <c r="R455" s="943"/>
      <c r="S455" s="943"/>
      <c r="T455" s="943"/>
      <c r="U455" s="943"/>
      <c r="V455" s="943"/>
      <c r="W455" s="943"/>
      <c r="X455" s="943"/>
      <c r="Y455" s="943"/>
      <c r="Z455" s="943"/>
    </row>
    <row r="456" spans="1:26" ht="12.75" customHeight="1" x14ac:dyDescent="0.35">
      <c r="A456" s="961"/>
      <c r="B456" s="961"/>
      <c r="C456" s="961"/>
      <c r="D456" s="961"/>
      <c r="E456" s="961"/>
      <c r="F456" s="961"/>
      <c r="G456" s="943"/>
      <c r="H456" s="943"/>
      <c r="I456" s="943"/>
      <c r="J456" s="943"/>
      <c r="K456" s="943"/>
      <c r="L456" s="943"/>
      <c r="M456" s="943"/>
      <c r="N456" s="943"/>
      <c r="O456" s="943"/>
      <c r="P456" s="943"/>
      <c r="Q456" s="943"/>
      <c r="R456" s="943"/>
      <c r="S456" s="943"/>
      <c r="T456" s="943"/>
      <c r="U456" s="943"/>
      <c r="V456" s="943"/>
      <c r="W456" s="943"/>
      <c r="X456" s="943"/>
      <c r="Y456" s="943"/>
      <c r="Z456" s="943"/>
    </row>
    <row r="457" spans="1:26" ht="12.75" customHeight="1" x14ac:dyDescent="0.35">
      <c r="A457" s="961"/>
      <c r="B457" s="961"/>
      <c r="C457" s="961"/>
      <c r="D457" s="961"/>
      <c r="E457" s="961"/>
      <c r="F457" s="961"/>
      <c r="G457" s="943"/>
      <c r="H457" s="943"/>
      <c r="I457" s="943"/>
      <c r="J457" s="943"/>
      <c r="K457" s="943"/>
      <c r="L457" s="943"/>
      <c r="M457" s="943"/>
      <c r="N457" s="943"/>
      <c r="O457" s="943"/>
      <c r="P457" s="943"/>
      <c r="Q457" s="943"/>
      <c r="R457" s="943"/>
      <c r="S457" s="943"/>
      <c r="T457" s="943"/>
      <c r="U457" s="943"/>
      <c r="V457" s="943"/>
      <c r="W457" s="943"/>
      <c r="X457" s="943"/>
      <c r="Y457" s="943"/>
      <c r="Z457" s="943"/>
    </row>
    <row r="458" spans="1:26" ht="12.75" customHeight="1" x14ac:dyDescent="0.35">
      <c r="A458" s="961"/>
      <c r="B458" s="961"/>
      <c r="C458" s="961"/>
      <c r="D458" s="961"/>
      <c r="E458" s="961"/>
      <c r="F458" s="961"/>
      <c r="G458" s="943"/>
      <c r="H458" s="943"/>
      <c r="I458" s="943"/>
      <c r="J458" s="943"/>
      <c r="K458" s="943"/>
      <c r="L458" s="943"/>
      <c r="M458" s="943"/>
      <c r="N458" s="943"/>
      <c r="O458" s="943"/>
      <c r="P458" s="943"/>
      <c r="Q458" s="943"/>
      <c r="R458" s="943"/>
      <c r="S458" s="943"/>
      <c r="T458" s="943"/>
      <c r="U458" s="943"/>
      <c r="V458" s="943"/>
      <c r="W458" s="943"/>
      <c r="X458" s="943"/>
      <c r="Y458" s="943"/>
      <c r="Z458" s="943"/>
    </row>
    <row r="459" spans="1:26" ht="12.75" customHeight="1" x14ac:dyDescent="0.35">
      <c r="A459" s="961"/>
      <c r="B459" s="961"/>
      <c r="C459" s="961"/>
      <c r="D459" s="961"/>
      <c r="E459" s="961"/>
      <c r="F459" s="961"/>
      <c r="G459" s="943"/>
      <c r="H459" s="943"/>
      <c r="I459" s="943"/>
      <c r="J459" s="943"/>
      <c r="K459" s="943"/>
      <c r="L459" s="943"/>
      <c r="M459" s="943"/>
      <c r="N459" s="943"/>
      <c r="O459" s="943"/>
      <c r="P459" s="943"/>
      <c r="Q459" s="943"/>
      <c r="R459" s="943"/>
      <c r="S459" s="943"/>
      <c r="T459" s="943"/>
      <c r="U459" s="943"/>
      <c r="V459" s="943"/>
      <c r="W459" s="943"/>
      <c r="X459" s="943"/>
      <c r="Y459" s="943"/>
      <c r="Z459" s="943"/>
    </row>
    <row r="460" spans="1:26" ht="12.75" customHeight="1" x14ac:dyDescent="0.35">
      <c r="A460" s="961"/>
      <c r="B460" s="961"/>
      <c r="C460" s="961"/>
      <c r="D460" s="961"/>
      <c r="E460" s="961"/>
      <c r="F460" s="961"/>
      <c r="G460" s="943"/>
      <c r="H460" s="943"/>
      <c r="I460" s="943"/>
      <c r="J460" s="943"/>
      <c r="K460" s="943"/>
      <c r="L460" s="943"/>
      <c r="M460" s="943"/>
      <c r="N460" s="943"/>
      <c r="O460" s="943"/>
      <c r="P460" s="943"/>
      <c r="Q460" s="943"/>
      <c r="R460" s="943"/>
      <c r="S460" s="943"/>
      <c r="T460" s="943"/>
      <c r="U460" s="943"/>
      <c r="V460" s="943"/>
      <c r="W460" s="943"/>
      <c r="X460" s="943"/>
      <c r="Y460" s="943"/>
      <c r="Z460" s="943"/>
    </row>
    <row r="461" spans="1:26" ht="12.75" customHeight="1" x14ac:dyDescent="0.35">
      <c r="A461" s="961"/>
      <c r="B461" s="961"/>
      <c r="C461" s="961"/>
      <c r="D461" s="961"/>
      <c r="E461" s="961"/>
      <c r="F461" s="961"/>
      <c r="G461" s="943"/>
      <c r="H461" s="943"/>
      <c r="I461" s="943"/>
      <c r="J461" s="943"/>
      <c r="K461" s="943"/>
      <c r="L461" s="943"/>
      <c r="M461" s="943"/>
      <c r="N461" s="943"/>
      <c r="O461" s="943"/>
      <c r="P461" s="943"/>
      <c r="Q461" s="943"/>
      <c r="R461" s="943"/>
      <c r="S461" s="943"/>
      <c r="T461" s="943"/>
      <c r="U461" s="943"/>
      <c r="V461" s="943"/>
      <c r="W461" s="943"/>
      <c r="X461" s="943"/>
      <c r="Y461" s="943"/>
      <c r="Z461" s="943"/>
    </row>
    <row r="462" spans="1:26" ht="12.75" customHeight="1" x14ac:dyDescent="0.35">
      <c r="A462" s="961"/>
      <c r="B462" s="961"/>
      <c r="C462" s="961"/>
      <c r="D462" s="961"/>
      <c r="E462" s="961"/>
      <c r="F462" s="961"/>
      <c r="G462" s="943"/>
      <c r="H462" s="943"/>
      <c r="I462" s="943"/>
      <c r="J462" s="943"/>
      <c r="K462" s="943"/>
      <c r="L462" s="943"/>
      <c r="M462" s="943"/>
      <c r="N462" s="943"/>
      <c r="O462" s="943"/>
      <c r="P462" s="943"/>
      <c r="Q462" s="943"/>
      <c r="R462" s="943"/>
      <c r="S462" s="943"/>
      <c r="T462" s="943"/>
      <c r="U462" s="943"/>
      <c r="V462" s="943"/>
      <c r="W462" s="943"/>
      <c r="X462" s="943"/>
      <c r="Y462" s="943"/>
      <c r="Z462" s="943"/>
    </row>
    <row r="463" spans="1:26" ht="12.75" customHeight="1" x14ac:dyDescent="0.35">
      <c r="A463" s="961"/>
      <c r="B463" s="961"/>
      <c r="C463" s="961"/>
      <c r="D463" s="961"/>
      <c r="E463" s="961"/>
      <c r="F463" s="961"/>
      <c r="G463" s="943"/>
      <c r="H463" s="943"/>
      <c r="I463" s="943"/>
      <c r="J463" s="943"/>
      <c r="K463" s="943"/>
      <c r="L463" s="943"/>
      <c r="M463" s="943"/>
      <c r="N463" s="943"/>
      <c r="O463" s="943"/>
      <c r="P463" s="943"/>
      <c r="Q463" s="943"/>
      <c r="R463" s="943"/>
      <c r="S463" s="943"/>
      <c r="T463" s="943"/>
      <c r="U463" s="943"/>
      <c r="V463" s="943"/>
      <c r="W463" s="943"/>
      <c r="X463" s="943"/>
      <c r="Y463" s="943"/>
      <c r="Z463" s="943"/>
    </row>
    <row r="464" spans="1:26" ht="12.75" customHeight="1" x14ac:dyDescent="0.35">
      <c r="A464" s="961"/>
      <c r="B464" s="961"/>
      <c r="C464" s="961"/>
      <c r="D464" s="961"/>
      <c r="E464" s="961"/>
      <c r="F464" s="961"/>
      <c r="G464" s="943"/>
      <c r="H464" s="943"/>
      <c r="I464" s="943"/>
      <c r="J464" s="943"/>
      <c r="K464" s="943"/>
      <c r="L464" s="943"/>
      <c r="M464" s="943"/>
      <c r="N464" s="943"/>
      <c r="O464" s="943"/>
      <c r="P464" s="943"/>
      <c r="Q464" s="943"/>
      <c r="R464" s="943"/>
      <c r="S464" s="943"/>
      <c r="T464" s="943"/>
      <c r="U464" s="943"/>
      <c r="V464" s="943"/>
      <c r="W464" s="943"/>
      <c r="X464" s="943"/>
      <c r="Y464" s="943"/>
      <c r="Z464" s="943"/>
    </row>
    <row r="465" spans="1:26" ht="12.75" customHeight="1" x14ac:dyDescent="0.35">
      <c r="A465" s="961"/>
      <c r="B465" s="961"/>
      <c r="C465" s="961"/>
      <c r="D465" s="961"/>
      <c r="E465" s="961"/>
      <c r="F465" s="961"/>
      <c r="G465" s="943"/>
      <c r="H465" s="943"/>
      <c r="I465" s="943"/>
      <c r="J465" s="943"/>
      <c r="K465" s="943"/>
      <c r="L465" s="943"/>
      <c r="M465" s="943"/>
      <c r="N465" s="943"/>
      <c r="O465" s="943"/>
      <c r="P465" s="943"/>
      <c r="Q465" s="943"/>
      <c r="R465" s="943"/>
      <c r="S465" s="943"/>
      <c r="T465" s="943"/>
      <c r="U465" s="943"/>
      <c r="V465" s="943"/>
      <c r="W465" s="943"/>
      <c r="X465" s="943"/>
      <c r="Y465" s="943"/>
      <c r="Z465" s="943"/>
    </row>
    <row r="466" spans="1:26" ht="12.75" customHeight="1" x14ac:dyDescent="0.35">
      <c r="A466" s="961"/>
      <c r="B466" s="961"/>
      <c r="C466" s="961"/>
      <c r="D466" s="961"/>
      <c r="E466" s="961"/>
      <c r="F466" s="961"/>
      <c r="G466" s="943"/>
      <c r="H466" s="943"/>
      <c r="I466" s="943"/>
      <c r="J466" s="943"/>
      <c r="K466" s="943"/>
      <c r="L466" s="943"/>
      <c r="M466" s="943"/>
      <c r="N466" s="943"/>
      <c r="O466" s="943"/>
      <c r="P466" s="943"/>
      <c r="Q466" s="943"/>
      <c r="R466" s="943"/>
      <c r="S466" s="943"/>
      <c r="T466" s="943"/>
      <c r="U466" s="943"/>
      <c r="V466" s="943"/>
      <c r="W466" s="943"/>
      <c r="X466" s="943"/>
      <c r="Y466" s="943"/>
      <c r="Z466" s="943"/>
    </row>
    <row r="467" spans="1:26" ht="12.75" customHeight="1" x14ac:dyDescent="0.35">
      <c r="A467" s="961"/>
      <c r="B467" s="961"/>
      <c r="C467" s="961"/>
      <c r="D467" s="961"/>
      <c r="E467" s="961"/>
      <c r="F467" s="961"/>
      <c r="G467" s="943"/>
      <c r="H467" s="943"/>
      <c r="I467" s="943"/>
      <c r="J467" s="943"/>
      <c r="K467" s="943"/>
      <c r="L467" s="943"/>
      <c r="M467" s="943"/>
      <c r="N467" s="943"/>
      <c r="O467" s="943"/>
      <c r="P467" s="943"/>
      <c r="Q467" s="943"/>
      <c r="R467" s="943"/>
      <c r="S467" s="943"/>
      <c r="T467" s="943"/>
      <c r="U467" s="943"/>
      <c r="V467" s="943"/>
      <c r="W467" s="943"/>
      <c r="X467" s="943"/>
      <c r="Y467" s="943"/>
      <c r="Z467" s="943"/>
    </row>
    <row r="468" spans="1:26" ht="12.75" customHeight="1" x14ac:dyDescent="0.35">
      <c r="A468" s="961"/>
      <c r="B468" s="961"/>
      <c r="C468" s="961"/>
      <c r="D468" s="961"/>
      <c r="E468" s="961"/>
      <c r="F468" s="961"/>
      <c r="G468" s="943"/>
      <c r="H468" s="943"/>
      <c r="I468" s="943"/>
      <c r="J468" s="943"/>
      <c r="K468" s="943"/>
      <c r="L468" s="943"/>
      <c r="M468" s="943"/>
      <c r="N468" s="943"/>
      <c r="O468" s="943"/>
      <c r="P468" s="943"/>
      <c r="Q468" s="943"/>
      <c r="R468" s="943"/>
      <c r="S468" s="943"/>
      <c r="T468" s="943"/>
      <c r="U468" s="943"/>
      <c r="V468" s="943"/>
      <c r="W468" s="943"/>
      <c r="X468" s="943"/>
      <c r="Y468" s="943"/>
      <c r="Z468" s="943"/>
    </row>
    <row r="469" spans="1:26" ht="12.75" customHeight="1" x14ac:dyDescent="0.35">
      <c r="A469" s="961"/>
      <c r="B469" s="961"/>
      <c r="C469" s="961"/>
      <c r="D469" s="961"/>
      <c r="E469" s="961"/>
      <c r="F469" s="961"/>
      <c r="G469" s="943"/>
      <c r="H469" s="943"/>
      <c r="I469" s="943"/>
      <c r="J469" s="943"/>
      <c r="K469" s="943"/>
      <c r="L469" s="943"/>
      <c r="M469" s="943"/>
      <c r="N469" s="943"/>
      <c r="O469" s="943"/>
      <c r="P469" s="943"/>
      <c r="Q469" s="943"/>
      <c r="R469" s="943"/>
      <c r="S469" s="943"/>
      <c r="T469" s="943"/>
      <c r="U469" s="943"/>
      <c r="V469" s="943"/>
      <c r="W469" s="943"/>
      <c r="X469" s="943"/>
      <c r="Y469" s="943"/>
      <c r="Z469" s="943"/>
    </row>
    <row r="470" spans="1:26" ht="12.75" customHeight="1" x14ac:dyDescent="0.35">
      <c r="A470" s="961"/>
      <c r="B470" s="961"/>
      <c r="C470" s="961"/>
      <c r="D470" s="961"/>
      <c r="E470" s="961"/>
      <c r="F470" s="961"/>
      <c r="G470" s="943"/>
      <c r="H470" s="943"/>
      <c r="I470" s="943"/>
      <c r="J470" s="943"/>
      <c r="K470" s="943"/>
      <c r="L470" s="943"/>
      <c r="M470" s="943"/>
      <c r="N470" s="943"/>
      <c r="O470" s="943"/>
      <c r="P470" s="943"/>
      <c r="Q470" s="943"/>
      <c r="R470" s="943"/>
      <c r="S470" s="943"/>
      <c r="T470" s="943"/>
      <c r="U470" s="943"/>
      <c r="V470" s="943"/>
      <c r="W470" s="943"/>
      <c r="X470" s="943"/>
      <c r="Y470" s="943"/>
      <c r="Z470" s="943"/>
    </row>
    <row r="471" spans="1:26" ht="12.75" customHeight="1" x14ac:dyDescent="0.35">
      <c r="A471" s="961"/>
      <c r="B471" s="961"/>
      <c r="C471" s="961"/>
      <c r="D471" s="961"/>
      <c r="E471" s="961"/>
      <c r="F471" s="961"/>
      <c r="G471" s="943"/>
      <c r="H471" s="943"/>
      <c r="I471" s="943"/>
      <c r="J471" s="943"/>
      <c r="K471" s="943"/>
      <c r="L471" s="943"/>
      <c r="M471" s="943"/>
      <c r="N471" s="943"/>
      <c r="O471" s="943"/>
      <c r="P471" s="943"/>
      <c r="Q471" s="943"/>
      <c r="R471" s="943"/>
      <c r="S471" s="943"/>
      <c r="T471" s="943"/>
      <c r="U471" s="943"/>
      <c r="V471" s="943"/>
      <c r="W471" s="943"/>
      <c r="X471" s="943"/>
      <c r="Y471" s="943"/>
      <c r="Z471" s="943"/>
    </row>
    <row r="472" spans="1:26" ht="12.75" customHeight="1" x14ac:dyDescent="0.35">
      <c r="A472" s="961"/>
      <c r="B472" s="961"/>
      <c r="C472" s="961"/>
      <c r="D472" s="961"/>
      <c r="E472" s="961"/>
      <c r="F472" s="961"/>
      <c r="G472" s="943"/>
      <c r="H472" s="943"/>
      <c r="I472" s="943"/>
      <c r="J472" s="943"/>
      <c r="K472" s="943"/>
      <c r="L472" s="943"/>
      <c r="M472" s="943"/>
      <c r="N472" s="943"/>
      <c r="O472" s="943"/>
      <c r="P472" s="943"/>
      <c r="Q472" s="943"/>
      <c r="R472" s="943"/>
      <c r="S472" s="943"/>
      <c r="T472" s="943"/>
      <c r="U472" s="943"/>
      <c r="V472" s="943"/>
      <c r="W472" s="943"/>
      <c r="X472" s="943"/>
      <c r="Y472" s="943"/>
      <c r="Z472" s="943"/>
    </row>
    <row r="473" spans="1:26" ht="12.75" customHeight="1" x14ac:dyDescent="0.35">
      <c r="A473" s="961"/>
      <c r="B473" s="961"/>
      <c r="C473" s="961"/>
      <c r="D473" s="961"/>
      <c r="E473" s="961"/>
      <c r="F473" s="961"/>
      <c r="G473" s="943"/>
      <c r="H473" s="943"/>
      <c r="I473" s="943"/>
      <c r="J473" s="943"/>
      <c r="K473" s="943"/>
      <c r="L473" s="943"/>
      <c r="M473" s="943"/>
      <c r="N473" s="943"/>
      <c r="O473" s="943"/>
      <c r="P473" s="943"/>
      <c r="Q473" s="943"/>
      <c r="R473" s="943"/>
      <c r="S473" s="943"/>
      <c r="T473" s="943"/>
      <c r="U473" s="943"/>
      <c r="V473" s="943"/>
      <c r="W473" s="943"/>
      <c r="X473" s="943"/>
      <c r="Y473" s="943"/>
      <c r="Z473" s="943"/>
    </row>
    <row r="474" spans="1:26" ht="12.75" customHeight="1" x14ac:dyDescent="0.35">
      <c r="A474" s="961"/>
      <c r="B474" s="961"/>
      <c r="C474" s="961"/>
      <c r="D474" s="961"/>
      <c r="E474" s="961"/>
      <c r="F474" s="961"/>
      <c r="G474" s="943"/>
      <c r="H474" s="943"/>
      <c r="I474" s="943"/>
      <c r="J474" s="943"/>
      <c r="K474" s="943"/>
      <c r="L474" s="943"/>
      <c r="M474" s="943"/>
      <c r="N474" s="943"/>
      <c r="O474" s="943"/>
      <c r="P474" s="943"/>
      <c r="Q474" s="943"/>
      <c r="R474" s="943"/>
      <c r="S474" s="943"/>
      <c r="T474" s="943"/>
      <c r="U474" s="943"/>
      <c r="V474" s="943"/>
      <c r="W474" s="943"/>
      <c r="X474" s="943"/>
      <c r="Y474" s="943"/>
      <c r="Z474" s="943"/>
    </row>
    <row r="475" spans="1:26" ht="12.75" customHeight="1" x14ac:dyDescent="0.35">
      <c r="A475" s="961"/>
      <c r="B475" s="961"/>
      <c r="C475" s="961"/>
      <c r="D475" s="961"/>
      <c r="E475" s="961"/>
      <c r="F475" s="961"/>
      <c r="G475" s="943"/>
      <c r="H475" s="943"/>
      <c r="I475" s="943"/>
      <c r="J475" s="943"/>
      <c r="K475" s="943"/>
      <c r="L475" s="943"/>
      <c r="M475" s="943"/>
      <c r="N475" s="943"/>
      <c r="O475" s="943"/>
      <c r="P475" s="943"/>
      <c r="Q475" s="943"/>
      <c r="R475" s="943"/>
      <c r="S475" s="943"/>
      <c r="T475" s="943"/>
      <c r="U475" s="943"/>
      <c r="V475" s="943"/>
      <c r="W475" s="943"/>
      <c r="X475" s="943"/>
      <c r="Y475" s="943"/>
      <c r="Z475" s="943"/>
    </row>
    <row r="476" spans="1:26" ht="12.75" customHeight="1" x14ac:dyDescent="0.35">
      <c r="A476" s="961"/>
      <c r="B476" s="961"/>
      <c r="C476" s="961"/>
      <c r="D476" s="961"/>
      <c r="E476" s="961"/>
      <c r="F476" s="961"/>
      <c r="G476" s="943"/>
      <c r="H476" s="943"/>
      <c r="I476" s="943"/>
      <c r="J476" s="943"/>
      <c r="K476" s="943"/>
      <c r="L476" s="943"/>
      <c r="M476" s="943"/>
      <c r="N476" s="943"/>
      <c r="O476" s="943"/>
      <c r="P476" s="943"/>
      <c r="Q476" s="943"/>
      <c r="R476" s="943"/>
      <c r="S476" s="943"/>
      <c r="T476" s="943"/>
      <c r="U476" s="943"/>
      <c r="V476" s="943"/>
      <c r="W476" s="943"/>
      <c r="X476" s="943"/>
      <c r="Y476" s="943"/>
      <c r="Z476" s="943"/>
    </row>
    <row r="477" spans="1:26" ht="12.75" customHeight="1" x14ac:dyDescent="0.35">
      <c r="A477" s="961"/>
      <c r="B477" s="961"/>
      <c r="C477" s="961"/>
      <c r="D477" s="961"/>
      <c r="E477" s="961"/>
      <c r="F477" s="961"/>
      <c r="G477" s="943"/>
      <c r="H477" s="943"/>
      <c r="I477" s="943"/>
      <c r="J477" s="943"/>
      <c r="K477" s="943"/>
      <c r="L477" s="943"/>
      <c r="M477" s="943"/>
      <c r="N477" s="943"/>
      <c r="O477" s="943"/>
      <c r="P477" s="943"/>
      <c r="Q477" s="943"/>
      <c r="R477" s="943"/>
      <c r="S477" s="943"/>
      <c r="T477" s="943"/>
      <c r="U477" s="943"/>
      <c r="V477" s="943"/>
      <c r="W477" s="943"/>
      <c r="X477" s="943"/>
      <c r="Y477" s="943"/>
      <c r="Z477" s="943"/>
    </row>
    <row r="478" spans="1:26" ht="12.75" customHeight="1" x14ac:dyDescent="0.35">
      <c r="A478" s="961"/>
      <c r="B478" s="961"/>
      <c r="C478" s="961"/>
      <c r="D478" s="961"/>
      <c r="E478" s="961"/>
      <c r="F478" s="961"/>
      <c r="G478" s="943"/>
      <c r="H478" s="943"/>
      <c r="I478" s="943"/>
      <c r="J478" s="943"/>
      <c r="K478" s="943"/>
      <c r="L478" s="943"/>
      <c r="M478" s="943"/>
      <c r="N478" s="943"/>
      <c r="O478" s="943"/>
      <c r="P478" s="943"/>
      <c r="Q478" s="943"/>
      <c r="R478" s="943"/>
      <c r="S478" s="943"/>
      <c r="T478" s="943"/>
      <c r="U478" s="943"/>
      <c r="V478" s="943"/>
      <c r="W478" s="943"/>
      <c r="X478" s="943"/>
      <c r="Y478" s="943"/>
      <c r="Z478" s="943"/>
    </row>
    <row r="479" spans="1:26" ht="12.75" customHeight="1" x14ac:dyDescent="0.35">
      <c r="A479" s="961"/>
      <c r="B479" s="961"/>
      <c r="C479" s="961"/>
      <c r="D479" s="961"/>
      <c r="E479" s="961"/>
      <c r="F479" s="961"/>
      <c r="G479" s="943"/>
      <c r="H479" s="943"/>
      <c r="I479" s="943"/>
      <c r="J479" s="943"/>
      <c r="K479" s="943"/>
      <c r="L479" s="943"/>
      <c r="M479" s="943"/>
      <c r="N479" s="943"/>
      <c r="O479" s="943"/>
      <c r="P479" s="943"/>
      <c r="Q479" s="943"/>
      <c r="R479" s="943"/>
      <c r="S479" s="943"/>
      <c r="T479" s="943"/>
      <c r="U479" s="943"/>
      <c r="V479" s="943"/>
      <c r="W479" s="943"/>
      <c r="X479" s="943"/>
      <c r="Y479" s="943"/>
      <c r="Z479" s="943"/>
    </row>
    <row r="480" spans="1:26" ht="12.75" customHeight="1" x14ac:dyDescent="0.35">
      <c r="A480" s="961"/>
      <c r="B480" s="961"/>
      <c r="C480" s="961"/>
      <c r="D480" s="961"/>
      <c r="E480" s="961"/>
      <c r="F480" s="961"/>
      <c r="G480" s="943"/>
      <c r="H480" s="943"/>
      <c r="I480" s="943"/>
      <c r="J480" s="943"/>
      <c r="K480" s="943"/>
      <c r="L480" s="943"/>
      <c r="M480" s="943"/>
      <c r="N480" s="943"/>
      <c r="O480" s="943"/>
      <c r="P480" s="943"/>
      <c r="Q480" s="943"/>
      <c r="R480" s="943"/>
      <c r="S480" s="943"/>
      <c r="T480" s="943"/>
      <c r="U480" s="943"/>
      <c r="V480" s="943"/>
      <c r="W480" s="943"/>
      <c r="X480" s="943"/>
      <c r="Y480" s="943"/>
      <c r="Z480" s="943"/>
    </row>
    <row r="481" spans="1:26" ht="12.75" customHeight="1" x14ac:dyDescent="0.35">
      <c r="A481" s="961"/>
      <c r="B481" s="961"/>
      <c r="C481" s="961"/>
      <c r="D481" s="961"/>
      <c r="E481" s="961"/>
      <c r="F481" s="961"/>
      <c r="G481" s="943"/>
      <c r="H481" s="943"/>
      <c r="I481" s="943"/>
      <c r="J481" s="943"/>
      <c r="K481" s="943"/>
      <c r="L481" s="943"/>
      <c r="M481" s="943"/>
      <c r="N481" s="943"/>
      <c r="O481" s="943"/>
      <c r="P481" s="943"/>
      <c r="Q481" s="943"/>
      <c r="R481" s="943"/>
      <c r="S481" s="943"/>
      <c r="T481" s="943"/>
      <c r="U481" s="943"/>
      <c r="V481" s="943"/>
      <c r="W481" s="943"/>
      <c r="X481" s="943"/>
      <c r="Y481" s="943"/>
      <c r="Z481" s="943"/>
    </row>
    <row r="482" spans="1:26" ht="12.75" customHeight="1" x14ac:dyDescent="0.35">
      <c r="A482" s="961"/>
      <c r="B482" s="961"/>
      <c r="C482" s="961"/>
      <c r="D482" s="961"/>
      <c r="E482" s="961"/>
      <c r="F482" s="961"/>
      <c r="G482" s="943"/>
      <c r="H482" s="943"/>
      <c r="I482" s="943"/>
      <c r="J482" s="943"/>
      <c r="K482" s="943"/>
      <c r="L482" s="943"/>
      <c r="M482" s="943"/>
      <c r="N482" s="943"/>
      <c r="O482" s="943"/>
      <c r="P482" s="943"/>
      <c r="Q482" s="943"/>
      <c r="R482" s="943"/>
      <c r="S482" s="943"/>
      <c r="T482" s="943"/>
      <c r="U482" s="943"/>
      <c r="V482" s="943"/>
      <c r="W482" s="943"/>
      <c r="X482" s="943"/>
      <c r="Y482" s="943"/>
      <c r="Z482" s="943"/>
    </row>
    <row r="483" spans="1:26" ht="12.75" customHeight="1" x14ac:dyDescent="0.35">
      <c r="A483" s="961"/>
      <c r="B483" s="961"/>
      <c r="C483" s="961"/>
      <c r="D483" s="961"/>
      <c r="E483" s="961"/>
      <c r="F483" s="961"/>
      <c r="G483" s="943"/>
      <c r="H483" s="943"/>
      <c r="I483" s="943"/>
      <c r="J483" s="943"/>
      <c r="K483" s="943"/>
      <c r="L483" s="943"/>
      <c r="M483" s="943"/>
      <c r="N483" s="943"/>
      <c r="O483" s="943"/>
      <c r="P483" s="943"/>
      <c r="Q483" s="943"/>
      <c r="R483" s="943"/>
      <c r="S483" s="943"/>
      <c r="T483" s="943"/>
      <c r="U483" s="943"/>
      <c r="V483" s="943"/>
      <c r="W483" s="943"/>
      <c r="X483" s="943"/>
      <c r="Y483" s="943"/>
      <c r="Z483" s="943"/>
    </row>
    <row r="484" spans="1:26" ht="12.75" customHeight="1" x14ac:dyDescent="0.35">
      <c r="A484" s="961"/>
      <c r="B484" s="961"/>
      <c r="C484" s="961"/>
      <c r="D484" s="961"/>
      <c r="E484" s="961"/>
      <c r="F484" s="961"/>
      <c r="G484" s="943"/>
      <c r="H484" s="943"/>
      <c r="I484" s="943"/>
      <c r="J484" s="943"/>
      <c r="K484" s="943"/>
      <c r="L484" s="943"/>
      <c r="M484" s="943"/>
      <c r="N484" s="943"/>
      <c r="O484" s="943"/>
      <c r="P484" s="943"/>
      <c r="Q484" s="943"/>
      <c r="R484" s="943"/>
      <c r="S484" s="943"/>
      <c r="T484" s="943"/>
      <c r="U484" s="943"/>
      <c r="V484" s="943"/>
      <c r="W484" s="943"/>
      <c r="X484" s="943"/>
      <c r="Y484" s="943"/>
      <c r="Z484" s="943"/>
    </row>
    <row r="485" spans="1:26" ht="12.75" customHeight="1" x14ac:dyDescent="0.35">
      <c r="A485" s="961"/>
      <c r="B485" s="961"/>
      <c r="C485" s="961"/>
      <c r="D485" s="961"/>
      <c r="E485" s="961"/>
      <c r="F485" s="961"/>
      <c r="G485" s="943"/>
      <c r="H485" s="943"/>
      <c r="I485" s="943"/>
      <c r="J485" s="943"/>
      <c r="K485" s="943"/>
      <c r="L485" s="943"/>
      <c r="M485" s="943"/>
      <c r="N485" s="943"/>
      <c r="O485" s="943"/>
      <c r="P485" s="943"/>
      <c r="Q485" s="943"/>
      <c r="R485" s="943"/>
      <c r="S485" s="943"/>
      <c r="T485" s="943"/>
      <c r="U485" s="943"/>
      <c r="V485" s="943"/>
      <c r="W485" s="943"/>
      <c r="X485" s="943"/>
      <c r="Y485" s="943"/>
      <c r="Z485" s="943"/>
    </row>
    <row r="486" spans="1:26" ht="12.75" customHeight="1" x14ac:dyDescent="0.35">
      <c r="A486" s="961"/>
      <c r="B486" s="961"/>
      <c r="C486" s="961"/>
      <c r="D486" s="961"/>
      <c r="E486" s="961"/>
      <c r="F486" s="961"/>
      <c r="G486" s="943"/>
      <c r="H486" s="943"/>
      <c r="I486" s="943"/>
      <c r="J486" s="943"/>
      <c r="K486" s="943"/>
      <c r="L486" s="943"/>
      <c r="M486" s="943"/>
      <c r="N486" s="943"/>
      <c r="O486" s="943"/>
      <c r="P486" s="943"/>
      <c r="Q486" s="943"/>
      <c r="R486" s="943"/>
      <c r="S486" s="943"/>
      <c r="T486" s="943"/>
      <c r="U486" s="943"/>
      <c r="V486" s="943"/>
      <c r="W486" s="943"/>
      <c r="X486" s="943"/>
      <c r="Y486" s="943"/>
      <c r="Z486" s="943"/>
    </row>
    <row r="487" spans="1:26" ht="12.75" customHeight="1" x14ac:dyDescent="0.35">
      <c r="A487" s="961"/>
      <c r="B487" s="961"/>
      <c r="C487" s="961"/>
      <c r="D487" s="961"/>
      <c r="E487" s="961"/>
      <c r="F487" s="961"/>
      <c r="G487" s="943"/>
      <c r="H487" s="943"/>
      <c r="I487" s="943"/>
      <c r="J487" s="943"/>
      <c r="K487" s="943"/>
      <c r="L487" s="943"/>
      <c r="M487" s="943"/>
      <c r="N487" s="943"/>
      <c r="O487" s="943"/>
      <c r="P487" s="943"/>
      <c r="Q487" s="943"/>
      <c r="R487" s="943"/>
      <c r="S487" s="943"/>
      <c r="T487" s="943"/>
      <c r="U487" s="943"/>
      <c r="V487" s="943"/>
      <c r="W487" s="943"/>
      <c r="X487" s="943"/>
      <c r="Y487" s="943"/>
      <c r="Z487" s="943"/>
    </row>
    <row r="488" spans="1:26" ht="12.75" customHeight="1" x14ac:dyDescent="0.35">
      <c r="A488" s="961"/>
      <c r="B488" s="961"/>
      <c r="C488" s="961"/>
      <c r="D488" s="961"/>
      <c r="E488" s="961"/>
      <c r="F488" s="961"/>
      <c r="G488" s="943"/>
      <c r="H488" s="943"/>
      <c r="I488" s="943"/>
      <c r="J488" s="943"/>
      <c r="K488" s="943"/>
      <c r="L488" s="943"/>
      <c r="M488" s="943"/>
      <c r="N488" s="943"/>
      <c r="O488" s="943"/>
      <c r="P488" s="943"/>
      <c r="Q488" s="943"/>
      <c r="R488" s="943"/>
      <c r="S488" s="943"/>
      <c r="T488" s="943"/>
      <c r="U488" s="943"/>
      <c r="V488" s="943"/>
      <c r="W488" s="943"/>
      <c r="X488" s="943"/>
      <c r="Y488" s="943"/>
      <c r="Z488" s="943"/>
    </row>
    <row r="489" spans="1:26" ht="12.75" customHeight="1" x14ac:dyDescent="0.35">
      <c r="A489" s="961"/>
      <c r="B489" s="961"/>
      <c r="C489" s="961"/>
      <c r="D489" s="961"/>
      <c r="E489" s="961"/>
      <c r="F489" s="961"/>
      <c r="G489" s="943"/>
      <c r="H489" s="943"/>
      <c r="I489" s="943"/>
      <c r="J489" s="943"/>
      <c r="K489" s="943"/>
      <c r="L489" s="943"/>
      <c r="M489" s="943"/>
      <c r="N489" s="943"/>
      <c r="O489" s="943"/>
      <c r="P489" s="943"/>
      <c r="Q489" s="943"/>
      <c r="R489" s="943"/>
      <c r="S489" s="943"/>
      <c r="T489" s="943"/>
      <c r="U489" s="943"/>
      <c r="V489" s="943"/>
      <c r="W489" s="943"/>
      <c r="X489" s="943"/>
      <c r="Y489" s="943"/>
      <c r="Z489" s="943"/>
    </row>
    <row r="490" spans="1:26" ht="12.75" customHeight="1" x14ac:dyDescent="0.35">
      <c r="A490" s="961"/>
      <c r="B490" s="961"/>
      <c r="C490" s="961"/>
      <c r="D490" s="961"/>
      <c r="E490" s="961"/>
      <c r="F490" s="961"/>
      <c r="G490" s="943"/>
      <c r="H490" s="943"/>
      <c r="I490" s="943"/>
      <c r="J490" s="943"/>
      <c r="K490" s="943"/>
      <c r="L490" s="943"/>
      <c r="M490" s="943"/>
      <c r="N490" s="943"/>
      <c r="O490" s="943"/>
      <c r="P490" s="943"/>
      <c r="Q490" s="943"/>
      <c r="R490" s="943"/>
      <c r="S490" s="943"/>
      <c r="T490" s="943"/>
      <c r="U490" s="943"/>
      <c r="V490" s="943"/>
      <c r="W490" s="943"/>
      <c r="X490" s="943"/>
      <c r="Y490" s="943"/>
      <c r="Z490" s="943"/>
    </row>
    <row r="491" spans="1:26" ht="12.75" customHeight="1" x14ac:dyDescent="0.35">
      <c r="A491" s="961"/>
      <c r="B491" s="961"/>
      <c r="C491" s="961"/>
      <c r="D491" s="961"/>
      <c r="E491" s="961"/>
      <c r="F491" s="961"/>
      <c r="G491" s="943"/>
      <c r="H491" s="943"/>
      <c r="I491" s="943"/>
      <c r="J491" s="943"/>
      <c r="K491" s="943"/>
      <c r="L491" s="943"/>
      <c r="M491" s="943"/>
      <c r="N491" s="943"/>
      <c r="O491" s="943"/>
      <c r="P491" s="943"/>
      <c r="Q491" s="943"/>
      <c r="R491" s="943"/>
      <c r="S491" s="943"/>
      <c r="T491" s="943"/>
      <c r="U491" s="943"/>
      <c r="V491" s="943"/>
      <c r="W491" s="943"/>
      <c r="X491" s="943"/>
      <c r="Y491" s="943"/>
      <c r="Z491" s="943"/>
    </row>
    <row r="492" spans="1:26" ht="12.75" customHeight="1" x14ac:dyDescent="0.35">
      <c r="A492" s="961"/>
      <c r="B492" s="961"/>
      <c r="C492" s="961"/>
      <c r="D492" s="961"/>
      <c r="E492" s="961"/>
      <c r="F492" s="961"/>
      <c r="G492" s="943"/>
      <c r="H492" s="943"/>
      <c r="I492" s="943"/>
      <c r="J492" s="943"/>
      <c r="K492" s="943"/>
      <c r="L492" s="943"/>
      <c r="M492" s="943"/>
      <c r="N492" s="943"/>
      <c r="O492" s="943"/>
      <c r="P492" s="943"/>
      <c r="Q492" s="943"/>
      <c r="R492" s="943"/>
      <c r="S492" s="943"/>
      <c r="T492" s="943"/>
      <c r="U492" s="943"/>
      <c r="V492" s="943"/>
      <c r="W492" s="943"/>
      <c r="X492" s="943"/>
      <c r="Y492" s="943"/>
      <c r="Z492" s="943"/>
    </row>
    <row r="493" spans="1:26" ht="12.75" customHeight="1" x14ac:dyDescent="0.35">
      <c r="A493" s="961"/>
      <c r="B493" s="961"/>
      <c r="C493" s="961"/>
      <c r="D493" s="961"/>
      <c r="E493" s="961"/>
      <c r="F493" s="961"/>
      <c r="G493" s="943"/>
      <c r="H493" s="943"/>
      <c r="I493" s="943"/>
      <c r="J493" s="943"/>
      <c r="K493" s="943"/>
      <c r="L493" s="943"/>
      <c r="M493" s="943"/>
      <c r="N493" s="943"/>
      <c r="O493" s="943"/>
      <c r="P493" s="943"/>
      <c r="Q493" s="943"/>
      <c r="R493" s="943"/>
      <c r="S493" s="943"/>
      <c r="T493" s="943"/>
      <c r="U493" s="943"/>
      <c r="V493" s="943"/>
      <c r="W493" s="943"/>
      <c r="X493" s="943"/>
      <c r="Y493" s="943"/>
      <c r="Z493" s="943"/>
    </row>
    <row r="494" spans="1:26" ht="12.75" customHeight="1" x14ac:dyDescent="0.35">
      <c r="A494" s="961"/>
      <c r="B494" s="961"/>
      <c r="C494" s="961"/>
      <c r="D494" s="961"/>
      <c r="E494" s="961"/>
      <c r="F494" s="961"/>
      <c r="G494" s="943"/>
      <c r="H494" s="943"/>
      <c r="I494" s="943"/>
      <c r="J494" s="943"/>
      <c r="K494" s="943"/>
      <c r="L494" s="943"/>
      <c r="M494" s="943"/>
      <c r="N494" s="943"/>
      <c r="O494" s="943"/>
      <c r="P494" s="943"/>
      <c r="Q494" s="943"/>
      <c r="R494" s="943"/>
      <c r="S494" s="943"/>
      <c r="T494" s="943"/>
      <c r="U494" s="943"/>
      <c r="V494" s="943"/>
      <c r="W494" s="943"/>
      <c r="X494" s="943"/>
      <c r="Y494" s="943"/>
      <c r="Z494" s="943"/>
    </row>
    <row r="495" spans="1:26" ht="12.75" customHeight="1" x14ac:dyDescent="0.35">
      <c r="A495" s="961"/>
      <c r="B495" s="961"/>
      <c r="C495" s="961"/>
      <c r="D495" s="961"/>
      <c r="E495" s="961"/>
      <c r="F495" s="961"/>
      <c r="G495" s="943"/>
      <c r="H495" s="943"/>
      <c r="I495" s="943"/>
      <c r="J495" s="943"/>
      <c r="K495" s="943"/>
      <c r="L495" s="943"/>
      <c r="M495" s="943"/>
      <c r="N495" s="943"/>
      <c r="O495" s="943"/>
      <c r="P495" s="943"/>
      <c r="Q495" s="943"/>
      <c r="R495" s="943"/>
      <c r="S495" s="943"/>
      <c r="T495" s="943"/>
      <c r="U495" s="943"/>
      <c r="V495" s="943"/>
      <c r="W495" s="943"/>
      <c r="X495" s="943"/>
      <c r="Y495" s="943"/>
      <c r="Z495" s="943"/>
    </row>
    <row r="496" spans="1:26" ht="12.75" customHeight="1" x14ac:dyDescent="0.35">
      <c r="A496" s="961"/>
      <c r="B496" s="961"/>
      <c r="C496" s="961"/>
      <c r="D496" s="961"/>
      <c r="E496" s="961"/>
      <c r="F496" s="961"/>
      <c r="G496" s="943"/>
      <c r="H496" s="943"/>
      <c r="I496" s="943"/>
      <c r="J496" s="943"/>
      <c r="K496" s="943"/>
      <c r="L496" s="943"/>
      <c r="M496" s="943"/>
      <c r="N496" s="943"/>
      <c r="O496" s="943"/>
      <c r="P496" s="943"/>
      <c r="Q496" s="943"/>
      <c r="R496" s="943"/>
      <c r="S496" s="943"/>
      <c r="T496" s="943"/>
      <c r="U496" s="943"/>
      <c r="V496" s="943"/>
      <c r="W496" s="943"/>
      <c r="X496" s="943"/>
      <c r="Y496" s="943"/>
      <c r="Z496" s="943"/>
    </row>
    <row r="497" spans="1:26" ht="12.75" customHeight="1" x14ac:dyDescent="0.35">
      <c r="A497" s="961"/>
      <c r="B497" s="961"/>
      <c r="C497" s="961"/>
      <c r="D497" s="961"/>
      <c r="E497" s="961"/>
      <c r="F497" s="961"/>
      <c r="G497" s="943"/>
      <c r="H497" s="943"/>
      <c r="I497" s="943"/>
      <c r="J497" s="943"/>
      <c r="K497" s="943"/>
      <c r="L497" s="943"/>
      <c r="M497" s="943"/>
      <c r="N497" s="943"/>
      <c r="O497" s="943"/>
      <c r="P497" s="943"/>
      <c r="Q497" s="943"/>
      <c r="R497" s="943"/>
      <c r="S497" s="943"/>
      <c r="T497" s="943"/>
      <c r="U497" s="943"/>
      <c r="V497" s="943"/>
      <c r="W497" s="943"/>
      <c r="X497" s="943"/>
      <c r="Y497" s="943"/>
      <c r="Z497" s="943"/>
    </row>
    <row r="498" spans="1:26" ht="12.75" customHeight="1" x14ac:dyDescent="0.35">
      <c r="A498" s="961"/>
      <c r="B498" s="961"/>
      <c r="C498" s="961"/>
      <c r="D498" s="961"/>
      <c r="E498" s="961"/>
      <c r="F498" s="961"/>
      <c r="G498" s="943"/>
      <c r="H498" s="943"/>
      <c r="I498" s="943"/>
      <c r="J498" s="943"/>
      <c r="K498" s="943"/>
      <c r="L498" s="943"/>
      <c r="M498" s="943"/>
      <c r="N498" s="943"/>
      <c r="O498" s="943"/>
      <c r="P498" s="943"/>
      <c r="Q498" s="943"/>
      <c r="R498" s="943"/>
      <c r="S498" s="943"/>
      <c r="T498" s="943"/>
      <c r="U498" s="943"/>
      <c r="V498" s="943"/>
      <c r="W498" s="943"/>
      <c r="X498" s="943"/>
      <c r="Y498" s="943"/>
      <c r="Z498" s="943"/>
    </row>
    <row r="499" spans="1:26" ht="12.75" customHeight="1" x14ac:dyDescent="0.35">
      <c r="A499" s="961"/>
      <c r="B499" s="961"/>
      <c r="C499" s="961"/>
      <c r="D499" s="961"/>
      <c r="E499" s="961"/>
      <c r="F499" s="961"/>
      <c r="G499" s="943"/>
      <c r="H499" s="943"/>
      <c r="I499" s="943"/>
      <c r="J499" s="943"/>
      <c r="K499" s="943"/>
      <c r="L499" s="943"/>
      <c r="M499" s="943"/>
      <c r="N499" s="943"/>
      <c r="O499" s="943"/>
      <c r="P499" s="943"/>
      <c r="Q499" s="943"/>
      <c r="R499" s="943"/>
      <c r="S499" s="943"/>
      <c r="T499" s="943"/>
      <c r="U499" s="943"/>
      <c r="V499" s="943"/>
      <c r="W499" s="943"/>
      <c r="X499" s="943"/>
      <c r="Y499" s="943"/>
      <c r="Z499" s="943"/>
    </row>
    <row r="500" spans="1:26" ht="12.75" customHeight="1" x14ac:dyDescent="0.35">
      <c r="A500" s="961"/>
      <c r="B500" s="961"/>
      <c r="C500" s="961"/>
      <c r="D500" s="961"/>
      <c r="E500" s="961"/>
      <c r="F500" s="961"/>
      <c r="G500" s="943"/>
      <c r="H500" s="943"/>
      <c r="I500" s="943"/>
      <c r="J500" s="943"/>
      <c r="K500" s="943"/>
      <c r="L500" s="943"/>
      <c r="M500" s="943"/>
      <c r="N500" s="943"/>
      <c r="O500" s="943"/>
      <c r="P500" s="943"/>
      <c r="Q500" s="943"/>
      <c r="R500" s="943"/>
      <c r="S500" s="943"/>
      <c r="T500" s="943"/>
      <c r="U500" s="943"/>
      <c r="V500" s="943"/>
      <c r="W500" s="943"/>
      <c r="X500" s="943"/>
      <c r="Y500" s="943"/>
      <c r="Z500" s="943"/>
    </row>
    <row r="501" spans="1:26" ht="12.75" customHeight="1" x14ac:dyDescent="0.35">
      <c r="A501" s="961"/>
      <c r="B501" s="961"/>
      <c r="C501" s="961"/>
      <c r="D501" s="961"/>
      <c r="E501" s="961"/>
      <c r="F501" s="961"/>
      <c r="G501" s="943"/>
      <c r="H501" s="943"/>
      <c r="I501" s="943"/>
      <c r="J501" s="943"/>
      <c r="K501" s="943"/>
      <c r="L501" s="943"/>
      <c r="M501" s="943"/>
      <c r="N501" s="943"/>
      <c r="O501" s="943"/>
      <c r="P501" s="943"/>
      <c r="Q501" s="943"/>
      <c r="R501" s="943"/>
      <c r="S501" s="943"/>
      <c r="T501" s="943"/>
      <c r="U501" s="943"/>
      <c r="V501" s="943"/>
      <c r="W501" s="943"/>
      <c r="X501" s="943"/>
      <c r="Y501" s="943"/>
      <c r="Z501" s="943"/>
    </row>
    <row r="502" spans="1:26" ht="12.75" customHeight="1" x14ac:dyDescent="0.35">
      <c r="A502" s="961"/>
      <c r="B502" s="961"/>
      <c r="C502" s="961"/>
      <c r="D502" s="961"/>
      <c r="E502" s="961"/>
      <c r="F502" s="961"/>
      <c r="G502" s="943"/>
      <c r="H502" s="943"/>
      <c r="I502" s="943"/>
      <c r="J502" s="943"/>
      <c r="K502" s="943"/>
      <c r="L502" s="943"/>
      <c r="M502" s="943"/>
      <c r="N502" s="943"/>
      <c r="O502" s="943"/>
      <c r="P502" s="943"/>
      <c r="Q502" s="943"/>
      <c r="R502" s="943"/>
      <c r="S502" s="943"/>
      <c r="T502" s="943"/>
      <c r="U502" s="943"/>
      <c r="V502" s="943"/>
      <c r="W502" s="943"/>
      <c r="X502" s="943"/>
      <c r="Y502" s="943"/>
      <c r="Z502" s="943"/>
    </row>
    <row r="503" spans="1:26" ht="12.75" customHeight="1" x14ac:dyDescent="0.35">
      <c r="A503" s="961"/>
      <c r="B503" s="961"/>
      <c r="C503" s="961"/>
      <c r="D503" s="961"/>
      <c r="E503" s="961"/>
      <c r="F503" s="961"/>
      <c r="G503" s="943"/>
      <c r="H503" s="943"/>
      <c r="I503" s="943"/>
      <c r="J503" s="943"/>
      <c r="K503" s="943"/>
      <c r="L503" s="943"/>
      <c r="M503" s="943"/>
      <c r="N503" s="943"/>
      <c r="O503" s="943"/>
      <c r="P503" s="943"/>
      <c r="Q503" s="943"/>
      <c r="R503" s="943"/>
      <c r="S503" s="943"/>
      <c r="T503" s="943"/>
      <c r="U503" s="943"/>
      <c r="V503" s="943"/>
      <c r="W503" s="943"/>
      <c r="X503" s="943"/>
      <c r="Y503" s="943"/>
      <c r="Z503" s="943"/>
    </row>
    <row r="504" spans="1:26" ht="12.75" customHeight="1" x14ac:dyDescent="0.35">
      <c r="A504" s="961"/>
      <c r="B504" s="961"/>
      <c r="C504" s="961"/>
      <c r="D504" s="961"/>
      <c r="E504" s="961"/>
      <c r="F504" s="961"/>
      <c r="G504" s="943"/>
      <c r="H504" s="943"/>
      <c r="I504" s="943"/>
      <c r="J504" s="943"/>
      <c r="K504" s="943"/>
      <c r="L504" s="943"/>
      <c r="M504" s="943"/>
      <c r="N504" s="943"/>
      <c r="O504" s="943"/>
      <c r="P504" s="943"/>
      <c r="Q504" s="943"/>
      <c r="R504" s="943"/>
      <c r="S504" s="943"/>
      <c r="T504" s="943"/>
      <c r="U504" s="943"/>
      <c r="V504" s="943"/>
      <c r="W504" s="943"/>
      <c r="X504" s="943"/>
      <c r="Y504" s="943"/>
      <c r="Z504" s="943"/>
    </row>
    <row r="505" spans="1:26" ht="12.75" customHeight="1" x14ac:dyDescent="0.35">
      <c r="A505" s="961"/>
      <c r="B505" s="961"/>
      <c r="C505" s="961"/>
      <c r="D505" s="961"/>
      <c r="E505" s="961"/>
      <c r="F505" s="961"/>
      <c r="G505" s="943"/>
      <c r="H505" s="943"/>
      <c r="I505" s="943"/>
      <c r="J505" s="943"/>
      <c r="K505" s="943"/>
      <c r="L505" s="943"/>
      <c r="M505" s="943"/>
      <c r="N505" s="943"/>
      <c r="O505" s="943"/>
      <c r="P505" s="943"/>
      <c r="Q505" s="943"/>
      <c r="R505" s="943"/>
      <c r="S505" s="943"/>
      <c r="T505" s="943"/>
      <c r="U505" s="943"/>
      <c r="V505" s="943"/>
      <c r="W505" s="943"/>
      <c r="X505" s="943"/>
      <c r="Y505" s="943"/>
      <c r="Z505" s="943"/>
    </row>
    <row r="506" spans="1:26" ht="12.75" customHeight="1" x14ac:dyDescent="0.35">
      <c r="A506" s="961"/>
      <c r="B506" s="961"/>
      <c r="C506" s="961"/>
      <c r="D506" s="961"/>
      <c r="E506" s="961"/>
      <c r="F506" s="961"/>
      <c r="G506" s="943"/>
      <c r="H506" s="943"/>
      <c r="I506" s="943"/>
      <c r="J506" s="943"/>
      <c r="K506" s="943"/>
      <c r="L506" s="943"/>
      <c r="M506" s="943"/>
      <c r="N506" s="943"/>
      <c r="O506" s="943"/>
      <c r="P506" s="943"/>
      <c r="Q506" s="943"/>
      <c r="R506" s="943"/>
      <c r="S506" s="943"/>
      <c r="T506" s="943"/>
      <c r="U506" s="943"/>
      <c r="V506" s="943"/>
      <c r="W506" s="943"/>
      <c r="X506" s="943"/>
      <c r="Y506" s="943"/>
      <c r="Z506" s="943"/>
    </row>
    <row r="507" spans="1:26" ht="12.75" customHeight="1" x14ac:dyDescent="0.35">
      <c r="A507" s="961"/>
      <c r="B507" s="961"/>
      <c r="C507" s="961"/>
      <c r="D507" s="961"/>
      <c r="E507" s="961"/>
      <c r="F507" s="961"/>
      <c r="G507" s="943"/>
      <c r="H507" s="943"/>
      <c r="I507" s="943"/>
      <c r="J507" s="943"/>
      <c r="K507" s="943"/>
      <c r="L507" s="943"/>
      <c r="M507" s="943"/>
      <c r="N507" s="943"/>
      <c r="O507" s="943"/>
      <c r="P507" s="943"/>
      <c r="Q507" s="943"/>
      <c r="R507" s="943"/>
      <c r="S507" s="943"/>
      <c r="T507" s="943"/>
      <c r="U507" s="943"/>
      <c r="V507" s="943"/>
      <c r="W507" s="943"/>
      <c r="X507" s="943"/>
      <c r="Y507" s="943"/>
      <c r="Z507" s="943"/>
    </row>
    <row r="508" spans="1:26" ht="12.75" customHeight="1" x14ac:dyDescent="0.35">
      <c r="A508" s="961"/>
      <c r="B508" s="961"/>
      <c r="C508" s="961"/>
      <c r="D508" s="961"/>
      <c r="E508" s="961"/>
      <c r="F508" s="961"/>
      <c r="G508" s="943"/>
      <c r="H508" s="943"/>
      <c r="I508" s="943"/>
      <c r="J508" s="943"/>
      <c r="K508" s="943"/>
      <c r="L508" s="943"/>
      <c r="M508" s="943"/>
      <c r="N508" s="943"/>
      <c r="O508" s="943"/>
      <c r="P508" s="943"/>
      <c r="Q508" s="943"/>
      <c r="R508" s="943"/>
      <c r="S508" s="943"/>
      <c r="T508" s="943"/>
      <c r="U508" s="943"/>
      <c r="V508" s="943"/>
      <c r="W508" s="943"/>
      <c r="X508" s="943"/>
      <c r="Y508" s="943"/>
      <c r="Z508" s="943"/>
    </row>
    <row r="509" spans="1:26" ht="12.75" customHeight="1" x14ac:dyDescent="0.35">
      <c r="A509" s="961"/>
      <c r="B509" s="961"/>
      <c r="C509" s="961"/>
      <c r="D509" s="961"/>
      <c r="E509" s="961"/>
      <c r="F509" s="961"/>
      <c r="G509" s="943"/>
      <c r="H509" s="943"/>
      <c r="I509" s="943"/>
      <c r="J509" s="943"/>
      <c r="K509" s="943"/>
      <c r="L509" s="943"/>
      <c r="M509" s="943"/>
      <c r="N509" s="943"/>
      <c r="O509" s="943"/>
      <c r="P509" s="943"/>
      <c r="Q509" s="943"/>
      <c r="R509" s="943"/>
      <c r="S509" s="943"/>
      <c r="T509" s="943"/>
      <c r="U509" s="943"/>
      <c r="V509" s="943"/>
      <c r="W509" s="943"/>
      <c r="X509" s="943"/>
      <c r="Y509" s="943"/>
      <c r="Z509" s="943"/>
    </row>
    <row r="510" spans="1:26" ht="12.75" customHeight="1" x14ac:dyDescent="0.35">
      <c r="A510" s="961"/>
      <c r="B510" s="961"/>
      <c r="C510" s="961"/>
      <c r="D510" s="961"/>
      <c r="E510" s="961"/>
      <c r="F510" s="961"/>
      <c r="G510" s="943"/>
      <c r="H510" s="943"/>
      <c r="I510" s="943"/>
      <c r="J510" s="943"/>
      <c r="K510" s="943"/>
      <c r="L510" s="943"/>
      <c r="M510" s="943"/>
      <c r="N510" s="943"/>
      <c r="O510" s="943"/>
      <c r="P510" s="943"/>
      <c r="Q510" s="943"/>
      <c r="R510" s="943"/>
      <c r="S510" s="943"/>
      <c r="T510" s="943"/>
      <c r="U510" s="943"/>
      <c r="V510" s="943"/>
      <c r="W510" s="943"/>
      <c r="X510" s="943"/>
      <c r="Y510" s="943"/>
      <c r="Z510" s="943"/>
    </row>
    <row r="511" spans="1:26" ht="12.75" customHeight="1" x14ac:dyDescent="0.35">
      <c r="A511" s="961"/>
      <c r="B511" s="961"/>
      <c r="C511" s="961"/>
      <c r="D511" s="961"/>
      <c r="E511" s="961"/>
      <c r="F511" s="961"/>
      <c r="G511" s="943"/>
      <c r="H511" s="943"/>
      <c r="I511" s="943"/>
      <c r="J511" s="943"/>
      <c r="K511" s="943"/>
      <c r="L511" s="943"/>
      <c r="M511" s="943"/>
      <c r="N511" s="943"/>
      <c r="O511" s="943"/>
      <c r="P511" s="943"/>
      <c r="Q511" s="943"/>
      <c r="R511" s="943"/>
      <c r="S511" s="943"/>
      <c r="T511" s="943"/>
      <c r="U511" s="943"/>
      <c r="V511" s="943"/>
      <c r="W511" s="943"/>
      <c r="X511" s="943"/>
      <c r="Y511" s="943"/>
      <c r="Z511" s="943"/>
    </row>
    <row r="512" spans="1:26" ht="12.75" customHeight="1" x14ac:dyDescent="0.35">
      <c r="A512" s="961"/>
      <c r="B512" s="961"/>
      <c r="C512" s="961"/>
      <c r="D512" s="961"/>
      <c r="E512" s="961"/>
      <c r="F512" s="961"/>
      <c r="G512" s="943"/>
      <c r="H512" s="943"/>
      <c r="I512" s="943"/>
      <c r="J512" s="943"/>
      <c r="K512" s="943"/>
      <c r="L512" s="943"/>
      <c r="M512" s="943"/>
      <c r="N512" s="943"/>
      <c r="O512" s="943"/>
      <c r="P512" s="943"/>
      <c r="Q512" s="943"/>
      <c r="R512" s="943"/>
      <c r="S512" s="943"/>
      <c r="T512" s="943"/>
      <c r="U512" s="943"/>
      <c r="V512" s="943"/>
      <c r="W512" s="943"/>
      <c r="X512" s="943"/>
      <c r="Y512" s="943"/>
      <c r="Z512" s="943"/>
    </row>
    <row r="513" spans="1:26" ht="12.75" customHeight="1" x14ac:dyDescent="0.35">
      <c r="A513" s="961"/>
      <c r="B513" s="961"/>
      <c r="C513" s="961"/>
      <c r="D513" s="961"/>
      <c r="E513" s="961"/>
      <c r="F513" s="961"/>
      <c r="G513" s="943"/>
      <c r="H513" s="943"/>
      <c r="I513" s="943"/>
      <c r="J513" s="943"/>
      <c r="K513" s="943"/>
      <c r="L513" s="943"/>
      <c r="M513" s="943"/>
      <c r="N513" s="943"/>
      <c r="O513" s="943"/>
      <c r="P513" s="943"/>
      <c r="Q513" s="943"/>
      <c r="R513" s="943"/>
      <c r="S513" s="943"/>
      <c r="T513" s="943"/>
      <c r="U513" s="943"/>
      <c r="V513" s="943"/>
      <c r="W513" s="943"/>
      <c r="X513" s="943"/>
      <c r="Y513" s="943"/>
      <c r="Z513" s="943"/>
    </row>
    <row r="514" spans="1:26" ht="12.75" customHeight="1" x14ac:dyDescent="0.35">
      <c r="A514" s="961"/>
      <c r="B514" s="961"/>
      <c r="C514" s="961"/>
      <c r="D514" s="961"/>
      <c r="E514" s="961"/>
      <c r="F514" s="961"/>
      <c r="G514" s="943"/>
      <c r="H514" s="943"/>
      <c r="I514" s="943"/>
      <c r="J514" s="943"/>
      <c r="K514" s="943"/>
      <c r="L514" s="943"/>
      <c r="M514" s="943"/>
      <c r="N514" s="943"/>
      <c r="O514" s="943"/>
      <c r="P514" s="943"/>
      <c r="Q514" s="943"/>
      <c r="R514" s="943"/>
      <c r="S514" s="943"/>
      <c r="T514" s="943"/>
      <c r="U514" s="943"/>
      <c r="V514" s="943"/>
      <c r="W514" s="943"/>
      <c r="X514" s="943"/>
      <c r="Y514" s="943"/>
      <c r="Z514" s="943"/>
    </row>
    <row r="515" spans="1:26" ht="12.75" customHeight="1" x14ac:dyDescent="0.35">
      <c r="A515" s="961"/>
      <c r="B515" s="961"/>
      <c r="C515" s="961"/>
      <c r="D515" s="961"/>
      <c r="E515" s="961"/>
      <c r="F515" s="961"/>
      <c r="G515" s="943"/>
      <c r="H515" s="943"/>
      <c r="I515" s="943"/>
      <c r="J515" s="943"/>
      <c r="K515" s="943"/>
      <c r="L515" s="943"/>
      <c r="M515" s="943"/>
      <c r="N515" s="943"/>
      <c r="O515" s="943"/>
      <c r="P515" s="943"/>
      <c r="Q515" s="943"/>
      <c r="R515" s="943"/>
      <c r="S515" s="943"/>
      <c r="T515" s="943"/>
      <c r="U515" s="943"/>
      <c r="V515" s="943"/>
      <c r="W515" s="943"/>
      <c r="X515" s="943"/>
      <c r="Y515" s="943"/>
      <c r="Z515" s="943"/>
    </row>
    <row r="516" spans="1:26" ht="12.75" customHeight="1" x14ac:dyDescent="0.35">
      <c r="A516" s="961"/>
      <c r="B516" s="961"/>
      <c r="C516" s="961"/>
      <c r="D516" s="961"/>
      <c r="E516" s="961"/>
      <c r="F516" s="961"/>
      <c r="G516" s="943"/>
      <c r="H516" s="943"/>
      <c r="I516" s="943"/>
      <c r="J516" s="943"/>
      <c r="K516" s="943"/>
      <c r="L516" s="943"/>
      <c r="M516" s="943"/>
      <c r="N516" s="943"/>
      <c r="O516" s="943"/>
      <c r="P516" s="943"/>
      <c r="Q516" s="943"/>
      <c r="R516" s="943"/>
      <c r="S516" s="943"/>
      <c r="T516" s="943"/>
      <c r="U516" s="943"/>
      <c r="V516" s="943"/>
      <c r="W516" s="943"/>
      <c r="X516" s="943"/>
      <c r="Y516" s="943"/>
      <c r="Z516" s="943"/>
    </row>
    <row r="517" spans="1:26" ht="12.75" customHeight="1" x14ac:dyDescent="0.35">
      <c r="A517" s="961"/>
      <c r="B517" s="961"/>
      <c r="C517" s="961"/>
      <c r="D517" s="961"/>
      <c r="E517" s="961"/>
      <c r="F517" s="961"/>
      <c r="G517" s="943"/>
      <c r="H517" s="943"/>
      <c r="I517" s="943"/>
      <c r="J517" s="943"/>
      <c r="K517" s="943"/>
      <c r="L517" s="943"/>
      <c r="M517" s="943"/>
      <c r="N517" s="943"/>
      <c r="O517" s="943"/>
      <c r="P517" s="943"/>
      <c r="Q517" s="943"/>
      <c r="R517" s="943"/>
      <c r="S517" s="943"/>
      <c r="T517" s="943"/>
      <c r="U517" s="943"/>
      <c r="V517" s="943"/>
      <c r="W517" s="943"/>
      <c r="X517" s="943"/>
      <c r="Y517" s="943"/>
      <c r="Z517" s="943"/>
    </row>
    <row r="518" spans="1:26" ht="12.75" customHeight="1" x14ac:dyDescent="0.35">
      <c r="A518" s="961"/>
      <c r="B518" s="961"/>
      <c r="C518" s="961"/>
      <c r="D518" s="961"/>
      <c r="E518" s="961"/>
      <c r="F518" s="961"/>
      <c r="G518" s="943"/>
      <c r="H518" s="943"/>
      <c r="I518" s="943"/>
      <c r="J518" s="943"/>
      <c r="K518" s="943"/>
      <c r="L518" s="943"/>
      <c r="M518" s="943"/>
      <c r="N518" s="943"/>
      <c r="O518" s="943"/>
      <c r="P518" s="943"/>
      <c r="Q518" s="943"/>
      <c r="R518" s="943"/>
      <c r="S518" s="943"/>
      <c r="T518" s="943"/>
      <c r="U518" s="943"/>
      <c r="V518" s="943"/>
      <c r="W518" s="943"/>
      <c r="X518" s="943"/>
      <c r="Y518" s="943"/>
      <c r="Z518" s="943"/>
    </row>
    <row r="519" spans="1:26" ht="12.75" customHeight="1" x14ac:dyDescent="0.35">
      <c r="A519" s="961"/>
      <c r="B519" s="961"/>
      <c r="C519" s="961"/>
      <c r="D519" s="961"/>
      <c r="E519" s="961"/>
      <c r="F519" s="961"/>
      <c r="G519" s="943"/>
      <c r="H519" s="943"/>
      <c r="I519" s="943"/>
      <c r="J519" s="943"/>
      <c r="K519" s="943"/>
      <c r="L519" s="943"/>
      <c r="M519" s="943"/>
      <c r="N519" s="943"/>
      <c r="O519" s="943"/>
      <c r="P519" s="943"/>
      <c r="Q519" s="943"/>
      <c r="R519" s="943"/>
      <c r="S519" s="943"/>
      <c r="T519" s="943"/>
      <c r="U519" s="943"/>
      <c r="V519" s="943"/>
      <c r="W519" s="943"/>
      <c r="X519" s="943"/>
      <c r="Y519" s="943"/>
      <c r="Z519" s="943"/>
    </row>
    <row r="520" spans="1:26" ht="12.75" customHeight="1" x14ac:dyDescent="0.35">
      <c r="A520" s="961"/>
      <c r="B520" s="961"/>
      <c r="C520" s="961"/>
      <c r="D520" s="961"/>
      <c r="E520" s="961"/>
      <c r="F520" s="961"/>
      <c r="G520" s="943"/>
      <c r="H520" s="943"/>
      <c r="I520" s="943"/>
      <c r="J520" s="943"/>
      <c r="K520" s="943"/>
      <c r="L520" s="943"/>
      <c r="M520" s="943"/>
      <c r="N520" s="943"/>
      <c r="O520" s="943"/>
      <c r="P520" s="943"/>
      <c r="Q520" s="943"/>
      <c r="R520" s="943"/>
      <c r="S520" s="943"/>
      <c r="T520" s="943"/>
      <c r="U520" s="943"/>
      <c r="V520" s="943"/>
      <c r="W520" s="943"/>
      <c r="X520" s="943"/>
      <c r="Y520" s="943"/>
      <c r="Z520" s="943"/>
    </row>
    <row r="521" spans="1:26" ht="12.75" customHeight="1" x14ac:dyDescent="0.35">
      <c r="A521" s="961"/>
      <c r="B521" s="961"/>
      <c r="C521" s="961"/>
      <c r="D521" s="961"/>
      <c r="E521" s="961"/>
      <c r="F521" s="961"/>
      <c r="G521" s="943"/>
      <c r="H521" s="943"/>
      <c r="I521" s="943"/>
      <c r="J521" s="943"/>
      <c r="K521" s="943"/>
      <c r="L521" s="943"/>
      <c r="M521" s="943"/>
      <c r="N521" s="943"/>
      <c r="O521" s="943"/>
      <c r="P521" s="943"/>
      <c r="Q521" s="943"/>
      <c r="R521" s="943"/>
      <c r="S521" s="943"/>
      <c r="T521" s="943"/>
      <c r="U521" s="943"/>
      <c r="V521" s="943"/>
      <c r="W521" s="943"/>
      <c r="X521" s="943"/>
      <c r="Y521" s="943"/>
      <c r="Z521" s="943"/>
    </row>
    <row r="522" spans="1:26" ht="12.75" customHeight="1" x14ac:dyDescent="0.35">
      <c r="A522" s="961"/>
      <c r="B522" s="961"/>
      <c r="C522" s="961"/>
      <c r="D522" s="961"/>
      <c r="E522" s="961"/>
      <c r="F522" s="961"/>
      <c r="G522" s="943"/>
      <c r="H522" s="943"/>
      <c r="I522" s="943"/>
      <c r="J522" s="943"/>
      <c r="K522" s="943"/>
      <c r="L522" s="943"/>
      <c r="M522" s="943"/>
      <c r="N522" s="943"/>
      <c r="O522" s="943"/>
      <c r="P522" s="943"/>
      <c r="Q522" s="943"/>
      <c r="R522" s="943"/>
      <c r="S522" s="943"/>
      <c r="T522" s="943"/>
      <c r="U522" s="943"/>
      <c r="V522" s="943"/>
      <c r="W522" s="943"/>
      <c r="X522" s="943"/>
      <c r="Y522" s="943"/>
      <c r="Z522" s="943"/>
    </row>
    <row r="523" spans="1:26" ht="12.75" customHeight="1" x14ac:dyDescent="0.35">
      <c r="A523" s="961"/>
      <c r="B523" s="961"/>
      <c r="C523" s="961"/>
      <c r="D523" s="961"/>
      <c r="E523" s="961"/>
      <c r="F523" s="961"/>
      <c r="G523" s="943"/>
      <c r="H523" s="943"/>
      <c r="I523" s="943"/>
      <c r="J523" s="943"/>
      <c r="K523" s="943"/>
      <c r="L523" s="943"/>
      <c r="M523" s="943"/>
      <c r="N523" s="943"/>
      <c r="O523" s="943"/>
      <c r="P523" s="943"/>
      <c r="Q523" s="943"/>
      <c r="R523" s="943"/>
      <c r="S523" s="943"/>
      <c r="T523" s="943"/>
      <c r="U523" s="943"/>
      <c r="V523" s="943"/>
      <c r="W523" s="943"/>
      <c r="X523" s="943"/>
      <c r="Y523" s="943"/>
      <c r="Z523" s="943"/>
    </row>
    <row r="524" spans="1:26" ht="12.75" customHeight="1" x14ac:dyDescent="0.35">
      <c r="A524" s="961"/>
      <c r="B524" s="961"/>
      <c r="C524" s="961"/>
      <c r="D524" s="961"/>
      <c r="E524" s="961"/>
      <c r="F524" s="961"/>
      <c r="G524" s="943"/>
      <c r="H524" s="943"/>
      <c r="I524" s="943"/>
      <c r="J524" s="943"/>
      <c r="K524" s="943"/>
      <c r="L524" s="943"/>
      <c r="M524" s="943"/>
      <c r="N524" s="943"/>
      <c r="O524" s="943"/>
      <c r="P524" s="943"/>
      <c r="Q524" s="943"/>
      <c r="R524" s="943"/>
      <c r="S524" s="943"/>
      <c r="T524" s="943"/>
      <c r="U524" s="943"/>
      <c r="V524" s="943"/>
      <c r="W524" s="943"/>
      <c r="X524" s="943"/>
      <c r="Y524" s="943"/>
      <c r="Z524" s="943"/>
    </row>
    <row r="525" spans="1:26" ht="12.75" customHeight="1" x14ac:dyDescent="0.35">
      <c r="A525" s="961"/>
      <c r="B525" s="961"/>
      <c r="C525" s="961"/>
      <c r="D525" s="961"/>
      <c r="E525" s="961"/>
      <c r="F525" s="961"/>
      <c r="G525" s="943"/>
      <c r="H525" s="943"/>
      <c r="I525" s="943"/>
      <c r="J525" s="943"/>
      <c r="K525" s="943"/>
      <c r="L525" s="943"/>
      <c r="M525" s="943"/>
      <c r="N525" s="943"/>
      <c r="O525" s="943"/>
      <c r="P525" s="943"/>
      <c r="Q525" s="943"/>
      <c r="R525" s="943"/>
      <c r="S525" s="943"/>
      <c r="T525" s="943"/>
      <c r="U525" s="943"/>
      <c r="V525" s="943"/>
      <c r="W525" s="943"/>
      <c r="X525" s="943"/>
      <c r="Y525" s="943"/>
      <c r="Z525" s="943"/>
    </row>
    <row r="526" spans="1:26" ht="12.75" customHeight="1" x14ac:dyDescent="0.35">
      <c r="A526" s="961"/>
      <c r="B526" s="961"/>
      <c r="C526" s="961"/>
      <c r="D526" s="961"/>
      <c r="E526" s="961"/>
      <c r="F526" s="961"/>
      <c r="G526" s="943"/>
      <c r="H526" s="943"/>
      <c r="I526" s="943"/>
      <c r="J526" s="943"/>
      <c r="K526" s="943"/>
      <c r="L526" s="943"/>
      <c r="M526" s="943"/>
      <c r="N526" s="943"/>
      <c r="O526" s="943"/>
      <c r="P526" s="943"/>
      <c r="Q526" s="943"/>
      <c r="R526" s="943"/>
      <c r="S526" s="943"/>
      <c r="T526" s="943"/>
      <c r="U526" s="943"/>
      <c r="V526" s="943"/>
      <c r="W526" s="943"/>
      <c r="X526" s="943"/>
      <c r="Y526" s="943"/>
      <c r="Z526" s="943"/>
    </row>
    <row r="527" spans="1:26" ht="12.75" customHeight="1" x14ac:dyDescent="0.35">
      <c r="A527" s="961"/>
      <c r="B527" s="961"/>
      <c r="C527" s="961"/>
      <c r="D527" s="961"/>
      <c r="E527" s="961"/>
      <c r="F527" s="961"/>
      <c r="G527" s="943"/>
      <c r="H527" s="943"/>
      <c r="I527" s="943"/>
      <c r="J527" s="943"/>
      <c r="K527" s="943"/>
      <c r="L527" s="943"/>
      <c r="M527" s="943"/>
      <c r="N527" s="943"/>
      <c r="O527" s="943"/>
      <c r="P527" s="943"/>
      <c r="Q527" s="943"/>
      <c r="R527" s="943"/>
      <c r="S527" s="943"/>
      <c r="T527" s="943"/>
      <c r="U527" s="943"/>
      <c r="V527" s="943"/>
      <c r="W527" s="943"/>
      <c r="X527" s="943"/>
      <c r="Y527" s="943"/>
      <c r="Z527" s="943"/>
    </row>
    <row r="528" spans="1:26" ht="12.75" customHeight="1" x14ac:dyDescent="0.35">
      <c r="A528" s="961"/>
      <c r="B528" s="961"/>
      <c r="C528" s="961"/>
      <c r="D528" s="961"/>
      <c r="E528" s="961"/>
      <c r="F528" s="961"/>
      <c r="G528" s="943"/>
      <c r="H528" s="943"/>
      <c r="I528" s="943"/>
      <c r="J528" s="943"/>
      <c r="K528" s="943"/>
      <c r="L528" s="943"/>
      <c r="M528" s="943"/>
      <c r="N528" s="943"/>
      <c r="O528" s="943"/>
      <c r="P528" s="943"/>
      <c r="Q528" s="943"/>
      <c r="R528" s="943"/>
      <c r="S528" s="943"/>
      <c r="T528" s="943"/>
      <c r="U528" s="943"/>
      <c r="V528" s="943"/>
      <c r="W528" s="943"/>
      <c r="X528" s="943"/>
      <c r="Y528" s="943"/>
      <c r="Z528" s="943"/>
    </row>
    <row r="529" spans="1:26" ht="12.75" customHeight="1" x14ac:dyDescent="0.35">
      <c r="A529" s="961"/>
      <c r="B529" s="961"/>
      <c r="C529" s="961"/>
      <c r="D529" s="961"/>
      <c r="E529" s="961"/>
      <c r="F529" s="961"/>
      <c r="G529" s="943"/>
      <c r="H529" s="943"/>
      <c r="I529" s="943"/>
      <c r="J529" s="943"/>
      <c r="K529" s="943"/>
      <c r="L529" s="943"/>
      <c r="M529" s="943"/>
      <c r="N529" s="943"/>
      <c r="O529" s="943"/>
      <c r="P529" s="943"/>
      <c r="Q529" s="943"/>
      <c r="R529" s="943"/>
      <c r="S529" s="943"/>
      <c r="T529" s="943"/>
      <c r="U529" s="943"/>
      <c r="V529" s="943"/>
      <c r="W529" s="943"/>
      <c r="X529" s="943"/>
      <c r="Y529" s="943"/>
      <c r="Z529" s="943"/>
    </row>
    <row r="530" spans="1:26" ht="12.75" customHeight="1" x14ac:dyDescent="0.35">
      <c r="A530" s="961"/>
      <c r="B530" s="961"/>
      <c r="C530" s="961"/>
      <c r="D530" s="961"/>
      <c r="E530" s="961"/>
      <c r="F530" s="961"/>
      <c r="G530" s="943"/>
      <c r="H530" s="943"/>
      <c r="I530" s="943"/>
      <c r="J530" s="943"/>
      <c r="K530" s="943"/>
      <c r="L530" s="943"/>
      <c r="M530" s="943"/>
      <c r="N530" s="943"/>
      <c r="O530" s="943"/>
      <c r="P530" s="943"/>
      <c r="Q530" s="943"/>
      <c r="R530" s="943"/>
      <c r="S530" s="943"/>
      <c r="T530" s="943"/>
      <c r="U530" s="943"/>
      <c r="V530" s="943"/>
      <c r="W530" s="943"/>
      <c r="X530" s="943"/>
      <c r="Y530" s="943"/>
      <c r="Z530" s="943"/>
    </row>
    <row r="531" spans="1:26" ht="12.75" customHeight="1" x14ac:dyDescent="0.35">
      <c r="A531" s="961"/>
      <c r="B531" s="961"/>
      <c r="C531" s="961"/>
      <c r="D531" s="961"/>
      <c r="E531" s="961"/>
      <c r="F531" s="961"/>
      <c r="G531" s="943"/>
      <c r="H531" s="943"/>
      <c r="I531" s="943"/>
      <c r="J531" s="943"/>
      <c r="K531" s="943"/>
      <c r="L531" s="943"/>
      <c r="M531" s="943"/>
      <c r="N531" s="943"/>
      <c r="O531" s="943"/>
      <c r="P531" s="943"/>
      <c r="Q531" s="943"/>
      <c r="R531" s="943"/>
      <c r="S531" s="943"/>
      <c r="T531" s="943"/>
      <c r="U531" s="943"/>
      <c r="V531" s="943"/>
      <c r="W531" s="943"/>
      <c r="X531" s="943"/>
      <c r="Y531" s="943"/>
      <c r="Z531" s="943"/>
    </row>
    <row r="532" spans="1:26" ht="12.75" customHeight="1" x14ac:dyDescent="0.35">
      <c r="A532" s="961"/>
      <c r="B532" s="961"/>
      <c r="C532" s="961"/>
      <c r="D532" s="961"/>
      <c r="E532" s="961"/>
      <c r="F532" s="961"/>
      <c r="G532" s="943"/>
      <c r="H532" s="943"/>
      <c r="I532" s="943"/>
      <c r="J532" s="943"/>
      <c r="K532" s="943"/>
      <c r="L532" s="943"/>
      <c r="M532" s="943"/>
      <c r="N532" s="943"/>
      <c r="O532" s="943"/>
      <c r="P532" s="943"/>
      <c r="Q532" s="943"/>
      <c r="R532" s="943"/>
      <c r="S532" s="943"/>
      <c r="T532" s="943"/>
      <c r="U532" s="943"/>
      <c r="V532" s="943"/>
      <c r="W532" s="943"/>
      <c r="X532" s="943"/>
      <c r="Y532" s="943"/>
      <c r="Z532" s="943"/>
    </row>
    <row r="533" spans="1:26" ht="12.75" customHeight="1" x14ac:dyDescent="0.35">
      <c r="A533" s="961"/>
      <c r="B533" s="961"/>
      <c r="C533" s="961"/>
      <c r="D533" s="961"/>
      <c r="E533" s="961"/>
      <c r="F533" s="961"/>
      <c r="G533" s="943"/>
      <c r="H533" s="943"/>
      <c r="I533" s="943"/>
      <c r="J533" s="943"/>
      <c r="K533" s="943"/>
      <c r="L533" s="943"/>
      <c r="M533" s="943"/>
      <c r="N533" s="943"/>
      <c r="O533" s="943"/>
      <c r="P533" s="943"/>
      <c r="Q533" s="943"/>
      <c r="R533" s="943"/>
      <c r="S533" s="943"/>
      <c r="T533" s="943"/>
      <c r="U533" s="943"/>
      <c r="V533" s="943"/>
      <c r="W533" s="943"/>
      <c r="X533" s="943"/>
      <c r="Y533" s="943"/>
      <c r="Z533" s="943"/>
    </row>
    <row r="534" spans="1:26" ht="12.75" customHeight="1" x14ac:dyDescent="0.35">
      <c r="A534" s="961"/>
      <c r="B534" s="961"/>
      <c r="C534" s="961"/>
      <c r="D534" s="961"/>
      <c r="E534" s="961"/>
      <c r="F534" s="961"/>
      <c r="G534" s="943"/>
      <c r="H534" s="943"/>
      <c r="I534" s="943"/>
      <c r="J534" s="943"/>
      <c r="K534" s="943"/>
      <c r="L534" s="943"/>
      <c r="M534" s="943"/>
      <c r="N534" s="943"/>
      <c r="O534" s="943"/>
      <c r="P534" s="943"/>
      <c r="Q534" s="943"/>
      <c r="R534" s="943"/>
      <c r="S534" s="943"/>
      <c r="T534" s="943"/>
      <c r="U534" s="943"/>
      <c r="V534" s="943"/>
      <c r="W534" s="943"/>
      <c r="X534" s="943"/>
      <c r="Y534" s="943"/>
      <c r="Z534" s="943"/>
    </row>
    <row r="535" spans="1:26" ht="12.75" customHeight="1" x14ac:dyDescent="0.35">
      <c r="A535" s="961"/>
      <c r="B535" s="961"/>
      <c r="C535" s="961"/>
      <c r="D535" s="961"/>
      <c r="E535" s="961"/>
      <c r="F535" s="961"/>
      <c r="G535" s="943"/>
      <c r="H535" s="943"/>
      <c r="I535" s="943"/>
      <c r="J535" s="943"/>
      <c r="K535" s="943"/>
      <c r="L535" s="943"/>
      <c r="M535" s="943"/>
      <c r="N535" s="943"/>
      <c r="O535" s="943"/>
      <c r="P535" s="943"/>
      <c r="Q535" s="943"/>
      <c r="R535" s="943"/>
      <c r="S535" s="943"/>
      <c r="T535" s="943"/>
      <c r="U535" s="943"/>
      <c r="V535" s="943"/>
      <c r="W535" s="943"/>
      <c r="X535" s="943"/>
      <c r="Y535" s="943"/>
      <c r="Z535" s="943"/>
    </row>
    <row r="536" spans="1:26" ht="12.75" customHeight="1" x14ac:dyDescent="0.35">
      <c r="A536" s="961"/>
      <c r="B536" s="961"/>
      <c r="C536" s="961"/>
      <c r="D536" s="961"/>
      <c r="E536" s="961"/>
      <c r="F536" s="961"/>
      <c r="G536" s="943"/>
      <c r="H536" s="943"/>
      <c r="I536" s="943"/>
      <c r="J536" s="943"/>
      <c r="K536" s="943"/>
      <c r="L536" s="943"/>
      <c r="M536" s="943"/>
      <c r="N536" s="943"/>
      <c r="O536" s="943"/>
      <c r="P536" s="943"/>
      <c r="Q536" s="943"/>
      <c r="R536" s="943"/>
      <c r="S536" s="943"/>
      <c r="T536" s="943"/>
      <c r="U536" s="943"/>
      <c r="V536" s="943"/>
      <c r="W536" s="943"/>
      <c r="X536" s="943"/>
      <c r="Y536" s="943"/>
      <c r="Z536" s="943"/>
    </row>
    <row r="537" spans="1:26" ht="12.75" customHeight="1" x14ac:dyDescent="0.35">
      <c r="A537" s="961"/>
      <c r="B537" s="961"/>
      <c r="C537" s="961"/>
      <c r="D537" s="961"/>
      <c r="E537" s="961"/>
      <c r="F537" s="961"/>
      <c r="G537" s="943"/>
      <c r="H537" s="943"/>
      <c r="I537" s="943"/>
      <c r="J537" s="943"/>
      <c r="K537" s="943"/>
      <c r="L537" s="943"/>
      <c r="M537" s="943"/>
      <c r="N537" s="943"/>
      <c r="O537" s="943"/>
      <c r="P537" s="943"/>
      <c r="Q537" s="943"/>
      <c r="R537" s="943"/>
      <c r="S537" s="943"/>
      <c r="T537" s="943"/>
      <c r="U537" s="943"/>
      <c r="V537" s="943"/>
      <c r="W537" s="943"/>
      <c r="X537" s="943"/>
      <c r="Y537" s="943"/>
      <c r="Z537" s="943"/>
    </row>
    <row r="538" spans="1:26" ht="12.75" customHeight="1" x14ac:dyDescent="0.35">
      <c r="A538" s="961"/>
      <c r="B538" s="961"/>
      <c r="C538" s="961"/>
      <c r="D538" s="961"/>
      <c r="E538" s="961"/>
      <c r="F538" s="961"/>
      <c r="G538" s="943"/>
      <c r="H538" s="943"/>
      <c r="I538" s="943"/>
      <c r="J538" s="943"/>
      <c r="K538" s="943"/>
      <c r="L538" s="943"/>
      <c r="M538" s="943"/>
      <c r="N538" s="943"/>
      <c r="O538" s="943"/>
      <c r="P538" s="943"/>
      <c r="Q538" s="943"/>
      <c r="R538" s="943"/>
      <c r="S538" s="943"/>
      <c r="T538" s="943"/>
      <c r="U538" s="943"/>
      <c r="V538" s="943"/>
      <c r="W538" s="943"/>
      <c r="X538" s="943"/>
      <c r="Y538" s="943"/>
      <c r="Z538" s="943"/>
    </row>
    <row r="539" spans="1:26" ht="12.75" customHeight="1" x14ac:dyDescent="0.35">
      <c r="A539" s="961"/>
      <c r="B539" s="961"/>
      <c r="C539" s="961"/>
      <c r="D539" s="961"/>
      <c r="E539" s="961"/>
      <c r="F539" s="961"/>
      <c r="G539" s="943"/>
      <c r="H539" s="943"/>
      <c r="I539" s="943"/>
      <c r="J539" s="943"/>
      <c r="K539" s="943"/>
      <c r="L539" s="943"/>
      <c r="M539" s="943"/>
      <c r="N539" s="943"/>
      <c r="O539" s="943"/>
      <c r="P539" s="943"/>
      <c r="Q539" s="943"/>
      <c r="R539" s="943"/>
      <c r="S539" s="943"/>
      <c r="T539" s="943"/>
      <c r="U539" s="943"/>
      <c r="V539" s="943"/>
      <c r="W539" s="943"/>
      <c r="X539" s="943"/>
      <c r="Y539" s="943"/>
      <c r="Z539" s="943"/>
    </row>
    <row r="540" spans="1:26" ht="12.75" customHeight="1" x14ac:dyDescent="0.35">
      <c r="A540" s="961"/>
      <c r="B540" s="961"/>
      <c r="C540" s="961"/>
      <c r="D540" s="961"/>
      <c r="E540" s="961"/>
      <c r="F540" s="961"/>
      <c r="G540" s="943"/>
      <c r="H540" s="943"/>
      <c r="I540" s="943"/>
      <c r="J540" s="943"/>
      <c r="K540" s="943"/>
      <c r="L540" s="943"/>
      <c r="M540" s="943"/>
      <c r="N540" s="943"/>
      <c r="O540" s="943"/>
      <c r="P540" s="943"/>
      <c r="Q540" s="943"/>
      <c r="R540" s="943"/>
      <c r="S540" s="943"/>
      <c r="T540" s="943"/>
      <c r="U540" s="943"/>
      <c r="V540" s="943"/>
      <c r="W540" s="943"/>
      <c r="X540" s="943"/>
      <c r="Y540" s="943"/>
      <c r="Z540" s="943"/>
    </row>
    <row r="541" spans="1:26" ht="12.75" customHeight="1" x14ac:dyDescent="0.35">
      <c r="A541" s="961"/>
      <c r="B541" s="961"/>
      <c r="C541" s="961"/>
      <c r="D541" s="961"/>
      <c r="E541" s="961"/>
      <c r="F541" s="961"/>
      <c r="G541" s="943"/>
      <c r="H541" s="943"/>
      <c r="I541" s="943"/>
      <c r="J541" s="943"/>
      <c r="K541" s="943"/>
      <c r="L541" s="943"/>
      <c r="M541" s="943"/>
      <c r="N541" s="943"/>
      <c r="O541" s="943"/>
      <c r="P541" s="943"/>
      <c r="Q541" s="943"/>
      <c r="R541" s="943"/>
      <c r="S541" s="943"/>
      <c r="T541" s="943"/>
      <c r="U541" s="943"/>
      <c r="V541" s="943"/>
      <c r="W541" s="943"/>
      <c r="X541" s="943"/>
      <c r="Y541" s="943"/>
      <c r="Z541" s="943"/>
    </row>
    <row r="542" spans="1:26" ht="12.75" customHeight="1" x14ac:dyDescent="0.35">
      <c r="A542" s="961"/>
      <c r="B542" s="961"/>
      <c r="C542" s="961"/>
      <c r="D542" s="961"/>
      <c r="E542" s="961"/>
      <c r="F542" s="961"/>
      <c r="G542" s="943"/>
      <c r="H542" s="943"/>
      <c r="I542" s="943"/>
      <c r="J542" s="943"/>
      <c r="K542" s="943"/>
      <c r="L542" s="943"/>
      <c r="M542" s="943"/>
      <c r="N542" s="943"/>
      <c r="O542" s="943"/>
      <c r="P542" s="943"/>
      <c r="Q542" s="943"/>
      <c r="R542" s="943"/>
      <c r="S542" s="943"/>
      <c r="T542" s="943"/>
      <c r="U542" s="943"/>
      <c r="V542" s="943"/>
      <c r="W542" s="943"/>
      <c r="X542" s="943"/>
      <c r="Y542" s="943"/>
      <c r="Z542" s="943"/>
    </row>
    <row r="543" spans="1:26" ht="12.75" customHeight="1" x14ac:dyDescent="0.35">
      <c r="A543" s="961"/>
      <c r="B543" s="961"/>
      <c r="C543" s="961"/>
      <c r="D543" s="961"/>
      <c r="E543" s="961"/>
      <c r="F543" s="961"/>
      <c r="G543" s="943"/>
      <c r="H543" s="943"/>
      <c r="I543" s="943"/>
      <c r="J543" s="943"/>
      <c r="K543" s="943"/>
      <c r="L543" s="943"/>
      <c r="M543" s="943"/>
      <c r="N543" s="943"/>
      <c r="O543" s="943"/>
      <c r="P543" s="943"/>
      <c r="Q543" s="943"/>
      <c r="R543" s="943"/>
      <c r="S543" s="943"/>
      <c r="T543" s="943"/>
      <c r="U543" s="943"/>
      <c r="V543" s="943"/>
      <c r="W543" s="943"/>
      <c r="X543" s="943"/>
      <c r="Y543" s="943"/>
      <c r="Z543" s="943"/>
    </row>
    <row r="544" spans="1:26" ht="12.75" customHeight="1" x14ac:dyDescent="0.35">
      <c r="A544" s="961"/>
      <c r="B544" s="961"/>
      <c r="C544" s="961"/>
      <c r="D544" s="961"/>
      <c r="E544" s="961"/>
      <c r="F544" s="961"/>
      <c r="G544" s="943"/>
      <c r="H544" s="943"/>
      <c r="I544" s="943"/>
      <c r="J544" s="943"/>
      <c r="K544" s="943"/>
      <c r="L544" s="943"/>
      <c r="M544" s="943"/>
      <c r="N544" s="943"/>
      <c r="O544" s="943"/>
      <c r="P544" s="943"/>
      <c r="Q544" s="943"/>
      <c r="R544" s="943"/>
      <c r="S544" s="943"/>
      <c r="T544" s="943"/>
      <c r="U544" s="943"/>
      <c r="V544" s="943"/>
      <c r="W544" s="943"/>
      <c r="X544" s="943"/>
      <c r="Y544" s="943"/>
      <c r="Z544" s="943"/>
    </row>
    <row r="545" spans="1:26" ht="12.75" customHeight="1" x14ac:dyDescent="0.35">
      <c r="A545" s="961"/>
      <c r="B545" s="961"/>
      <c r="C545" s="961"/>
      <c r="D545" s="961"/>
      <c r="E545" s="961"/>
      <c r="F545" s="961"/>
      <c r="G545" s="943"/>
      <c r="H545" s="943"/>
      <c r="I545" s="943"/>
      <c r="J545" s="943"/>
      <c r="K545" s="943"/>
      <c r="L545" s="943"/>
      <c r="M545" s="943"/>
      <c r="N545" s="943"/>
      <c r="O545" s="943"/>
      <c r="P545" s="943"/>
      <c r="Q545" s="943"/>
      <c r="R545" s="943"/>
      <c r="S545" s="943"/>
      <c r="T545" s="943"/>
      <c r="U545" s="943"/>
      <c r="V545" s="943"/>
      <c r="W545" s="943"/>
      <c r="X545" s="943"/>
      <c r="Y545" s="943"/>
      <c r="Z545" s="943"/>
    </row>
    <row r="546" spans="1:26" ht="12.75" customHeight="1" x14ac:dyDescent="0.35">
      <c r="A546" s="961"/>
      <c r="B546" s="961"/>
      <c r="C546" s="961"/>
      <c r="D546" s="961"/>
      <c r="E546" s="961"/>
      <c r="F546" s="961"/>
      <c r="G546" s="943"/>
      <c r="H546" s="943"/>
      <c r="I546" s="943"/>
      <c r="J546" s="943"/>
      <c r="K546" s="943"/>
      <c r="L546" s="943"/>
      <c r="M546" s="943"/>
      <c r="N546" s="943"/>
      <c r="O546" s="943"/>
      <c r="P546" s="943"/>
      <c r="Q546" s="943"/>
      <c r="R546" s="943"/>
      <c r="S546" s="943"/>
      <c r="T546" s="943"/>
      <c r="U546" s="943"/>
      <c r="V546" s="943"/>
      <c r="W546" s="943"/>
      <c r="X546" s="943"/>
      <c r="Y546" s="943"/>
      <c r="Z546" s="943"/>
    </row>
    <row r="547" spans="1:26" ht="12.75" customHeight="1" x14ac:dyDescent="0.35">
      <c r="A547" s="961"/>
      <c r="B547" s="961"/>
      <c r="C547" s="961"/>
      <c r="D547" s="961"/>
      <c r="E547" s="961"/>
      <c r="F547" s="961"/>
      <c r="G547" s="943"/>
      <c r="H547" s="943"/>
      <c r="I547" s="943"/>
      <c r="J547" s="943"/>
      <c r="K547" s="943"/>
      <c r="L547" s="943"/>
      <c r="M547" s="943"/>
      <c r="N547" s="943"/>
      <c r="O547" s="943"/>
      <c r="P547" s="943"/>
      <c r="Q547" s="943"/>
      <c r="R547" s="943"/>
      <c r="S547" s="943"/>
      <c r="T547" s="943"/>
      <c r="U547" s="943"/>
      <c r="V547" s="943"/>
      <c r="W547" s="943"/>
      <c r="X547" s="943"/>
      <c r="Y547" s="943"/>
      <c r="Z547" s="943"/>
    </row>
    <row r="548" spans="1:26" ht="12.75" customHeight="1" x14ac:dyDescent="0.35">
      <c r="A548" s="961"/>
      <c r="B548" s="961"/>
      <c r="C548" s="961"/>
      <c r="D548" s="961"/>
      <c r="E548" s="961"/>
      <c r="F548" s="961"/>
      <c r="G548" s="943"/>
      <c r="H548" s="943"/>
      <c r="I548" s="943"/>
      <c r="J548" s="943"/>
      <c r="K548" s="943"/>
      <c r="L548" s="943"/>
      <c r="M548" s="943"/>
      <c r="N548" s="943"/>
      <c r="O548" s="943"/>
      <c r="P548" s="943"/>
      <c r="Q548" s="943"/>
      <c r="R548" s="943"/>
      <c r="S548" s="943"/>
      <c r="T548" s="943"/>
      <c r="U548" s="943"/>
      <c r="V548" s="943"/>
      <c r="W548" s="943"/>
      <c r="X548" s="943"/>
      <c r="Y548" s="943"/>
      <c r="Z548" s="943"/>
    </row>
    <row r="549" spans="1:26" ht="12.75" customHeight="1" x14ac:dyDescent="0.35">
      <c r="A549" s="961"/>
      <c r="B549" s="961"/>
      <c r="C549" s="961"/>
      <c r="D549" s="961"/>
      <c r="E549" s="961"/>
      <c r="F549" s="961"/>
      <c r="G549" s="943"/>
      <c r="H549" s="943"/>
      <c r="I549" s="943"/>
      <c r="J549" s="943"/>
      <c r="K549" s="943"/>
      <c r="L549" s="943"/>
      <c r="M549" s="943"/>
      <c r="N549" s="943"/>
      <c r="O549" s="943"/>
      <c r="P549" s="943"/>
      <c r="Q549" s="943"/>
      <c r="R549" s="943"/>
      <c r="S549" s="943"/>
      <c r="T549" s="943"/>
      <c r="U549" s="943"/>
      <c r="V549" s="943"/>
      <c r="W549" s="943"/>
      <c r="X549" s="943"/>
      <c r="Y549" s="943"/>
      <c r="Z549" s="943"/>
    </row>
    <row r="550" spans="1:26" ht="12.75" customHeight="1" x14ac:dyDescent="0.35">
      <c r="A550" s="961"/>
      <c r="B550" s="961"/>
      <c r="C550" s="961"/>
      <c r="D550" s="961"/>
      <c r="E550" s="961"/>
      <c r="F550" s="961"/>
      <c r="G550" s="943"/>
      <c r="H550" s="943"/>
      <c r="I550" s="943"/>
      <c r="J550" s="943"/>
      <c r="K550" s="943"/>
      <c r="L550" s="943"/>
      <c r="M550" s="943"/>
      <c r="N550" s="943"/>
      <c r="O550" s="943"/>
      <c r="P550" s="943"/>
      <c r="Q550" s="943"/>
      <c r="R550" s="943"/>
      <c r="S550" s="943"/>
      <c r="T550" s="943"/>
      <c r="U550" s="943"/>
      <c r="V550" s="943"/>
      <c r="W550" s="943"/>
      <c r="X550" s="943"/>
      <c r="Y550" s="943"/>
      <c r="Z550" s="943"/>
    </row>
    <row r="551" spans="1:26" ht="12.75" customHeight="1" x14ac:dyDescent="0.35">
      <c r="A551" s="961"/>
      <c r="B551" s="961"/>
      <c r="C551" s="961"/>
      <c r="D551" s="961"/>
      <c r="E551" s="961"/>
      <c r="F551" s="961"/>
      <c r="G551" s="943"/>
      <c r="H551" s="943"/>
      <c r="I551" s="943"/>
      <c r="J551" s="943"/>
      <c r="K551" s="943"/>
      <c r="L551" s="943"/>
      <c r="M551" s="943"/>
      <c r="N551" s="943"/>
      <c r="O551" s="943"/>
      <c r="P551" s="943"/>
      <c r="Q551" s="943"/>
      <c r="R551" s="943"/>
      <c r="S551" s="943"/>
      <c r="T551" s="943"/>
      <c r="U551" s="943"/>
      <c r="V551" s="943"/>
      <c r="W551" s="943"/>
      <c r="X551" s="943"/>
      <c r="Y551" s="943"/>
      <c r="Z551" s="943"/>
    </row>
    <row r="552" spans="1:26" ht="12.75" customHeight="1" x14ac:dyDescent="0.35">
      <c r="A552" s="961"/>
      <c r="B552" s="961"/>
      <c r="C552" s="961"/>
      <c r="D552" s="961"/>
      <c r="E552" s="961"/>
      <c r="F552" s="961"/>
      <c r="G552" s="943"/>
      <c r="H552" s="943"/>
      <c r="I552" s="943"/>
      <c r="J552" s="943"/>
      <c r="K552" s="943"/>
      <c r="L552" s="943"/>
      <c r="M552" s="943"/>
      <c r="N552" s="943"/>
      <c r="O552" s="943"/>
      <c r="P552" s="943"/>
      <c r="Q552" s="943"/>
      <c r="R552" s="943"/>
      <c r="S552" s="943"/>
      <c r="T552" s="943"/>
      <c r="U552" s="943"/>
      <c r="V552" s="943"/>
      <c r="W552" s="943"/>
      <c r="X552" s="943"/>
      <c r="Y552" s="943"/>
      <c r="Z552" s="943"/>
    </row>
    <row r="553" spans="1:26" ht="12.75" customHeight="1" x14ac:dyDescent="0.35">
      <c r="A553" s="961"/>
      <c r="B553" s="961"/>
      <c r="C553" s="961"/>
      <c r="D553" s="961"/>
      <c r="E553" s="961"/>
      <c r="F553" s="961"/>
      <c r="G553" s="943"/>
      <c r="H553" s="943"/>
      <c r="I553" s="943"/>
      <c r="J553" s="943"/>
      <c r="K553" s="943"/>
      <c r="L553" s="943"/>
      <c r="M553" s="943"/>
      <c r="N553" s="943"/>
      <c r="O553" s="943"/>
      <c r="P553" s="943"/>
      <c r="Q553" s="943"/>
      <c r="R553" s="943"/>
      <c r="S553" s="943"/>
      <c r="T553" s="943"/>
      <c r="U553" s="943"/>
      <c r="V553" s="943"/>
      <c r="W553" s="943"/>
      <c r="X553" s="943"/>
      <c r="Y553" s="943"/>
      <c r="Z553" s="943"/>
    </row>
    <row r="554" spans="1:26" ht="12.75" customHeight="1" x14ac:dyDescent="0.35">
      <c r="A554" s="961"/>
      <c r="B554" s="961"/>
      <c r="C554" s="961"/>
      <c r="D554" s="961"/>
      <c r="E554" s="961"/>
      <c r="F554" s="961"/>
      <c r="G554" s="943"/>
      <c r="H554" s="943"/>
      <c r="I554" s="943"/>
      <c r="J554" s="943"/>
      <c r="K554" s="943"/>
      <c r="L554" s="943"/>
      <c r="M554" s="943"/>
      <c r="N554" s="943"/>
      <c r="O554" s="943"/>
      <c r="P554" s="943"/>
      <c r="Q554" s="943"/>
      <c r="R554" s="943"/>
      <c r="S554" s="943"/>
      <c r="T554" s="943"/>
      <c r="U554" s="943"/>
      <c r="V554" s="943"/>
      <c r="W554" s="943"/>
      <c r="X554" s="943"/>
      <c r="Y554" s="943"/>
      <c r="Z554" s="943"/>
    </row>
    <row r="555" spans="1:26" ht="12.75" customHeight="1" x14ac:dyDescent="0.35">
      <c r="A555" s="961"/>
      <c r="B555" s="961"/>
      <c r="C555" s="961"/>
      <c r="D555" s="961"/>
      <c r="E555" s="961"/>
      <c r="F555" s="961"/>
      <c r="G555" s="943"/>
      <c r="H555" s="943"/>
      <c r="I555" s="943"/>
      <c r="J555" s="943"/>
      <c r="K555" s="943"/>
      <c r="L555" s="943"/>
      <c r="M555" s="943"/>
      <c r="N555" s="943"/>
      <c r="O555" s="943"/>
      <c r="P555" s="943"/>
      <c r="Q555" s="943"/>
      <c r="R555" s="943"/>
      <c r="S555" s="943"/>
      <c r="T555" s="943"/>
      <c r="U555" s="943"/>
      <c r="V555" s="943"/>
      <c r="W555" s="943"/>
      <c r="X555" s="943"/>
      <c r="Y555" s="943"/>
      <c r="Z555" s="943"/>
    </row>
    <row r="556" spans="1:26" ht="12.75" customHeight="1" x14ac:dyDescent="0.35">
      <c r="A556" s="961"/>
      <c r="B556" s="961"/>
      <c r="C556" s="961"/>
      <c r="D556" s="961"/>
      <c r="E556" s="961"/>
      <c r="F556" s="961"/>
      <c r="G556" s="943"/>
      <c r="H556" s="943"/>
      <c r="I556" s="943"/>
      <c r="J556" s="943"/>
      <c r="K556" s="943"/>
      <c r="L556" s="943"/>
      <c r="M556" s="943"/>
      <c r="N556" s="943"/>
      <c r="O556" s="943"/>
      <c r="P556" s="943"/>
      <c r="Q556" s="943"/>
      <c r="R556" s="943"/>
      <c r="S556" s="943"/>
      <c r="T556" s="943"/>
      <c r="U556" s="943"/>
      <c r="V556" s="943"/>
      <c r="W556" s="943"/>
      <c r="X556" s="943"/>
      <c r="Y556" s="943"/>
      <c r="Z556" s="943"/>
    </row>
    <row r="557" spans="1:26" ht="12.75" customHeight="1" x14ac:dyDescent="0.35">
      <c r="A557" s="961"/>
      <c r="B557" s="961"/>
      <c r="C557" s="961"/>
      <c r="D557" s="961"/>
      <c r="E557" s="961"/>
      <c r="F557" s="961"/>
      <c r="G557" s="943"/>
      <c r="H557" s="943"/>
      <c r="I557" s="943"/>
      <c r="J557" s="943"/>
      <c r="K557" s="943"/>
      <c r="L557" s="943"/>
      <c r="M557" s="943"/>
      <c r="N557" s="943"/>
      <c r="O557" s="943"/>
      <c r="P557" s="943"/>
      <c r="Q557" s="943"/>
      <c r="R557" s="943"/>
      <c r="S557" s="943"/>
      <c r="T557" s="943"/>
      <c r="U557" s="943"/>
      <c r="V557" s="943"/>
      <c r="W557" s="943"/>
      <c r="X557" s="943"/>
      <c r="Y557" s="943"/>
      <c r="Z557" s="943"/>
    </row>
    <row r="558" spans="1:26" ht="12.75" customHeight="1" x14ac:dyDescent="0.35">
      <c r="A558" s="961"/>
      <c r="B558" s="961"/>
      <c r="C558" s="961"/>
      <c r="D558" s="961"/>
      <c r="E558" s="961"/>
      <c r="F558" s="961"/>
      <c r="G558" s="943"/>
      <c r="H558" s="943"/>
      <c r="I558" s="943"/>
      <c r="J558" s="943"/>
      <c r="K558" s="943"/>
      <c r="L558" s="943"/>
      <c r="M558" s="943"/>
      <c r="N558" s="943"/>
      <c r="O558" s="943"/>
      <c r="P558" s="943"/>
      <c r="Q558" s="943"/>
      <c r="R558" s="943"/>
      <c r="S558" s="943"/>
      <c r="T558" s="943"/>
      <c r="U558" s="943"/>
      <c r="V558" s="943"/>
      <c r="W558" s="943"/>
      <c r="X558" s="943"/>
      <c r="Y558" s="943"/>
      <c r="Z558" s="943"/>
    </row>
    <row r="559" spans="1:26" ht="12.75" customHeight="1" x14ac:dyDescent="0.35">
      <c r="A559" s="961"/>
      <c r="B559" s="961"/>
      <c r="C559" s="961"/>
      <c r="D559" s="961"/>
      <c r="E559" s="961"/>
      <c r="F559" s="961"/>
      <c r="G559" s="943"/>
      <c r="H559" s="943"/>
      <c r="I559" s="943"/>
      <c r="J559" s="943"/>
      <c r="K559" s="943"/>
      <c r="L559" s="943"/>
      <c r="M559" s="943"/>
      <c r="N559" s="943"/>
      <c r="O559" s="943"/>
      <c r="P559" s="943"/>
      <c r="Q559" s="943"/>
      <c r="R559" s="943"/>
      <c r="S559" s="943"/>
      <c r="T559" s="943"/>
      <c r="U559" s="943"/>
      <c r="V559" s="943"/>
      <c r="W559" s="943"/>
      <c r="X559" s="943"/>
      <c r="Y559" s="943"/>
      <c r="Z559" s="943"/>
    </row>
    <row r="560" spans="1:26" ht="12.75" customHeight="1" x14ac:dyDescent="0.35">
      <c r="A560" s="961"/>
      <c r="B560" s="961"/>
      <c r="C560" s="961"/>
      <c r="D560" s="961"/>
      <c r="E560" s="961"/>
      <c r="F560" s="961"/>
      <c r="G560" s="943"/>
      <c r="H560" s="943"/>
      <c r="I560" s="943"/>
      <c r="J560" s="943"/>
      <c r="K560" s="943"/>
      <c r="L560" s="943"/>
      <c r="M560" s="943"/>
      <c r="N560" s="943"/>
      <c r="O560" s="943"/>
      <c r="P560" s="943"/>
      <c r="Q560" s="943"/>
      <c r="R560" s="943"/>
      <c r="S560" s="943"/>
      <c r="T560" s="943"/>
      <c r="U560" s="943"/>
      <c r="V560" s="943"/>
      <c r="W560" s="943"/>
      <c r="X560" s="943"/>
      <c r="Y560" s="943"/>
      <c r="Z560" s="943"/>
    </row>
    <row r="561" spans="1:26" ht="12.75" customHeight="1" x14ac:dyDescent="0.35">
      <c r="A561" s="961"/>
      <c r="B561" s="961"/>
      <c r="C561" s="961"/>
      <c r="D561" s="961"/>
      <c r="E561" s="961"/>
      <c r="F561" s="961"/>
      <c r="G561" s="943"/>
      <c r="H561" s="943"/>
      <c r="I561" s="943"/>
      <c r="J561" s="943"/>
      <c r="K561" s="943"/>
      <c r="L561" s="943"/>
      <c r="M561" s="943"/>
      <c r="N561" s="943"/>
      <c r="O561" s="943"/>
      <c r="P561" s="943"/>
      <c r="Q561" s="943"/>
      <c r="R561" s="943"/>
      <c r="S561" s="943"/>
      <c r="T561" s="943"/>
      <c r="U561" s="943"/>
      <c r="V561" s="943"/>
      <c r="W561" s="943"/>
      <c r="X561" s="943"/>
      <c r="Y561" s="943"/>
      <c r="Z561" s="943"/>
    </row>
    <row r="562" spans="1:26" ht="12.75" customHeight="1" x14ac:dyDescent="0.35">
      <c r="A562" s="961"/>
      <c r="B562" s="961"/>
      <c r="C562" s="961"/>
      <c r="D562" s="961"/>
      <c r="E562" s="961"/>
      <c r="F562" s="961"/>
      <c r="G562" s="943"/>
      <c r="H562" s="943"/>
      <c r="I562" s="943"/>
      <c r="J562" s="943"/>
      <c r="K562" s="943"/>
      <c r="L562" s="943"/>
      <c r="M562" s="943"/>
      <c r="N562" s="943"/>
      <c r="O562" s="943"/>
      <c r="P562" s="943"/>
      <c r="Q562" s="943"/>
      <c r="R562" s="943"/>
      <c r="S562" s="943"/>
      <c r="T562" s="943"/>
      <c r="U562" s="943"/>
      <c r="V562" s="943"/>
      <c r="W562" s="943"/>
      <c r="X562" s="943"/>
      <c r="Y562" s="943"/>
      <c r="Z562" s="943"/>
    </row>
    <row r="563" spans="1:26" ht="12.75" customHeight="1" x14ac:dyDescent="0.35">
      <c r="A563" s="961"/>
      <c r="B563" s="961"/>
      <c r="C563" s="961"/>
      <c r="D563" s="961"/>
      <c r="E563" s="961"/>
      <c r="F563" s="961"/>
      <c r="G563" s="943"/>
      <c r="H563" s="943"/>
      <c r="I563" s="943"/>
      <c r="J563" s="943"/>
      <c r="K563" s="943"/>
      <c r="L563" s="943"/>
      <c r="M563" s="943"/>
      <c r="N563" s="943"/>
      <c r="O563" s="943"/>
      <c r="P563" s="943"/>
      <c r="Q563" s="943"/>
      <c r="R563" s="943"/>
      <c r="S563" s="943"/>
      <c r="T563" s="943"/>
      <c r="U563" s="943"/>
      <c r="V563" s="943"/>
      <c r="W563" s="943"/>
      <c r="X563" s="943"/>
      <c r="Y563" s="943"/>
      <c r="Z563" s="943"/>
    </row>
    <row r="564" spans="1:26" ht="12.75" customHeight="1" x14ac:dyDescent="0.35">
      <c r="A564" s="961"/>
      <c r="B564" s="961"/>
      <c r="C564" s="961"/>
      <c r="D564" s="961"/>
      <c r="E564" s="961"/>
      <c r="F564" s="961"/>
      <c r="G564" s="943"/>
      <c r="H564" s="943"/>
      <c r="I564" s="943"/>
      <c r="J564" s="943"/>
      <c r="K564" s="943"/>
      <c r="L564" s="943"/>
      <c r="M564" s="943"/>
      <c r="N564" s="943"/>
      <c r="O564" s="943"/>
      <c r="P564" s="943"/>
      <c r="Q564" s="943"/>
      <c r="R564" s="943"/>
      <c r="S564" s="943"/>
      <c r="T564" s="943"/>
      <c r="U564" s="943"/>
      <c r="V564" s="943"/>
      <c r="W564" s="943"/>
      <c r="X564" s="943"/>
      <c r="Y564" s="943"/>
      <c r="Z564" s="943"/>
    </row>
    <row r="565" spans="1:26" ht="12.75" customHeight="1" x14ac:dyDescent="0.35">
      <c r="A565" s="961"/>
      <c r="B565" s="961"/>
      <c r="C565" s="961"/>
      <c r="D565" s="961"/>
      <c r="E565" s="961"/>
      <c r="F565" s="961"/>
      <c r="G565" s="943"/>
      <c r="H565" s="943"/>
      <c r="I565" s="943"/>
      <c r="J565" s="943"/>
      <c r="K565" s="943"/>
      <c r="L565" s="943"/>
      <c r="M565" s="943"/>
      <c r="N565" s="943"/>
      <c r="O565" s="943"/>
      <c r="P565" s="943"/>
      <c r="Q565" s="943"/>
      <c r="R565" s="943"/>
      <c r="S565" s="943"/>
      <c r="T565" s="943"/>
      <c r="U565" s="943"/>
      <c r="V565" s="943"/>
      <c r="W565" s="943"/>
      <c r="X565" s="943"/>
      <c r="Y565" s="943"/>
      <c r="Z565" s="943"/>
    </row>
    <row r="566" spans="1:26" ht="12.75" customHeight="1" x14ac:dyDescent="0.35">
      <c r="A566" s="961"/>
      <c r="B566" s="961"/>
      <c r="C566" s="961"/>
      <c r="D566" s="961"/>
      <c r="E566" s="961"/>
      <c r="F566" s="961"/>
      <c r="G566" s="943"/>
      <c r="H566" s="943"/>
      <c r="I566" s="943"/>
      <c r="J566" s="943"/>
      <c r="K566" s="943"/>
      <c r="L566" s="943"/>
      <c r="M566" s="943"/>
      <c r="N566" s="943"/>
      <c r="O566" s="943"/>
      <c r="P566" s="943"/>
      <c r="Q566" s="943"/>
      <c r="R566" s="943"/>
      <c r="S566" s="943"/>
      <c r="T566" s="943"/>
      <c r="U566" s="943"/>
      <c r="V566" s="943"/>
      <c r="W566" s="943"/>
      <c r="X566" s="943"/>
      <c r="Y566" s="943"/>
      <c r="Z566" s="943"/>
    </row>
    <row r="567" spans="1:26" ht="12.75" customHeight="1" x14ac:dyDescent="0.35">
      <c r="A567" s="961"/>
      <c r="B567" s="961"/>
      <c r="C567" s="961"/>
      <c r="D567" s="961"/>
      <c r="E567" s="961"/>
      <c r="F567" s="961"/>
      <c r="G567" s="943"/>
      <c r="H567" s="943"/>
      <c r="I567" s="943"/>
      <c r="J567" s="943"/>
      <c r="K567" s="943"/>
      <c r="L567" s="943"/>
      <c r="M567" s="943"/>
      <c r="N567" s="943"/>
      <c r="O567" s="943"/>
      <c r="P567" s="943"/>
      <c r="Q567" s="943"/>
      <c r="R567" s="943"/>
      <c r="S567" s="943"/>
      <c r="T567" s="943"/>
      <c r="U567" s="943"/>
      <c r="V567" s="943"/>
      <c r="W567" s="943"/>
      <c r="X567" s="943"/>
      <c r="Y567" s="943"/>
      <c r="Z567" s="943"/>
    </row>
    <row r="568" spans="1:26" ht="12.75" customHeight="1" x14ac:dyDescent="0.35">
      <c r="A568" s="961"/>
      <c r="B568" s="961"/>
      <c r="C568" s="961"/>
      <c r="D568" s="961"/>
      <c r="E568" s="961"/>
      <c r="F568" s="961"/>
      <c r="G568" s="943"/>
      <c r="H568" s="943"/>
      <c r="I568" s="943"/>
      <c r="J568" s="943"/>
      <c r="K568" s="943"/>
      <c r="L568" s="943"/>
      <c r="M568" s="943"/>
      <c r="N568" s="943"/>
      <c r="O568" s="943"/>
      <c r="P568" s="943"/>
      <c r="Q568" s="943"/>
      <c r="R568" s="943"/>
      <c r="S568" s="943"/>
      <c r="T568" s="943"/>
      <c r="U568" s="943"/>
      <c r="V568" s="943"/>
      <c r="W568" s="943"/>
      <c r="X568" s="943"/>
      <c r="Y568" s="943"/>
      <c r="Z568" s="943"/>
    </row>
    <row r="569" spans="1:26" ht="12.75" customHeight="1" x14ac:dyDescent="0.35">
      <c r="A569" s="961"/>
      <c r="B569" s="961"/>
      <c r="C569" s="961"/>
      <c r="D569" s="961"/>
      <c r="E569" s="961"/>
      <c r="F569" s="961"/>
      <c r="G569" s="943"/>
      <c r="H569" s="943"/>
      <c r="I569" s="943"/>
      <c r="J569" s="943"/>
      <c r="K569" s="943"/>
      <c r="L569" s="943"/>
      <c r="M569" s="943"/>
      <c r="N569" s="943"/>
      <c r="O569" s="943"/>
      <c r="P569" s="943"/>
      <c r="Q569" s="943"/>
      <c r="R569" s="943"/>
      <c r="S569" s="943"/>
      <c r="T569" s="943"/>
      <c r="U569" s="943"/>
      <c r="V569" s="943"/>
      <c r="W569" s="943"/>
      <c r="X569" s="943"/>
      <c r="Y569" s="943"/>
      <c r="Z569" s="943"/>
    </row>
    <row r="570" spans="1:26" ht="12.75" customHeight="1" x14ac:dyDescent="0.35">
      <c r="A570" s="961"/>
      <c r="B570" s="961"/>
      <c r="C570" s="961"/>
      <c r="D570" s="961"/>
      <c r="E570" s="961"/>
      <c r="F570" s="961"/>
      <c r="G570" s="943"/>
      <c r="H570" s="943"/>
      <c r="I570" s="943"/>
      <c r="J570" s="943"/>
      <c r="K570" s="943"/>
      <c r="L570" s="943"/>
      <c r="M570" s="943"/>
      <c r="N570" s="943"/>
      <c r="O570" s="943"/>
      <c r="P570" s="943"/>
      <c r="Q570" s="943"/>
      <c r="R570" s="943"/>
      <c r="S570" s="943"/>
      <c r="T570" s="943"/>
      <c r="U570" s="943"/>
      <c r="V570" s="943"/>
      <c r="W570" s="943"/>
      <c r="X570" s="943"/>
      <c r="Y570" s="943"/>
      <c r="Z570" s="943"/>
    </row>
    <row r="571" spans="1:26" ht="12.75" customHeight="1" x14ac:dyDescent="0.35">
      <c r="A571" s="961"/>
      <c r="B571" s="961"/>
      <c r="C571" s="961"/>
      <c r="D571" s="961"/>
      <c r="E571" s="961"/>
      <c r="F571" s="961"/>
      <c r="G571" s="943"/>
      <c r="H571" s="943"/>
      <c r="I571" s="943"/>
      <c r="J571" s="943"/>
      <c r="K571" s="943"/>
      <c r="L571" s="943"/>
      <c r="M571" s="943"/>
      <c r="N571" s="943"/>
      <c r="O571" s="943"/>
      <c r="P571" s="943"/>
      <c r="Q571" s="943"/>
      <c r="R571" s="943"/>
      <c r="S571" s="943"/>
      <c r="T571" s="943"/>
      <c r="U571" s="943"/>
      <c r="V571" s="943"/>
      <c r="W571" s="943"/>
      <c r="X571" s="943"/>
      <c r="Y571" s="943"/>
      <c r="Z571" s="943"/>
    </row>
    <row r="572" spans="1:26" ht="12.75" customHeight="1" x14ac:dyDescent="0.35">
      <c r="A572" s="961"/>
      <c r="B572" s="961"/>
      <c r="C572" s="961"/>
      <c r="D572" s="961"/>
      <c r="E572" s="961"/>
      <c r="F572" s="961"/>
      <c r="G572" s="943"/>
      <c r="H572" s="943"/>
      <c r="I572" s="943"/>
      <c r="J572" s="943"/>
      <c r="K572" s="943"/>
      <c r="L572" s="943"/>
      <c r="M572" s="943"/>
      <c r="N572" s="943"/>
      <c r="O572" s="943"/>
      <c r="P572" s="943"/>
      <c r="Q572" s="943"/>
      <c r="R572" s="943"/>
      <c r="S572" s="943"/>
      <c r="T572" s="943"/>
      <c r="U572" s="943"/>
      <c r="V572" s="943"/>
      <c r="W572" s="943"/>
      <c r="X572" s="943"/>
      <c r="Y572" s="943"/>
      <c r="Z572" s="943"/>
    </row>
    <row r="573" spans="1:26" ht="12.75" customHeight="1" x14ac:dyDescent="0.35">
      <c r="A573" s="961"/>
      <c r="B573" s="961"/>
      <c r="C573" s="961"/>
      <c r="D573" s="961"/>
      <c r="E573" s="961"/>
      <c r="F573" s="961"/>
      <c r="G573" s="943"/>
      <c r="H573" s="943"/>
      <c r="I573" s="943"/>
      <c r="J573" s="943"/>
      <c r="K573" s="943"/>
      <c r="L573" s="943"/>
      <c r="M573" s="943"/>
      <c r="N573" s="943"/>
      <c r="O573" s="943"/>
      <c r="P573" s="943"/>
      <c r="Q573" s="943"/>
      <c r="R573" s="943"/>
      <c r="S573" s="943"/>
      <c r="T573" s="943"/>
      <c r="U573" s="943"/>
      <c r="V573" s="943"/>
      <c r="W573" s="943"/>
      <c r="X573" s="943"/>
      <c r="Y573" s="943"/>
      <c r="Z573" s="943"/>
    </row>
    <row r="574" spans="1:26" ht="12.75" customHeight="1" x14ac:dyDescent="0.35">
      <c r="A574" s="961"/>
      <c r="B574" s="961"/>
      <c r="C574" s="961"/>
      <c r="D574" s="961"/>
      <c r="E574" s="961"/>
      <c r="F574" s="961"/>
      <c r="G574" s="943"/>
      <c r="H574" s="943"/>
      <c r="I574" s="943"/>
      <c r="J574" s="943"/>
      <c r="K574" s="943"/>
      <c r="L574" s="943"/>
      <c r="M574" s="943"/>
      <c r="N574" s="943"/>
      <c r="O574" s="943"/>
      <c r="P574" s="943"/>
      <c r="Q574" s="943"/>
      <c r="R574" s="943"/>
      <c r="S574" s="943"/>
      <c r="T574" s="943"/>
      <c r="U574" s="943"/>
      <c r="V574" s="943"/>
      <c r="W574" s="943"/>
      <c r="X574" s="943"/>
      <c r="Y574" s="943"/>
      <c r="Z574" s="943"/>
    </row>
    <row r="575" spans="1:26" ht="12.75" customHeight="1" x14ac:dyDescent="0.35">
      <c r="A575" s="961"/>
      <c r="B575" s="961"/>
      <c r="C575" s="961"/>
      <c r="D575" s="961"/>
      <c r="E575" s="961"/>
      <c r="F575" s="961"/>
      <c r="G575" s="943"/>
      <c r="H575" s="943"/>
      <c r="I575" s="943"/>
      <c r="J575" s="943"/>
      <c r="K575" s="943"/>
      <c r="L575" s="943"/>
      <c r="M575" s="943"/>
      <c r="N575" s="943"/>
      <c r="O575" s="943"/>
      <c r="P575" s="943"/>
      <c r="Q575" s="943"/>
      <c r="R575" s="943"/>
      <c r="S575" s="943"/>
      <c r="T575" s="943"/>
      <c r="U575" s="943"/>
      <c r="V575" s="943"/>
      <c r="W575" s="943"/>
      <c r="X575" s="943"/>
      <c r="Y575" s="943"/>
      <c r="Z575" s="943"/>
    </row>
    <row r="576" spans="1:26" ht="12.75" customHeight="1" x14ac:dyDescent="0.35">
      <c r="A576" s="961"/>
      <c r="B576" s="961"/>
      <c r="C576" s="961"/>
      <c r="D576" s="961"/>
      <c r="E576" s="961"/>
      <c r="F576" s="961"/>
      <c r="G576" s="943"/>
      <c r="H576" s="943"/>
      <c r="I576" s="943"/>
      <c r="J576" s="943"/>
      <c r="K576" s="943"/>
      <c r="L576" s="943"/>
      <c r="M576" s="943"/>
      <c r="N576" s="943"/>
      <c r="O576" s="943"/>
      <c r="P576" s="943"/>
      <c r="Q576" s="943"/>
      <c r="R576" s="943"/>
      <c r="S576" s="943"/>
      <c r="T576" s="943"/>
      <c r="U576" s="943"/>
      <c r="V576" s="943"/>
      <c r="W576" s="943"/>
      <c r="X576" s="943"/>
      <c r="Y576" s="943"/>
      <c r="Z576" s="943"/>
    </row>
    <row r="577" spans="1:26" ht="12.75" customHeight="1" x14ac:dyDescent="0.35">
      <c r="A577" s="961"/>
      <c r="B577" s="961"/>
      <c r="C577" s="961"/>
      <c r="D577" s="961"/>
      <c r="E577" s="961"/>
      <c r="F577" s="961"/>
      <c r="G577" s="943"/>
      <c r="H577" s="943"/>
      <c r="I577" s="943"/>
      <c r="J577" s="943"/>
      <c r="K577" s="943"/>
      <c r="L577" s="943"/>
      <c r="M577" s="943"/>
      <c r="N577" s="943"/>
      <c r="O577" s="943"/>
      <c r="P577" s="943"/>
      <c r="Q577" s="943"/>
      <c r="R577" s="943"/>
      <c r="S577" s="943"/>
      <c r="T577" s="943"/>
      <c r="U577" s="943"/>
      <c r="V577" s="943"/>
      <c r="W577" s="943"/>
      <c r="X577" s="943"/>
      <c r="Y577" s="943"/>
      <c r="Z577" s="943"/>
    </row>
    <row r="578" spans="1:26" ht="12.75" customHeight="1" x14ac:dyDescent="0.35">
      <c r="A578" s="961"/>
      <c r="B578" s="961"/>
      <c r="C578" s="961"/>
      <c r="D578" s="961"/>
      <c r="E578" s="961"/>
      <c r="F578" s="961"/>
      <c r="G578" s="943"/>
      <c r="H578" s="943"/>
      <c r="I578" s="943"/>
      <c r="J578" s="943"/>
      <c r="K578" s="943"/>
      <c r="L578" s="943"/>
      <c r="M578" s="943"/>
      <c r="N578" s="943"/>
      <c r="O578" s="943"/>
      <c r="P578" s="943"/>
      <c r="Q578" s="943"/>
      <c r="R578" s="943"/>
      <c r="S578" s="943"/>
      <c r="T578" s="943"/>
      <c r="U578" s="943"/>
      <c r="V578" s="943"/>
      <c r="W578" s="943"/>
      <c r="X578" s="943"/>
      <c r="Y578" s="943"/>
      <c r="Z578" s="943"/>
    </row>
    <row r="579" spans="1:26" ht="12.75" customHeight="1" x14ac:dyDescent="0.35">
      <c r="A579" s="961"/>
      <c r="B579" s="961"/>
      <c r="C579" s="961"/>
      <c r="D579" s="961"/>
      <c r="E579" s="961"/>
      <c r="F579" s="961"/>
      <c r="G579" s="943"/>
      <c r="H579" s="943"/>
      <c r="I579" s="943"/>
      <c r="J579" s="943"/>
      <c r="K579" s="943"/>
      <c r="L579" s="943"/>
      <c r="M579" s="943"/>
      <c r="N579" s="943"/>
      <c r="O579" s="943"/>
      <c r="P579" s="943"/>
      <c r="Q579" s="943"/>
      <c r="R579" s="943"/>
      <c r="S579" s="943"/>
      <c r="T579" s="943"/>
      <c r="U579" s="943"/>
      <c r="V579" s="943"/>
      <c r="W579" s="943"/>
      <c r="X579" s="943"/>
      <c r="Y579" s="943"/>
      <c r="Z579" s="943"/>
    </row>
    <row r="580" spans="1:26" ht="12.75" customHeight="1" x14ac:dyDescent="0.35">
      <c r="A580" s="961"/>
      <c r="B580" s="961"/>
      <c r="C580" s="961"/>
      <c r="D580" s="961"/>
      <c r="E580" s="961"/>
      <c r="F580" s="961"/>
      <c r="G580" s="943"/>
      <c r="H580" s="943"/>
      <c r="I580" s="943"/>
      <c r="J580" s="943"/>
      <c r="K580" s="943"/>
      <c r="L580" s="943"/>
      <c r="M580" s="943"/>
      <c r="N580" s="943"/>
      <c r="O580" s="943"/>
      <c r="P580" s="943"/>
      <c r="Q580" s="943"/>
      <c r="R580" s="943"/>
      <c r="S580" s="943"/>
      <c r="T580" s="943"/>
      <c r="U580" s="943"/>
      <c r="V580" s="943"/>
      <c r="W580" s="943"/>
      <c r="X580" s="943"/>
      <c r="Y580" s="943"/>
      <c r="Z580" s="943"/>
    </row>
    <row r="581" spans="1:26" ht="12.75" customHeight="1" x14ac:dyDescent="0.35">
      <c r="A581" s="961"/>
      <c r="B581" s="961"/>
      <c r="C581" s="961"/>
      <c r="D581" s="961"/>
      <c r="E581" s="961"/>
      <c r="F581" s="961"/>
      <c r="G581" s="943"/>
      <c r="H581" s="943"/>
      <c r="I581" s="943"/>
      <c r="J581" s="943"/>
      <c r="K581" s="943"/>
      <c r="L581" s="943"/>
      <c r="M581" s="943"/>
      <c r="N581" s="943"/>
      <c r="O581" s="943"/>
      <c r="P581" s="943"/>
      <c r="Q581" s="943"/>
      <c r="R581" s="943"/>
      <c r="S581" s="943"/>
      <c r="T581" s="943"/>
      <c r="U581" s="943"/>
      <c r="V581" s="943"/>
      <c r="W581" s="943"/>
      <c r="X581" s="943"/>
      <c r="Y581" s="943"/>
      <c r="Z581" s="943"/>
    </row>
    <row r="582" spans="1:26" ht="12.75" customHeight="1" x14ac:dyDescent="0.35">
      <c r="A582" s="961"/>
      <c r="B582" s="961"/>
      <c r="C582" s="961"/>
      <c r="D582" s="961"/>
      <c r="E582" s="961"/>
      <c r="F582" s="961"/>
      <c r="G582" s="943"/>
      <c r="H582" s="943"/>
      <c r="I582" s="943"/>
      <c r="J582" s="943"/>
      <c r="K582" s="943"/>
      <c r="L582" s="943"/>
      <c r="M582" s="943"/>
      <c r="N582" s="943"/>
      <c r="O582" s="943"/>
      <c r="P582" s="943"/>
      <c r="Q582" s="943"/>
      <c r="R582" s="943"/>
      <c r="S582" s="943"/>
      <c r="T582" s="943"/>
      <c r="U582" s="943"/>
      <c r="V582" s="943"/>
      <c r="W582" s="943"/>
      <c r="X582" s="943"/>
      <c r="Y582" s="943"/>
      <c r="Z582" s="943"/>
    </row>
    <row r="583" spans="1:26" ht="12.75" customHeight="1" x14ac:dyDescent="0.35">
      <c r="A583" s="961"/>
      <c r="B583" s="961"/>
      <c r="C583" s="961"/>
      <c r="D583" s="961"/>
      <c r="E583" s="961"/>
      <c r="F583" s="961"/>
      <c r="G583" s="943"/>
      <c r="H583" s="943"/>
      <c r="I583" s="943"/>
      <c r="J583" s="943"/>
      <c r="K583" s="943"/>
      <c r="L583" s="943"/>
      <c r="M583" s="943"/>
      <c r="N583" s="943"/>
      <c r="O583" s="943"/>
      <c r="P583" s="943"/>
      <c r="Q583" s="943"/>
      <c r="R583" s="943"/>
      <c r="S583" s="943"/>
      <c r="T583" s="943"/>
      <c r="U583" s="943"/>
      <c r="V583" s="943"/>
      <c r="W583" s="943"/>
      <c r="X583" s="943"/>
      <c r="Y583" s="943"/>
      <c r="Z583" s="943"/>
    </row>
    <row r="584" spans="1:26" ht="12.75" customHeight="1" x14ac:dyDescent="0.35">
      <c r="A584" s="961"/>
      <c r="B584" s="961"/>
      <c r="C584" s="961"/>
      <c r="D584" s="961"/>
      <c r="E584" s="961"/>
      <c r="F584" s="961"/>
      <c r="G584" s="943"/>
      <c r="H584" s="943"/>
      <c r="I584" s="943"/>
      <c r="J584" s="943"/>
      <c r="K584" s="943"/>
      <c r="L584" s="943"/>
      <c r="M584" s="943"/>
      <c r="N584" s="943"/>
      <c r="O584" s="943"/>
      <c r="P584" s="943"/>
      <c r="Q584" s="943"/>
      <c r="R584" s="943"/>
      <c r="S584" s="943"/>
      <c r="T584" s="943"/>
      <c r="U584" s="943"/>
      <c r="V584" s="943"/>
      <c r="W584" s="943"/>
      <c r="X584" s="943"/>
      <c r="Y584" s="943"/>
      <c r="Z584" s="943"/>
    </row>
    <row r="585" spans="1:26" ht="12.75" customHeight="1" x14ac:dyDescent="0.35">
      <c r="A585" s="961"/>
      <c r="B585" s="961"/>
      <c r="C585" s="961"/>
      <c r="D585" s="961"/>
      <c r="E585" s="961"/>
      <c r="F585" s="961"/>
      <c r="G585" s="943"/>
      <c r="H585" s="943"/>
      <c r="I585" s="943"/>
      <c r="J585" s="943"/>
      <c r="K585" s="943"/>
      <c r="L585" s="943"/>
      <c r="M585" s="943"/>
      <c r="N585" s="943"/>
      <c r="O585" s="943"/>
      <c r="P585" s="943"/>
      <c r="Q585" s="943"/>
      <c r="R585" s="943"/>
      <c r="S585" s="943"/>
      <c r="T585" s="943"/>
      <c r="U585" s="943"/>
      <c r="V585" s="943"/>
      <c r="W585" s="943"/>
      <c r="X585" s="943"/>
      <c r="Y585" s="943"/>
      <c r="Z585" s="943"/>
    </row>
    <row r="586" spans="1:26" ht="12.75" customHeight="1" x14ac:dyDescent="0.35">
      <c r="A586" s="961"/>
      <c r="B586" s="961"/>
      <c r="C586" s="961"/>
      <c r="D586" s="961"/>
      <c r="E586" s="961"/>
      <c r="F586" s="961"/>
      <c r="G586" s="943"/>
      <c r="H586" s="943"/>
      <c r="I586" s="943"/>
      <c r="J586" s="943"/>
      <c r="K586" s="943"/>
      <c r="L586" s="943"/>
      <c r="M586" s="943"/>
      <c r="N586" s="943"/>
      <c r="O586" s="943"/>
      <c r="P586" s="943"/>
      <c r="Q586" s="943"/>
      <c r="R586" s="943"/>
      <c r="S586" s="943"/>
      <c r="T586" s="943"/>
      <c r="U586" s="943"/>
      <c r="V586" s="943"/>
      <c r="W586" s="943"/>
      <c r="X586" s="943"/>
      <c r="Y586" s="943"/>
      <c r="Z586" s="943"/>
    </row>
    <row r="587" spans="1:26" ht="12.75" customHeight="1" x14ac:dyDescent="0.35">
      <c r="A587" s="961"/>
      <c r="B587" s="961"/>
      <c r="C587" s="961"/>
      <c r="D587" s="961"/>
      <c r="E587" s="961"/>
      <c r="F587" s="961"/>
      <c r="G587" s="943"/>
      <c r="H587" s="943"/>
      <c r="I587" s="943"/>
      <c r="J587" s="943"/>
      <c r="K587" s="943"/>
      <c r="L587" s="943"/>
      <c r="M587" s="943"/>
      <c r="N587" s="943"/>
      <c r="O587" s="943"/>
      <c r="P587" s="943"/>
      <c r="Q587" s="943"/>
      <c r="R587" s="943"/>
      <c r="S587" s="943"/>
      <c r="T587" s="943"/>
      <c r="U587" s="943"/>
      <c r="V587" s="943"/>
      <c r="W587" s="943"/>
      <c r="X587" s="943"/>
      <c r="Y587" s="943"/>
      <c r="Z587" s="943"/>
    </row>
    <row r="588" spans="1:26" ht="12.75" customHeight="1" x14ac:dyDescent="0.35">
      <c r="A588" s="961"/>
      <c r="B588" s="961"/>
      <c r="C588" s="961"/>
      <c r="D588" s="961"/>
      <c r="E588" s="961"/>
      <c r="F588" s="961"/>
      <c r="G588" s="943"/>
      <c r="H588" s="943"/>
      <c r="I588" s="943"/>
      <c r="J588" s="943"/>
      <c r="K588" s="943"/>
      <c r="L588" s="943"/>
      <c r="M588" s="943"/>
      <c r="N588" s="943"/>
      <c r="O588" s="943"/>
      <c r="P588" s="943"/>
      <c r="Q588" s="943"/>
      <c r="R588" s="943"/>
      <c r="S588" s="943"/>
      <c r="T588" s="943"/>
      <c r="U588" s="943"/>
      <c r="V588" s="943"/>
      <c r="W588" s="943"/>
      <c r="X588" s="943"/>
      <c r="Y588" s="943"/>
      <c r="Z588" s="943"/>
    </row>
    <row r="589" spans="1:26" ht="12.75" customHeight="1" x14ac:dyDescent="0.35">
      <c r="A589" s="961"/>
      <c r="B589" s="961"/>
      <c r="C589" s="961"/>
      <c r="D589" s="961"/>
      <c r="E589" s="961"/>
      <c r="F589" s="961"/>
      <c r="G589" s="943"/>
      <c r="H589" s="943"/>
      <c r="I589" s="943"/>
      <c r="J589" s="943"/>
      <c r="K589" s="943"/>
      <c r="L589" s="943"/>
      <c r="M589" s="943"/>
      <c r="N589" s="943"/>
      <c r="O589" s="943"/>
      <c r="P589" s="943"/>
      <c r="Q589" s="943"/>
      <c r="R589" s="943"/>
      <c r="S589" s="943"/>
      <c r="T589" s="943"/>
      <c r="U589" s="943"/>
      <c r="V589" s="943"/>
      <c r="W589" s="943"/>
      <c r="X589" s="943"/>
      <c r="Y589" s="943"/>
      <c r="Z589" s="943"/>
    </row>
    <row r="590" spans="1:26" ht="12.75" customHeight="1" x14ac:dyDescent="0.35">
      <c r="A590" s="961"/>
      <c r="B590" s="961"/>
      <c r="C590" s="961"/>
      <c r="D590" s="961"/>
      <c r="E590" s="961"/>
      <c r="F590" s="961"/>
      <c r="G590" s="943"/>
      <c r="H590" s="943"/>
      <c r="I590" s="943"/>
      <c r="J590" s="943"/>
      <c r="K590" s="943"/>
      <c r="L590" s="943"/>
      <c r="M590" s="943"/>
      <c r="N590" s="943"/>
      <c r="O590" s="943"/>
      <c r="P590" s="943"/>
      <c r="Q590" s="943"/>
      <c r="R590" s="943"/>
      <c r="S590" s="943"/>
      <c r="T590" s="943"/>
      <c r="U590" s="943"/>
      <c r="V590" s="943"/>
      <c r="W590" s="943"/>
      <c r="X590" s="943"/>
      <c r="Y590" s="943"/>
      <c r="Z590" s="943"/>
    </row>
    <row r="591" spans="1:26" ht="12.75" customHeight="1" x14ac:dyDescent="0.35">
      <c r="A591" s="961"/>
      <c r="B591" s="961"/>
      <c r="C591" s="961"/>
      <c r="D591" s="961"/>
      <c r="E591" s="961"/>
      <c r="F591" s="961"/>
      <c r="G591" s="943"/>
      <c r="H591" s="943"/>
      <c r="I591" s="943"/>
      <c r="J591" s="943"/>
      <c r="K591" s="943"/>
      <c r="L591" s="943"/>
      <c r="M591" s="943"/>
      <c r="N591" s="943"/>
      <c r="O591" s="943"/>
      <c r="P591" s="943"/>
      <c r="Q591" s="943"/>
      <c r="R591" s="943"/>
      <c r="S591" s="943"/>
      <c r="T591" s="943"/>
      <c r="U591" s="943"/>
      <c r="V591" s="943"/>
      <c r="W591" s="943"/>
      <c r="X591" s="943"/>
      <c r="Y591" s="943"/>
      <c r="Z591" s="943"/>
    </row>
    <row r="592" spans="1:26" ht="12.75" customHeight="1" x14ac:dyDescent="0.35">
      <c r="A592" s="961"/>
      <c r="B592" s="961"/>
      <c r="C592" s="961"/>
      <c r="D592" s="961"/>
      <c r="E592" s="961"/>
      <c r="F592" s="961"/>
      <c r="G592" s="943"/>
      <c r="H592" s="943"/>
      <c r="I592" s="943"/>
      <c r="J592" s="943"/>
      <c r="K592" s="943"/>
      <c r="L592" s="943"/>
      <c r="M592" s="943"/>
      <c r="N592" s="943"/>
      <c r="O592" s="943"/>
      <c r="P592" s="943"/>
      <c r="Q592" s="943"/>
      <c r="R592" s="943"/>
      <c r="S592" s="943"/>
      <c r="T592" s="943"/>
      <c r="U592" s="943"/>
      <c r="V592" s="943"/>
      <c r="W592" s="943"/>
      <c r="X592" s="943"/>
      <c r="Y592" s="943"/>
      <c r="Z592" s="943"/>
    </row>
    <row r="593" spans="1:26" ht="12.75" customHeight="1" x14ac:dyDescent="0.35">
      <c r="A593" s="961"/>
      <c r="B593" s="961"/>
      <c r="C593" s="961"/>
      <c r="D593" s="961"/>
      <c r="E593" s="961"/>
      <c r="F593" s="961"/>
      <c r="G593" s="943"/>
      <c r="H593" s="943"/>
      <c r="I593" s="943"/>
      <c r="J593" s="943"/>
      <c r="K593" s="943"/>
      <c r="L593" s="943"/>
      <c r="M593" s="943"/>
      <c r="N593" s="943"/>
      <c r="O593" s="943"/>
      <c r="P593" s="943"/>
      <c r="Q593" s="943"/>
      <c r="R593" s="943"/>
      <c r="S593" s="943"/>
      <c r="T593" s="943"/>
      <c r="U593" s="943"/>
      <c r="V593" s="943"/>
      <c r="W593" s="943"/>
      <c r="X593" s="943"/>
      <c r="Y593" s="943"/>
      <c r="Z593" s="943"/>
    </row>
    <row r="594" spans="1:26" ht="12.75" customHeight="1" x14ac:dyDescent="0.35">
      <c r="A594" s="961"/>
      <c r="B594" s="961"/>
      <c r="C594" s="961"/>
      <c r="D594" s="961"/>
      <c r="E594" s="961"/>
      <c r="F594" s="961"/>
      <c r="G594" s="943"/>
      <c r="H594" s="943"/>
      <c r="I594" s="943"/>
      <c r="J594" s="943"/>
      <c r="K594" s="943"/>
      <c r="L594" s="943"/>
      <c r="M594" s="943"/>
      <c r="N594" s="943"/>
      <c r="O594" s="943"/>
      <c r="P594" s="943"/>
      <c r="Q594" s="943"/>
      <c r="R594" s="943"/>
      <c r="S594" s="943"/>
      <c r="T594" s="943"/>
      <c r="U594" s="943"/>
      <c r="V594" s="943"/>
      <c r="W594" s="943"/>
      <c r="X594" s="943"/>
      <c r="Y594" s="943"/>
      <c r="Z594" s="943"/>
    </row>
    <row r="595" spans="1:26" ht="12.75" customHeight="1" x14ac:dyDescent="0.35">
      <c r="A595" s="961"/>
      <c r="B595" s="961"/>
      <c r="C595" s="961"/>
      <c r="D595" s="961"/>
      <c r="E595" s="961"/>
      <c r="F595" s="961"/>
      <c r="G595" s="943"/>
      <c r="H595" s="943"/>
      <c r="I595" s="943"/>
      <c r="J595" s="943"/>
      <c r="K595" s="943"/>
      <c r="L595" s="943"/>
      <c r="M595" s="943"/>
      <c r="N595" s="943"/>
      <c r="O595" s="943"/>
      <c r="P595" s="943"/>
      <c r="Q595" s="943"/>
      <c r="R595" s="943"/>
      <c r="S595" s="943"/>
      <c r="T595" s="943"/>
      <c r="U595" s="943"/>
      <c r="V595" s="943"/>
      <c r="W595" s="943"/>
      <c r="X595" s="943"/>
      <c r="Y595" s="943"/>
      <c r="Z595" s="943"/>
    </row>
    <row r="596" spans="1:26" ht="12.75" customHeight="1" x14ac:dyDescent="0.35">
      <c r="A596" s="961"/>
      <c r="B596" s="961"/>
      <c r="C596" s="961"/>
      <c r="D596" s="961"/>
      <c r="E596" s="961"/>
      <c r="F596" s="961"/>
      <c r="G596" s="943"/>
      <c r="H596" s="943"/>
      <c r="I596" s="943"/>
      <c r="J596" s="943"/>
      <c r="K596" s="943"/>
      <c r="L596" s="943"/>
      <c r="M596" s="943"/>
      <c r="N596" s="943"/>
      <c r="O596" s="943"/>
      <c r="P596" s="943"/>
      <c r="Q596" s="943"/>
      <c r="R596" s="943"/>
      <c r="S596" s="943"/>
      <c r="T596" s="943"/>
      <c r="U596" s="943"/>
      <c r="V596" s="943"/>
      <c r="W596" s="943"/>
      <c r="X596" s="943"/>
      <c r="Y596" s="943"/>
      <c r="Z596" s="943"/>
    </row>
    <row r="597" spans="1:26" ht="12.75" customHeight="1" x14ac:dyDescent="0.35">
      <c r="A597" s="961"/>
      <c r="B597" s="961"/>
      <c r="C597" s="961"/>
      <c r="D597" s="961"/>
      <c r="E597" s="961"/>
      <c r="F597" s="961"/>
      <c r="G597" s="943"/>
      <c r="H597" s="943"/>
      <c r="I597" s="943"/>
      <c r="J597" s="943"/>
      <c r="K597" s="943"/>
      <c r="L597" s="943"/>
      <c r="M597" s="943"/>
      <c r="N597" s="943"/>
      <c r="O597" s="943"/>
      <c r="P597" s="943"/>
      <c r="Q597" s="943"/>
      <c r="R597" s="943"/>
      <c r="S597" s="943"/>
      <c r="T597" s="943"/>
      <c r="U597" s="943"/>
      <c r="V597" s="943"/>
      <c r="W597" s="943"/>
      <c r="X597" s="943"/>
      <c r="Y597" s="943"/>
      <c r="Z597" s="943"/>
    </row>
    <row r="598" spans="1:26" ht="12.75" customHeight="1" x14ac:dyDescent="0.35">
      <c r="A598" s="961"/>
      <c r="B598" s="961"/>
      <c r="C598" s="961"/>
      <c r="D598" s="961"/>
      <c r="E598" s="961"/>
      <c r="F598" s="961"/>
      <c r="G598" s="943"/>
      <c r="H598" s="943"/>
      <c r="I598" s="943"/>
      <c r="J598" s="943"/>
      <c r="K598" s="943"/>
      <c r="L598" s="943"/>
      <c r="M598" s="943"/>
      <c r="N598" s="943"/>
      <c r="O598" s="943"/>
      <c r="P598" s="943"/>
      <c r="Q598" s="943"/>
      <c r="R598" s="943"/>
      <c r="S598" s="943"/>
      <c r="T598" s="943"/>
      <c r="U598" s="943"/>
      <c r="V598" s="943"/>
      <c r="W598" s="943"/>
      <c r="X598" s="943"/>
      <c r="Y598" s="943"/>
      <c r="Z598" s="943"/>
    </row>
    <row r="599" spans="1:26" ht="12.75" customHeight="1" x14ac:dyDescent="0.35">
      <c r="A599" s="961"/>
      <c r="B599" s="961"/>
      <c r="C599" s="961"/>
      <c r="D599" s="961"/>
      <c r="E599" s="961"/>
      <c r="F599" s="961"/>
      <c r="G599" s="943"/>
      <c r="H599" s="943"/>
      <c r="I599" s="943"/>
      <c r="J599" s="943"/>
      <c r="K599" s="943"/>
      <c r="L599" s="943"/>
      <c r="M599" s="943"/>
      <c r="N599" s="943"/>
      <c r="O599" s="943"/>
      <c r="P599" s="943"/>
      <c r="Q599" s="943"/>
      <c r="R599" s="943"/>
      <c r="S599" s="943"/>
      <c r="T599" s="943"/>
      <c r="U599" s="943"/>
      <c r="V599" s="943"/>
      <c r="W599" s="943"/>
      <c r="X599" s="943"/>
      <c r="Y599" s="943"/>
      <c r="Z599" s="943"/>
    </row>
    <row r="600" spans="1:26" ht="12.75" customHeight="1" x14ac:dyDescent="0.35">
      <c r="A600" s="961"/>
      <c r="B600" s="961"/>
      <c r="C600" s="961"/>
      <c r="D600" s="961"/>
      <c r="E600" s="961"/>
      <c r="F600" s="961"/>
      <c r="G600" s="943"/>
      <c r="H600" s="943"/>
      <c r="I600" s="943"/>
      <c r="J600" s="943"/>
      <c r="K600" s="943"/>
      <c r="L600" s="943"/>
      <c r="M600" s="943"/>
      <c r="N600" s="943"/>
      <c r="O600" s="943"/>
      <c r="P600" s="943"/>
      <c r="Q600" s="943"/>
      <c r="R600" s="943"/>
      <c r="S600" s="943"/>
      <c r="T600" s="943"/>
      <c r="U600" s="943"/>
      <c r="V600" s="943"/>
      <c r="W600" s="943"/>
      <c r="X600" s="943"/>
      <c r="Y600" s="943"/>
      <c r="Z600" s="943"/>
    </row>
    <row r="601" spans="1:26" ht="12.75" customHeight="1" x14ac:dyDescent="0.35">
      <c r="A601" s="961"/>
      <c r="B601" s="961"/>
      <c r="C601" s="961"/>
      <c r="D601" s="961"/>
      <c r="E601" s="961"/>
      <c r="F601" s="961"/>
      <c r="G601" s="943"/>
      <c r="H601" s="943"/>
      <c r="I601" s="943"/>
      <c r="J601" s="943"/>
      <c r="K601" s="943"/>
      <c r="L601" s="943"/>
      <c r="M601" s="943"/>
      <c r="N601" s="943"/>
      <c r="O601" s="943"/>
      <c r="P601" s="943"/>
      <c r="Q601" s="943"/>
      <c r="R601" s="943"/>
      <c r="S601" s="943"/>
      <c r="T601" s="943"/>
      <c r="U601" s="943"/>
      <c r="V601" s="943"/>
      <c r="W601" s="943"/>
      <c r="X601" s="943"/>
      <c r="Y601" s="943"/>
      <c r="Z601" s="943"/>
    </row>
    <row r="602" spans="1:26" ht="12.75" customHeight="1" x14ac:dyDescent="0.35">
      <c r="A602" s="961"/>
      <c r="B602" s="961"/>
      <c r="C602" s="961"/>
      <c r="D602" s="961"/>
      <c r="E602" s="961"/>
      <c r="F602" s="961"/>
      <c r="G602" s="943"/>
      <c r="H602" s="943"/>
      <c r="I602" s="943"/>
      <c r="J602" s="943"/>
      <c r="K602" s="943"/>
      <c r="L602" s="943"/>
      <c r="M602" s="943"/>
      <c r="N602" s="943"/>
      <c r="O602" s="943"/>
      <c r="P602" s="943"/>
      <c r="Q602" s="943"/>
      <c r="R602" s="943"/>
      <c r="S602" s="943"/>
      <c r="T602" s="943"/>
      <c r="U602" s="943"/>
      <c r="V602" s="943"/>
      <c r="W602" s="943"/>
      <c r="X602" s="943"/>
      <c r="Y602" s="943"/>
      <c r="Z602" s="943"/>
    </row>
    <row r="603" spans="1:26" ht="12.75" customHeight="1" x14ac:dyDescent="0.35">
      <c r="A603" s="961"/>
      <c r="B603" s="961"/>
      <c r="C603" s="961"/>
      <c r="D603" s="961"/>
      <c r="E603" s="961"/>
      <c r="F603" s="961"/>
      <c r="G603" s="943"/>
      <c r="H603" s="943"/>
      <c r="I603" s="943"/>
      <c r="J603" s="943"/>
      <c r="K603" s="943"/>
      <c r="L603" s="943"/>
      <c r="M603" s="943"/>
      <c r="N603" s="943"/>
      <c r="O603" s="943"/>
      <c r="P603" s="943"/>
      <c r="Q603" s="943"/>
      <c r="R603" s="943"/>
      <c r="S603" s="943"/>
      <c r="T603" s="943"/>
      <c r="U603" s="943"/>
      <c r="V603" s="943"/>
      <c r="W603" s="943"/>
      <c r="X603" s="943"/>
      <c r="Y603" s="943"/>
      <c r="Z603" s="943"/>
    </row>
    <row r="604" spans="1:26" ht="12.75" customHeight="1" x14ac:dyDescent="0.35">
      <c r="A604" s="961"/>
      <c r="B604" s="961"/>
      <c r="C604" s="961"/>
      <c r="D604" s="961"/>
      <c r="E604" s="961"/>
      <c r="F604" s="961"/>
      <c r="G604" s="943"/>
      <c r="H604" s="943"/>
      <c r="I604" s="943"/>
      <c r="J604" s="943"/>
      <c r="K604" s="943"/>
      <c r="L604" s="943"/>
      <c r="M604" s="943"/>
      <c r="N604" s="943"/>
      <c r="O604" s="943"/>
      <c r="P604" s="943"/>
      <c r="Q604" s="943"/>
      <c r="R604" s="943"/>
      <c r="S604" s="943"/>
      <c r="T604" s="943"/>
      <c r="U604" s="943"/>
      <c r="V604" s="943"/>
      <c r="W604" s="943"/>
      <c r="X604" s="943"/>
      <c r="Y604" s="943"/>
      <c r="Z604" s="943"/>
    </row>
    <row r="605" spans="1:26" ht="12.75" customHeight="1" x14ac:dyDescent="0.35">
      <c r="A605" s="961"/>
      <c r="B605" s="961"/>
      <c r="C605" s="961"/>
      <c r="D605" s="961"/>
      <c r="E605" s="961"/>
      <c r="F605" s="961"/>
      <c r="G605" s="943"/>
      <c r="H605" s="943"/>
      <c r="I605" s="943"/>
      <c r="J605" s="943"/>
      <c r="K605" s="943"/>
      <c r="L605" s="943"/>
      <c r="M605" s="943"/>
      <c r="N605" s="943"/>
      <c r="O605" s="943"/>
      <c r="P605" s="943"/>
      <c r="Q605" s="943"/>
      <c r="R605" s="943"/>
      <c r="S605" s="943"/>
      <c r="T605" s="943"/>
      <c r="U605" s="943"/>
      <c r="V605" s="943"/>
      <c r="W605" s="943"/>
      <c r="X605" s="943"/>
      <c r="Y605" s="943"/>
      <c r="Z605" s="943"/>
    </row>
    <row r="606" spans="1:26" ht="12.75" customHeight="1" x14ac:dyDescent="0.35">
      <c r="A606" s="961"/>
      <c r="B606" s="961"/>
      <c r="C606" s="961"/>
      <c r="D606" s="961"/>
      <c r="E606" s="961"/>
      <c r="F606" s="961"/>
      <c r="G606" s="943"/>
      <c r="H606" s="943"/>
      <c r="I606" s="943"/>
      <c r="J606" s="943"/>
      <c r="K606" s="943"/>
      <c r="L606" s="943"/>
      <c r="M606" s="943"/>
      <c r="N606" s="943"/>
      <c r="O606" s="943"/>
      <c r="P606" s="943"/>
      <c r="Q606" s="943"/>
      <c r="R606" s="943"/>
      <c r="S606" s="943"/>
      <c r="T606" s="943"/>
      <c r="U606" s="943"/>
      <c r="V606" s="943"/>
      <c r="W606" s="943"/>
      <c r="X606" s="943"/>
      <c r="Y606" s="943"/>
      <c r="Z606" s="943"/>
    </row>
    <row r="607" spans="1:26" ht="12.75" customHeight="1" x14ac:dyDescent="0.35">
      <c r="A607" s="961"/>
      <c r="B607" s="961"/>
      <c r="C607" s="961"/>
      <c r="D607" s="961"/>
      <c r="E607" s="961"/>
      <c r="F607" s="961"/>
      <c r="G607" s="943"/>
      <c r="H607" s="943"/>
      <c r="I607" s="943"/>
      <c r="J607" s="943"/>
      <c r="K607" s="943"/>
      <c r="L607" s="943"/>
      <c r="M607" s="943"/>
      <c r="N607" s="943"/>
      <c r="O607" s="943"/>
      <c r="P607" s="943"/>
      <c r="Q607" s="943"/>
      <c r="R607" s="943"/>
      <c r="S607" s="943"/>
      <c r="T607" s="943"/>
      <c r="U607" s="943"/>
      <c r="V607" s="943"/>
      <c r="W607" s="943"/>
      <c r="X607" s="943"/>
      <c r="Y607" s="943"/>
      <c r="Z607" s="943"/>
    </row>
    <row r="608" spans="1:26" ht="12.75" customHeight="1" x14ac:dyDescent="0.35">
      <c r="A608" s="961"/>
      <c r="B608" s="961"/>
      <c r="C608" s="961"/>
      <c r="D608" s="961"/>
      <c r="E608" s="961"/>
      <c r="F608" s="961"/>
      <c r="G608" s="943"/>
      <c r="H608" s="943"/>
      <c r="I608" s="943"/>
      <c r="J608" s="943"/>
      <c r="K608" s="943"/>
      <c r="L608" s="943"/>
      <c r="M608" s="943"/>
      <c r="N608" s="943"/>
      <c r="O608" s="943"/>
      <c r="P608" s="943"/>
      <c r="Q608" s="943"/>
      <c r="R608" s="943"/>
      <c r="S608" s="943"/>
      <c r="T608" s="943"/>
      <c r="U608" s="943"/>
      <c r="V608" s="943"/>
      <c r="W608" s="943"/>
      <c r="X608" s="943"/>
      <c r="Y608" s="943"/>
      <c r="Z608" s="943"/>
    </row>
    <row r="609" spans="1:26" ht="12.75" customHeight="1" x14ac:dyDescent="0.35">
      <c r="A609" s="961"/>
      <c r="B609" s="961"/>
      <c r="C609" s="961"/>
      <c r="D609" s="961"/>
      <c r="E609" s="961"/>
      <c r="F609" s="961"/>
      <c r="G609" s="943"/>
      <c r="H609" s="943"/>
      <c r="I609" s="943"/>
      <c r="J609" s="943"/>
      <c r="K609" s="943"/>
      <c r="L609" s="943"/>
      <c r="M609" s="943"/>
      <c r="N609" s="943"/>
      <c r="O609" s="943"/>
      <c r="P609" s="943"/>
      <c r="Q609" s="943"/>
      <c r="R609" s="943"/>
      <c r="S609" s="943"/>
      <c r="T609" s="943"/>
      <c r="U609" s="943"/>
      <c r="V609" s="943"/>
      <c r="W609" s="943"/>
      <c r="X609" s="943"/>
      <c r="Y609" s="943"/>
      <c r="Z609" s="943"/>
    </row>
    <row r="610" spans="1:26" ht="12.75" customHeight="1" x14ac:dyDescent="0.35">
      <c r="A610" s="961"/>
      <c r="B610" s="961"/>
      <c r="C610" s="961"/>
      <c r="D610" s="961"/>
      <c r="E610" s="961"/>
      <c r="F610" s="961"/>
      <c r="G610" s="943"/>
      <c r="H610" s="943"/>
      <c r="I610" s="943"/>
      <c r="J610" s="943"/>
      <c r="K610" s="943"/>
      <c r="L610" s="943"/>
      <c r="M610" s="943"/>
      <c r="N610" s="943"/>
      <c r="O610" s="943"/>
      <c r="P610" s="943"/>
      <c r="Q610" s="943"/>
      <c r="R610" s="943"/>
      <c r="S610" s="943"/>
      <c r="T610" s="943"/>
      <c r="U610" s="943"/>
      <c r="V610" s="943"/>
      <c r="W610" s="943"/>
      <c r="X610" s="943"/>
      <c r="Y610" s="943"/>
      <c r="Z610" s="943"/>
    </row>
    <row r="611" spans="1:26" ht="12.75" customHeight="1" x14ac:dyDescent="0.35">
      <c r="A611" s="961"/>
      <c r="B611" s="961"/>
      <c r="C611" s="961"/>
      <c r="D611" s="961"/>
      <c r="E611" s="961"/>
      <c r="F611" s="961"/>
      <c r="G611" s="943"/>
      <c r="H611" s="943"/>
      <c r="I611" s="943"/>
      <c r="J611" s="943"/>
      <c r="K611" s="943"/>
      <c r="L611" s="943"/>
      <c r="M611" s="943"/>
      <c r="N611" s="943"/>
      <c r="O611" s="943"/>
      <c r="P611" s="943"/>
      <c r="Q611" s="943"/>
      <c r="R611" s="943"/>
      <c r="S611" s="943"/>
      <c r="T611" s="943"/>
      <c r="U611" s="943"/>
      <c r="V611" s="943"/>
      <c r="W611" s="943"/>
      <c r="X611" s="943"/>
      <c r="Y611" s="943"/>
      <c r="Z611" s="943"/>
    </row>
    <row r="612" spans="1:26" ht="12.75" customHeight="1" x14ac:dyDescent="0.35">
      <c r="A612" s="961"/>
      <c r="B612" s="961"/>
      <c r="C612" s="961"/>
      <c r="D612" s="961"/>
      <c r="E612" s="961"/>
      <c r="F612" s="961"/>
      <c r="G612" s="943"/>
      <c r="H612" s="943"/>
      <c r="I612" s="943"/>
      <c r="J612" s="943"/>
      <c r="K612" s="943"/>
      <c r="L612" s="943"/>
      <c r="M612" s="943"/>
      <c r="N612" s="943"/>
      <c r="O612" s="943"/>
      <c r="P612" s="943"/>
      <c r="Q612" s="943"/>
      <c r="R612" s="943"/>
      <c r="S612" s="943"/>
      <c r="T612" s="943"/>
      <c r="U612" s="943"/>
      <c r="V612" s="943"/>
      <c r="W612" s="943"/>
      <c r="X612" s="943"/>
      <c r="Y612" s="943"/>
      <c r="Z612" s="943"/>
    </row>
    <row r="613" spans="1:26" ht="12.75" customHeight="1" x14ac:dyDescent="0.35">
      <c r="A613" s="961"/>
      <c r="B613" s="961"/>
      <c r="C613" s="961"/>
      <c r="D613" s="961"/>
      <c r="E613" s="961"/>
      <c r="F613" s="961"/>
      <c r="G613" s="943"/>
      <c r="H613" s="943"/>
      <c r="I613" s="943"/>
      <c r="J613" s="943"/>
      <c r="K613" s="943"/>
      <c r="L613" s="943"/>
      <c r="M613" s="943"/>
      <c r="N613" s="943"/>
      <c r="O613" s="943"/>
      <c r="P613" s="943"/>
      <c r="Q613" s="943"/>
      <c r="R613" s="943"/>
      <c r="S613" s="943"/>
      <c r="T613" s="943"/>
      <c r="U613" s="943"/>
      <c r="V613" s="943"/>
      <c r="W613" s="943"/>
      <c r="X613" s="943"/>
      <c r="Y613" s="943"/>
      <c r="Z613" s="943"/>
    </row>
    <row r="614" spans="1:26" ht="12.75" customHeight="1" x14ac:dyDescent="0.35">
      <c r="A614" s="961"/>
      <c r="B614" s="961"/>
      <c r="C614" s="961"/>
      <c r="D614" s="961"/>
      <c r="E614" s="961"/>
      <c r="F614" s="961"/>
      <c r="G614" s="943"/>
      <c r="H614" s="943"/>
      <c r="I614" s="943"/>
      <c r="J614" s="943"/>
      <c r="K614" s="943"/>
      <c r="L614" s="943"/>
      <c r="M614" s="943"/>
      <c r="N614" s="943"/>
      <c r="O614" s="943"/>
      <c r="P614" s="943"/>
      <c r="Q614" s="943"/>
      <c r="R614" s="943"/>
      <c r="S614" s="943"/>
      <c r="T614" s="943"/>
      <c r="U614" s="943"/>
      <c r="V614" s="943"/>
      <c r="W614" s="943"/>
      <c r="X614" s="943"/>
      <c r="Y614" s="943"/>
      <c r="Z614" s="943"/>
    </row>
    <row r="615" spans="1:26" ht="12.75" customHeight="1" x14ac:dyDescent="0.35">
      <c r="A615" s="961"/>
      <c r="B615" s="961"/>
      <c r="C615" s="961"/>
      <c r="D615" s="961"/>
      <c r="E615" s="961"/>
      <c r="F615" s="961"/>
      <c r="G615" s="943"/>
      <c r="H615" s="943"/>
      <c r="I615" s="943"/>
      <c r="J615" s="943"/>
      <c r="K615" s="943"/>
      <c r="L615" s="943"/>
      <c r="M615" s="943"/>
      <c r="N615" s="943"/>
      <c r="O615" s="943"/>
      <c r="P615" s="943"/>
      <c r="Q615" s="943"/>
      <c r="R615" s="943"/>
      <c r="S615" s="943"/>
      <c r="T615" s="943"/>
      <c r="U615" s="943"/>
      <c r="V615" s="943"/>
      <c r="W615" s="943"/>
      <c r="X615" s="943"/>
      <c r="Y615" s="943"/>
      <c r="Z615" s="943"/>
    </row>
    <row r="616" spans="1:26" ht="12.75" customHeight="1" x14ac:dyDescent="0.35">
      <c r="A616" s="961"/>
      <c r="B616" s="961"/>
      <c r="C616" s="961"/>
      <c r="D616" s="961"/>
      <c r="E616" s="961"/>
      <c r="F616" s="961"/>
      <c r="G616" s="943"/>
      <c r="H616" s="943"/>
      <c r="I616" s="943"/>
      <c r="J616" s="943"/>
      <c r="K616" s="943"/>
      <c r="L616" s="943"/>
      <c r="M616" s="943"/>
      <c r="N616" s="943"/>
      <c r="O616" s="943"/>
      <c r="P616" s="943"/>
      <c r="Q616" s="943"/>
      <c r="R616" s="943"/>
      <c r="S616" s="943"/>
      <c r="T616" s="943"/>
      <c r="U616" s="943"/>
      <c r="V616" s="943"/>
      <c r="W616" s="943"/>
      <c r="X616" s="943"/>
      <c r="Y616" s="943"/>
      <c r="Z616" s="943"/>
    </row>
    <row r="617" spans="1:26" ht="12.75" customHeight="1" x14ac:dyDescent="0.35">
      <c r="A617" s="961"/>
      <c r="B617" s="961"/>
      <c r="C617" s="961"/>
      <c r="D617" s="961"/>
      <c r="E617" s="961"/>
      <c r="F617" s="961"/>
      <c r="G617" s="943"/>
      <c r="H617" s="943"/>
      <c r="I617" s="943"/>
      <c r="J617" s="943"/>
      <c r="K617" s="943"/>
      <c r="L617" s="943"/>
      <c r="M617" s="943"/>
      <c r="N617" s="943"/>
      <c r="O617" s="943"/>
      <c r="P617" s="943"/>
      <c r="Q617" s="943"/>
      <c r="R617" s="943"/>
      <c r="S617" s="943"/>
      <c r="T617" s="943"/>
      <c r="U617" s="943"/>
      <c r="V617" s="943"/>
      <c r="W617" s="943"/>
      <c r="X617" s="943"/>
      <c r="Y617" s="943"/>
      <c r="Z617" s="943"/>
    </row>
    <row r="618" spans="1:26" ht="12.75" customHeight="1" x14ac:dyDescent="0.35">
      <c r="A618" s="961"/>
      <c r="B618" s="961"/>
      <c r="C618" s="961"/>
      <c r="D618" s="961"/>
      <c r="E618" s="961"/>
      <c r="F618" s="961"/>
      <c r="G618" s="943"/>
      <c r="H618" s="943"/>
      <c r="I618" s="943"/>
      <c r="J618" s="943"/>
      <c r="K618" s="943"/>
      <c r="L618" s="943"/>
      <c r="M618" s="943"/>
      <c r="N618" s="943"/>
      <c r="O618" s="943"/>
      <c r="P618" s="943"/>
      <c r="Q618" s="943"/>
      <c r="R618" s="943"/>
      <c r="S618" s="943"/>
      <c r="T618" s="943"/>
      <c r="U618" s="943"/>
      <c r="V618" s="943"/>
      <c r="W618" s="943"/>
      <c r="X618" s="943"/>
      <c r="Y618" s="943"/>
      <c r="Z618" s="943"/>
    </row>
    <row r="619" spans="1:26" ht="12.75" customHeight="1" x14ac:dyDescent="0.35">
      <c r="A619" s="961"/>
      <c r="B619" s="961"/>
      <c r="C619" s="961"/>
      <c r="D619" s="961"/>
      <c r="E619" s="961"/>
      <c r="F619" s="961"/>
      <c r="G619" s="943"/>
      <c r="H619" s="943"/>
      <c r="I619" s="943"/>
      <c r="J619" s="943"/>
      <c r="K619" s="943"/>
      <c r="L619" s="943"/>
      <c r="M619" s="943"/>
      <c r="N619" s="943"/>
      <c r="O619" s="943"/>
      <c r="P619" s="943"/>
      <c r="Q619" s="943"/>
      <c r="R619" s="943"/>
      <c r="S619" s="943"/>
      <c r="T619" s="943"/>
      <c r="U619" s="943"/>
      <c r="V619" s="943"/>
      <c r="W619" s="943"/>
      <c r="X619" s="943"/>
      <c r="Y619" s="943"/>
      <c r="Z619" s="943"/>
    </row>
    <row r="620" spans="1:26" ht="12.75" customHeight="1" x14ac:dyDescent="0.35">
      <c r="A620" s="961"/>
      <c r="B620" s="961"/>
      <c r="C620" s="961"/>
      <c r="D620" s="961"/>
      <c r="E620" s="961"/>
      <c r="F620" s="961"/>
      <c r="G620" s="943"/>
      <c r="H620" s="943"/>
      <c r="I620" s="943"/>
      <c r="J620" s="943"/>
      <c r="K620" s="943"/>
      <c r="L620" s="943"/>
      <c r="M620" s="943"/>
      <c r="N620" s="943"/>
      <c r="O620" s="943"/>
      <c r="P620" s="943"/>
      <c r="Q620" s="943"/>
      <c r="R620" s="943"/>
      <c r="S620" s="943"/>
      <c r="T620" s="943"/>
      <c r="U620" s="943"/>
      <c r="V620" s="943"/>
      <c r="W620" s="943"/>
      <c r="X620" s="943"/>
      <c r="Y620" s="943"/>
      <c r="Z620" s="943"/>
    </row>
    <row r="621" spans="1:26" ht="12.75" customHeight="1" x14ac:dyDescent="0.35">
      <c r="A621" s="961"/>
      <c r="B621" s="961"/>
      <c r="C621" s="961"/>
      <c r="D621" s="961"/>
      <c r="E621" s="961"/>
      <c r="F621" s="961"/>
      <c r="G621" s="943"/>
      <c r="H621" s="943"/>
      <c r="I621" s="943"/>
      <c r="J621" s="943"/>
      <c r="K621" s="943"/>
      <c r="L621" s="943"/>
      <c r="M621" s="943"/>
      <c r="N621" s="943"/>
      <c r="O621" s="943"/>
      <c r="P621" s="943"/>
      <c r="Q621" s="943"/>
      <c r="R621" s="943"/>
      <c r="S621" s="943"/>
      <c r="T621" s="943"/>
      <c r="U621" s="943"/>
      <c r="V621" s="943"/>
      <c r="W621" s="943"/>
      <c r="X621" s="943"/>
      <c r="Y621" s="943"/>
      <c r="Z621" s="943"/>
    </row>
    <row r="622" spans="1:26" ht="12.75" customHeight="1" x14ac:dyDescent="0.35">
      <c r="A622" s="961"/>
      <c r="B622" s="961"/>
      <c r="C622" s="961"/>
      <c r="D622" s="961"/>
      <c r="E622" s="961"/>
      <c r="F622" s="961"/>
      <c r="G622" s="943"/>
      <c r="H622" s="943"/>
      <c r="I622" s="943"/>
      <c r="J622" s="943"/>
      <c r="K622" s="943"/>
      <c r="L622" s="943"/>
      <c r="M622" s="943"/>
      <c r="N622" s="943"/>
      <c r="O622" s="943"/>
      <c r="P622" s="943"/>
      <c r="Q622" s="943"/>
      <c r="R622" s="943"/>
      <c r="S622" s="943"/>
      <c r="T622" s="943"/>
      <c r="U622" s="943"/>
      <c r="V622" s="943"/>
      <c r="W622" s="943"/>
      <c r="X622" s="943"/>
      <c r="Y622" s="943"/>
      <c r="Z622" s="943"/>
    </row>
    <row r="623" spans="1:26" ht="12.75" customHeight="1" x14ac:dyDescent="0.35">
      <c r="A623" s="961"/>
      <c r="B623" s="961"/>
      <c r="C623" s="961"/>
      <c r="D623" s="961"/>
      <c r="E623" s="961"/>
      <c r="F623" s="961"/>
      <c r="G623" s="943"/>
      <c r="H623" s="943"/>
      <c r="I623" s="943"/>
      <c r="J623" s="943"/>
      <c r="K623" s="943"/>
      <c r="L623" s="943"/>
      <c r="M623" s="943"/>
      <c r="N623" s="943"/>
      <c r="O623" s="943"/>
      <c r="P623" s="943"/>
      <c r="Q623" s="943"/>
      <c r="R623" s="943"/>
      <c r="S623" s="943"/>
      <c r="T623" s="943"/>
      <c r="U623" s="943"/>
      <c r="V623" s="943"/>
      <c r="W623" s="943"/>
      <c r="X623" s="943"/>
      <c r="Y623" s="943"/>
      <c r="Z623" s="943"/>
    </row>
    <row r="624" spans="1:26" ht="12.75" customHeight="1" x14ac:dyDescent="0.35">
      <c r="A624" s="961"/>
      <c r="B624" s="961"/>
      <c r="C624" s="961"/>
      <c r="D624" s="961"/>
      <c r="E624" s="961"/>
      <c r="F624" s="961"/>
      <c r="G624" s="943"/>
      <c r="H624" s="943"/>
      <c r="I624" s="943"/>
      <c r="J624" s="943"/>
      <c r="K624" s="943"/>
      <c r="L624" s="943"/>
      <c r="M624" s="943"/>
      <c r="N624" s="943"/>
      <c r="O624" s="943"/>
      <c r="P624" s="943"/>
      <c r="Q624" s="943"/>
      <c r="R624" s="943"/>
      <c r="S624" s="943"/>
      <c r="T624" s="943"/>
      <c r="U624" s="943"/>
      <c r="V624" s="943"/>
      <c r="W624" s="943"/>
      <c r="X624" s="943"/>
      <c r="Y624" s="943"/>
      <c r="Z624" s="943"/>
    </row>
    <row r="625" spans="1:26" ht="12.75" customHeight="1" x14ac:dyDescent="0.35">
      <c r="A625" s="961"/>
      <c r="B625" s="961"/>
      <c r="C625" s="961"/>
      <c r="D625" s="961"/>
      <c r="E625" s="961"/>
      <c r="F625" s="961"/>
      <c r="G625" s="943"/>
      <c r="H625" s="943"/>
      <c r="I625" s="943"/>
      <c r="J625" s="943"/>
      <c r="K625" s="943"/>
      <c r="L625" s="943"/>
      <c r="M625" s="943"/>
      <c r="N625" s="943"/>
      <c r="O625" s="943"/>
      <c r="P625" s="943"/>
      <c r="Q625" s="943"/>
      <c r="R625" s="943"/>
      <c r="S625" s="943"/>
      <c r="T625" s="943"/>
      <c r="U625" s="943"/>
      <c r="V625" s="943"/>
      <c r="W625" s="943"/>
      <c r="X625" s="943"/>
      <c r="Y625" s="943"/>
      <c r="Z625" s="943"/>
    </row>
    <row r="626" spans="1:26" ht="12.75" customHeight="1" x14ac:dyDescent="0.35">
      <c r="A626" s="961"/>
      <c r="B626" s="961"/>
      <c r="C626" s="961"/>
      <c r="D626" s="961"/>
      <c r="E626" s="961"/>
      <c r="F626" s="961"/>
      <c r="G626" s="943"/>
      <c r="H626" s="943"/>
      <c r="I626" s="943"/>
      <c r="J626" s="943"/>
      <c r="K626" s="943"/>
      <c r="L626" s="943"/>
      <c r="M626" s="943"/>
      <c r="N626" s="943"/>
      <c r="O626" s="943"/>
      <c r="P626" s="943"/>
      <c r="Q626" s="943"/>
      <c r="R626" s="943"/>
      <c r="S626" s="943"/>
      <c r="T626" s="943"/>
      <c r="U626" s="943"/>
      <c r="V626" s="943"/>
      <c r="W626" s="943"/>
      <c r="X626" s="943"/>
      <c r="Y626" s="943"/>
      <c r="Z626" s="943"/>
    </row>
    <row r="627" spans="1:26" ht="12.75" customHeight="1" x14ac:dyDescent="0.35">
      <c r="A627" s="961"/>
      <c r="B627" s="961"/>
      <c r="C627" s="961"/>
      <c r="D627" s="961"/>
      <c r="E627" s="961"/>
      <c r="F627" s="961"/>
      <c r="G627" s="943"/>
      <c r="H627" s="943"/>
      <c r="I627" s="943"/>
      <c r="J627" s="943"/>
      <c r="K627" s="943"/>
      <c r="L627" s="943"/>
      <c r="M627" s="943"/>
      <c r="N627" s="943"/>
      <c r="O627" s="943"/>
      <c r="P627" s="943"/>
      <c r="Q627" s="943"/>
      <c r="R627" s="943"/>
      <c r="S627" s="943"/>
      <c r="T627" s="943"/>
      <c r="U627" s="943"/>
      <c r="V627" s="943"/>
      <c r="W627" s="943"/>
      <c r="X627" s="943"/>
      <c r="Y627" s="943"/>
      <c r="Z627" s="943"/>
    </row>
    <row r="628" spans="1:26" ht="12.75" customHeight="1" x14ac:dyDescent="0.35">
      <c r="A628" s="961"/>
      <c r="B628" s="961"/>
      <c r="C628" s="961"/>
      <c r="D628" s="961"/>
      <c r="E628" s="961"/>
      <c r="F628" s="961"/>
      <c r="G628" s="943"/>
      <c r="H628" s="943"/>
      <c r="I628" s="943"/>
      <c r="J628" s="943"/>
      <c r="K628" s="943"/>
      <c r="L628" s="943"/>
      <c r="M628" s="943"/>
      <c r="N628" s="943"/>
      <c r="O628" s="943"/>
      <c r="P628" s="943"/>
      <c r="Q628" s="943"/>
      <c r="R628" s="943"/>
      <c r="S628" s="943"/>
      <c r="T628" s="943"/>
      <c r="U628" s="943"/>
      <c r="V628" s="943"/>
      <c r="W628" s="943"/>
      <c r="X628" s="943"/>
      <c r="Y628" s="943"/>
      <c r="Z628" s="943"/>
    </row>
    <row r="629" spans="1:26" ht="12.75" customHeight="1" x14ac:dyDescent="0.35">
      <c r="A629" s="961"/>
      <c r="B629" s="961"/>
      <c r="C629" s="961"/>
      <c r="D629" s="961"/>
      <c r="E629" s="961"/>
      <c r="F629" s="961"/>
      <c r="G629" s="943"/>
      <c r="H629" s="943"/>
      <c r="I629" s="943"/>
      <c r="J629" s="943"/>
      <c r="K629" s="943"/>
      <c r="L629" s="943"/>
      <c r="M629" s="943"/>
      <c r="N629" s="943"/>
      <c r="O629" s="943"/>
      <c r="P629" s="943"/>
      <c r="Q629" s="943"/>
      <c r="R629" s="943"/>
      <c r="S629" s="943"/>
      <c r="T629" s="943"/>
      <c r="U629" s="943"/>
      <c r="V629" s="943"/>
      <c r="W629" s="943"/>
      <c r="X629" s="943"/>
      <c r="Y629" s="943"/>
      <c r="Z629" s="943"/>
    </row>
    <row r="630" spans="1:26" ht="12.75" customHeight="1" x14ac:dyDescent="0.35">
      <c r="A630" s="961"/>
      <c r="B630" s="961"/>
      <c r="C630" s="961"/>
      <c r="D630" s="961"/>
      <c r="E630" s="961"/>
      <c r="F630" s="961"/>
      <c r="G630" s="943"/>
      <c r="H630" s="943"/>
      <c r="I630" s="943"/>
      <c r="J630" s="943"/>
      <c r="K630" s="943"/>
      <c r="L630" s="943"/>
      <c r="M630" s="943"/>
      <c r="N630" s="943"/>
      <c r="O630" s="943"/>
      <c r="P630" s="943"/>
      <c r="Q630" s="943"/>
      <c r="R630" s="943"/>
      <c r="S630" s="943"/>
      <c r="T630" s="943"/>
      <c r="U630" s="943"/>
      <c r="V630" s="943"/>
      <c r="W630" s="943"/>
      <c r="X630" s="943"/>
      <c r="Y630" s="943"/>
      <c r="Z630" s="943"/>
    </row>
    <row r="631" spans="1:26" ht="12.75" customHeight="1" x14ac:dyDescent="0.35">
      <c r="A631" s="961"/>
      <c r="B631" s="961"/>
      <c r="C631" s="961"/>
      <c r="D631" s="961"/>
      <c r="E631" s="961"/>
      <c r="F631" s="961"/>
      <c r="G631" s="943"/>
      <c r="H631" s="943"/>
      <c r="I631" s="943"/>
      <c r="J631" s="943"/>
      <c r="K631" s="943"/>
      <c r="L631" s="943"/>
      <c r="M631" s="943"/>
      <c r="N631" s="943"/>
      <c r="O631" s="943"/>
      <c r="P631" s="943"/>
      <c r="Q631" s="943"/>
      <c r="R631" s="943"/>
      <c r="S631" s="943"/>
      <c r="T631" s="943"/>
      <c r="U631" s="943"/>
      <c r="V631" s="943"/>
      <c r="W631" s="943"/>
      <c r="X631" s="943"/>
      <c r="Y631" s="943"/>
      <c r="Z631" s="943"/>
    </row>
    <row r="632" spans="1:26" ht="12.75" customHeight="1" x14ac:dyDescent="0.35">
      <c r="A632" s="961"/>
      <c r="B632" s="961"/>
      <c r="C632" s="961"/>
      <c r="D632" s="961"/>
      <c r="E632" s="961"/>
      <c r="F632" s="961"/>
      <c r="G632" s="943"/>
      <c r="H632" s="943"/>
      <c r="I632" s="943"/>
      <c r="J632" s="943"/>
      <c r="K632" s="943"/>
      <c r="L632" s="943"/>
      <c r="M632" s="943"/>
      <c r="N632" s="943"/>
      <c r="O632" s="943"/>
      <c r="P632" s="943"/>
      <c r="Q632" s="943"/>
      <c r="R632" s="943"/>
      <c r="S632" s="943"/>
      <c r="T632" s="943"/>
      <c r="U632" s="943"/>
      <c r="V632" s="943"/>
      <c r="W632" s="943"/>
      <c r="X632" s="943"/>
      <c r="Y632" s="943"/>
      <c r="Z632" s="943"/>
    </row>
    <row r="633" spans="1:26" ht="12.75" customHeight="1" x14ac:dyDescent="0.35">
      <c r="A633" s="961"/>
      <c r="B633" s="961"/>
      <c r="C633" s="961"/>
      <c r="D633" s="961"/>
      <c r="E633" s="961"/>
      <c r="F633" s="961"/>
      <c r="G633" s="943"/>
      <c r="H633" s="943"/>
      <c r="I633" s="943"/>
      <c r="J633" s="943"/>
      <c r="K633" s="943"/>
      <c r="L633" s="943"/>
      <c r="M633" s="943"/>
      <c r="N633" s="943"/>
      <c r="O633" s="943"/>
      <c r="P633" s="943"/>
      <c r="Q633" s="943"/>
      <c r="R633" s="943"/>
      <c r="S633" s="943"/>
      <c r="T633" s="943"/>
      <c r="U633" s="943"/>
      <c r="V633" s="943"/>
      <c r="W633" s="943"/>
      <c r="X633" s="943"/>
      <c r="Y633" s="943"/>
      <c r="Z633" s="943"/>
    </row>
    <row r="634" spans="1:26" ht="12.75" customHeight="1" x14ac:dyDescent="0.35">
      <c r="A634" s="961"/>
      <c r="B634" s="961"/>
      <c r="C634" s="961"/>
      <c r="D634" s="961"/>
      <c r="E634" s="961"/>
      <c r="F634" s="961"/>
      <c r="G634" s="943"/>
      <c r="H634" s="943"/>
      <c r="I634" s="943"/>
      <c r="J634" s="943"/>
      <c r="K634" s="943"/>
      <c r="L634" s="943"/>
      <c r="M634" s="943"/>
      <c r="N634" s="943"/>
      <c r="O634" s="943"/>
      <c r="P634" s="943"/>
      <c r="Q634" s="943"/>
      <c r="R634" s="943"/>
      <c r="S634" s="943"/>
      <c r="T634" s="943"/>
      <c r="U634" s="943"/>
      <c r="V634" s="943"/>
      <c r="W634" s="943"/>
      <c r="X634" s="943"/>
      <c r="Y634" s="943"/>
      <c r="Z634" s="943"/>
    </row>
    <row r="635" spans="1:26" ht="12.75" customHeight="1" x14ac:dyDescent="0.35">
      <c r="A635" s="961"/>
      <c r="B635" s="961"/>
      <c r="C635" s="961"/>
      <c r="D635" s="961"/>
      <c r="E635" s="961"/>
      <c r="F635" s="961"/>
      <c r="G635" s="943"/>
      <c r="H635" s="943"/>
      <c r="I635" s="943"/>
      <c r="J635" s="943"/>
      <c r="K635" s="943"/>
      <c r="L635" s="943"/>
      <c r="M635" s="943"/>
      <c r="N635" s="943"/>
      <c r="O635" s="943"/>
      <c r="P635" s="943"/>
      <c r="Q635" s="943"/>
      <c r="R635" s="943"/>
      <c r="S635" s="943"/>
      <c r="T635" s="943"/>
      <c r="U635" s="943"/>
      <c r="V635" s="943"/>
      <c r="W635" s="943"/>
      <c r="X635" s="943"/>
      <c r="Y635" s="943"/>
      <c r="Z635" s="943"/>
    </row>
    <row r="636" spans="1:26" ht="12.75" customHeight="1" x14ac:dyDescent="0.35">
      <c r="A636" s="961"/>
      <c r="B636" s="961"/>
      <c r="C636" s="961"/>
      <c r="D636" s="961"/>
      <c r="E636" s="961"/>
      <c r="F636" s="961"/>
      <c r="G636" s="943"/>
      <c r="H636" s="943"/>
      <c r="I636" s="943"/>
      <c r="J636" s="943"/>
      <c r="K636" s="943"/>
      <c r="L636" s="943"/>
      <c r="M636" s="943"/>
      <c r="N636" s="943"/>
      <c r="O636" s="943"/>
      <c r="P636" s="943"/>
      <c r="Q636" s="943"/>
      <c r="R636" s="943"/>
      <c r="S636" s="943"/>
      <c r="T636" s="943"/>
      <c r="U636" s="943"/>
      <c r="V636" s="943"/>
      <c r="W636" s="943"/>
      <c r="X636" s="943"/>
      <c r="Y636" s="943"/>
      <c r="Z636" s="943"/>
    </row>
    <row r="637" spans="1:26" ht="12.75" customHeight="1" x14ac:dyDescent="0.35">
      <c r="A637" s="961"/>
      <c r="B637" s="961"/>
      <c r="C637" s="961"/>
      <c r="D637" s="961"/>
      <c r="E637" s="961"/>
      <c r="F637" s="961"/>
      <c r="G637" s="943"/>
      <c r="H637" s="943"/>
      <c r="I637" s="943"/>
      <c r="J637" s="943"/>
      <c r="K637" s="943"/>
      <c r="L637" s="943"/>
      <c r="M637" s="943"/>
      <c r="N637" s="943"/>
      <c r="O637" s="943"/>
      <c r="P637" s="943"/>
      <c r="Q637" s="943"/>
      <c r="R637" s="943"/>
      <c r="S637" s="943"/>
      <c r="T637" s="943"/>
      <c r="U637" s="943"/>
      <c r="V637" s="943"/>
      <c r="W637" s="943"/>
      <c r="X637" s="943"/>
      <c r="Y637" s="943"/>
      <c r="Z637" s="943"/>
    </row>
    <row r="638" spans="1:26" ht="12.75" customHeight="1" x14ac:dyDescent="0.35">
      <c r="A638" s="961"/>
      <c r="B638" s="961"/>
      <c r="C638" s="961"/>
      <c r="D638" s="961"/>
      <c r="E638" s="961"/>
      <c r="F638" s="961"/>
      <c r="G638" s="943"/>
      <c r="H638" s="943"/>
      <c r="I638" s="943"/>
      <c r="J638" s="943"/>
      <c r="K638" s="943"/>
      <c r="L638" s="943"/>
      <c r="M638" s="943"/>
      <c r="N638" s="943"/>
      <c r="O638" s="943"/>
      <c r="P638" s="943"/>
      <c r="Q638" s="943"/>
      <c r="R638" s="943"/>
      <c r="S638" s="943"/>
      <c r="T638" s="943"/>
      <c r="U638" s="943"/>
      <c r="V638" s="943"/>
      <c r="W638" s="943"/>
      <c r="X638" s="943"/>
      <c r="Y638" s="943"/>
      <c r="Z638" s="943"/>
    </row>
    <row r="639" spans="1:26" ht="12.75" customHeight="1" x14ac:dyDescent="0.35">
      <c r="A639" s="961"/>
      <c r="B639" s="961"/>
      <c r="C639" s="961"/>
      <c r="D639" s="961"/>
      <c r="E639" s="961"/>
      <c r="F639" s="961"/>
      <c r="G639" s="943"/>
      <c r="H639" s="943"/>
      <c r="I639" s="943"/>
      <c r="J639" s="943"/>
      <c r="K639" s="943"/>
      <c r="L639" s="943"/>
      <c r="M639" s="943"/>
      <c r="N639" s="943"/>
      <c r="O639" s="943"/>
      <c r="P639" s="943"/>
      <c r="Q639" s="943"/>
      <c r="R639" s="943"/>
      <c r="S639" s="943"/>
      <c r="T639" s="943"/>
      <c r="U639" s="943"/>
      <c r="V639" s="943"/>
      <c r="W639" s="943"/>
      <c r="X639" s="943"/>
      <c r="Y639" s="943"/>
      <c r="Z639" s="943"/>
    </row>
    <row r="640" spans="1:26" ht="12.75" customHeight="1" x14ac:dyDescent="0.35">
      <c r="A640" s="961"/>
      <c r="B640" s="961"/>
      <c r="C640" s="961"/>
      <c r="D640" s="961"/>
      <c r="E640" s="961"/>
      <c r="F640" s="961"/>
      <c r="G640" s="943"/>
      <c r="H640" s="943"/>
      <c r="I640" s="943"/>
      <c r="J640" s="943"/>
      <c r="K640" s="943"/>
      <c r="L640" s="943"/>
      <c r="M640" s="943"/>
      <c r="N640" s="943"/>
      <c r="O640" s="943"/>
      <c r="P640" s="943"/>
      <c r="Q640" s="943"/>
      <c r="R640" s="943"/>
      <c r="S640" s="943"/>
      <c r="T640" s="943"/>
      <c r="U640" s="943"/>
      <c r="V640" s="943"/>
      <c r="W640" s="943"/>
      <c r="X640" s="943"/>
      <c r="Y640" s="943"/>
      <c r="Z640" s="943"/>
    </row>
    <row r="641" spans="1:26" ht="12.75" customHeight="1" x14ac:dyDescent="0.35">
      <c r="A641" s="961"/>
      <c r="B641" s="961"/>
      <c r="C641" s="961"/>
      <c r="D641" s="961"/>
      <c r="E641" s="961"/>
      <c r="F641" s="961"/>
      <c r="G641" s="943"/>
      <c r="H641" s="943"/>
      <c r="I641" s="943"/>
      <c r="J641" s="943"/>
      <c r="K641" s="943"/>
      <c r="L641" s="943"/>
      <c r="M641" s="943"/>
      <c r="N641" s="943"/>
      <c r="O641" s="943"/>
      <c r="P641" s="943"/>
      <c r="Q641" s="943"/>
      <c r="R641" s="943"/>
      <c r="S641" s="943"/>
      <c r="T641" s="943"/>
      <c r="U641" s="943"/>
      <c r="V641" s="943"/>
      <c r="W641" s="943"/>
      <c r="X641" s="943"/>
      <c r="Y641" s="943"/>
      <c r="Z641" s="943"/>
    </row>
    <row r="642" spans="1:26" ht="12.75" customHeight="1" x14ac:dyDescent="0.35">
      <c r="A642" s="961"/>
      <c r="B642" s="961"/>
      <c r="C642" s="961"/>
      <c r="D642" s="961"/>
      <c r="E642" s="961"/>
      <c r="F642" s="961"/>
      <c r="G642" s="943"/>
      <c r="H642" s="943"/>
      <c r="I642" s="943"/>
      <c r="J642" s="943"/>
      <c r="K642" s="943"/>
      <c r="L642" s="943"/>
      <c r="M642" s="943"/>
      <c r="N642" s="943"/>
      <c r="O642" s="943"/>
      <c r="P642" s="943"/>
      <c r="Q642" s="943"/>
      <c r="R642" s="943"/>
      <c r="S642" s="943"/>
      <c r="T642" s="943"/>
      <c r="U642" s="943"/>
      <c r="V642" s="943"/>
      <c r="W642" s="943"/>
      <c r="X642" s="943"/>
      <c r="Y642" s="943"/>
      <c r="Z642" s="943"/>
    </row>
    <row r="643" spans="1:26" ht="12.75" customHeight="1" x14ac:dyDescent="0.35">
      <c r="A643" s="961"/>
      <c r="B643" s="961"/>
      <c r="C643" s="961"/>
      <c r="D643" s="961"/>
      <c r="E643" s="961"/>
      <c r="F643" s="961"/>
      <c r="G643" s="943"/>
      <c r="H643" s="943"/>
      <c r="I643" s="943"/>
      <c r="J643" s="943"/>
      <c r="K643" s="943"/>
      <c r="L643" s="943"/>
      <c r="M643" s="943"/>
      <c r="N643" s="943"/>
      <c r="O643" s="943"/>
      <c r="P643" s="943"/>
      <c r="Q643" s="943"/>
      <c r="R643" s="943"/>
      <c r="S643" s="943"/>
      <c r="T643" s="943"/>
      <c r="U643" s="943"/>
      <c r="V643" s="943"/>
      <c r="W643" s="943"/>
      <c r="X643" s="943"/>
      <c r="Y643" s="943"/>
      <c r="Z643" s="943"/>
    </row>
    <row r="644" spans="1:26" ht="12.75" customHeight="1" x14ac:dyDescent="0.35">
      <c r="A644" s="961"/>
      <c r="B644" s="961"/>
      <c r="C644" s="961"/>
      <c r="D644" s="961"/>
      <c r="E644" s="961"/>
      <c r="F644" s="961"/>
      <c r="G644" s="943"/>
      <c r="H644" s="943"/>
      <c r="I644" s="943"/>
      <c r="J644" s="943"/>
      <c r="K644" s="943"/>
      <c r="L644" s="943"/>
      <c r="M644" s="943"/>
      <c r="N644" s="943"/>
      <c r="O644" s="943"/>
      <c r="P644" s="943"/>
      <c r="Q644" s="943"/>
      <c r="R644" s="943"/>
      <c r="S644" s="943"/>
      <c r="T644" s="943"/>
      <c r="U644" s="943"/>
      <c r="V644" s="943"/>
      <c r="W644" s="943"/>
      <c r="X644" s="943"/>
      <c r="Y644" s="943"/>
      <c r="Z644" s="943"/>
    </row>
    <row r="645" spans="1:26" ht="12.75" customHeight="1" x14ac:dyDescent="0.35">
      <c r="A645" s="961"/>
      <c r="B645" s="961"/>
      <c r="C645" s="961"/>
      <c r="D645" s="961"/>
      <c r="E645" s="961"/>
      <c r="F645" s="961"/>
      <c r="G645" s="943"/>
      <c r="H645" s="943"/>
      <c r="I645" s="943"/>
      <c r="J645" s="943"/>
      <c r="K645" s="943"/>
      <c r="L645" s="943"/>
      <c r="M645" s="943"/>
      <c r="N645" s="943"/>
      <c r="O645" s="943"/>
      <c r="P645" s="943"/>
      <c r="Q645" s="943"/>
      <c r="R645" s="943"/>
      <c r="S645" s="943"/>
      <c r="T645" s="943"/>
      <c r="U645" s="943"/>
      <c r="V645" s="943"/>
      <c r="W645" s="943"/>
      <c r="X645" s="943"/>
      <c r="Y645" s="943"/>
      <c r="Z645" s="943"/>
    </row>
    <row r="646" spans="1:26" ht="12.75" customHeight="1" x14ac:dyDescent="0.35">
      <c r="A646" s="961"/>
      <c r="B646" s="961"/>
      <c r="C646" s="961"/>
      <c r="D646" s="961"/>
      <c r="E646" s="961"/>
      <c r="F646" s="961"/>
      <c r="G646" s="943"/>
      <c r="H646" s="943"/>
      <c r="I646" s="943"/>
      <c r="J646" s="943"/>
      <c r="K646" s="943"/>
      <c r="L646" s="943"/>
      <c r="M646" s="943"/>
      <c r="N646" s="943"/>
      <c r="O646" s="943"/>
      <c r="P646" s="943"/>
      <c r="Q646" s="943"/>
      <c r="R646" s="943"/>
      <c r="S646" s="943"/>
      <c r="T646" s="943"/>
      <c r="U646" s="943"/>
      <c r="V646" s="943"/>
      <c r="W646" s="943"/>
      <c r="X646" s="943"/>
      <c r="Y646" s="943"/>
      <c r="Z646" s="943"/>
    </row>
    <row r="647" spans="1:26" ht="12.75" customHeight="1" x14ac:dyDescent="0.35">
      <c r="A647" s="961"/>
      <c r="B647" s="961"/>
      <c r="C647" s="961"/>
      <c r="D647" s="961"/>
      <c r="E647" s="961"/>
      <c r="F647" s="961"/>
      <c r="G647" s="943"/>
      <c r="H647" s="943"/>
      <c r="I647" s="943"/>
      <c r="J647" s="943"/>
      <c r="K647" s="943"/>
      <c r="L647" s="943"/>
      <c r="M647" s="943"/>
      <c r="N647" s="943"/>
      <c r="O647" s="943"/>
      <c r="P647" s="943"/>
      <c r="Q647" s="943"/>
      <c r="R647" s="943"/>
      <c r="S647" s="943"/>
      <c r="T647" s="943"/>
      <c r="U647" s="943"/>
      <c r="V647" s="943"/>
      <c r="W647" s="943"/>
      <c r="X647" s="943"/>
      <c r="Y647" s="943"/>
      <c r="Z647" s="943"/>
    </row>
    <row r="648" spans="1:26" ht="12.75" customHeight="1" x14ac:dyDescent="0.35">
      <c r="A648" s="961"/>
      <c r="B648" s="961"/>
      <c r="C648" s="961"/>
      <c r="D648" s="961"/>
      <c r="E648" s="961"/>
      <c r="F648" s="961"/>
      <c r="G648" s="943"/>
      <c r="H648" s="943"/>
      <c r="I648" s="943"/>
      <c r="J648" s="943"/>
      <c r="K648" s="943"/>
      <c r="L648" s="943"/>
      <c r="M648" s="943"/>
      <c r="N648" s="943"/>
      <c r="O648" s="943"/>
      <c r="P648" s="943"/>
      <c r="Q648" s="943"/>
      <c r="R648" s="943"/>
      <c r="S648" s="943"/>
      <c r="T648" s="943"/>
      <c r="U648" s="943"/>
      <c r="V648" s="943"/>
      <c r="W648" s="943"/>
      <c r="X648" s="943"/>
      <c r="Y648" s="943"/>
      <c r="Z648" s="943"/>
    </row>
    <row r="649" spans="1:26" ht="12.75" customHeight="1" x14ac:dyDescent="0.35">
      <c r="A649" s="961"/>
      <c r="B649" s="961"/>
      <c r="C649" s="961"/>
      <c r="D649" s="961"/>
      <c r="E649" s="961"/>
      <c r="F649" s="961"/>
      <c r="G649" s="943"/>
      <c r="H649" s="943"/>
      <c r="I649" s="943"/>
      <c r="J649" s="943"/>
      <c r="K649" s="943"/>
      <c r="L649" s="943"/>
      <c r="M649" s="943"/>
      <c r="N649" s="943"/>
      <c r="O649" s="943"/>
      <c r="P649" s="943"/>
      <c r="Q649" s="943"/>
      <c r="R649" s="943"/>
      <c r="S649" s="943"/>
      <c r="T649" s="943"/>
      <c r="U649" s="943"/>
      <c r="V649" s="943"/>
      <c r="W649" s="943"/>
      <c r="X649" s="943"/>
      <c r="Y649" s="943"/>
      <c r="Z649" s="943"/>
    </row>
    <row r="650" spans="1:26" ht="12.75" customHeight="1" x14ac:dyDescent="0.35">
      <c r="A650" s="961"/>
      <c r="B650" s="961"/>
      <c r="C650" s="961"/>
      <c r="D650" s="961"/>
      <c r="E650" s="961"/>
      <c r="F650" s="961"/>
      <c r="G650" s="943"/>
      <c r="H650" s="943"/>
      <c r="I650" s="943"/>
      <c r="J650" s="943"/>
      <c r="K650" s="943"/>
      <c r="L650" s="943"/>
      <c r="M650" s="943"/>
      <c r="N650" s="943"/>
      <c r="O650" s="943"/>
      <c r="P650" s="943"/>
      <c r="Q650" s="943"/>
      <c r="R650" s="943"/>
      <c r="S650" s="943"/>
      <c r="T650" s="943"/>
      <c r="U650" s="943"/>
      <c r="V650" s="943"/>
      <c r="W650" s="943"/>
      <c r="X650" s="943"/>
      <c r="Y650" s="943"/>
      <c r="Z650" s="943"/>
    </row>
    <row r="651" spans="1:26" ht="12.75" customHeight="1" x14ac:dyDescent="0.35">
      <c r="A651" s="961"/>
      <c r="B651" s="961"/>
      <c r="C651" s="961"/>
      <c r="D651" s="961"/>
      <c r="E651" s="961"/>
      <c r="F651" s="961"/>
      <c r="G651" s="943"/>
      <c r="H651" s="943"/>
      <c r="I651" s="943"/>
      <c r="J651" s="943"/>
      <c r="K651" s="943"/>
      <c r="L651" s="943"/>
      <c r="M651" s="943"/>
      <c r="N651" s="943"/>
      <c r="O651" s="943"/>
      <c r="P651" s="943"/>
      <c r="Q651" s="943"/>
      <c r="R651" s="943"/>
      <c r="S651" s="943"/>
      <c r="T651" s="943"/>
      <c r="U651" s="943"/>
      <c r="V651" s="943"/>
      <c r="W651" s="943"/>
      <c r="X651" s="943"/>
      <c r="Y651" s="943"/>
      <c r="Z651" s="943"/>
    </row>
    <row r="652" spans="1:26" ht="12.75" customHeight="1" x14ac:dyDescent="0.35">
      <c r="A652" s="961"/>
      <c r="B652" s="961"/>
      <c r="C652" s="961"/>
      <c r="D652" s="961"/>
      <c r="E652" s="961"/>
      <c r="F652" s="961"/>
      <c r="G652" s="943"/>
      <c r="H652" s="943"/>
      <c r="I652" s="943"/>
      <c r="J652" s="943"/>
      <c r="K652" s="943"/>
      <c r="L652" s="943"/>
      <c r="M652" s="943"/>
      <c r="N652" s="943"/>
      <c r="O652" s="943"/>
      <c r="P652" s="943"/>
      <c r="Q652" s="943"/>
      <c r="R652" s="943"/>
      <c r="S652" s="943"/>
      <c r="T652" s="943"/>
      <c r="U652" s="943"/>
      <c r="V652" s="943"/>
      <c r="W652" s="943"/>
      <c r="X652" s="943"/>
      <c r="Y652" s="943"/>
      <c r="Z652" s="943"/>
    </row>
    <row r="653" spans="1:26" ht="12.75" customHeight="1" x14ac:dyDescent="0.35">
      <c r="A653" s="961"/>
      <c r="B653" s="961"/>
      <c r="C653" s="961"/>
      <c r="D653" s="961"/>
      <c r="E653" s="961"/>
      <c r="F653" s="961"/>
      <c r="G653" s="943"/>
      <c r="H653" s="943"/>
      <c r="I653" s="943"/>
      <c r="J653" s="943"/>
      <c r="K653" s="943"/>
      <c r="L653" s="943"/>
      <c r="M653" s="943"/>
      <c r="N653" s="943"/>
      <c r="O653" s="943"/>
      <c r="P653" s="943"/>
      <c r="Q653" s="943"/>
      <c r="R653" s="943"/>
      <c r="S653" s="943"/>
      <c r="T653" s="943"/>
      <c r="U653" s="943"/>
      <c r="V653" s="943"/>
      <c r="W653" s="943"/>
      <c r="X653" s="943"/>
      <c r="Y653" s="943"/>
      <c r="Z653" s="943"/>
    </row>
    <row r="654" spans="1:26" ht="12.75" customHeight="1" x14ac:dyDescent="0.35">
      <c r="A654" s="961"/>
      <c r="B654" s="961"/>
      <c r="C654" s="961"/>
      <c r="D654" s="961"/>
      <c r="E654" s="961"/>
      <c r="F654" s="961"/>
      <c r="G654" s="943"/>
      <c r="H654" s="943"/>
      <c r="I654" s="943"/>
      <c r="J654" s="943"/>
      <c r="K654" s="943"/>
      <c r="L654" s="943"/>
      <c r="M654" s="943"/>
      <c r="N654" s="943"/>
      <c r="O654" s="943"/>
      <c r="P654" s="943"/>
      <c r="Q654" s="943"/>
      <c r="R654" s="943"/>
      <c r="S654" s="943"/>
      <c r="T654" s="943"/>
      <c r="U654" s="943"/>
      <c r="V654" s="943"/>
      <c r="W654" s="943"/>
      <c r="X654" s="943"/>
      <c r="Y654" s="943"/>
      <c r="Z654" s="943"/>
    </row>
    <row r="655" spans="1:26" ht="12.75" customHeight="1" x14ac:dyDescent="0.35">
      <c r="A655" s="961"/>
      <c r="B655" s="961"/>
      <c r="C655" s="961"/>
      <c r="D655" s="961"/>
      <c r="E655" s="961"/>
      <c r="F655" s="961"/>
      <c r="G655" s="943"/>
      <c r="H655" s="943"/>
      <c r="I655" s="943"/>
      <c r="J655" s="943"/>
      <c r="K655" s="943"/>
      <c r="L655" s="943"/>
      <c r="M655" s="943"/>
      <c r="N655" s="943"/>
      <c r="O655" s="943"/>
      <c r="P655" s="943"/>
      <c r="Q655" s="943"/>
      <c r="R655" s="943"/>
      <c r="S655" s="943"/>
      <c r="T655" s="943"/>
      <c r="U655" s="943"/>
      <c r="V655" s="943"/>
      <c r="W655" s="943"/>
      <c r="X655" s="943"/>
      <c r="Y655" s="943"/>
      <c r="Z655" s="943"/>
    </row>
    <row r="656" spans="1:26" ht="12.75" customHeight="1" x14ac:dyDescent="0.35">
      <c r="A656" s="961"/>
      <c r="B656" s="961"/>
      <c r="C656" s="961"/>
      <c r="D656" s="961"/>
      <c r="E656" s="961"/>
      <c r="F656" s="961"/>
      <c r="G656" s="943"/>
      <c r="H656" s="943"/>
      <c r="I656" s="943"/>
      <c r="J656" s="943"/>
      <c r="K656" s="943"/>
      <c r="L656" s="943"/>
      <c r="M656" s="943"/>
      <c r="N656" s="943"/>
      <c r="O656" s="943"/>
      <c r="P656" s="943"/>
      <c r="Q656" s="943"/>
      <c r="R656" s="943"/>
      <c r="S656" s="943"/>
      <c r="T656" s="943"/>
      <c r="U656" s="943"/>
      <c r="V656" s="943"/>
      <c r="W656" s="943"/>
      <c r="X656" s="943"/>
      <c r="Y656" s="943"/>
      <c r="Z656" s="943"/>
    </row>
    <row r="657" spans="1:26" ht="12.75" customHeight="1" x14ac:dyDescent="0.35">
      <c r="A657" s="961"/>
      <c r="B657" s="961"/>
      <c r="C657" s="961"/>
      <c r="D657" s="961"/>
      <c r="E657" s="961"/>
      <c r="F657" s="961"/>
      <c r="G657" s="943"/>
      <c r="H657" s="943"/>
      <c r="I657" s="943"/>
      <c r="J657" s="943"/>
      <c r="K657" s="943"/>
      <c r="L657" s="943"/>
      <c r="M657" s="943"/>
      <c r="N657" s="943"/>
      <c r="O657" s="943"/>
      <c r="P657" s="943"/>
      <c r="Q657" s="943"/>
      <c r="R657" s="943"/>
      <c r="S657" s="943"/>
      <c r="T657" s="943"/>
      <c r="U657" s="943"/>
      <c r="V657" s="943"/>
      <c r="W657" s="943"/>
      <c r="X657" s="943"/>
      <c r="Y657" s="943"/>
      <c r="Z657" s="943"/>
    </row>
    <row r="658" spans="1:26" ht="12.75" customHeight="1" x14ac:dyDescent="0.35">
      <c r="A658" s="961"/>
      <c r="B658" s="961"/>
      <c r="C658" s="961"/>
      <c r="D658" s="961"/>
      <c r="E658" s="961"/>
      <c r="F658" s="961"/>
      <c r="G658" s="943"/>
      <c r="H658" s="943"/>
      <c r="I658" s="943"/>
      <c r="J658" s="943"/>
      <c r="K658" s="943"/>
      <c r="L658" s="943"/>
      <c r="M658" s="943"/>
      <c r="N658" s="943"/>
      <c r="O658" s="943"/>
      <c r="P658" s="943"/>
      <c r="Q658" s="943"/>
      <c r="R658" s="943"/>
      <c r="S658" s="943"/>
      <c r="T658" s="943"/>
      <c r="U658" s="943"/>
      <c r="V658" s="943"/>
      <c r="W658" s="943"/>
      <c r="X658" s="943"/>
      <c r="Y658" s="943"/>
      <c r="Z658" s="943"/>
    </row>
    <row r="659" spans="1:26" ht="12.75" customHeight="1" x14ac:dyDescent="0.35">
      <c r="A659" s="961"/>
      <c r="B659" s="961"/>
      <c r="C659" s="961"/>
      <c r="D659" s="961"/>
      <c r="E659" s="961"/>
      <c r="F659" s="961"/>
      <c r="G659" s="943"/>
      <c r="H659" s="943"/>
      <c r="I659" s="943"/>
      <c r="J659" s="943"/>
      <c r="K659" s="943"/>
      <c r="L659" s="943"/>
      <c r="M659" s="943"/>
      <c r="N659" s="943"/>
      <c r="O659" s="943"/>
      <c r="P659" s="943"/>
      <c r="Q659" s="943"/>
      <c r="R659" s="943"/>
      <c r="S659" s="943"/>
      <c r="T659" s="943"/>
      <c r="U659" s="943"/>
      <c r="V659" s="943"/>
      <c r="W659" s="943"/>
      <c r="X659" s="943"/>
      <c r="Y659" s="943"/>
      <c r="Z659" s="943"/>
    </row>
    <row r="660" spans="1:26" ht="12.75" customHeight="1" x14ac:dyDescent="0.35">
      <c r="A660" s="961"/>
      <c r="B660" s="961"/>
      <c r="C660" s="961"/>
      <c r="D660" s="961"/>
      <c r="E660" s="961"/>
      <c r="F660" s="961"/>
      <c r="G660" s="943"/>
      <c r="H660" s="943"/>
      <c r="I660" s="943"/>
      <c r="J660" s="943"/>
      <c r="K660" s="943"/>
      <c r="L660" s="943"/>
      <c r="M660" s="943"/>
      <c r="N660" s="943"/>
      <c r="O660" s="943"/>
      <c r="P660" s="943"/>
      <c r="Q660" s="943"/>
      <c r="R660" s="943"/>
      <c r="S660" s="943"/>
      <c r="T660" s="943"/>
      <c r="U660" s="943"/>
      <c r="V660" s="943"/>
      <c r="W660" s="943"/>
      <c r="X660" s="943"/>
      <c r="Y660" s="943"/>
      <c r="Z660" s="943"/>
    </row>
    <row r="661" spans="1:26" ht="12.75" customHeight="1" x14ac:dyDescent="0.35">
      <c r="A661" s="961"/>
      <c r="B661" s="961"/>
      <c r="C661" s="961"/>
      <c r="D661" s="961"/>
      <c r="E661" s="961"/>
      <c r="F661" s="961"/>
      <c r="G661" s="943"/>
      <c r="H661" s="943"/>
      <c r="I661" s="943"/>
      <c r="J661" s="943"/>
      <c r="K661" s="943"/>
      <c r="L661" s="943"/>
      <c r="M661" s="943"/>
      <c r="N661" s="943"/>
      <c r="O661" s="943"/>
      <c r="P661" s="943"/>
      <c r="Q661" s="943"/>
      <c r="R661" s="943"/>
      <c r="S661" s="943"/>
      <c r="T661" s="943"/>
      <c r="U661" s="943"/>
      <c r="V661" s="943"/>
      <c r="W661" s="943"/>
      <c r="X661" s="943"/>
      <c r="Y661" s="943"/>
      <c r="Z661" s="943"/>
    </row>
    <row r="662" spans="1:26" ht="12.75" customHeight="1" x14ac:dyDescent="0.35">
      <c r="A662" s="961"/>
      <c r="B662" s="961"/>
      <c r="C662" s="961"/>
      <c r="D662" s="961"/>
      <c r="E662" s="961"/>
      <c r="F662" s="961"/>
      <c r="G662" s="943"/>
      <c r="H662" s="943"/>
      <c r="I662" s="943"/>
      <c r="J662" s="943"/>
      <c r="K662" s="943"/>
      <c r="L662" s="943"/>
      <c r="M662" s="943"/>
      <c r="N662" s="943"/>
      <c r="O662" s="943"/>
      <c r="P662" s="943"/>
      <c r="Q662" s="943"/>
      <c r="R662" s="943"/>
      <c r="S662" s="943"/>
      <c r="T662" s="943"/>
      <c r="U662" s="943"/>
      <c r="V662" s="943"/>
      <c r="W662" s="943"/>
      <c r="X662" s="943"/>
      <c r="Y662" s="943"/>
      <c r="Z662" s="943"/>
    </row>
    <row r="663" spans="1:26" ht="12.75" customHeight="1" x14ac:dyDescent="0.35">
      <c r="A663" s="961"/>
      <c r="B663" s="961"/>
      <c r="C663" s="961"/>
      <c r="D663" s="961"/>
      <c r="E663" s="961"/>
      <c r="F663" s="961"/>
      <c r="G663" s="943"/>
      <c r="H663" s="943"/>
      <c r="I663" s="943"/>
      <c r="J663" s="943"/>
      <c r="K663" s="943"/>
      <c r="L663" s="943"/>
      <c r="M663" s="943"/>
      <c r="N663" s="943"/>
      <c r="O663" s="943"/>
      <c r="P663" s="943"/>
      <c r="Q663" s="943"/>
      <c r="R663" s="943"/>
      <c r="S663" s="943"/>
      <c r="T663" s="943"/>
      <c r="U663" s="943"/>
      <c r="V663" s="943"/>
      <c r="W663" s="943"/>
      <c r="X663" s="943"/>
      <c r="Y663" s="943"/>
      <c r="Z663" s="943"/>
    </row>
    <row r="664" spans="1:26" ht="12.75" customHeight="1" x14ac:dyDescent="0.35">
      <c r="A664" s="961"/>
      <c r="B664" s="961"/>
      <c r="C664" s="961"/>
      <c r="D664" s="961"/>
      <c r="E664" s="961"/>
      <c r="F664" s="961"/>
      <c r="G664" s="943"/>
      <c r="H664" s="943"/>
      <c r="I664" s="943"/>
      <c r="J664" s="943"/>
      <c r="K664" s="943"/>
      <c r="L664" s="943"/>
      <c r="M664" s="943"/>
      <c r="N664" s="943"/>
      <c r="O664" s="943"/>
      <c r="P664" s="943"/>
      <c r="Q664" s="943"/>
      <c r="R664" s="943"/>
      <c r="S664" s="943"/>
      <c r="T664" s="943"/>
      <c r="U664" s="943"/>
      <c r="V664" s="943"/>
      <c r="W664" s="943"/>
      <c r="X664" s="943"/>
      <c r="Y664" s="943"/>
      <c r="Z664" s="943"/>
    </row>
    <row r="665" spans="1:26" ht="12.75" customHeight="1" x14ac:dyDescent="0.35">
      <c r="A665" s="961"/>
      <c r="B665" s="961"/>
      <c r="C665" s="961"/>
      <c r="D665" s="961"/>
      <c r="E665" s="961"/>
      <c r="F665" s="961"/>
      <c r="G665" s="943"/>
      <c r="H665" s="943"/>
      <c r="I665" s="943"/>
      <c r="J665" s="943"/>
      <c r="K665" s="943"/>
      <c r="L665" s="943"/>
      <c r="M665" s="943"/>
      <c r="N665" s="943"/>
      <c r="O665" s="943"/>
      <c r="P665" s="943"/>
      <c r="Q665" s="943"/>
      <c r="R665" s="943"/>
      <c r="S665" s="943"/>
      <c r="T665" s="943"/>
      <c r="U665" s="943"/>
      <c r="V665" s="943"/>
      <c r="W665" s="943"/>
      <c r="X665" s="943"/>
      <c r="Y665" s="943"/>
      <c r="Z665" s="943"/>
    </row>
    <row r="666" spans="1:26" ht="12.75" customHeight="1" x14ac:dyDescent="0.35">
      <c r="A666" s="961"/>
      <c r="B666" s="961"/>
      <c r="C666" s="961"/>
      <c r="D666" s="961"/>
      <c r="E666" s="961"/>
      <c r="F666" s="961"/>
      <c r="G666" s="943"/>
      <c r="H666" s="943"/>
      <c r="I666" s="943"/>
      <c r="J666" s="943"/>
      <c r="K666" s="943"/>
      <c r="L666" s="943"/>
      <c r="M666" s="943"/>
      <c r="N666" s="943"/>
      <c r="O666" s="943"/>
      <c r="P666" s="943"/>
      <c r="Q666" s="943"/>
      <c r="R666" s="943"/>
      <c r="S666" s="943"/>
      <c r="T666" s="943"/>
      <c r="U666" s="943"/>
      <c r="V666" s="943"/>
      <c r="W666" s="943"/>
      <c r="X666" s="943"/>
      <c r="Y666" s="943"/>
      <c r="Z666" s="943"/>
    </row>
    <row r="667" spans="1:26" ht="12.75" customHeight="1" x14ac:dyDescent="0.35">
      <c r="A667" s="961"/>
      <c r="B667" s="961"/>
      <c r="C667" s="961"/>
      <c r="D667" s="961"/>
      <c r="E667" s="961"/>
      <c r="F667" s="961"/>
      <c r="G667" s="943"/>
      <c r="H667" s="943"/>
      <c r="I667" s="943"/>
      <c r="J667" s="943"/>
      <c r="K667" s="943"/>
      <c r="L667" s="943"/>
      <c r="M667" s="943"/>
      <c r="N667" s="943"/>
      <c r="O667" s="943"/>
      <c r="P667" s="943"/>
      <c r="Q667" s="943"/>
      <c r="R667" s="943"/>
      <c r="S667" s="943"/>
      <c r="T667" s="943"/>
      <c r="U667" s="943"/>
      <c r="V667" s="943"/>
      <c r="W667" s="943"/>
      <c r="X667" s="943"/>
      <c r="Y667" s="943"/>
      <c r="Z667" s="943"/>
    </row>
    <row r="668" spans="1:26" ht="12.75" customHeight="1" x14ac:dyDescent="0.35">
      <c r="A668" s="961"/>
      <c r="B668" s="961"/>
      <c r="C668" s="961"/>
      <c r="D668" s="961"/>
      <c r="E668" s="961"/>
      <c r="F668" s="961"/>
      <c r="G668" s="943"/>
      <c r="H668" s="943"/>
      <c r="I668" s="943"/>
      <c r="J668" s="943"/>
      <c r="K668" s="943"/>
      <c r="L668" s="943"/>
      <c r="M668" s="943"/>
      <c r="N668" s="943"/>
      <c r="O668" s="943"/>
      <c r="P668" s="943"/>
      <c r="Q668" s="943"/>
      <c r="R668" s="943"/>
      <c r="S668" s="943"/>
      <c r="T668" s="943"/>
      <c r="U668" s="943"/>
      <c r="V668" s="943"/>
      <c r="W668" s="943"/>
      <c r="X668" s="943"/>
      <c r="Y668" s="943"/>
      <c r="Z668" s="943"/>
    </row>
    <row r="669" spans="1:26" ht="12.75" customHeight="1" x14ac:dyDescent="0.35">
      <c r="A669" s="961"/>
      <c r="B669" s="961"/>
      <c r="C669" s="961"/>
      <c r="D669" s="961"/>
      <c r="E669" s="961"/>
      <c r="F669" s="961"/>
      <c r="G669" s="943"/>
      <c r="H669" s="943"/>
      <c r="I669" s="943"/>
      <c r="J669" s="943"/>
      <c r="K669" s="943"/>
      <c r="L669" s="943"/>
      <c r="M669" s="943"/>
      <c r="N669" s="943"/>
      <c r="O669" s="943"/>
      <c r="P669" s="943"/>
      <c r="Q669" s="943"/>
      <c r="R669" s="943"/>
      <c r="S669" s="943"/>
      <c r="T669" s="943"/>
      <c r="U669" s="943"/>
      <c r="V669" s="943"/>
      <c r="W669" s="943"/>
      <c r="X669" s="943"/>
      <c r="Y669" s="943"/>
      <c r="Z669" s="943"/>
    </row>
    <row r="670" spans="1:26" ht="12.75" customHeight="1" x14ac:dyDescent="0.35">
      <c r="A670" s="961"/>
      <c r="B670" s="961"/>
      <c r="C670" s="961"/>
      <c r="D670" s="961"/>
      <c r="E670" s="961"/>
      <c r="F670" s="961"/>
      <c r="G670" s="943"/>
      <c r="H670" s="943"/>
      <c r="I670" s="943"/>
      <c r="J670" s="943"/>
      <c r="K670" s="943"/>
      <c r="L670" s="943"/>
      <c r="M670" s="943"/>
      <c r="N670" s="943"/>
      <c r="O670" s="943"/>
      <c r="P670" s="943"/>
      <c r="Q670" s="943"/>
      <c r="R670" s="943"/>
      <c r="S670" s="943"/>
      <c r="T670" s="943"/>
      <c r="U670" s="943"/>
      <c r="V670" s="943"/>
      <c r="W670" s="943"/>
      <c r="X670" s="943"/>
      <c r="Y670" s="943"/>
      <c r="Z670" s="943"/>
    </row>
    <row r="671" spans="1:26" ht="12.75" customHeight="1" x14ac:dyDescent="0.35">
      <c r="A671" s="961"/>
      <c r="B671" s="961"/>
      <c r="C671" s="961"/>
      <c r="D671" s="961"/>
      <c r="E671" s="961"/>
      <c r="F671" s="961"/>
      <c r="G671" s="943"/>
      <c r="H671" s="943"/>
      <c r="I671" s="943"/>
      <c r="J671" s="943"/>
      <c r="K671" s="943"/>
      <c r="L671" s="943"/>
      <c r="M671" s="943"/>
      <c r="N671" s="943"/>
      <c r="O671" s="943"/>
      <c r="P671" s="943"/>
      <c r="Q671" s="943"/>
      <c r="R671" s="943"/>
      <c r="S671" s="943"/>
      <c r="T671" s="943"/>
      <c r="U671" s="943"/>
      <c r="V671" s="943"/>
      <c r="W671" s="943"/>
      <c r="X671" s="943"/>
      <c r="Y671" s="943"/>
      <c r="Z671" s="943"/>
    </row>
    <row r="672" spans="1:26" ht="12.75" customHeight="1" x14ac:dyDescent="0.35">
      <c r="A672" s="961"/>
      <c r="B672" s="961"/>
      <c r="C672" s="961"/>
      <c r="D672" s="961"/>
      <c r="E672" s="961"/>
      <c r="F672" s="961"/>
      <c r="G672" s="943"/>
      <c r="H672" s="943"/>
      <c r="I672" s="943"/>
      <c r="J672" s="943"/>
      <c r="K672" s="943"/>
      <c r="L672" s="943"/>
      <c r="M672" s="943"/>
      <c r="N672" s="943"/>
      <c r="O672" s="943"/>
      <c r="P672" s="943"/>
      <c r="Q672" s="943"/>
      <c r="R672" s="943"/>
      <c r="S672" s="943"/>
      <c r="T672" s="943"/>
      <c r="U672" s="943"/>
      <c r="V672" s="943"/>
      <c r="W672" s="943"/>
      <c r="X672" s="943"/>
      <c r="Y672" s="943"/>
      <c r="Z672" s="943"/>
    </row>
    <row r="673" spans="1:26" ht="12.75" customHeight="1" x14ac:dyDescent="0.35">
      <c r="A673" s="961"/>
      <c r="B673" s="961"/>
      <c r="C673" s="961"/>
      <c r="D673" s="961"/>
      <c r="E673" s="961"/>
      <c r="F673" s="961"/>
      <c r="G673" s="943"/>
      <c r="H673" s="943"/>
      <c r="I673" s="943"/>
      <c r="J673" s="943"/>
      <c r="K673" s="943"/>
      <c r="L673" s="943"/>
      <c r="M673" s="943"/>
      <c r="N673" s="943"/>
      <c r="O673" s="943"/>
      <c r="P673" s="943"/>
      <c r="Q673" s="943"/>
      <c r="R673" s="943"/>
      <c r="S673" s="943"/>
      <c r="T673" s="943"/>
      <c r="U673" s="943"/>
      <c r="V673" s="943"/>
      <c r="W673" s="943"/>
      <c r="X673" s="943"/>
      <c r="Y673" s="943"/>
      <c r="Z673" s="943"/>
    </row>
    <row r="674" spans="1:26" ht="12.75" customHeight="1" x14ac:dyDescent="0.35">
      <c r="A674" s="961"/>
      <c r="B674" s="961"/>
      <c r="C674" s="961"/>
      <c r="D674" s="961"/>
      <c r="E674" s="961"/>
      <c r="F674" s="961"/>
      <c r="G674" s="943"/>
      <c r="H674" s="943"/>
      <c r="I674" s="943"/>
      <c r="J674" s="943"/>
      <c r="K674" s="943"/>
      <c r="L674" s="943"/>
      <c r="M674" s="943"/>
      <c r="N674" s="943"/>
      <c r="O674" s="943"/>
      <c r="P674" s="943"/>
      <c r="Q674" s="943"/>
      <c r="R674" s="943"/>
      <c r="S674" s="943"/>
      <c r="T674" s="943"/>
      <c r="U674" s="943"/>
      <c r="V674" s="943"/>
      <c r="W674" s="943"/>
      <c r="X674" s="943"/>
      <c r="Y674" s="943"/>
      <c r="Z674" s="943"/>
    </row>
    <row r="675" spans="1:26" ht="12.75" customHeight="1" x14ac:dyDescent="0.35">
      <c r="A675" s="961"/>
      <c r="B675" s="961"/>
      <c r="C675" s="961"/>
      <c r="D675" s="961"/>
      <c r="E675" s="961"/>
      <c r="F675" s="961"/>
      <c r="G675" s="943"/>
      <c r="H675" s="943"/>
      <c r="I675" s="943"/>
      <c r="J675" s="943"/>
      <c r="K675" s="943"/>
      <c r="L675" s="943"/>
      <c r="M675" s="943"/>
      <c r="N675" s="943"/>
      <c r="O675" s="943"/>
      <c r="P675" s="943"/>
      <c r="Q675" s="943"/>
      <c r="R675" s="943"/>
      <c r="S675" s="943"/>
      <c r="T675" s="943"/>
      <c r="U675" s="943"/>
      <c r="V675" s="943"/>
      <c r="W675" s="943"/>
      <c r="X675" s="943"/>
      <c r="Y675" s="943"/>
      <c r="Z675" s="943"/>
    </row>
    <row r="676" spans="1:26" ht="12.75" customHeight="1" x14ac:dyDescent="0.35">
      <c r="A676" s="961"/>
      <c r="B676" s="961"/>
      <c r="C676" s="961"/>
      <c r="D676" s="961"/>
      <c r="E676" s="961"/>
      <c r="F676" s="961"/>
      <c r="G676" s="943"/>
      <c r="H676" s="943"/>
      <c r="I676" s="943"/>
      <c r="J676" s="943"/>
      <c r="K676" s="943"/>
      <c r="L676" s="943"/>
      <c r="M676" s="943"/>
      <c r="N676" s="943"/>
      <c r="O676" s="943"/>
      <c r="P676" s="943"/>
      <c r="Q676" s="943"/>
      <c r="R676" s="943"/>
      <c r="S676" s="943"/>
      <c r="T676" s="943"/>
      <c r="U676" s="943"/>
      <c r="V676" s="943"/>
      <c r="W676" s="943"/>
      <c r="X676" s="943"/>
      <c r="Y676" s="943"/>
      <c r="Z676" s="943"/>
    </row>
    <row r="677" spans="1:26" ht="12.75" customHeight="1" x14ac:dyDescent="0.35">
      <c r="A677" s="961"/>
      <c r="B677" s="961"/>
      <c r="C677" s="961"/>
      <c r="D677" s="961"/>
      <c r="E677" s="961"/>
      <c r="F677" s="961"/>
      <c r="G677" s="943"/>
      <c r="H677" s="943"/>
      <c r="I677" s="943"/>
      <c r="J677" s="943"/>
      <c r="K677" s="943"/>
      <c r="L677" s="943"/>
      <c r="M677" s="943"/>
      <c r="N677" s="943"/>
      <c r="O677" s="943"/>
      <c r="P677" s="943"/>
      <c r="Q677" s="943"/>
      <c r="R677" s="943"/>
      <c r="S677" s="943"/>
      <c r="T677" s="943"/>
      <c r="U677" s="943"/>
      <c r="V677" s="943"/>
      <c r="W677" s="943"/>
      <c r="X677" s="943"/>
      <c r="Y677" s="943"/>
      <c r="Z677" s="943"/>
    </row>
    <row r="678" spans="1:26" ht="12.75" customHeight="1" x14ac:dyDescent="0.35">
      <c r="A678" s="961"/>
      <c r="B678" s="961"/>
      <c r="C678" s="961"/>
      <c r="D678" s="961"/>
      <c r="E678" s="961"/>
      <c r="F678" s="961"/>
      <c r="G678" s="943"/>
      <c r="H678" s="943"/>
      <c r="I678" s="943"/>
      <c r="J678" s="943"/>
      <c r="K678" s="943"/>
      <c r="L678" s="943"/>
      <c r="M678" s="943"/>
      <c r="N678" s="943"/>
      <c r="O678" s="943"/>
      <c r="P678" s="943"/>
      <c r="Q678" s="943"/>
      <c r="R678" s="943"/>
      <c r="S678" s="943"/>
      <c r="T678" s="943"/>
      <c r="U678" s="943"/>
      <c r="V678" s="943"/>
      <c r="W678" s="943"/>
      <c r="X678" s="943"/>
      <c r="Y678" s="943"/>
      <c r="Z678" s="943"/>
    </row>
    <row r="679" spans="1:26" ht="12.75" customHeight="1" x14ac:dyDescent="0.35">
      <c r="A679" s="961"/>
      <c r="B679" s="961"/>
      <c r="C679" s="961"/>
      <c r="D679" s="961"/>
      <c r="E679" s="961"/>
      <c r="F679" s="961"/>
      <c r="G679" s="943"/>
      <c r="H679" s="943"/>
      <c r="I679" s="943"/>
      <c r="J679" s="943"/>
      <c r="K679" s="943"/>
      <c r="L679" s="943"/>
      <c r="M679" s="943"/>
      <c r="N679" s="943"/>
      <c r="O679" s="943"/>
      <c r="P679" s="943"/>
      <c r="Q679" s="943"/>
      <c r="R679" s="943"/>
      <c r="S679" s="943"/>
      <c r="T679" s="943"/>
      <c r="U679" s="943"/>
      <c r="V679" s="943"/>
      <c r="W679" s="943"/>
      <c r="X679" s="943"/>
      <c r="Y679" s="943"/>
      <c r="Z679" s="943"/>
    </row>
    <row r="680" spans="1:26" ht="12.75" customHeight="1" x14ac:dyDescent="0.35">
      <c r="A680" s="961"/>
      <c r="B680" s="961"/>
      <c r="C680" s="961"/>
      <c r="D680" s="961"/>
      <c r="E680" s="961"/>
      <c r="F680" s="961"/>
      <c r="G680" s="943"/>
      <c r="H680" s="943"/>
      <c r="I680" s="943"/>
      <c r="J680" s="943"/>
      <c r="K680" s="943"/>
      <c r="L680" s="943"/>
      <c r="M680" s="943"/>
      <c r="N680" s="943"/>
      <c r="O680" s="943"/>
      <c r="P680" s="943"/>
      <c r="Q680" s="943"/>
      <c r="R680" s="943"/>
      <c r="S680" s="943"/>
      <c r="T680" s="943"/>
      <c r="U680" s="943"/>
      <c r="V680" s="943"/>
      <c r="W680" s="943"/>
      <c r="X680" s="943"/>
      <c r="Y680" s="943"/>
      <c r="Z680" s="943"/>
    </row>
    <row r="681" spans="1:26" ht="12.75" customHeight="1" x14ac:dyDescent="0.35">
      <c r="A681" s="961"/>
      <c r="B681" s="961"/>
      <c r="C681" s="961"/>
      <c r="D681" s="961"/>
      <c r="E681" s="961"/>
      <c r="F681" s="961"/>
      <c r="G681" s="943"/>
      <c r="H681" s="943"/>
      <c r="I681" s="943"/>
      <c r="J681" s="943"/>
      <c r="K681" s="943"/>
      <c r="L681" s="943"/>
      <c r="M681" s="943"/>
      <c r="N681" s="943"/>
      <c r="O681" s="943"/>
      <c r="P681" s="943"/>
      <c r="Q681" s="943"/>
      <c r="R681" s="943"/>
      <c r="S681" s="943"/>
      <c r="T681" s="943"/>
      <c r="U681" s="943"/>
      <c r="V681" s="943"/>
      <c r="W681" s="943"/>
      <c r="X681" s="943"/>
      <c r="Y681" s="943"/>
      <c r="Z681" s="943"/>
    </row>
    <row r="682" spans="1:26" ht="12.75" customHeight="1" x14ac:dyDescent="0.35">
      <c r="A682" s="961"/>
      <c r="B682" s="961"/>
      <c r="C682" s="961"/>
      <c r="D682" s="961"/>
      <c r="E682" s="961"/>
      <c r="F682" s="961"/>
      <c r="G682" s="943"/>
      <c r="H682" s="943"/>
      <c r="I682" s="943"/>
      <c r="J682" s="943"/>
      <c r="K682" s="943"/>
      <c r="L682" s="943"/>
      <c r="M682" s="943"/>
      <c r="N682" s="943"/>
      <c r="O682" s="943"/>
      <c r="P682" s="943"/>
      <c r="Q682" s="943"/>
      <c r="R682" s="943"/>
      <c r="S682" s="943"/>
      <c r="T682" s="943"/>
      <c r="U682" s="943"/>
      <c r="V682" s="943"/>
      <c r="W682" s="943"/>
      <c r="X682" s="943"/>
      <c r="Y682" s="943"/>
      <c r="Z682" s="943"/>
    </row>
    <row r="683" spans="1:26" ht="12.75" customHeight="1" x14ac:dyDescent="0.35">
      <c r="A683" s="961"/>
      <c r="B683" s="961"/>
      <c r="C683" s="961"/>
      <c r="D683" s="961"/>
      <c r="E683" s="961"/>
      <c r="F683" s="961"/>
      <c r="G683" s="943"/>
      <c r="H683" s="943"/>
      <c r="I683" s="943"/>
      <c r="J683" s="943"/>
      <c r="K683" s="943"/>
      <c r="L683" s="943"/>
      <c r="M683" s="943"/>
      <c r="N683" s="943"/>
      <c r="O683" s="943"/>
      <c r="P683" s="943"/>
      <c r="Q683" s="943"/>
      <c r="R683" s="943"/>
      <c r="S683" s="943"/>
      <c r="T683" s="943"/>
      <c r="U683" s="943"/>
      <c r="V683" s="943"/>
      <c r="W683" s="943"/>
      <c r="X683" s="943"/>
      <c r="Y683" s="943"/>
      <c r="Z683" s="943"/>
    </row>
    <row r="684" spans="1:26" ht="12.75" customHeight="1" x14ac:dyDescent="0.35">
      <c r="A684" s="961"/>
      <c r="B684" s="961"/>
      <c r="C684" s="961"/>
      <c r="D684" s="961"/>
      <c r="E684" s="961"/>
      <c r="F684" s="961"/>
      <c r="G684" s="943"/>
      <c r="H684" s="943"/>
      <c r="I684" s="943"/>
      <c r="J684" s="943"/>
      <c r="K684" s="943"/>
      <c r="L684" s="943"/>
      <c r="M684" s="943"/>
      <c r="N684" s="943"/>
      <c r="O684" s="943"/>
      <c r="P684" s="943"/>
      <c r="Q684" s="943"/>
      <c r="R684" s="943"/>
      <c r="S684" s="943"/>
      <c r="T684" s="943"/>
      <c r="U684" s="943"/>
      <c r="V684" s="943"/>
      <c r="W684" s="943"/>
      <c r="X684" s="943"/>
      <c r="Y684" s="943"/>
      <c r="Z684" s="943"/>
    </row>
    <row r="685" spans="1:26" ht="12.75" customHeight="1" x14ac:dyDescent="0.35">
      <c r="A685" s="961"/>
      <c r="B685" s="961"/>
      <c r="C685" s="961"/>
      <c r="D685" s="961"/>
      <c r="E685" s="961"/>
      <c r="F685" s="961"/>
      <c r="G685" s="943"/>
      <c r="H685" s="943"/>
      <c r="I685" s="943"/>
      <c r="J685" s="943"/>
      <c r="K685" s="943"/>
      <c r="L685" s="943"/>
      <c r="M685" s="943"/>
      <c r="N685" s="943"/>
      <c r="O685" s="943"/>
      <c r="P685" s="943"/>
      <c r="Q685" s="943"/>
      <c r="R685" s="943"/>
      <c r="S685" s="943"/>
      <c r="T685" s="943"/>
      <c r="U685" s="943"/>
      <c r="V685" s="943"/>
      <c r="W685" s="943"/>
      <c r="X685" s="943"/>
      <c r="Y685" s="943"/>
      <c r="Z685" s="943"/>
    </row>
    <row r="686" spans="1:26" ht="12.75" customHeight="1" x14ac:dyDescent="0.35">
      <c r="A686" s="961"/>
      <c r="B686" s="961"/>
      <c r="C686" s="961"/>
      <c r="D686" s="961"/>
      <c r="E686" s="961"/>
      <c r="F686" s="961"/>
      <c r="G686" s="943"/>
      <c r="H686" s="943"/>
      <c r="I686" s="943"/>
      <c r="J686" s="943"/>
      <c r="K686" s="943"/>
      <c r="L686" s="943"/>
      <c r="M686" s="943"/>
      <c r="N686" s="943"/>
      <c r="O686" s="943"/>
      <c r="P686" s="943"/>
      <c r="Q686" s="943"/>
      <c r="R686" s="943"/>
      <c r="S686" s="943"/>
      <c r="T686" s="943"/>
      <c r="U686" s="943"/>
      <c r="V686" s="943"/>
      <c r="W686" s="943"/>
      <c r="X686" s="943"/>
      <c r="Y686" s="943"/>
      <c r="Z686" s="943"/>
    </row>
    <row r="687" spans="1:26" ht="12.75" customHeight="1" x14ac:dyDescent="0.35">
      <c r="A687" s="961"/>
      <c r="B687" s="961"/>
      <c r="C687" s="961"/>
      <c r="D687" s="961"/>
      <c r="E687" s="961"/>
      <c r="F687" s="961"/>
      <c r="G687" s="943"/>
      <c r="H687" s="943"/>
      <c r="I687" s="943"/>
      <c r="J687" s="943"/>
      <c r="K687" s="943"/>
      <c r="L687" s="943"/>
      <c r="M687" s="943"/>
      <c r="N687" s="943"/>
      <c r="O687" s="943"/>
      <c r="P687" s="943"/>
      <c r="Q687" s="943"/>
      <c r="R687" s="943"/>
      <c r="S687" s="943"/>
      <c r="T687" s="943"/>
      <c r="U687" s="943"/>
      <c r="V687" s="943"/>
      <c r="W687" s="943"/>
      <c r="X687" s="943"/>
      <c r="Y687" s="943"/>
      <c r="Z687" s="943"/>
    </row>
    <row r="688" spans="1:26" ht="12.75" customHeight="1" x14ac:dyDescent="0.35">
      <c r="A688" s="961"/>
      <c r="B688" s="961"/>
      <c r="C688" s="961"/>
      <c r="D688" s="961"/>
      <c r="E688" s="961"/>
      <c r="F688" s="961"/>
      <c r="G688" s="943"/>
      <c r="H688" s="943"/>
      <c r="I688" s="943"/>
      <c r="J688" s="943"/>
      <c r="K688" s="943"/>
      <c r="L688" s="943"/>
      <c r="M688" s="943"/>
      <c r="N688" s="943"/>
      <c r="O688" s="943"/>
      <c r="P688" s="943"/>
      <c r="Q688" s="943"/>
      <c r="R688" s="943"/>
      <c r="S688" s="943"/>
      <c r="T688" s="943"/>
      <c r="U688" s="943"/>
      <c r="V688" s="943"/>
      <c r="W688" s="943"/>
      <c r="X688" s="943"/>
      <c r="Y688" s="943"/>
      <c r="Z688" s="943"/>
    </row>
    <row r="689" spans="1:26" ht="12.75" customHeight="1" x14ac:dyDescent="0.35">
      <c r="A689" s="961"/>
      <c r="B689" s="961"/>
      <c r="C689" s="961"/>
      <c r="D689" s="961"/>
      <c r="E689" s="961"/>
      <c r="F689" s="961"/>
      <c r="G689" s="943"/>
      <c r="H689" s="943"/>
      <c r="I689" s="943"/>
      <c r="J689" s="943"/>
      <c r="K689" s="943"/>
      <c r="L689" s="943"/>
      <c r="M689" s="943"/>
      <c r="N689" s="943"/>
      <c r="O689" s="943"/>
      <c r="P689" s="943"/>
      <c r="Q689" s="943"/>
      <c r="R689" s="943"/>
      <c r="S689" s="943"/>
      <c r="T689" s="943"/>
      <c r="U689" s="943"/>
      <c r="V689" s="943"/>
      <c r="W689" s="943"/>
      <c r="X689" s="943"/>
      <c r="Y689" s="943"/>
      <c r="Z689" s="943"/>
    </row>
    <row r="690" spans="1:26" ht="12.75" customHeight="1" x14ac:dyDescent="0.35">
      <c r="A690" s="961"/>
      <c r="B690" s="961"/>
      <c r="C690" s="961"/>
      <c r="D690" s="961"/>
      <c r="E690" s="961"/>
      <c r="F690" s="961"/>
      <c r="G690" s="943"/>
      <c r="H690" s="943"/>
      <c r="I690" s="943"/>
      <c r="J690" s="943"/>
      <c r="K690" s="943"/>
      <c r="L690" s="943"/>
      <c r="M690" s="943"/>
      <c r="N690" s="943"/>
      <c r="O690" s="943"/>
      <c r="P690" s="943"/>
      <c r="Q690" s="943"/>
      <c r="R690" s="943"/>
      <c r="S690" s="943"/>
      <c r="T690" s="943"/>
      <c r="U690" s="943"/>
      <c r="V690" s="943"/>
      <c r="W690" s="943"/>
      <c r="X690" s="943"/>
      <c r="Y690" s="943"/>
      <c r="Z690" s="943"/>
    </row>
    <row r="691" spans="1:26" ht="12.75" customHeight="1" x14ac:dyDescent="0.35">
      <c r="A691" s="961"/>
      <c r="B691" s="961"/>
      <c r="C691" s="961"/>
      <c r="D691" s="961"/>
      <c r="E691" s="961"/>
      <c r="F691" s="961"/>
      <c r="G691" s="943"/>
      <c r="H691" s="943"/>
      <c r="I691" s="943"/>
      <c r="J691" s="943"/>
      <c r="K691" s="943"/>
      <c r="L691" s="943"/>
      <c r="M691" s="943"/>
      <c r="N691" s="943"/>
      <c r="O691" s="943"/>
      <c r="P691" s="943"/>
      <c r="Q691" s="943"/>
      <c r="R691" s="943"/>
      <c r="S691" s="943"/>
      <c r="T691" s="943"/>
      <c r="U691" s="943"/>
      <c r="V691" s="943"/>
      <c r="W691" s="943"/>
      <c r="X691" s="943"/>
      <c r="Y691" s="943"/>
      <c r="Z691" s="943"/>
    </row>
    <row r="692" spans="1:26" ht="12.75" customHeight="1" x14ac:dyDescent="0.35">
      <c r="A692" s="961"/>
      <c r="B692" s="961"/>
      <c r="C692" s="961"/>
      <c r="D692" s="961"/>
      <c r="E692" s="961"/>
      <c r="F692" s="961"/>
      <c r="G692" s="943"/>
      <c r="H692" s="943"/>
      <c r="I692" s="943"/>
      <c r="J692" s="943"/>
      <c r="K692" s="943"/>
      <c r="L692" s="943"/>
      <c r="M692" s="943"/>
      <c r="N692" s="943"/>
      <c r="O692" s="943"/>
      <c r="P692" s="943"/>
      <c r="Q692" s="943"/>
      <c r="R692" s="943"/>
      <c r="S692" s="943"/>
      <c r="T692" s="943"/>
      <c r="U692" s="943"/>
      <c r="V692" s="943"/>
      <c r="W692" s="943"/>
      <c r="X692" s="943"/>
      <c r="Y692" s="943"/>
      <c r="Z692" s="943"/>
    </row>
    <row r="693" spans="1:26" ht="12.75" customHeight="1" x14ac:dyDescent="0.35">
      <c r="A693" s="961"/>
      <c r="B693" s="961"/>
      <c r="C693" s="961"/>
      <c r="D693" s="961"/>
      <c r="E693" s="961"/>
      <c r="F693" s="961"/>
      <c r="G693" s="943"/>
      <c r="H693" s="943"/>
      <c r="I693" s="943"/>
      <c r="J693" s="943"/>
      <c r="K693" s="943"/>
      <c r="L693" s="943"/>
      <c r="M693" s="943"/>
      <c r="N693" s="943"/>
      <c r="O693" s="943"/>
      <c r="P693" s="943"/>
      <c r="Q693" s="943"/>
      <c r="R693" s="943"/>
      <c r="S693" s="943"/>
      <c r="T693" s="943"/>
      <c r="U693" s="943"/>
      <c r="V693" s="943"/>
      <c r="W693" s="943"/>
      <c r="X693" s="943"/>
      <c r="Y693" s="943"/>
      <c r="Z693" s="943"/>
    </row>
    <row r="694" spans="1:26" ht="12.75" customHeight="1" x14ac:dyDescent="0.35">
      <c r="A694" s="961"/>
      <c r="B694" s="961"/>
      <c r="C694" s="961"/>
      <c r="D694" s="961"/>
      <c r="E694" s="961"/>
      <c r="F694" s="961"/>
      <c r="G694" s="943"/>
      <c r="H694" s="943"/>
      <c r="I694" s="943"/>
      <c r="J694" s="943"/>
      <c r="K694" s="943"/>
      <c r="L694" s="943"/>
      <c r="M694" s="943"/>
      <c r="N694" s="943"/>
      <c r="O694" s="943"/>
      <c r="P694" s="943"/>
      <c r="Q694" s="943"/>
      <c r="R694" s="943"/>
      <c r="S694" s="943"/>
      <c r="T694" s="943"/>
      <c r="U694" s="943"/>
      <c r="V694" s="943"/>
      <c r="W694" s="943"/>
      <c r="X694" s="943"/>
      <c r="Y694" s="943"/>
      <c r="Z694" s="943"/>
    </row>
    <row r="695" spans="1:26" ht="12.75" customHeight="1" x14ac:dyDescent="0.35">
      <c r="A695" s="961"/>
      <c r="B695" s="961"/>
      <c r="C695" s="961"/>
      <c r="D695" s="961"/>
      <c r="E695" s="961"/>
      <c r="F695" s="961"/>
      <c r="G695" s="943"/>
      <c r="H695" s="943"/>
      <c r="I695" s="943"/>
      <c r="J695" s="943"/>
      <c r="K695" s="943"/>
      <c r="L695" s="943"/>
      <c r="M695" s="943"/>
      <c r="N695" s="943"/>
      <c r="O695" s="943"/>
      <c r="P695" s="943"/>
      <c r="Q695" s="943"/>
      <c r="R695" s="943"/>
      <c r="S695" s="943"/>
      <c r="T695" s="943"/>
      <c r="U695" s="943"/>
      <c r="V695" s="943"/>
      <c r="W695" s="943"/>
      <c r="X695" s="943"/>
      <c r="Y695" s="943"/>
      <c r="Z695" s="943"/>
    </row>
    <row r="696" spans="1:26" ht="12.75" customHeight="1" x14ac:dyDescent="0.35">
      <c r="A696" s="961"/>
      <c r="B696" s="961"/>
      <c r="C696" s="961"/>
      <c r="D696" s="961"/>
      <c r="E696" s="961"/>
      <c r="F696" s="961"/>
      <c r="G696" s="943"/>
      <c r="H696" s="943"/>
      <c r="I696" s="943"/>
      <c r="J696" s="943"/>
      <c r="K696" s="943"/>
      <c r="L696" s="943"/>
      <c r="M696" s="943"/>
      <c r="N696" s="943"/>
      <c r="O696" s="943"/>
      <c r="P696" s="943"/>
      <c r="Q696" s="943"/>
      <c r="R696" s="943"/>
      <c r="S696" s="943"/>
      <c r="T696" s="943"/>
      <c r="U696" s="943"/>
      <c r="V696" s="943"/>
      <c r="W696" s="943"/>
      <c r="X696" s="943"/>
      <c r="Y696" s="943"/>
      <c r="Z696" s="943"/>
    </row>
    <row r="697" spans="1:26" ht="12.75" customHeight="1" x14ac:dyDescent="0.35">
      <c r="A697" s="961"/>
      <c r="B697" s="961"/>
      <c r="C697" s="961"/>
      <c r="D697" s="961"/>
      <c r="E697" s="961"/>
      <c r="F697" s="961"/>
      <c r="G697" s="943"/>
      <c r="H697" s="943"/>
      <c r="I697" s="943"/>
      <c r="J697" s="943"/>
      <c r="K697" s="943"/>
      <c r="L697" s="943"/>
      <c r="M697" s="943"/>
      <c r="N697" s="943"/>
      <c r="O697" s="943"/>
      <c r="P697" s="943"/>
      <c r="Q697" s="943"/>
      <c r="R697" s="943"/>
      <c r="S697" s="943"/>
      <c r="T697" s="943"/>
      <c r="U697" s="943"/>
      <c r="V697" s="943"/>
      <c r="W697" s="943"/>
      <c r="X697" s="943"/>
      <c r="Y697" s="943"/>
      <c r="Z697" s="943"/>
    </row>
    <row r="698" spans="1:26" ht="12.75" customHeight="1" x14ac:dyDescent="0.35">
      <c r="A698" s="961"/>
      <c r="B698" s="961"/>
      <c r="C698" s="961"/>
      <c r="D698" s="961"/>
      <c r="E698" s="961"/>
      <c r="F698" s="961"/>
      <c r="G698" s="943"/>
      <c r="H698" s="943"/>
      <c r="I698" s="943"/>
      <c r="J698" s="943"/>
      <c r="K698" s="943"/>
      <c r="L698" s="943"/>
      <c r="M698" s="943"/>
      <c r="N698" s="943"/>
      <c r="O698" s="943"/>
      <c r="P698" s="943"/>
      <c r="Q698" s="943"/>
      <c r="R698" s="943"/>
      <c r="S698" s="943"/>
      <c r="T698" s="943"/>
      <c r="U698" s="943"/>
      <c r="V698" s="943"/>
      <c r="W698" s="943"/>
      <c r="X698" s="943"/>
      <c r="Y698" s="943"/>
      <c r="Z698" s="943"/>
    </row>
    <row r="699" spans="1:26" ht="12.75" customHeight="1" x14ac:dyDescent="0.35">
      <c r="A699" s="961"/>
      <c r="B699" s="961"/>
      <c r="C699" s="961"/>
      <c r="D699" s="961"/>
      <c r="E699" s="961"/>
      <c r="F699" s="961"/>
      <c r="G699" s="943"/>
      <c r="H699" s="943"/>
      <c r="I699" s="943"/>
      <c r="J699" s="943"/>
      <c r="K699" s="943"/>
      <c r="L699" s="943"/>
      <c r="M699" s="943"/>
      <c r="N699" s="943"/>
      <c r="O699" s="943"/>
      <c r="P699" s="943"/>
      <c r="Q699" s="943"/>
      <c r="R699" s="943"/>
      <c r="S699" s="943"/>
      <c r="T699" s="943"/>
      <c r="U699" s="943"/>
      <c r="V699" s="943"/>
      <c r="W699" s="943"/>
      <c r="X699" s="943"/>
      <c r="Y699" s="943"/>
      <c r="Z699" s="943"/>
    </row>
    <row r="700" spans="1:26" ht="12.75" customHeight="1" x14ac:dyDescent="0.35">
      <c r="A700" s="961"/>
      <c r="B700" s="961"/>
      <c r="C700" s="961"/>
      <c r="D700" s="961"/>
      <c r="E700" s="961"/>
      <c r="F700" s="961"/>
      <c r="G700" s="943"/>
      <c r="H700" s="943"/>
      <c r="I700" s="943"/>
      <c r="J700" s="943"/>
      <c r="K700" s="943"/>
      <c r="L700" s="943"/>
      <c r="M700" s="943"/>
      <c r="N700" s="943"/>
      <c r="O700" s="943"/>
      <c r="P700" s="943"/>
      <c r="Q700" s="943"/>
      <c r="R700" s="943"/>
      <c r="S700" s="943"/>
      <c r="T700" s="943"/>
      <c r="U700" s="943"/>
      <c r="V700" s="943"/>
      <c r="W700" s="943"/>
      <c r="X700" s="943"/>
      <c r="Y700" s="943"/>
      <c r="Z700" s="943"/>
    </row>
    <row r="701" spans="1:26" ht="12.75" customHeight="1" x14ac:dyDescent="0.35">
      <c r="A701" s="961"/>
      <c r="B701" s="961"/>
      <c r="C701" s="961"/>
      <c r="D701" s="961"/>
      <c r="E701" s="961"/>
      <c r="F701" s="961"/>
      <c r="G701" s="943"/>
      <c r="H701" s="943"/>
      <c r="I701" s="943"/>
      <c r="J701" s="943"/>
      <c r="K701" s="943"/>
      <c r="L701" s="943"/>
      <c r="M701" s="943"/>
      <c r="N701" s="943"/>
      <c r="O701" s="943"/>
      <c r="P701" s="943"/>
      <c r="Q701" s="943"/>
      <c r="R701" s="943"/>
      <c r="S701" s="943"/>
      <c r="T701" s="943"/>
      <c r="U701" s="943"/>
      <c r="V701" s="943"/>
      <c r="W701" s="943"/>
      <c r="X701" s="943"/>
      <c r="Y701" s="943"/>
      <c r="Z701" s="943"/>
    </row>
    <row r="702" spans="1:26" ht="12.75" customHeight="1" x14ac:dyDescent="0.35">
      <c r="A702" s="961"/>
      <c r="B702" s="961"/>
      <c r="C702" s="961"/>
      <c r="D702" s="961"/>
      <c r="E702" s="961"/>
      <c r="F702" s="961"/>
      <c r="G702" s="943"/>
      <c r="H702" s="943"/>
      <c r="I702" s="943"/>
      <c r="J702" s="943"/>
      <c r="K702" s="943"/>
      <c r="L702" s="943"/>
      <c r="M702" s="943"/>
      <c r="N702" s="943"/>
      <c r="O702" s="943"/>
      <c r="P702" s="943"/>
      <c r="Q702" s="943"/>
      <c r="R702" s="943"/>
      <c r="S702" s="943"/>
      <c r="T702" s="943"/>
      <c r="U702" s="943"/>
      <c r="V702" s="943"/>
      <c r="W702" s="943"/>
      <c r="X702" s="943"/>
      <c r="Y702" s="943"/>
      <c r="Z702" s="943"/>
    </row>
    <row r="703" spans="1:26" ht="12.75" customHeight="1" x14ac:dyDescent="0.35">
      <c r="A703" s="961"/>
      <c r="B703" s="961"/>
      <c r="C703" s="961"/>
      <c r="D703" s="961"/>
      <c r="E703" s="961"/>
      <c r="F703" s="961"/>
      <c r="G703" s="943"/>
      <c r="H703" s="943"/>
      <c r="I703" s="943"/>
      <c r="J703" s="943"/>
      <c r="K703" s="943"/>
      <c r="L703" s="943"/>
      <c r="M703" s="943"/>
      <c r="N703" s="943"/>
      <c r="O703" s="943"/>
      <c r="P703" s="943"/>
      <c r="Q703" s="943"/>
      <c r="R703" s="943"/>
      <c r="S703" s="943"/>
      <c r="T703" s="943"/>
      <c r="U703" s="943"/>
      <c r="V703" s="943"/>
      <c r="W703" s="943"/>
      <c r="X703" s="943"/>
      <c r="Y703" s="943"/>
      <c r="Z703" s="943"/>
    </row>
    <row r="704" spans="1:26" ht="12.75" customHeight="1" x14ac:dyDescent="0.35">
      <c r="A704" s="961"/>
      <c r="B704" s="961"/>
      <c r="C704" s="961"/>
      <c r="D704" s="961"/>
      <c r="E704" s="961"/>
      <c r="F704" s="961"/>
      <c r="G704" s="943"/>
      <c r="H704" s="943"/>
      <c r="I704" s="943"/>
      <c r="J704" s="943"/>
      <c r="K704" s="943"/>
      <c r="L704" s="943"/>
      <c r="M704" s="943"/>
      <c r="N704" s="943"/>
      <c r="O704" s="943"/>
      <c r="P704" s="943"/>
      <c r="Q704" s="943"/>
      <c r="R704" s="943"/>
      <c r="S704" s="943"/>
      <c r="T704" s="943"/>
      <c r="U704" s="943"/>
      <c r="V704" s="943"/>
      <c r="W704" s="943"/>
      <c r="X704" s="943"/>
      <c r="Y704" s="943"/>
      <c r="Z704" s="943"/>
    </row>
    <row r="705" spans="1:26" ht="12.75" customHeight="1" x14ac:dyDescent="0.35">
      <c r="A705" s="961"/>
      <c r="B705" s="961"/>
      <c r="C705" s="961"/>
      <c r="D705" s="961"/>
      <c r="E705" s="961"/>
      <c r="F705" s="961"/>
      <c r="G705" s="943"/>
      <c r="H705" s="943"/>
      <c r="I705" s="943"/>
      <c r="J705" s="943"/>
      <c r="K705" s="943"/>
      <c r="L705" s="943"/>
      <c r="M705" s="943"/>
      <c r="N705" s="943"/>
      <c r="O705" s="943"/>
      <c r="P705" s="943"/>
      <c r="Q705" s="943"/>
      <c r="R705" s="943"/>
      <c r="S705" s="943"/>
      <c r="T705" s="943"/>
      <c r="U705" s="943"/>
      <c r="V705" s="943"/>
      <c r="W705" s="943"/>
      <c r="X705" s="943"/>
      <c r="Y705" s="943"/>
      <c r="Z705" s="943"/>
    </row>
    <row r="706" spans="1:26" ht="12.75" customHeight="1" x14ac:dyDescent="0.35">
      <c r="A706" s="961"/>
      <c r="B706" s="961"/>
      <c r="C706" s="961"/>
      <c r="D706" s="961"/>
      <c r="E706" s="961"/>
      <c r="F706" s="961"/>
      <c r="G706" s="943"/>
      <c r="H706" s="943"/>
      <c r="I706" s="943"/>
      <c r="J706" s="943"/>
      <c r="K706" s="943"/>
      <c r="L706" s="943"/>
      <c r="M706" s="943"/>
      <c r="N706" s="943"/>
      <c r="O706" s="943"/>
      <c r="P706" s="943"/>
      <c r="Q706" s="943"/>
      <c r="R706" s="943"/>
      <c r="S706" s="943"/>
      <c r="T706" s="943"/>
      <c r="U706" s="943"/>
      <c r="V706" s="943"/>
      <c r="W706" s="943"/>
      <c r="X706" s="943"/>
      <c r="Y706" s="943"/>
      <c r="Z706" s="943"/>
    </row>
    <row r="707" spans="1:26" ht="12.75" customHeight="1" x14ac:dyDescent="0.35">
      <c r="A707" s="961"/>
      <c r="B707" s="961"/>
      <c r="C707" s="961"/>
      <c r="D707" s="961"/>
      <c r="E707" s="961"/>
      <c r="F707" s="961"/>
      <c r="G707" s="943"/>
      <c r="H707" s="943"/>
      <c r="I707" s="943"/>
      <c r="J707" s="943"/>
      <c r="K707" s="943"/>
      <c r="L707" s="943"/>
      <c r="M707" s="943"/>
      <c r="N707" s="943"/>
      <c r="O707" s="943"/>
      <c r="P707" s="943"/>
      <c r="Q707" s="943"/>
      <c r="R707" s="943"/>
      <c r="S707" s="943"/>
      <c r="T707" s="943"/>
      <c r="U707" s="943"/>
      <c r="V707" s="943"/>
      <c r="W707" s="943"/>
      <c r="X707" s="943"/>
      <c r="Y707" s="943"/>
      <c r="Z707" s="943"/>
    </row>
    <row r="708" spans="1:26" ht="12.75" customHeight="1" x14ac:dyDescent="0.35">
      <c r="A708" s="961"/>
      <c r="B708" s="961"/>
      <c r="C708" s="961"/>
      <c r="D708" s="961"/>
      <c r="E708" s="961"/>
      <c r="F708" s="961"/>
      <c r="G708" s="943"/>
      <c r="H708" s="943"/>
      <c r="I708" s="943"/>
      <c r="J708" s="943"/>
      <c r="K708" s="943"/>
      <c r="L708" s="943"/>
      <c r="M708" s="943"/>
      <c r="N708" s="943"/>
      <c r="O708" s="943"/>
      <c r="P708" s="943"/>
      <c r="Q708" s="943"/>
      <c r="R708" s="943"/>
      <c r="S708" s="943"/>
      <c r="T708" s="943"/>
      <c r="U708" s="943"/>
      <c r="V708" s="943"/>
      <c r="W708" s="943"/>
      <c r="X708" s="943"/>
      <c r="Y708" s="943"/>
      <c r="Z708" s="943"/>
    </row>
    <row r="709" spans="1:26" ht="12.75" customHeight="1" x14ac:dyDescent="0.35">
      <c r="A709" s="961"/>
      <c r="B709" s="961"/>
      <c r="C709" s="961"/>
      <c r="D709" s="961"/>
      <c r="E709" s="961"/>
      <c r="F709" s="961"/>
      <c r="G709" s="943"/>
      <c r="H709" s="943"/>
      <c r="I709" s="943"/>
      <c r="J709" s="943"/>
      <c r="K709" s="943"/>
      <c r="L709" s="943"/>
      <c r="M709" s="943"/>
      <c r="N709" s="943"/>
      <c r="O709" s="943"/>
      <c r="P709" s="943"/>
      <c r="Q709" s="943"/>
      <c r="R709" s="943"/>
      <c r="S709" s="943"/>
      <c r="T709" s="943"/>
      <c r="U709" s="943"/>
      <c r="V709" s="943"/>
      <c r="W709" s="943"/>
      <c r="X709" s="943"/>
      <c r="Y709" s="943"/>
      <c r="Z709" s="943"/>
    </row>
    <row r="710" spans="1:26" ht="12.75" customHeight="1" x14ac:dyDescent="0.35">
      <c r="A710" s="961"/>
      <c r="B710" s="961"/>
      <c r="C710" s="961"/>
      <c r="D710" s="961"/>
      <c r="E710" s="961"/>
      <c r="F710" s="961"/>
      <c r="G710" s="943"/>
      <c r="H710" s="943"/>
      <c r="I710" s="943"/>
      <c r="J710" s="943"/>
      <c r="K710" s="943"/>
      <c r="L710" s="943"/>
      <c r="M710" s="943"/>
      <c r="N710" s="943"/>
      <c r="O710" s="943"/>
      <c r="P710" s="943"/>
      <c r="Q710" s="943"/>
      <c r="R710" s="943"/>
      <c r="S710" s="943"/>
      <c r="T710" s="943"/>
      <c r="U710" s="943"/>
      <c r="V710" s="943"/>
      <c r="W710" s="943"/>
      <c r="X710" s="943"/>
      <c r="Y710" s="943"/>
      <c r="Z710" s="943"/>
    </row>
    <row r="711" spans="1:26" ht="12.75" customHeight="1" x14ac:dyDescent="0.35">
      <c r="A711" s="961"/>
      <c r="B711" s="961"/>
      <c r="C711" s="961"/>
      <c r="D711" s="961"/>
      <c r="E711" s="961"/>
      <c r="F711" s="961"/>
      <c r="G711" s="943"/>
      <c r="H711" s="943"/>
      <c r="I711" s="943"/>
      <c r="J711" s="943"/>
      <c r="K711" s="943"/>
      <c r="L711" s="943"/>
      <c r="M711" s="943"/>
      <c r="N711" s="943"/>
      <c r="O711" s="943"/>
      <c r="P711" s="943"/>
      <c r="Q711" s="943"/>
      <c r="R711" s="943"/>
      <c r="S711" s="943"/>
      <c r="T711" s="943"/>
      <c r="U711" s="943"/>
      <c r="V711" s="943"/>
      <c r="W711" s="943"/>
      <c r="X711" s="943"/>
      <c r="Y711" s="943"/>
      <c r="Z711" s="943"/>
    </row>
    <row r="712" spans="1:26" ht="12.75" customHeight="1" x14ac:dyDescent="0.35">
      <c r="A712" s="961"/>
      <c r="B712" s="961"/>
      <c r="C712" s="961"/>
      <c r="D712" s="961"/>
      <c r="E712" s="961"/>
      <c r="F712" s="961"/>
      <c r="G712" s="943"/>
      <c r="H712" s="943"/>
      <c r="I712" s="943"/>
      <c r="J712" s="943"/>
      <c r="K712" s="943"/>
      <c r="L712" s="943"/>
      <c r="M712" s="943"/>
      <c r="N712" s="943"/>
      <c r="O712" s="943"/>
      <c r="P712" s="943"/>
      <c r="Q712" s="943"/>
      <c r="R712" s="943"/>
      <c r="S712" s="943"/>
      <c r="T712" s="943"/>
      <c r="U712" s="943"/>
      <c r="V712" s="943"/>
      <c r="W712" s="943"/>
      <c r="X712" s="943"/>
      <c r="Y712" s="943"/>
      <c r="Z712" s="943"/>
    </row>
    <row r="713" spans="1:26" ht="12.75" customHeight="1" x14ac:dyDescent="0.35">
      <c r="A713" s="961"/>
      <c r="B713" s="961"/>
      <c r="C713" s="961"/>
      <c r="D713" s="961"/>
      <c r="E713" s="961"/>
      <c r="F713" s="961"/>
      <c r="G713" s="943"/>
      <c r="H713" s="943"/>
      <c r="I713" s="943"/>
      <c r="J713" s="943"/>
      <c r="K713" s="943"/>
      <c r="L713" s="943"/>
      <c r="M713" s="943"/>
      <c r="N713" s="943"/>
      <c r="O713" s="943"/>
      <c r="P713" s="943"/>
      <c r="Q713" s="943"/>
      <c r="R713" s="943"/>
      <c r="S713" s="943"/>
      <c r="T713" s="943"/>
      <c r="U713" s="943"/>
      <c r="V713" s="943"/>
      <c r="W713" s="943"/>
      <c r="X713" s="943"/>
      <c r="Y713" s="943"/>
      <c r="Z713" s="943"/>
    </row>
    <row r="714" spans="1:26" ht="12.75" customHeight="1" x14ac:dyDescent="0.35">
      <c r="A714" s="961"/>
      <c r="B714" s="961"/>
      <c r="C714" s="961"/>
      <c r="D714" s="961"/>
      <c r="E714" s="961"/>
      <c r="F714" s="961"/>
      <c r="G714" s="943"/>
      <c r="H714" s="943"/>
      <c r="I714" s="943"/>
      <c r="J714" s="943"/>
      <c r="K714" s="943"/>
      <c r="L714" s="943"/>
      <c r="M714" s="943"/>
      <c r="N714" s="943"/>
      <c r="O714" s="943"/>
      <c r="P714" s="943"/>
      <c r="Q714" s="943"/>
      <c r="R714" s="943"/>
      <c r="S714" s="943"/>
      <c r="T714" s="943"/>
      <c r="U714" s="943"/>
      <c r="V714" s="943"/>
      <c r="W714" s="943"/>
      <c r="X714" s="943"/>
      <c r="Y714" s="943"/>
      <c r="Z714" s="943"/>
    </row>
    <row r="715" spans="1:26" ht="12.75" customHeight="1" x14ac:dyDescent="0.35">
      <c r="A715" s="961"/>
      <c r="B715" s="961"/>
      <c r="C715" s="961"/>
      <c r="D715" s="961"/>
      <c r="E715" s="961"/>
      <c r="F715" s="961"/>
      <c r="G715" s="943"/>
      <c r="H715" s="943"/>
      <c r="I715" s="943"/>
      <c r="J715" s="943"/>
      <c r="K715" s="943"/>
      <c r="L715" s="943"/>
      <c r="M715" s="943"/>
      <c r="N715" s="943"/>
      <c r="O715" s="943"/>
      <c r="P715" s="943"/>
      <c r="Q715" s="943"/>
      <c r="R715" s="943"/>
      <c r="S715" s="943"/>
      <c r="T715" s="943"/>
      <c r="U715" s="943"/>
      <c r="V715" s="943"/>
      <c r="W715" s="943"/>
      <c r="X715" s="943"/>
      <c r="Y715" s="943"/>
      <c r="Z715" s="943"/>
    </row>
    <row r="716" spans="1:26" ht="12.75" customHeight="1" x14ac:dyDescent="0.35">
      <c r="A716" s="961"/>
      <c r="B716" s="961"/>
      <c r="C716" s="961"/>
      <c r="D716" s="961"/>
      <c r="E716" s="961"/>
      <c r="F716" s="961"/>
      <c r="G716" s="943"/>
      <c r="H716" s="943"/>
      <c r="I716" s="943"/>
      <c r="J716" s="943"/>
      <c r="K716" s="943"/>
      <c r="L716" s="943"/>
      <c r="M716" s="943"/>
      <c r="N716" s="943"/>
      <c r="O716" s="943"/>
      <c r="P716" s="943"/>
      <c r="Q716" s="943"/>
      <c r="R716" s="943"/>
      <c r="S716" s="943"/>
      <c r="T716" s="943"/>
      <c r="U716" s="943"/>
      <c r="V716" s="943"/>
      <c r="W716" s="943"/>
      <c r="X716" s="943"/>
      <c r="Y716" s="943"/>
      <c r="Z716" s="943"/>
    </row>
    <row r="717" spans="1:26" ht="12.75" customHeight="1" x14ac:dyDescent="0.35">
      <c r="A717" s="961"/>
      <c r="B717" s="961"/>
      <c r="C717" s="961"/>
      <c r="D717" s="961"/>
      <c r="E717" s="961"/>
      <c r="F717" s="961"/>
      <c r="G717" s="943"/>
      <c r="H717" s="943"/>
      <c r="I717" s="943"/>
      <c r="J717" s="943"/>
      <c r="K717" s="943"/>
      <c r="L717" s="943"/>
      <c r="M717" s="943"/>
      <c r="N717" s="943"/>
      <c r="O717" s="943"/>
      <c r="P717" s="943"/>
      <c r="Q717" s="943"/>
      <c r="R717" s="943"/>
      <c r="S717" s="943"/>
      <c r="T717" s="943"/>
      <c r="U717" s="943"/>
      <c r="V717" s="943"/>
      <c r="W717" s="943"/>
      <c r="X717" s="943"/>
      <c r="Y717" s="943"/>
      <c r="Z717" s="943"/>
    </row>
    <row r="718" spans="1:26" ht="12.75" customHeight="1" x14ac:dyDescent="0.35">
      <c r="A718" s="961"/>
      <c r="B718" s="961"/>
      <c r="C718" s="961"/>
      <c r="D718" s="961"/>
      <c r="E718" s="961"/>
      <c r="F718" s="961"/>
      <c r="G718" s="943"/>
      <c r="H718" s="943"/>
      <c r="I718" s="943"/>
      <c r="J718" s="943"/>
      <c r="K718" s="943"/>
      <c r="L718" s="943"/>
      <c r="M718" s="943"/>
      <c r="N718" s="943"/>
      <c r="O718" s="943"/>
      <c r="P718" s="943"/>
      <c r="Q718" s="943"/>
      <c r="R718" s="943"/>
      <c r="S718" s="943"/>
      <c r="T718" s="943"/>
      <c r="U718" s="943"/>
      <c r="V718" s="943"/>
      <c r="W718" s="943"/>
      <c r="X718" s="943"/>
      <c r="Y718" s="943"/>
      <c r="Z718" s="943"/>
    </row>
    <row r="719" spans="1:26" ht="12.75" customHeight="1" x14ac:dyDescent="0.35">
      <c r="A719" s="961"/>
      <c r="B719" s="961"/>
      <c r="C719" s="961"/>
      <c r="D719" s="961"/>
      <c r="E719" s="961"/>
      <c r="F719" s="961"/>
      <c r="G719" s="943"/>
      <c r="H719" s="943"/>
      <c r="I719" s="943"/>
      <c r="J719" s="943"/>
      <c r="K719" s="943"/>
      <c r="L719" s="943"/>
      <c r="M719" s="943"/>
      <c r="N719" s="943"/>
      <c r="O719" s="943"/>
      <c r="P719" s="943"/>
      <c r="Q719" s="943"/>
      <c r="R719" s="943"/>
      <c r="S719" s="943"/>
      <c r="T719" s="943"/>
      <c r="U719" s="943"/>
      <c r="V719" s="943"/>
      <c r="W719" s="943"/>
      <c r="X719" s="943"/>
      <c r="Y719" s="943"/>
      <c r="Z719" s="943"/>
    </row>
    <row r="720" spans="1:26" ht="12.75" customHeight="1" x14ac:dyDescent="0.35">
      <c r="A720" s="961"/>
      <c r="B720" s="961"/>
      <c r="C720" s="961"/>
      <c r="D720" s="961"/>
      <c r="E720" s="961"/>
      <c r="F720" s="961"/>
      <c r="G720" s="943"/>
      <c r="H720" s="943"/>
      <c r="I720" s="943"/>
      <c r="J720" s="943"/>
      <c r="K720" s="943"/>
      <c r="L720" s="943"/>
      <c r="M720" s="943"/>
      <c r="N720" s="943"/>
      <c r="O720" s="943"/>
      <c r="P720" s="943"/>
      <c r="Q720" s="943"/>
      <c r="R720" s="943"/>
      <c r="S720" s="943"/>
      <c r="T720" s="943"/>
      <c r="U720" s="943"/>
      <c r="V720" s="943"/>
      <c r="W720" s="943"/>
      <c r="X720" s="943"/>
      <c r="Y720" s="943"/>
      <c r="Z720" s="943"/>
    </row>
    <row r="721" spans="1:26" ht="12.75" customHeight="1" x14ac:dyDescent="0.35">
      <c r="A721" s="961"/>
      <c r="B721" s="961"/>
      <c r="C721" s="961"/>
      <c r="D721" s="961"/>
      <c r="E721" s="961"/>
      <c r="F721" s="961"/>
      <c r="G721" s="943"/>
      <c r="H721" s="943"/>
      <c r="I721" s="943"/>
      <c r="J721" s="943"/>
      <c r="K721" s="943"/>
      <c r="L721" s="943"/>
      <c r="M721" s="943"/>
      <c r="N721" s="943"/>
      <c r="O721" s="943"/>
      <c r="P721" s="943"/>
      <c r="Q721" s="943"/>
      <c r="R721" s="943"/>
      <c r="S721" s="943"/>
      <c r="T721" s="943"/>
      <c r="U721" s="943"/>
      <c r="V721" s="943"/>
      <c r="W721" s="943"/>
      <c r="X721" s="943"/>
      <c r="Y721" s="943"/>
      <c r="Z721" s="943"/>
    </row>
    <row r="722" spans="1:26" ht="12.75" customHeight="1" x14ac:dyDescent="0.35">
      <c r="A722" s="961"/>
      <c r="B722" s="961"/>
      <c r="C722" s="961"/>
      <c r="D722" s="961"/>
      <c r="E722" s="961"/>
      <c r="F722" s="961"/>
      <c r="G722" s="943"/>
      <c r="H722" s="943"/>
      <c r="I722" s="943"/>
      <c r="J722" s="943"/>
      <c r="K722" s="943"/>
      <c r="L722" s="943"/>
      <c r="M722" s="943"/>
      <c r="N722" s="943"/>
      <c r="O722" s="943"/>
      <c r="P722" s="943"/>
      <c r="Q722" s="943"/>
      <c r="R722" s="943"/>
      <c r="S722" s="943"/>
      <c r="T722" s="943"/>
      <c r="U722" s="943"/>
      <c r="V722" s="943"/>
      <c r="W722" s="943"/>
      <c r="X722" s="943"/>
      <c r="Y722" s="943"/>
      <c r="Z722" s="943"/>
    </row>
    <row r="723" spans="1:26" ht="12.75" customHeight="1" x14ac:dyDescent="0.35">
      <c r="A723" s="961"/>
      <c r="B723" s="961"/>
      <c r="C723" s="961"/>
      <c r="D723" s="961"/>
      <c r="E723" s="961"/>
      <c r="F723" s="961"/>
      <c r="G723" s="943"/>
      <c r="H723" s="943"/>
      <c r="I723" s="943"/>
      <c r="J723" s="943"/>
      <c r="K723" s="943"/>
      <c r="L723" s="943"/>
      <c r="M723" s="943"/>
      <c r="N723" s="943"/>
      <c r="O723" s="943"/>
      <c r="P723" s="943"/>
      <c r="Q723" s="943"/>
      <c r="R723" s="943"/>
      <c r="S723" s="943"/>
      <c r="T723" s="943"/>
      <c r="U723" s="943"/>
      <c r="V723" s="943"/>
      <c r="W723" s="943"/>
      <c r="X723" s="943"/>
      <c r="Y723" s="943"/>
      <c r="Z723" s="943"/>
    </row>
    <row r="724" spans="1:26" ht="12.75" customHeight="1" x14ac:dyDescent="0.35">
      <c r="A724" s="961"/>
      <c r="B724" s="961"/>
      <c r="C724" s="961"/>
      <c r="D724" s="961"/>
      <c r="E724" s="961"/>
      <c r="F724" s="961"/>
      <c r="G724" s="943"/>
      <c r="H724" s="943"/>
      <c r="I724" s="943"/>
      <c r="J724" s="943"/>
      <c r="K724" s="943"/>
      <c r="L724" s="943"/>
      <c r="M724" s="943"/>
      <c r="N724" s="943"/>
      <c r="O724" s="943"/>
      <c r="P724" s="943"/>
      <c r="Q724" s="943"/>
      <c r="R724" s="943"/>
      <c r="S724" s="943"/>
      <c r="T724" s="943"/>
      <c r="U724" s="943"/>
      <c r="V724" s="943"/>
      <c r="W724" s="943"/>
      <c r="X724" s="943"/>
      <c r="Y724" s="943"/>
      <c r="Z724" s="943"/>
    </row>
    <row r="725" spans="1:26" ht="12.75" customHeight="1" x14ac:dyDescent="0.35">
      <c r="A725" s="961"/>
      <c r="B725" s="961"/>
      <c r="C725" s="961"/>
      <c r="D725" s="961"/>
      <c r="E725" s="961"/>
      <c r="F725" s="961"/>
      <c r="G725" s="943"/>
      <c r="H725" s="943"/>
      <c r="I725" s="943"/>
      <c r="J725" s="943"/>
      <c r="K725" s="943"/>
      <c r="L725" s="943"/>
      <c r="M725" s="943"/>
      <c r="N725" s="943"/>
      <c r="O725" s="943"/>
      <c r="P725" s="943"/>
      <c r="Q725" s="943"/>
      <c r="R725" s="943"/>
      <c r="S725" s="943"/>
      <c r="T725" s="943"/>
      <c r="U725" s="943"/>
      <c r="V725" s="943"/>
      <c r="W725" s="943"/>
      <c r="X725" s="943"/>
      <c r="Y725" s="943"/>
      <c r="Z725" s="943"/>
    </row>
    <row r="726" spans="1:26" ht="12.75" customHeight="1" x14ac:dyDescent="0.35">
      <c r="A726" s="961"/>
      <c r="B726" s="961"/>
      <c r="C726" s="961"/>
      <c r="D726" s="961"/>
      <c r="E726" s="961"/>
      <c r="F726" s="961"/>
      <c r="G726" s="943"/>
      <c r="H726" s="943"/>
      <c r="I726" s="943"/>
      <c r="J726" s="943"/>
      <c r="K726" s="943"/>
      <c r="L726" s="943"/>
      <c r="M726" s="943"/>
      <c r="N726" s="943"/>
      <c r="O726" s="943"/>
      <c r="P726" s="943"/>
      <c r="Q726" s="943"/>
      <c r="R726" s="943"/>
      <c r="S726" s="943"/>
      <c r="T726" s="943"/>
      <c r="U726" s="943"/>
      <c r="V726" s="943"/>
      <c r="W726" s="943"/>
      <c r="X726" s="943"/>
      <c r="Y726" s="943"/>
      <c r="Z726" s="943"/>
    </row>
    <row r="727" spans="1:26" ht="12.75" customHeight="1" x14ac:dyDescent="0.35">
      <c r="A727" s="961"/>
      <c r="B727" s="961"/>
      <c r="C727" s="961"/>
      <c r="D727" s="961"/>
      <c r="E727" s="961"/>
      <c r="F727" s="961"/>
      <c r="G727" s="943"/>
      <c r="H727" s="943"/>
      <c r="I727" s="943"/>
      <c r="J727" s="943"/>
      <c r="K727" s="943"/>
      <c r="L727" s="943"/>
      <c r="M727" s="943"/>
      <c r="N727" s="943"/>
      <c r="O727" s="943"/>
      <c r="P727" s="943"/>
      <c r="Q727" s="943"/>
      <c r="R727" s="943"/>
      <c r="S727" s="943"/>
      <c r="T727" s="943"/>
      <c r="U727" s="943"/>
      <c r="V727" s="943"/>
      <c r="W727" s="943"/>
      <c r="X727" s="943"/>
      <c r="Y727" s="943"/>
      <c r="Z727" s="943"/>
    </row>
    <row r="728" spans="1:26" ht="12.75" customHeight="1" x14ac:dyDescent="0.35">
      <c r="A728" s="961"/>
      <c r="B728" s="961"/>
      <c r="C728" s="961"/>
      <c r="D728" s="961"/>
      <c r="E728" s="961"/>
      <c r="F728" s="961"/>
      <c r="G728" s="943"/>
      <c r="H728" s="943"/>
      <c r="I728" s="943"/>
      <c r="J728" s="943"/>
      <c r="K728" s="943"/>
      <c r="L728" s="943"/>
      <c r="M728" s="943"/>
      <c r="N728" s="943"/>
      <c r="O728" s="943"/>
      <c r="P728" s="943"/>
      <c r="Q728" s="943"/>
      <c r="R728" s="943"/>
      <c r="S728" s="943"/>
      <c r="T728" s="943"/>
      <c r="U728" s="943"/>
      <c r="V728" s="943"/>
      <c r="W728" s="943"/>
      <c r="X728" s="943"/>
      <c r="Y728" s="943"/>
      <c r="Z728" s="943"/>
    </row>
    <row r="729" spans="1:26" ht="12.75" customHeight="1" x14ac:dyDescent="0.35">
      <c r="A729" s="961"/>
      <c r="B729" s="961"/>
      <c r="C729" s="961"/>
      <c r="D729" s="961"/>
      <c r="E729" s="961"/>
      <c r="F729" s="961"/>
      <c r="G729" s="943"/>
      <c r="H729" s="943"/>
      <c r="I729" s="943"/>
      <c r="J729" s="943"/>
      <c r="K729" s="943"/>
      <c r="L729" s="943"/>
      <c r="M729" s="943"/>
      <c r="N729" s="943"/>
      <c r="O729" s="943"/>
      <c r="P729" s="943"/>
      <c r="Q729" s="943"/>
      <c r="R729" s="943"/>
      <c r="S729" s="943"/>
      <c r="T729" s="943"/>
      <c r="U729" s="943"/>
      <c r="V729" s="943"/>
      <c r="W729" s="943"/>
      <c r="X729" s="943"/>
      <c r="Y729" s="943"/>
      <c r="Z729" s="943"/>
    </row>
    <row r="730" spans="1:26" ht="12.75" customHeight="1" x14ac:dyDescent="0.35">
      <c r="A730" s="961"/>
      <c r="B730" s="961"/>
      <c r="C730" s="961"/>
      <c r="D730" s="961"/>
      <c r="E730" s="961"/>
      <c r="F730" s="961"/>
      <c r="G730" s="943"/>
      <c r="H730" s="943"/>
      <c r="I730" s="943"/>
      <c r="J730" s="943"/>
      <c r="K730" s="943"/>
      <c r="L730" s="943"/>
      <c r="M730" s="943"/>
      <c r="N730" s="943"/>
      <c r="O730" s="943"/>
      <c r="P730" s="943"/>
      <c r="Q730" s="943"/>
      <c r="R730" s="943"/>
      <c r="S730" s="943"/>
      <c r="T730" s="943"/>
      <c r="U730" s="943"/>
      <c r="V730" s="943"/>
      <c r="W730" s="943"/>
      <c r="X730" s="943"/>
      <c r="Y730" s="943"/>
      <c r="Z730" s="943"/>
    </row>
    <row r="731" spans="1:26" ht="12.75" customHeight="1" x14ac:dyDescent="0.35">
      <c r="A731" s="961"/>
      <c r="B731" s="961"/>
      <c r="C731" s="961"/>
      <c r="D731" s="961"/>
      <c r="E731" s="961"/>
      <c r="F731" s="961"/>
      <c r="G731" s="943"/>
      <c r="H731" s="943"/>
      <c r="I731" s="943"/>
      <c r="J731" s="943"/>
      <c r="K731" s="943"/>
      <c r="L731" s="943"/>
      <c r="M731" s="943"/>
      <c r="N731" s="943"/>
      <c r="O731" s="943"/>
      <c r="P731" s="943"/>
      <c r="Q731" s="943"/>
      <c r="R731" s="943"/>
      <c r="S731" s="943"/>
      <c r="T731" s="943"/>
      <c r="U731" s="943"/>
      <c r="V731" s="943"/>
      <c r="W731" s="943"/>
      <c r="X731" s="943"/>
      <c r="Y731" s="943"/>
      <c r="Z731" s="943"/>
    </row>
    <row r="732" spans="1:26" ht="12.75" customHeight="1" x14ac:dyDescent="0.35">
      <c r="A732" s="961"/>
      <c r="B732" s="961"/>
      <c r="C732" s="961"/>
      <c r="D732" s="961"/>
      <c r="E732" s="961"/>
      <c r="F732" s="961"/>
      <c r="G732" s="943"/>
      <c r="H732" s="943"/>
      <c r="I732" s="943"/>
      <c r="J732" s="943"/>
      <c r="K732" s="943"/>
      <c r="L732" s="943"/>
      <c r="M732" s="943"/>
      <c r="N732" s="943"/>
      <c r="O732" s="943"/>
      <c r="P732" s="943"/>
      <c r="Q732" s="943"/>
      <c r="R732" s="943"/>
      <c r="S732" s="943"/>
      <c r="T732" s="943"/>
      <c r="U732" s="943"/>
      <c r="V732" s="943"/>
      <c r="W732" s="943"/>
      <c r="X732" s="943"/>
      <c r="Y732" s="943"/>
      <c r="Z732" s="943"/>
    </row>
    <row r="733" spans="1:26" ht="12.75" customHeight="1" x14ac:dyDescent="0.35">
      <c r="A733" s="961"/>
      <c r="B733" s="961"/>
      <c r="C733" s="961"/>
      <c r="D733" s="961"/>
      <c r="E733" s="961"/>
      <c r="F733" s="961"/>
      <c r="G733" s="943"/>
      <c r="H733" s="943"/>
      <c r="I733" s="943"/>
      <c r="J733" s="943"/>
      <c r="K733" s="943"/>
      <c r="L733" s="943"/>
      <c r="M733" s="943"/>
      <c r="N733" s="943"/>
      <c r="O733" s="943"/>
      <c r="P733" s="943"/>
      <c r="Q733" s="943"/>
      <c r="R733" s="943"/>
      <c r="S733" s="943"/>
      <c r="T733" s="943"/>
      <c r="U733" s="943"/>
      <c r="V733" s="943"/>
      <c r="W733" s="943"/>
      <c r="X733" s="943"/>
      <c r="Y733" s="943"/>
      <c r="Z733" s="943"/>
    </row>
    <row r="734" spans="1:26" ht="12.75" customHeight="1" x14ac:dyDescent="0.35">
      <c r="A734" s="961"/>
      <c r="B734" s="961"/>
      <c r="C734" s="961"/>
      <c r="D734" s="961"/>
      <c r="E734" s="961"/>
      <c r="F734" s="961"/>
      <c r="G734" s="943"/>
      <c r="H734" s="943"/>
      <c r="I734" s="943"/>
      <c r="J734" s="943"/>
      <c r="K734" s="943"/>
      <c r="L734" s="943"/>
      <c r="M734" s="943"/>
      <c r="N734" s="943"/>
      <c r="O734" s="943"/>
      <c r="P734" s="943"/>
      <c r="Q734" s="943"/>
      <c r="R734" s="943"/>
      <c r="S734" s="943"/>
      <c r="T734" s="943"/>
      <c r="U734" s="943"/>
      <c r="V734" s="943"/>
      <c r="W734" s="943"/>
      <c r="X734" s="943"/>
      <c r="Y734" s="943"/>
      <c r="Z734" s="943"/>
    </row>
    <row r="735" spans="1:26" ht="12.75" customHeight="1" x14ac:dyDescent="0.35">
      <c r="A735" s="961"/>
      <c r="B735" s="961"/>
      <c r="C735" s="961"/>
      <c r="D735" s="961"/>
      <c r="E735" s="961"/>
      <c r="F735" s="961"/>
      <c r="G735" s="943"/>
      <c r="H735" s="943"/>
      <c r="I735" s="943"/>
      <c r="J735" s="943"/>
      <c r="K735" s="943"/>
      <c r="L735" s="943"/>
      <c r="M735" s="943"/>
      <c r="N735" s="943"/>
      <c r="O735" s="943"/>
      <c r="P735" s="943"/>
      <c r="Q735" s="943"/>
      <c r="R735" s="943"/>
      <c r="S735" s="943"/>
      <c r="T735" s="943"/>
      <c r="U735" s="943"/>
      <c r="V735" s="943"/>
      <c r="W735" s="943"/>
      <c r="X735" s="943"/>
      <c r="Y735" s="943"/>
      <c r="Z735" s="943"/>
    </row>
    <row r="736" spans="1:26" ht="12.75" customHeight="1" x14ac:dyDescent="0.35">
      <c r="A736" s="961"/>
      <c r="B736" s="961"/>
      <c r="C736" s="961"/>
      <c r="D736" s="961"/>
      <c r="E736" s="961"/>
      <c r="F736" s="961"/>
      <c r="G736" s="943"/>
      <c r="H736" s="943"/>
      <c r="I736" s="943"/>
      <c r="J736" s="943"/>
      <c r="K736" s="943"/>
      <c r="L736" s="943"/>
      <c r="M736" s="943"/>
      <c r="N736" s="943"/>
      <c r="O736" s="943"/>
      <c r="P736" s="943"/>
      <c r="Q736" s="943"/>
      <c r="R736" s="943"/>
      <c r="S736" s="943"/>
      <c r="T736" s="943"/>
      <c r="U736" s="943"/>
      <c r="V736" s="943"/>
      <c r="W736" s="943"/>
      <c r="X736" s="943"/>
      <c r="Y736" s="943"/>
      <c r="Z736" s="943"/>
    </row>
    <row r="737" spans="1:26" ht="12.75" customHeight="1" x14ac:dyDescent="0.35">
      <c r="A737" s="961"/>
      <c r="B737" s="961"/>
      <c r="C737" s="961"/>
      <c r="D737" s="961"/>
      <c r="E737" s="961"/>
      <c r="F737" s="961"/>
      <c r="G737" s="943"/>
      <c r="H737" s="943"/>
      <c r="I737" s="943"/>
      <c r="J737" s="943"/>
      <c r="K737" s="943"/>
      <c r="L737" s="943"/>
      <c r="M737" s="943"/>
      <c r="N737" s="943"/>
      <c r="O737" s="943"/>
      <c r="P737" s="943"/>
      <c r="Q737" s="943"/>
      <c r="R737" s="943"/>
      <c r="S737" s="943"/>
      <c r="T737" s="943"/>
      <c r="U737" s="943"/>
      <c r="V737" s="943"/>
      <c r="W737" s="943"/>
      <c r="X737" s="943"/>
      <c r="Y737" s="943"/>
      <c r="Z737" s="943"/>
    </row>
    <row r="738" spans="1:26" ht="12.75" customHeight="1" x14ac:dyDescent="0.35">
      <c r="A738" s="961"/>
      <c r="B738" s="961"/>
      <c r="C738" s="961"/>
      <c r="D738" s="961"/>
      <c r="E738" s="961"/>
      <c r="F738" s="961"/>
      <c r="G738" s="943"/>
      <c r="H738" s="943"/>
      <c r="I738" s="943"/>
      <c r="J738" s="943"/>
      <c r="K738" s="943"/>
      <c r="L738" s="943"/>
      <c r="M738" s="943"/>
      <c r="N738" s="943"/>
      <c r="O738" s="943"/>
      <c r="P738" s="943"/>
      <c r="Q738" s="943"/>
      <c r="R738" s="943"/>
      <c r="S738" s="943"/>
      <c r="T738" s="943"/>
      <c r="U738" s="943"/>
      <c r="V738" s="943"/>
      <c r="W738" s="943"/>
      <c r="X738" s="943"/>
      <c r="Y738" s="943"/>
      <c r="Z738" s="943"/>
    </row>
    <row r="739" spans="1:26" ht="12.75" customHeight="1" x14ac:dyDescent="0.35">
      <c r="A739" s="961"/>
      <c r="B739" s="961"/>
      <c r="C739" s="961"/>
      <c r="D739" s="961"/>
      <c r="E739" s="961"/>
      <c r="F739" s="961"/>
      <c r="G739" s="943"/>
      <c r="H739" s="943"/>
      <c r="I739" s="943"/>
      <c r="J739" s="943"/>
      <c r="K739" s="943"/>
      <c r="L739" s="943"/>
      <c r="M739" s="943"/>
      <c r="N739" s="943"/>
      <c r="O739" s="943"/>
      <c r="P739" s="943"/>
      <c r="Q739" s="943"/>
      <c r="R739" s="943"/>
      <c r="S739" s="943"/>
      <c r="T739" s="943"/>
      <c r="U739" s="943"/>
      <c r="V739" s="943"/>
      <c r="W739" s="943"/>
      <c r="X739" s="943"/>
      <c r="Y739" s="943"/>
      <c r="Z739" s="943"/>
    </row>
    <row r="740" spans="1:26" ht="12.75" customHeight="1" x14ac:dyDescent="0.35">
      <c r="A740" s="961"/>
      <c r="B740" s="961"/>
      <c r="C740" s="961"/>
      <c r="D740" s="961"/>
      <c r="E740" s="961"/>
      <c r="F740" s="961"/>
      <c r="G740" s="943"/>
      <c r="H740" s="943"/>
      <c r="I740" s="943"/>
      <c r="J740" s="943"/>
      <c r="K740" s="943"/>
      <c r="L740" s="943"/>
      <c r="M740" s="943"/>
      <c r="N740" s="943"/>
      <c r="O740" s="943"/>
      <c r="P740" s="943"/>
      <c r="Q740" s="943"/>
      <c r="R740" s="943"/>
      <c r="S740" s="943"/>
      <c r="T740" s="943"/>
      <c r="U740" s="943"/>
      <c r="V740" s="943"/>
      <c r="W740" s="943"/>
      <c r="X740" s="943"/>
      <c r="Y740" s="943"/>
      <c r="Z740" s="943"/>
    </row>
    <row r="741" spans="1:26" ht="12.75" customHeight="1" x14ac:dyDescent="0.35">
      <c r="A741" s="961"/>
      <c r="B741" s="961"/>
      <c r="C741" s="961"/>
      <c r="D741" s="961"/>
      <c r="E741" s="961"/>
      <c r="F741" s="961"/>
      <c r="G741" s="943"/>
      <c r="H741" s="943"/>
      <c r="I741" s="943"/>
      <c r="J741" s="943"/>
      <c r="K741" s="943"/>
      <c r="L741" s="943"/>
      <c r="M741" s="943"/>
      <c r="N741" s="943"/>
      <c r="O741" s="943"/>
      <c r="P741" s="943"/>
      <c r="Q741" s="943"/>
      <c r="R741" s="943"/>
      <c r="S741" s="943"/>
      <c r="T741" s="943"/>
      <c r="U741" s="943"/>
      <c r="V741" s="943"/>
      <c r="W741" s="943"/>
      <c r="X741" s="943"/>
      <c r="Y741" s="943"/>
      <c r="Z741" s="943"/>
    </row>
    <row r="742" spans="1:26" ht="12.75" customHeight="1" x14ac:dyDescent="0.35">
      <c r="A742" s="961"/>
      <c r="B742" s="961"/>
      <c r="C742" s="961"/>
      <c r="D742" s="961"/>
      <c r="E742" s="961"/>
      <c r="F742" s="961"/>
      <c r="G742" s="943"/>
      <c r="H742" s="943"/>
      <c r="I742" s="943"/>
      <c r="J742" s="943"/>
      <c r="K742" s="943"/>
      <c r="L742" s="943"/>
      <c r="M742" s="943"/>
      <c r="N742" s="943"/>
      <c r="O742" s="943"/>
      <c r="P742" s="943"/>
      <c r="Q742" s="943"/>
      <c r="R742" s="943"/>
      <c r="S742" s="943"/>
      <c r="T742" s="943"/>
      <c r="U742" s="943"/>
      <c r="V742" s="943"/>
      <c r="W742" s="943"/>
      <c r="X742" s="943"/>
      <c r="Y742" s="943"/>
      <c r="Z742" s="943"/>
    </row>
    <row r="743" spans="1:26" ht="12.75" customHeight="1" x14ac:dyDescent="0.35">
      <c r="A743" s="961"/>
      <c r="B743" s="961"/>
      <c r="C743" s="961"/>
      <c r="D743" s="961"/>
      <c r="E743" s="961"/>
      <c r="F743" s="961"/>
      <c r="G743" s="943"/>
      <c r="H743" s="943"/>
      <c r="I743" s="943"/>
      <c r="J743" s="943"/>
      <c r="K743" s="943"/>
      <c r="L743" s="943"/>
      <c r="M743" s="943"/>
      <c r="N743" s="943"/>
      <c r="O743" s="943"/>
      <c r="P743" s="943"/>
      <c r="Q743" s="943"/>
      <c r="R743" s="943"/>
      <c r="S743" s="943"/>
      <c r="T743" s="943"/>
      <c r="U743" s="943"/>
      <c r="V743" s="943"/>
      <c r="W743" s="943"/>
      <c r="X743" s="943"/>
      <c r="Y743" s="943"/>
      <c r="Z743" s="943"/>
    </row>
    <row r="744" spans="1:26" ht="12.75" customHeight="1" x14ac:dyDescent="0.35">
      <c r="A744" s="961"/>
      <c r="B744" s="961"/>
      <c r="C744" s="961"/>
      <c r="D744" s="961"/>
      <c r="E744" s="961"/>
      <c r="F744" s="961"/>
      <c r="G744" s="943"/>
      <c r="H744" s="943"/>
      <c r="I744" s="943"/>
      <c r="J744" s="943"/>
      <c r="K744" s="943"/>
      <c r="L744" s="943"/>
      <c r="M744" s="943"/>
      <c r="N744" s="943"/>
      <c r="O744" s="943"/>
      <c r="P744" s="943"/>
      <c r="Q744" s="943"/>
      <c r="R744" s="943"/>
      <c r="S744" s="943"/>
      <c r="T744" s="943"/>
      <c r="U744" s="943"/>
      <c r="V744" s="943"/>
      <c r="W744" s="943"/>
      <c r="X744" s="943"/>
      <c r="Y744" s="943"/>
      <c r="Z744" s="943"/>
    </row>
    <row r="745" spans="1:26" ht="12.75" customHeight="1" x14ac:dyDescent="0.35">
      <c r="A745" s="961"/>
      <c r="B745" s="961"/>
      <c r="C745" s="961"/>
      <c r="D745" s="961"/>
      <c r="E745" s="961"/>
      <c r="F745" s="961"/>
      <c r="G745" s="943"/>
      <c r="H745" s="943"/>
      <c r="I745" s="943"/>
      <c r="J745" s="943"/>
      <c r="K745" s="943"/>
      <c r="L745" s="943"/>
      <c r="M745" s="943"/>
      <c r="N745" s="943"/>
      <c r="O745" s="943"/>
      <c r="P745" s="943"/>
      <c r="Q745" s="943"/>
      <c r="R745" s="943"/>
      <c r="S745" s="943"/>
      <c r="T745" s="943"/>
      <c r="U745" s="943"/>
      <c r="V745" s="943"/>
      <c r="W745" s="943"/>
      <c r="X745" s="943"/>
      <c r="Y745" s="943"/>
      <c r="Z745" s="943"/>
    </row>
    <row r="746" spans="1:26" ht="12.75" customHeight="1" x14ac:dyDescent="0.35">
      <c r="A746" s="961"/>
      <c r="B746" s="961"/>
      <c r="C746" s="961"/>
      <c r="D746" s="961"/>
      <c r="E746" s="961"/>
      <c r="F746" s="961"/>
      <c r="G746" s="943"/>
      <c r="H746" s="943"/>
      <c r="I746" s="943"/>
      <c r="J746" s="943"/>
      <c r="K746" s="943"/>
      <c r="L746" s="943"/>
      <c r="M746" s="943"/>
      <c r="N746" s="943"/>
      <c r="O746" s="943"/>
      <c r="P746" s="943"/>
      <c r="Q746" s="943"/>
      <c r="R746" s="943"/>
      <c r="S746" s="943"/>
      <c r="T746" s="943"/>
      <c r="U746" s="943"/>
      <c r="V746" s="943"/>
      <c r="W746" s="943"/>
      <c r="X746" s="943"/>
      <c r="Y746" s="943"/>
      <c r="Z746" s="943"/>
    </row>
    <row r="747" spans="1:26" ht="12.75" customHeight="1" x14ac:dyDescent="0.35">
      <c r="A747" s="961"/>
      <c r="B747" s="961"/>
      <c r="C747" s="961"/>
      <c r="D747" s="961"/>
      <c r="E747" s="961"/>
      <c r="F747" s="961"/>
      <c r="G747" s="943"/>
      <c r="H747" s="943"/>
      <c r="I747" s="943"/>
      <c r="J747" s="943"/>
      <c r="K747" s="943"/>
      <c r="L747" s="943"/>
      <c r="M747" s="943"/>
      <c r="N747" s="943"/>
      <c r="O747" s="943"/>
      <c r="P747" s="943"/>
      <c r="Q747" s="943"/>
      <c r="R747" s="943"/>
      <c r="S747" s="943"/>
      <c r="T747" s="943"/>
      <c r="U747" s="943"/>
      <c r="V747" s="943"/>
      <c r="W747" s="943"/>
      <c r="X747" s="943"/>
      <c r="Y747" s="943"/>
      <c r="Z747" s="943"/>
    </row>
    <row r="748" spans="1:26" ht="12.75" customHeight="1" x14ac:dyDescent="0.35">
      <c r="A748" s="961"/>
      <c r="B748" s="961"/>
      <c r="C748" s="961"/>
      <c r="D748" s="961"/>
      <c r="E748" s="961"/>
      <c r="F748" s="961"/>
      <c r="G748" s="943"/>
      <c r="H748" s="943"/>
      <c r="I748" s="943"/>
      <c r="J748" s="943"/>
      <c r="K748" s="943"/>
      <c r="L748" s="943"/>
      <c r="M748" s="943"/>
      <c r="N748" s="943"/>
      <c r="O748" s="943"/>
      <c r="P748" s="943"/>
      <c r="Q748" s="943"/>
      <c r="R748" s="943"/>
      <c r="S748" s="943"/>
      <c r="T748" s="943"/>
      <c r="U748" s="943"/>
      <c r="V748" s="943"/>
      <c r="W748" s="943"/>
      <c r="X748" s="943"/>
      <c r="Y748" s="943"/>
      <c r="Z748" s="943"/>
    </row>
    <row r="749" spans="1:26" ht="12.75" customHeight="1" x14ac:dyDescent="0.35">
      <c r="A749" s="961"/>
      <c r="B749" s="961"/>
      <c r="C749" s="961"/>
      <c r="D749" s="961"/>
      <c r="E749" s="961"/>
      <c r="F749" s="961"/>
      <c r="G749" s="943"/>
      <c r="H749" s="943"/>
      <c r="I749" s="943"/>
      <c r="J749" s="943"/>
      <c r="K749" s="943"/>
      <c r="L749" s="943"/>
      <c r="M749" s="943"/>
      <c r="N749" s="943"/>
      <c r="O749" s="943"/>
      <c r="P749" s="943"/>
      <c r="Q749" s="943"/>
      <c r="R749" s="943"/>
      <c r="S749" s="943"/>
      <c r="T749" s="943"/>
      <c r="U749" s="943"/>
      <c r="V749" s="943"/>
      <c r="W749" s="943"/>
      <c r="X749" s="943"/>
      <c r="Y749" s="943"/>
      <c r="Z749" s="943"/>
    </row>
    <row r="750" spans="1:26" ht="12.75" customHeight="1" x14ac:dyDescent="0.35">
      <c r="A750" s="961"/>
      <c r="B750" s="961"/>
      <c r="C750" s="961"/>
      <c r="D750" s="961"/>
      <c r="E750" s="961"/>
      <c r="F750" s="961"/>
      <c r="G750" s="943"/>
      <c r="H750" s="943"/>
      <c r="I750" s="943"/>
      <c r="J750" s="943"/>
      <c r="K750" s="943"/>
      <c r="L750" s="943"/>
      <c r="M750" s="943"/>
      <c r="N750" s="943"/>
      <c r="O750" s="943"/>
      <c r="P750" s="943"/>
      <c r="Q750" s="943"/>
      <c r="R750" s="943"/>
      <c r="S750" s="943"/>
      <c r="T750" s="943"/>
      <c r="U750" s="943"/>
      <c r="V750" s="943"/>
      <c r="W750" s="943"/>
      <c r="X750" s="943"/>
      <c r="Y750" s="943"/>
      <c r="Z750" s="943"/>
    </row>
    <row r="751" spans="1:26" ht="12.75" customHeight="1" x14ac:dyDescent="0.35">
      <c r="A751" s="961"/>
      <c r="B751" s="961"/>
      <c r="C751" s="961"/>
      <c r="D751" s="961"/>
      <c r="E751" s="961"/>
      <c r="F751" s="961"/>
      <c r="G751" s="943"/>
      <c r="H751" s="943"/>
      <c r="I751" s="943"/>
      <c r="J751" s="943"/>
      <c r="K751" s="943"/>
      <c r="L751" s="943"/>
      <c r="M751" s="943"/>
      <c r="N751" s="943"/>
      <c r="O751" s="943"/>
      <c r="P751" s="943"/>
      <c r="Q751" s="943"/>
      <c r="R751" s="943"/>
      <c r="S751" s="943"/>
      <c r="T751" s="943"/>
      <c r="U751" s="943"/>
      <c r="V751" s="943"/>
      <c r="W751" s="943"/>
      <c r="X751" s="943"/>
      <c r="Y751" s="943"/>
      <c r="Z751" s="943"/>
    </row>
    <row r="752" spans="1:26" ht="12.75" customHeight="1" x14ac:dyDescent="0.35">
      <c r="A752" s="961"/>
      <c r="B752" s="961"/>
      <c r="C752" s="961"/>
      <c r="D752" s="961"/>
      <c r="E752" s="961"/>
      <c r="F752" s="961"/>
      <c r="G752" s="943"/>
      <c r="H752" s="943"/>
      <c r="I752" s="943"/>
      <c r="J752" s="943"/>
      <c r="K752" s="943"/>
      <c r="L752" s="943"/>
      <c r="M752" s="943"/>
      <c r="N752" s="943"/>
      <c r="O752" s="943"/>
      <c r="P752" s="943"/>
      <c r="Q752" s="943"/>
      <c r="R752" s="943"/>
      <c r="S752" s="943"/>
      <c r="T752" s="943"/>
      <c r="U752" s="943"/>
      <c r="V752" s="943"/>
      <c r="W752" s="943"/>
      <c r="X752" s="943"/>
      <c r="Y752" s="943"/>
      <c r="Z752" s="943"/>
    </row>
    <row r="753" spans="1:26" ht="12.75" customHeight="1" x14ac:dyDescent="0.35">
      <c r="A753" s="961"/>
      <c r="B753" s="961"/>
      <c r="C753" s="961"/>
      <c r="D753" s="961"/>
      <c r="E753" s="961"/>
      <c r="F753" s="961"/>
      <c r="G753" s="943"/>
      <c r="H753" s="943"/>
      <c r="I753" s="943"/>
      <c r="J753" s="943"/>
      <c r="K753" s="943"/>
      <c r="L753" s="943"/>
      <c r="M753" s="943"/>
      <c r="N753" s="943"/>
      <c r="O753" s="943"/>
      <c r="P753" s="943"/>
      <c r="Q753" s="943"/>
      <c r="R753" s="943"/>
      <c r="S753" s="943"/>
      <c r="T753" s="943"/>
      <c r="U753" s="943"/>
      <c r="V753" s="943"/>
      <c r="W753" s="943"/>
      <c r="X753" s="943"/>
      <c r="Y753" s="943"/>
      <c r="Z753" s="943"/>
    </row>
    <row r="754" spans="1:26" ht="12.75" customHeight="1" x14ac:dyDescent="0.35">
      <c r="A754" s="961"/>
      <c r="B754" s="961"/>
      <c r="C754" s="961"/>
      <c r="D754" s="961"/>
      <c r="E754" s="961"/>
      <c r="F754" s="961"/>
      <c r="G754" s="943"/>
      <c r="H754" s="943"/>
      <c r="I754" s="943"/>
      <c r="J754" s="943"/>
      <c r="K754" s="943"/>
      <c r="L754" s="943"/>
      <c r="M754" s="943"/>
      <c r="N754" s="943"/>
      <c r="O754" s="943"/>
      <c r="P754" s="943"/>
      <c r="Q754" s="943"/>
      <c r="R754" s="943"/>
      <c r="S754" s="943"/>
      <c r="T754" s="943"/>
      <c r="U754" s="943"/>
      <c r="V754" s="943"/>
      <c r="W754" s="943"/>
      <c r="X754" s="943"/>
      <c r="Y754" s="943"/>
      <c r="Z754" s="943"/>
    </row>
    <row r="755" spans="1:26" ht="12.75" customHeight="1" x14ac:dyDescent="0.35">
      <c r="A755" s="961"/>
      <c r="B755" s="961"/>
      <c r="C755" s="961"/>
      <c r="D755" s="961"/>
      <c r="E755" s="961"/>
      <c r="F755" s="961"/>
      <c r="G755" s="943"/>
      <c r="H755" s="943"/>
      <c r="I755" s="943"/>
      <c r="J755" s="943"/>
      <c r="K755" s="943"/>
      <c r="L755" s="943"/>
      <c r="M755" s="943"/>
      <c r="N755" s="943"/>
      <c r="O755" s="943"/>
      <c r="P755" s="943"/>
      <c r="Q755" s="943"/>
      <c r="R755" s="943"/>
      <c r="S755" s="943"/>
      <c r="T755" s="943"/>
      <c r="U755" s="943"/>
      <c r="V755" s="943"/>
      <c r="W755" s="943"/>
      <c r="X755" s="943"/>
      <c r="Y755" s="943"/>
      <c r="Z755" s="943"/>
    </row>
    <row r="756" spans="1:26" ht="12.75" customHeight="1" x14ac:dyDescent="0.35">
      <c r="A756" s="961"/>
      <c r="B756" s="961"/>
      <c r="C756" s="961"/>
      <c r="D756" s="961"/>
      <c r="E756" s="961"/>
      <c r="F756" s="961"/>
      <c r="G756" s="943"/>
      <c r="H756" s="943"/>
      <c r="I756" s="943"/>
      <c r="J756" s="943"/>
      <c r="K756" s="943"/>
      <c r="L756" s="943"/>
      <c r="M756" s="943"/>
      <c r="N756" s="943"/>
      <c r="O756" s="943"/>
      <c r="P756" s="943"/>
      <c r="Q756" s="943"/>
      <c r="R756" s="943"/>
      <c r="S756" s="943"/>
      <c r="T756" s="943"/>
      <c r="U756" s="943"/>
      <c r="V756" s="943"/>
      <c r="W756" s="943"/>
      <c r="X756" s="943"/>
      <c r="Y756" s="943"/>
      <c r="Z756" s="943"/>
    </row>
    <row r="757" spans="1:26" ht="12.75" customHeight="1" x14ac:dyDescent="0.35">
      <c r="A757" s="961"/>
      <c r="B757" s="961"/>
      <c r="C757" s="961"/>
      <c r="D757" s="961"/>
      <c r="E757" s="961"/>
      <c r="F757" s="961"/>
      <c r="G757" s="943"/>
      <c r="H757" s="943"/>
      <c r="I757" s="943"/>
      <c r="J757" s="943"/>
      <c r="K757" s="943"/>
      <c r="L757" s="943"/>
      <c r="M757" s="943"/>
      <c r="N757" s="943"/>
      <c r="O757" s="943"/>
      <c r="P757" s="943"/>
      <c r="Q757" s="943"/>
      <c r="R757" s="943"/>
      <c r="S757" s="943"/>
      <c r="T757" s="943"/>
      <c r="U757" s="943"/>
      <c r="V757" s="943"/>
      <c r="W757" s="943"/>
      <c r="X757" s="943"/>
      <c r="Y757" s="943"/>
      <c r="Z757" s="943"/>
    </row>
    <row r="758" spans="1:26" ht="12.75" customHeight="1" x14ac:dyDescent="0.35">
      <c r="A758" s="961"/>
      <c r="B758" s="961"/>
      <c r="C758" s="961"/>
      <c r="D758" s="961"/>
      <c r="E758" s="961"/>
      <c r="F758" s="961"/>
      <c r="G758" s="943"/>
      <c r="H758" s="943"/>
      <c r="I758" s="943"/>
      <c r="J758" s="943"/>
      <c r="K758" s="943"/>
      <c r="L758" s="943"/>
      <c r="M758" s="943"/>
      <c r="N758" s="943"/>
      <c r="O758" s="943"/>
      <c r="P758" s="943"/>
      <c r="Q758" s="943"/>
      <c r="R758" s="943"/>
      <c r="S758" s="943"/>
      <c r="T758" s="943"/>
      <c r="U758" s="943"/>
      <c r="V758" s="943"/>
      <c r="W758" s="943"/>
      <c r="X758" s="943"/>
      <c r="Y758" s="943"/>
      <c r="Z758" s="943"/>
    </row>
    <row r="759" spans="1:26" ht="12.75" customHeight="1" x14ac:dyDescent="0.35">
      <c r="A759" s="961"/>
      <c r="B759" s="961"/>
      <c r="C759" s="961"/>
      <c r="D759" s="961"/>
      <c r="E759" s="961"/>
      <c r="F759" s="961"/>
      <c r="G759" s="943"/>
      <c r="H759" s="943"/>
      <c r="I759" s="943"/>
      <c r="J759" s="943"/>
      <c r="K759" s="943"/>
      <c r="L759" s="943"/>
      <c r="M759" s="943"/>
      <c r="N759" s="943"/>
      <c r="O759" s="943"/>
      <c r="P759" s="943"/>
      <c r="Q759" s="943"/>
      <c r="R759" s="943"/>
      <c r="S759" s="943"/>
      <c r="T759" s="943"/>
      <c r="U759" s="943"/>
      <c r="V759" s="943"/>
      <c r="W759" s="943"/>
      <c r="X759" s="943"/>
      <c r="Y759" s="943"/>
      <c r="Z759" s="943"/>
    </row>
    <row r="760" spans="1:26" ht="12.75" customHeight="1" x14ac:dyDescent="0.35">
      <c r="A760" s="961"/>
      <c r="B760" s="961"/>
      <c r="C760" s="961"/>
      <c r="D760" s="961"/>
      <c r="E760" s="961"/>
      <c r="F760" s="961"/>
      <c r="G760" s="943"/>
      <c r="H760" s="943"/>
      <c r="I760" s="943"/>
      <c r="J760" s="943"/>
      <c r="K760" s="943"/>
      <c r="L760" s="943"/>
      <c r="M760" s="943"/>
      <c r="N760" s="943"/>
      <c r="O760" s="943"/>
      <c r="P760" s="943"/>
      <c r="Q760" s="943"/>
      <c r="R760" s="943"/>
      <c r="S760" s="943"/>
      <c r="T760" s="943"/>
      <c r="U760" s="943"/>
      <c r="V760" s="943"/>
      <c r="W760" s="943"/>
      <c r="X760" s="943"/>
      <c r="Y760" s="943"/>
      <c r="Z760" s="943"/>
    </row>
    <row r="761" spans="1:26" ht="12.75" customHeight="1" x14ac:dyDescent="0.35">
      <c r="A761" s="961"/>
      <c r="B761" s="961"/>
      <c r="C761" s="961"/>
      <c r="D761" s="961"/>
      <c r="E761" s="961"/>
      <c r="F761" s="961"/>
      <c r="G761" s="943"/>
      <c r="H761" s="943"/>
      <c r="I761" s="943"/>
      <c r="J761" s="943"/>
      <c r="K761" s="943"/>
      <c r="L761" s="943"/>
      <c r="M761" s="943"/>
      <c r="N761" s="943"/>
      <c r="O761" s="943"/>
      <c r="P761" s="943"/>
      <c r="Q761" s="943"/>
      <c r="R761" s="943"/>
      <c r="S761" s="943"/>
      <c r="T761" s="943"/>
      <c r="U761" s="943"/>
      <c r="V761" s="943"/>
      <c r="W761" s="943"/>
      <c r="X761" s="943"/>
      <c r="Y761" s="943"/>
      <c r="Z761" s="943"/>
    </row>
    <row r="762" spans="1:26" ht="12.75" customHeight="1" x14ac:dyDescent="0.35">
      <c r="A762" s="961"/>
      <c r="B762" s="961"/>
      <c r="C762" s="961"/>
      <c r="D762" s="961"/>
      <c r="E762" s="961"/>
      <c r="F762" s="961"/>
      <c r="G762" s="943"/>
      <c r="H762" s="943"/>
      <c r="I762" s="943"/>
      <c r="J762" s="943"/>
      <c r="K762" s="943"/>
      <c r="L762" s="943"/>
      <c r="M762" s="943"/>
      <c r="N762" s="943"/>
      <c r="O762" s="943"/>
      <c r="P762" s="943"/>
      <c r="Q762" s="943"/>
      <c r="R762" s="943"/>
      <c r="S762" s="943"/>
      <c r="T762" s="943"/>
      <c r="U762" s="943"/>
      <c r="V762" s="943"/>
      <c r="W762" s="943"/>
      <c r="X762" s="943"/>
      <c r="Y762" s="943"/>
      <c r="Z762" s="943"/>
    </row>
    <row r="763" spans="1:26" ht="12.75" customHeight="1" x14ac:dyDescent="0.35">
      <c r="A763" s="961"/>
      <c r="B763" s="961"/>
      <c r="C763" s="961"/>
      <c r="D763" s="961"/>
      <c r="E763" s="961"/>
      <c r="F763" s="961"/>
      <c r="G763" s="943"/>
      <c r="H763" s="943"/>
      <c r="I763" s="943"/>
      <c r="J763" s="943"/>
      <c r="K763" s="943"/>
      <c r="L763" s="943"/>
      <c r="M763" s="943"/>
      <c r="N763" s="943"/>
      <c r="O763" s="943"/>
      <c r="P763" s="943"/>
      <c r="Q763" s="943"/>
      <c r="R763" s="943"/>
      <c r="S763" s="943"/>
      <c r="T763" s="943"/>
      <c r="U763" s="943"/>
      <c r="V763" s="943"/>
      <c r="W763" s="943"/>
      <c r="X763" s="943"/>
      <c r="Y763" s="943"/>
      <c r="Z763" s="943"/>
    </row>
    <row r="764" spans="1:26" ht="12.75" customHeight="1" x14ac:dyDescent="0.35">
      <c r="A764" s="961"/>
      <c r="B764" s="961"/>
      <c r="C764" s="961"/>
      <c r="D764" s="961"/>
      <c r="E764" s="961"/>
      <c r="F764" s="961"/>
      <c r="G764" s="943"/>
      <c r="H764" s="943"/>
      <c r="I764" s="943"/>
      <c r="J764" s="943"/>
      <c r="K764" s="943"/>
      <c r="L764" s="943"/>
      <c r="M764" s="943"/>
      <c r="N764" s="943"/>
      <c r="O764" s="943"/>
      <c r="P764" s="943"/>
      <c r="Q764" s="943"/>
      <c r="R764" s="943"/>
      <c r="S764" s="943"/>
      <c r="T764" s="943"/>
      <c r="U764" s="943"/>
      <c r="V764" s="943"/>
      <c r="W764" s="943"/>
      <c r="X764" s="943"/>
      <c r="Y764" s="943"/>
      <c r="Z764" s="943"/>
    </row>
    <row r="765" spans="1:26" ht="12.75" customHeight="1" x14ac:dyDescent="0.35">
      <c r="A765" s="961"/>
      <c r="B765" s="961"/>
      <c r="C765" s="961"/>
      <c r="D765" s="961"/>
      <c r="E765" s="961"/>
      <c r="F765" s="961"/>
      <c r="G765" s="943"/>
      <c r="H765" s="943"/>
      <c r="I765" s="943"/>
      <c r="J765" s="943"/>
      <c r="K765" s="943"/>
      <c r="L765" s="943"/>
      <c r="M765" s="943"/>
      <c r="N765" s="943"/>
      <c r="O765" s="943"/>
      <c r="P765" s="943"/>
      <c r="Q765" s="943"/>
      <c r="R765" s="943"/>
      <c r="S765" s="943"/>
      <c r="T765" s="943"/>
      <c r="U765" s="943"/>
      <c r="V765" s="943"/>
      <c r="W765" s="943"/>
      <c r="X765" s="943"/>
      <c r="Y765" s="943"/>
      <c r="Z765" s="943"/>
    </row>
    <row r="766" spans="1:26" ht="12.75" customHeight="1" x14ac:dyDescent="0.35">
      <c r="A766" s="961"/>
      <c r="B766" s="961"/>
      <c r="C766" s="961"/>
      <c r="D766" s="961"/>
      <c r="E766" s="961"/>
      <c r="F766" s="961"/>
      <c r="G766" s="943"/>
      <c r="H766" s="943"/>
      <c r="I766" s="943"/>
      <c r="J766" s="943"/>
      <c r="K766" s="943"/>
      <c r="L766" s="943"/>
      <c r="M766" s="943"/>
      <c r="N766" s="943"/>
      <c r="O766" s="943"/>
      <c r="P766" s="943"/>
      <c r="Q766" s="943"/>
      <c r="R766" s="943"/>
      <c r="S766" s="943"/>
      <c r="T766" s="943"/>
      <c r="U766" s="943"/>
      <c r="V766" s="943"/>
      <c r="W766" s="943"/>
      <c r="X766" s="943"/>
      <c r="Y766" s="943"/>
      <c r="Z766" s="943"/>
    </row>
    <row r="767" spans="1:26" ht="12.75" customHeight="1" x14ac:dyDescent="0.35">
      <c r="A767" s="961"/>
      <c r="B767" s="961"/>
      <c r="C767" s="961"/>
      <c r="D767" s="961"/>
      <c r="E767" s="961"/>
      <c r="F767" s="961"/>
      <c r="G767" s="943"/>
      <c r="H767" s="943"/>
      <c r="I767" s="943"/>
      <c r="J767" s="943"/>
      <c r="K767" s="943"/>
      <c r="L767" s="943"/>
      <c r="M767" s="943"/>
      <c r="N767" s="943"/>
      <c r="O767" s="943"/>
      <c r="P767" s="943"/>
      <c r="Q767" s="943"/>
      <c r="R767" s="943"/>
      <c r="S767" s="943"/>
      <c r="T767" s="943"/>
      <c r="U767" s="943"/>
      <c r="V767" s="943"/>
      <c r="W767" s="943"/>
      <c r="X767" s="943"/>
      <c r="Y767" s="943"/>
      <c r="Z767" s="943"/>
    </row>
    <row r="768" spans="1:26" ht="12.75" customHeight="1" x14ac:dyDescent="0.35">
      <c r="A768" s="961"/>
      <c r="B768" s="961"/>
      <c r="C768" s="961"/>
      <c r="D768" s="961"/>
      <c r="E768" s="961"/>
      <c r="F768" s="961"/>
      <c r="G768" s="943"/>
      <c r="H768" s="943"/>
      <c r="I768" s="943"/>
      <c r="J768" s="943"/>
      <c r="K768" s="943"/>
      <c r="L768" s="943"/>
      <c r="M768" s="943"/>
      <c r="N768" s="943"/>
      <c r="O768" s="943"/>
      <c r="P768" s="943"/>
      <c r="Q768" s="943"/>
      <c r="R768" s="943"/>
      <c r="S768" s="943"/>
      <c r="T768" s="943"/>
      <c r="U768" s="943"/>
      <c r="V768" s="943"/>
      <c r="W768" s="943"/>
      <c r="X768" s="943"/>
      <c r="Y768" s="943"/>
      <c r="Z768" s="943"/>
    </row>
    <row r="769" spans="1:26" ht="12.75" customHeight="1" x14ac:dyDescent="0.35">
      <c r="A769" s="961"/>
      <c r="B769" s="961"/>
      <c r="C769" s="961"/>
      <c r="D769" s="961"/>
      <c r="E769" s="961"/>
      <c r="F769" s="961"/>
      <c r="G769" s="943"/>
      <c r="H769" s="943"/>
      <c r="I769" s="943"/>
      <c r="J769" s="943"/>
      <c r="K769" s="943"/>
      <c r="L769" s="943"/>
      <c r="M769" s="943"/>
      <c r="N769" s="943"/>
      <c r="O769" s="943"/>
      <c r="P769" s="943"/>
      <c r="Q769" s="943"/>
      <c r="R769" s="943"/>
      <c r="S769" s="943"/>
      <c r="T769" s="943"/>
      <c r="U769" s="943"/>
      <c r="V769" s="943"/>
      <c r="W769" s="943"/>
      <c r="X769" s="943"/>
      <c r="Y769" s="943"/>
      <c r="Z769" s="943"/>
    </row>
    <row r="770" spans="1:26" ht="12.75" customHeight="1" x14ac:dyDescent="0.35">
      <c r="A770" s="961"/>
      <c r="B770" s="961"/>
      <c r="C770" s="961"/>
      <c r="D770" s="961"/>
      <c r="E770" s="961"/>
      <c r="F770" s="961"/>
      <c r="G770" s="943"/>
      <c r="H770" s="943"/>
      <c r="I770" s="943"/>
      <c r="J770" s="943"/>
      <c r="K770" s="943"/>
      <c r="L770" s="943"/>
      <c r="M770" s="943"/>
      <c r="N770" s="943"/>
      <c r="O770" s="943"/>
      <c r="P770" s="943"/>
      <c r="Q770" s="943"/>
      <c r="R770" s="943"/>
      <c r="S770" s="943"/>
      <c r="T770" s="943"/>
      <c r="U770" s="943"/>
      <c r="V770" s="943"/>
      <c r="W770" s="943"/>
      <c r="X770" s="943"/>
      <c r="Y770" s="943"/>
      <c r="Z770" s="943"/>
    </row>
    <row r="771" spans="1:26" ht="12.75" customHeight="1" x14ac:dyDescent="0.35">
      <c r="A771" s="961"/>
      <c r="B771" s="961"/>
      <c r="C771" s="961"/>
      <c r="D771" s="961"/>
      <c r="E771" s="961"/>
      <c r="F771" s="961"/>
      <c r="G771" s="943"/>
      <c r="H771" s="943"/>
      <c r="I771" s="943"/>
      <c r="J771" s="943"/>
      <c r="K771" s="943"/>
      <c r="L771" s="943"/>
      <c r="M771" s="943"/>
      <c r="N771" s="943"/>
      <c r="O771" s="943"/>
      <c r="P771" s="943"/>
      <c r="Q771" s="943"/>
      <c r="R771" s="943"/>
      <c r="S771" s="943"/>
      <c r="T771" s="943"/>
      <c r="U771" s="943"/>
      <c r="V771" s="943"/>
      <c r="W771" s="943"/>
      <c r="X771" s="943"/>
      <c r="Y771" s="943"/>
      <c r="Z771" s="943"/>
    </row>
    <row r="772" spans="1:26" ht="12.75" customHeight="1" x14ac:dyDescent="0.35">
      <c r="A772" s="961"/>
      <c r="B772" s="961"/>
      <c r="C772" s="961"/>
      <c r="D772" s="961"/>
      <c r="E772" s="961"/>
      <c r="F772" s="961"/>
      <c r="G772" s="943"/>
      <c r="H772" s="943"/>
      <c r="I772" s="943"/>
      <c r="J772" s="943"/>
      <c r="K772" s="943"/>
      <c r="L772" s="943"/>
      <c r="M772" s="943"/>
      <c r="N772" s="943"/>
      <c r="O772" s="943"/>
      <c r="P772" s="943"/>
      <c r="Q772" s="943"/>
      <c r="R772" s="943"/>
      <c r="S772" s="943"/>
      <c r="T772" s="943"/>
      <c r="U772" s="943"/>
      <c r="V772" s="943"/>
      <c r="W772" s="943"/>
      <c r="X772" s="943"/>
      <c r="Y772" s="943"/>
      <c r="Z772" s="943"/>
    </row>
    <row r="773" spans="1:26" ht="12.75" customHeight="1" x14ac:dyDescent="0.35">
      <c r="A773" s="961"/>
      <c r="B773" s="961"/>
      <c r="C773" s="961"/>
      <c r="D773" s="961"/>
      <c r="E773" s="961"/>
      <c r="F773" s="961"/>
      <c r="G773" s="943"/>
      <c r="H773" s="943"/>
      <c r="I773" s="943"/>
      <c r="J773" s="943"/>
      <c r="K773" s="943"/>
      <c r="L773" s="943"/>
      <c r="M773" s="943"/>
      <c r="N773" s="943"/>
      <c r="O773" s="943"/>
      <c r="P773" s="943"/>
      <c r="Q773" s="943"/>
      <c r="R773" s="943"/>
      <c r="S773" s="943"/>
      <c r="T773" s="943"/>
      <c r="U773" s="943"/>
      <c r="V773" s="943"/>
      <c r="W773" s="943"/>
      <c r="X773" s="943"/>
      <c r="Y773" s="943"/>
      <c r="Z773" s="943"/>
    </row>
    <row r="774" spans="1:26" ht="12.75" customHeight="1" x14ac:dyDescent="0.35">
      <c r="A774" s="961"/>
      <c r="B774" s="961"/>
      <c r="C774" s="961"/>
      <c r="D774" s="961"/>
      <c r="E774" s="961"/>
      <c r="F774" s="961"/>
      <c r="G774" s="943"/>
      <c r="H774" s="943"/>
      <c r="I774" s="943"/>
      <c r="J774" s="943"/>
      <c r="K774" s="943"/>
      <c r="L774" s="943"/>
      <c r="M774" s="943"/>
      <c r="N774" s="943"/>
      <c r="O774" s="943"/>
      <c r="P774" s="943"/>
      <c r="Q774" s="943"/>
      <c r="R774" s="943"/>
      <c r="S774" s="943"/>
      <c r="T774" s="943"/>
      <c r="U774" s="943"/>
      <c r="V774" s="943"/>
      <c r="W774" s="943"/>
      <c r="X774" s="943"/>
      <c r="Y774" s="943"/>
      <c r="Z774" s="943"/>
    </row>
    <row r="775" spans="1:26" ht="12.75" customHeight="1" x14ac:dyDescent="0.35">
      <c r="A775" s="961"/>
      <c r="B775" s="961"/>
      <c r="C775" s="961"/>
      <c r="D775" s="961"/>
      <c r="E775" s="961"/>
      <c r="F775" s="961"/>
      <c r="G775" s="943"/>
      <c r="H775" s="943"/>
      <c r="I775" s="943"/>
      <c r="J775" s="943"/>
      <c r="K775" s="943"/>
      <c r="L775" s="943"/>
      <c r="M775" s="943"/>
      <c r="N775" s="943"/>
      <c r="O775" s="943"/>
      <c r="P775" s="943"/>
      <c r="Q775" s="943"/>
      <c r="R775" s="943"/>
      <c r="S775" s="943"/>
      <c r="T775" s="943"/>
      <c r="U775" s="943"/>
      <c r="V775" s="943"/>
      <c r="W775" s="943"/>
      <c r="X775" s="943"/>
      <c r="Y775" s="943"/>
      <c r="Z775" s="943"/>
    </row>
    <row r="776" spans="1:26" ht="12.75" customHeight="1" x14ac:dyDescent="0.35">
      <c r="A776" s="961"/>
      <c r="B776" s="961"/>
      <c r="C776" s="961"/>
      <c r="D776" s="961"/>
      <c r="E776" s="961"/>
      <c r="F776" s="961"/>
      <c r="G776" s="943"/>
      <c r="H776" s="943"/>
      <c r="I776" s="943"/>
      <c r="J776" s="943"/>
      <c r="K776" s="943"/>
      <c r="L776" s="943"/>
      <c r="M776" s="943"/>
      <c r="N776" s="943"/>
      <c r="O776" s="943"/>
      <c r="P776" s="943"/>
      <c r="Q776" s="943"/>
      <c r="R776" s="943"/>
      <c r="S776" s="943"/>
      <c r="T776" s="943"/>
      <c r="U776" s="943"/>
      <c r="V776" s="943"/>
      <c r="W776" s="943"/>
      <c r="X776" s="943"/>
      <c r="Y776" s="943"/>
      <c r="Z776" s="943"/>
    </row>
    <row r="777" spans="1:26" ht="12.75" customHeight="1" x14ac:dyDescent="0.35">
      <c r="A777" s="961"/>
      <c r="B777" s="961"/>
      <c r="C777" s="961"/>
      <c r="D777" s="961"/>
      <c r="E777" s="961"/>
      <c r="F777" s="961"/>
      <c r="G777" s="943"/>
      <c r="H777" s="943"/>
      <c r="I777" s="943"/>
      <c r="J777" s="943"/>
      <c r="K777" s="943"/>
      <c r="L777" s="943"/>
      <c r="M777" s="943"/>
      <c r="N777" s="943"/>
      <c r="O777" s="943"/>
      <c r="P777" s="943"/>
      <c r="Q777" s="943"/>
      <c r="R777" s="943"/>
      <c r="S777" s="943"/>
      <c r="T777" s="943"/>
      <c r="U777" s="943"/>
      <c r="V777" s="943"/>
      <c r="W777" s="943"/>
      <c r="X777" s="943"/>
      <c r="Y777" s="943"/>
      <c r="Z777" s="943"/>
    </row>
    <row r="778" spans="1:26" ht="12.75" customHeight="1" x14ac:dyDescent="0.35">
      <c r="A778" s="961"/>
      <c r="B778" s="961"/>
      <c r="C778" s="961"/>
      <c r="D778" s="961"/>
      <c r="E778" s="961"/>
      <c r="F778" s="961"/>
      <c r="G778" s="943"/>
      <c r="H778" s="943"/>
      <c r="I778" s="943"/>
      <c r="J778" s="943"/>
      <c r="K778" s="943"/>
      <c r="L778" s="943"/>
      <c r="M778" s="943"/>
      <c r="N778" s="943"/>
      <c r="O778" s="943"/>
      <c r="P778" s="943"/>
      <c r="Q778" s="943"/>
      <c r="R778" s="943"/>
      <c r="S778" s="943"/>
      <c r="T778" s="943"/>
      <c r="U778" s="943"/>
      <c r="V778" s="943"/>
      <c r="W778" s="943"/>
      <c r="X778" s="943"/>
      <c r="Y778" s="943"/>
      <c r="Z778" s="943"/>
    </row>
    <row r="779" spans="1:26" ht="12.75" customHeight="1" x14ac:dyDescent="0.35">
      <c r="A779" s="961"/>
      <c r="B779" s="961"/>
      <c r="C779" s="961"/>
      <c r="D779" s="961"/>
      <c r="E779" s="961"/>
      <c r="F779" s="961"/>
      <c r="G779" s="943"/>
      <c r="H779" s="943"/>
      <c r="I779" s="943"/>
      <c r="J779" s="943"/>
      <c r="K779" s="943"/>
      <c r="L779" s="943"/>
      <c r="M779" s="943"/>
      <c r="N779" s="943"/>
      <c r="O779" s="943"/>
      <c r="P779" s="943"/>
      <c r="Q779" s="943"/>
      <c r="R779" s="943"/>
      <c r="S779" s="943"/>
      <c r="T779" s="943"/>
      <c r="U779" s="943"/>
      <c r="V779" s="943"/>
      <c r="W779" s="943"/>
      <c r="X779" s="943"/>
      <c r="Y779" s="943"/>
      <c r="Z779" s="943"/>
    </row>
    <row r="780" spans="1:26" ht="12.75" customHeight="1" x14ac:dyDescent="0.35">
      <c r="A780" s="961"/>
      <c r="B780" s="961"/>
      <c r="C780" s="961"/>
      <c r="D780" s="961"/>
      <c r="E780" s="961"/>
      <c r="F780" s="961"/>
      <c r="G780" s="943"/>
      <c r="H780" s="943"/>
      <c r="I780" s="943"/>
      <c r="J780" s="943"/>
      <c r="K780" s="943"/>
      <c r="L780" s="943"/>
      <c r="M780" s="943"/>
      <c r="N780" s="943"/>
      <c r="O780" s="943"/>
      <c r="P780" s="943"/>
      <c r="Q780" s="943"/>
      <c r="R780" s="943"/>
      <c r="S780" s="943"/>
      <c r="T780" s="943"/>
      <c r="U780" s="943"/>
      <c r="V780" s="943"/>
      <c r="W780" s="943"/>
      <c r="X780" s="943"/>
      <c r="Y780" s="943"/>
      <c r="Z780" s="943"/>
    </row>
    <row r="781" spans="1:26" ht="12.75" customHeight="1" x14ac:dyDescent="0.35">
      <c r="A781" s="961"/>
      <c r="B781" s="961"/>
      <c r="C781" s="961"/>
      <c r="D781" s="961"/>
      <c r="E781" s="961"/>
      <c r="F781" s="961"/>
      <c r="G781" s="943"/>
      <c r="H781" s="943"/>
      <c r="I781" s="943"/>
      <c r="J781" s="943"/>
      <c r="K781" s="943"/>
      <c r="L781" s="943"/>
      <c r="M781" s="943"/>
      <c r="N781" s="943"/>
      <c r="O781" s="943"/>
      <c r="P781" s="943"/>
      <c r="Q781" s="943"/>
      <c r="R781" s="943"/>
      <c r="S781" s="943"/>
      <c r="T781" s="943"/>
      <c r="U781" s="943"/>
      <c r="V781" s="943"/>
      <c r="W781" s="943"/>
      <c r="X781" s="943"/>
      <c r="Y781" s="943"/>
      <c r="Z781" s="943"/>
    </row>
    <row r="782" spans="1:26" ht="12.75" customHeight="1" x14ac:dyDescent="0.35">
      <c r="A782" s="961"/>
      <c r="B782" s="961"/>
      <c r="C782" s="961"/>
      <c r="D782" s="961"/>
      <c r="E782" s="961"/>
      <c r="F782" s="961"/>
      <c r="G782" s="943"/>
      <c r="H782" s="943"/>
      <c r="I782" s="943"/>
      <c r="J782" s="943"/>
      <c r="K782" s="943"/>
      <c r="L782" s="943"/>
      <c r="M782" s="943"/>
      <c r="N782" s="943"/>
      <c r="O782" s="943"/>
      <c r="P782" s="943"/>
      <c r="Q782" s="943"/>
      <c r="R782" s="943"/>
      <c r="S782" s="943"/>
      <c r="T782" s="943"/>
      <c r="U782" s="943"/>
      <c r="V782" s="943"/>
      <c r="W782" s="943"/>
      <c r="X782" s="943"/>
      <c r="Y782" s="943"/>
      <c r="Z782" s="943"/>
    </row>
    <row r="783" spans="1:26" ht="12.75" customHeight="1" x14ac:dyDescent="0.35">
      <c r="A783" s="961"/>
      <c r="B783" s="961"/>
      <c r="C783" s="961"/>
      <c r="D783" s="961"/>
      <c r="E783" s="961"/>
      <c r="F783" s="961"/>
      <c r="G783" s="943"/>
      <c r="H783" s="943"/>
      <c r="I783" s="943"/>
      <c r="J783" s="943"/>
      <c r="K783" s="943"/>
      <c r="L783" s="943"/>
      <c r="M783" s="943"/>
      <c r="N783" s="943"/>
      <c r="O783" s="943"/>
      <c r="P783" s="943"/>
      <c r="Q783" s="943"/>
      <c r="R783" s="943"/>
      <c r="S783" s="943"/>
      <c r="T783" s="943"/>
      <c r="U783" s="943"/>
      <c r="V783" s="943"/>
      <c r="W783" s="943"/>
      <c r="X783" s="943"/>
      <c r="Y783" s="943"/>
      <c r="Z783" s="943"/>
    </row>
    <row r="784" spans="1:26" ht="12.75" customHeight="1" x14ac:dyDescent="0.35">
      <c r="A784" s="961"/>
      <c r="B784" s="961"/>
      <c r="C784" s="961"/>
      <c r="D784" s="961"/>
      <c r="E784" s="961"/>
      <c r="F784" s="961"/>
      <c r="G784" s="943"/>
      <c r="H784" s="943"/>
      <c r="I784" s="943"/>
      <c r="J784" s="943"/>
      <c r="K784" s="943"/>
      <c r="L784" s="943"/>
      <c r="M784" s="943"/>
      <c r="N784" s="943"/>
      <c r="O784" s="943"/>
      <c r="P784" s="943"/>
      <c r="Q784" s="943"/>
      <c r="R784" s="943"/>
      <c r="S784" s="943"/>
      <c r="T784" s="943"/>
      <c r="U784" s="943"/>
      <c r="V784" s="943"/>
      <c r="W784" s="943"/>
      <c r="X784" s="943"/>
      <c r="Y784" s="943"/>
      <c r="Z784" s="943"/>
    </row>
    <row r="785" spans="1:26" ht="12.75" customHeight="1" x14ac:dyDescent="0.35">
      <c r="A785" s="961"/>
      <c r="B785" s="961"/>
      <c r="C785" s="961"/>
      <c r="D785" s="961"/>
      <c r="E785" s="961"/>
      <c r="F785" s="961"/>
      <c r="G785" s="943"/>
      <c r="H785" s="943"/>
      <c r="I785" s="943"/>
      <c r="J785" s="943"/>
      <c r="K785" s="943"/>
      <c r="L785" s="943"/>
      <c r="M785" s="943"/>
      <c r="N785" s="943"/>
      <c r="O785" s="943"/>
      <c r="P785" s="943"/>
      <c r="Q785" s="943"/>
      <c r="R785" s="943"/>
      <c r="S785" s="943"/>
      <c r="T785" s="943"/>
      <c r="U785" s="943"/>
      <c r="V785" s="943"/>
      <c r="W785" s="943"/>
      <c r="X785" s="943"/>
      <c r="Y785" s="943"/>
      <c r="Z785" s="943"/>
    </row>
    <row r="786" spans="1:26" ht="12.75" customHeight="1" x14ac:dyDescent="0.35">
      <c r="A786" s="961"/>
      <c r="B786" s="961"/>
      <c r="C786" s="961"/>
      <c r="D786" s="961"/>
      <c r="E786" s="961"/>
      <c r="F786" s="961"/>
      <c r="G786" s="943"/>
      <c r="H786" s="943"/>
      <c r="I786" s="943"/>
      <c r="J786" s="943"/>
      <c r="K786" s="943"/>
      <c r="L786" s="943"/>
      <c r="M786" s="943"/>
      <c r="N786" s="943"/>
      <c r="O786" s="943"/>
      <c r="P786" s="943"/>
      <c r="Q786" s="943"/>
      <c r="R786" s="943"/>
      <c r="S786" s="943"/>
      <c r="T786" s="943"/>
      <c r="U786" s="943"/>
      <c r="V786" s="943"/>
      <c r="W786" s="943"/>
      <c r="X786" s="943"/>
      <c r="Y786" s="943"/>
      <c r="Z786" s="943"/>
    </row>
    <row r="787" spans="1:26" ht="12.75" customHeight="1" x14ac:dyDescent="0.35">
      <c r="A787" s="961"/>
      <c r="B787" s="961"/>
      <c r="C787" s="961"/>
      <c r="D787" s="961"/>
      <c r="E787" s="961"/>
      <c r="F787" s="961"/>
      <c r="G787" s="943"/>
      <c r="H787" s="943"/>
      <c r="I787" s="943"/>
      <c r="J787" s="943"/>
      <c r="K787" s="943"/>
      <c r="L787" s="943"/>
      <c r="M787" s="943"/>
      <c r="N787" s="943"/>
      <c r="O787" s="943"/>
      <c r="P787" s="943"/>
      <c r="Q787" s="943"/>
      <c r="R787" s="943"/>
      <c r="S787" s="943"/>
      <c r="T787" s="943"/>
      <c r="U787" s="943"/>
      <c r="V787" s="943"/>
      <c r="W787" s="943"/>
      <c r="X787" s="943"/>
      <c r="Y787" s="943"/>
      <c r="Z787" s="943"/>
    </row>
    <row r="788" spans="1:26" ht="12.75" customHeight="1" x14ac:dyDescent="0.35">
      <c r="A788" s="961"/>
      <c r="B788" s="961"/>
      <c r="C788" s="961"/>
      <c r="D788" s="961"/>
      <c r="E788" s="961"/>
      <c r="F788" s="961"/>
      <c r="G788" s="943"/>
      <c r="H788" s="943"/>
      <c r="I788" s="943"/>
      <c r="J788" s="943"/>
      <c r="K788" s="943"/>
      <c r="L788" s="943"/>
      <c r="M788" s="943"/>
      <c r="N788" s="943"/>
      <c r="O788" s="943"/>
      <c r="P788" s="943"/>
      <c r="Q788" s="943"/>
      <c r="R788" s="943"/>
      <c r="S788" s="943"/>
      <c r="T788" s="943"/>
      <c r="U788" s="943"/>
      <c r="V788" s="943"/>
      <c r="W788" s="943"/>
      <c r="X788" s="943"/>
      <c r="Y788" s="943"/>
      <c r="Z788" s="943"/>
    </row>
    <row r="789" spans="1:26" ht="12.75" customHeight="1" x14ac:dyDescent="0.35">
      <c r="A789" s="961"/>
      <c r="B789" s="961"/>
      <c r="C789" s="961"/>
      <c r="D789" s="961"/>
      <c r="E789" s="961"/>
      <c r="F789" s="961"/>
      <c r="G789" s="943"/>
      <c r="H789" s="943"/>
      <c r="I789" s="943"/>
      <c r="J789" s="943"/>
      <c r="K789" s="943"/>
      <c r="L789" s="943"/>
      <c r="M789" s="943"/>
      <c r="N789" s="943"/>
      <c r="O789" s="943"/>
      <c r="P789" s="943"/>
      <c r="Q789" s="943"/>
      <c r="R789" s="943"/>
      <c r="S789" s="943"/>
      <c r="T789" s="943"/>
      <c r="U789" s="943"/>
      <c r="V789" s="943"/>
      <c r="W789" s="943"/>
      <c r="X789" s="943"/>
      <c r="Y789" s="943"/>
      <c r="Z789" s="943"/>
    </row>
    <row r="790" spans="1:26" ht="12.75" customHeight="1" x14ac:dyDescent="0.35">
      <c r="A790" s="961"/>
      <c r="B790" s="961"/>
      <c r="C790" s="961"/>
      <c r="D790" s="961"/>
      <c r="E790" s="961"/>
      <c r="F790" s="961"/>
      <c r="G790" s="943"/>
      <c r="H790" s="943"/>
      <c r="I790" s="943"/>
      <c r="J790" s="943"/>
      <c r="K790" s="943"/>
      <c r="L790" s="943"/>
      <c r="M790" s="943"/>
      <c r="N790" s="943"/>
      <c r="O790" s="943"/>
      <c r="P790" s="943"/>
      <c r="Q790" s="943"/>
      <c r="R790" s="943"/>
      <c r="S790" s="943"/>
      <c r="T790" s="943"/>
      <c r="U790" s="943"/>
      <c r="V790" s="943"/>
      <c r="W790" s="943"/>
      <c r="X790" s="943"/>
      <c r="Y790" s="943"/>
      <c r="Z790" s="943"/>
    </row>
    <row r="791" spans="1:26" ht="12.75" customHeight="1" x14ac:dyDescent="0.35">
      <c r="A791" s="961"/>
      <c r="B791" s="961"/>
      <c r="C791" s="961"/>
      <c r="D791" s="961"/>
      <c r="E791" s="961"/>
      <c r="F791" s="961"/>
      <c r="G791" s="943"/>
      <c r="H791" s="943"/>
      <c r="I791" s="943"/>
      <c r="J791" s="943"/>
      <c r="K791" s="943"/>
      <c r="L791" s="943"/>
      <c r="M791" s="943"/>
      <c r="N791" s="943"/>
      <c r="O791" s="943"/>
      <c r="P791" s="943"/>
      <c r="Q791" s="943"/>
      <c r="R791" s="943"/>
      <c r="S791" s="943"/>
      <c r="T791" s="943"/>
      <c r="U791" s="943"/>
      <c r="V791" s="943"/>
      <c r="W791" s="943"/>
      <c r="X791" s="943"/>
      <c r="Y791" s="943"/>
      <c r="Z791" s="943"/>
    </row>
    <row r="792" spans="1:26" ht="12.75" customHeight="1" x14ac:dyDescent="0.35">
      <c r="A792" s="961"/>
      <c r="B792" s="961"/>
      <c r="C792" s="961"/>
      <c r="D792" s="961"/>
      <c r="E792" s="961"/>
      <c r="F792" s="961"/>
      <c r="G792" s="943"/>
      <c r="H792" s="943"/>
      <c r="I792" s="943"/>
      <c r="J792" s="943"/>
      <c r="K792" s="943"/>
      <c r="L792" s="943"/>
      <c r="M792" s="943"/>
      <c r="N792" s="943"/>
      <c r="O792" s="943"/>
      <c r="P792" s="943"/>
      <c r="Q792" s="943"/>
      <c r="R792" s="943"/>
      <c r="S792" s="943"/>
      <c r="T792" s="943"/>
      <c r="U792" s="943"/>
      <c r="V792" s="943"/>
      <c r="W792" s="943"/>
      <c r="X792" s="943"/>
      <c r="Y792" s="943"/>
      <c r="Z792" s="943"/>
    </row>
    <row r="793" spans="1:26" ht="12.75" customHeight="1" x14ac:dyDescent="0.35">
      <c r="A793" s="961"/>
      <c r="B793" s="961"/>
      <c r="C793" s="961"/>
      <c r="D793" s="961"/>
      <c r="E793" s="961"/>
      <c r="F793" s="961"/>
      <c r="G793" s="943"/>
      <c r="H793" s="943"/>
      <c r="I793" s="943"/>
      <c r="J793" s="943"/>
      <c r="K793" s="943"/>
      <c r="L793" s="943"/>
      <c r="M793" s="943"/>
      <c r="N793" s="943"/>
      <c r="O793" s="943"/>
      <c r="P793" s="943"/>
      <c r="Q793" s="943"/>
      <c r="R793" s="943"/>
      <c r="S793" s="943"/>
      <c r="T793" s="943"/>
      <c r="U793" s="943"/>
      <c r="V793" s="943"/>
      <c r="W793" s="943"/>
      <c r="X793" s="943"/>
      <c r="Y793" s="943"/>
      <c r="Z793" s="943"/>
    </row>
    <row r="794" spans="1:26" ht="12.75" customHeight="1" x14ac:dyDescent="0.35">
      <c r="A794" s="961"/>
      <c r="B794" s="961"/>
      <c r="C794" s="961"/>
      <c r="D794" s="961"/>
      <c r="E794" s="961"/>
      <c r="F794" s="961"/>
      <c r="G794" s="943"/>
      <c r="H794" s="943"/>
      <c r="I794" s="943"/>
      <c r="J794" s="943"/>
      <c r="K794" s="943"/>
      <c r="L794" s="943"/>
      <c r="M794" s="943"/>
      <c r="N794" s="943"/>
      <c r="O794" s="943"/>
      <c r="P794" s="943"/>
      <c r="Q794" s="943"/>
      <c r="R794" s="943"/>
      <c r="S794" s="943"/>
      <c r="T794" s="943"/>
      <c r="U794" s="943"/>
      <c r="V794" s="943"/>
      <c r="W794" s="943"/>
      <c r="X794" s="943"/>
      <c r="Y794" s="943"/>
      <c r="Z794" s="943"/>
    </row>
    <row r="795" spans="1:26" ht="12.75" customHeight="1" x14ac:dyDescent="0.35">
      <c r="A795" s="961"/>
      <c r="B795" s="961"/>
      <c r="C795" s="961"/>
      <c r="D795" s="961"/>
      <c r="E795" s="961"/>
      <c r="F795" s="961"/>
      <c r="G795" s="943"/>
      <c r="H795" s="943"/>
      <c r="I795" s="943"/>
      <c r="J795" s="943"/>
      <c r="K795" s="943"/>
      <c r="L795" s="943"/>
      <c r="M795" s="943"/>
      <c r="N795" s="943"/>
      <c r="O795" s="943"/>
      <c r="P795" s="943"/>
      <c r="Q795" s="943"/>
      <c r="R795" s="943"/>
      <c r="S795" s="943"/>
      <c r="T795" s="943"/>
      <c r="U795" s="943"/>
      <c r="V795" s="943"/>
      <c r="W795" s="943"/>
      <c r="X795" s="943"/>
      <c r="Y795" s="943"/>
      <c r="Z795" s="943"/>
    </row>
    <row r="796" spans="1:26" ht="12.75" customHeight="1" x14ac:dyDescent="0.35">
      <c r="A796" s="961"/>
      <c r="B796" s="961"/>
      <c r="C796" s="961"/>
      <c r="D796" s="961"/>
      <c r="E796" s="961"/>
      <c r="F796" s="961"/>
      <c r="G796" s="943"/>
      <c r="H796" s="943"/>
      <c r="I796" s="943"/>
      <c r="J796" s="943"/>
      <c r="K796" s="943"/>
      <c r="L796" s="943"/>
      <c r="M796" s="943"/>
      <c r="N796" s="943"/>
      <c r="O796" s="943"/>
      <c r="P796" s="943"/>
      <c r="Q796" s="943"/>
      <c r="R796" s="943"/>
      <c r="S796" s="943"/>
      <c r="T796" s="943"/>
      <c r="U796" s="943"/>
      <c r="V796" s="943"/>
      <c r="W796" s="943"/>
      <c r="X796" s="943"/>
      <c r="Y796" s="943"/>
      <c r="Z796" s="943"/>
    </row>
    <row r="797" spans="1:26" ht="12.75" customHeight="1" x14ac:dyDescent="0.35">
      <c r="A797" s="961"/>
      <c r="B797" s="961"/>
      <c r="C797" s="961"/>
      <c r="D797" s="961"/>
      <c r="E797" s="961"/>
      <c r="F797" s="961"/>
      <c r="G797" s="943"/>
      <c r="H797" s="943"/>
      <c r="I797" s="943"/>
      <c r="J797" s="943"/>
      <c r="K797" s="943"/>
      <c r="L797" s="943"/>
      <c r="M797" s="943"/>
      <c r="N797" s="943"/>
      <c r="O797" s="943"/>
      <c r="P797" s="943"/>
      <c r="Q797" s="943"/>
      <c r="R797" s="943"/>
      <c r="S797" s="943"/>
      <c r="T797" s="943"/>
      <c r="U797" s="943"/>
      <c r="V797" s="943"/>
      <c r="W797" s="943"/>
      <c r="X797" s="943"/>
      <c r="Y797" s="943"/>
      <c r="Z797" s="943"/>
    </row>
    <row r="798" spans="1:26" ht="12.75" customHeight="1" x14ac:dyDescent="0.35">
      <c r="A798" s="961"/>
      <c r="B798" s="961"/>
      <c r="C798" s="961"/>
      <c r="D798" s="961"/>
      <c r="E798" s="961"/>
      <c r="F798" s="961"/>
      <c r="G798" s="943"/>
      <c r="H798" s="943"/>
      <c r="I798" s="943"/>
      <c r="J798" s="943"/>
      <c r="K798" s="943"/>
      <c r="L798" s="943"/>
      <c r="M798" s="943"/>
      <c r="N798" s="943"/>
      <c r="O798" s="943"/>
      <c r="P798" s="943"/>
      <c r="Q798" s="943"/>
      <c r="R798" s="943"/>
      <c r="S798" s="943"/>
      <c r="T798" s="943"/>
      <c r="U798" s="943"/>
      <c r="V798" s="943"/>
      <c r="W798" s="943"/>
      <c r="X798" s="943"/>
      <c r="Y798" s="943"/>
      <c r="Z798" s="943"/>
    </row>
    <row r="799" spans="1:26" ht="12.75" customHeight="1" x14ac:dyDescent="0.35">
      <c r="A799" s="961"/>
      <c r="B799" s="961"/>
      <c r="C799" s="961"/>
      <c r="D799" s="961"/>
      <c r="E799" s="961"/>
      <c r="F799" s="961"/>
      <c r="G799" s="943"/>
      <c r="H799" s="943"/>
      <c r="I799" s="943"/>
      <c r="J799" s="943"/>
      <c r="K799" s="943"/>
      <c r="L799" s="943"/>
      <c r="M799" s="943"/>
      <c r="N799" s="943"/>
      <c r="O799" s="943"/>
      <c r="P799" s="943"/>
      <c r="Q799" s="943"/>
      <c r="R799" s="943"/>
      <c r="S799" s="943"/>
      <c r="T799" s="943"/>
      <c r="U799" s="943"/>
      <c r="V799" s="943"/>
      <c r="W799" s="943"/>
      <c r="X799" s="943"/>
      <c r="Y799" s="943"/>
      <c r="Z799" s="943"/>
    </row>
    <row r="800" spans="1:26" ht="12.75" customHeight="1" x14ac:dyDescent="0.35">
      <c r="A800" s="961"/>
      <c r="B800" s="961"/>
      <c r="C800" s="961"/>
      <c r="D800" s="961"/>
      <c r="E800" s="961"/>
      <c r="F800" s="961"/>
      <c r="G800" s="943"/>
      <c r="H800" s="943"/>
      <c r="I800" s="943"/>
      <c r="J800" s="943"/>
      <c r="K800" s="943"/>
      <c r="L800" s="943"/>
      <c r="M800" s="943"/>
      <c r="N800" s="943"/>
      <c r="O800" s="943"/>
      <c r="P800" s="943"/>
      <c r="Q800" s="943"/>
      <c r="R800" s="943"/>
      <c r="S800" s="943"/>
      <c r="T800" s="943"/>
      <c r="U800" s="943"/>
      <c r="V800" s="943"/>
      <c r="W800" s="943"/>
      <c r="X800" s="943"/>
      <c r="Y800" s="943"/>
      <c r="Z800" s="943"/>
    </row>
    <row r="801" spans="1:26" ht="12.75" customHeight="1" x14ac:dyDescent="0.35">
      <c r="A801" s="961"/>
      <c r="B801" s="961"/>
      <c r="C801" s="961"/>
      <c r="D801" s="961"/>
      <c r="E801" s="961"/>
      <c r="F801" s="961"/>
      <c r="G801" s="943"/>
      <c r="H801" s="943"/>
      <c r="I801" s="943"/>
      <c r="J801" s="943"/>
      <c r="K801" s="943"/>
      <c r="L801" s="943"/>
      <c r="M801" s="943"/>
      <c r="N801" s="943"/>
      <c r="O801" s="943"/>
      <c r="P801" s="943"/>
      <c r="Q801" s="943"/>
      <c r="R801" s="943"/>
      <c r="S801" s="943"/>
      <c r="T801" s="943"/>
      <c r="U801" s="943"/>
      <c r="V801" s="943"/>
      <c r="W801" s="943"/>
      <c r="X801" s="943"/>
      <c r="Y801" s="943"/>
      <c r="Z801" s="943"/>
    </row>
    <row r="802" spans="1:26" ht="12.75" customHeight="1" x14ac:dyDescent="0.35">
      <c r="A802" s="961"/>
      <c r="B802" s="961"/>
      <c r="C802" s="961"/>
      <c r="D802" s="961"/>
      <c r="E802" s="961"/>
      <c r="F802" s="961"/>
      <c r="G802" s="943"/>
      <c r="H802" s="943"/>
      <c r="I802" s="943"/>
      <c r="J802" s="943"/>
      <c r="K802" s="943"/>
      <c r="L802" s="943"/>
      <c r="M802" s="943"/>
      <c r="N802" s="943"/>
      <c r="O802" s="943"/>
      <c r="P802" s="943"/>
      <c r="Q802" s="943"/>
      <c r="R802" s="943"/>
      <c r="S802" s="943"/>
      <c r="T802" s="943"/>
      <c r="U802" s="943"/>
      <c r="V802" s="943"/>
      <c r="W802" s="943"/>
      <c r="X802" s="943"/>
      <c r="Y802" s="943"/>
      <c r="Z802" s="943"/>
    </row>
    <row r="803" spans="1:26" ht="12.75" customHeight="1" x14ac:dyDescent="0.35">
      <c r="A803" s="961"/>
      <c r="B803" s="961"/>
      <c r="C803" s="961"/>
      <c r="D803" s="961"/>
      <c r="E803" s="961"/>
      <c r="F803" s="961"/>
      <c r="G803" s="943"/>
      <c r="H803" s="943"/>
      <c r="I803" s="943"/>
      <c r="J803" s="943"/>
      <c r="K803" s="943"/>
      <c r="L803" s="943"/>
      <c r="M803" s="943"/>
      <c r="N803" s="943"/>
      <c r="O803" s="943"/>
      <c r="P803" s="943"/>
      <c r="Q803" s="943"/>
      <c r="R803" s="943"/>
      <c r="S803" s="943"/>
      <c r="T803" s="943"/>
      <c r="U803" s="943"/>
      <c r="V803" s="943"/>
      <c r="W803" s="943"/>
      <c r="X803" s="943"/>
      <c r="Y803" s="943"/>
      <c r="Z803" s="943"/>
    </row>
    <row r="804" spans="1:26" ht="12.75" customHeight="1" x14ac:dyDescent="0.35">
      <c r="A804" s="961"/>
      <c r="B804" s="961"/>
      <c r="C804" s="961"/>
      <c r="D804" s="961"/>
      <c r="E804" s="961"/>
      <c r="F804" s="961"/>
      <c r="G804" s="943"/>
      <c r="H804" s="943"/>
      <c r="I804" s="943"/>
      <c r="J804" s="943"/>
      <c r="K804" s="943"/>
      <c r="L804" s="943"/>
      <c r="M804" s="943"/>
      <c r="N804" s="943"/>
      <c r="O804" s="943"/>
      <c r="P804" s="943"/>
      <c r="Q804" s="943"/>
      <c r="R804" s="943"/>
      <c r="S804" s="943"/>
      <c r="T804" s="943"/>
      <c r="U804" s="943"/>
      <c r="V804" s="943"/>
      <c r="W804" s="943"/>
      <c r="X804" s="943"/>
      <c r="Y804" s="943"/>
      <c r="Z804" s="943"/>
    </row>
    <row r="805" spans="1:26" ht="12.75" customHeight="1" x14ac:dyDescent="0.35">
      <c r="A805" s="961"/>
      <c r="B805" s="961"/>
      <c r="C805" s="961"/>
      <c r="D805" s="961"/>
      <c r="E805" s="961"/>
      <c r="F805" s="961"/>
      <c r="G805" s="943"/>
      <c r="H805" s="943"/>
      <c r="I805" s="943"/>
      <c r="J805" s="943"/>
      <c r="K805" s="943"/>
      <c r="L805" s="943"/>
      <c r="M805" s="943"/>
      <c r="N805" s="943"/>
      <c r="O805" s="943"/>
      <c r="P805" s="943"/>
      <c r="Q805" s="943"/>
      <c r="R805" s="943"/>
      <c r="S805" s="943"/>
      <c r="T805" s="943"/>
      <c r="U805" s="943"/>
      <c r="V805" s="943"/>
      <c r="W805" s="943"/>
      <c r="X805" s="943"/>
      <c r="Y805" s="943"/>
      <c r="Z805" s="943"/>
    </row>
    <row r="806" spans="1:26" ht="12.75" customHeight="1" x14ac:dyDescent="0.35">
      <c r="A806" s="961"/>
      <c r="B806" s="961"/>
      <c r="C806" s="961"/>
      <c r="D806" s="961"/>
      <c r="E806" s="961"/>
      <c r="F806" s="961"/>
      <c r="G806" s="943"/>
      <c r="H806" s="943"/>
      <c r="I806" s="943"/>
      <c r="J806" s="943"/>
      <c r="K806" s="943"/>
      <c r="L806" s="943"/>
      <c r="M806" s="943"/>
      <c r="N806" s="943"/>
      <c r="O806" s="943"/>
      <c r="P806" s="943"/>
      <c r="Q806" s="943"/>
      <c r="R806" s="943"/>
      <c r="S806" s="943"/>
      <c r="T806" s="943"/>
      <c r="U806" s="943"/>
      <c r="V806" s="943"/>
      <c r="W806" s="943"/>
      <c r="X806" s="943"/>
      <c r="Y806" s="943"/>
      <c r="Z806" s="943"/>
    </row>
    <row r="807" spans="1:26" ht="12.75" customHeight="1" x14ac:dyDescent="0.35">
      <c r="A807" s="961"/>
      <c r="B807" s="961"/>
      <c r="C807" s="961"/>
      <c r="D807" s="961"/>
      <c r="E807" s="961"/>
      <c r="F807" s="961"/>
      <c r="G807" s="943"/>
      <c r="H807" s="943"/>
      <c r="I807" s="943"/>
      <c r="J807" s="943"/>
      <c r="K807" s="943"/>
      <c r="L807" s="943"/>
      <c r="M807" s="943"/>
      <c r="N807" s="943"/>
      <c r="O807" s="943"/>
      <c r="P807" s="943"/>
      <c r="Q807" s="943"/>
      <c r="R807" s="943"/>
      <c r="S807" s="943"/>
      <c r="T807" s="943"/>
      <c r="U807" s="943"/>
      <c r="V807" s="943"/>
      <c r="W807" s="943"/>
      <c r="X807" s="943"/>
      <c r="Y807" s="943"/>
      <c r="Z807" s="943"/>
    </row>
    <row r="808" spans="1:26" ht="12.75" customHeight="1" x14ac:dyDescent="0.35">
      <c r="A808" s="961"/>
      <c r="B808" s="961"/>
      <c r="C808" s="961"/>
      <c r="D808" s="961"/>
      <c r="E808" s="961"/>
      <c r="F808" s="961"/>
      <c r="G808" s="943"/>
      <c r="H808" s="943"/>
      <c r="I808" s="943"/>
      <c r="J808" s="943"/>
      <c r="K808" s="943"/>
      <c r="L808" s="943"/>
      <c r="M808" s="943"/>
      <c r="N808" s="943"/>
      <c r="O808" s="943"/>
      <c r="P808" s="943"/>
      <c r="Q808" s="943"/>
      <c r="R808" s="943"/>
      <c r="S808" s="943"/>
      <c r="T808" s="943"/>
      <c r="U808" s="943"/>
      <c r="V808" s="943"/>
      <c r="W808" s="943"/>
      <c r="X808" s="943"/>
      <c r="Y808" s="943"/>
      <c r="Z808" s="943"/>
    </row>
    <row r="809" spans="1:26" ht="12.75" customHeight="1" x14ac:dyDescent="0.35">
      <c r="A809" s="961"/>
      <c r="B809" s="961"/>
      <c r="C809" s="961"/>
      <c r="D809" s="961"/>
      <c r="E809" s="961"/>
      <c r="F809" s="961"/>
      <c r="G809" s="943"/>
      <c r="H809" s="943"/>
      <c r="I809" s="943"/>
      <c r="J809" s="943"/>
      <c r="K809" s="943"/>
      <c r="L809" s="943"/>
      <c r="M809" s="943"/>
      <c r="N809" s="943"/>
      <c r="O809" s="943"/>
      <c r="P809" s="943"/>
      <c r="Q809" s="943"/>
      <c r="R809" s="943"/>
      <c r="S809" s="943"/>
      <c r="T809" s="943"/>
      <c r="U809" s="943"/>
      <c r="V809" s="943"/>
      <c r="W809" s="943"/>
      <c r="X809" s="943"/>
      <c r="Y809" s="943"/>
      <c r="Z809" s="943"/>
    </row>
    <row r="810" spans="1:26" ht="12.75" customHeight="1" x14ac:dyDescent="0.35">
      <c r="A810" s="961"/>
      <c r="B810" s="961"/>
      <c r="C810" s="961"/>
      <c r="D810" s="961"/>
      <c r="E810" s="961"/>
      <c r="F810" s="961"/>
      <c r="G810" s="943"/>
      <c r="H810" s="943"/>
      <c r="I810" s="943"/>
      <c r="J810" s="943"/>
      <c r="K810" s="943"/>
      <c r="L810" s="943"/>
      <c r="M810" s="943"/>
      <c r="N810" s="943"/>
      <c r="O810" s="943"/>
      <c r="P810" s="943"/>
      <c r="Q810" s="943"/>
      <c r="R810" s="943"/>
      <c r="S810" s="943"/>
      <c r="T810" s="943"/>
      <c r="U810" s="943"/>
      <c r="V810" s="943"/>
      <c r="W810" s="943"/>
      <c r="X810" s="943"/>
      <c r="Y810" s="943"/>
      <c r="Z810" s="943"/>
    </row>
    <row r="811" spans="1:26" ht="12.75" customHeight="1" x14ac:dyDescent="0.35">
      <c r="A811" s="961"/>
      <c r="B811" s="961"/>
      <c r="C811" s="961"/>
      <c r="D811" s="961"/>
      <c r="E811" s="961"/>
      <c r="F811" s="961"/>
      <c r="G811" s="943"/>
      <c r="H811" s="943"/>
      <c r="I811" s="943"/>
      <c r="J811" s="943"/>
      <c r="K811" s="943"/>
      <c r="L811" s="943"/>
      <c r="M811" s="943"/>
      <c r="N811" s="943"/>
      <c r="O811" s="943"/>
      <c r="P811" s="943"/>
      <c r="Q811" s="943"/>
      <c r="R811" s="943"/>
      <c r="S811" s="943"/>
      <c r="T811" s="943"/>
      <c r="U811" s="943"/>
      <c r="V811" s="943"/>
      <c r="W811" s="943"/>
      <c r="X811" s="943"/>
      <c r="Y811" s="943"/>
      <c r="Z811" s="943"/>
    </row>
    <row r="812" spans="1:26" ht="12.75" customHeight="1" x14ac:dyDescent="0.35">
      <c r="A812" s="961"/>
      <c r="B812" s="961"/>
      <c r="C812" s="961"/>
      <c r="D812" s="961"/>
      <c r="E812" s="961"/>
      <c r="F812" s="961"/>
      <c r="G812" s="943"/>
      <c r="H812" s="943"/>
      <c r="I812" s="943"/>
      <c r="J812" s="943"/>
      <c r="K812" s="943"/>
      <c r="L812" s="943"/>
      <c r="M812" s="943"/>
      <c r="N812" s="943"/>
      <c r="O812" s="943"/>
      <c r="P812" s="943"/>
      <c r="Q812" s="943"/>
      <c r="R812" s="943"/>
      <c r="S812" s="943"/>
      <c r="T812" s="943"/>
      <c r="U812" s="943"/>
      <c r="V812" s="943"/>
      <c r="W812" s="943"/>
      <c r="X812" s="943"/>
      <c r="Y812" s="943"/>
      <c r="Z812" s="943"/>
    </row>
    <row r="813" spans="1:26" ht="12.75" customHeight="1" x14ac:dyDescent="0.35">
      <c r="A813" s="961"/>
      <c r="B813" s="961"/>
      <c r="C813" s="961"/>
      <c r="D813" s="961"/>
      <c r="E813" s="961"/>
      <c r="F813" s="961"/>
      <c r="G813" s="943"/>
      <c r="H813" s="943"/>
      <c r="I813" s="943"/>
      <c r="J813" s="943"/>
      <c r="K813" s="943"/>
      <c r="L813" s="943"/>
      <c r="M813" s="943"/>
      <c r="N813" s="943"/>
      <c r="O813" s="943"/>
      <c r="P813" s="943"/>
      <c r="Q813" s="943"/>
      <c r="R813" s="943"/>
      <c r="S813" s="943"/>
      <c r="T813" s="943"/>
      <c r="U813" s="943"/>
      <c r="V813" s="943"/>
      <c r="W813" s="943"/>
      <c r="X813" s="943"/>
      <c r="Y813" s="943"/>
      <c r="Z813" s="943"/>
    </row>
    <row r="814" spans="1:26" ht="12.75" customHeight="1" x14ac:dyDescent="0.35">
      <c r="A814" s="961"/>
      <c r="B814" s="961"/>
      <c r="C814" s="961"/>
      <c r="D814" s="961"/>
      <c r="E814" s="961"/>
      <c r="F814" s="961"/>
      <c r="G814" s="943"/>
      <c r="H814" s="943"/>
      <c r="I814" s="943"/>
      <c r="J814" s="943"/>
      <c r="K814" s="943"/>
      <c r="L814" s="943"/>
      <c r="M814" s="943"/>
      <c r="N814" s="943"/>
      <c r="O814" s="943"/>
      <c r="P814" s="943"/>
      <c r="Q814" s="943"/>
      <c r="R814" s="943"/>
      <c r="S814" s="943"/>
      <c r="T814" s="943"/>
      <c r="U814" s="943"/>
      <c r="V814" s="943"/>
      <c r="W814" s="943"/>
      <c r="X814" s="943"/>
      <c r="Y814" s="943"/>
      <c r="Z814" s="943"/>
    </row>
    <row r="815" spans="1:26" ht="12.75" customHeight="1" x14ac:dyDescent="0.35">
      <c r="A815" s="961"/>
      <c r="B815" s="961"/>
      <c r="C815" s="961"/>
      <c r="D815" s="961"/>
      <c r="E815" s="961"/>
      <c r="F815" s="961"/>
      <c r="G815" s="943"/>
      <c r="H815" s="943"/>
      <c r="I815" s="943"/>
      <c r="J815" s="943"/>
      <c r="K815" s="943"/>
      <c r="L815" s="943"/>
      <c r="M815" s="943"/>
      <c r="N815" s="943"/>
      <c r="O815" s="943"/>
      <c r="P815" s="943"/>
      <c r="Q815" s="943"/>
      <c r="R815" s="943"/>
      <c r="S815" s="943"/>
      <c r="T815" s="943"/>
      <c r="U815" s="943"/>
      <c r="V815" s="943"/>
      <c r="W815" s="943"/>
      <c r="X815" s="943"/>
      <c r="Y815" s="943"/>
      <c r="Z815" s="943"/>
    </row>
    <row r="816" spans="1:26" ht="12.75" customHeight="1" x14ac:dyDescent="0.35">
      <c r="A816" s="961"/>
      <c r="B816" s="961"/>
      <c r="C816" s="961"/>
      <c r="D816" s="961"/>
      <c r="E816" s="961"/>
      <c r="F816" s="961"/>
      <c r="G816" s="943"/>
      <c r="H816" s="943"/>
      <c r="I816" s="943"/>
      <c r="J816" s="943"/>
      <c r="K816" s="943"/>
      <c r="L816" s="943"/>
      <c r="M816" s="943"/>
      <c r="N816" s="943"/>
      <c r="O816" s="943"/>
      <c r="P816" s="943"/>
      <c r="Q816" s="943"/>
      <c r="R816" s="943"/>
      <c r="S816" s="943"/>
      <c r="T816" s="943"/>
      <c r="U816" s="943"/>
      <c r="V816" s="943"/>
      <c r="W816" s="943"/>
      <c r="X816" s="943"/>
      <c r="Y816" s="943"/>
      <c r="Z816" s="943"/>
    </row>
    <row r="817" spans="1:26" ht="12.75" customHeight="1" x14ac:dyDescent="0.35">
      <c r="A817" s="961"/>
      <c r="B817" s="961"/>
      <c r="C817" s="961"/>
      <c r="D817" s="961"/>
      <c r="E817" s="961"/>
      <c r="F817" s="961"/>
      <c r="G817" s="943"/>
      <c r="H817" s="943"/>
      <c r="I817" s="943"/>
      <c r="J817" s="943"/>
      <c r="K817" s="943"/>
      <c r="L817" s="943"/>
      <c r="M817" s="943"/>
      <c r="N817" s="943"/>
      <c r="O817" s="943"/>
      <c r="P817" s="943"/>
      <c r="Q817" s="943"/>
      <c r="R817" s="943"/>
      <c r="S817" s="943"/>
      <c r="T817" s="943"/>
      <c r="U817" s="943"/>
      <c r="V817" s="943"/>
      <c r="W817" s="943"/>
      <c r="X817" s="943"/>
      <c r="Y817" s="943"/>
      <c r="Z817" s="943"/>
    </row>
    <row r="818" spans="1:26" ht="12.75" customHeight="1" x14ac:dyDescent="0.35">
      <c r="A818" s="961"/>
      <c r="B818" s="961"/>
      <c r="C818" s="961"/>
      <c r="D818" s="961"/>
      <c r="E818" s="961"/>
      <c r="F818" s="961"/>
      <c r="G818" s="943"/>
      <c r="H818" s="943"/>
      <c r="I818" s="943"/>
      <c r="J818" s="943"/>
      <c r="K818" s="943"/>
      <c r="L818" s="943"/>
      <c r="M818" s="943"/>
      <c r="N818" s="943"/>
      <c r="O818" s="943"/>
      <c r="P818" s="943"/>
      <c r="Q818" s="943"/>
      <c r="R818" s="943"/>
      <c r="S818" s="943"/>
      <c r="T818" s="943"/>
      <c r="U818" s="943"/>
      <c r="V818" s="943"/>
      <c r="W818" s="943"/>
      <c r="X818" s="943"/>
      <c r="Y818" s="943"/>
      <c r="Z818" s="943"/>
    </row>
    <row r="819" spans="1:26" ht="12.75" customHeight="1" x14ac:dyDescent="0.35">
      <c r="A819" s="961"/>
      <c r="B819" s="961"/>
      <c r="C819" s="961"/>
      <c r="D819" s="961"/>
      <c r="E819" s="961"/>
      <c r="F819" s="961"/>
      <c r="G819" s="943"/>
      <c r="H819" s="943"/>
      <c r="I819" s="943"/>
      <c r="J819" s="943"/>
      <c r="K819" s="943"/>
      <c r="L819" s="943"/>
      <c r="M819" s="943"/>
      <c r="N819" s="943"/>
      <c r="O819" s="943"/>
      <c r="P819" s="943"/>
      <c r="Q819" s="943"/>
      <c r="R819" s="943"/>
      <c r="S819" s="943"/>
      <c r="T819" s="943"/>
      <c r="U819" s="943"/>
      <c r="V819" s="943"/>
      <c r="W819" s="943"/>
      <c r="X819" s="943"/>
      <c r="Y819" s="943"/>
      <c r="Z819" s="943"/>
    </row>
    <row r="820" spans="1:26" ht="12.75" customHeight="1" x14ac:dyDescent="0.35">
      <c r="A820" s="961"/>
      <c r="B820" s="961"/>
      <c r="C820" s="961"/>
      <c r="D820" s="961"/>
      <c r="E820" s="961"/>
      <c r="F820" s="961"/>
      <c r="G820" s="943"/>
      <c r="H820" s="943"/>
      <c r="I820" s="943"/>
      <c r="J820" s="943"/>
      <c r="K820" s="943"/>
      <c r="L820" s="943"/>
      <c r="M820" s="943"/>
      <c r="N820" s="943"/>
      <c r="O820" s="943"/>
      <c r="P820" s="943"/>
      <c r="Q820" s="943"/>
      <c r="R820" s="943"/>
      <c r="S820" s="943"/>
      <c r="T820" s="943"/>
      <c r="U820" s="943"/>
      <c r="V820" s="943"/>
      <c r="W820" s="943"/>
      <c r="X820" s="943"/>
      <c r="Y820" s="943"/>
      <c r="Z820" s="943"/>
    </row>
    <row r="821" spans="1:26" ht="12.75" customHeight="1" x14ac:dyDescent="0.35">
      <c r="A821" s="961"/>
      <c r="B821" s="961"/>
      <c r="C821" s="961"/>
      <c r="D821" s="961"/>
      <c r="E821" s="961"/>
      <c r="F821" s="961"/>
      <c r="G821" s="943"/>
      <c r="H821" s="943"/>
      <c r="I821" s="943"/>
      <c r="J821" s="943"/>
      <c r="K821" s="943"/>
      <c r="L821" s="943"/>
      <c r="M821" s="943"/>
      <c r="N821" s="943"/>
      <c r="O821" s="943"/>
      <c r="P821" s="943"/>
      <c r="Q821" s="943"/>
      <c r="R821" s="943"/>
      <c r="S821" s="943"/>
      <c r="T821" s="943"/>
      <c r="U821" s="943"/>
      <c r="V821" s="943"/>
      <c r="W821" s="943"/>
      <c r="X821" s="943"/>
      <c r="Y821" s="943"/>
      <c r="Z821" s="943"/>
    </row>
    <row r="822" spans="1:26" ht="12.75" customHeight="1" x14ac:dyDescent="0.35">
      <c r="A822" s="961"/>
      <c r="B822" s="961"/>
      <c r="C822" s="961"/>
      <c r="D822" s="961"/>
      <c r="E822" s="961"/>
      <c r="F822" s="961"/>
      <c r="G822" s="943"/>
      <c r="H822" s="943"/>
      <c r="I822" s="943"/>
      <c r="J822" s="943"/>
      <c r="K822" s="943"/>
      <c r="L822" s="943"/>
      <c r="M822" s="943"/>
      <c r="N822" s="943"/>
      <c r="O822" s="943"/>
      <c r="P822" s="943"/>
      <c r="Q822" s="943"/>
      <c r="R822" s="943"/>
      <c r="S822" s="943"/>
      <c r="T822" s="943"/>
      <c r="U822" s="943"/>
      <c r="V822" s="943"/>
      <c r="W822" s="943"/>
      <c r="X822" s="943"/>
      <c r="Y822" s="943"/>
      <c r="Z822" s="943"/>
    </row>
    <row r="823" spans="1:26" ht="12.75" customHeight="1" x14ac:dyDescent="0.35">
      <c r="A823" s="961"/>
      <c r="B823" s="961"/>
      <c r="C823" s="961"/>
      <c r="D823" s="961"/>
      <c r="E823" s="961"/>
      <c r="F823" s="961"/>
      <c r="G823" s="943"/>
      <c r="H823" s="943"/>
      <c r="I823" s="943"/>
      <c r="J823" s="943"/>
      <c r="K823" s="943"/>
      <c r="L823" s="943"/>
      <c r="M823" s="943"/>
      <c r="N823" s="943"/>
      <c r="O823" s="943"/>
      <c r="P823" s="943"/>
      <c r="Q823" s="943"/>
      <c r="R823" s="943"/>
      <c r="S823" s="943"/>
      <c r="T823" s="943"/>
      <c r="U823" s="943"/>
      <c r="V823" s="943"/>
      <c r="W823" s="943"/>
      <c r="X823" s="943"/>
      <c r="Y823" s="943"/>
      <c r="Z823" s="943"/>
    </row>
    <row r="824" spans="1:26" ht="12.75" customHeight="1" x14ac:dyDescent="0.35">
      <c r="A824" s="961"/>
      <c r="B824" s="961"/>
      <c r="C824" s="961"/>
      <c r="D824" s="961"/>
      <c r="E824" s="961"/>
      <c r="F824" s="961"/>
      <c r="G824" s="943"/>
      <c r="H824" s="943"/>
      <c r="I824" s="943"/>
      <c r="J824" s="943"/>
      <c r="K824" s="943"/>
      <c r="L824" s="943"/>
      <c r="M824" s="943"/>
      <c r="N824" s="943"/>
      <c r="O824" s="943"/>
      <c r="P824" s="943"/>
      <c r="Q824" s="943"/>
      <c r="R824" s="943"/>
      <c r="S824" s="943"/>
      <c r="T824" s="943"/>
      <c r="U824" s="943"/>
      <c r="V824" s="943"/>
      <c r="W824" s="943"/>
      <c r="X824" s="943"/>
      <c r="Y824" s="943"/>
      <c r="Z824" s="943"/>
    </row>
    <row r="825" spans="1:26" ht="12.75" customHeight="1" x14ac:dyDescent="0.35">
      <c r="A825" s="961"/>
      <c r="B825" s="961"/>
      <c r="C825" s="961"/>
      <c r="D825" s="961"/>
      <c r="E825" s="961"/>
      <c r="F825" s="961"/>
      <c r="G825" s="943"/>
      <c r="H825" s="943"/>
      <c r="I825" s="943"/>
      <c r="J825" s="943"/>
      <c r="K825" s="943"/>
      <c r="L825" s="943"/>
      <c r="M825" s="943"/>
      <c r="N825" s="943"/>
      <c r="O825" s="943"/>
      <c r="P825" s="943"/>
      <c r="Q825" s="943"/>
      <c r="R825" s="943"/>
      <c r="S825" s="943"/>
      <c r="T825" s="943"/>
      <c r="U825" s="943"/>
      <c r="V825" s="943"/>
      <c r="W825" s="943"/>
      <c r="X825" s="943"/>
      <c r="Y825" s="943"/>
      <c r="Z825" s="943"/>
    </row>
    <row r="826" spans="1:26" ht="12.75" customHeight="1" x14ac:dyDescent="0.35">
      <c r="A826" s="961"/>
      <c r="B826" s="961"/>
      <c r="C826" s="961"/>
      <c r="D826" s="961"/>
      <c r="E826" s="961"/>
      <c r="F826" s="961"/>
      <c r="G826" s="943"/>
      <c r="H826" s="943"/>
      <c r="I826" s="943"/>
      <c r="J826" s="943"/>
      <c r="K826" s="943"/>
      <c r="L826" s="943"/>
      <c r="M826" s="943"/>
      <c r="N826" s="943"/>
      <c r="O826" s="943"/>
      <c r="P826" s="943"/>
      <c r="Q826" s="943"/>
      <c r="R826" s="943"/>
      <c r="S826" s="943"/>
      <c r="T826" s="943"/>
      <c r="U826" s="943"/>
      <c r="V826" s="943"/>
      <c r="W826" s="943"/>
      <c r="X826" s="943"/>
      <c r="Y826" s="943"/>
      <c r="Z826" s="943"/>
    </row>
    <row r="827" spans="1:26" ht="12.75" customHeight="1" x14ac:dyDescent="0.35">
      <c r="A827" s="961"/>
      <c r="B827" s="961"/>
      <c r="C827" s="961"/>
      <c r="D827" s="961"/>
      <c r="E827" s="961"/>
      <c r="F827" s="961"/>
      <c r="G827" s="943"/>
      <c r="H827" s="943"/>
      <c r="I827" s="943"/>
      <c r="J827" s="943"/>
      <c r="K827" s="943"/>
      <c r="L827" s="943"/>
      <c r="M827" s="943"/>
      <c r="N827" s="943"/>
      <c r="O827" s="943"/>
      <c r="P827" s="943"/>
      <c r="Q827" s="943"/>
      <c r="R827" s="943"/>
      <c r="S827" s="943"/>
      <c r="T827" s="943"/>
      <c r="U827" s="943"/>
      <c r="V827" s="943"/>
      <c r="W827" s="943"/>
      <c r="X827" s="943"/>
      <c r="Y827" s="943"/>
      <c r="Z827" s="943"/>
    </row>
    <row r="828" spans="1:26" ht="12.75" customHeight="1" x14ac:dyDescent="0.35">
      <c r="A828" s="961"/>
      <c r="B828" s="961"/>
      <c r="C828" s="961"/>
      <c r="D828" s="961"/>
      <c r="E828" s="961"/>
      <c r="F828" s="961"/>
      <c r="G828" s="943"/>
      <c r="H828" s="943"/>
      <c r="I828" s="943"/>
      <c r="J828" s="943"/>
      <c r="K828" s="943"/>
      <c r="L828" s="943"/>
      <c r="M828" s="943"/>
      <c r="N828" s="943"/>
      <c r="O828" s="943"/>
      <c r="P828" s="943"/>
      <c r="Q828" s="943"/>
      <c r="R828" s="943"/>
      <c r="S828" s="943"/>
      <c r="T828" s="943"/>
      <c r="U828" s="943"/>
      <c r="V828" s="943"/>
      <c r="W828" s="943"/>
      <c r="X828" s="943"/>
      <c r="Y828" s="943"/>
      <c r="Z828" s="943"/>
    </row>
    <row r="829" spans="1:26" ht="12.75" customHeight="1" x14ac:dyDescent="0.35">
      <c r="A829" s="961"/>
      <c r="B829" s="961"/>
      <c r="C829" s="961"/>
      <c r="D829" s="961"/>
      <c r="E829" s="961"/>
      <c r="F829" s="961"/>
      <c r="G829" s="943"/>
      <c r="H829" s="943"/>
      <c r="I829" s="943"/>
      <c r="J829" s="943"/>
      <c r="K829" s="943"/>
      <c r="L829" s="943"/>
      <c r="M829" s="943"/>
      <c r="N829" s="943"/>
      <c r="O829" s="943"/>
      <c r="P829" s="943"/>
      <c r="Q829" s="943"/>
      <c r="R829" s="943"/>
      <c r="S829" s="943"/>
      <c r="T829" s="943"/>
      <c r="U829" s="943"/>
      <c r="V829" s="943"/>
      <c r="W829" s="943"/>
      <c r="X829" s="943"/>
      <c r="Y829" s="943"/>
      <c r="Z829" s="943"/>
    </row>
    <row r="830" spans="1:26" ht="12.75" customHeight="1" x14ac:dyDescent="0.35">
      <c r="A830" s="961"/>
      <c r="B830" s="961"/>
      <c r="C830" s="961"/>
      <c r="D830" s="961"/>
      <c r="E830" s="961"/>
      <c r="F830" s="961"/>
      <c r="G830" s="943"/>
      <c r="H830" s="943"/>
      <c r="I830" s="943"/>
      <c r="J830" s="943"/>
      <c r="K830" s="943"/>
      <c r="L830" s="943"/>
      <c r="M830" s="943"/>
      <c r="N830" s="943"/>
      <c r="O830" s="943"/>
      <c r="P830" s="943"/>
      <c r="Q830" s="943"/>
      <c r="R830" s="943"/>
      <c r="S830" s="943"/>
      <c r="T830" s="943"/>
      <c r="U830" s="943"/>
      <c r="V830" s="943"/>
      <c r="W830" s="943"/>
      <c r="X830" s="943"/>
      <c r="Y830" s="943"/>
      <c r="Z830" s="943"/>
    </row>
    <row r="831" spans="1:26" ht="12.75" customHeight="1" x14ac:dyDescent="0.35">
      <c r="A831" s="961"/>
      <c r="B831" s="961"/>
      <c r="C831" s="961"/>
      <c r="D831" s="961"/>
      <c r="E831" s="961"/>
      <c r="F831" s="961"/>
      <c r="G831" s="943"/>
      <c r="H831" s="943"/>
      <c r="I831" s="943"/>
      <c r="J831" s="943"/>
      <c r="K831" s="943"/>
      <c r="L831" s="943"/>
      <c r="M831" s="943"/>
      <c r="N831" s="943"/>
      <c r="O831" s="943"/>
      <c r="P831" s="943"/>
      <c r="Q831" s="943"/>
      <c r="R831" s="943"/>
      <c r="S831" s="943"/>
      <c r="T831" s="943"/>
      <c r="U831" s="943"/>
      <c r="V831" s="943"/>
      <c r="W831" s="943"/>
      <c r="X831" s="943"/>
      <c r="Y831" s="943"/>
      <c r="Z831" s="943"/>
    </row>
    <row r="832" spans="1:26" ht="12.75" customHeight="1" x14ac:dyDescent="0.35">
      <c r="A832" s="961"/>
      <c r="B832" s="961"/>
      <c r="C832" s="961"/>
      <c r="D832" s="961"/>
      <c r="E832" s="961"/>
      <c r="F832" s="961"/>
      <c r="G832" s="943"/>
      <c r="H832" s="943"/>
      <c r="I832" s="943"/>
      <c r="J832" s="943"/>
      <c r="K832" s="943"/>
      <c r="L832" s="943"/>
      <c r="M832" s="943"/>
      <c r="N832" s="943"/>
      <c r="O832" s="943"/>
      <c r="P832" s="943"/>
      <c r="Q832" s="943"/>
      <c r="R832" s="943"/>
      <c r="S832" s="943"/>
      <c r="T832" s="943"/>
      <c r="U832" s="943"/>
      <c r="V832" s="943"/>
      <c r="W832" s="943"/>
      <c r="X832" s="943"/>
      <c r="Y832" s="943"/>
      <c r="Z832" s="943"/>
    </row>
    <row r="833" spans="1:26" ht="12.75" customHeight="1" x14ac:dyDescent="0.35">
      <c r="A833" s="961"/>
      <c r="B833" s="961"/>
      <c r="C833" s="961"/>
      <c r="D833" s="961"/>
      <c r="E833" s="961"/>
      <c r="F833" s="961"/>
      <c r="G833" s="943"/>
      <c r="H833" s="943"/>
      <c r="I833" s="943"/>
      <c r="J833" s="943"/>
      <c r="K833" s="943"/>
      <c r="L833" s="943"/>
      <c r="M833" s="943"/>
      <c r="N833" s="943"/>
      <c r="O833" s="943"/>
      <c r="P833" s="943"/>
      <c r="Q833" s="943"/>
      <c r="R833" s="943"/>
      <c r="S833" s="943"/>
      <c r="T833" s="943"/>
      <c r="U833" s="943"/>
      <c r="V833" s="943"/>
      <c r="W833" s="943"/>
      <c r="X833" s="943"/>
      <c r="Y833" s="943"/>
      <c r="Z833" s="943"/>
    </row>
    <row r="834" spans="1:26" ht="12.75" customHeight="1" x14ac:dyDescent="0.35">
      <c r="A834" s="961"/>
      <c r="B834" s="961"/>
      <c r="C834" s="961"/>
      <c r="D834" s="961"/>
      <c r="E834" s="961"/>
      <c r="F834" s="961"/>
      <c r="G834" s="943"/>
      <c r="H834" s="943"/>
      <c r="I834" s="943"/>
      <c r="J834" s="943"/>
      <c r="K834" s="943"/>
      <c r="L834" s="943"/>
      <c r="M834" s="943"/>
      <c r="N834" s="943"/>
      <c r="O834" s="943"/>
      <c r="P834" s="943"/>
      <c r="Q834" s="943"/>
      <c r="R834" s="943"/>
      <c r="S834" s="943"/>
      <c r="T834" s="943"/>
      <c r="U834" s="943"/>
      <c r="V834" s="943"/>
      <c r="W834" s="943"/>
      <c r="X834" s="943"/>
      <c r="Y834" s="943"/>
      <c r="Z834" s="943"/>
    </row>
    <row r="835" spans="1:26" ht="12.75" customHeight="1" x14ac:dyDescent="0.35">
      <c r="A835" s="961"/>
      <c r="B835" s="961"/>
      <c r="C835" s="961"/>
      <c r="D835" s="961"/>
      <c r="E835" s="961"/>
      <c r="F835" s="961"/>
      <c r="G835" s="943"/>
      <c r="H835" s="943"/>
      <c r="I835" s="943"/>
      <c r="J835" s="943"/>
      <c r="K835" s="943"/>
      <c r="L835" s="943"/>
      <c r="M835" s="943"/>
      <c r="N835" s="943"/>
      <c r="O835" s="943"/>
      <c r="P835" s="943"/>
      <c r="Q835" s="943"/>
      <c r="R835" s="943"/>
      <c r="S835" s="943"/>
      <c r="T835" s="943"/>
      <c r="U835" s="943"/>
      <c r="V835" s="943"/>
      <c r="W835" s="943"/>
      <c r="X835" s="943"/>
      <c r="Y835" s="943"/>
      <c r="Z835" s="943"/>
    </row>
    <row r="836" spans="1:26" ht="12.75" customHeight="1" x14ac:dyDescent="0.35">
      <c r="A836" s="961"/>
      <c r="B836" s="961"/>
      <c r="C836" s="961"/>
      <c r="D836" s="961"/>
      <c r="E836" s="961"/>
      <c r="F836" s="961"/>
      <c r="G836" s="943"/>
      <c r="H836" s="943"/>
      <c r="I836" s="943"/>
      <c r="J836" s="943"/>
      <c r="K836" s="943"/>
      <c r="L836" s="943"/>
      <c r="M836" s="943"/>
      <c r="N836" s="943"/>
      <c r="O836" s="943"/>
      <c r="P836" s="943"/>
      <c r="Q836" s="943"/>
      <c r="R836" s="943"/>
      <c r="S836" s="943"/>
      <c r="T836" s="943"/>
      <c r="U836" s="943"/>
      <c r="V836" s="943"/>
      <c r="W836" s="943"/>
      <c r="X836" s="943"/>
      <c r="Y836" s="943"/>
      <c r="Z836" s="943"/>
    </row>
    <row r="837" spans="1:26" ht="12.75" customHeight="1" x14ac:dyDescent="0.35">
      <c r="A837" s="961"/>
      <c r="B837" s="961"/>
      <c r="C837" s="961"/>
      <c r="D837" s="961"/>
      <c r="E837" s="961"/>
      <c r="F837" s="961"/>
      <c r="G837" s="943"/>
      <c r="H837" s="943"/>
      <c r="I837" s="943"/>
      <c r="J837" s="943"/>
      <c r="K837" s="943"/>
      <c r="L837" s="943"/>
      <c r="M837" s="943"/>
      <c r="N837" s="943"/>
      <c r="O837" s="943"/>
      <c r="P837" s="943"/>
      <c r="Q837" s="943"/>
      <c r="R837" s="943"/>
      <c r="S837" s="943"/>
      <c r="T837" s="943"/>
      <c r="U837" s="943"/>
      <c r="V837" s="943"/>
      <c r="W837" s="943"/>
      <c r="X837" s="943"/>
      <c r="Y837" s="943"/>
      <c r="Z837" s="943"/>
    </row>
    <row r="838" spans="1:26" ht="12.75" customHeight="1" x14ac:dyDescent="0.35">
      <c r="A838" s="961"/>
      <c r="B838" s="961"/>
      <c r="C838" s="961"/>
      <c r="D838" s="961"/>
      <c r="E838" s="961"/>
      <c r="F838" s="961"/>
      <c r="G838" s="943"/>
      <c r="H838" s="943"/>
      <c r="I838" s="943"/>
      <c r="J838" s="943"/>
      <c r="K838" s="943"/>
      <c r="L838" s="943"/>
      <c r="M838" s="943"/>
      <c r="N838" s="943"/>
      <c r="O838" s="943"/>
      <c r="P838" s="943"/>
      <c r="Q838" s="943"/>
      <c r="R838" s="943"/>
      <c r="S838" s="943"/>
      <c r="T838" s="943"/>
      <c r="U838" s="943"/>
      <c r="V838" s="943"/>
      <c r="W838" s="943"/>
      <c r="X838" s="943"/>
      <c r="Y838" s="943"/>
      <c r="Z838" s="943"/>
    </row>
    <row r="839" spans="1:26" ht="12.75" customHeight="1" x14ac:dyDescent="0.35">
      <c r="A839" s="961"/>
      <c r="B839" s="961"/>
      <c r="C839" s="961"/>
      <c r="D839" s="961"/>
      <c r="E839" s="961"/>
      <c r="F839" s="961"/>
      <c r="G839" s="943"/>
      <c r="H839" s="943"/>
      <c r="I839" s="943"/>
      <c r="J839" s="943"/>
      <c r="K839" s="943"/>
      <c r="L839" s="943"/>
      <c r="M839" s="943"/>
      <c r="N839" s="943"/>
      <c r="O839" s="943"/>
      <c r="P839" s="943"/>
      <c r="Q839" s="943"/>
      <c r="R839" s="943"/>
      <c r="S839" s="943"/>
      <c r="T839" s="943"/>
      <c r="U839" s="943"/>
      <c r="V839" s="943"/>
      <c r="W839" s="943"/>
      <c r="X839" s="943"/>
      <c r="Y839" s="943"/>
      <c r="Z839" s="943"/>
    </row>
    <row r="840" spans="1:26" ht="12.75" customHeight="1" x14ac:dyDescent="0.35">
      <c r="A840" s="961"/>
      <c r="B840" s="961"/>
      <c r="C840" s="961"/>
      <c r="D840" s="961"/>
      <c r="E840" s="961"/>
      <c r="F840" s="961"/>
      <c r="G840" s="943"/>
      <c r="H840" s="943"/>
      <c r="I840" s="943"/>
      <c r="J840" s="943"/>
      <c r="K840" s="943"/>
      <c r="L840" s="943"/>
      <c r="M840" s="943"/>
      <c r="N840" s="943"/>
      <c r="O840" s="943"/>
      <c r="P840" s="943"/>
      <c r="Q840" s="943"/>
      <c r="R840" s="943"/>
      <c r="S840" s="943"/>
      <c r="T840" s="943"/>
      <c r="U840" s="943"/>
      <c r="V840" s="943"/>
      <c r="W840" s="943"/>
      <c r="X840" s="943"/>
      <c r="Y840" s="943"/>
      <c r="Z840" s="943"/>
    </row>
    <row r="841" spans="1:26" ht="12.75" customHeight="1" x14ac:dyDescent="0.35">
      <c r="A841" s="961"/>
      <c r="B841" s="961"/>
      <c r="C841" s="961"/>
      <c r="D841" s="961"/>
      <c r="E841" s="961"/>
      <c r="F841" s="961"/>
      <c r="G841" s="943"/>
      <c r="H841" s="943"/>
      <c r="I841" s="943"/>
      <c r="J841" s="943"/>
      <c r="K841" s="943"/>
      <c r="L841" s="943"/>
      <c r="M841" s="943"/>
      <c r="N841" s="943"/>
      <c r="O841" s="943"/>
      <c r="P841" s="943"/>
      <c r="Q841" s="943"/>
      <c r="R841" s="943"/>
      <c r="S841" s="943"/>
      <c r="T841" s="943"/>
      <c r="U841" s="943"/>
      <c r="V841" s="943"/>
      <c r="W841" s="943"/>
      <c r="X841" s="943"/>
      <c r="Y841" s="943"/>
      <c r="Z841" s="943"/>
    </row>
    <row r="842" spans="1:26" ht="12.75" customHeight="1" x14ac:dyDescent="0.35">
      <c r="A842" s="961"/>
      <c r="B842" s="961"/>
      <c r="C842" s="961"/>
      <c r="D842" s="961"/>
      <c r="E842" s="961"/>
      <c r="F842" s="961"/>
      <c r="G842" s="943"/>
      <c r="H842" s="943"/>
      <c r="I842" s="943"/>
      <c r="J842" s="943"/>
      <c r="K842" s="943"/>
      <c r="L842" s="943"/>
      <c r="M842" s="943"/>
      <c r="N842" s="943"/>
      <c r="O842" s="943"/>
      <c r="P842" s="943"/>
      <c r="Q842" s="943"/>
      <c r="R842" s="943"/>
      <c r="S842" s="943"/>
      <c r="T842" s="943"/>
      <c r="U842" s="943"/>
      <c r="V842" s="943"/>
      <c r="W842" s="943"/>
      <c r="X842" s="943"/>
      <c r="Y842" s="943"/>
      <c r="Z842" s="943"/>
    </row>
    <row r="843" spans="1:26" ht="12.75" customHeight="1" x14ac:dyDescent="0.35">
      <c r="A843" s="961"/>
      <c r="B843" s="961"/>
      <c r="C843" s="961"/>
      <c r="D843" s="961"/>
      <c r="E843" s="961"/>
      <c r="F843" s="961"/>
      <c r="G843" s="943"/>
      <c r="H843" s="943"/>
      <c r="I843" s="943"/>
      <c r="J843" s="943"/>
      <c r="K843" s="943"/>
      <c r="L843" s="943"/>
      <c r="M843" s="943"/>
      <c r="N843" s="943"/>
      <c r="O843" s="943"/>
      <c r="P843" s="943"/>
      <c r="Q843" s="943"/>
      <c r="R843" s="943"/>
      <c r="S843" s="943"/>
      <c r="T843" s="943"/>
      <c r="U843" s="943"/>
      <c r="V843" s="943"/>
      <c r="W843" s="943"/>
      <c r="X843" s="943"/>
      <c r="Y843" s="943"/>
      <c r="Z843" s="943"/>
    </row>
    <row r="844" spans="1:26" ht="12.75" customHeight="1" x14ac:dyDescent="0.35">
      <c r="A844" s="961"/>
      <c r="B844" s="961"/>
      <c r="C844" s="961"/>
      <c r="D844" s="961"/>
      <c r="E844" s="961"/>
      <c r="F844" s="961"/>
      <c r="G844" s="943"/>
      <c r="H844" s="943"/>
      <c r="I844" s="943"/>
      <c r="J844" s="943"/>
      <c r="K844" s="943"/>
      <c r="L844" s="943"/>
      <c r="M844" s="943"/>
      <c r="N844" s="943"/>
      <c r="O844" s="943"/>
      <c r="P844" s="943"/>
      <c r="Q844" s="943"/>
      <c r="R844" s="943"/>
      <c r="S844" s="943"/>
      <c r="T844" s="943"/>
      <c r="U844" s="943"/>
      <c r="V844" s="943"/>
      <c r="W844" s="943"/>
      <c r="X844" s="943"/>
      <c r="Y844" s="943"/>
      <c r="Z844" s="943"/>
    </row>
    <row r="845" spans="1:26" ht="12.75" customHeight="1" x14ac:dyDescent="0.35">
      <c r="A845" s="961"/>
      <c r="B845" s="961"/>
      <c r="C845" s="961"/>
      <c r="D845" s="961"/>
      <c r="E845" s="961"/>
      <c r="F845" s="961"/>
      <c r="G845" s="943"/>
      <c r="H845" s="943"/>
      <c r="I845" s="943"/>
      <c r="J845" s="943"/>
      <c r="K845" s="943"/>
      <c r="L845" s="943"/>
      <c r="M845" s="943"/>
      <c r="N845" s="943"/>
      <c r="O845" s="943"/>
      <c r="P845" s="943"/>
      <c r="Q845" s="943"/>
      <c r="R845" s="943"/>
      <c r="S845" s="943"/>
      <c r="T845" s="943"/>
      <c r="U845" s="943"/>
      <c r="V845" s="943"/>
      <c r="W845" s="943"/>
      <c r="X845" s="943"/>
      <c r="Y845" s="943"/>
      <c r="Z845" s="943"/>
    </row>
    <row r="846" spans="1:26" ht="12.75" customHeight="1" x14ac:dyDescent="0.35">
      <c r="A846" s="961"/>
      <c r="B846" s="961"/>
      <c r="C846" s="961"/>
      <c r="D846" s="961"/>
      <c r="E846" s="961"/>
      <c r="F846" s="961"/>
      <c r="G846" s="943"/>
      <c r="H846" s="943"/>
      <c r="I846" s="943"/>
      <c r="J846" s="943"/>
      <c r="K846" s="943"/>
      <c r="L846" s="943"/>
      <c r="M846" s="943"/>
      <c r="N846" s="943"/>
      <c r="O846" s="943"/>
      <c r="P846" s="943"/>
      <c r="Q846" s="943"/>
      <c r="R846" s="943"/>
      <c r="S846" s="943"/>
      <c r="T846" s="943"/>
      <c r="U846" s="943"/>
      <c r="V846" s="943"/>
      <c r="W846" s="943"/>
      <c r="X846" s="943"/>
      <c r="Y846" s="943"/>
      <c r="Z846" s="943"/>
    </row>
    <row r="847" spans="1:26" ht="12.75" customHeight="1" x14ac:dyDescent="0.35">
      <c r="A847" s="961"/>
      <c r="B847" s="961"/>
      <c r="C847" s="961"/>
      <c r="D847" s="961"/>
      <c r="E847" s="961"/>
      <c r="F847" s="961"/>
      <c r="G847" s="943"/>
      <c r="H847" s="943"/>
      <c r="I847" s="943"/>
      <c r="J847" s="943"/>
      <c r="K847" s="943"/>
      <c r="L847" s="943"/>
      <c r="M847" s="943"/>
      <c r="N847" s="943"/>
      <c r="O847" s="943"/>
      <c r="P847" s="943"/>
      <c r="Q847" s="943"/>
      <c r="R847" s="943"/>
      <c r="S847" s="943"/>
      <c r="T847" s="943"/>
      <c r="U847" s="943"/>
      <c r="V847" s="943"/>
      <c r="W847" s="943"/>
      <c r="X847" s="943"/>
      <c r="Y847" s="943"/>
      <c r="Z847" s="943"/>
    </row>
    <row r="848" spans="1:26" ht="12.75" customHeight="1" x14ac:dyDescent="0.35">
      <c r="A848" s="961"/>
      <c r="B848" s="961"/>
      <c r="C848" s="961"/>
      <c r="D848" s="961"/>
      <c r="E848" s="961"/>
      <c r="F848" s="961"/>
      <c r="G848" s="943"/>
      <c r="H848" s="943"/>
      <c r="I848" s="943"/>
      <c r="J848" s="943"/>
      <c r="K848" s="943"/>
      <c r="L848" s="943"/>
      <c r="M848" s="943"/>
      <c r="N848" s="943"/>
      <c r="O848" s="943"/>
      <c r="P848" s="943"/>
      <c r="Q848" s="943"/>
      <c r="R848" s="943"/>
      <c r="S848" s="943"/>
      <c r="T848" s="943"/>
      <c r="U848" s="943"/>
      <c r="V848" s="943"/>
      <c r="W848" s="943"/>
      <c r="X848" s="943"/>
      <c r="Y848" s="943"/>
      <c r="Z848" s="943"/>
    </row>
    <row r="849" spans="1:26" ht="12.75" customHeight="1" x14ac:dyDescent="0.35">
      <c r="A849" s="961"/>
      <c r="B849" s="961"/>
      <c r="C849" s="961"/>
      <c r="D849" s="961"/>
      <c r="E849" s="961"/>
      <c r="F849" s="961"/>
      <c r="G849" s="943"/>
      <c r="H849" s="943"/>
      <c r="I849" s="943"/>
      <c r="J849" s="943"/>
      <c r="K849" s="943"/>
      <c r="L849" s="943"/>
      <c r="M849" s="943"/>
      <c r="N849" s="943"/>
      <c r="O849" s="943"/>
      <c r="P849" s="943"/>
      <c r="Q849" s="943"/>
      <c r="R849" s="943"/>
      <c r="S849" s="943"/>
      <c r="T849" s="943"/>
      <c r="U849" s="943"/>
      <c r="V849" s="943"/>
      <c r="W849" s="943"/>
      <c r="X849" s="943"/>
      <c r="Y849" s="943"/>
      <c r="Z849" s="943"/>
    </row>
    <row r="850" spans="1:26" ht="12.75" customHeight="1" x14ac:dyDescent="0.35">
      <c r="A850" s="961"/>
      <c r="B850" s="961"/>
      <c r="C850" s="961"/>
      <c r="D850" s="961"/>
      <c r="E850" s="961"/>
      <c r="F850" s="961"/>
      <c r="G850" s="943"/>
      <c r="H850" s="943"/>
      <c r="I850" s="943"/>
      <c r="J850" s="943"/>
      <c r="K850" s="943"/>
      <c r="L850" s="943"/>
      <c r="M850" s="943"/>
      <c r="N850" s="943"/>
      <c r="O850" s="943"/>
      <c r="P850" s="943"/>
      <c r="Q850" s="943"/>
      <c r="R850" s="943"/>
      <c r="S850" s="943"/>
      <c r="T850" s="943"/>
      <c r="U850" s="943"/>
      <c r="V850" s="943"/>
      <c r="W850" s="943"/>
      <c r="X850" s="943"/>
      <c r="Y850" s="943"/>
      <c r="Z850" s="943"/>
    </row>
    <row r="851" spans="1:26" ht="12.75" customHeight="1" x14ac:dyDescent="0.35">
      <c r="A851" s="961"/>
      <c r="B851" s="961"/>
      <c r="C851" s="961"/>
      <c r="D851" s="961"/>
      <c r="E851" s="961"/>
      <c r="F851" s="961"/>
      <c r="G851" s="943"/>
      <c r="H851" s="943"/>
      <c r="I851" s="943"/>
      <c r="J851" s="943"/>
      <c r="K851" s="943"/>
      <c r="L851" s="943"/>
      <c r="M851" s="943"/>
      <c r="N851" s="943"/>
      <c r="O851" s="943"/>
      <c r="P851" s="943"/>
      <c r="Q851" s="943"/>
      <c r="R851" s="943"/>
      <c r="S851" s="943"/>
      <c r="T851" s="943"/>
      <c r="U851" s="943"/>
      <c r="V851" s="943"/>
      <c r="W851" s="943"/>
      <c r="X851" s="943"/>
      <c r="Y851" s="943"/>
      <c r="Z851" s="943"/>
    </row>
    <row r="852" spans="1:26" ht="12.75" customHeight="1" x14ac:dyDescent="0.35">
      <c r="A852" s="961"/>
      <c r="B852" s="961"/>
      <c r="C852" s="961"/>
      <c r="D852" s="961"/>
      <c r="E852" s="961"/>
      <c r="F852" s="961"/>
      <c r="G852" s="943"/>
      <c r="H852" s="943"/>
      <c r="I852" s="943"/>
      <c r="J852" s="943"/>
      <c r="K852" s="943"/>
      <c r="L852" s="943"/>
      <c r="M852" s="943"/>
      <c r="N852" s="943"/>
      <c r="O852" s="943"/>
      <c r="P852" s="943"/>
      <c r="Q852" s="943"/>
      <c r="R852" s="943"/>
      <c r="S852" s="943"/>
      <c r="T852" s="943"/>
      <c r="U852" s="943"/>
      <c r="V852" s="943"/>
      <c r="W852" s="943"/>
      <c r="X852" s="943"/>
      <c r="Y852" s="943"/>
      <c r="Z852" s="943"/>
    </row>
    <row r="853" spans="1:26" ht="12.75" customHeight="1" x14ac:dyDescent="0.35">
      <c r="A853" s="961"/>
      <c r="B853" s="961"/>
      <c r="C853" s="961"/>
      <c r="D853" s="961"/>
      <c r="E853" s="961"/>
      <c r="F853" s="961"/>
      <c r="G853" s="943"/>
      <c r="H853" s="943"/>
      <c r="I853" s="943"/>
      <c r="J853" s="943"/>
      <c r="K853" s="943"/>
      <c r="L853" s="943"/>
      <c r="M853" s="943"/>
      <c r="N853" s="943"/>
      <c r="O853" s="943"/>
      <c r="P853" s="943"/>
      <c r="Q853" s="943"/>
      <c r="R853" s="943"/>
      <c r="S853" s="943"/>
      <c r="T853" s="943"/>
      <c r="U853" s="943"/>
      <c r="V853" s="943"/>
      <c r="W853" s="943"/>
      <c r="X853" s="943"/>
      <c r="Y853" s="943"/>
      <c r="Z853" s="943"/>
    </row>
    <row r="854" spans="1:26" ht="12.75" customHeight="1" x14ac:dyDescent="0.35">
      <c r="A854" s="961"/>
      <c r="B854" s="961"/>
      <c r="C854" s="961"/>
      <c r="D854" s="961"/>
      <c r="E854" s="961"/>
      <c r="F854" s="961"/>
      <c r="G854" s="943"/>
      <c r="H854" s="943"/>
      <c r="I854" s="943"/>
      <c r="J854" s="943"/>
      <c r="K854" s="943"/>
      <c r="L854" s="943"/>
      <c r="M854" s="943"/>
      <c r="N854" s="943"/>
      <c r="O854" s="943"/>
      <c r="P854" s="943"/>
      <c r="Q854" s="943"/>
      <c r="R854" s="943"/>
      <c r="S854" s="943"/>
      <c r="T854" s="943"/>
      <c r="U854" s="943"/>
      <c r="V854" s="943"/>
      <c r="W854" s="943"/>
      <c r="X854" s="943"/>
      <c r="Y854" s="943"/>
      <c r="Z854" s="943"/>
    </row>
    <row r="855" spans="1:26" ht="12.75" customHeight="1" x14ac:dyDescent="0.35">
      <c r="A855" s="961"/>
      <c r="B855" s="961"/>
      <c r="C855" s="961"/>
      <c r="D855" s="961"/>
      <c r="E855" s="961"/>
      <c r="F855" s="961"/>
      <c r="G855" s="943"/>
      <c r="H855" s="943"/>
      <c r="I855" s="943"/>
      <c r="J855" s="943"/>
      <c r="K855" s="943"/>
      <c r="L855" s="943"/>
      <c r="M855" s="943"/>
      <c r="N855" s="943"/>
      <c r="O855" s="943"/>
      <c r="P855" s="943"/>
      <c r="Q855" s="943"/>
      <c r="R855" s="943"/>
      <c r="S855" s="943"/>
      <c r="T855" s="943"/>
      <c r="U855" s="943"/>
      <c r="V855" s="943"/>
      <c r="W855" s="943"/>
      <c r="X855" s="943"/>
      <c r="Y855" s="943"/>
      <c r="Z855" s="943"/>
    </row>
    <row r="856" spans="1:26" ht="12.75" customHeight="1" x14ac:dyDescent="0.35">
      <c r="A856" s="961"/>
      <c r="B856" s="961"/>
      <c r="C856" s="961"/>
      <c r="D856" s="961"/>
      <c r="E856" s="961"/>
      <c r="F856" s="961"/>
      <c r="G856" s="943"/>
      <c r="H856" s="943"/>
      <c r="I856" s="943"/>
      <c r="J856" s="943"/>
      <c r="K856" s="943"/>
      <c r="L856" s="943"/>
      <c r="M856" s="943"/>
      <c r="N856" s="943"/>
      <c r="O856" s="943"/>
      <c r="P856" s="943"/>
      <c r="Q856" s="943"/>
      <c r="R856" s="943"/>
      <c r="S856" s="943"/>
      <c r="T856" s="943"/>
      <c r="U856" s="943"/>
      <c r="V856" s="943"/>
      <c r="W856" s="943"/>
      <c r="X856" s="943"/>
      <c r="Y856" s="943"/>
      <c r="Z856" s="943"/>
    </row>
    <row r="857" spans="1:26" ht="12.75" customHeight="1" x14ac:dyDescent="0.35">
      <c r="A857" s="961"/>
      <c r="B857" s="961"/>
      <c r="C857" s="961"/>
      <c r="D857" s="961"/>
      <c r="E857" s="961"/>
      <c r="F857" s="961"/>
      <c r="G857" s="943"/>
      <c r="H857" s="943"/>
      <c r="I857" s="943"/>
      <c r="J857" s="943"/>
      <c r="K857" s="943"/>
      <c r="L857" s="943"/>
      <c r="M857" s="943"/>
      <c r="N857" s="943"/>
      <c r="O857" s="943"/>
      <c r="P857" s="943"/>
      <c r="Q857" s="943"/>
      <c r="R857" s="943"/>
      <c r="S857" s="943"/>
      <c r="T857" s="943"/>
      <c r="U857" s="943"/>
      <c r="V857" s="943"/>
      <c r="W857" s="943"/>
      <c r="X857" s="943"/>
      <c r="Y857" s="943"/>
      <c r="Z857" s="943"/>
    </row>
    <row r="858" spans="1:26" ht="12.75" customHeight="1" x14ac:dyDescent="0.35">
      <c r="A858" s="961"/>
      <c r="B858" s="961"/>
      <c r="C858" s="961"/>
      <c r="D858" s="961"/>
      <c r="E858" s="961"/>
      <c r="F858" s="961"/>
      <c r="G858" s="943"/>
      <c r="H858" s="943"/>
      <c r="I858" s="943"/>
      <c r="J858" s="943"/>
      <c r="K858" s="943"/>
      <c r="L858" s="943"/>
      <c r="M858" s="943"/>
      <c r="N858" s="943"/>
      <c r="O858" s="943"/>
      <c r="P858" s="943"/>
      <c r="Q858" s="943"/>
      <c r="R858" s="943"/>
      <c r="S858" s="943"/>
      <c r="T858" s="943"/>
      <c r="U858" s="943"/>
      <c r="V858" s="943"/>
      <c r="W858" s="943"/>
      <c r="X858" s="943"/>
      <c r="Y858" s="943"/>
      <c r="Z858" s="943"/>
    </row>
    <row r="859" spans="1:26" ht="12.75" customHeight="1" x14ac:dyDescent="0.35">
      <c r="A859" s="961"/>
      <c r="B859" s="961"/>
      <c r="C859" s="961"/>
      <c r="D859" s="961"/>
      <c r="E859" s="961"/>
      <c r="F859" s="961"/>
      <c r="G859" s="943"/>
      <c r="H859" s="943"/>
      <c r="I859" s="943"/>
      <c r="J859" s="943"/>
      <c r="K859" s="943"/>
      <c r="L859" s="943"/>
      <c r="M859" s="943"/>
      <c r="N859" s="943"/>
      <c r="O859" s="943"/>
      <c r="P859" s="943"/>
      <c r="Q859" s="943"/>
      <c r="R859" s="943"/>
      <c r="S859" s="943"/>
      <c r="T859" s="943"/>
      <c r="U859" s="943"/>
      <c r="V859" s="943"/>
      <c r="W859" s="943"/>
      <c r="X859" s="943"/>
      <c r="Y859" s="943"/>
      <c r="Z859" s="943"/>
    </row>
    <row r="860" spans="1:26" ht="12.75" customHeight="1" x14ac:dyDescent="0.35">
      <c r="A860" s="961"/>
      <c r="B860" s="961"/>
      <c r="C860" s="961"/>
      <c r="D860" s="961"/>
      <c r="E860" s="961"/>
      <c r="F860" s="961"/>
      <c r="G860" s="943"/>
      <c r="H860" s="943"/>
      <c r="I860" s="943"/>
      <c r="J860" s="943"/>
      <c r="K860" s="943"/>
      <c r="L860" s="943"/>
      <c r="M860" s="943"/>
      <c r="N860" s="943"/>
      <c r="O860" s="943"/>
      <c r="P860" s="943"/>
      <c r="Q860" s="943"/>
      <c r="R860" s="943"/>
      <c r="S860" s="943"/>
      <c r="T860" s="943"/>
      <c r="U860" s="943"/>
      <c r="V860" s="943"/>
      <c r="W860" s="943"/>
      <c r="X860" s="943"/>
      <c r="Y860" s="943"/>
      <c r="Z860" s="943"/>
    </row>
    <row r="861" spans="1:26" ht="12.75" customHeight="1" x14ac:dyDescent="0.35">
      <c r="A861" s="961"/>
      <c r="B861" s="961"/>
      <c r="C861" s="961"/>
      <c r="D861" s="961"/>
      <c r="E861" s="961"/>
      <c r="F861" s="961"/>
      <c r="G861" s="943"/>
      <c r="H861" s="943"/>
      <c r="I861" s="943"/>
      <c r="J861" s="943"/>
      <c r="K861" s="943"/>
      <c r="L861" s="943"/>
      <c r="M861" s="943"/>
      <c r="N861" s="943"/>
      <c r="O861" s="943"/>
      <c r="P861" s="943"/>
      <c r="Q861" s="943"/>
      <c r="R861" s="943"/>
      <c r="S861" s="943"/>
      <c r="T861" s="943"/>
      <c r="U861" s="943"/>
      <c r="V861" s="943"/>
      <c r="W861" s="943"/>
      <c r="X861" s="943"/>
      <c r="Y861" s="943"/>
      <c r="Z861" s="943"/>
    </row>
    <row r="862" spans="1:26" ht="12.75" customHeight="1" x14ac:dyDescent="0.35">
      <c r="A862" s="961"/>
      <c r="B862" s="961"/>
      <c r="C862" s="961"/>
      <c r="D862" s="961"/>
      <c r="E862" s="961"/>
      <c r="F862" s="961"/>
      <c r="G862" s="943"/>
      <c r="H862" s="943"/>
      <c r="I862" s="943"/>
      <c r="J862" s="943"/>
      <c r="K862" s="943"/>
      <c r="L862" s="943"/>
      <c r="M862" s="943"/>
      <c r="N862" s="943"/>
      <c r="O862" s="943"/>
      <c r="P862" s="943"/>
      <c r="Q862" s="943"/>
      <c r="R862" s="943"/>
      <c r="S862" s="943"/>
      <c r="T862" s="943"/>
      <c r="U862" s="943"/>
      <c r="V862" s="943"/>
      <c r="W862" s="943"/>
      <c r="X862" s="943"/>
      <c r="Y862" s="943"/>
      <c r="Z862" s="943"/>
    </row>
    <row r="863" spans="1:26" ht="12.75" customHeight="1" x14ac:dyDescent="0.35">
      <c r="A863" s="961"/>
      <c r="B863" s="961"/>
      <c r="C863" s="961"/>
      <c r="D863" s="961"/>
      <c r="E863" s="961"/>
      <c r="F863" s="961"/>
      <c r="G863" s="943"/>
      <c r="H863" s="943"/>
      <c r="I863" s="943"/>
      <c r="J863" s="943"/>
      <c r="K863" s="943"/>
      <c r="L863" s="943"/>
      <c r="M863" s="943"/>
      <c r="N863" s="943"/>
      <c r="O863" s="943"/>
      <c r="P863" s="943"/>
      <c r="Q863" s="943"/>
      <c r="R863" s="943"/>
      <c r="S863" s="943"/>
      <c r="T863" s="943"/>
      <c r="U863" s="943"/>
      <c r="V863" s="943"/>
      <c r="W863" s="943"/>
      <c r="X863" s="943"/>
      <c r="Y863" s="943"/>
      <c r="Z863" s="943"/>
    </row>
    <row r="864" spans="1:26" ht="12.75" customHeight="1" x14ac:dyDescent="0.35">
      <c r="A864" s="961"/>
      <c r="B864" s="961"/>
      <c r="C864" s="961"/>
      <c r="D864" s="961"/>
      <c r="E864" s="961"/>
      <c r="F864" s="961"/>
      <c r="G864" s="943"/>
      <c r="H864" s="943"/>
      <c r="I864" s="943"/>
      <c r="J864" s="943"/>
      <c r="K864" s="943"/>
      <c r="L864" s="943"/>
      <c r="M864" s="943"/>
      <c r="N864" s="943"/>
      <c r="O864" s="943"/>
      <c r="P864" s="943"/>
      <c r="Q864" s="943"/>
      <c r="R864" s="943"/>
      <c r="S864" s="943"/>
      <c r="T864" s="943"/>
      <c r="U864" s="943"/>
      <c r="V864" s="943"/>
      <c r="W864" s="943"/>
      <c r="X864" s="943"/>
      <c r="Y864" s="943"/>
      <c r="Z864" s="943"/>
    </row>
    <row r="865" spans="1:26" ht="12.75" customHeight="1" x14ac:dyDescent="0.35">
      <c r="A865" s="961"/>
      <c r="B865" s="961"/>
      <c r="C865" s="961"/>
      <c r="D865" s="961"/>
      <c r="E865" s="961"/>
      <c r="F865" s="961"/>
      <c r="G865" s="943"/>
      <c r="H865" s="943"/>
      <c r="I865" s="943"/>
      <c r="J865" s="943"/>
      <c r="K865" s="943"/>
      <c r="L865" s="943"/>
      <c r="M865" s="943"/>
      <c r="N865" s="943"/>
      <c r="O865" s="943"/>
      <c r="P865" s="943"/>
      <c r="Q865" s="943"/>
      <c r="R865" s="943"/>
      <c r="S865" s="943"/>
      <c r="T865" s="943"/>
      <c r="U865" s="943"/>
      <c r="V865" s="943"/>
      <c r="W865" s="943"/>
      <c r="X865" s="943"/>
      <c r="Y865" s="943"/>
      <c r="Z865" s="943"/>
    </row>
    <row r="866" spans="1:26" ht="12.75" customHeight="1" x14ac:dyDescent="0.35">
      <c r="A866" s="961"/>
      <c r="B866" s="961"/>
      <c r="C866" s="961"/>
      <c r="D866" s="961"/>
      <c r="E866" s="961"/>
      <c r="F866" s="961"/>
      <c r="G866" s="943"/>
      <c r="H866" s="943"/>
      <c r="I866" s="943"/>
      <c r="J866" s="943"/>
      <c r="K866" s="943"/>
      <c r="L866" s="943"/>
      <c r="M866" s="943"/>
      <c r="N866" s="943"/>
      <c r="O866" s="943"/>
      <c r="P866" s="943"/>
      <c r="Q866" s="943"/>
      <c r="R866" s="943"/>
      <c r="S866" s="943"/>
      <c r="T866" s="943"/>
      <c r="U866" s="943"/>
      <c r="V866" s="943"/>
      <c r="W866" s="943"/>
      <c r="X866" s="943"/>
      <c r="Y866" s="943"/>
      <c r="Z866" s="943"/>
    </row>
    <row r="867" spans="1:26" ht="12.75" customHeight="1" x14ac:dyDescent="0.35">
      <c r="A867" s="961"/>
      <c r="B867" s="961"/>
      <c r="C867" s="961"/>
      <c r="D867" s="961"/>
      <c r="E867" s="961"/>
      <c r="F867" s="961"/>
      <c r="G867" s="943"/>
      <c r="H867" s="943"/>
      <c r="I867" s="943"/>
      <c r="J867" s="943"/>
      <c r="K867" s="943"/>
      <c r="L867" s="943"/>
      <c r="M867" s="943"/>
      <c r="N867" s="943"/>
      <c r="O867" s="943"/>
      <c r="P867" s="943"/>
      <c r="Q867" s="943"/>
      <c r="R867" s="943"/>
      <c r="S867" s="943"/>
      <c r="T867" s="943"/>
      <c r="U867" s="943"/>
      <c r="V867" s="943"/>
      <c r="W867" s="943"/>
      <c r="X867" s="943"/>
      <c r="Y867" s="943"/>
      <c r="Z867" s="943"/>
    </row>
    <row r="868" spans="1:26" ht="12.75" customHeight="1" x14ac:dyDescent="0.35">
      <c r="A868" s="961"/>
      <c r="B868" s="961"/>
      <c r="C868" s="961"/>
      <c r="D868" s="961"/>
      <c r="E868" s="961"/>
      <c r="F868" s="961"/>
      <c r="G868" s="943"/>
      <c r="H868" s="943"/>
      <c r="I868" s="943"/>
      <c r="J868" s="943"/>
      <c r="K868" s="943"/>
      <c r="L868" s="943"/>
      <c r="M868" s="943"/>
      <c r="N868" s="943"/>
      <c r="O868" s="943"/>
      <c r="P868" s="943"/>
      <c r="Q868" s="943"/>
      <c r="R868" s="943"/>
      <c r="S868" s="943"/>
      <c r="T868" s="943"/>
      <c r="U868" s="943"/>
      <c r="V868" s="943"/>
      <c r="W868" s="943"/>
      <c r="X868" s="943"/>
      <c r="Y868" s="943"/>
      <c r="Z868" s="943"/>
    </row>
    <row r="869" spans="1:26" ht="12.75" customHeight="1" x14ac:dyDescent="0.35">
      <c r="A869" s="961"/>
      <c r="B869" s="961"/>
      <c r="C869" s="961"/>
      <c r="D869" s="961"/>
      <c r="E869" s="961"/>
      <c r="F869" s="961"/>
      <c r="G869" s="943"/>
      <c r="H869" s="943"/>
      <c r="I869" s="943"/>
      <c r="J869" s="943"/>
      <c r="K869" s="943"/>
      <c r="L869" s="943"/>
      <c r="M869" s="943"/>
      <c r="N869" s="943"/>
      <c r="O869" s="943"/>
      <c r="P869" s="943"/>
      <c r="Q869" s="943"/>
      <c r="R869" s="943"/>
      <c r="S869" s="943"/>
      <c r="T869" s="943"/>
      <c r="U869" s="943"/>
      <c r="V869" s="943"/>
      <c r="W869" s="943"/>
      <c r="X869" s="943"/>
      <c r="Y869" s="943"/>
      <c r="Z869" s="943"/>
    </row>
    <row r="870" spans="1:26" ht="12.75" customHeight="1" x14ac:dyDescent="0.35">
      <c r="A870" s="961"/>
      <c r="B870" s="961"/>
      <c r="C870" s="961"/>
      <c r="D870" s="961"/>
      <c r="E870" s="961"/>
      <c r="F870" s="961"/>
      <c r="G870" s="943"/>
      <c r="H870" s="943"/>
      <c r="I870" s="943"/>
      <c r="J870" s="943"/>
      <c r="K870" s="943"/>
      <c r="L870" s="943"/>
      <c r="M870" s="943"/>
      <c r="N870" s="943"/>
      <c r="O870" s="943"/>
      <c r="P870" s="943"/>
      <c r="Q870" s="943"/>
      <c r="R870" s="943"/>
      <c r="S870" s="943"/>
      <c r="T870" s="943"/>
      <c r="U870" s="943"/>
      <c r="V870" s="943"/>
      <c r="W870" s="943"/>
      <c r="X870" s="943"/>
      <c r="Y870" s="943"/>
      <c r="Z870" s="943"/>
    </row>
    <row r="871" spans="1:26" ht="12.75" customHeight="1" x14ac:dyDescent="0.35">
      <c r="A871" s="961"/>
      <c r="B871" s="961"/>
      <c r="C871" s="961"/>
      <c r="D871" s="961"/>
      <c r="E871" s="961"/>
      <c r="F871" s="961"/>
      <c r="G871" s="943"/>
      <c r="H871" s="943"/>
      <c r="I871" s="943"/>
      <c r="J871" s="943"/>
      <c r="K871" s="943"/>
      <c r="L871" s="943"/>
      <c r="M871" s="943"/>
      <c r="N871" s="943"/>
      <c r="O871" s="943"/>
      <c r="P871" s="943"/>
      <c r="Q871" s="943"/>
      <c r="R871" s="943"/>
      <c r="S871" s="943"/>
      <c r="T871" s="943"/>
      <c r="U871" s="943"/>
      <c r="V871" s="943"/>
      <c r="W871" s="943"/>
      <c r="X871" s="943"/>
      <c r="Y871" s="943"/>
      <c r="Z871" s="943"/>
    </row>
    <row r="872" spans="1:26" ht="12.75" customHeight="1" x14ac:dyDescent="0.35">
      <c r="A872" s="961"/>
      <c r="B872" s="961"/>
      <c r="C872" s="961"/>
      <c r="D872" s="961"/>
      <c r="E872" s="961"/>
      <c r="F872" s="961"/>
      <c r="G872" s="943"/>
      <c r="H872" s="943"/>
      <c r="I872" s="943"/>
      <c r="J872" s="943"/>
      <c r="K872" s="943"/>
      <c r="L872" s="943"/>
      <c r="M872" s="943"/>
      <c r="N872" s="943"/>
      <c r="O872" s="943"/>
      <c r="P872" s="943"/>
      <c r="Q872" s="943"/>
      <c r="R872" s="943"/>
      <c r="S872" s="943"/>
      <c r="T872" s="943"/>
      <c r="U872" s="943"/>
      <c r="V872" s="943"/>
      <c r="W872" s="943"/>
      <c r="X872" s="943"/>
      <c r="Y872" s="943"/>
      <c r="Z872" s="943"/>
    </row>
    <row r="873" spans="1:26" ht="12.75" customHeight="1" x14ac:dyDescent="0.35">
      <c r="A873" s="961"/>
      <c r="B873" s="961"/>
      <c r="C873" s="961"/>
      <c r="D873" s="961"/>
      <c r="E873" s="961"/>
      <c r="F873" s="961"/>
      <c r="G873" s="943"/>
      <c r="H873" s="943"/>
      <c r="I873" s="943"/>
      <c r="J873" s="943"/>
      <c r="K873" s="943"/>
      <c r="L873" s="943"/>
      <c r="M873" s="943"/>
      <c r="N873" s="943"/>
      <c r="O873" s="943"/>
      <c r="P873" s="943"/>
      <c r="Q873" s="943"/>
      <c r="R873" s="943"/>
      <c r="S873" s="943"/>
      <c r="T873" s="943"/>
      <c r="U873" s="943"/>
      <c r="V873" s="943"/>
      <c r="W873" s="943"/>
      <c r="X873" s="943"/>
      <c r="Y873" s="943"/>
      <c r="Z873" s="943"/>
    </row>
    <row r="874" spans="1:26" ht="12.75" customHeight="1" x14ac:dyDescent="0.35">
      <c r="A874" s="961"/>
      <c r="B874" s="961"/>
      <c r="C874" s="961"/>
      <c r="D874" s="961"/>
      <c r="E874" s="961"/>
      <c r="F874" s="961"/>
      <c r="G874" s="943"/>
      <c r="H874" s="943"/>
      <c r="I874" s="943"/>
      <c r="J874" s="943"/>
      <c r="K874" s="943"/>
      <c r="L874" s="943"/>
      <c r="M874" s="943"/>
      <c r="N874" s="943"/>
      <c r="O874" s="943"/>
      <c r="P874" s="943"/>
      <c r="Q874" s="943"/>
      <c r="R874" s="943"/>
      <c r="S874" s="943"/>
      <c r="T874" s="943"/>
      <c r="U874" s="943"/>
      <c r="V874" s="943"/>
      <c r="W874" s="943"/>
      <c r="X874" s="943"/>
      <c r="Y874" s="943"/>
      <c r="Z874" s="943"/>
    </row>
    <row r="875" spans="1:26" ht="12.75" customHeight="1" x14ac:dyDescent="0.35">
      <c r="A875" s="961"/>
      <c r="B875" s="961"/>
      <c r="C875" s="961"/>
      <c r="D875" s="961"/>
      <c r="E875" s="961"/>
      <c r="F875" s="961"/>
      <c r="G875" s="943"/>
      <c r="H875" s="943"/>
      <c r="I875" s="943"/>
      <c r="J875" s="943"/>
      <c r="K875" s="943"/>
      <c r="L875" s="943"/>
      <c r="M875" s="943"/>
      <c r="N875" s="943"/>
      <c r="O875" s="943"/>
      <c r="P875" s="943"/>
      <c r="Q875" s="943"/>
      <c r="R875" s="943"/>
      <c r="S875" s="943"/>
      <c r="T875" s="943"/>
      <c r="U875" s="943"/>
      <c r="V875" s="943"/>
      <c r="W875" s="943"/>
      <c r="X875" s="943"/>
      <c r="Y875" s="943"/>
      <c r="Z875" s="943"/>
    </row>
    <row r="876" spans="1:26" ht="12.75" customHeight="1" x14ac:dyDescent="0.35">
      <c r="A876" s="961"/>
      <c r="B876" s="961"/>
      <c r="C876" s="961"/>
      <c r="D876" s="961"/>
      <c r="E876" s="961"/>
      <c r="F876" s="961"/>
      <c r="G876" s="943"/>
      <c r="H876" s="943"/>
      <c r="I876" s="943"/>
      <c r="J876" s="943"/>
      <c r="K876" s="943"/>
      <c r="L876" s="943"/>
      <c r="M876" s="943"/>
      <c r="N876" s="943"/>
      <c r="O876" s="943"/>
      <c r="P876" s="943"/>
      <c r="Q876" s="943"/>
      <c r="R876" s="943"/>
      <c r="S876" s="943"/>
      <c r="T876" s="943"/>
      <c r="U876" s="943"/>
      <c r="V876" s="943"/>
      <c r="W876" s="943"/>
      <c r="X876" s="943"/>
      <c r="Y876" s="943"/>
      <c r="Z876" s="943"/>
    </row>
    <row r="877" spans="1:26" ht="12.75" customHeight="1" x14ac:dyDescent="0.35">
      <c r="A877" s="961"/>
      <c r="B877" s="961"/>
      <c r="C877" s="961"/>
      <c r="D877" s="961"/>
      <c r="E877" s="961"/>
      <c r="F877" s="961"/>
      <c r="G877" s="943"/>
      <c r="H877" s="943"/>
      <c r="I877" s="943"/>
      <c r="J877" s="943"/>
      <c r="K877" s="943"/>
      <c r="L877" s="943"/>
      <c r="M877" s="943"/>
      <c r="N877" s="943"/>
      <c r="O877" s="943"/>
      <c r="P877" s="943"/>
      <c r="Q877" s="943"/>
      <c r="R877" s="943"/>
      <c r="S877" s="943"/>
      <c r="T877" s="943"/>
      <c r="U877" s="943"/>
      <c r="V877" s="943"/>
      <c r="W877" s="943"/>
      <c r="X877" s="943"/>
      <c r="Y877" s="943"/>
      <c r="Z877" s="943"/>
    </row>
    <row r="878" spans="1:26" ht="12.75" customHeight="1" x14ac:dyDescent="0.35">
      <c r="A878" s="961"/>
      <c r="B878" s="961"/>
      <c r="C878" s="961"/>
      <c r="D878" s="961"/>
      <c r="E878" s="961"/>
      <c r="F878" s="961"/>
      <c r="G878" s="943"/>
      <c r="H878" s="943"/>
      <c r="I878" s="943"/>
      <c r="J878" s="943"/>
      <c r="K878" s="943"/>
      <c r="L878" s="943"/>
      <c r="M878" s="943"/>
      <c r="N878" s="943"/>
      <c r="O878" s="943"/>
      <c r="P878" s="943"/>
      <c r="Q878" s="943"/>
      <c r="R878" s="943"/>
      <c r="S878" s="943"/>
      <c r="T878" s="943"/>
      <c r="U878" s="943"/>
      <c r="V878" s="943"/>
      <c r="W878" s="943"/>
      <c r="X878" s="943"/>
      <c r="Y878" s="943"/>
      <c r="Z878" s="943"/>
    </row>
    <row r="879" spans="1:26" ht="12.75" customHeight="1" x14ac:dyDescent="0.35">
      <c r="A879" s="961"/>
      <c r="B879" s="961"/>
      <c r="C879" s="961"/>
      <c r="D879" s="961"/>
      <c r="E879" s="961"/>
      <c r="F879" s="961"/>
      <c r="G879" s="943"/>
      <c r="H879" s="943"/>
      <c r="I879" s="943"/>
      <c r="J879" s="943"/>
      <c r="K879" s="943"/>
      <c r="L879" s="943"/>
      <c r="M879" s="943"/>
      <c r="N879" s="943"/>
      <c r="O879" s="943"/>
      <c r="P879" s="943"/>
      <c r="Q879" s="943"/>
      <c r="R879" s="943"/>
      <c r="S879" s="943"/>
      <c r="T879" s="943"/>
      <c r="U879" s="943"/>
      <c r="V879" s="943"/>
      <c r="W879" s="943"/>
      <c r="X879" s="943"/>
      <c r="Y879" s="943"/>
      <c r="Z879" s="943"/>
    </row>
    <row r="880" spans="1:26" ht="12.75" customHeight="1" x14ac:dyDescent="0.35">
      <c r="A880" s="961"/>
      <c r="B880" s="961"/>
      <c r="C880" s="961"/>
      <c r="D880" s="961"/>
      <c r="E880" s="961"/>
      <c r="F880" s="961"/>
      <c r="G880" s="943"/>
      <c r="H880" s="943"/>
      <c r="I880" s="943"/>
      <c r="J880" s="943"/>
      <c r="K880" s="943"/>
      <c r="L880" s="943"/>
      <c r="M880" s="943"/>
      <c r="N880" s="943"/>
      <c r="O880" s="943"/>
      <c r="P880" s="943"/>
      <c r="Q880" s="943"/>
      <c r="R880" s="943"/>
      <c r="S880" s="943"/>
      <c r="T880" s="943"/>
      <c r="U880" s="943"/>
      <c r="V880" s="943"/>
      <c r="W880" s="943"/>
      <c r="X880" s="943"/>
      <c r="Y880" s="943"/>
      <c r="Z880" s="943"/>
    </row>
    <row r="881" spans="1:26" ht="12.75" customHeight="1" x14ac:dyDescent="0.35">
      <c r="A881" s="961"/>
      <c r="B881" s="961"/>
      <c r="C881" s="961"/>
      <c r="D881" s="961"/>
      <c r="E881" s="961"/>
      <c r="F881" s="961"/>
      <c r="G881" s="943"/>
      <c r="H881" s="943"/>
      <c r="I881" s="943"/>
      <c r="J881" s="943"/>
      <c r="K881" s="943"/>
      <c r="L881" s="943"/>
      <c r="M881" s="943"/>
      <c r="N881" s="943"/>
      <c r="O881" s="943"/>
      <c r="P881" s="943"/>
      <c r="Q881" s="943"/>
      <c r="R881" s="943"/>
      <c r="S881" s="943"/>
      <c r="T881" s="943"/>
      <c r="U881" s="943"/>
      <c r="V881" s="943"/>
      <c r="W881" s="943"/>
      <c r="X881" s="943"/>
      <c r="Y881" s="943"/>
      <c r="Z881" s="943"/>
    </row>
    <row r="882" spans="1:26" ht="12.75" customHeight="1" x14ac:dyDescent="0.35">
      <c r="A882" s="961"/>
      <c r="B882" s="961"/>
      <c r="C882" s="961"/>
      <c r="D882" s="961"/>
      <c r="E882" s="961"/>
      <c r="F882" s="961"/>
      <c r="G882" s="943"/>
      <c r="H882" s="943"/>
      <c r="I882" s="943"/>
      <c r="J882" s="943"/>
      <c r="K882" s="943"/>
      <c r="L882" s="943"/>
      <c r="M882" s="943"/>
      <c r="N882" s="943"/>
      <c r="O882" s="943"/>
      <c r="P882" s="943"/>
      <c r="Q882" s="943"/>
      <c r="R882" s="943"/>
      <c r="S882" s="943"/>
      <c r="T882" s="943"/>
      <c r="U882" s="943"/>
      <c r="V882" s="943"/>
      <c r="W882" s="943"/>
      <c r="X882" s="943"/>
      <c r="Y882" s="943"/>
      <c r="Z882" s="943"/>
    </row>
    <row r="883" spans="1:26" ht="12.75" customHeight="1" x14ac:dyDescent="0.35">
      <c r="A883" s="961"/>
      <c r="B883" s="961"/>
      <c r="C883" s="961"/>
      <c r="D883" s="961"/>
      <c r="E883" s="961"/>
      <c r="F883" s="961"/>
      <c r="G883" s="943"/>
      <c r="H883" s="943"/>
      <c r="I883" s="943"/>
      <c r="J883" s="943"/>
      <c r="K883" s="943"/>
      <c r="L883" s="943"/>
      <c r="M883" s="943"/>
      <c r="N883" s="943"/>
      <c r="O883" s="943"/>
      <c r="P883" s="943"/>
      <c r="Q883" s="943"/>
      <c r="R883" s="943"/>
      <c r="S883" s="943"/>
      <c r="T883" s="943"/>
      <c r="U883" s="943"/>
      <c r="V883" s="943"/>
      <c r="W883" s="943"/>
      <c r="X883" s="943"/>
      <c r="Y883" s="943"/>
      <c r="Z883" s="943"/>
    </row>
    <row r="884" spans="1:26" ht="12.75" customHeight="1" x14ac:dyDescent="0.35">
      <c r="A884" s="961"/>
      <c r="B884" s="961"/>
      <c r="C884" s="961"/>
      <c r="D884" s="961"/>
      <c r="E884" s="961"/>
      <c r="F884" s="961"/>
      <c r="G884" s="943"/>
      <c r="H884" s="943"/>
      <c r="I884" s="943"/>
      <c r="J884" s="943"/>
      <c r="K884" s="943"/>
      <c r="L884" s="943"/>
      <c r="M884" s="943"/>
      <c r="N884" s="943"/>
      <c r="O884" s="943"/>
      <c r="P884" s="943"/>
      <c r="Q884" s="943"/>
      <c r="R884" s="943"/>
      <c r="S884" s="943"/>
      <c r="T884" s="943"/>
      <c r="U884" s="943"/>
      <c r="V884" s="943"/>
      <c r="W884" s="943"/>
      <c r="X884" s="943"/>
      <c r="Y884" s="943"/>
      <c r="Z884" s="943"/>
    </row>
    <row r="885" spans="1:26" ht="12.75" customHeight="1" x14ac:dyDescent="0.35">
      <c r="A885" s="961"/>
      <c r="B885" s="961"/>
      <c r="C885" s="961"/>
      <c r="D885" s="961"/>
      <c r="E885" s="961"/>
      <c r="F885" s="961"/>
      <c r="G885" s="943"/>
      <c r="H885" s="943"/>
      <c r="I885" s="943"/>
      <c r="J885" s="943"/>
      <c r="K885" s="943"/>
      <c r="L885" s="943"/>
      <c r="M885" s="943"/>
      <c r="N885" s="943"/>
      <c r="O885" s="943"/>
      <c r="P885" s="943"/>
      <c r="Q885" s="943"/>
      <c r="R885" s="943"/>
      <c r="S885" s="943"/>
      <c r="T885" s="943"/>
      <c r="U885" s="943"/>
      <c r="V885" s="943"/>
      <c r="W885" s="943"/>
      <c r="X885" s="943"/>
      <c r="Y885" s="943"/>
      <c r="Z885" s="943"/>
    </row>
    <row r="886" spans="1:26" ht="12.75" customHeight="1" x14ac:dyDescent="0.35">
      <c r="A886" s="961"/>
      <c r="B886" s="961"/>
      <c r="C886" s="961"/>
      <c r="D886" s="961"/>
      <c r="E886" s="961"/>
      <c r="F886" s="961"/>
      <c r="G886" s="943"/>
      <c r="H886" s="943"/>
      <c r="I886" s="943"/>
      <c r="J886" s="943"/>
      <c r="K886" s="943"/>
      <c r="L886" s="943"/>
      <c r="M886" s="943"/>
      <c r="N886" s="943"/>
      <c r="O886" s="943"/>
      <c r="P886" s="943"/>
      <c r="Q886" s="943"/>
      <c r="R886" s="943"/>
      <c r="S886" s="943"/>
      <c r="T886" s="943"/>
      <c r="U886" s="943"/>
      <c r="V886" s="943"/>
      <c r="W886" s="943"/>
      <c r="X886" s="943"/>
      <c r="Y886" s="943"/>
      <c r="Z886" s="943"/>
    </row>
    <row r="887" spans="1:26" ht="12.75" customHeight="1" x14ac:dyDescent="0.35">
      <c r="A887" s="961"/>
      <c r="B887" s="961"/>
      <c r="C887" s="961"/>
      <c r="D887" s="961"/>
      <c r="E887" s="961"/>
      <c r="F887" s="961"/>
      <c r="G887" s="943"/>
      <c r="H887" s="943"/>
      <c r="I887" s="943"/>
      <c r="J887" s="943"/>
      <c r="K887" s="943"/>
      <c r="L887" s="943"/>
      <c r="M887" s="943"/>
      <c r="N887" s="943"/>
      <c r="O887" s="943"/>
      <c r="P887" s="943"/>
      <c r="Q887" s="943"/>
      <c r="R887" s="943"/>
      <c r="S887" s="943"/>
      <c r="T887" s="943"/>
      <c r="U887" s="943"/>
      <c r="V887" s="943"/>
      <c r="W887" s="943"/>
      <c r="X887" s="943"/>
      <c r="Y887" s="943"/>
      <c r="Z887" s="943"/>
    </row>
    <row r="888" spans="1:26" ht="12.75" customHeight="1" x14ac:dyDescent="0.35">
      <c r="A888" s="961"/>
      <c r="B888" s="961"/>
      <c r="C888" s="961"/>
      <c r="D888" s="961"/>
      <c r="E888" s="961"/>
      <c r="F888" s="961"/>
      <c r="G888" s="943"/>
      <c r="H888" s="943"/>
      <c r="I888" s="943"/>
      <c r="J888" s="943"/>
      <c r="K888" s="943"/>
      <c r="L888" s="943"/>
      <c r="M888" s="943"/>
      <c r="N888" s="943"/>
      <c r="O888" s="943"/>
      <c r="P888" s="943"/>
      <c r="Q888" s="943"/>
      <c r="R888" s="943"/>
      <c r="S888" s="943"/>
      <c r="T888" s="943"/>
      <c r="U888" s="943"/>
      <c r="V888" s="943"/>
      <c r="W888" s="943"/>
      <c r="X888" s="943"/>
      <c r="Y888" s="943"/>
      <c r="Z888" s="943"/>
    </row>
    <row r="889" spans="1:26" ht="12.75" customHeight="1" x14ac:dyDescent="0.35">
      <c r="A889" s="961"/>
      <c r="B889" s="961"/>
      <c r="C889" s="961"/>
      <c r="D889" s="961"/>
      <c r="E889" s="961"/>
      <c r="F889" s="961"/>
      <c r="G889" s="943"/>
      <c r="H889" s="943"/>
      <c r="I889" s="943"/>
      <c r="J889" s="943"/>
      <c r="K889" s="943"/>
      <c r="L889" s="943"/>
      <c r="M889" s="943"/>
      <c r="N889" s="943"/>
      <c r="O889" s="943"/>
      <c r="P889" s="943"/>
      <c r="Q889" s="943"/>
      <c r="R889" s="943"/>
      <c r="S889" s="943"/>
      <c r="T889" s="943"/>
      <c r="U889" s="943"/>
      <c r="V889" s="943"/>
      <c r="W889" s="943"/>
      <c r="X889" s="943"/>
      <c r="Y889" s="943"/>
      <c r="Z889" s="943"/>
    </row>
    <row r="890" spans="1:26" ht="12.75" customHeight="1" x14ac:dyDescent="0.35">
      <c r="A890" s="961"/>
      <c r="B890" s="961"/>
      <c r="C890" s="961"/>
      <c r="D890" s="961"/>
      <c r="E890" s="961"/>
      <c r="F890" s="961"/>
      <c r="G890" s="943"/>
      <c r="H890" s="943"/>
      <c r="I890" s="943"/>
      <c r="J890" s="943"/>
      <c r="K890" s="943"/>
      <c r="L890" s="943"/>
      <c r="M890" s="943"/>
      <c r="N890" s="943"/>
      <c r="O890" s="943"/>
      <c r="P890" s="943"/>
      <c r="Q890" s="943"/>
      <c r="R890" s="943"/>
      <c r="S890" s="943"/>
      <c r="T890" s="943"/>
      <c r="U890" s="943"/>
      <c r="V890" s="943"/>
      <c r="W890" s="943"/>
      <c r="X890" s="943"/>
      <c r="Y890" s="943"/>
      <c r="Z890" s="943"/>
    </row>
    <row r="891" spans="1:26" ht="12.75" customHeight="1" x14ac:dyDescent="0.35">
      <c r="A891" s="961"/>
      <c r="B891" s="961"/>
      <c r="C891" s="961"/>
      <c r="D891" s="961"/>
      <c r="E891" s="961"/>
      <c r="F891" s="961"/>
      <c r="G891" s="943"/>
      <c r="H891" s="943"/>
      <c r="I891" s="943"/>
      <c r="J891" s="943"/>
      <c r="K891" s="943"/>
      <c r="L891" s="943"/>
      <c r="M891" s="943"/>
      <c r="N891" s="943"/>
      <c r="O891" s="943"/>
      <c r="P891" s="943"/>
      <c r="Q891" s="943"/>
      <c r="R891" s="943"/>
      <c r="S891" s="943"/>
      <c r="T891" s="943"/>
      <c r="U891" s="943"/>
      <c r="V891" s="943"/>
      <c r="W891" s="943"/>
      <c r="X891" s="943"/>
      <c r="Y891" s="943"/>
      <c r="Z891" s="943"/>
    </row>
    <row r="892" spans="1:26" ht="12.75" customHeight="1" x14ac:dyDescent="0.35">
      <c r="A892" s="961"/>
      <c r="B892" s="961"/>
      <c r="C892" s="961"/>
      <c r="D892" s="961"/>
      <c r="E892" s="961"/>
      <c r="F892" s="961"/>
      <c r="G892" s="943"/>
      <c r="H892" s="943"/>
      <c r="I892" s="943"/>
      <c r="J892" s="943"/>
      <c r="K892" s="943"/>
      <c r="L892" s="943"/>
      <c r="M892" s="943"/>
      <c r="N892" s="943"/>
      <c r="O892" s="943"/>
      <c r="P892" s="943"/>
      <c r="Q892" s="943"/>
      <c r="R892" s="943"/>
      <c r="S892" s="943"/>
      <c r="T892" s="943"/>
      <c r="U892" s="943"/>
      <c r="V892" s="943"/>
      <c r="W892" s="943"/>
      <c r="X892" s="943"/>
      <c r="Y892" s="943"/>
      <c r="Z892" s="943"/>
    </row>
    <row r="893" spans="1:26" ht="12.75" customHeight="1" x14ac:dyDescent="0.35">
      <c r="A893" s="961"/>
      <c r="B893" s="961"/>
      <c r="C893" s="961"/>
      <c r="D893" s="961"/>
      <c r="E893" s="961"/>
      <c r="F893" s="961"/>
      <c r="G893" s="943"/>
      <c r="H893" s="943"/>
      <c r="I893" s="943"/>
      <c r="J893" s="943"/>
      <c r="K893" s="943"/>
      <c r="L893" s="943"/>
      <c r="M893" s="943"/>
      <c r="N893" s="943"/>
      <c r="O893" s="943"/>
      <c r="P893" s="943"/>
      <c r="Q893" s="943"/>
      <c r="R893" s="943"/>
      <c r="S893" s="943"/>
      <c r="T893" s="943"/>
      <c r="U893" s="943"/>
      <c r="V893" s="943"/>
      <c r="W893" s="943"/>
      <c r="X893" s="943"/>
      <c r="Y893" s="943"/>
      <c r="Z893" s="943"/>
    </row>
    <row r="894" spans="1:26" ht="12.75" customHeight="1" x14ac:dyDescent="0.35">
      <c r="A894" s="961"/>
      <c r="B894" s="961"/>
      <c r="C894" s="961"/>
      <c r="D894" s="961"/>
      <c r="E894" s="961"/>
      <c r="F894" s="961"/>
      <c r="G894" s="943"/>
      <c r="H894" s="943"/>
      <c r="I894" s="943"/>
      <c r="J894" s="943"/>
      <c r="K894" s="943"/>
      <c r="L894" s="943"/>
      <c r="M894" s="943"/>
      <c r="N894" s="943"/>
      <c r="O894" s="943"/>
      <c r="P894" s="943"/>
      <c r="Q894" s="943"/>
      <c r="R894" s="943"/>
      <c r="S894" s="943"/>
      <c r="T894" s="943"/>
      <c r="U894" s="943"/>
      <c r="V894" s="943"/>
      <c r="W894" s="943"/>
      <c r="X894" s="943"/>
      <c r="Y894" s="943"/>
      <c r="Z894" s="943"/>
    </row>
    <row r="895" spans="1:26" ht="12.75" customHeight="1" x14ac:dyDescent="0.35">
      <c r="A895" s="961"/>
      <c r="B895" s="961"/>
      <c r="C895" s="961"/>
      <c r="D895" s="961"/>
      <c r="E895" s="961"/>
      <c r="F895" s="961"/>
      <c r="G895" s="943"/>
      <c r="H895" s="943"/>
      <c r="I895" s="943"/>
      <c r="J895" s="943"/>
      <c r="K895" s="943"/>
      <c r="L895" s="943"/>
      <c r="M895" s="943"/>
      <c r="N895" s="943"/>
      <c r="O895" s="943"/>
      <c r="P895" s="943"/>
      <c r="Q895" s="943"/>
      <c r="R895" s="943"/>
      <c r="S895" s="943"/>
      <c r="T895" s="943"/>
      <c r="U895" s="943"/>
      <c r="V895" s="943"/>
      <c r="W895" s="943"/>
      <c r="X895" s="943"/>
      <c r="Y895" s="943"/>
      <c r="Z895" s="943"/>
    </row>
    <row r="896" spans="1:26" ht="12.75" customHeight="1" x14ac:dyDescent="0.35">
      <c r="A896" s="961"/>
      <c r="B896" s="961"/>
      <c r="C896" s="961"/>
      <c r="D896" s="961"/>
      <c r="E896" s="961"/>
      <c r="F896" s="961"/>
      <c r="G896" s="943"/>
      <c r="H896" s="943"/>
      <c r="I896" s="943"/>
      <c r="J896" s="943"/>
      <c r="K896" s="943"/>
      <c r="L896" s="943"/>
      <c r="M896" s="943"/>
      <c r="N896" s="943"/>
      <c r="O896" s="943"/>
      <c r="P896" s="943"/>
      <c r="Q896" s="943"/>
      <c r="R896" s="943"/>
      <c r="S896" s="943"/>
      <c r="T896" s="943"/>
      <c r="U896" s="943"/>
      <c r="V896" s="943"/>
      <c r="W896" s="943"/>
      <c r="X896" s="943"/>
      <c r="Y896" s="943"/>
      <c r="Z896" s="943"/>
    </row>
    <row r="897" spans="1:26" ht="12.75" customHeight="1" x14ac:dyDescent="0.35">
      <c r="A897" s="961"/>
      <c r="B897" s="961"/>
      <c r="C897" s="961"/>
      <c r="D897" s="961"/>
      <c r="E897" s="961"/>
      <c r="F897" s="961"/>
      <c r="G897" s="943"/>
      <c r="H897" s="943"/>
      <c r="I897" s="943"/>
      <c r="J897" s="943"/>
      <c r="K897" s="943"/>
      <c r="L897" s="943"/>
      <c r="M897" s="943"/>
      <c r="N897" s="943"/>
      <c r="O897" s="943"/>
      <c r="P897" s="943"/>
      <c r="Q897" s="943"/>
      <c r="R897" s="943"/>
      <c r="S897" s="943"/>
      <c r="T897" s="943"/>
      <c r="U897" s="943"/>
      <c r="V897" s="943"/>
      <c r="W897" s="943"/>
      <c r="X897" s="943"/>
      <c r="Y897" s="943"/>
      <c r="Z897" s="943"/>
    </row>
    <row r="898" spans="1:26" ht="12.75" customHeight="1" x14ac:dyDescent="0.35">
      <c r="A898" s="961"/>
      <c r="B898" s="961"/>
      <c r="C898" s="961"/>
      <c r="D898" s="961"/>
      <c r="E898" s="961"/>
      <c r="F898" s="961"/>
      <c r="G898" s="943"/>
      <c r="H898" s="943"/>
      <c r="I898" s="943"/>
      <c r="J898" s="943"/>
      <c r="K898" s="943"/>
      <c r="L898" s="943"/>
      <c r="M898" s="943"/>
      <c r="N898" s="943"/>
      <c r="O898" s="943"/>
      <c r="P898" s="943"/>
      <c r="Q898" s="943"/>
      <c r="R898" s="943"/>
      <c r="S898" s="943"/>
      <c r="T898" s="943"/>
      <c r="U898" s="943"/>
      <c r="V898" s="943"/>
      <c r="W898" s="943"/>
      <c r="X898" s="943"/>
      <c r="Y898" s="943"/>
      <c r="Z898" s="943"/>
    </row>
    <row r="899" spans="1:26" ht="12.75" customHeight="1" x14ac:dyDescent="0.35">
      <c r="A899" s="961"/>
      <c r="B899" s="961"/>
      <c r="C899" s="961"/>
      <c r="D899" s="961"/>
      <c r="E899" s="961"/>
      <c r="F899" s="961"/>
      <c r="G899" s="943"/>
      <c r="H899" s="943"/>
      <c r="I899" s="943"/>
      <c r="J899" s="943"/>
      <c r="K899" s="943"/>
      <c r="L899" s="943"/>
      <c r="M899" s="943"/>
      <c r="N899" s="943"/>
      <c r="O899" s="943"/>
      <c r="P899" s="943"/>
      <c r="Q899" s="943"/>
      <c r="R899" s="943"/>
      <c r="S899" s="943"/>
      <c r="T899" s="943"/>
      <c r="U899" s="943"/>
      <c r="V899" s="943"/>
      <c r="W899" s="943"/>
      <c r="X899" s="943"/>
      <c r="Y899" s="943"/>
      <c r="Z899" s="943"/>
    </row>
    <row r="900" spans="1:26" ht="12.75" customHeight="1" x14ac:dyDescent="0.35">
      <c r="A900" s="961"/>
      <c r="B900" s="961"/>
      <c r="C900" s="961"/>
      <c r="D900" s="961"/>
      <c r="E900" s="961"/>
      <c r="F900" s="961"/>
      <c r="G900" s="943"/>
      <c r="H900" s="943"/>
      <c r="I900" s="943"/>
      <c r="J900" s="943"/>
      <c r="K900" s="943"/>
      <c r="L900" s="943"/>
      <c r="M900" s="943"/>
      <c r="N900" s="943"/>
      <c r="O900" s="943"/>
      <c r="P900" s="943"/>
      <c r="Q900" s="943"/>
      <c r="R900" s="943"/>
      <c r="S900" s="943"/>
      <c r="T900" s="943"/>
      <c r="U900" s="943"/>
      <c r="V900" s="943"/>
      <c r="W900" s="943"/>
      <c r="X900" s="943"/>
      <c r="Y900" s="943"/>
      <c r="Z900" s="943"/>
    </row>
    <row r="901" spans="1:26" ht="12.75" customHeight="1" x14ac:dyDescent="0.35">
      <c r="A901" s="961"/>
      <c r="B901" s="961"/>
      <c r="C901" s="961"/>
      <c r="D901" s="961"/>
      <c r="E901" s="961"/>
      <c r="F901" s="961"/>
      <c r="G901" s="943"/>
      <c r="H901" s="943"/>
      <c r="I901" s="943"/>
      <c r="J901" s="943"/>
      <c r="K901" s="943"/>
      <c r="L901" s="943"/>
      <c r="M901" s="943"/>
      <c r="N901" s="943"/>
      <c r="O901" s="943"/>
      <c r="P901" s="943"/>
      <c r="Q901" s="943"/>
      <c r="R901" s="943"/>
      <c r="S901" s="943"/>
      <c r="T901" s="943"/>
      <c r="U901" s="943"/>
      <c r="V901" s="943"/>
      <c r="W901" s="943"/>
      <c r="X901" s="943"/>
      <c r="Y901" s="943"/>
      <c r="Z901" s="943"/>
    </row>
    <row r="902" spans="1:26" ht="12.75" customHeight="1" x14ac:dyDescent="0.35">
      <c r="A902" s="961"/>
      <c r="B902" s="961"/>
      <c r="C902" s="961"/>
      <c r="D902" s="961"/>
      <c r="E902" s="961"/>
      <c r="F902" s="961"/>
      <c r="G902" s="943"/>
      <c r="H902" s="943"/>
      <c r="I902" s="943"/>
      <c r="J902" s="943"/>
      <c r="K902" s="943"/>
      <c r="L902" s="943"/>
      <c r="M902" s="943"/>
      <c r="N902" s="943"/>
      <c r="O902" s="943"/>
      <c r="P902" s="943"/>
      <c r="Q902" s="943"/>
      <c r="R902" s="943"/>
      <c r="S902" s="943"/>
      <c r="T902" s="943"/>
      <c r="U902" s="943"/>
      <c r="V902" s="943"/>
      <c r="W902" s="943"/>
      <c r="X902" s="943"/>
      <c r="Y902" s="943"/>
      <c r="Z902" s="943"/>
    </row>
    <row r="903" spans="1:26" ht="12.75" customHeight="1" x14ac:dyDescent="0.35">
      <c r="A903" s="961"/>
      <c r="B903" s="961"/>
      <c r="C903" s="961"/>
      <c r="D903" s="961"/>
      <c r="E903" s="961"/>
      <c r="F903" s="961"/>
      <c r="G903" s="943"/>
      <c r="H903" s="943"/>
      <c r="I903" s="943"/>
      <c r="J903" s="943"/>
      <c r="K903" s="943"/>
      <c r="L903" s="943"/>
      <c r="M903" s="943"/>
      <c r="N903" s="943"/>
      <c r="O903" s="943"/>
      <c r="P903" s="943"/>
      <c r="Q903" s="943"/>
      <c r="R903" s="943"/>
      <c r="S903" s="943"/>
      <c r="T903" s="943"/>
      <c r="U903" s="943"/>
      <c r="V903" s="943"/>
      <c r="W903" s="943"/>
      <c r="X903" s="943"/>
      <c r="Y903" s="943"/>
      <c r="Z903" s="943"/>
    </row>
    <row r="904" spans="1:26" ht="12.75" customHeight="1" x14ac:dyDescent="0.35">
      <c r="A904" s="961"/>
      <c r="B904" s="961"/>
      <c r="C904" s="961"/>
      <c r="D904" s="961"/>
      <c r="E904" s="961"/>
      <c r="F904" s="961"/>
      <c r="G904" s="943"/>
      <c r="H904" s="943"/>
      <c r="I904" s="943"/>
      <c r="J904" s="943"/>
      <c r="K904" s="943"/>
      <c r="L904" s="943"/>
      <c r="M904" s="943"/>
      <c r="N904" s="943"/>
      <c r="O904" s="943"/>
      <c r="P904" s="943"/>
      <c r="Q904" s="943"/>
      <c r="R904" s="943"/>
      <c r="S904" s="943"/>
      <c r="T904" s="943"/>
      <c r="U904" s="943"/>
      <c r="V904" s="943"/>
      <c r="W904" s="943"/>
      <c r="X904" s="943"/>
      <c r="Y904" s="943"/>
      <c r="Z904" s="943"/>
    </row>
    <row r="905" spans="1:26" ht="12.75" customHeight="1" x14ac:dyDescent="0.35">
      <c r="A905" s="961"/>
      <c r="B905" s="961"/>
      <c r="C905" s="961"/>
      <c r="D905" s="961"/>
      <c r="E905" s="961"/>
      <c r="F905" s="961"/>
      <c r="G905" s="943"/>
      <c r="H905" s="943"/>
      <c r="I905" s="943"/>
      <c r="J905" s="943"/>
      <c r="K905" s="943"/>
      <c r="L905" s="943"/>
      <c r="M905" s="943"/>
      <c r="N905" s="943"/>
      <c r="O905" s="943"/>
      <c r="P905" s="943"/>
      <c r="Q905" s="943"/>
      <c r="R905" s="943"/>
      <c r="S905" s="943"/>
      <c r="T905" s="943"/>
      <c r="U905" s="943"/>
      <c r="V905" s="943"/>
      <c r="W905" s="943"/>
      <c r="X905" s="943"/>
      <c r="Y905" s="943"/>
      <c r="Z905" s="943"/>
    </row>
    <row r="906" spans="1:26" ht="12.75" customHeight="1" x14ac:dyDescent="0.35">
      <c r="A906" s="961"/>
      <c r="B906" s="961"/>
      <c r="C906" s="961"/>
      <c r="D906" s="961"/>
      <c r="E906" s="961"/>
      <c r="F906" s="961"/>
      <c r="G906" s="943"/>
      <c r="H906" s="943"/>
      <c r="I906" s="943"/>
      <c r="J906" s="943"/>
      <c r="K906" s="943"/>
      <c r="L906" s="943"/>
      <c r="M906" s="943"/>
      <c r="N906" s="943"/>
      <c r="O906" s="943"/>
      <c r="P906" s="943"/>
      <c r="Q906" s="943"/>
      <c r="R906" s="943"/>
      <c r="S906" s="943"/>
      <c r="T906" s="943"/>
      <c r="U906" s="943"/>
      <c r="V906" s="943"/>
      <c r="W906" s="943"/>
      <c r="X906" s="943"/>
      <c r="Y906" s="943"/>
      <c r="Z906" s="943"/>
    </row>
    <row r="907" spans="1:26" ht="12.75" customHeight="1" x14ac:dyDescent="0.35">
      <c r="A907" s="961"/>
      <c r="B907" s="961"/>
      <c r="C907" s="961"/>
      <c r="D907" s="961"/>
      <c r="E907" s="961"/>
      <c r="F907" s="961"/>
      <c r="G907" s="943"/>
      <c r="H907" s="943"/>
      <c r="I907" s="943"/>
      <c r="J907" s="943"/>
      <c r="K907" s="943"/>
      <c r="L907" s="943"/>
      <c r="M907" s="943"/>
      <c r="N907" s="943"/>
      <c r="O907" s="943"/>
      <c r="P907" s="943"/>
      <c r="Q907" s="943"/>
      <c r="R907" s="943"/>
      <c r="S907" s="943"/>
      <c r="T907" s="943"/>
      <c r="U907" s="943"/>
      <c r="V907" s="943"/>
      <c r="W907" s="943"/>
      <c r="X907" s="943"/>
      <c r="Y907" s="943"/>
      <c r="Z907" s="943"/>
    </row>
    <row r="908" spans="1:26" ht="12.75" customHeight="1" x14ac:dyDescent="0.35">
      <c r="A908" s="961"/>
      <c r="B908" s="961"/>
      <c r="C908" s="961"/>
      <c r="D908" s="961"/>
      <c r="E908" s="961"/>
      <c r="F908" s="961"/>
      <c r="G908" s="943"/>
      <c r="H908" s="943"/>
      <c r="I908" s="943"/>
      <c r="J908" s="943"/>
      <c r="K908" s="943"/>
      <c r="L908" s="943"/>
      <c r="M908" s="943"/>
      <c r="N908" s="943"/>
      <c r="O908" s="943"/>
      <c r="P908" s="943"/>
      <c r="Q908" s="943"/>
      <c r="R908" s="943"/>
      <c r="S908" s="943"/>
      <c r="T908" s="943"/>
      <c r="U908" s="943"/>
      <c r="V908" s="943"/>
      <c r="W908" s="943"/>
      <c r="X908" s="943"/>
      <c r="Y908" s="943"/>
      <c r="Z908" s="943"/>
    </row>
    <row r="909" spans="1:26" ht="12.75" customHeight="1" x14ac:dyDescent="0.35">
      <c r="A909" s="961"/>
      <c r="B909" s="961"/>
      <c r="C909" s="961"/>
      <c r="D909" s="961"/>
      <c r="E909" s="961"/>
      <c r="F909" s="961"/>
      <c r="G909" s="943"/>
      <c r="H909" s="943"/>
      <c r="I909" s="943"/>
      <c r="J909" s="943"/>
      <c r="K909" s="943"/>
      <c r="L909" s="943"/>
      <c r="M909" s="943"/>
      <c r="N909" s="943"/>
      <c r="O909" s="943"/>
      <c r="P909" s="943"/>
      <c r="Q909" s="943"/>
      <c r="R909" s="943"/>
      <c r="S909" s="943"/>
      <c r="T909" s="943"/>
      <c r="U909" s="943"/>
      <c r="V909" s="943"/>
      <c r="W909" s="943"/>
      <c r="X909" s="943"/>
      <c r="Y909" s="943"/>
      <c r="Z909" s="943"/>
    </row>
    <row r="910" spans="1:26" ht="12.75" customHeight="1" x14ac:dyDescent="0.35">
      <c r="A910" s="961"/>
      <c r="B910" s="961"/>
      <c r="C910" s="961"/>
      <c r="D910" s="961"/>
      <c r="E910" s="961"/>
      <c r="F910" s="961"/>
      <c r="G910" s="943"/>
      <c r="H910" s="943"/>
      <c r="I910" s="943"/>
      <c r="J910" s="943"/>
      <c r="K910" s="943"/>
      <c r="L910" s="943"/>
      <c r="M910" s="943"/>
      <c r="N910" s="943"/>
      <c r="O910" s="943"/>
      <c r="P910" s="943"/>
      <c r="Q910" s="943"/>
      <c r="R910" s="943"/>
      <c r="S910" s="943"/>
      <c r="T910" s="943"/>
      <c r="U910" s="943"/>
      <c r="V910" s="943"/>
      <c r="W910" s="943"/>
      <c r="X910" s="943"/>
      <c r="Y910" s="943"/>
      <c r="Z910" s="943"/>
    </row>
    <row r="911" spans="1:26" ht="12.75" customHeight="1" x14ac:dyDescent="0.35">
      <c r="A911" s="961"/>
      <c r="B911" s="961"/>
      <c r="C911" s="961"/>
      <c r="D911" s="961"/>
      <c r="E911" s="961"/>
      <c r="F911" s="961"/>
      <c r="G911" s="943"/>
      <c r="H911" s="943"/>
      <c r="I911" s="943"/>
      <c r="J911" s="943"/>
      <c r="K911" s="943"/>
      <c r="L911" s="943"/>
      <c r="M911" s="943"/>
      <c r="N911" s="943"/>
      <c r="O911" s="943"/>
      <c r="P911" s="943"/>
      <c r="Q911" s="943"/>
      <c r="R911" s="943"/>
      <c r="S911" s="943"/>
      <c r="T911" s="943"/>
      <c r="U911" s="943"/>
      <c r="V911" s="943"/>
      <c r="W911" s="943"/>
      <c r="X911" s="943"/>
      <c r="Y911" s="943"/>
      <c r="Z911" s="943"/>
    </row>
    <row r="912" spans="1:26" ht="12.75" customHeight="1" x14ac:dyDescent="0.35">
      <c r="A912" s="961"/>
      <c r="B912" s="961"/>
      <c r="C912" s="961"/>
      <c r="D912" s="961"/>
      <c r="E912" s="961"/>
      <c r="F912" s="961"/>
      <c r="G912" s="943"/>
      <c r="H912" s="943"/>
      <c r="I912" s="943"/>
      <c r="J912" s="943"/>
      <c r="K912" s="943"/>
      <c r="L912" s="943"/>
      <c r="M912" s="943"/>
      <c r="N912" s="943"/>
      <c r="O912" s="943"/>
      <c r="P912" s="943"/>
      <c r="Q912" s="943"/>
      <c r="R912" s="943"/>
      <c r="S912" s="943"/>
      <c r="T912" s="943"/>
      <c r="U912" s="943"/>
      <c r="V912" s="943"/>
      <c r="W912" s="943"/>
      <c r="X912" s="943"/>
      <c r="Y912" s="943"/>
      <c r="Z912" s="943"/>
    </row>
    <row r="913" spans="1:26" ht="12.75" customHeight="1" x14ac:dyDescent="0.35">
      <c r="A913" s="961"/>
      <c r="B913" s="961"/>
      <c r="C913" s="961"/>
      <c r="D913" s="961"/>
      <c r="E913" s="961"/>
      <c r="F913" s="961"/>
      <c r="G913" s="943"/>
      <c r="H913" s="943"/>
      <c r="I913" s="943"/>
      <c r="J913" s="943"/>
      <c r="K913" s="943"/>
      <c r="L913" s="943"/>
      <c r="M913" s="943"/>
      <c r="N913" s="943"/>
      <c r="O913" s="943"/>
      <c r="P913" s="943"/>
      <c r="Q913" s="943"/>
      <c r="R913" s="943"/>
      <c r="S913" s="943"/>
      <c r="T913" s="943"/>
      <c r="U913" s="943"/>
      <c r="V913" s="943"/>
      <c r="W913" s="943"/>
      <c r="X913" s="943"/>
      <c r="Y913" s="943"/>
      <c r="Z913" s="943"/>
    </row>
    <row r="914" spans="1:26" ht="12.75" customHeight="1" x14ac:dyDescent="0.35">
      <c r="A914" s="961"/>
      <c r="B914" s="961"/>
      <c r="C914" s="961"/>
      <c r="D914" s="961"/>
      <c r="E914" s="961"/>
      <c r="F914" s="961"/>
      <c r="G914" s="943"/>
      <c r="H914" s="943"/>
      <c r="I914" s="943"/>
      <c r="J914" s="943"/>
      <c r="K914" s="943"/>
      <c r="L914" s="943"/>
      <c r="M914" s="943"/>
      <c r="N914" s="943"/>
      <c r="O914" s="943"/>
      <c r="P914" s="943"/>
      <c r="Q914" s="943"/>
      <c r="R914" s="943"/>
      <c r="S914" s="943"/>
      <c r="T914" s="943"/>
      <c r="U914" s="943"/>
      <c r="V914" s="943"/>
      <c r="W914" s="943"/>
      <c r="X914" s="943"/>
      <c r="Y914" s="943"/>
      <c r="Z914" s="943"/>
    </row>
    <row r="915" spans="1:26" ht="12.75" customHeight="1" x14ac:dyDescent="0.35">
      <c r="A915" s="961"/>
      <c r="B915" s="961"/>
      <c r="C915" s="961"/>
      <c r="D915" s="961"/>
      <c r="E915" s="961"/>
      <c r="F915" s="961"/>
      <c r="G915" s="943"/>
      <c r="H915" s="943"/>
      <c r="I915" s="943"/>
      <c r="J915" s="943"/>
      <c r="K915" s="943"/>
      <c r="L915" s="943"/>
      <c r="M915" s="943"/>
      <c r="N915" s="943"/>
      <c r="O915" s="943"/>
      <c r="P915" s="943"/>
      <c r="Q915" s="943"/>
      <c r="R915" s="943"/>
      <c r="S915" s="943"/>
      <c r="T915" s="943"/>
      <c r="U915" s="943"/>
      <c r="V915" s="943"/>
      <c r="W915" s="943"/>
      <c r="X915" s="943"/>
      <c r="Y915" s="943"/>
      <c r="Z915" s="943"/>
    </row>
    <row r="916" spans="1:26" ht="12.75" customHeight="1" x14ac:dyDescent="0.35">
      <c r="A916" s="961"/>
      <c r="B916" s="961"/>
      <c r="C916" s="961"/>
      <c r="D916" s="961"/>
      <c r="E916" s="961"/>
      <c r="F916" s="961"/>
      <c r="G916" s="943"/>
      <c r="H916" s="943"/>
      <c r="I916" s="943"/>
      <c r="J916" s="943"/>
      <c r="K916" s="943"/>
      <c r="L916" s="943"/>
      <c r="M916" s="943"/>
      <c r="N916" s="943"/>
      <c r="O916" s="943"/>
      <c r="P916" s="943"/>
      <c r="Q916" s="943"/>
      <c r="R916" s="943"/>
      <c r="S916" s="943"/>
      <c r="T916" s="943"/>
      <c r="U916" s="943"/>
      <c r="V916" s="943"/>
      <c r="W916" s="943"/>
      <c r="X916" s="943"/>
      <c r="Y916" s="943"/>
      <c r="Z916" s="943"/>
    </row>
    <row r="917" spans="1:26" ht="12.75" customHeight="1" x14ac:dyDescent="0.35">
      <c r="A917" s="961"/>
      <c r="B917" s="961"/>
      <c r="C917" s="961"/>
      <c r="D917" s="961"/>
      <c r="E917" s="961"/>
      <c r="F917" s="961"/>
      <c r="G917" s="943"/>
      <c r="H917" s="943"/>
      <c r="I917" s="943"/>
      <c r="J917" s="943"/>
      <c r="K917" s="943"/>
      <c r="L917" s="943"/>
      <c r="M917" s="943"/>
      <c r="N917" s="943"/>
      <c r="O917" s="943"/>
      <c r="P917" s="943"/>
      <c r="Q917" s="943"/>
      <c r="R917" s="943"/>
      <c r="S917" s="943"/>
      <c r="T917" s="943"/>
      <c r="U917" s="943"/>
      <c r="V917" s="943"/>
      <c r="W917" s="943"/>
      <c r="X917" s="943"/>
      <c r="Y917" s="943"/>
      <c r="Z917" s="943"/>
    </row>
    <row r="918" spans="1:26" ht="12.75" customHeight="1" x14ac:dyDescent="0.35">
      <c r="A918" s="961"/>
      <c r="B918" s="961"/>
      <c r="C918" s="961"/>
      <c r="D918" s="961"/>
      <c r="E918" s="961"/>
      <c r="F918" s="961"/>
      <c r="G918" s="943"/>
      <c r="H918" s="943"/>
      <c r="I918" s="943"/>
      <c r="J918" s="943"/>
      <c r="K918" s="943"/>
      <c r="L918" s="943"/>
      <c r="M918" s="943"/>
      <c r="N918" s="943"/>
      <c r="O918" s="943"/>
      <c r="P918" s="943"/>
      <c r="Q918" s="943"/>
      <c r="R918" s="943"/>
      <c r="S918" s="943"/>
      <c r="T918" s="943"/>
      <c r="U918" s="943"/>
      <c r="V918" s="943"/>
      <c r="W918" s="943"/>
      <c r="X918" s="943"/>
      <c r="Y918" s="943"/>
      <c r="Z918" s="943"/>
    </row>
    <row r="919" spans="1:26" ht="12.75" customHeight="1" x14ac:dyDescent="0.35">
      <c r="A919" s="961"/>
      <c r="B919" s="961"/>
      <c r="C919" s="961"/>
      <c r="D919" s="961"/>
      <c r="E919" s="961"/>
      <c r="F919" s="961"/>
      <c r="G919" s="943"/>
      <c r="H919" s="943"/>
      <c r="I919" s="943"/>
      <c r="J919" s="943"/>
      <c r="K919" s="943"/>
      <c r="L919" s="943"/>
      <c r="M919" s="943"/>
      <c r="N919" s="943"/>
      <c r="O919" s="943"/>
      <c r="P919" s="943"/>
      <c r="Q919" s="943"/>
      <c r="R919" s="943"/>
      <c r="S919" s="943"/>
      <c r="T919" s="943"/>
      <c r="U919" s="943"/>
      <c r="V919" s="943"/>
      <c r="W919" s="943"/>
      <c r="X919" s="943"/>
      <c r="Y919" s="943"/>
      <c r="Z919" s="943"/>
    </row>
    <row r="920" spans="1:26" ht="12.75" customHeight="1" x14ac:dyDescent="0.35">
      <c r="A920" s="961"/>
      <c r="B920" s="961"/>
      <c r="C920" s="961"/>
      <c r="D920" s="961"/>
      <c r="E920" s="961"/>
      <c r="F920" s="961"/>
      <c r="G920" s="943"/>
      <c r="H920" s="943"/>
      <c r="I920" s="943"/>
      <c r="J920" s="943"/>
      <c r="K920" s="943"/>
      <c r="L920" s="943"/>
      <c r="M920" s="943"/>
      <c r="N920" s="943"/>
      <c r="O920" s="943"/>
      <c r="P920" s="943"/>
      <c r="Q920" s="943"/>
      <c r="R920" s="943"/>
      <c r="S920" s="943"/>
      <c r="T920" s="943"/>
      <c r="U920" s="943"/>
      <c r="V920" s="943"/>
      <c r="W920" s="943"/>
      <c r="X920" s="943"/>
      <c r="Y920" s="943"/>
      <c r="Z920" s="943"/>
    </row>
    <row r="921" spans="1:26" ht="12.75" customHeight="1" x14ac:dyDescent="0.35">
      <c r="A921" s="961"/>
      <c r="B921" s="961"/>
      <c r="C921" s="961"/>
      <c r="D921" s="961"/>
      <c r="E921" s="961"/>
      <c r="F921" s="961"/>
      <c r="G921" s="943"/>
      <c r="H921" s="943"/>
      <c r="I921" s="943"/>
      <c r="J921" s="943"/>
      <c r="K921" s="943"/>
      <c r="L921" s="943"/>
      <c r="M921" s="943"/>
      <c r="N921" s="943"/>
      <c r="O921" s="943"/>
      <c r="P921" s="943"/>
      <c r="Q921" s="943"/>
      <c r="R921" s="943"/>
      <c r="S921" s="943"/>
      <c r="T921" s="943"/>
      <c r="U921" s="943"/>
      <c r="V921" s="943"/>
      <c r="W921" s="943"/>
      <c r="X921" s="943"/>
      <c r="Y921" s="943"/>
      <c r="Z921" s="943"/>
    </row>
    <row r="922" spans="1:26" ht="12.75" customHeight="1" x14ac:dyDescent="0.35">
      <c r="A922" s="961"/>
      <c r="B922" s="961"/>
      <c r="C922" s="961"/>
      <c r="D922" s="961"/>
      <c r="E922" s="961"/>
      <c r="F922" s="961"/>
      <c r="G922" s="943"/>
      <c r="H922" s="943"/>
      <c r="I922" s="943"/>
      <c r="J922" s="943"/>
      <c r="K922" s="943"/>
      <c r="L922" s="943"/>
      <c r="M922" s="943"/>
      <c r="N922" s="943"/>
      <c r="O922" s="943"/>
      <c r="P922" s="943"/>
      <c r="Q922" s="943"/>
      <c r="R922" s="943"/>
      <c r="S922" s="943"/>
      <c r="T922" s="943"/>
      <c r="U922" s="943"/>
      <c r="V922" s="943"/>
      <c r="W922" s="943"/>
      <c r="X922" s="943"/>
      <c r="Y922" s="943"/>
      <c r="Z922" s="943"/>
    </row>
    <row r="923" spans="1:26" ht="12.75" customHeight="1" x14ac:dyDescent="0.35">
      <c r="A923" s="961"/>
      <c r="B923" s="961"/>
      <c r="C923" s="961"/>
      <c r="D923" s="961"/>
      <c r="E923" s="961"/>
      <c r="F923" s="961"/>
      <c r="G923" s="943"/>
      <c r="H923" s="943"/>
      <c r="I923" s="943"/>
      <c r="J923" s="943"/>
      <c r="K923" s="943"/>
      <c r="L923" s="943"/>
      <c r="M923" s="943"/>
      <c r="N923" s="943"/>
      <c r="O923" s="943"/>
      <c r="P923" s="943"/>
      <c r="Q923" s="943"/>
      <c r="R923" s="943"/>
      <c r="S923" s="943"/>
      <c r="T923" s="943"/>
      <c r="U923" s="943"/>
      <c r="V923" s="943"/>
      <c r="W923" s="943"/>
      <c r="X923" s="943"/>
      <c r="Y923" s="943"/>
      <c r="Z923" s="943"/>
    </row>
    <row r="924" spans="1:26" ht="12.75" customHeight="1" x14ac:dyDescent="0.35">
      <c r="A924" s="961"/>
      <c r="B924" s="961"/>
      <c r="C924" s="961"/>
      <c r="D924" s="961"/>
      <c r="E924" s="961"/>
      <c r="F924" s="961"/>
      <c r="G924" s="943"/>
      <c r="H924" s="943"/>
      <c r="I924" s="943"/>
      <c r="J924" s="943"/>
      <c r="K924" s="943"/>
      <c r="L924" s="943"/>
      <c r="M924" s="943"/>
      <c r="N924" s="943"/>
      <c r="O924" s="943"/>
      <c r="P924" s="943"/>
      <c r="Q924" s="943"/>
      <c r="R924" s="943"/>
      <c r="S924" s="943"/>
      <c r="T924" s="943"/>
      <c r="U924" s="943"/>
      <c r="V924" s="943"/>
      <c r="W924" s="943"/>
      <c r="X924" s="943"/>
      <c r="Y924" s="943"/>
      <c r="Z924" s="943"/>
    </row>
    <row r="925" spans="1:26" ht="12.75" customHeight="1" x14ac:dyDescent="0.35">
      <c r="A925" s="961"/>
      <c r="B925" s="961"/>
      <c r="C925" s="961"/>
      <c r="D925" s="961"/>
      <c r="E925" s="961"/>
      <c r="F925" s="961"/>
      <c r="G925" s="943"/>
      <c r="H925" s="943"/>
      <c r="I925" s="943"/>
      <c r="J925" s="943"/>
      <c r="K925" s="943"/>
      <c r="L925" s="943"/>
      <c r="M925" s="943"/>
      <c r="N925" s="943"/>
      <c r="O925" s="943"/>
      <c r="P925" s="943"/>
      <c r="Q925" s="943"/>
      <c r="R925" s="943"/>
      <c r="S925" s="943"/>
      <c r="T925" s="943"/>
      <c r="U925" s="943"/>
      <c r="V925" s="943"/>
      <c r="W925" s="943"/>
      <c r="X925" s="943"/>
      <c r="Y925" s="943"/>
      <c r="Z925" s="943"/>
    </row>
    <row r="926" spans="1:26" ht="12.75" customHeight="1" x14ac:dyDescent="0.35">
      <c r="A926" s="961"/>
      <c r="B926" s="961"/>
      <c r="C926" s="961"/>
      <c r="D926" s="961"/>
      <c r="E926" s="961"/>
      <c r="F926" s="961"/>
      <c r="G926" s="943"/>
      <c r="H926" s="943"/>
      <c r="I926" s="943"/>
      <c r="J926" s="943"/>
      <c r="K926" s="943"/>
      <c r="L926" s="943"/>
      <c r="M926" s="943"/>
      <c r="N926" s="943"/>
      <c r="O926" s="943"/>
      <c r="P926" s="943"/>
      <c r="Q926" s="943"/>
      <c r="R926" s="943"/>
      <c r="S926" s="943"/>
      <c r="T926" s="943"/>
      <c r="U926" s="943"/>
      <c r="V926" s="943"/>
      <c r="W926" s="943"/>
      <c r="X926" s="943"/>
      <c r="Y926" s="943"/>
      <c r="Z926" s="943"/>
    </row>
    <row r="927" spans="1:26" ht="12.75" customHeight="1" x14ac:dyDescent="0.35">
      <c r="A927" s="961"/>
      <c r="B927" s="961"/>
      <c r="C927" s="961"/>
      <c r="D927" s="961"/>
      <c r="E927" s="961"/>
      <c r="F927" s="961"/>
      <c r="G927" s="943"/>
      <c r="H927" s="943"/>
      <c r="I927" s="943"/>
      <c r="J927" s="943"/>
      <c r="K927" s="943"/>
      <c r="L927" s="943"/>
      <c r="M927" s="943"/>
      <c r="N927" s="943"/>
      <c r="O927" s="943"/>
      <c r="P927" s="943"/>
      <c r="Q927" s="943"/>
      <c r="R927" s="943"/>
      <c r="S927" s="943"/>
      <c r="T927" s="943"/>
      <c r="U927" s="943"/>
      <c r="V927" s="943"/>
      <c r="W927" s="943"/>
      <c r="X927" s="943"/>
      <c r="Y927" s="943"/>
      <c r="Z927" s="943"/>
    </row>
    <row r="928" spans="1:26" ht="12.75" customHeight="1" x14ac:dyDescent="0.35">
      <c r="A928" s="961"/>
      <c r="B928" s="961"/>
      <c r="C928" s="961"/>
      <c r="D928" s="961"/>
      <c r="E928" s="961"/>
      <c r="F928" s="961"/>
      <c r="G928" s="943"/>
      <c r="H928" s="943"/>
      <c r="I928" s="943"/>
      <c r="J928" s="943"/>
      <c r="K928" s="943"/>
      <c r="L928" s="943"/>
      <c r="M928" s="943"/>
      <c r="N928" s="943"/>
      <c r="O928" s="943"/>
      <c r="P928" s="943"/>
      <c r="Q928" s="943"/>
      <c r="R928" s="943"/>
      <c r="S928" s="943"/>
      <c r="T928" s="943"/>
      <c r="U928" s="943"/>
      <c r="V928" s="943"/>
      <c r="W928" s="943"/>
      <c r="X928" s="943"/>
      <c r="Y928" s="943"/>
      <c r="Z928" s="943"/>
    </row>
    <row r="929" spans="1:26" ht="12.75" customHeight="1" x14ac:dyDescent="0.35">
      <c r="A929" s="961"/>
      <c r="B929" s="961"/>
      <c r="C929" s="961"/>
      <c r="D929" s="961"/>
      <c r="E929" s="961"/>
      <c r="F929" s="961"/>
      <c r="G929" s="943"/>
      <c r="H929" s="943"/>
      <c r="I929" s="943"/>
      <c r="J929" s="943"/>
      <c r="K929" s="943"/>
      <c r="L929" s="943"/>
      <c r="M929" s="943"/>
      <c r="N929" s="943"/>
      <c r="O929" s="943"/>
      <c r="P929" s="943"/>
      <c r="Q929" s="943"/>
      <c r="R929" s="943"/>
      <c r="S929" s="943"/>
      <c r="T929" s="943"/>
      <c r="U929" s="943"/>
      <c r="V929" s="943"/>
      <c r="W929" s="943"/>
      <c r="X929" s="943"/>
      <c r="Y929" s="943"/>
      <c r="Z929" s="943"/>
    </row>
    <row r="930" spans="1:26" ht="12.75" customHeight="1" x14ac:dyDescent="0.35">
      <c r="A930" s="961"/>
      <c r="B930" s="961"/>
      <c r="C930" s="961"/>
      <c r="D930" s="961"/>
      <c r="E930" s="961"/>
      <c r="F930" s="961"/>
      <c r="G930" s="943"/>
      <c r="H930" s="943"/>
      <c r="I930" s="943"/>
      <c r="J930" s="943"/>
      <c r="K930" s="943"/>
      <c r="L930" s="943"/>
      <c r="M930" s="943"/>
      <c r="N930" s="943"/>
      <c r="O930" s="943"/>
      <c r="P930" s="943"/>
      <c r="Q930" s="943"/>
      <c r="R930" s="943"/>
      <c r="S930" s="943"/>
      <c r="T930" s="943"/>
      <c r="U930" s="943"/>
      <c r="V930" s="943"/>
      <c r="W930" s="943"/>
      <c r="X930" s="943"/>
      <c r="Y930" s="943"/>
      <c r="Z930" s="943"/>
    </row>
    <row r="931" spans="1:26" ht="12.75" customHeight="1" x14ac:dyDescent="0.35">
      <c r="A931" s="961"/>
      <c r="B931" s="961"/>
      <c r="C931" s="961"/>
      <c r="D931" s="961"/>
      <c r="E931" s="961"/>
      <c r="F931" s="961"/>
      <c r="G931" s="943"/>
      <c r="H931" s="943"/>
      <c r="I931" s="943"/>
      <c r="J931" s="943"/>
      <c r="K931" s="943"/>
      <c r="L931" s="943"/>
      <c r="M931" s="943"/>
      <c r="N931" s="943"/>
      <c r="O931" s="943"/>
      <c r="P931" s="943"/>
      <c r="Q931" s="943"/>
      <c r="R931" s="943"/>
      <c r="S931" s="943"/>
      <c r="T931" s="943"/>
      <c r="U931" s="943"/>
      <c r="V931" s="943"/>
      <c r="W931" s="943"/>
      <c r="X931" s="943"/>
      <c r="Y931" s="943"/>
      <c r="Z931" s="943"/>
    </row>
    <row r="932" spans="1:26" ht="12.75" customHeight="1" x14ac:dyDescent="0.35">
      <c r="A932" s="961"/>
      <c r="B932" s="961"/>
      <c r="C932" s="961"/>
      <c r="D932" s="961"/>
      <c r="E932" s="961"/>
      <c r="F932" s="961"/>
      <c r="G932" s="943"/>
      <c r="H932" s="943"/>
      <c r="I932" s="943"/>
      <c r="J932" s="943"/>
      <c r="K932" s="943"/>
      <c r="L932" s="943"/>
      <c r="M932" s="943"/>
      <c r="N932" s="943"/>
      <c r="O932" s="943"/>
      <c r="P932" s="943"/>
      <c r="Q932" s="943"/>
      <c r="R932" s="943"/>
      <c r="S932" s="943"/>
      <c r="T932" s="943"/>
      <c r="U932" s="943"/>
      <c r="V932" s="943"/>
      <c r="W932" s="943"/>
      <c r="X932" s="943"/>
      <c r="Y932" s="943"/>
      <c r="Z932" s="943"/>
    </row>
    <row r="933" spans="1:26" ht="12.75" customHeight="1" x14ac:dyDescent="0.35">
      <c r="A933" s="961"/>
      <c r="B933" s="961"/>
      <c r="C933" s="961"/>
      <c r="D933" s="961"/>
      <c r="E933" s="961"/>
      <c r="F933" s="961"/>
      <c r="G933" s="943"/>
      <c r="H933" s="943"/>
      <c r="I933" s="943"/>
      <c r="J933" s="943"/>
      <c r="K933" s="943"/>
      <c r="L933" s="943"/>
      <c r="M933" s="943"/>
      <c r="N933" s="943"/>
      <c r="O933" s="943"/>
      <c r="P933" s="943"/>
      <c r="Q933" s="943"/>
      <c r="R933" s="943"/>
      <c r="S933" s="943"/>
      <c r="T933" s="943"/>
      <c r="U933" s="943"/>
      <c r="V933" s="943"/>
      <c r="W933" s="943"/>
      <c r="X933" s="943"/>
      <c r="Y933" s="943"/>
      <c r="Z933" s="943"/>
    </row>
    <row r="934" spans="1:26" ht="12.75" customHeight="1" x14ac:dyDescent="0.35">
      <c r="A934" s="961"/>
      <c r="B934" s="961"/>
      <c r="C934" s="961"/>
      <c r="D934" s="961"/>
      <c r="E934" s="961"/>
      <c r="F934" s="961"/>
      <c r="G934" s="943"/>
      <c r="H934" s="943"/>
      <c r="I934" s="943"/>
      <c r="J934" s="943"/>
      <c r="K934" s="943"/>
      <c r="L934" s="943"/>
      <c r="M934" s="943"/>
      <c r="N934" s="943"/>
      <c r="O934" s="943"/>
      <c r="P934" s="943"/>
      <c r="Q934" s="943"/>
      <c r="R934" s="943"/>
      <c r="S934" s="943"/>
      <c r="T934" s="943"/>
      <c r="U934" s="943"/>
      <c r="V934" s="943"/>
      <c r="W934" s="943"/>
      <c r="X934" s="943"/>
      <c r="Y934" s="943"/>
      <c r="Z934" s="943"/>
    </row>
    <row r="935" spans="1:26" ht="12.75" customHeight="1" x14ac:dyDescent="0.35">
      <c r="A935" s="961"/>
      <c r="B935" s="961"/>
      <c r="C935" s="961"/>
      <c r="D935" s="961"/>
      <c r="E935" s="961"/>
      <c r="F935" s="961"/>
      <c r="G935" s="943"/>
      <c r="H935" s="943"/>
      <c r="I935" s="943"/>
      <c r="J935" s="943"/>
      <c r="K935" s="943"/>
      <c r="L935" s="943"/>
      <c r="M935" s="943"/>
      <c r="N935" s="943"/>
      <c r="O935" s="943"/>
      <c r="P935" s="943"/>
      <c r="Q935" s="943"/>
      <c r="R935" s="943"/>
      <c r="S935" s="943"/>
      <c r="T935" s="943"/>
      <c r="U935" s="943"/>
      <c r="V935" s="943"/>
      <c r="W935" s="943"/>
      <c r="X935" s="943"/>
      <c r="Y935" s="943"/>
      <c r="Z935" s="943"/>
    </row>
    <row r="936" spans="1:26" ht="12.75" customHeight="1" x14ac:dyDescent="0.35">
      <c r="A936" s="961"/>
      <c r="B936" s="961"/>
      <c r="C936" s="961"/>
      <c r="D936" s="961"/>
      <c r="E936" s="961"/>
      <c r="F936" s="961"/>
      <c r="G936" s="943"/>
      <c r="H936" s="943"/>
      <c r="I936" s="943"/>
      <c r="J936" s="943"/>
      <c r="K936" s="943"/>
      <c r="L936" s="943"/>
      <c r="M936" s="943"/>
      <c r="N936" s="943"/>
      <c r="O936" s="943"/>
      <c r="P936" s="943"/>
      <c r="Q936" s="943"/>
      <c r="R936" s="943"/>
      <c r="S936" s="943"/>
      <c r="T936" s="943"/>
      <c r="U936" s="943"/>
      <c r="V936" s="943"/>
      <c r="W936" s="943"/>
      <c r="X936" s="943"/>
      <c r="Y936" s="943"/>
      <c r="Z936" s="943"/>
    </row>
    <row r="937" spans="1:26" ht="12.75" customHeight="1" x14ac:dyDescent="0.35">
      <c r="A937" s="961"/>
      <c r="B937" s="961"/>
      <c r="C937" s="961"/>
      <c r="D937" s="961"/>
      <c r="E937" s="961"/>
      <c r="F937" s="961"/>
      <c r="G937" s="943"/>
      <c r="H937" s="943"/>
      <c r="I937" s="943"/>
      <c r="J937" s="943"/>
      <c r="K937" s="943"/>
      <c r="L937" s="943"/>
      <c r="M937" s="943"/>
      <c r="N937" s="943"/>
      <c r="O937" s="943"/>
      <c r="P937" s="943"/>
      <c r="Q937" s="943"/>
      <c r="R937" s="943"/>
      <c r="S937" s="943"/>
      <c r="T937" s="943"/>
      <c r="U937" s="943"/>
      <c r="V937" s="943"/>
      <c r="W937" s="943"/>
      <c r="X937" s="943"/>
      <c r="Y937" s="943"/>
      <c r="Z937" s="943"/>
    </row>
    <row r="938" spans="1:26" ht="12.75" customHeight="1" x14ac:dyDescent="0.35">
      <c r="A938" s="961"/>
      <c r="B938" s="961"/>
      <c r="C938" s="961"/>
      <c r="D938" s="961"/>
      <c r="E938" s="961"/>
      <c r="F938" s="961"/>
      <c r="G938" s="943"/>
      <c r="H938" s="943"/>
      <c r="I938" s="943"/>
      <c r="J938" s="943"/>
      <c r="K938" s="943"/>
      <c r="L938" s="943"/>
      <c r="M938" s="943"/>
      <c r="N938" s="943"/>
      <c r="O938" s="943"/>
      <c r="P938" s="943"/>
      <c r="Q938" s="943"/>
      <c r="R938" s="943"/>
      <c r="S938" s="943"/>
      <c r="T938" s="943"/>
      <c r="U938" s="943"/>
      <c r="V938" s="943"/>
      <c r="W938" s="943"/>
      <c r="X938" s="943"/>
      <c r="Y938" s="943"/>
      <c r="Z938" s="943"/>
    </row>
    <row r="939" spans="1:26" ht="12.75" customHeight="1" x14ac:dyDescent="0.35">
      <c r="A939" s="961"/>
      <c r="B939" s="961"/>
      <c r="C939" s="961"/>
      <c r="D939" s="961"/>
      <c r="E939" s="961"/>
      <c r="F939" s="961"/>
      <c r="G939" s="943"/>
      <c r="H939" s="943"/>
      <c r="I939" s="943"/>
      <c r="J939" s="943"/>
      <c r="K939" s="943"/>
      <c r="L939" s="943"/>
      <c r="M939" s="943"/>
      <c r="N939" s="943"/>
      <c r="O939" s="943"/>
      <c r="P939" s="943"/>
      <c r="Q939" s="943"/>
      <c r="R939" s="943"/>
      <c r="S939" s="943"/>
      <c r="T939" s="943"/>
      <c r="U939" s="943"/>
      <c r="V939" s="943"/>
      <c r="W939" s="943"/>
      <c r="X939" s="943"/>
      <c r="Y939" s="943"/>
      <c r="Z939" s="943"/>
    </row>
    <row r="940" spans="1:26" ht="12.75" customHeight="1" x14ac:dyDescent="0.35">
      <c r="A940" s="961"/>
      <c r="B940" s="961"/>
      <c r="C940" s="961"/>
      <c r="D940" s="961"/>
      <c r="E940" s="961"/>
      <c r="F940" s="961"/>
      <c r="G940" s="943"/>
      <c r="H940" s="943"/>
      <c r="I940" s="943"/>
      <c r="J940" s="943"/>
      <c r="K940" s="943"/>
      <c r="L940" s="943"/>
      <c r="M940" s="943"/>
      <c r="N940" s="943"/>
      <c r="O940" s="943"/>
      <c r="P940" s="943"/>
      <c r="Q940" s="943"/>
      <c r="R940" s="943"/>
      <c r="S940" s="943"/>
      <c r="T940" s="943"/>
      <c r="U940" s="943"/>
      <c r="V940" s="943"/>
      <c r="W940" s="943"/>
      <c r="X940" s="943"/>
      <c r="Y940" s="943"/>
      <c r="Z940" s="943"/>
    </row>
    <row r="941" spans="1:26" ht="12.75" customHeight="1" x14ac:dyDescent="0.35">
      <c r="A941" s="961"/>
      <c r="B941" s="961"/>
      <c r="C941" s="961"/>
      <c r="D941" s="961"/>
      <c r="E941" s="961"/>
      <c r="F941" s="961"/>
      <c r="G941" s="943"/>
      <c r="H941" s="943"/>
      <c r="I941" s="943"/>
      <c r="J941" s="943"/>
      <c r="K941" s="943"/>
      <c r="L941" s="943"/>
      <c r="M941" s="943"/>
      <c r="N941" s="943"/>
      <c r="O941" s="943"/>
      <c r="P941" s="943"/>
      <c r="Q941" s="943"/>
      <c r="R941" s="943"/>
      <c r="S941" s="943"/>
      <c r="T941" s="943"/>
      <c r="U941" s="943"/>
      <c r="V941" s="943"/>
      <c r="W941" s="943"/>
      <c r="X941" s="943"/>
      <c r="Y941" s="943"/>
      <c r="Z941" s="943"/>
    </row>
    <row r="942" spans="1:26" ht="12.75" customHeight="1" x14ac:dyDescent="0.35">
      <c r="A942" s="961"/>
      <c r="B942" s="961"/>
      <c r="C942" s="961"/>
      <c r="D942" s="961"/>
      <c r="E942" s="961"/>
      <c r="F942" s="961"/>
      <c r="G942" s="943"/>
      <c r="H942" s="943"/>
      <c r="I942" s="943"/>
      <c r="J942" s="943"/>
      <c r="K942" s="943"/>
      <c r="L942" s="943"/>
      <c r="M942" s="943"/>
      <c r="N942" s="943"/>
      <c r="O942" s="943"/>
      <c r="P942" s="943"/>
      <c r="Q942" s="943"/>
      <c r="R942" s="943"/>
      <c r="S942" s="943"/>
      <c r="T942" s="943"/>
      <c r="U942" s="943"/>
      <c r="V942" s="943"/>
      <c r="W942" s="943"/>
      <c r="X942" s="943"/>
      <c r="Y942" s="943"/>
      <c r="Z942" s="943"/>
    </row>
    <row r="943" spans="1:26" ht="12.75" customHeight="1" x14ac:dyDescent="0.35">
      <c r="A943" s="961"/>
      <c r="B943" s="961"/>
      <c r="C943" s="961"/>
      <c r="D943" s="961"/>
      <c r="E943" s="961"/>
      <c r="F943" s="961"/>
      <c r="G943" s="943"/>
      <c r="H943" s="943"/>
      <c r="I943" s="943"/>
      <c r="J943" s="943"/>
      <c r="K943" s="943"/>
      <c r="L943" s="943"/>
      <c r="M943" s="943"/>
      <c r="N943" s="943"/>
      <c r="O943" s="943"/>
      <c r="P943" s="943"/>
      <c r="Q943" s="943"/>
      <c r="R943" s="943"/>
      <c r="S943" s="943"/>
      <c r="T943" s="943"/>
      <c r="U943" s="943"/>
      <c r="V943" s="943"/>
      <c r="W943" s="943"/>
      <c r="X943" s="943"/>
      <c r="Y943" s="943"/>
      <c r="Z943" s="943"/>
    </row>
    <row r="944" spans="1:26" ht="12.75" customHeight="1" x14ac:dyDescent="0.35">
      <c r="A944" s="961"/>
      <c r="B944" s="961"/>
      <c r="C944" s="961"/>
      <c r="D944" s="961"/>
      <c r="E944" s="961"/>
      <c r="F944" s="961"/>
      <c r="G944" s="943"/>
      <c r="H944" s="943"/>
      <c r="I944" s="943"/>
      <c r="J944" s="943"/>
      <c r="K944" s="943"/>
      <c r="L944" s="943"/>
      <c r="M944" s="943"/>
      <c r="N944" s="943"/>
      <c r="O944" s="943"/>
      <c r="P944" s="943"/>
      <c r="Q944" s="943"/>
      <c r="R944" s="943"/>
      <c r="S944" s="943"/>
      <c r="T944" s="943"/>
      <c r="U944" s="943"/>
      <c r="V944" s="943"/>
      <c r="W944" s="943"/>
      <c r="X944" s="943"/>
      <c r="Y944" s="943"/>
      <c r="Z944" s="943"/>
    </row>
    <row r="945" spans="1:26" ht="12.75" customHeight="1" x14ac:dyDescent="0.35">
      <c r="A945" s="961"/>
      <c r="B945" s="961"/>
      <c r="C945" s="961"/>
      <c r="D945" s="961"/>
      <c r="E945" s="961"/>
      <c r="F945" s="961"/>
      <c r="G945" s="943"/>
      <c r="H945" s="943"/>
      <c r="I945" s="943"/>
      <c r="J945" s="943"/>
      <c r="K945" s="943"/>
      <c r="L945" s="943"/>
      <c r="M945" s="943"/>
      <c r="N945" s="943"/>
      <c r="O945" s="943"/>
      <c r="P945" s="943"/>
      <c r="Q945" s="943"/>
      <c r="R945" s="943"/>
      <c r="S945" s="943"/>
      <c r="T945" s="943"/>
      <c r="U945" s="943"/>
      <c r="V945" s="943"/>
      <c r="W945" s="943"/>
      <c r="X945" s="943"/>
      <c r="Y945" s="943"/>
      <c r="Z945" s="943"/>
    </row>
    <row r="946" spans="1:26" ht="12.75" customHeight="1" x14ac:dyDescent="0.35">
      <c r="A946" s="961"/>
      <c r="B946" s="961"/>
      <c r="C946" s="961"/>
      <c r="D946" s="961"/>
      <c r="E946" s="961"/>
      <c r="F946" s="961"/>
      <c r="G946" s="943"/>
      <c r="H946" s="943"/>
      <c r="I946" s="943"/>
      <c r="J946" s="943"/>
      <c r="K946" s="943"/>
      <c r="L946" s="943"/>
      <c r="M946" s="943"/>
      <c r="N946" s="943"/>
      <c r="O946" s="943"/>
      <c r="P946" s="943"/>
      <c r="Q946" s="943"/>
      <c r="R946" s="943"/>
      <c r="S946" s="943"/>
      <c r="T946" s="943"/>
      <c r="U946" s="943"/>
      <c r="V946" s="943"/>
      <c r="W946" s="943"/>
      <c r="X946" s="943"/>
      <c r="Y946" s="943"/>
      <c r="Z946" s="943"/>
    </row>
    <row r="947" spans="1:26" ht="12.75" customHeight="1" x14ac:dyDescent="0.35">
      <c r="A947" s="961"/>
      <c r="B947" s="961"/>
      <c r="C947" s="961"/>
      <c r="D947" s="961"/>
      <c r="E947" s="961"/>
      <c r="F947" s="961"/>
      <c r="G947" s="943"/>
      <c r="H947" s="943"/>
      <c r="I947" s="943"/>
      <c r="J947" s="943"/>
      <c r="K947" s="943"/>
      <c r="L947" s="943"/>
      <c r="M947" s="943"/>
      <c r="N947" s="943"/>
      <c r="O947" s="943"/>
      <c r="P947" s="943"/>
      <c r="Q947" s="943"/>
      <c r="R947" s="943"/>
      <c r="S947" s="943"/>
      <c r="T947" s="943"/>
      <c r="U947" s="943"/>
      <c r="V947" s="943"/>
      <c r="W947" s="943"/>
      <c r="X947" s="943"/>
      <c r="Y947" s="943"/>
      <c r="Z947" s="943"/>
    </row>
    <row r="948" spans="1:26" ht="12.75" customHeight="1" x14ac:dyDescent="0.35">
      <c r="A948" s="961"/>
      <c r="B948" s="961"/>
      <c r="C948" s="961"/>
      <c r="D948" s="961"/>
      <c r="E948" s="961"/>
      <c r="F948" s="961"/>
      <c r="G948" s="943"/>
      <c r="H948" s="943"/>
      <c r="I948" s="943"/>
      <c r="J948" s="943"/>
      <c r="K948" s="943"/>
      <c r="L948" s="943"/>
      <c r="M948" s="943"/>
      <c r="N948" s="943"/>
      <c r="O948" s="943"/>
      <c r="P948" s="943"/>
      <c r="Q948" s="943"/>
      <c r="R948" s="943"/>
      <c r="S948" s="943"/>
      <c r="T948" s="943"/>
      <c r="U948" s="943"/>
      <c r="V948" s="943"/>
      <c r="W948" s="943"/>
      <c r="X948" s="943"/>
      <c r="Y948" s="943"/>
      <c r="Z948" s="943"/>
    </row>
    <row r="949" spans="1:26" ht="12.75" customHeight="1" x14ac:dyDescent="0.35">
      <c r="A949" s="961"/>
      <c r="B949" s="961"/>
      <c r="C949" s="961"/>
      <c r="D949" s="961"/>
      <c r="E949" s="961"/>
      <c r="F949" s="961"/>
      <c r="G949" s="943"/>
      <c r="H949" s="943"/>
      <c r="I949" s="943"/>
      <c r="J949" s="943"/>
      <c r="K949" s="943"/>
      <c r="L949" s="943"/>
      <c r="M949" s="943"/>
      <c r="N949" s="943"/>
      <c r="O949" s="943"/>
      <c r="P949" s="943"/>
      <c r="Q949" s="943"/>
      <c r="R949" s="943"/>
      <c r="S949" s="943"/>
      <c r="T949" s="943"/>
      <c r="U949" s="943"/>
      <c r="V949" s="943"/>
      <c r="W949" s="943"/>
      <c r="X949" s="943"/>
      <c r="Y949" s="943"/>
      <c r="Z949" s="943"/>
    </row>
    <row r="950" spans="1:26" ht="12.75" customHeight="1" x14ac:dyDescent="0.35">
      <c r="A950" s="961"/>
      <c r="B950" s="961"/>
      <c r="C950" s="961"/>
      <c r="D950" s="961"/>
      <c r="E950" s="961"/>
      <c r="F950" s="961"/>
      <c r="G950" s="943"/>
      <c r="H950" s="943"/>
      <c r="I950" s="943"/>
      <c r="J950" s="943"/>
      <c r="K950" s="943"/>
      <c r="L950" s="943"/>
      <c r="M950" s="943"/>
      <c r="N950" s="943"/>
      <c r="O950" s="943"/>
      <c r="P950" s="943"/>
      <c r="Q950" s="943"/>
      <c r="R950" s="943"/>
      <c r="S950" s="943"/>
      <c r="T950" s="943"/>
      <c r="U950" s="943"/>
      <c r="V950" s="943"/>
      <c r="W950" s="943"/>
      <c r="X950" s="943"/>
      <c r="Y950" s="943"/>
      <c r="Z950" s="943"/>
    </row>
    <row r="951" spans="1:26" ht="12.75" customHeight="1" x14ac:dyDescent="0.35">
      <c r="A951" s="961"/>
      <c r="B951" s="961"/>
      <c r="C951" s="961"/>
      <c r="D951" s="961"/>
      <c r="E951" s="961"/>
      <c r="F951" s="961"/>
      <c r="G951" s="943"/>
      <c r="H951" s="943"/>
      <c r="I951" s="943"/>
      <c r="J951" s="943"/>
      <c r="K951" s="943"/>
      <c r="L951" s="943"/>
      <c r="M951" s="943"/>
      <c r="N951" s="943"/>
      <c r="O951" s="943"/>
      <c r="P951" s="943"/>
      <c r="Q951" s="943"/>
      <c r="R951" s="943"/>
      <c r="S951" s="943"/>
      <c r="T951" s="943"/>
      <c r="U951" s="943"/>
      <c r="V951" s="943"/>
      <c r="W951" s="943"/>
      <c r="X951" s="943"/>
      <c r="Y951" s="943"/>
      <c r="Z951" s="943"/>
    </row>
    <row r="952" spans="1:26" ht="12.75" customHeight="1" x14ac:dyDescent="0.35">
      <c r="A952" s="961"/>
      <c r="B952" s="961"/>
      <c r="C952" s="961"/>
      <c r="D952" s="961"/>
      <c r="E952" s="961"/>
      <c r="F952" s="961"/>
      <c r="G952" s="943"/>
      <c r="H952" s="943"/>
      <c r="I952" s="943"/>
      <c r="J952" s="943"/>
      <c r="K952" s="943"/>
      <c r="L952" s="943"/>
      <c r="M952" s="943"/>
      <c r="N952" s="943"/>
      <c r="O952" s="943"/>
      <c r="P952" s="943"/>
      <c r="Q952" s="943"/>
      <c r="R952" s="943"/>
      <c r="S952" s="943"/>
      <c r="T952" s="943"/>
      <c r="U952" s="943"/>
      <c r="V952" s="943"/>
      <c r="W952" s="943"/>
      <c r="X952" s="943"/>
      <c r="Y952" s="943"/>
      <c r="Z952" s="943"/>
    </row>
    <row r="953" spans="1:26" ht="12.75" customHeight="1" x14ac:dyDescent="0.35">
      <c r="A953" s="961"/>
      <c r="B953" s="961"/>
      <c r="C953" s="961"/>
      <c r="D953" s="961"/>
      <c r="E953" s="961"/>
      <c r="F953" s="961"/>
      <c r="G953" s="943"/>
      <c r="H953" s="943"/>
      <c r="I953" s="943"/>
      <c r="J953" s="943"/>
      <c r="K953" s="943"/>
      <c r="L953" s="943"/>
      <c r="M953" s="943"/>
      <c r="N953" s="943"/>
      <c r="O953" s="943"/>
      <c r="P953" s="943"/>
      <c r="Q953" s="943"/>
      <c r="R953" s="943"/>
      <c r="S953" s="943"/>
      <c r="T953" s="943"/>
      <c r="U953" s="943"/>
      <c r="V953" s="943"/>
      <c r="W953" s="943"/>
      <c r="X953" s="943"/>
      <c r="Y953" s="943"/>
      <c r="Z953" s="943"/>
    </row>
    <row r="954" spans="1:26" ht="12.75" customHeight="1" x14ac:dyDescent="0.35">
      <c r="A954" s="961"/>
      <c r="B954" s="961"/>
      <c r="C954" s="961"/>
      <c r="D954" s="961"/>
      <c r="E954" s="961"/>
      <c r="F954" s="961"/>
      <c r="G954" s="943"/>
      <c r="H954" s="943"/>
      <c r="I954" s="943"/>
      <c r="J954" s="943"/>
      <c r="K954" s="943"/>
      <c r="L954" s="943"/>
      <c r="M954" s="943"/>
      <c r="N954" s="943"/>
      <c r="O954" s="943"/>
      <c r="P954" s="943"/>
      <c r="Q954" s="943"/>
      <c r="R954" s="943"/>
      <c r="S954" s="943"/>
      <c r="T954" s="943"/>
      <c r="U954" s="943"/>
      <c r="V954" s="943"/>
      <c r="W954" s="943"/>
      <c r="X954" s="943"/>
      <c r="Y954" s="943"/>
      <c r="Z954" s="943"/>
    </row>
    <row r="955" spans="1:26" ht="12.75" customHeight="1" x14ac:dyDescent="0.35">
      <c r="A955" s="961"/>
      <c r="B955" s="961"/>
      <c r="C955" s="961"/>
      <c r="D955" s="961"/>
      <c r="E955" s="961"/>
      <c r="F955" s="961"/>
      <c r="G955" s="943"/>
      <c r="H955" s="943"/>
      <c r="I955" s="943"/>
      <c r="J955" s="943"/>
      <c r="K955" s="943"/>
      <c r="L955" s="943"/>
      <c r="M955" s="943"/>
      <c r="N955" s="943"/>
      <c r="O955" s="943"/>
      <c r="P955" s="943"/>
      <c r="Q955" s="943"/>
      <c r="R955" s="943"/>
      <c r="S955" s="943"/>
      <c r="T955" s="943"/>
      <c r="U955" s="943"/>
      <c r="V955" s="943"/>
      <c r="W955" s="943"/>
      <c r="X955" s="943"/>
      <c r="Y955" s="943"/>
      <c r="Z955" s="943"/>
    </row>
    <row r="956" spans="1:26" ht="12.75" customHeight="1" x14ac:dyDescent="0.35">
      <c r="A956" s="961"/>
      <c r="B956" s="961"/>
      <c r="C956" s="961"/>
      <c r="D956" s="961"/>
      <c r="E956" s="961"/>
      <c r="F956" s="961"/>
      <c r="G956" s="943"/>
      <c r="H956" s="943"/>
      <c r="I956" s="943"/>
      <c r="J956" s="943"/>
      <c r="K956" s="943"/>
      <c r="L956" s="943"/>
      <c r="M956" s="943"/>
      <c r="N956" s="943"/>
      <c r="O956" s="943"/>
      <c r="P956" s="943"/>
      <c r="Q956" s="943"/>
      <c r="R956" s="943"/>
      <c r="S956" s="943"/>
      <c r="T956" s="943"/>
      <c r="U956" s="943"/>
      <c r="V956" s="943"/>
      <c r="W956" s="943"/>
      <c r="X956" s="943"/>
      <c r="Y956" s="943"/>
      <c r="Z956" s="943"/>
    </row>
    <row r="957" spans="1:26" ht="12.75" customHeight="1" x14ac:dyDescent="0.35">
      <c r="A957" s="961"/>
      <c r="B957" s="961"/>
      <c r="C957" s="961"/>
      <c r="D957" s="961"/>
      <c r="E957" s="961"/>
      <c r="F957" s="961"/>
      <c r="G957" s="943"/>
      <c r="H957" s="943"/>
      <c r="I957" s="943"/>
      <c r="J957" s="943"/>
      <c r="K957" s="943"/>
      <c r="L957" s="943"/>
      <c r="M957" s="943"/>
      <c r="N957" s="943"/>
      <c r="O957" s="943"/>
      <c r="P957" s="943"/>
      <c r="Q957" s="943"/>
      <c r="R957" s="943"/>
      <c r="S957" s="943"/>
      <c r="T957" s="943"/>
      <c r="U957" s="943"/>
      <c r="V957" s="943"/>
      <c r="W957" s="943"/>
      <c r="X957" s="943"/>
      <c r="Y957" s="943"/>
      <c r="Z957" s="943"/>
    </row>
    <row r="958" spans="1:26" ht="12.75" customHeight="1" x14ac:dyDescent="0.35">
      <c r="A958" s="961"/>
      <c r="B958" s="961"/>
      <c r="C958" s="961"/>
      <c r="D958" s="961"/>
      <c r="E958" s="961"/>
      <c r="F958" s="961"/>
      <c r="G958" s="943"/>
      <c r="H958" s="943"/>
      <c r="I958" s="943"/>
      <c r="J958" s="943"/>
      <c r="K958" s="943"/>
      <c r="L958" s="943"/>
      <c r="M958" s="943"/>
      <c r="N958" s="943"/>
      <c r="O958" s="943"/>
      <c r="P958" s="943"/>
      <c r="Q958" s="943"/>
      <c r="R958" s="943"/>
      <c r="S958" s="943"/>
      <c r="T958" s="943"/>
      <c r="U958" s="943"/>
      <c r="V958" s="943"/>
      <c r="W958" s="943"/>
      <c r="X958" s="943"/>
      <c r="Y958" s="943"/>
      <c r="Z958" s="943"/>
    </row>
    <row r="959" spans="1:26" ht="12.75" customHeight="1" x14ac:dyDescent="0.35">
      <c r="A959" s="961"/>
      <c r="B959" s="961"/>
      <c r="C959" s="961"/>
      <c r="D959" s="961"/>
      <c r="E959" s="961"/>
      <c r="F959" s="961"/>
      <c r="G959" s="943"/>
      <c r="H959" s="943"/>
      <c r="I959" s="943"/>
      <c r="J959" s="943"/>
      <c r="K959" s="943"/>
      <c r="L959" s="943"/>
      <c r="M959" s="943"/>
      <c r="N959" s="943"/>
      <c r="O959" s="943"/>
      <c r="P959" s="943"/>
      <c r="Q959" s="943"/>
      <c r="R959" s="943"/>
      <c r="S959" s="943"/>
      <c r="T959" s="943"/>
      <c r="U959" s="943"/>
      <c r="V959" s="943"/>
      <c r="W959" s="943"/>
      <c r="X959" s="943"/>
      <c r="Y959" s="943"/>
      <c r="Z959" s="943"/>
    </row>
    <row r="960" spans="1:26" ht="12.75" customHeight="1" x14ac:dyDescent="0.35">
      <c r="A960" s="961"/>
      <c r="B960" s="961"/>
      <c r="C960" s="961"/>
      <c r="D960" s="961"/>
      <c r="E960" s="961"/>
      <c r="F960" s="961"/>
      <c r="G960" s="943"/>
      <c r="H960" s="943"/>
      <c r="I960" s="943"/>
      <c r="J960" s="943"/>
      <c r="K960" s="943"/>
      <c r="L960" s="943"/>
      <c r="M960" s="943"/>
      <c r="N960" s="943"/>
      <c r="O960" s="943"/>
      <c r="P960" s="943"/>
      <c r="Q960" s="943"/>
      <c r="R960" s="943"/>
      <c r="S960" s="943"/>
      <c r="T960" s="943"/>
      <c r="U960" s="943"/>
      <c r="V960" s="943"/>
      <c r="W960" s="943"/>
      <c r="X960" s="943"/>
      <c r="Y960" s="943"/>
      <c r="Z960" s="943"/>
    </row>
    <row r="961" spans="1:26" ht="12.75" customHeight="1" x14ac:dyDescent="0.35">
      <c r="A961" s="961"/>
      <c r="B961" s="961"/>
      <c r="C961" s="961"/>
      <c r="D961" s="961"/>
      <c r="E961" s="961"/>
      <c r="F961" s="961"/>
      <c r="G961" s="943"/>
      <c r="H961" s="943"/>
      <c r="I961" s="943"/>
      <c r="J961" s="943"/>
      <c r="K961" s="943"/>
      <c r="L961" s="943"/>
      <c r="M961" s="943"/>
      <c r="N961" s="943"/>
      <c r="O961" s="943"/>
      <c r="P961" s="943"/>
      <c r="Q961" s="943"/>
      <c r="R961" s="943"/>
      <c r="S961" s="943"/>
      <c r="T961" s="943"/>
      <c r="U961" s="943"/>
      <c r="V961" s="943"/>
      <c r="W961" s="943"/>
      <c r="X961" s="943"/>
      <c r="Y961" s="943"/>
      <c r="Z961" s="943"/>
    </row>
    <row r="962" spans="1:26" ht="12.75" customHeight="1" x14ac:dyDescent="0.35">
      <c r="A962" s="961"/>
      <c r="B962" s="961"/>
      <c r="C962" s="961"/>
      <c r="D962" s="961"/>
      <c r="E962" s="961"/>
      <c r="F962" s="961"/>
      <c r="G962" s="943"/>
      <c r="H962" s="943"/>
      <c r="I962" s="943"/>
      <c r="J962" s="943"/>
      <c r="K962" s="943"/>
      <c r="L962" s="943"/>
      <c r="M962" s="943"/>
      <c r="N962" s="943"/>
      <c r="O962" s="943"/>
      <c r="P962" s="943"/>
      <c r="Q962" s="943"/>
      <c r="R962" s="943"/>
      <c r="S962" s="943"/>
      <c r="T962" s="943"/>
      <c r="U962" s="943"/>
      <c r="V962" s="943"/>
      <c r="W962" s="943"/>
      <c r="X962" s="943"/>
      <c r="Y962" s="943"/>
      <c r="Z962" s="943"/>
    </row>
    <row r="963" spans="1:26" ht="12.75" customHeight="1" x14ac:dyDescent="0.35">
      <c r="A963" s="961"/>
      <c r="B963" s="961"/>
      <c r="C963" s="961"/>
      <c r="D963" s="961"/>
      <c r="E963" s="961"/>
      <c r="F963" s="961"/>
      <c r="G963" s="943"/>
      <c r="H963" s="943"/>
      <c r="I963" s="943"/>
      <c r="J963" s="943"/>
      <c r="K963" s="943"/>
      <c r="L963" s="943"/>
      <c r="M963" s="943"/>
      <c r="N963" s="943"/>
      <c r="O963" s="943"/>
      <c r="P963" s="943"/>
      <c r="Q963" s="943"/>
      <c r="R963" s="943"/>
      <c r="S963" s="943"/>
      <c r="T963" s="943"/>
      <c r="U963" s="943"/>
      <c r="V963" s="943"/>
      <c r="W963" s="943"/>
      <c r="X963" s="943"/>
      <c r="Y963" s="943"/>
      <c r="Z963" s="943"/>
    </row>
    <row r="964" spans="1:26" ht="12.75" customHeight="1" x14ac:dyDescent="0.35">
      <c r="A964" s="961"/>
      <c r="B964" s="961"/>
      <c r="C964" s="961"/>
      <c r="D964" s="961"/>
      <c r="E964" s="961"/>
      <c r="F964" s="961"/>
      <c r="G964" s="943"/>
      <c r="H964" s="943"/>
      <c r="I964" s="943"/>
      <c r="J964" s="943"/>
      <c r="K964" s="943"/>
      <c r="L964" s="943"/>
      <c r="M964" s="943"/>
      <c r="N964" s="943"/>
      <c r="O964" s="943"/>
      <c r="P964" s="943"/>
      <c r="Q964" s="943"/>
      <c r="R964" s="943"/>
      <c r="S964" s="943"/>
      <c r="T964" s="943"/>
      <c r="U964" s="943"/>
      <c r="V964" s="943"/>
      <c r="W964" s="943"/>
      <c r="X964" s="943"/>
      <c r="Y964" s="943"/>
      <c r="Z964" s="943"/>
    </row>
    <row r="965" spans="1:26" ht="12.75" customHeight="1" x14ac:dyDescent="0.35">
      <c r="A965" s="961"/>
      <c r="B965" s="961"/>
      <c r="C965" s="961"/>
      <c r="D965" s="961"/>
      <c r="E965" s="961"/>
      <c r="F965" s="961"/>
      <c r="G965" s="943"/>
      <c r="H965" s="943"/>
      <c r="I965" s="943"/>
      <c r="J965" s="943"/>
      <c r="K965" s="943"/>
      <c r="L965" s="943"/>
      <c r="M965" s="943"/>
      <c r="N965" s="943"/>
      <c r="O965" s="943"/>
      <c r="P965" s="943"/>
      <c r="Q965" s="943"/>
      <c r="R965" s="943"/>
      <c r="S965" s="943"/>
      <c r="T965" s="943"/>
      <c r="U965" s="943"/>
      <c r="V965" s="943"/>
      <c r="W965" s="943"/>
      <c r="X965" s="943"/>
      <c r="Y965" s="943"/>
      <c r="Z965" s="943"/>
    </row>
    <row r="966" spans="1:26" ht="12.75" customHeight="1" x14ac:dyDescent="0.35">
      <c r="A966" s="961"/>
      <c r="B966" s="961"/>
      <c r="C966" s="961"/>
      <c r="D966" s="961"/>
      <c r="E966" s="961"/>
      <c r="F966" s="961"/>
      <c r="G966" s="943"/>
      <c r="H966" s="943"/>
      <c r="I966" s="943"/>
      <c r="J966" s="943"/>
      <c r="K966" s="943"/>
      <c r="L966" s="943"/>
      <c r="M966" s="943"/>
      <c r="N966" s="943"/>
      <c r="O966" s="943"/>
      <c r="P966" s="943"/>
      <c r="Q966" s="943"/>
      <c r="R966" s="943"/>
      <c r="S966" s="943"/>
      <c r="T966" s="943"/>
      <c r="U966" s="943"/>
      <c r="V966" s="943"/>
      <c r="W966" s="943"/>
      <c r="X966" s="943"/>
      <c r="Y966" s="943"/>
      <c r="Z966" s="943"/>
    </row>
    <row r="967" spans="1:26" ht="12.75" customHeight="1" x14ac:dyDescent="0.35">
      <c r="A967" s="961"/>
      <c r="B967" s="961"/>
      <c r="C967" s="961"/>
      <c r="D967" s="961"/>
      <c r="E967" s="961"/>
      <c r="F967" s="961"/>
      <c r="G967" s="943"/>
      <c r="H967" s="943"/>
      <c r="I967" s="943"/>
      <c r="J967" s="943"/>
      <c r="K967" s="943"/>
      <c r="L967" s="943"/>
      <c r="M967" s="943"/>
      <c r="N967" s="943"/>
      <c r="O967" s="943"/>
      <c r="P967" s="943"/>
      <c r="Q967" s="943"/>
      <c r="R967" s="943"/>
      <c r="S967" s="943"/>
      <c r="T967" s="943"/>
      <c r="U967" s="943"/>
      <c r="V967" s="943"/>
      <c r="W967" s="943"/>
      <c r="X967" s="943"/>
      <c r="Y967" s="943"/>
      <c r="Z967" s="943"/>
    </row>
    <row r="968" spans="1:26" ht="12.75" customHeight="1" x14ac:dyDescent="0.35">
      <c r="A968" s="961"/>
      <c r="B968" s="961"/>
      <c r="C968" s="961"/>
      <c r="D968" s="961"/>
      <c r="E968" s="961"/>
      <c r="F968" s="961"/>
      <c r="G968" s="943"/>
      <c r="H968" s="943"/>
      <c r="I968" s="943"/>
      <c r="J968" s="943"/>
      <c r="K968" s="943"/>
      <c r="L968" s="943"/>
      <c r="M968" s="943"/>
      <c r="N968" s="943"/>
      <c r="O968" s="943"/>
      <c r="P968" s="943"/>
      <c r="Q968" s="943"/>
      <c r="R968" s="943"/>
      <c r="S968" s="943"/>
      <c r="T968" s="943"/>
      <c r="U968" s="943"/>
      <c r="V968" s="943"/>
      <c r="W968" s="943"/>
      <c r="X968" s="943"/>
      <c r="Y968" s="943"/>
      <c r="Z968" s="943"/>
    </row>
    <row r="969" spans="1:26" ht="12.75" customHeight="1" x14ac:dyDescent="0.35">
      <c r="A969" s="961"/>
      <c r="B969" s="961"/>
      <c r="C969" s="961"/>
      <c r="D969" s="961"/>
      <c r="E969" s="961"/>
      <c r="F969" s="961"/>
      <c r="G969" s="943"/>
      <c r="H969" s="943"/>
      <c r="I969" s="943"/>
      <c r="J969" s="943"/>
      <c r="K969" s="943"/>
      <c r="L969" s="943"/>
      <c r="M969" s="943"/>
      <c r="N969" s="943"/>
      <c r="O969" s="943"/>
      <c r="P969" s="943"/>
      <c r="Q969" s="943"/>
      <c r="R969" s="943"/>
      <c r="S969" s="943"/>
      <c r="T969" s="943"/>
      <c r="U969" s="943"/>
      <c r="V969" s="943"/>
      <c r="W969" s="943"/>
      <c r="X969" s="943"/>
      <c r="Y969" s="943"/>
      <c r="Z969" s="943"/>
    </row>
    <row r="970" spans="1:26" ht="12.75" customHeight="1" x14ac:dyDescent="0.35">
      <c r="A970" s="961"/>
      <c r="B970" s="961"/>
      <c r="C970" s="961"/>
      <c r="D970" s="961"/>
      <c r="E970" s="961"/>
      <c r="F970" s="961"/>
      <c r="G970" s="943"/>
      <c r="H970" s="943"/>
      <c r="I970" s="943"/>
      <c r="J970" s="943"/>
      <c r="K970" s="943"/>
      <c r="L970" s="943"/>
      <c r="M970" s="943"/>
      <c r="N970" s="943"/>
      <c r="O970" s="943"/>
      <c r="P970" s="943"/>
      <c r="Q970" s="943"/>
      <c r="R970" s="943"/>
      <c r="S970" s="943"/>
      <c r="T970" s="943"/>
      <c r="U970" s="943"/>
      <c r="V970" s="943"/>
      <c r="W970" s="943"/>
      <c r="X970" s="943"/>
      <c r="Y970" s="943"/>
      <c r="Z970" s="943"/>
    </row>
    <row r="971" spans="1:26" ht="12.75" customHeight="1" x14ac:dyDescent="0.35">
      <c r="A971" s="961"/>
      <c r="B971" s="961"/>
      <c r="C971" s="961"/>
      <c r="D971" s="961"/>
      <c r="E971" s="961"/>
      <c r="F971" s="961"/>
      <c r="G971" s="943"/>
      <c r="H971" s="943"/>
      <c r="I971" s="943"/>
      <c r="J971" s="943"/>
      <c r="K971" s="943"/>
      <c r="L971" s="943"/>
      <c r="M971" s="943"/>
      <c r="N971" s="943"/>
      <c r="O971" s="943"/>
      <c r="P971" s="943"/>
      <c r="Q971" s="943"/>
      <c r="R971" s="943"/>
      <c r="S971" s="943"/>
      <c r="T971" s="943"/>
      <c r="U971" s="943"/>
      <c r="V971" s="943"/>
      <c r="W971" s="943"/>
      <c r="X971" s="943"/>
      <c r="Y971" s="943"/>
      <c r="Z971" s="943"/>
    </row>
    <row r="972" spans="1:26" ht="12.75" customHeight="1" x14ac:dyDescent="0.35">
      <c r="A972" s="961"/>
      <c r="B972" s="961"/>
      <c r="C972" s="961"/>
      <c r="D972" s="961"/>
      <c r="E972" s="961"/>
      <c r="F972" s="961"/>
      <c r="G972" s="943"/>
      <c r="H972" s="943"/>
      <c r="I972" s="943"/>
      <c r="J972" s="943"/>
      <c r="K972" s="943"/>
      <c r="L972" s="943"/>
      <c r="M972" s="943"/>
      <c r="N972" s="943"/>
      <c r="O972" s="943"/>
      <c r="P972" s="943"/>
      <c r="Q972" s="943"/>
      <c r="R972" s="943"/>
      <c r="S972" s="943"/>
      <c r="T972" s="943"/>
      <c r="U972" s="943"/>
      <c r="V972" s="943"/>
      <c r="W972" s="943"/>
      <c r="X972" s="943"/>
      <c r="Y972" s="943"/>
      <c r="Z972" s="943"/>
    </row>
    <row r="973" spans="1:26" ht="12.75" customHeight="1" x14ac:dyDescent="0.35">
      <c r="A973" s="961"/>
      <c r="B973" s="961"/>
      <c r="C973" s="961"/>
      <c r="D973" s="961"/>
      <c r="E973" s="961"/>
      <c r="F973" s="961"/>
      <c r="G973" s="943"/>
      <c r="H973" s="943"/>
      <c r="I973" s="943"/>
      <c r="J973" s="943"/>
      <c r="K973" s="943"/>
      <c r="L973" s="943"/>
      <c r="M973" s="943"/>
      <c r="N973" s="943"/>
      <c r="O973" s="943"/>
      <c r="P973" s="943"/>
      <c r="Q973" s="943"/>
      <c r="R973" s="943"/>
      <c r="S973" s="943"/>
      <c r="T973" s="943"/>
      <c r="U973" s="943"/>
      <c r="V973" s="943"/>
      <c r="W973" s="943"/>
      <c r="X973" s="943"/>
      <c r="Y973" s="943"/>
      <c r="Z973" s="943"/>
    </row>
    <row r="974" spans="1:26" ht="12.75" customHeight="1" x14ac:dyDescent="0.35">
      <c r="A974" s="961"/>
      <c r="B974" s="961"/>
      <c r="C974" s="961"/>
      <c r="D974" s="961"/>
      <c r="E974" s="961"/>
      <c r="F974" s="961"/>
      <c r="G974" s="943"/>
      <c r="H974" s="943"/>
      <c r="I974" s="943"/>
      <c r="J974" s="943"/>
      <c r="K974" s="943"/>
      <c r="L974" s="943"/>
      <c r="M974" s="943"/>
      <c r="N974" s="943"/>
      <c r="O974" s="943"/>
      <c r="P974" s="943"/>
      <c r="Q974" s="943"/>
      <c r="R974" s="943"/>
      <c r="S974" s="943"/>
      <c r="T974" s="943"/>
      <c r="U974" s="943"/>
      <c r="V974" s="943"/>
      <c r="W974" s="943"/>
      <c r="X974" s="943"/>
      <c r="Y974" s="943"/>
      <c r="Z974" s="943"/>
    </row>
    <row r="975" spans="1:26" ht="12.75" customHeight="1" x14ac:dyDescent="0.35">
      <c r="A975" s="961"/>
      <c r="B975" s="961"/>
      <c r="C975" s="961"/>
      <c r="D975" s="961"/>
      <c r="E975" s="961"/>
      <c r="F975" s="961"/>
      <c r="G975" s="943"/>
      <c r="H975" s="943"/>
      <c r="I975" s="943"/>
      <c r="J975" s="943"/>
      <c r="K975" s="943"/>
      <c r="L975" s="943"/>
      <c r="M975" s="943"/>
      <c r="N975" s="943"/>
      <c r="O975" s="943"/>
      <c r="P975" s="943"/>
      <c r="Q975" s="943"/>
      <c r="R975" s="943"/>
      <c r="S975" s="943"/>
      <c r="T975" s="943"/>
      <c r="U975" s="943"/>
      <c r="V975" s="943"/>
      <c r="W975" s="943"/>
      <c r="X975" s="943"/>
      <c r="Y975" s="943"/>
      <c r="Z975" s="943"/>
    </row>
    <row r="976" spans="1:26" ht="12.75" customHeight="1" x14ac:dyDescent="0.35">
      <c r="A976" s="961"/>
      <c r="B976" s="961"/>
      <c r="C976" s="961"/>
      <c r="D976" s="961"/>
      <c r="E976" s="961"/>
      <c r="F976" s="961"/>
      <c r="G976" s="943"/>
      <c r="H976" s="943"/>
      <c r="I976" s="943"/>
      <c r="J976" s="943"/>
      <c r="K976" s="943"/>
      <c r="L976" s="943"/>
      <c r="M976" s="943"/>
      <c r="N976" s="943"/>
      <c r="O976" s="943"/>
      <c r="P976" s="943"/>
      <c r="Q976" s="943"/>
      <c r="R976" s="943"/>
      <c r="S976" s="943"/>
      <c r="T976" s="943"/>
      <c r="U976" s="943"/>
      <c r="V976" s="943"/>
      <c r="W976" s="943"/>
      <c r="X976" s="943"/>
      <c r="Y976" s="943"/>
      <c r="Z976" s="943"/>
    </row>
    <row r="977" spans="1:26" ht="12.75" customHeight="1" x14ac:dyDescent="0.35">
      <c r="A977" s="961"/>
      <c r="B977" s="961"/>
      <c r="C977" s="961"/>
      <c r="D977" s="961"/>
      <c r="E977" s="961"/>
      <c r="F977" s="961"/>
      <c r="G977" s="943"/>
      <c r="H977" s="943"/>
      <c r="I977" s="943"/>
      <c r="J977" s="943"/>
      <c r="K977" s="943"/>
      <c r="L977" s="943"/>
      <c r="M977" s="943"/>
      <c r="N977" s="943"/>
      <c r="O977" s="943"/>
      <c r="P977" s="943"/>
      <c r="Q977" s="943"/>
      <c r="R977" s="943"/>
      <c r="S977" s="943"/>
      <c r="T977" s="943"/>
      <c r="U977" s="943"/>
      <c r="V977" s="943"/>
      <c r="W977" s="943"/>
      <c r="X977" s="943"/>
      <c r="Y977" s="943"/>
      <c r="Z977" s="943"/>
    </row>
    <row r="978" spans="1:26" ht="12.75" customHeight="1" x14ac:dyDescent="0.35">
      <c r="A978" s="961"/>
      <c r="B978" s="961"/>
      <c r="C978" s="961"/>
      <c r="D978" s="961"/>
      <c r="E978" s="961"/>
      <c r="F978" s="961"/>
      <c r="G978" s="943"/>
      <c r="H978" s="943"/>
      <c r="I978" s="943"/>
      <c r="J978" s="943"/>
      <c r="K978" s="943"/>
      <c r="L978" s="943"/>
      <c r="M978" s="943"/>
      <c r="N978" s="943"/>
      <c r="O978" s="943"/>
      <c r="P978" s="943"/>
      <c r="Q978" s="943"/>
      <c r="R978" s="943"/>
      <c r="S978" s="943"/>
      <c r="T978" s="943"/>
      <c r="U978" s="943"/>
      <c r="V978" s="943"/>
      <c r="W978" s="943"/>
      <c r="X978" s="943"/>
      <c r="Y978" s="943"/>
      <c r="Z978" s="943"/>
    </row>
    <row r="979" spans="1:26" ht="12.75" customHeight="1" x14ac:dyDescent="0.35">
      <c r="A979" s="961"/>
      <c r="B979" s="961"/>
      <c r="C979" s="961"/>
      <c r="D979" s="961"/>
      <c r="E979" s="961"/>
      <c r="F979" s="961"/>
      <c r="G979" s="943"/>
      <c r="H979" s="943"/>
      <c r="I979" s="943"/>
      <c r="J979" s="943"/>
      <c r="K979" s="943"/>
      <c r="L979" s="943"/>
      <c r="M979" s="943"/>
      <c r="N979" s="943"/>
      <c r="O979" s="943"/>
      <c r="P979" s="943"/>
      <c r="Q979" s="943"/>
      <c r="R979" s="943"/>
      <c r="S979" s="943"/>
      <c r="T979" s="943"/>
      <c r="U979" s="943"/>
      <c r="V979" s="943"/>
      <c r="W979" s="943"/>
      <c r="X979" s="943"/>
      <c r="Y979" s="943"/>
      <c r="Z979" s="943"/>
    </row>
    <row r="980" spans="1:26" ht="12.75" customHeight="1" x14ac:dyDescent="0.35">
      <c r="A980" s="961"/>
      <c r="B980" s="961"/>
      <c r="C980" s="961"/>
      <c r="D980" s="961"/>
      <c r="E980" s="961"/>
      <c r="F980" s="961"/>
      <c r="G980" s="943"/>
      <c r="H980" s="943"/>
      <c r="I980" s="943"/>
      <c r="J980" s="943"/>
      <c r="K980" s="943"/>
      <c r="L980" s="943"/>
      <c r="M980" s="943"/>
      <c r="N980" s="943"/>
      <c r="O980" s="943"/>
      <c r="P980" s="943"/>
      <c r="Q980" s="943"/>
      <c r="R980" s="943"/>
      <c r="S980" s="943"/>
      <c r="T980" s="943"/>
      <c r="U980" s="943"/>
      <c r="V980" s="943"/>
      <c r="W980" s="943"/>
      <c r="X980" s="943"/>
      <c r="Y980" s="943"/>
      <c r="Z980" s="943"/>
    </row>
    <row r="981" spans="1:26" ht="12.75" customHeight="1" x14ac:dyDescent="0.35">
      <c r="A981" s="961"/>
      <c r="B981" s="961"/>
      <c r="C981" s="961"/>
      <c r="D981" s="961"/>
      <c r="E981" s="961"/>
      <c r="F981" s="961"/>
      <c r="G981" s="943"/>
      <c r="H981" s="943"/>
      <c r="I981" s="943"/>
      <c r="J981" s="943"/>
      <c r="K981" s="943"/>
      <c r="L981" s="943"/>
      <c r="M981" s="943"/>
      <c r="N981" s="943"/>
      <c r="O981" s="943"/>
      <c r="P981" s="943"/>
      <c r="Q981" s="943"/>
      <c r="R981" s="943"/>
      <c r="S981" s="943"/>
      <c r="T981" s="943"/>
      <c r="U981" s="943"/>
      <c r="V981" s="943"/>
      <c r="W981" s="943"/>
      <c r="X981" s="943"/>
      <c r="Y981" s="943"/>
      <c r="Z981" s="943"/>
    </row>
    <row r="982" spans="1:26" ht="12.75" customHeight="1" x14ac:dyDescent="0.35">
      <c r="A982" s="961"/>
      <c r="B982" s="961"/>
      <c r="C982" s="961"/>
      <c r="D982" s="961"/>
      <c r="E982" s="961"/>
      <c r="F982" s="961"/>
      <c r="G982" s="943"/>
      <c r="H982" s="943"/>
      <c r="I982" s="943"/>
      <c r="J982" s="943"/>
      <c r="K982" s="943"/>
      <c r="L982" s="943"/>
      <c r="M982" s="943"/>
      <c r="N982" s="943"/>
      <c r="O982" s="943"/>
      <c r="P982" s="943"/>
      <c r="Q982" s="943"/>
      <c r="R982" s="943"/>
      <c r="S982" s="943"/>
      <c r="T982" s="943"/>
      <c r="U982" s="943"/>
      <c r="V982" s="943"/>
      <c r="W982" s="943"/>
      <c r="X982" s="943"/>
      <c r="Y982" s="943"/>
      <c r="Z982" s="943"/>
    </row>
    <row r="983" spans="1:26" ht="12.75" customHeight="1" x14ac:dyDescent="0.35">
      <c r="A983" s="961"/>
      <c r="B983" s="961"/>
      <c r="C983" s="961"/>
      <c r="D983" s="961"/>
      <c r="E983" s="961"/>
      <c r="F983" s="961"/>
      <c r="G983" s="943"/>
      <c r="H983" s="943"/>
      <c r="I983" s="943"/>
      <c r="J983" s="943"/>
      <c r="K983" s="943"/>
      <c r="L983" s="943"/>
      <c r="M983" s="943"/>
      <c r="N983" s="943"/>
      <c r="O983" s="943"/>
      <c r="P983" s="943"/>
      <c r="Q983" s="943"/>
      <c r="R983" s="943"/>
      <c r="S983" s="943"/>
      <c r="T983" s="943"/>
      <c r="U983" s="943"/>
      <c r="V983" s="943"/>
      <c r="W983" s="943"/>
      <c r="X983" s="943"/>
      <c r="Y983" s="943"/>
      <c r="Z983" s="943"/>
    </row>
    <row r="984" spans="1:26" ht="12.75" customHeight="1" x14ac:dyDescent="0.35">
      <c r="A984" s="961"/>
      <c r="B984" s="961"/>
      <c r="C984" s="961"/>
      <c r="D984" s="961"/>
      <c r="E984" s="961"/>
      <c r="F984" s="961"/>
      <c r="G984" s="943"/>
      <c r="H984" s="943"/>
      <c r="I984" s="943"/>
      <c r="J984" s="943"/>
      <c r="K984" s="943"/>
      <c r="L984" s="943"/>
      <c r="M984" s="943"/>
      <c r="N984" s="943"/>
      <c r="O984" s="943"/>
      <c r="P984" s="943"/>
      <c r="Q984" s="943"/>
      <c r="R984" s="943"/>
      <c r="S984" s="943"/>
      <c r="T984" s="943"/>
      <c r="U984" s="943"/>
      <c r="V984" s="943"/>
      <c r="W984" s="943"/>
      <c r="X984" s="943"/>
      <c r="Y984" s="943"/>
      <c r="Z984" s="943"/>
    </row>
    <row r="985" spans="1:26" ht="12.75" customHeight="1" x14ac:dyDescent="0.35">
      <c r="A985" s="961"/>
      <c r="B985" s="961"/>
      <c r="C985" s="961"/>
      <c r="D985" s="961"/>
      <c r="E985" s="961"/>
      <c r="F985" s="961"/>
      <c r="G985" s="943"/>
      <c r="H985" s="943"/>
      <c r="I985" s="943"/>
      <c r="J985" s="943"/>
      <c r="K985" s="943"/>
      <c r="L985" s="943"/>
      <c r="M985" s="943"/>
      <c r="N985" s="943"/>
      <c r="O985" s="943"/>
      <c r="P985" s="943"/>
      <c r="Q985" s="943"/>
      <c r="R985" s="943"/>
      <c r="S985" s="943"/>
      <c r="T985" s="943"/>
      <c r="U985" s="943"/>
      <c r="V985" s="943"/>
      <c r="W985" s="943"/>
      <c r="X985" s="943"/>
      <c r="Y985" s="943"/>
      <c r="Z985" s="943"/>
    </row>
    <row r="986" spans="1:26" ht="12.75" customHeight="1" x14ac:dyDescent="0.35">
      <c r="A986" s="961"/>
      <c r="B986" s="961"/>
      <c r="C986" s="961"/>
      <c r="D986" s="961"/>
      <c r="E986" s="961"/>
      <c r="F986" s="961"/>
      <c r="G986" s="943"/>
      <c r="H986" s="943"/>
      <c r="I986" s="943"/>
      <c r="J986" s="943"/>
      <c r="K986" s="943"/>
      <c r="L986" s="943"/>
      <c r="M986" s="943"/>
      <c r="N986" s="943"/>
      <c r="O986" s="943"/>
      <c r="P986" s="943"/>
      <c r="Q986" s="943"/>
      <c r="R986" s="943"/>
      <c r="S986" s="943"/>
      <c r="T986" s="943"/>
      <c r="U986" s="943"/>
      <c r="V986" s="943"/>
      <c r="W986" s="943"/>
      <c r="X986" s="943"/>
      <c r="Y986" s="943"/>
      <c r="Z986" s="943"/>
    </row>
    <row r="987" spans="1:26" ht="12.75" customHeight="1" x14ac:dyDescent="0.35">
      <c r="A987" s="961"/>
      <c r="B987" s="961"/>
      <c r="C987" s="961"/>
      <c r="D987" s="961"/>
      <c r="E987" s="961"/>
      <c r="F987" s="961"/>
      <c r="G987" s="943"/>
      <c r="H987" s="943"/>
      <c r="I987" s="943"/>
      <c r="J987" s="943"/>
      <c r="K987" s="943"/>
      <c r="L987" s="943"/>
      <c r="M987" s="943"/>
      <c r="N987" s="943"/>
      <c r="O987" s="943"/>
      <c r="P987" s="943"/>
      <c r="Q987" s="943"/>
      <c r="R987" s="943"/>
      <c r="S987" s="943"/>
      <c r="T987" s="943"/>
      <c r="U987" s="943"/>
      <c r="V987" s="943"/>
      <c r="W987" s="943"/>
      <c r="X987" s="943"/>
      <c r="Y987" s="943"/>
      <c r="Z987" s="943"/>
    </row>
    <row r="988" spans="1:26" ht="12.75" customHeight="1" x14ac:dyDescent="0.35">
      <c r="A988" s="961"/>
      <c r="B988" s="961"/>
      <c r="C988" s="961"/>
      <c r="D988" s="961"/>
      <c r="E988" s="961"/>
      <c r="F988" s="961"/>
      <c r="G988" s="943"/>
      <c r="H988" s="943"/>
      <c r="I988" s="943"/>
      <c r="J988" s="943"/>
      <c r="K988" s="943"/>
      <c r="L988" s="943"/>
      <c r="M988" s="943"/>
      <c r="N988" s="943"/>
      <c r="O988" s="943"/>
      <c r="P988" s="943"/>
      <c r="Q988" s="943"/>
      <c r="R988" s="943"/>
      <c r="S988" s="943"/>
      <c r="T988" s="943"/>
      <c r="U988" s="943"/>
      <c r="V988" s="943"/>
      <c r="W988" s="943"/>
      <c r="X988" s="943"/>
      <c r="Y988" s="943"/>
      <c r="Z988" s="943"/>
    </row>
    <row r="989" spans="1:26" ht="12.75" customHeight="1" x14ac:dyDescent="0.35">
      <c r="A989" s="961"/>
      <c r="B989" s="961"/>
      <c r="C989" s="961"/>
      <c r="D989" s="961"/>
      <c r="E989" s="961"/>
      <c r="F989" s="961"/>
      <c r="G989" s="943"/>
      <c r="H989" s="943"/>
      <c r="I989" s="943"/>
      <c r="J989" s="943"/>
      <c r="K989" s="943"/>
      <c r="L989" s="943"/>
      <c r="M989" s="943"/>
      <c r="N989" s="943"/>
      <c r="O989" s="943"/>
      <c r="P989" s="943"/>
      <c r="Q989" s="943"/>
      <c r="R989" s="943"/>
      <c r="S989" s="943"/>
      <c r="T989" s="943"/>
      <c r="U989" s="943"/>
      <c r="V989" s="943"/>
      <c r="W989" s="943"/>
      <c r="X989" s="943"/>
      <c r="Y989" s="943"/>
      <c r="Z989" s="943"/>
    </row>
    <row r="990" spans="1:26" ht="12.75" customHeight="1" x14ac:dyDescent="0.35">
      <c r="A990" s="961"/>
      <c r="B990" s="961"/>
      <c r="C990" s="961"/>
      <c r="D990" s="961"/>
      <c r="E990" s="961"/>
      <c r="F990" s="961"/>
      <c r="G990" s="943"/>
      <c r="H990" s="943"/>
      <c r="I990" s="943"/>
      <c r="J990" s="943"/>
      <c r="K990" s="943"/>
      <c r="L990" s="943"/>
      <c r="M990" s="943"/>
      <c r="N990" s="943"/>
      <c r="O990" s="943"/>
      <c r="P990" s="943"/>
      <c r="Q990" s="943"/>
      <c r="R990" s="943"/>
      <c r="S990" s="943"/>
      <c r="T990" s="943"/>
      <c r="U990" s="943"/>
      <c r="V990" s="943"/>
      <c r="W990" s="943"/>
      <c r="X990" s="943"/>
      <c r="Y990" s="943"/>
      <c r="Z990" s="943"/>
    </row>
    <row r="991" spans="1:26" ht="12.75" customHeight="1" x14ac:dyDescent="0.35">
      <c r="A991" s="961"/>
      <c r="B991" s="961"/>
      <c r="C991" s="961"/>
      <c r="D991" s="961"/>
      <c r="E991" s="961"/>
      <c r="F991" s="961"/>
      <c r="G991" s="943"/>
      <c r="H991" s="943"/>
      <c r="I991" s="943"/>
      <c r="J991" s="943"/>
      <c r="K991" s="943"/>
      <c r="L991" s="943"/>
      <c r="M991" s="943"/>
      <c r="N991" s="943"/>
      <c r="O991" s="943"/>
      <c r="P991" s="943"/>
      <c r="Q991" s="943"/>
      <c r="R991" s="943"/>
      <c r="S991" s="943"/>
      <c r="T991" s="943"/>
      <c r="U991" s="943"/>
      <c r="V991" s="943"/>
      <c r="W991" s="943"/>
      <c r="X991" s="943"/>
      <c r="Y991" s="943"/>
      <c r="Z991" s="943"/>
    </row>
    <row r="992" spans="1:26" ht="12.75" customHeight="1" x14ac:dyDescent="0.35">
      <c r="A992" s="961"/>
      <c r="B992" s="961"/>
      <c r="C992" s="961"/>
      <c r="D992" s="961"/>
      <c r="E992" s="961"/>
      <c r="F992" s="961"/>
      <c r="G992" s="943"/>
      <c r="H992" s="943"/>
      <c r="I992" s="943"/>
      <c r="J992" s="943"/>
      <c r="K992" s="943"/>
      <c r="L992" s="943"/>
      <c r="M992" s="943"/>
      <c r="N992" s="943"/>
      <c r="O992" s="943"/>
      <c r="P992" s="943"/>
      <c r="Q992" s="943"/>
      <c r="R992" s="943"/>
      <c r="S992" s="943"/>
      <c r="T992" s="943"/>
      <c r="U992" s="943"/>
      <c r="V992" s="943"/>
      <c r="W992" s="943"/>
      <c r="X992" s="943"/>
      <c r="Y992" s="943"/>
      <c r="Z992" s="943"/>
    </row>
    <row r="993" spans="1:26" ht="12.75" customHeight="1" x14ac:dyDescent="0.35">
      <c r="A993" s="961"/>
      <c r="B993" s="961"/>
      <c r="C993" s="961"/>
      <c r="D993" s="961"/>
      <c r="E993" s="961"/>
      <c r="F993" s="961"/>
      <c r="G993" s="943"/>
      <c r="H993" s="943"/>
      <c r="I993" s="943"/>
      <c r="J993" s="943"/>
      <c r="K993" s="943"/>
      <c r="L993" s="943"/>
      <c r="M993" s="943"/>
      <c r="N993" s="943"/>
      <c r="O993" s="943"/>
      <c r="P993" s="943"/>
      <c r="Q993" s="943"/>
      <c r="R993" s="943"/>
      <c r="S993" s="943"/>
      <c r="T993" s="943"/>
      <c r="U993" s="943"/>
      <c r="V993" s="943"/>
      <c r="W993" s="943"/>
      <c r="X993" s="943"/>
      <c r="Y993" s="943"/>
      <c r="Z993" s="943"/>
    </row>
    <row r="994" spans="1:26" ht="12.75" customHeight="1" x14ac:dyDescent="0.35">
      <c r="A994" s="961"/>
      <c r="B994" s="961"/>
      <c r="C994" s="961"/>
      <c r="D994" s="961"/>
      <c r="E994" s="961"/>
      <c r="F994" s="961"/>
      <c r="G994" s="943"/>
      <c r="H994" s="943"/>
      <c r="I994" s="943"/>
      <c r="J994" s="943"/>
      <c r="K994" s="943"/>
      <c r="L994" s="943"/>
      <c r="M994" s="943"/>
      <c r="N994" s="943"/>
      <c r="O994" s="943"/>
      <c r="P994" s="943"/>
      <c r="Q994" s="943"/>
      <c r="R994" s="943"/>
      <c r="S994" s="943"/>
      <c r="T994" s="943"/>
      <c r="U994" s="943"/>
      <c r="V994" s="943"/>
      <c r="W994" s="943"/>
      <c r="X994" s="943"/>
      <c r="Y994" s="943"/>
      <c r="Z994" s="943"/>
    </row>
    <row r="995" spans="1:26" ht="12.75" customHeight="1" x14ac:dyDescent="0.35">
      <c r="A995" s="961"/>
      <c r="B995" s="961"/>
      <c r="C995" s="961"/>
      <c r="D995" s="961"/>
      <c r="E995" s="961"/>
      <c r="F995" s="961"/>
      <c r="G995" s="943"/>
      <c r="H995" s="943"/>
      <c r="I995" s="943"/>
      <c r="J995" s="943"/>
      <c r="K995" s="943"/>
      <c r="L995" s="943"/>
      <c r="M995" s="943"/>
      <c r="N995" s="943"/>
      <c r="O995" s="943"/>
      <c r="P995" s="943"/>
      <c r="Q995" s="943"/>
      <c r="R995" s="943"/>
      <c r="S995" s="943"/>
      <c r="T995" s="943"/>
      <c r="U995" s="943"/>
      <c r="V995" s="943"/>
      <c r="W995" s="943"/>
      <c r="X995" s="943"/>
      <c r="Y995" s="943"/>
      <c r="Z995" s="943"/>
    </row>
    <row r="996" spans="1:26" ht="12.75" customHeight="1" x14ac:dyDescent="0.35">
      <c r="A996" s="961"/>
      <c r="B996" s="961"/>
      <c r="C996" s="961"/>
      <c r="D996" s="961"/>
      <c r="E996" s="961"/>
      <c r="F996" s="961"/>
      <c r="G996" s="943"/>
      <c r="H996" s="943"/>
      <c r="I996" s="943"/>
      <c r="J996" s="943"/>
      <c r="K996" s="943"/>
      <c r="L996" s="943"/>
      <c r="M996" s="943"/>
      <c r="N996" s="943"/>
      <c r="O996" s="943"/>
      <c r="P996" s="943"/>
      <c r="Q996" s="943"/>
      <c r="R996" s="943"/>
      <c r="S996" s="943"/>
      <c r="T996" s="943"/>
      <c r="U996" s="943"/>
      <c r="V996" s="943"/>
      <c r="W996" s="943"/>
      <c r="X996" s="943"/>
      <c r="Y996" s="943"/>
      <c r="Z996" s="943"/>
    </row>
    <row r="997" spans="1:26" ht="12.75" customHeight="1" x14ac:dyDescent="0.35">
      <c r="A997" s="961"/>
      <c r="B997" s="961"/>
      <c r="C997" s="961"/>
      <c r="D997" s="961"/>
      <c r="E997" s="961"/>
      <c r="F997" s="961"/>
      <c r="G997" s="943"/>
      <c r="H997" s="943"/>
      <c r="I997" s="943"/>
      <c r="J997" s="943"/>
      <c r="K997" s="943"/>
      <c r="L997" s="943"/>
      <c r="M997" s="943"/>
      <c r="N997" s="943"/>
      <c r="O997" s="943"/>
      <c r="P997" s="943"/>
      <c r="Q997" s="943"/>
      <c r="R997" s="943"/>
      <c r="S997" s="943"/>
      <c r="T997" s="943"/>
      <c r="U997" s="943"/>
      <c r="V997" s="943"/>
      <c r="W997" s="943"/>
      <c r="X997" s="943"/>
      <c r="Y997" s="943"/>
      <c r="Z997" s="943"/>
    </row>
    <row r="998" spans="1:26" ht="12.75" customHeight="1" x14ac:dyDescent="0.35">
      <c r="A998" s="961"/>
      <c r="B998" s="961"/>
      <c r="C998" s="961"/>
      <c r="D998" s="961"/>
      <c r="E998" s="961"/>
      <c r="F998" s="961"/>
      <c r="G998" s="943"/>
      <c r="H998" s="943"/>
      <c r="I998" s="943"/>
      <c r="J998" s="943"/>
      <c r="K998" s="943"/>
      <c r="L998" s="943"/>
      <c r="M998" s="943"/>
      <c r="N998" s="943"/>
      <c r="O998" s="943"/>
      <c r="P998" s="943"/>
      <c r="Q998" s="943"/>
      <c r="R998" s="943"/>
      <c r="S998" s="943"/>
      <c r="T998" s="943"/>
      <c r="U998" s="943"/>
      <c r="V998" s="943"/>
      <c r="W998" s="943"/>
      <c r="X998" s="943"/>
      <c r="Y998" s="943"/>
      <c r="Z998" s="943"/>
    </row>
    <row r="999" spans="1:26" ht="12.75" customHeight="1" x14ac:dyDescent="0.35">
      <c r="A999" s="961"/>
      <c r="B999" s="961"/>
      <c r="C999" s="961"/>
      <c r="D999" s="961"/>
      <c r="E999" s="961"/>
      <c r="F999" s="961"/>
      <c r="G999" s="943"/>
      <c r="H999" s="943"/>
      <c r="I999" s="943"/>
      <c r="J999" s="943"/>
      <c r="K999" s="943"/>
      <c r="L999" s="943"/>
      <c r="M999" s="943"/>
      <c r="N999" s="943"/>
      <c r="O999" s="943"/>
      <c r="P999" s="943"/>
      <c r="Q999" s="943"/>
      <c r="R999" s="943"/>
      <c r="S999" s="943"/>
      <c r="T999" s="943"/>
      <c r="U999" s="943"/>
      <c r="V999" s="943"/>
      <c r="W999" s="943"/>
      <c r="X999" s="943"/>
      <c r="Y999" s="943"/>
      <c r="Z999" s="943"/>
    </row>
    <row r="1000" spans="1:26" ht="12.75" customHeight="1" x14ac:dyDescent="0.35">
      <c r="A1000" s="961"/>
      <c r="B1000" s="961"/>
      <c r="C1000" s="961"/>
      <c r="D1000" s="961"/>
      <c r="E1000" s="961"/>
      <c r="F1000" s="961"/>
      <c r="G1000" s="943"/>
      <c r="H1000" s="943"/>
      <c r="I1000" s="943"/>
      <c r="J1000" s="943"/>
      <c r="K1000" s="943"/>
      <c r="L1000" s="943"/>
      <c r="M1000" s="943"/>
      <c r="N1000" s="943"/>
      <c r="O1000" s="943"/>
      <c r="P1000" s="943"/>
      <c r="Q1000" s="943"/>
      <c r="R1000" s="943"/>
      <c r="S1000" s="943"/>
      <c r="T1000" s="943"/>
      <c r="U1000" s="943"/>
      <c r="V1000" s="943"/>
      <c r="W1000" s="943"/>
      <c r="X1000" s="943"/>
      <c r="Y1000" s="943"/>
      <c r="Z1000" s="943"/>
    </row>
  </sheetData>
  <mergeCells count="24">
    <mergeCell ref="C12:E12"/>
    <mergeCell ref="A1:F1"/>
    <mergeCell ref="A2:F2"/>
    <mergeCell ref="A3:F3"/>
    <mergeCell ref="C4:E4"/>
    <mergeCell ref="C5:E5"/>
    <mergeCell ref="C6:E6"/>
    <mergeCell ref="C7:E7"/>
    <mergeCell ref="C8:E8"/>
    <mergeCell ref="C9:E9"/>
    <mergeCell ref="C10:E10"/>
    <mergeCell ref="C11:E11"/>
    <mergeCell ref="A33:F33"/>
    <mergeCell ref="C13:E13"/>
    <mergeCell ref="C14:E14"/>
    <mergeCell ref="C15:E15"/>
    <mergeCell ref="C16:E16"/>
    <mergeCell ref="C17:E17"/>
    <mergeCell ref="C18:E18"/>
    <mergeCell ref="C19:E19"/>
    <mergeCell ref="C20:E20"/>
    <mergeCell ref="C21:E21"/>
    <mergeCell ref="C22:E22"/>
    <mergeCell ref="A32:F32"/>
  </mergeCells>
  <pageMargins left="0.25" right="0.25" top="0.75" bottom="0.75" header="0" footer="0"/>
  <pageSetup orientation="portrait" r:id="rId1"/>
  <headerFooter>
    <oddHeader>&amp;LThe Great Canadian Meat Company&amp;CConfidential&amp;R&amp;A</oddHeader>
    <oddFooter>&amp;L&amp;"-,Italic"Prepared by Food Technology Consulting 
 Approved by: MU&amp;CPage  &amp;P of &amp;R&amp;"-,Italic"Revision Date: February 09,2023 
Revision # 09</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pageSetUpPr fitToPage="1"/>
  </sheetPr>
  <dimension ref="A1:N1000"/>
  <sheetViews>
    <sheetView view="pageLayout" zoomScaleNormal="100" workbookViewId="0">
      <selection activeCell="A2" sqref="A2:H2"/>
    </sheetView>
  </sheetViews>
  <sheetFormatPr defaultColWidth="14.453125" defaultRowHeight="15" customHeight="1" x14ac:dyDescent="0.35"/>
  <cols>
    <col min="1" max="1" width="47.453125" customWidth="1"/>
    <col min="2" max="2" width="21.1796875" customWidth="1"/>
    <col min="3" max="3" width="25.54296875" customWidth="1"/>
    <col min="4" max="4" width="13.453125" customWidth="1"/>
    <col min="5" max="5" width="15.54296875" customWidth="1"/>
    <col min="6" max="6" width="13.453125" customWidth="1"/>
    <col min="7" max="7" width="17" customWidth="1"/>
    <col min="8" max="8" width="17.81640625" customWidth="1"/>
    <col min="9" max="9" width="8.1796875" customWidth="1"/>
  </cols>
  <sheetData>
    <row r="1" spans="1:14" ht="18" customHeight="1" x14ac:dyDescent="0.35">
      <c r="A1" s="1427" t="s">
        <v>180</v>
      </c>
      <c r="B1" s="1395"/>
      <c r="C1" s="1395"/>
      <c r="D1" s="1395"/>
      <c r="E1" s="1395"/>
      <c r="F1" s="1395"/>
      <c r="G1" s="1395"/>
      <c r="H1" s="1395"/>
      <c r="I1" s="1037"/>
      <c r="J1" s="1037"/>
      <c r="K1" s="1037"/>
      <c r="L1" s="1037"/>
      <c r="M1" s="1037"/>
      <c r="N1" s="1037"/>
    </row>
    <row r="2" spans="1:14" ht="62.25" customHeight="1" x14ac:dyDescent="0.35">
      <c r="A2" s="2245" t="s">
        <v>2787</v>
      </c>
      <c r="B2" s="1395"/>
      <c r="C2" s="1395"/>
      <c r="D2" s="1395"/>
      <c r="E2" s="1395"/>
      <c r="F2" s="1395"/>
      <c r="G2" s="1395"/>
      <c r="H2" s="1395"/>
    </row>
    <row r="3" spans="1:14" ht="25.5" customHeight="1" x14ac:dyDescent="0.35">
      <c r="A3" s="1628" t="s">
        <v>2788</v>
      </c>
      <c r="B3" s="1400"/>
      <c r="C3" s="1400"/>
      <c r="D3" s="1400"/>
      <c r="E3" s="1400"/>
      <c r="F3" s="1400"/>
      <c r="G3" s="1400"/>
      <c r="H3" s="1398"/>
    </row>
    <row r="4" spans="1:14" ht="27" customHeight="1" x14ac:dyDescent="0.35">
      <c r="A4" s="2246" t="s">
        <v>2789</v>
      </c>
      <c r="B4" s="1400"/>
      <c r="C4" s="1400"/>
      <c r="D4" s="1400"/>
      <c r="E4" s="1400"/>
      <c r="F4" s="1400"/>
      <c r="G4" s="1400"/>
      <c r="H4" s="1398"/>
    </row>
    <row r="5" spans="1:14" ht="29.25" customHeight="1" x14ac:dyDescent="0.35">
      <c r="A5" s="2246" t="s">
        <v>2790</v>
      </c>
      <c r="B5" s="1400"/>
      <c r="C5" s="1400"/>
      <c r="D5" s="1400"/>
      <c r="E5" s="1400"/>
      <c r="F5" s="1400"/>
      <c r="G5" s="1400"/>
      <c r="H5" s="1398"/>
    </row>
    <row r="6" spans="1:14" ht="42.75" customHeight="1" x14ac:dyDescent="0.35">
      <c r="A6" s="340" t="s">
        <v>2791</v>
      </c>
      <c r="B6" s="341" t="s">
        <v>2792</v>
      </c>
      <c r="C6" s="342" t="s">
        <v>2793</v>
      </c>
      <c r="D6" s="2244" t="s">
        <v>2794</v>
      </c>
      <c r="E6" s="1398"/>
      <c r="F6" s="2244" t="s">
        <v>2795</v>
      </c>
      <c r="G6" s="1398"/>
      <c r="H6" s="336" t="s">
        <v>563</v>
      </c>
    </row>
    <row r="7" spans="1:14" ht="22.5" customHeight="1" x14ac:dyDescent="0.35">
      <c r="A7" s="118" t="s">
        <v>2796</v>
      </c>
      <c r="B7" s="130"/>
      <c r="C7" s="165"/>
      <c r="D7" s="2237"/>
      <c r="E7" s="1398"/>
      <c r="F7" s="2237"/>
      <c r="G7" s="1398"/>
      <c r="H7" s="80"/>
    </row>
    <row r="8" spans="1:14" ht="22.5" customHeight="1" x14ac:dyDescent="0.35">
      <c r="A8" s="118" t="s">
        <v>2797</v>
      </c>
      <c r="B8" s="46" t="s">
        <v>2798</v>
      </c>
      <c r="C8" s="165"/>
      <c r="D8" s="2237"/>
      <c r="E8" s="1398"/>
      <c r="F8" s="2237"/>
      <c r="G8" s="1398"/>
      <c r="H8" s="80"/>
    </row>
    <row r="9" spans="1:14" ht="15.5" x14ac:dyDescent="0.35">
      <c r="A9" s="118" t="s">
        <v>2799</v>
      </c>
      <c r="B9" s="46" t="s">
        <v>2800</v>
      </c>
      <c r="C9" s="165"/>
      <c r="D9" s="2237"/>
      <c r="E9" s="1398"/>
      <c r="F9" s="2237"/>
      <c r="G9" s="1398"/>
      <c r="H9" s="80"/>
    </row>
    <row r="10" spans="1:14" ht="22.5" customHeight="1" x14ac:dyDescent="0.35">
      <c r="A10" s="118" t="s">
        <v>2801</v>
      </c>
      <c r="B10" s="46" t="s">
        <v>2802</v>
      </c>
      <c r="C10" s="165"/>
      <c r="D10" s="2237"/>
      <c r="E10" s="1398"/>
      <c r="F10" s="2237"/>
      <c r="G10" s="1398"/>
      <c r="H10" s="80"/>
    </row>
    <row r="11" spans="1:14" ht="22.5" customHeight="1" x14ac:dyDescent="0.35">
      <c r="A11" s="118" t="s">
        <v>2803</v>
      </c>
      <c r="B11" s="46" t="s">
        <v>2804</v>
      </c>
      <c r="C11" s="165"/>
      <c r="D11" s="2237"/>
      <c r="E11" s="1398"/>
      <c r="F11" s="2237"/>
      <c r="G11" s="1398"/>
      <c r="H11" s="80"/>
    </row>
    <row r="12" spans="1:14" ht="51" customHeight="1" x14ac:dyDescent="0.35">
      <c r="A12" s="343" t="s">
        <v>2805</v>
      </c>
      <c r="B12" s="1628" t="s">
        <v>2806</v>
      </c>
      <c r="C12" s="1400"/>
      <c r="D12" s="1400"/>
      <c r="E12" s="1398"/>
      <c r="F12" s="1628" t="s">
        <v>2807</v>
      </c>
      <c r="G12" s="1398"/>
      <c r="H12" s="5" t="s">
        <v>2808</v>
      </c>
    </row>
    <row r="13" spans="1:14" ht="36.75" customHeight="1" x14ac:dyDescent="0.35">
      <c r="A13" s="2238" t="s">
        <v>2809</v>
      </c>
      <c r="B13" s="1400"/>
      <c r="C13" s="1400"/>
      <c r="D13" s="1400"/>
      <c r="E13" s="1400"/>
      <c r="F13" s="1400"/>
      <c r="G13" s="1400"/>
      <c r="H13" s="1398"/>
    </row>
    <row r="14" spans="1:14" ht="65.25" customHeight="1" x14ac:dyDescent="0.35">
      <c r="A14" s="343" t="s">
        <v>2810</v>
      </c>
      <c r="B14" s="1628" t="s">
        <v>2811</v>
      </c>
      <c r="C14" s="1400"/>
      <c r="D14" s="1400"/>
      <c r="E14" s="1400"/>
      <c r="F14" s="1400"/>
      <c r="G14" s="1398"/>
      <c r="H14" s="5" t="s">
        <v>2808</v>
      </c>
    </row>
    <row r="15" spans="1:14" ht="47.25" customHeight="1" x14ac:dyDescent="0.35">
      <c r="A15" s="2238" t="s">
        <v>2812</v>
      </c>
      <c r="B15" s="2239"/>
      <c r="C15" s="2239"/>
      <c r="D15" s="2239"/>
      <c r="E15" s="2239"/>
      <c r="F15" s="2239"/>
      <c r="G15" s="2239"/>
      <c r="H15" s="2240"/>
    </row>
    <row r="16" spans="1:14" ht="27.75" customHeight="1" x14ac:dyDescent="0.35">
      <c r="A16" s="1412" t="s">
        <v>2813</v>
      </c>
      <c r="B16" s="2241"/>
      <c r="C16" s="2241"/>
      <c r="D16" s="2241"/>
      <c r="E16" s="2241"/>
      <c r="F16" s="2241"/>
      <c r="G16" s="2241"/>
      <c r="H16" s="2242"/>
    </row>
    <row r="17" spans="1:8" ht="33.75" customHeight="1" x14ac:dyDescent="0.35">
      <c r="A17" s="118" t="s">
        <v>2814</v>
      </c>
      <c r="B17" s="46" t="s">
        <v>2804</v>
      </c>
      <c r="C17" s="165"/>
      <c r="D17" s="2237"/>
      <c r="E17" s="1398"/>
      <c r="F17" s="2237"/>
      <c r="G17" s="1398"/>
      <c r="H17" s="80"/>
    </row>
    <row r="18" spans="1:8" ht="36.75" customHeight="1" x14ac:dyDescent="0.35">
      <c r="A18" s="344" t="s">
        <v>560</v>
      </c>
      <c r="B18" s="1539" t="s">
        <v>733</v>
      </c>
      <c r="C18" s="1398"/>
      <c r="D18" s="1539" t="s">
        <v>734</v>
      </c>
      <c r="E18" s="1398"/>
      <c r="F18" s="59" t="s">
        <v>563</v>
      </c>
      <c r="G18" s="59" t="s">
        <v>564</v>
      </c>
      <c r="H18" s="59" t="s">
        <v>1685</v>
      </c>
    </row>
    <row r="19" spans="1:8" ht="24" customHeight="1" x14ac:dyDescent="0.35">
      <c r="A19" s="165"/>
      <c r="B19" s="2243"/>
      <c r="C19" s="1398"/>
      <c r="D19" s="1673"/>
      <c r="E19" s="1398"/>
      <c r="F19" s="165"/>
      <c r="G19" s="165"/>
      <c r="H19" s="165"/>
    </row>
    <row r="20" spans="1:8" ht="24" customHeight="1" x14ac:dyDescent="0.35">
      <c r="A20" s="941"/>
      <c r="B20" s="2236"/>
      <c r="C20" s="1392"/>
      <c r="D20" s="2053"/>
      <c r="E20" s="1392"/>
      <c r="F20" s="941"/>
      <c r="G20" s="941"/>
      <c r="H20" s="941"/>
    </row>
    <row r="21" spans="1:8" ht="45" customHeight="1" x14ac:dyDescent="0.35">
      <c r="A21" s="1388" t="s">
        <v>566</v>
      </c>
      <c r="B21" s="1389"/>
      <c r="C21" s="1389"/>
      <c r="D21" s="1389"/>
      <c r="E21" s="1389"/>
      <c r="F21" s="1389"/>
      <c r="G21" s="1389"/>
      <c r="H21" s="1389"/>
    </row>
    <row r="22" spans="1:8" ht="22.5" customHeight="1" x14ac:dyDescent="0.35">
      <c r="A22" s="1580" t="s">
        <v>1621</v>
      </c>
      <c r="B22" s="2235"/>
      <c r="C22" s="2235"/>
      <c r="D22" s="2235"/>
      <c r="E22" s="2235"/>
      <c r="F22" s="2235"/>
      <c r="G22" s="2235"/>
      <c r="H22" s="2235"/>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3">
    <mergeCell ref="A1:H1"/>
    <mergeCell ref="A2:H2"/>
    <mergeCell ref="A3:H3"/>
    <mergeCell ref="A4:H4"/>
    <mergeCell ref="A5:H5"/>
    <mergeCell ref="D6:E6"/>
    <mergeCell ref="F6:G6"/>
    <mergeCell ref="D10:E10"/>
    <mergeCell ref="D11:E11"/>
    <mergeCell ref="B12:E12"/>
    <mergeCell ref="D7:E7"/>
    <mergeCell ref="F7:G7"/>
    <mergeCell ref="D8:E8"/>
    <mergeCell ref="F8:G8"/>
    <mergeCell ref="D9:E9"/>
    <mergeCell ref="F9:G9"/>
    <mergeCell ref="F10:G10"/>
    <mergeCell ref="A21:H21"/>
    <mergeCell ref="A22:H22"/>
    <mergeCell ref="B20:C20"/>
    <mergeCell ref="D20:E20"/>
    <mergeCell ref="F11:G11"/>
    <mergeCell ref="F12:G12"/>
    <mergeCell ref="A13:H13"/>
    <mergeCell ref="B14:G14"/>
    <mergeCell ref="A15:H15"/>
    <mergeCell ref="A16:H16"/>
    <mergeCell ref="F17:G17"/>
    <mergeCell ref="D17:E17"/>
    <mergeCell ref="B18:C18"/>
    <mergeCell ref="D18:E18"/>
    <mergeCell ref="B19:C19"/>
    <mergeCell ref="D19:E19"/>
  </mergeCells>
  <printOptions horizontalCentered="1"/>
  <pageMargins left="0.62164750957854409" right="0.1875" top="0.47244094488188981" bottom="0.6" header="0" footer="0"/>
  <pageSetup fitToHeight="0" orientation="landscape" r:id="rId1"/>
  <headerFooter>
    <oddHeader>&amp;LThe Great Canadian Meat Company&amp;R&amp;A</oddHeader>
    <oddFooter>&amp;L&amp;"-,Italic"Prepared by Food Technology Consulting
Approved by: MU&amp;CPage  &amp;P&amp;R&amp;"-,Italic"Rev. Date: February 09,2023 
Rev. # 03</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A1:N1000"/>
  <sheetViews>
    <sheetView view="pageLayout" topLeftCell="A17" zoomScaleNormal="100" workbookViewId="0">
      <selection activeCell="A27" sqref="A27"/>
    </sheetView>
  </sheetViews>
  <sheetFormatPr defaultColWidth="14.453125" defaultRowHeight="15" customHeight="1" x14ac:dyDescent="0.35"/>
  <cols>
    <col min="1" max="1" width="44.81640625" customWidth="1"/>
    <col min="2" max="2" width="10.1796875" customWidth="1"/>
    <col min="3" max="3" width="20.1796875" customWidth="1"/>
    <col min="4" max="4" width="13.453125" customWidth="1"/>
    <col min="5" max="5" width="7.1796875" customWidth="1"/>
    <col min="6" max="6" width="13.453125" customWidth="1"/>
    <col min="7" max="7" width="8.453125" customWidth="1"/>
    <col min="8" max="8" width="13.453125" customWidth="1"/>
    <col min="9" max="9" width="7.54296875" customWidth="1"/>
  </cols>
  <sheetData>
    <row r="1" spans="1:14" ht="18" customHeight="1" x14ac:dyDescent="0.35">
      <c r="A1" s="1427" t="s">
        <v>183</v>
      </c>
      <c r="B1" s="1395"/>
      <c r="C1" s="1395"/>
      <c r="D1" s="1395"/>
      <c r="E1" s="1395"/>
      <c r="F1" s="1395"/>
      <c r="G1" s="1395"/>
      <c r="H1" s="1395"/>
      <c r="I1" s="1037"/>
      <c r="J1" s="1037"/>
      <c r="K1" s="1037"/>
      <c r="L1" s="1037"/>
      <c r="M1" s="1037"/>
      <c r="N1" s="1037"/>
    </row>
    <row r="2" spans="1:14" ht="69.75" customHeight="1" x14ac:dyDescent="0.35">
      <c r="A2" s="2245" t="s">
        <v>2815</v>
      </c>
      <c r="B2" s="1395"/>
      <c r="C2" s="1395"/>
      <c r="D2" s="1395"/>
      <c r="E2" s="1395"/>
      <c r="F2" s="1395"/>
      <c r="G2" s="1395"/>
      <c r="H2" s="1395"/>
    </row>
    <row r="3" spans="1:14" ht="25.5" customHeight="1" x14ac:dyDescent="0.35">
      <c r="A3" s="1628" t="s">
        <v>2788</v>
      </c>
      <c r="B3" s="1400"/>
      <c r="C3" s="1400"/>
      <c r="D3" s="1400"/>
      <c r="E3" s="1400"/>
      <c r="F3" s="1400"/>
      <c r="G3" s="1400"/>
      <c r="H3" s="1398"/>
    </row>
    <row r="4" spans="1:14" ht="23.25" customHeight="1" x14ac:dyDescent="0.35">
      <c r="A4" s="2246" t="s">
        <v>2789</v>
      </c>
      <c r="B4" s="1400"/>
      <c r="C4" s="1400"/>
      <c r="D4" s="1400"/>
      <c r="E4" s="1400"/>
      <c r="F4" s="1400"/>
      <c r="G4" s="1400"/>
      <c r="H4" s="1398"/>
    </row>
    <row r="5" spans="1:14" ht="23.25" customHeight="1" x14ac:dyDescent="0.35">
      <c r="A5" s="2246" t="s">
        <v>2790</v>
      </c>
      <c r="B5" s="1400"/>
      <c r="C5" s="1400"/>
      <c r="D5" s="1400"/>
      <c r="E5" s="1400"/>
      <c r="F5" s="1400"/>
      <c r="G5" s="1400"/>
      <c r="H5" s="1398"/>
    </row>
    <row r="6" spans="1:14" ht="42.75" customHeight="1" x14ac:dyDescent="0.35">
      <c r="A6" s="340" t="s">
        <v>2816</v>
      </c>
      <c r="B6" s="345" t="s">
        <v>2792</v>
      </c>
      <c r="C6" s="336" t="s">
        <v>2793</v>
      </c>
      <c r="D6" s="2244" t="s">
        <v>2794</v>
      </c>
      <c r="E6" s="1398"/>
      <c r="F6" s="2244" t="s">
        <v>2795</v>
      </c>
      <c r="G6" s="1398"/>
      <c r="H6" s="336" t="s">
        <v>563</v>
      </c>
    </row>
    <row r="7" spans="1:14" ht="22.5" customHeight="1" x14ac:dyDescent="0.35">
      <c r="A7" s="118" t="s">
        <v>2817</v>
      </c>
      <c r="B7" s="130"/>
      <c r="C7" s="165"/>
      <c r="D7" s="2237"/>
      <c r="E7" s="1398"/>
      <c r="F7" s="2237"/>
      <c r="G7" s="1398"/>
      <c r="H7" s="80"/>
    </row>
    <row r="8" spans="1:14" ht="22.5" customHeight="1" x14ac:dyDescent="0.35">
      <c r="A8" s="130" t="s">
        <v>2797</v>
      </c>
      <c r="B8" s="346" t="s">
        <v>2798</v>
      </c>
      <c r="C8" s="165"/>
      <c r="D8" s="2237"/>
      <c r="E8" s="1398"/>
      <c r="F8" s="2237"/>
      <c r="G8" s="1398"/>
      <c r="H8" s="80"/>
    </row>
    <row r="9" spans="1:14" ht="35.25" customHeight="1" x14ac:dyDescent="0.35">
      <c r="A9" s="118" t="s">
        <v>2818</v>
      </c>
      <c r="B9" s="346" t="s">
        <v>2819</v>
      </c>
      <c r="C9" s="165"/>
      <c r="D9" s="2237"/>
      <c r="E9" s="1398"/>
      <c r="F9" s="2237"/>
      <c r="G9" s="1398"/>
      <c r="H9" s="80"/>
    </row>
    <row r="10" spans="1:14" ht="30.75" customHeight="1" x14ac:dyDescent="0.35">
      <c r="A10" s="118" t="s">
        <v>2820</v>
      </c>
      <c r="B10" s="346" t="s">
        <v>2821</v>
      </c>
      <c r="C10" s="165"/>
      <c r="D10" s="2237"/>
      <c r="E10" s="1398"/>
      <c r="F10" s="2237"/>
      <c r="G10" s="1398"/>
      <c r="H10" s="80"/>
    </row>
    <row r="11" spans="1:14" ht="22.5" customHeight="1" x14ac:dyDescent="0.35">
      <c r="A11" s="130" t="s">
        <v>2801</v>
      </c>
      <c r="B11" s="346" t="s">
        <v>2802</v>
      </c>
      <c r="C11" s="165"/>
      <c r="D11" s="2237"/>
      <c r="E11" s="1398"/>
      <c r="F11" s="2237"/>
      <c r="G11" s="1398"/>
      <c r="H11" s="80"/>
    </row>
    <row r="12" spans="1:14" ht="41.25" customHeight="1" x14ac:dyDescent="0.35">
      <c r="A12" s="343" t="s">
        <v>2805</v>
      </c>
      <c r="B12" s="1628" t="s">
        <v>2806</v>
      </c>
      <c r="C12" s="1400"/>
      <c r="D12" s="1400"/>
      <c r="E12" s="1398"/>
      <c r="F12" s="1628" t="s">
        <v>2822</v>
      </c>
      <c r="G12" s="1398"/>
      <c r="H12" s="5" t="s">
        <v>2823</v>
      </c>
    </row>
    <row r="13" spans="1:14" ht="33" customHeight="1" x14ac:dyDescent="0.35">
      <c r="A13" s="2238" t="s">
        <v>2809</v>
      </c>
      <c r="B13" s="1400"/>
      <c r="C13" s="1400"/>
      <c r="D13" s="1400"/>
      <c r="E13" s="1400"/>
      <c r="F13" s="1400"/>
      <c r="G13" s="1400"/>
      <c r="H13" s="1398"/>
    </row>
    <row r="14" spans="1:14" ht="41.25" customHeight="1" x14ac:dyDescent="0.35">
      <c r="A14" s="343" t="s">
        <v>2810</v>
      </c>
      <c r="B14" s="1628" t="s">
        <v>2824</v>
      </c>
      <c r="C14" s="1400"/>
      <c r="D14" s="1400"/>
      <c r="E14" s="1400"/>
      <c r="F14" s="1400"/>
      <c r="G14" s="1398"/>
      <c r="H14" s="5" t="s">
        <v>2823</v>
      </c>
    </row>
    <row r="15" spans="1:14" ht="36.75" customHeight="1" x14ac:dyDescent="0.35">
      <c r="A15" s="2238" t="s">
        <v>2812</v>
      </c>
      <c r="B15" s="1400"/>
      <c r="C15" s="1400"/>
      <c r="D15" s="1400"/>
      <c r="E15" s="1400"/>
      <c r="F15" s="1400"/>
      <c r="G15" s="1400"/>
      <c r="H15" s="1398"/>
    </row>
    <row r="16" spans="1:14" ht="72" x14ac:dyDescent="0.35">
      <c r="A16" s="344" t="s">
        <v>560</v>
      </c>
      <c r="B16" s="1539" t="s">
        <v>733</v>
      </c>
      <c r="C16" s="1398"/>
      <c r="D16" s="1539" t="s">
        <v>734</v>
      </c>
      <c r="E16" s="1398"/>
      <c r="F16" s="59" t="s">
        <v>563</v>
      </c>
      <c r="G16" s="59" t="s">
        <v>564</v>
      </c>
      <c r="H16" s="59" t="s">
        <v>1685</v>
      </c>
    </row>
    <row r="17" spans="1:8" ht="26.25" customHeight="1" x14ac:dyDescent="0.35">
      <c r="A17" s="165"/>
      <c r="B17" s="2243"/>
      <c r="C17" s="1398"/>
      <c r="D17" s="1673"/>
      <c r="E17" s="1398"/>
      <c r="F17" s="165"/>
      <c r="G17" s="165"/>
      <c r="H17" s="165"/>
    </row>
    <row r="18" spans="1:8" ht="26.25" customHeight="1" x14ac:dyDescent="0.35">
      <c r="A18" s="165"/>
      <c r="B18" s="2243"/>
      <c r="C18" s="1398"/>
      <c r="D18" s="1673"/>
      <c r="E18" s="1398"/>
      <c r="F18" s="165"/>
      <c r="G18" s="165"/>
      <c r="H18" s="165"/>
    </row>
    <row r="19" spans="1:8" ht="26.25" customHeight="1" x14ac:dyDescent="0.35">
      <c r="A19" s="165"/>
      <c r="B19" s="2243"/>
      <c r="C19" s="1398"/>
      <c r="D19" s="1673"/>
      <c r="E19" s="1398"/>
      <c r="F19" s="165"/>
      <c r="G19" s="165"/>
      <c r="H19" s="165"/>
    </row>
    <row r="20" spans="1:8" ht="33" customHeight="1" x14ac:dyDescent="0.35">
      <c r="A20" s="1389" t="s">
        <v>566</v>
      </c>
      <c r="B20" s="1389"/>
      <c r="C20" s="1389"/>
      <c r="D20" s="1389"/>
      <c r="E20" s="1389"/>
      <c r="F20" s="1389"/>
      <c r="G20" s="1389"/>
      <c r="H20" s="1389"/>
    </row>
    <row r="21" spans="1:8" ht="32.25" customHeight="1" x14ac:dyDescent="0.35">
      <c r="A21" s="1580" t="s">
        <v>830</v>
      </c>
      <c r="B21" s="2235"/>
      <c r="C21" s="2235"/>
      <c r="D21" s="2235"/>
      <c r="E21" s="2235"/>
      <c r="F21" s="2235"/>
      <c r="G21" s="2235"/>
      <c r="H21" s="2235"/>
    </row>
    <row r="22" spans="1:8" ht="15.75" customHeight="1" x14ac:dyDescent="0.35"/>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2">
    <mergeCell ref="A1:H1"/>
    <mergeCell ref="A2:H2"/>
    <mergeCell ref="A3:H3"/>
    <mergeCell ref="A4:H4"/>
    <mergeCell ref="A5:H5"/>
    <mergeCell ref="D6:E6"/>
    <mergeCell ref="F6:G6"/>
    <mergeCell ref="D10:E10"/>
    <mergeCell ref="D11:E11"/>
    <mergeCell ref="B12:E12"/>
    <mergeCell ref="D7:E7"/>
    <mergeCell ref="F7:G7"/>
    <mergeCell ref="D8:E8"/>
    <mergeCell ref="F8:G8"/>
    <mergeCell ref="D9:E9"/>
    <mergeCell ref="F9:G9"/>
    <mergeCell ref="F10:G10"/>
    <mergeCell ref="F11:G11"/>
    <mergeCell ref="F12:G12"/>
    <mergeCell ref="A20:H20"/>
    <mergeCell ref="A21:H21"/>
    <mergeCell ref="A13:H13"/>
    <mergeCell ref="B14:G14"/>
    <mergeCell ref="A15:H15"/>
    <mergeCell ref="B16:C16"/>
    <mergeCell ref="D16:E16"/>
    <mergeCell ref="B17:C17"/>
    <mergeCell ref="D17:E17"/>
    <mergeCell ref="B18:C18"/>
    <mergeCell ref="D18:E18"/>
    <mergeCell ref="B19:C19"/>
    <mergeCell ref="D19:E19"/>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Technology Consulting  
Approved by: AK&amp;CPage  &amp;P&amp;R&amp;"-,Italic"Rev. Date: February 09,2023
 Rev. # 03</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00B050"/>
    <pageSetUpPr fitToPage="1"/>
  </sheetPr>
  <dimension ref="A1:AG985"/>
  <sheetViews>
    <sheetView view="pageLayout" zoomScaleNormal="100" workbookViewId="0">
      <selection activeCell="I15" sqref="I15"/>
    </sheetView>
  </sheetViews>
  <sheetFormatPr defaultColWidth="14.453125" defaultRowHeight="15" customHeight="1" x14ac:dyDescent="0.35"/>
  <cols>
    <col min="1" max="1" width="30.453125" customWidth="1"/>
    <col min="2" max="32" width="3.54296875" customWidth="1"/>
  </cols>
  <sheetData>
    <row r="1" spans="1:32" ht="16.5" customHeight="1" x14ac:dyDescent="0.35">
      <c r="A1" s="1469" t="s">
        <v>202</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48" customHeight="1" x14ac:dyDescent="0.35">
      <c r="A2" s="1526" t="s">
        <v>2825</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row>
    <row r="3" spans="1:32" ht="20.25" customHeight="1" x14ac:dyDescent="0.35">
      <c r="A3" s="1108" t="s">
        <v>2826</v>
      </c>
      <c r="B3" s="1107"/>
      <c r="C3" s="1107"/>
      <c r="D3" s="1107"/>
      <c r="E3" s="1107"/>
      <c r="F3" s="1107"/>
      <c r="G3" s="1107"/>
      <c r="H3" s="1107"/>
      <c r="I3" s="1107"/>
      <c r="J3" s="1107"/>
      <c r="K3" s="1107"/>
      <c r="L3" s="1107"/>
      <c r="M3" s="1107"/>
      <c r="N3" s="1107"/>
      <c r="O3" s="1107"/>
      <c r="P3" s="1107"/>
      <c r="Q3" s="1107"/>
      <c r="R3" s="1107"/>
      <c r="S3" s="1107"/>
      <c r="T3" s="1107"/>
      <c r="U3" s="1107"/>
      <c r="V3" s="1107"/>
      <c r="W3" s="1107"/>
      <c r="X3" s="1107"/>
      <c r="Y3" s="1107"/>
      <c r="Z3" s="1107"/>
      <c r="AA3" s="1107"/>
      <c r="AB3" s="1107"/>
      <c r="AC3" s="1107"/>
      <c r="AD3" s="1107"/>
      <c r="AE3" s="1107"/>
      <c r="AF3" s="1107"/>
    </row>
    <row r="4" spans="1:32" s="995" customFormat="1" ht="20.2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995" customFormat="1" ht="15.75" customHeight="1" x14ac:dyDescent="0.35">
      <c r="A5" s="2250" t="s">
        <v>2827</v>
      </c>
      <c r="B5" s="1888"/>
      <c r="C5" s="1888"/>
      <c r="D5" s="1888"/>
      <c r="E5" s="1888"/>
      <c r="F5" s="1888"/>
      <c r="G5" s="1888"/>
      <c r="H5" s="1888"/>
      <c r="I5" s="1888"/>
      <c r="J5" s="1888"/>
      <c r="K5" s="1888"/>
      <c r="L5" s="1888"/>
      <c r="M5" s="1888"/>
      <c r="N5" s="1888"/>
      <c r="O5" s="1888"/>
      <c r="P5" s="1888"/>
      <c r="Q5" s="1888"/>
      <c r="R5" s="1888"/>
      <c r="S5" s="1888"/>
      <c r="T5" s="1888"/>
      <c r="U5" s="1888"/>
      <c r="V5" s="1888"/>
      <c r="W5" s="1888"/>
      <c r="X5" s="1888"/>
      <c r="Y5" s="1888"/>
      <c r="Z5" s="1888"/>
      <c r="AA5" s="1888"/>
      <c r="AB5" s="1888"/>
      <c r="AC5" s="1888"/>
      <c r="AD5" s="1888"/>
      <c r="AE5" s="1888"/>
      <c r="AF5" s="1889"/>
    </row>
    <row r="6" spans="1:32" ht="36.75" customHeight="1" x14ac:dyDescent="0.35">
      <c r="A6" s="17" t="s">
        <v>2828</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2829</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row>
    <row r="8" spans="1:32" ht="36.75" customHeight="1" x14ac:dyDescent="0.35">
      <c r="A8" s="208" t="s">
        <v>2830</v>
      </c>
      <c r="B8" s="252"/>
      <c r="C8" s="252"/>
      <c r="D8" s="252"/>
      <c r="E8" s="347"/>
      <c r="F8" s="347"/>
      <c r="G8" s="347"/>
      <c r="H8" s="347"/>
      <c r="I8" s="347"/>
      <c r="J8" s="347"/>
      <c r="K8" s="347"/>
      <c r="L8" s="347"/>
      <c r="M8" s="347"/>
      <c r="N8" s="347"/>
      <c r="O8" s="347"/>
      <c r="P8" s="347"/>
      <c r="Q8" s="347"/>
      <c r="R8" s="347"/>
      <c r="S8" s="347"/>
      <c r="T8" s="347"/>
      <c r="U8" s="347"/>
      <c r="V8" s="347"/>
      <c r="W8" s="347"/>
      <c r="X8" s="347"/>
      <c r="Y8" s="347"/>
      <c r="Z8" s="347"/>
      <c r="AA8" s="347"/>
      <c r="AB8" s="347"/>
      <c r="AC8" s="347"/>
      <c r="AD8" s="347"/>
      <c r="AE8" s="347"/>
      <c r="AF8" s="347"/>
    </row>
    <row r="9" spans="1:32" ht="36.75" customHeight="1" x14ac:dyDescent="0.35">
      <c r="A9" s="17" t="s">
        <v>2831</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row>
    <row r="10" spans="1:32" ht="36.75" customHeight="1" x14ac:dyDescent="0.35">
      <c r="A10" s="208" t="s">
        <v>2832</v>
      </c>
      <c r="B10" s="252"/>
      <c r="C10" s="252"/>
      <c r="D10" s="252"/>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row>
    <row r="11" spans="1:32" ht="30" customHeight="1" x14ac:dyDescent="0.35">
      <c r="A11" s="87"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995" customFormat="1" ht="20.25" customHeight="1" x14ac:dyDescent="0.35">
      <c r="A12" s="67" t="s">
        <v>685</v>
      </c>
      <c r="B12" s="988">
        <v>1</v>
      </c>
      <c r="C12" s="988">
        <v>2</v>
      </c>
      <c r="D12" s="988">
        <v>3</v>
      </c>
      <c r="E12" s="988">
        <v>4</v>
      </c>
      <c r="F12" s="988">
        <v>5</v>
      </c>
      <c r="G12" s="988">
        <v>6</v>
      </c>
      <c r="H12" s="988">
        <v>7</v>
      </c>
      <c r="I12" s="988">
        <v>8</v>
      </c>
      <c r="J12" s="988">
        <v>9</v>
      </c>
      <c r="K12" s="988">
        <v>10</v>
      </c>
      <c r="L12" s="988">
        <v>11</v>
      </c>
      <c r="M12" s="988">
        <v>12</v>
      </c>
      <c r="N12" s="988">
        <v>13</v>
      </c>
      <c r="O12" s="988">
        <v>14</v>
      </c>
      <c r="P12" s="988">
        <v>15</v>
      </c>
      <c r="Q12" s="988">
        <v>16</v>
      </c>
      <c r="R12" s="988">
        <v>17</v>
      </c>
      <c r="S12" s="988">
        <v>18</v>
      </c>
      <c r="T12" s="988">
        <v>19</v>
      </c>
      <c r="U12" s="988">
        <v>20</v>
      </c>
      <c r="V12" s="988">
        <v>21</v>
      </c>
      <c r="W12" s="988">
        <v>22</v>
      </c>
      <c r="X12" s="988">
        <v>23</v>
      </c>
      <c r="Y12" s="988">
        <v>24</v>
      </c>
      <c r="Z12" s="988">
        <v>25</v>
      </c>
      <c r="AA12" s="988">
        <v>26</v>
      </c>
      <c r="AB12" s="988">
        <v>27</v>
      </c>
      <c r="AC12" s="988">
        <v>28</v>
      </c>
      <c r="AD12" s="988">
        <v>29</v>
      </c>
      <c r="AE12" s="988">
        <v>30</v>
      </c>
      <c r="AF12" s="988">
        <v>31</v>
      </c>
    </row>
    <row r="13" spans="1:32" s="995" customFormat="1" ht="15.75" customHeight="1" x14ac:dyDescent="0.35">
      <c r="A13" s="2250" t="s">
        <v>2833</v>
      </c>
      <c r="B13" s="1888"/>
      <c r="C13" s="1888"/>
      <c r="D13" s="1888"/>
      <c r="E13" s="1888"/>
      <c r="F13" s="1888"/>
      <c r="G13" s="1888"/>
      <c r="H13" s="1888"/>
      <c r="I13" s="1888"/>
      <c r="J13" s="1888"/>
      <c r="K13" s="1888"/>
      <c r="L13" s="1888"/>
      <c r="M13" s="1888"/>
      <c r="N13" s="1888"/>
      <c r="O13" s="1888"/>
      <c r="P13" s="1888"/>
      <c r="Q13" s="1888"/>
      <c r="R13" s="1888"/>
      <c r="S13" s="1888"/>
      <c r="T13" s="1888"/>
      <c r="U13" s="1888"/>
      <c r="V13" s="1888"/>
      <c r="W13" s="1888"/>
      <c r="X13" s="1888"/>
      <c r="Y13" s="1888"/>
      <c r="Z13" s="1888"/>
      <c r="AA13" s="1888"/>
      <c r="AB13" s="1888"/>
      <c r="AC13" s="1888"/>
      <c r="AD13" s="1888"/>
      <c r="AE13" s="1888"/>
      <c r="AF13" s="1889"/>
    </row>
    <row r="14" spans="1:32" ht="36.75" customHeight="1" x14ac:dyDescent="0.35">
      <c r="A14" s="17" t="s">
        <v>2828</v>
      </c>
      <c r="B14" s="252"/>
      <c r="C14" s="252"/>
      <c r="D14" s="252"/>
      <c r="E14" s="347"/>
      <c r="F14" s="347"/>
      <c r="G14" s="347"/>
      <c r="H14" s="347"/>
      <c r="I14" s="347"/>
      <c r="J14" s="347"/>
      <c r="K14" s="347"/>
      <c r="L14" s="347"/>
      <c r="M14" s="347"/>
      <c r="N14" s="347"/>
      <c r="O14" s="347"/>
      <c r="P14" s="347"/>
      <c r="Q14" s="347"/>
      <c r="R14" s="347"/>
      <c r="S14" s="347"/>
      <c r="T14" s="347"/>
      <c r="U14" s="347"/>
      <c r="V14" s="347"/>
      <c r="W14" s="347"/>
      <c r="X14" s="347"/>
      <c r="Y14" s="347"/>
      <c r="Z14" s="347"/>
      <c r="AA14" s="347"/>
      <c r="AB14" s="347"/>
      <c r="AC14" s="347"/>
      <c r="AD14" s="347"/>
      <c r="AE14" s="347"/>
      <c r="AF14" s="347"/>
    </row>
    <row r="15" spans="1:32" ht="36.75" customHeight="1" x14ac:dyDescent="0.35">
      <c r="A15" s="17" t="s">
        <v>2829</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row>
    <row r="16" spans="1:32" ht="36.75" customHeight="1" x14ac:dyDescent="0.35">
      <c r="A16" s="208" t="s">
        <v>2830</v>
      </c>
      <c r="B16" s="252"/>
      <c r="C16" s="252"/>
      <c r="D16" s="252"/>
      <c r="E16" s="347"/>
      <c r="F16" s="347"/>
      <c r="G16" s="347"/>
      <c r="H16" s="347"/>
      <c r="I16" s="347"/>
      <c r="J16" s="347"/>
      <c r="K16" s="347"/>
      <c r="L16" s="347"/>
      <c r="M16" s="347"/>
      <c r="N16" s="347"/>
      <c r="O16" s="347"/>
      <c r="P16" s="347"/>
      <c r="Q16" s="347"/>
      <c r="R16" s="347"/>
      <c r="S16" s="347"/>
      <c r="T16" s="347"/>
      <c r="U16" s="347"/>
      <c r="V16" s="347"/>
      <c r="W16" s="347"/>
      <c r="X16" s="347"/>
      <c r="Y16" s="347"/>
      <c r="Z16" s="347"/>
      <c r="AA16" s="347"/>
      <c r="AB16" s="347"/>
      <c r="AC16" s="347"/>
      <c r="AD16" s="347"/>
      <c r="AE16" s="347"/>
      <c r="AF16" s="347"/>
    </row>
    <row r="17" spans="1:33" ht="36.75" customHeight="1" x14ac:dyDescent="0.35">
      <c r="A17" s="17" t="s">
        <v>2831</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row>
    <row r="18" spans="1:33" ht="36.75" customHeight="1" x14ac:dyDescent="0.35">
      <c r="A18" s="1347" t="s">
        <v>2832</v>
      </c>
      <c r="B18" s="239"/>
      <c r="C18" s="239"/>
      <c r="D18" s="239"/>
      <c r="E18" s="1348"/>
      <c r="F18" s="1348"/>
      <c r="G18" s="1348"/>
      <c r="H18" s="1348"/>
      <c r="I18" s="1348"/>
      <c r="J18" s="1348"/>
      <c r="K18" s="1348"/>
      <c r="L18" s="1348"/>
      <c r="M18" s="1348"/>
      <c r="N18" s="1348"/>
      <c r="O18" s="1348"/>
      <c r="P18" s="1348"/>
      <c r="Q18" s="1348"/>
      <c r="R18" s="1348"/>
      <c r="S18" s="1348"/>
      <c r="T18" s="1348"/>
      <c r="U18" s="1348"/>
      <c r="V18" s="1348"/>
      <c r="W18" s="1348"/>
      <c r="X18" s="1348"/>
      <c r="Y18" s="1348"/>
      <c r="Z18" s="1348"/>
      <c r="AA18" s="1348"/>
      <c r="AB18" s="1348"/>
      <c r="AC18" s="1348"/>
      <c r="AD18" s="1348"/>
      <c r="AE18" s="1348"/>
      <c r="AF18" s="1348"/>
    </row>
    <row r="19" spans="1:33" ht="30" customHeight="1" x14ac:dyDescent="0.35">
      <c r="A19" s="87"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761"/>
    </row>
    <row r="20" spans="1:33" ht="16.5" customHeight="1" x14ac:dyDescent="0.35">
      <c r="A20" s="1666" t="s">
        <v>732</v>
      </c>
      <c r="B20" s="1423"/>
      <c r="C20" s="1423"/>
      <c r="D20" s="1423"/>
      <c r="E20" s="1423"/>
      <c r="F20" s="1423"/>
      <c r="G20" s="1423"/>
      <c r="H20" s="1423"/>
      <c r="I20" s="1423"/>
      <c r="J20" s="1423"/>
      <c r="K20" s="1423"/>
      <c r="L20" s="1423"/>
      <c r="M20" s="1423"/>
      <c r="N20" s="1423"/>
      <c r="O20" s="1423"/>
      <c r="P20" s="1423"/>
      <c r="Q20" s="1423"/>
      <c r="R20" s="1423"/>
      <c r="S20" s="1423"/>
      <c r="T20" s="1423"/>
      <c r="U20" s="1423"/>
      <c r="V20" s="1423"/>
      <c r="W20" s="1423"/>
      <c r="X20" s="1423"/>
      <c r="Y20" s="1423"/>
      <c r="Z20" s="1423"/>
      <c r="AA20" s="1423"/>
      <c r="AB20" s="1423"/>
      <c r="AC20" s="1423"/>
      <c r="AD20" s="1423"/>
      <c r="AE20" s="1423"/>
      <c r="AF20" s="1423"/>
      <c r="AG20" s="761"/>
    </row>
    <row r="21" spans="1:33" ht="54" customHeight="1" x14ac:dyDescent="0.35">
      <c r="A21" s="69" t="s">
        <v>560</v>
      </c>
      <c r="B21" s="1655" t="s">
        <v>733</v>
      </c>
      <c r="C21" s="1423"/>
      <c r="D21" s="1423"/>
      <c r="E21" s="1423"/>
      <c r="F21" s="1423"/>
      <c r="G21" s="1423"/>
      <c r="H21" s="1423"/>
      <c r="I21" s="1423"/>
      <c r="J21" s="1423"/>
      <c r="K21" s="1423"/>
      <c r="L21" s="1423"/>
      <c r="M21" s="1423"/>
      <c r="N21" s="1655" t="s">
        <v>734</v>
      </c>
      <c r="O21" s="1423"/>
      <c r="P21" s="1423"/>
      <c r="Q21" s="1423"/>
      <c r="R21" s="1423"/>
      <c r="S21" s="1423"/>
      <c r="T21" s="1423"/>
      <c r="U21" s="1423"/>
      <c r="V21" s="1423"/>
      <c r="W21" s="1423"/>
      <c r="X21" s="1423"/>
      <c r="Y21" s="1423"/>
      <c r="Z21" s="1655" t="s">
        <v>563</v>
      </c>
      <c r="AA21" s="1423"/>
      <c r="AB21" s="1655" t="s">
        <v>564</v>
      </c>
      <c r="AC21" s="1423"/>
      <c r="AD21" s="1423"/>
      <c r="AE21" s="1655" t="s">
        <v>735</v>
      </c>
      <c r="AF21" s="1423"/>
      <c r="AG21" s="761"/>
    </row>
    <row r="22" spans="1:33" ht="23.25" customHeight="1" x14ac:dyDescent="0.35">
      <c r="A22" s="1349"/>
      <c r="B22" s="2249"/>
      <c r="C22" s="1397"/>
      <c r="D22" s="1397"/>
      <c r="E22" s="1397"/>
      <c r="F22" s="1397"/>
      <c r="G22" s="1397"/>
      <c r="H22" s="1397"/>
      <c r="I22" s="1397"/>
      <c r="J22" s="1397"/>
      <c r="K22" s="1397"/>
      <c r="L22" s="1397"/>
      <c r="M22" s="1406"/>
      <c r="N22" s="1718"/>
      <c r="O22" s="1397"/>
      <c r="P22" s="1397"/>
      <c r="Q22" s="1397"/>
      <c r="R22" s="1397"/>
      <c r="S22" s="1397"/>
      <c r="T22" s="1397"/>
      <c r="U22" s="1397"/>
      <c r="V22" s="1397"/>
      <c r="W22" s="1397"/>
      <c r="X22" s="1397"/>
      <c r="Y22" s="1406"/>
      <c r="Z22" s="1718"/>
      <c r="AA22" s="1406"/>
      <c r="AB22" s="2249"/>
      <c r="AC22" s="1397"/>
      <c r="AD22" s="1406"/>
      <c r="AE22" s="2249"/>
      <c r="AF22" s="1406"/>
    </row>
    <row r="23" spans="1:33" ht="23.25" customHeight="1" x14ac:dyDescent="0.35">
      <c r="A23" s="70"/>
      <c r="B23" s="1538"/>
      <c r="C23" s="1400"/>
      <c r="D23" s="1400"/>
      <c r="E23" s="1400"/>
      <c r="F23" s="1400"/>
      <c r="G23" s="1400"/>
      <c r="H23" s="1400"/>
      <c r="I23" s="1400"/>
      <c r="J23" s="1400"/>
      <c r="K23" s="1400"/>
      <c r="L23" s="1400"/>
      <c r="M23" s="1398"/>
      <c r="N23" s="1539"/>
      <c r="O23" s="1400"/>
      <c r="P23" s="1400"/>
      <c r="Q23" s="1400"/>
      <c r="R23" s="1400"/>
      <c r="S23" s="1400"/>
      <c r="T23" s="1400"/>
      <c r="U23" s="1400"/>
      <c r="V23" s="1400"/>
      <c r="W23" s="1400"/>
      <c r="X23" s="1400"/>
      <c r="Y23" s="1398"/>
      <c r="Z23" s="1539"/>
      <c r="AA23" s="1398"/>
      <c r="AB23" s="1538"/>
      <c r="AC23" s="1400"/>
      <c r="AD23" s="1398"/>
      <c r="AE23" s="1538"/>
      <c r="AF23" s="1398"/>
    </row>
    <row r="24" spans="1:33" ht="23.25" customHeight="1" x14ac:dyDescent="0.35">
      <c r="A24" s="70"/>
      <c r="B24" s="1538"/>
      <c r="C24" s="1400"/>
      <c r="D24" s="1400"/>
      <c r="E24" s="1400"/>
      <c r="F24" s="1400"/>
      <c r="G24" s="1400"/>
      <c r="H24" s="1400"/>
      <c r="I24" s="1400"/>
      <c r="J24" s="1400"/>
      <c r="K24" s="1400"/>
      <c r="L24" s="1400"/>
      <c r="M24" s="1398"/>
      <c r="N24" s="1539"/>
      <c r="O24" s="1400"/>
      <c r="P24" s="1400"/>
      <c r="Q24" s="1400"/>
      <c r="R24" s="1400"/>
      <c r="S24" s="1400"/>
      <c r="T24" s="1400"/>
      <c r="U24" s="1400"/>
      <c r="V24" s="1400"/>
      <c r="W24" s="1400"/>
      <c r="X24" s="1400"/>
      <c r="Y24" s="1398"/>
      <c r="Z24" s="1539"/>
      <c r="AA24" s="1398"/>
      <c r="AB24" s="1538"/>
      <c r="AC24" s="1400"/>
      <c r="AD24" s="1398"/>
      <c r="AE24" s="1538"/>
      <c r="AF24" s="1398"/>
    </row>
    <row r="25" spans="1:33" ht="25.4" customHeight="1" x14ac:dyDescent="0.35">
      <c r="A25" s="756"/>
      <c r="B25" s="2248"/>
      <c r="C25" s="1391"/>
      <c r="D25" s="1391"/>
      <c r="E25" s="1391"/>
      <c r="F25" s="1391"/>
      <c r="G25" s="1391"/>
      <c r="H25" s="1391"/>
      <c r="I25" s="1391"/>
      <c r="J25" s="1391"/>
      <c r="K25" s="1391"/>
      <c r="L25" s="1391"/>
      <c r="M25" s="1392"/>
      <c r="N25" s="1720"/>
      <c r="O25" s="1391"/>
      <c r="P25" s="1391"/>
      <c r="Q25" s="1391"/>
      <c r="R25" s="1391"/>
      <c r="S25" s="1391"/>
      <c r="T25" s="1391"/>
      <c r="U25" s="1391"/>
      <c r="V25" s="1391"/>
      <c r="W25" s="1391"/>
      <c r="X25" s="1391"/>
      <c r="Y25" s="1392"/>
      <c r="Z25" s="1720"/>
      <c r="AA25" s="1392"/>
      <c r="AB25" s="2248"/>
      <c r="AC25" s="1391"/>
      <c r="AD25" s="1392"/>
      <c r="AE25" s="2248"/>
      <c r="AF25" s="1392"/>
    </row>
    <row r="26" spans="1:33" ht="29.15" customHeight="1" x14ac:dyDescent="0.35">
      <c r="A26" s="2247" t="s">
        <v>566</v>
      </c>
      <c r="B26" s="2247"/>
      <c r="C26" s="2247"/>
      <c r="D26" s="2247"/>
      <c r="E26" s="2247"/>
      <c r="F26" s="2247"/>
      <c r="G26" s="2247"/>
      <c r="H26" s="2247"/>
      <c r="I26" s="2247"/>
      <c r="J26" s="2247"/>
      <c r="K26" s="2247"/>
      <c r="L26" s="2247"/>
      <c r="M26" s="2247"/>
      <c r="N26" s="2247"/>
      <c r="O26" s="2247"/>
      <c r="P26" s="2247"/>
      <c r="Q26" s="2247"/>
      <c r="R26" s="2247"/>
      <c r="S26" s="2247"/>
      <c r="T26" s="2247"/>
      <c r="U26" s="2247"/>
      <c r="V26" s="2247"/>
      <c r="W26" s="2247"/>
      <c r="X26" s="2247"/>
      <c r="Y26" s="2247"/>
      <c r="Z26" s="2247"/>
      <c r="AA26" s="2247"/>
      <c r="AB26" s="2247"/>
      <c r="AC26" s="2247"/>
      <c r="AD26" s="2247"/>
      <c r="AE26" s="2247"/>
      <c r="AF26" s="2247"/>
    </row>
    <row r="27" spans="1:33" s="646" customFormat="1" ht="26.15" customHeight="1" x14ac:dyDescent="0.35">
      <c r="A27" s="1580" t="s">
        <v>1621</v>
      </c>
      <c r="B27" s="1580"/>
      <c r="C27" s="1580"/>
      <c r="D27" s="1580"/>
      <c r="E27" s="1580"/>
      <c r="F27" s="1580"/>
      <c r="G27" s="1580"/>
      <c r="H27" s="1580"/>
      <c r="I27" s="1580"/>
      <c r="J27" s="1580"/>
      <c r="K27" s="1580"/>
      <c r="L27" s="1580"/>
      <c r="M27" s="1580"/>
      <c r="N27" s="1580"/>
      <c r="O27" s="1580"/>
      <c r="P27" s="1580"/>
      <c r="Q27" s="1580"/>
      <c r="R27" s="1580"/>
      <c r="S27" s="1580"/>
      <c r="T27" s="1580"/>
      <c r="U27" s="1580"/>
      <c r="V27" s="1580"/>
      <c r="W27" s="1580"/>
      <c r="X27" s="1580"/>
      <c r="Y27" s="1580"/>
      <c r="Z27" s="1580"/>
      <c r="AA27" s="1580"/>
      <c r="AB27" s="1580"/>
      <c r="AC27" s="1580"/>
      <c r="AD27" s="1580"/>
      <c r="AE27" s="1580"/>
      <c r="AF27" s="1580"/>
    </row>
    <row r="28" spans="1:33" ht="15.75" customHeight="1" x14ac:dyDescent="0.35"/>
    <row r="29" spans="1:33" ht="15.75" customHeight="1" x14ac:dyDescent="0.35"/>
    <row r="30" spans="1:33" ht="15.75" customHeight="1" x14ac:dyDescent="0.35"/>
    <row r="31" spans="1:33" ht="15.75" customHeight="1" x14ac:dyDescent="0.35"/>
    <row r="32" spans="1:3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1:AF1"/>
    <mergeCell ref="A2:AF2"/>
    <mergeCell ref="A5:AF5"/>
    <mergeCell ref="A13:AF13"/>
    <mergeCell ref="A20:AF20"/>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26:AF26"/>
    <mergeCell ref="A27:AF27"/>
    <mergeCell ref="AE24:AF24"/>
    <mergeCell ref="B25:M25"/>
    <mergeCell ref="N25:Y25"/>
    <mergeCell ref="AE25:AF25"/>
    <mergeCell ref="Z25:AA25"/>
    <mergeCell ref="AB25:AD25"/>
    <mergeCell ref="B24:M24"/>
    <mergeCell ref="N24:Y24"/>
    <mergeCell ref="Z24:AA24"/>
    <mergeCell ref="AB24:AD24"/>
  </mergeCells>
  <pageMargins left="0.27559055118110237" right="0.1875" top="0.47244094488188981" bottom="0.59375" header="0" footer="0"/>
  <pageSetup scale="94" fitToHeight="0" orientation="landscape" cellComments="atEnd" r:id="rId1"/>
  <headerFooter>
    <oddHeader>&amp;LThe Great Canadian Meat Company&amp;R&amp;A</oddHeader>
    <oddFooter>&amp;L&amp;"-,Italic"Prepared by Food Technology Consulting
 Approved by: KD&amp;CPage  &amp;P&amp;R&amp;"-,Italic"Revision Date: August 02,2023
 Revision # 03</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B050"/>
    <pageSetUpPr fitToPage="1"/>
  </sheetPr>
  <dimension ref="A1:AF985"/>
  <sheetViews>
    <sheetView view="pageLayout" zoomScaleNormal="100" workbookViewId="0">
      <selection activeCell="A18" sqref="A18"/>
    </sheetView>
  </sheetViews>
  <sheetFormatPr defaultColWidth="14.453125" defaultRowHeight="15" customHeight="1" x14ac:dyDescent="0.35"/>
  <cols>
    <col min="1" max="1" width="26.81640625" customWidth="1"/>
    <col min="2" max="8" width="3.54296875" customWidth="1"/>
    <col min="9" max="9" width="3.1796875" customWidth="1"/>
    <col min="10" max="11" width="3.453125" customWidth="1"/>
    <col min="12" max="32" width="3.54296875" customWidth="1"/>
  </cols>
  <sheetData>
    <row r="1" spans="1:32" ht="16.5" customHeight="1" x14ac:dyDescent="0.35">
      <c r="A1" s="1469" t="s">
        <v>202</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40.5" customHeight="1" x14ac:dyDescent="0.35">
      <c r="A2" s="1526" t="s">
        <v>2834</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row>
    <row r="3" spans="1:32" ht="20.25" customHeight="1" x14ac:dyDescent="0.35">
      <c r="A3" s="1108" t="s">
        <v>2826</v>
      </c>
      <c r="B3" s="1109"/>
      <c r="C3" s="1109"/>
      <c r="D3" s="1109"/>
      <c r="E3" s="1109"/>
      <c r="F3" s="1109"/>
      <c r="G3" s="1109"/>
      <c r="H3" s="1109"/>
      <c r="I3" s="1109"/>
      <c r="J3" s="1109"/>
      <c r="K3" s="1109"/>
      <c r="L3" s="1109"/>
      <c r="M3" s="1109"/>
      <c r="N3" s="1109"/>
      <c r="O3" s="1109"/>
      <c r="P3" s="1109"/>
      <c r="Q3" s="1109"/>
      <c r="R3" s="1109"/>
      <c r="S3" s="1109"/>
      <c r="T3" s="1109"/>
      <c r="U3" s="1109"/>
      <c r="V3" s="1109"/>
      <c r="W3" s="1109"/>
      <c r="X3" s="1109"/>
      <c r="Y3" s="1109"/>
      <c r="Z3" s="1109"/>
      <c r="AA3" s="1109"/>
      <c r="AB3" s="1109"/>
      <c r="AC3" s="1109"/>
      <c r="AD3" s="1109"/>
      <c r="AE3" s="1109"/>
      <c r="AF3" s="1109"/>
    </row>
    <row r="4" spans="1:32" s="674" customFormat="1" ht="1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674" customFormat="1" ht="15.75" customHeight="1" x14ac:dyDescent="0.35">
      <c r="A5" s="2250" t="s">
        <v>2827</v>
      </c>
      <c r="B5" s="2159"/>
      <c r="C5" s="2159"/>
      <c r="D5" s="2159"/>
      <c r="E5" s="2159"/>
      <c r="F5" s="2159"/>
      <c r="G5" s="2159"/>
      <c r="H5" s="2159"/>
      <c r="I5" s="2159"/>
      <c r="J5" s="2159"/>
      <c r="K5" s="2159"/>
      <c r="L5" s="2159"/>
      <c r="M5" s="2159"/>
      <c r="N5" s="2159"/>
      <c r="O5" s="2159"/>
      <c r="P5" s="2159"/>
      <c r="Q5" s="2159"/>
      <c r="R5" s="2159"/>
      <c r="S5" s="2159"/>
      <c r="T5" s="2159"/>
      <c r="U5" s="2159"/>
      <c r="V5" s="2159"/>
      <c r="W5" s="2159"/>
      <c r="X5" s="2159"/>
      <c r="Y5" s="2159"/>
      <c r="Z5" s="2159"/>
      <c r="AA5" s="2159"/>
      <c r="AB5" s="2159"/>
      <c r="AC5" s="2159"/>
      <c r="AD5" s="2159"/>
      <c r="AE5" s="2159"/>
      <c r="AF5" s="2160"/>
    </row>
    <row r="6" spans="1:32" ht="36.75" customHeight="1" x14ac:dyDescent="0.35">
      <c r="A6" s="17" t="s">
        <v>2828</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2835</v>
      </c>
      <c r="B7" s="252"/>
      <c r="C7" s="252"/>
      <c r="D7" s="252"/>
      <c r="E7" s="347"/>
      <c r="F7" s="347"/>
      <c r="G7" s="347"/>
      <c r="H7" s="347"/>
      <c r="I7" s="347"/>
      <c r="J7" s="347"/>
      <c r="K7" s="347"/>
      <c r="L7" s="347"/>
      <c r="M7" s="347"/>
      <c r="N7" s="347"/>
      <c r="O7" s="347"/>
      <c r="P7" s="347"/>
      <c r="Q7" s="347"/>
      <c r="R7" s="347"/>
      <c r="S7" s="347"/>
      <c r="T7" s="347"/>
      <c r="U7" s="347"/>
      <c r="V7" s="347"/>
      <c r="W7" s="347"/>
      <c r="X7" s="347"/>
      <c r="Y7" s="347"/>
      <c r="Z7" s="347"/>
      <c r="AA7" s="347"/>
      <c r="AB7" s="347"/>
      <c r="AC7" s="347"/>
      <c r="AD7" s="347"/>
      <c r="AE7" s="347"/>
      <c r="AF7" s="347"/>
    </row>
    <row r="8" spans="1:32" ht="36.75" customHeight="1" x14ac:dyDescent="0.35">
      <c r="A8" s="208" t="s">
        <v>2836</v>
      </c>
      <c r="B8" s="252"/>
      <c r="C8" s="252"/>
      <c r="D8" s="252"/>
      <c r="E8" s="347"/>
      <c r="F8" s="347"/>
      <c r="G8" s="347"/>
      <c r="H8" s="347"/>
      <c r="I8" s="347"/>
      <c r="J8" s="347"/>
      <c r="K8" s="347"/>
      <c r="L8" s="347"/>
      <c r="M8" s="347"/>
      <c r="N8" s="347"/>
      <c r="O8" s="347"/>
      <c r="P8" s="347"/>
      <c r="Q8" s="347"/>
      <c r="R8" s="347"/>
      <c r="S8" s="347"/>
      <c r="T8" s="347"/>
      <c r="U8" s="347"/>
      <c r="V8" s="347"/>
      <c r="W8" s="347"/>
      <c r="X8" s="347"/>
      <c r="Y8" s="347"/>
      <c r="Z8" s="347"/>
      <c r="AA8" s="347"/>
      <c r="AB8" s="347"/>
      <c r="AC8" s="347"/>
      <c r="AD8" s="347"/>
      <c r="AE8" s="347"/>
      <c r="AF8" s="347"/>
    </row>
    <row r="9" spans="1:32" ht="36.75" customHeight="1" x14ac:dyDescent="0.35">
      <c r="A9" s="17" t="s">
        <v>2837</v>
      </c>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row>
    <row r="10" spans="1:32" ht="36.75" customHeight="1" x14ac:dyDescent="0.35">
      <c r="A10" s="208" t="s">
        <v>2838</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row>
    <row r="11" spans="1:32" ht="30" customHeight="1" x14ac:dyDescent="0.35">
      <c r="A11" s="87"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674" customFormat="1" ht="15" customHeight="1" x14ac:dyDescent="0.35">
      <c r="A12" s="67" t="s">
        <v>685</v>
      </c>
      <c r="B12" s="988">
        <v>1</v>
      </c>
      <c r="C12" s="988">
        <v>2</v>
      </c>
      <c r="D12" s="988">
        <v>3</v>
      </c>
      <c r="E12" s="988">
        <v>4</v>
      </c>
      <c r="F12" s="988">
        <v>5</v>
      </c>
      <c r="G12" s="988">
        <v>6</v>
      </c>
      <c r="H12" s="988">
        <v>7</v>
      </c>
      <c r="I12" s="988">
        <v>8</v>
      </c>
      <c r="J12" s="988">
        <v>9</v>
      </c>
      <c r="K12" s="988">
        <v>10</v>
      </c>
      <c r="L12" s="988">
        <v>11</v>
      </c>
      <c r="M12" s="988">
        <v>12</v>
      </c>
      <c r="N12" s="988">
        <v>13</v>
      </c>
      <c r="O12" s="988">
        <v>14</v>
      </c>
      <c r="P12" s="988">
        <v>15</v>
      </c>
      <c r="Q12" s="988">
        <v>16</v>
      </c>
      <c r="R12" s="988">
        <v>17</v>
      </c>
      <c r="S12" s="988">
        <v>18</v>
      </c>
      <c r="T12" s="988">
        <v>19</v>
      </c>
      <c r="U12" s="988">
        <v>20</v>
      </c>
      <c r="V12" s="988">
        <v>21</v>
      </c>
      <c r="W12" s="988">
        <v>22</v>
      </c>
      <c r="X12" s="988">
        <v>23</v>
      </c>
      <c r="Y12" s="988">
        <v>24</v>
      </c>
      <c r="Z12" s="988">
        <v>25</v>
      </c>
      <c r="AA12" s="988">
        <v>26</v>
      </c>
      <c r="AB12" s="988">
        <v>27</v>
      </c>
      <c r="AC12" s="988">
        <v>28</v>
      </c>
      <c r="AD12" s="988">
        <v>29</v>
      </c>
      <c r="AE12" s="988">
        <v>30</v>
      </c>
      <c r="AF12" s="988">
        <v>31</v>
      </c>
    </row>
    <row r="13" spans="1:32" ht="15.75" customHeight="1" x14ac:dyDescent="0.35">
      <c r="A13" s="2250" t="s">
        <v>2833</v>
      </c>
      <c r="B13" s="1400"/>
      <c r="C13" s="1400"/>
      <c r="D13" s="1400"/>
      <c r="E13" s="1400"/>
      <c r="F13" s="1400"/>
      <c r="G13" s="1400"/>
      <c r="H13" s="1400"/>
      <c r="I13" s="1400"/>
      <c r="J13" s="1400"/>
      <c r="K13" s="1400"/>
      <c r="L13" s="1400"/>
      <c r="M13" s="1400"/>
      <c r="N13" s="1400"/>
      <c r="O13" s="1400"/>
      <c r="P13" s="1400"/>
      <c r="Q13" s="1400"/>
      <c r="R13" s="1400"/>
      <c r="S13" s="1400"/>
      <c r="T13" s="1400"/>
      <c r="U13" s="1400"/>
      <c r="V13" s="1400"/>
      <c r="W13" s="1400"/>
      <c r="X13" s="1400"/>
      <c r="Y13" s="1400"/>
      <c r="Z13" s="1400"/>
      <c r="AA13" s="1400"/>
      <c r="AB13" s="1400"/>
      <c r="AC13" s="1400"/>
      <c r="AD13" s="1400"/>
      <c r="AE13" s="1400"/>
      <c r="AF13" s="1398"/>
    </row>
    <row r="14" spans="1:32" ht="36.75" customHeight="1" x14ac:dyDescent="0.35">
      <c r="A14" s="17" t="s">
        <v>2828</v>
      </c>
      <c r="B14" s="252"/>
      <c r="C14" s="252"/>
      <c r="D14" s="252"/>
      <c r="E14" s="347"/>
      <c r="F14" s="347"/>
      <c r="G14" s="347"/>
      <c r="H14" s="347"/>
      <c r="I14" s="347"/>
      <c r="J14" s="347"/>
      <c r="K14" s="347"/>
      <c r="L14" s="347"/>
      <c r="M14" s="347"/>
      <c r="N14" s="347"/>
      <c r="O14" s="347"/>
      <c r="P14" s="347"/>
      <c r="Q14" s="347"/>
      <c r="R14" s="347"/>
      <c r="S14" s="347"/>
      <c r="T14" s="347"/>
      <c r="U14" s="347"/>
      <c r="V14" s="347"/>
      <c r="W14" s="347"/>
      <c r="X14" s="347"/>
      <c r="Y14" s="347"/>
      <c r="Z14" s="347"/>
      <c r="AA14" s="347"/>
      <c r="AB14" s="347"/>
      <c r="AC14" s="347"/>
      <c r="AD14" s="347"/>
      <c r="AE14" s="347"/>
      <c r="AF14" s="347"/>
    </row>
    <row r="15" spans="1:32" ht="36.75" customHeight="1" x14ac:dyDescent="0.35">
      <c r="A15" s="17" t="s">
        <v>2835</v>
      </c>
      <c r="B15" s="252"/>
      <c r="C15" s="252"/>
      <c r="D15" s="252"/>
      <c r="E15" s="271"/>
      <c r="F15" s="347"/>
      <c r="G15" s="347"/>
      <c r="H15" s="347"/>
      <c r="I15" s="347"/>
      <c r="J15" s="347"/>
      <c r="K15" s="347"/>
      <c r="L15" s="347"/>
      <c r="M15" s="347"/>
      <c r="N15" s="347"/>
      <c r="O15" s="347"/>
      <c r="P15" s="347"/>
      <c r="Q15" s="347"/>
      <c r="R15" s="347"/>
      <c r="S15" s="347"/>
      <c r="T15" s="347"/>
      <c r="U15" s="347"/>
      <c r="V15" s="347"/>
      <c r="W15" s="347"/>
      <c r="X15" s="347"/>
      <c r="Y15" s="347"/>
      <c r="Z15" s="347"/>
      <c r="AA15" s="347"/>
      <c r="AB15" s="347"/>
      <c r="AC15" s="347"/>
      <c r="AD15" s="347"/>
      <c r="AE15" s="347"/>
      <c r="AF15" s="347"/>
    </row>
    <row r="16" spans="1:32" ht="36.75" customHeight="1" x14ac:dyDescent="0.35">
      <c r="A16" s="208" t="s">
        <v>2836</v>
      </c>
      <c r="B16" s="252"/>
      <c r="C16" s="252"/>
      <c r="D16" s="252"/>
      <c r="E16" s="271"/>
      <c r="F16" s="347"/>
      <c r="G16" s="347"/>
      <c r="H16" s="347"/>
      <c r="I16" s="347"/>
      <c r="J16" s="347"/>
      <c r="K16" s="347"/>
      <c r="L16" s="347"/>
      <c r="M16" s="347"/>
      <c r="N16" s="347"/>
      <c r="O16" s="347"/>
      <c r="P16" s="347"/>
      <c r="Q16" s="347"/>
      <c r="R16" s="347"/>
      <c r="S16" s="347"/>
      <c r="T16" s="347"/>
      <c r="U16" s="347"/>
      <c r="V16" s="347"/>
      <c r="W16" s="347"/>
      <c r="X16" s="347"/>
      <c r="Y16" s="347"/>
      <c r="Z16" s="347"/>
      <c r="AA16" s="347"/>
      <c r="AB16" s="347"/>
      <c r="AC16" s="347"/>
      <c r="AD16" s="347"/>
      <c r="AE16" s="347"/>
      <c r="AF16" s="347"/>
    </row>
    <row r="17" spans="1:32" ht="36.75" customHeight="1" x14ac:dyDescent="0.35">
      <c r="A17" s="17" t="s">
        <v>2837</v>
      </c>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row>
    <row r="18" spans="1:32" ht="36.75" customHeight="1" x14ac:dyDescent="0.35">
      <c r="A18" s="208" t="s">
        <v>2838</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row>
    <row r="19" spans="1:32" ht="30" customHeight="1" x14ac:dyDescent="0.35">
      <c r="A19" s="87"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row>
    <row r="20" spans="1:32" ht="16.5" customHeight="1" x14ac:dyDescent="0.35">
      <c r="A20" s="1399" t="s">
        <v>732</v>
      </c>
      <c r="B20" s="1400"/>
      <c r="C20" s="1400"/>
      <c r="D20" s="1400"/>
      <c r="E20" s="1400"/>
      <c r="F20" s="1400"/>
      <c r="G20" s="1400"/>
      <c r="H20" s="1400"/>
      <c r="I20" s="1400"/>
      <c r="J20" s="1400"/>
      <c r="K20" s="1400"/>
      <c r="L20" s="1400"/>
      <c r="M20" s="1400"/>
      <c r="N20" s="1400"/>
      <c r="O20" s="1400"/>
      <c r="P20" s="1400"/>
      <c r="Q20" s="1400"/>
      <c r="R20" s="1400"/>
      <c r="S20" s="1400"/>
      <c r="T20" s="1400"/>
      <c r="U20" s="1400"/>
      <c r="V20" s="1400"/>
      <c r="W20" s="1400"/>
      <c r="X20" s="1400"/>
      <c r="Y20" s="1400"/>
      <c r="Z20" s="1400"/>
      <c r="AA20" s="1400"/>
      <c r="AB20" s="1400"/>
      <c r="AC20" s="1400"/>
      <c r="AD20" s="1400"/>
      <c r="AE20" s="1400"/>
      <c r="AF20" s="1400"/>
    </row>
    <row r="21" spans="1:32" ht="54" customHeight="1" x14ac:dyDescent="0.35">
      <c r="A21" s="69" t="s">
        <v>560</v>
      </c>
      <c r="B21" s="1539" t="s">
        <v>733</v>
      </c>
      <c r="C21" s="1400"/>
      <c r="D21" s="1400"/>
      <c r="E21" s="1400"/>
      <c r="F21" s="1400"/>
      <c r="G21" s="1400"/>
      <c r="H21" s="1400"/>
      <c r="I21" s="1400"/>
      <c r="J21" s="1400"/>
      <c r="K21" s="1400"/>
      <c r="L21" s="1400"/>
      <c r="M21" s="1398"/>
      <c r="N21" s="1539" t="s">
        <v>734</v>
      </c>
      <c r="O21" s="1400"/>
      <c r="P21" s="1400"/>
      <c r="Q21" s="1400"/>
      <c r="R21" s="1400"/>
      <c r="S21" s="1400"/>
      <c r="T21" s="1400"/>
      <c r="U21" s="1400"/>
      <c r="V21" s="1400"/>
      <c r="W21" s="1400"/>
      <c r="X21" s="1400"/>
      <c r="Y21" s="1398"/>
      <c r="Z21" s="1539" t="s">
        <v>563</v>
      </c>
      <c r="AA21" s="1398"/>
      <c r="AB21" s="1539" t="s">
        <v>564</v>
      </c>
      <c r="AC21" s="1400"/>
      <c r="AD21" s="1398"/>
      <c r="AE21" s="1539" t="s">
        <v>735</v>
      </c>
      <c r="AF21" s="1398"/>
    </row>
    <row r="22" spans="1:32" ht="23.25" customHeight="1" x14ac:dyDescent="0.35">
      <c r="A22" s="70"/>
      <c r="B22" s="1538"/>
      <c r="C22" s="1400"/>
      <c r="D22" s="1400"/>
      <c r="E22" s="1400"/>
      <c r="F22" s="1400"/>
      <c r="G22" s="1400"/>
      <c r="H22" s="1400"/>
      <c r="I22" s="1400"/>
      <c r="J22" s="1400"/>
      <c r="K22" s="1400"/>
      <c r="L22" s="1400"/>
      <c r="M22" s="1398"/>
      <c r="N22" s="1539"/>
      <c r="O22" s="1400"/>
      <c r="P22" s="1400"/>
      <c r="Q22" s="1400"/>
      <c r="R22" s="1400"/>
      <c r="S22" s="1400"/>
      <c r="T22" s="1400"/>
      <c r="U22" s="1400"/>
      <c r="V22" s="1400"/>
      <c r="W22" s="1400"/>
      <c r="X22" s="1400"/>
      <c r="Y22" s="1398"/>
      <c r="Z22" s="1539"/>
      <c r="AA22" s="1398"/>
      <c r="AB22" s="1538"/>
      <c r="AC22" s="1400"/>
      <c r="AD22" s="1398"/>
      <c r="AE22" s="1538"/>
      <c r="AF22" s="1398"/>
    </row>
    <row r="23" spans="1:32" ht="23.25" customHeight="1" x14ac:dyDescent="0.35">
      <c r="A23" s="70"/>
      <c r="B23" s="1538"/>
      <c r="C23" s="1400"/>
      <c r="D23" s="1400"/>
      <c r="E23" s="1400"/>
      <c r="F23" s="1400"/>
      <c r="G23" s="1400"/>
      <c r="H23" s="1400"/>
      <c r="I23" s="1400"/>
      <c r="J23" s="1400"/>
      <c r="K23" s="1400"/>
      <c r="L23" s="1400"/>
      <c r="M23" s="1398"/>
      <c r="N23" s="1539"/>
      <c r="O23" s="1400"/>
      <c r="P23" s="1400"/>
      <c r="Q23" s="1400"/>
      <c r="R23" s="1400"/>
      <c r="S23" s="1400"/>
      <c r="T23" s="1400"/>
      <c r="U23" s="1400"/>
      <c r="V23" s="1400"/>
      <c r="W23" s="1400"/>
      <c r="X23" s="1400"/>
      <c r="Y23" s="1398"/>
      <c r="Z23" s="1539"/>
      <c r="AA23" s="1398"/>
      <c r="AB23" s="1538"/>
      <c r="AC23" s="1400"/>
      <c r="AD23" s="1398"/>
      <c r="AE23" s="1538"/>
      <c r="AF23" s="1398"/>
    </row>
    <row r="24" spans="1:32" ht="23.25" customHeight="1" x14ac:dyDescent="0.35">
      <c r="A24" s="70"/>
      <c r="B24" s="1538"/>
      <c r="C24" s="1400"/>
      <c r="D24" s="1400"/>
      <c r="E24" s="1400"/>
      <c r="F24" s="1400"/>
      <c r="G24" s="1400"/>
      <c r="H24" s="1400"/>
      <c r="I24" s="1400"/>
      <c r="J24" s="1400"/>
      <c r="K24" s="1400"/>
      <c r="L24" s="1400"/>
      <c r="M24" s="1398"/>
      <c r="N24" s="1539"/>
      <c r="O24" s="1400"/>
      <c r="P24" s="1400"/>
      <c r="Q24" s="1400"/>
      <c r="R24" s="1400"/>
      <c r="S24" s="1400"/>
      <c r="T24" s="1400"/>
      <c r="U24" s="1400"/>
      <c r="V24" s="1400"/>
      <c r="W24" s="1400"/>
      <c r="X24" s="1400"/>
      <c r="Y24" s="1398"/>
      <c r="Z24" s="1539"/>
      <c r="AA24" s="1398"/>
      <c r="AB24" s="1538"/>
      <c r="AC24" s="1400"/>
      <c r="AD24" s="1398"/>
      <c r="AE24" s="1538"/>
      <c r="AF24" s="1398"/>
    </row>
    <row r="25" spans="1:32" ht="23.25" customHeight="1" x14ac:dyDescent="0.35">
      <c r="A25" s="70"/>
      <c r="B25" s="1538"/>
      <c r="C25" s="1400"/>
      <c r="D25" s="1400"/>
      <c r="E25" s="1400"/>
      <c r="F25" s="1400"/>
      <c r="G25" s="1400"/>
      <c r="H25" s="1400"/>
      <c r="I25" s="1400"/>
      <c r="J25" s="1400"/>
      <c r="K25" s="1400"/>
      <c r="L25" s="1400"/>
      <c r="M25" s="1398"/>
      <c r="N25" s="1539"/>
      <c r="O25" s="1400"/>
      <c r="P25" s="1400"/>
      <c r="Q25" s="1400"/>
      <c r="R25" s="1400"/>
      <c r="S25" s="1400"/>
      <c r="T25" s="1400"/>
      <c r="U25" s="1400"/>
      <c r="V25" s="1400"/>
      <c r="W25" s="1400"/>
      <c r="X25" s="1400"/>
      <c r="Y25" s="1398"/>
      <c r="Z25" s="1539"/>
      <c r="AA25" s="1398"/>
      <c r="AB25" s="1538"/>
      <c r="AC25" s="1400"/>
      <c r="AD25" s="1398"/>
      <c r="AE25" s="1538"/>
      <c r="AF25" s="1398"/>
    </row>
    <row r="26" spans="1:32" ht="31.4" customHeight="1" x14ac:dyDescent="0.35">
      <c r="A26" s="2247" t="s">
        <v>566</v>
      </c>
      <c r="B26" s="2247"/>
      <c r="C26" s="2247"/>
      <c r="D26" s="2247"/>
      <c r="E26" s="2247"/>
      <c r="F26" s="2247"/>
      <c r="G26" s="2247"/>
      <c r="H26" s="2247"/>
      <c r="I26" s="2247"/>
      <c r="J26" s="2247"/>
      <c r="K26" s="2247"/>
      <c r="L26" s="2247"/>
      <c r="M26" s="2247"/>
      <c r="N26" s="2247"/>
      <c r="O26" s="2247"/>
      <c r="P26" s="2247"/>
      <c r="Q26" s="2247"/>
      <c r="R26" s="2247"/>
      <c r="S26" s="2247"/>
      <c r="T26" s="2247"/>
      <c r="U26" s="2247"/>
      <c r="V26" s="2247"/>
      <c r="W26" s="2247"/>
      <c r="X26" s="2247"/>
      <c r="Y26" s="2247"/>
      <c r="Z26" s="2247"/>
      <c r="AA26" s="2247"/>
      <c r="AB26" s="2247"/>
      <c r="AC26" s="2247"/>
      <c r="AD26" s="2247"/>
      <c r="AE26" s="2247"/>
      <c r="AF26" s="2247"/>
    </row>
    <row r="27" spans="1:32" ht="28.4" customHeight="1" x14ac:dyDescent="0.35">
      <c r="A27" s="1580" t="s">
        <v>1621</v>
      </c>
      <c r="B27" s="1580"/>
      <c r="C27" s="1580"/>
      <c r="D27" s="1580"/>
      <c r="E27" s="1580"/>
      <c r="F27" s="1580"/>
      <c r="G27" s="1580"/>
      <c r="H27" s="1580"/>
      <c r="I27" s="1580"/>
      <c r="J27" s="1580"/>
      <c r="K27" s="1580"/>
      <c r="L27" s="1580"/>
      <c r="M27" s="1580"/>
      <c r="N27" s="1580"/>
      <c r="O27" s="1580"/>
      <c r="P27" s="1580"/>
      <c r="Q27" s="1580"/>
      <c r="R27" s="1580"/>
      <c r="S27" s="1580"/>
      <c r="T27" s="1580"/>
      <c r="U27" s="1580"/>
      <c r="V27" s="1580"/>
      <c r="W27" s="1580"/>
      <c r="X27" s="1580"/>
      <c r="Y27" s="1580"/>
      <c r="Z27" s="1580"/>
      <c r="AA27" s="1580"/>
      <c r="AB27" s="1580"/>
      <c r="AC27" s="1580"/>
      <c r="AD27" s="1580"/>
      <c r="AE27" s="1580"/>
      <c r="AF27" s="1580"/>
    </row>
    <row r="28" spans="1:32" ht="15.75" customHeight="1" x14ac:dyDescent="0.35"/>
    <row r="29" spans="1:32" ht="15.75" customHeight="1" x14ac:dyDescent="0.35"/>
    <row r="30" spans="1:32" ht="15.75" customHeight="1" x14ac:dyDescent="0.35"/>
    <row r="31" spans="1:32" ht="15.75" customHeight="1" x14ac:dyDescent="0.35"/>
    <row r="32" spans="1: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1:AF1"/>
    <mergeCell ref="A2:AF2"/>
    <mergeCell ref="A5:AF5"/>
    <mergeCell ref="A13:AF13"/>
    <mergeCell ref="A20:AF20"/>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26:AF26"/>
    <mergeCell ref="A27:AF27"/>
    <mergeCell ref="AE24:AF24"/>
    <mergeCell ref="B25:M25"/>
    <mergeCell ref="N25:Y25"/>
    <mergeCell ref="AE25:AF25"/>
    <mergeCell ref="Z25:AA25"/>
    <mergeCell ref="AB25:AD25"/>
    <mergeCell ref="B24:M24"/>
    <mergeCell ref="N24:Y24"/>
    <mergeCell ref="Z24:AA24"/>
    <mergeCell ref="AB24:AD24"/>
  </mergeCells>
  <pageMargins left="0.27559055118110243" right="0.1875" top="0.47244094488188981" bottom="0.59375" header="0" footer="0"/>
  <pageSetup scale="97" fitToHeight="0" orientation="landscape" cellComments="atEnd" r:id="rId1"/>
  <headerFooter>
    <oddHeader>&amp;LThe Great Canadian Meat Company&amp;R&amp;A</oddHeader>
    <oddFooter>&amp;L&amp;"-,Italic"Prepared by Food Technology Consulting
  Approved by: KD&amp;CPage  &amp;P&amp;R&amp;"-,Italic"Rev. Date: August 01,2023
 Rev. # 03</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pageSetUpPr fitToPage="1"/>
  </sheetPr>
  <dimension ref="A1:AF985"/>
  <sheetViews>
    <sheetView topLeftCell="A10" zoomScaleNormal="100" workbookViewId="0">
      <selection activeCell="A7" sqref="A7"/>
    </sheetView>
  </sheetViews>
  <sheetFormatPr defaultColWidth="14.453125" defaultRowHeight="15" customHeight="1" x14ac:dyDescent="0.35"/>
  <cols>
    <col min="1" max="1" width="27" customWidth="1"/>
    <col min="2" max="32" width="3.54296875" customWidth="1"/>
  </cols>
  <sheetData>
    <row r="1" spans="1:32" ht="16.5" customHeight="1" x14ac:dyDescent="0.35">
      <c r="A1" s="1469" t="s">
        <v>202</v>
      </c>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c r="AD1" s="1395"/>
      <c r="AE1" s="1395"/>
      <c r="AF1" s="1395"/>
    </row>
    <row r="2" spans="1:32" ht="45" customHeight="1" x14ac:dyDescent="0.35">
      <c r="A2" s="1541" t="s">
        <v>2839</v>
      </c>
      <c r="B2" s="2251"/>
      <c r="C2" s="2251"/>
      <c r="D2" s="2251"/>
      <c r="E2" s="2251"/>
      <c r="F2" s="2251"/>
      <c r="G2" s="2251"/>
      <c r="H2" s="2251"/>
      <c r="I2" s="2251"/>
      <c r="J2" s="2251"/>
      <c r="K2" s="2251"/>
      <c r="L2" s="2251"/>
      <c r="M2" s="2251"/>
      <c r="N2" s="2251"/>
      <c r="O2" s="2251"/>
      <c r="P2" s="2251"/>
      <c r="Q2" s="2251"/>
      <c r="R2" s="2251"/>
      <c r="S2" s="2251"/>
      <c r="T2" s="2251"/>
      <c r="U2" s="2251"/>
      <c r="V2" s="2251"/>
      <c r="W2" s="2251"/>
      <c r="X2" s="2251"/>
      <c r="Y2" s="2251"/>
      <c r="Z2" s="2251"/>
      <c r="AA2" s="2251"/>
      <c r="AB2" s="2251"/>
      <c r="AC2" s="2251"/>
      <c r="AD2" s="2251"/>
      <c r="AE2" s="2251"/>
      <c r="AF2" s="2251"/>
    </row>
    <row r="3" spans="1:32" ht="20.25" customHeight="1" x14ac:dyDescent="0.35">
      <c r="A3" s="1106" t="s">
        <v>2826</v>
      </c>
      <c r="B3" s="1107"/>
      <c r="C3" s="1107"/>
      <c r="D3" s="1107"/>
      <c r="E3" s="1107"/>
      <c r="F3" s="1107"/>
      <c r="G3" s="1107"/>
      <c r="H3" s="1107"/>
      <c r="I3" s="1107"/>
      <c r="J3" s="1107"/>
      <c r="K3" s="1107"/>
      <c r="L3" s="1107"/>
      <c r="M3" s="1107"/>
      <c r="N3" s="1107"/>
      <c r="O3" s="1107"/>
      <c r="P3" s="1107"/>
      <c r="Q3" s="1107"/>
      <c r="R3" s="1107"/>
      <c r="S3" s="1107"/>
      <c r="T3" s="1107"/>
      <c r="U3" s="1107"/>
      <c r="V3" s="1107"/>
      <c r="W3" s="1107"/>
      <c r="X3" s="1107"/>
      <c r="Y3" s="1107"/>
      <c r="Z3" s="1107"/>
      <c r="AA3" s="1107"/>
      <c r="AB3" s="1107"/>
      <c r="AC3" s="1107"/>
      <c r="AD3" s="1107"/>
      <c r="AE3" s="1107"/>
      <c r="AF3" s="1107"/>
    </row>
    <row r="4" spans="1:32" s="674" customFormat="1" ht="15.7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674" customFormat="1" ht="15.75" customHeight="1" x14ac:dyDescent="0.35">
      <c r="A5" s="2250" t="s">
        <v>2827</v>
      </c>
      <c r="B5" s="2159"/>
      <c r="C5" s="2159"/>
      <c r="D5" s="2159"/>
      <c r="E5" s="2159"/>
      <c r="F5" s="2159"/>
      <c r="G5" s="2159"/>
      <c r="H5" s="2159"/>
      <c r="I5" s="2159"/>
      <c r="J5" s="2159"/>
      <c r="K5" s="2159"/>
      <c r="L5" s="2159"/>
      <c r="M5" s="2159"/>
      <c r="N5" s="2159"/>
      <c r="O5" s="2159"/>
      <c r="P5" s="2159"/>
      <c r="Q5" s="2159"/>
      <c r="R5" s="2159"/>
      <c r="S5" s="2159"/>
      <c r="T5" s="2159"/>
      <c r="U5" s="2159"/>
      <c r="V5" s="2159"/>
      <c r="W5" s="2159"/>
      <c r="X5" s="2159"/>
      <c r="Y5" s="2159"/>
      <c r="Z5" s="2159"/>
      <c r="AA5" s="2159"/>
      <c r="AB5" s="2159"/>
      <c r="AC5" s="2159"/>
      <c r="AD5" s="2159"/>
      <c r="AE5" s="2159"/>
      <c r="AF5" s="2160"/>
    </row>
    <row r="6" spans="1:32" ht="36.75" customHeight="1" x14ac:dyDescent="0.35">
      <c r="A6" s="17" t="s">
        <v>2828</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2840</v>
      </c>
      <c r="B7" s="17"/>
      <c r="C7" s="17"/>
      <c r="D7" s="17"/>
      <c r="E7" s="17"/>
      <c r="F7" s="17"/>
      <c r="G7" s="17"/>
      <c r="H7" s="17"/>
      <c r="I7" s="17"/>
      <c r="J7" s="17"/>
      <c r="K7" s="17"/>
      <c r="L7" s="17"/>
      <c r="M7" s="17"/>
      <c r="N7" s="18"/>
      <c r="O7" s="17"/>
      <c r="P7" s="17"/>
      <c r="Q7" s="17"/>
      <c r="R7" s="17"/>
      <c r="S7" s="17"/>
      <c r="T7" s="17"/>
      <c r="U7" s="17"/>
      <c r="V7" s="17"/>
      <c r="W7" s="17"/>
      <c r="X7" s="17"/>
      <c r="Y7" s="17"/>
      <c r="Z7" s="17"/>
      <c r="AA7" s="17"/>
      <c r="AB7" s="17"/>
      <c r="AC7" s="17"/>
      <c r="AD7" s="17"/>
      <c r="AE7" s="17"/>
      <c r="AF7" s="17"/>
    </row>
    <row r="8" spans="1:32" ht="36.75" customHeight="1" x14ac:dyDescent="0.35">
      <c r="A8" s="208" t="s">
        <v>2841</v>
      </c>
      <c r="B8" s="252"/>
      <c r="C8" s="252"/>
      <c r="D8" s="252"/>
      <c r="E8" s="347"/>
      <c r="F8" s="347"/>
      <c r="G8" s="347"/>
      <c r="H8" s="347"/>
      <c r="I8" s="347"/>
      <c r="J8" s="347"/>
      <c r="K8" s="347"/>
      <c r="L8" s="347"/>
      <c r="M8" s="347"/>
      <c r="N8" s="347"/>
      <c r="O8" s="347"/>
      <c r="P8" s="347"/>
      <c r="Q8" s="347"/>
      <c r="R8" s="347"/>
      <c r="S8" s="347"/>
      <c r="T8" s="347"/>
      <c r="U8" s="347"/>
      <c r="V8" s="347"/>
      <c r="W8" s="347"/>
      <c r="X8" s="347"/>
      <c r="Y8" s="347"/>
      <c r="Z8" s="347"/>
      <c r="AA8" s="347"/>
      <c r="AB8" s="347"/>
      <c r="AC8" s="347"/>
      <c r="AD8" s="347"/>
      <c r="AE8" s="347"/>
      <c r="AF8" s="347"/>
    </row>
    <row r="9" spans="1:32" ht="36.75" customHeight="1" x14ac:dyDescent="0.35">
      <c r="A9" s="17" t="s">
        <v>2842</v>
      </c>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row>
    <row r="10" spans="1:32" ht="36.75" customHeight="1" x14ac:dyDescent="0.35">
      <c r="A10" s="1105" t="s">
        <v>2843</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row>
    <row r="11" spans="1:32" ht="30" customHeight="1" x14ac:dyDescent="0.35">
      <c r="A11" s="87"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674" customFormat="1" ht="15.75" customHeight="1" x14ac:dyDescent="0.35">
      <c r="A12" s="67" t="s">
        <v>685</v>
      </c>
      <c r="B12" s="988">
        <v>1</v>
      </c>
      <c r="C12" s="988">
        <v>2</v>
      </c>
      <c r="D12" s="988">
        <v>3</v>
      </c>
      <c r="E12" s="988">
        <v>4</v>
      </c>
      <c r="F12" s="988">
        <v>5</v>
      </c>
      <c r="G12" s="988">
        <v>6</v>
      </c>
      <c r="H12" s="988">
        <v>7</v>
      </c>
      <c r="I12" s="988">
        <v>8</v>
      </c>
      <c r="J12" s="988">
        <v>9</v>
      </c>
      <c r="K12" s="988">
        <v>10</v>
      </c>
      <c r="L12" s="988">
        <v>11</v>
      </c>
      <c r="M12" s="988">
        <v>12</v>
      </c>
      <c r="N12" s="988">
        <v>13</v>
      </c>
      <c r="O12" s="988">
        <v>14</v>
      </c>
      <c r="P12" s="988">
        <v>15</v>
      </c>
      <c r="Q12" s="988">
        <v>16</v>
      </c>
      <c r="R12" s="988">
        <v>17</v>
      </c>
      <c r="S12" s="988">
        <v>18</v>
      </c>
      <c r="T12" s="988">
        <v>19</v>
      </c>
      <c r="U12" s="988">
        <v>20</v>
      </c>
      <c r="V12" s="988">
        <v>21</v>
      </c>
      <c r="W12" s="988">
        <v>22</v>
      </c>
      <c r="X12" s="988">
        <v>23</v>
      </c>
      <c r="Y12" s="988">
        <v>24</v>
      </c>
      <c r="Z12" s="988">
        <v>25</v>
      </c>
      <c r="AA12" s="988">
        <v>26</v>
      </c>
      <c r="AB12" s="988">
        <v>27</v>
      </c>
      <c r="AC12" s="988">
        <v>28</v>
      </c>
      <c r="AD12" s="988">
        <v>29</v>
      </c>
      <c r="AE12" s="988">
        <v>30</v>
      </c>
      <c r="AF12" s="988">
        <v>31</v>
      </c>
    </row>
    <row r="13" spans="1:32" s="674" customFormat="1" ht="15.75" customHeight="1" x14ac:dyDescent="0.35">
      <c r="A13" s="2250" t="s">
        <v>2833</v>
      </c>
      <c r="B13" s="2159"/>
      <c r="C13" s="2159"/>
      <c r="D13" s="2159"/>
      <c r="E13" s="2159"/>
      <c r="F13" s="2159"/>
      <c r="G13" s="2159"/>
      <c r="H13" s="2159"/>
      <c r="I13" s="2159"/>
      <c r="J13" s="2159"/>
      <c r="K13" s="2159"/>
      <c r="L13" s="2159"/>
      <c r="M13" s="2159"/>
      <c r="N13" s="2159"/>
      <c r="O13" s="2159"/>
      <c r="P13" s="2159"/>
      <c r="Q13" s="2159"/>
      <c r="R13" s="2159"/>
      <c r="S13" s="2159"/>
      <c r="T13" s="2159"/>
      <c r="U13" s="2159"/>
      <c r="V13" s="2159"/>
      <c r="W13" s="2159"/>
      <c r="X13" s="2159"/>
      <c r="Y13" s="2159"/>
      <c r="Z13" s="2159"/>
      <c r="AA13" s="2159"/>
      <c r="AB13" s="2159"/>
      <c r="AC13" s="2159"/>
      <c r="AD13" s="2159"/>
      <c r="AE13" s="2159"/>
      <c r="AF13" s="2160"/>
    </row>
    <row r="14" spans="1:32" ht="35.25" customHeight="1" x14ac:dyDescent="0.35">
      <c r="A14" s="17" t="s">
        <v>2828</v>
      </c>
      <c r="B14" s="252"/>
      <c r="C14" s="252"/>
      <c r="D14" s="252"/>
      <c r="E14" s="347"/>
      <c r="F14" s="347"/>
      <c r="G14" s="347"/>
      <c r="H14" s="347"/>
      <c r="I14" s="347"/>
      <c r="J14" s="347"/>
      <c r="K14" s="347"/>
      <c r="L14" s="347"/>
      <c r="M14" s="347"/>
      <c r="N14" s="347"/>
      <c r="O14" s="347"/>
      <c r="P14" s="347"/>
      <c r="Q14" s="347"/>
      <c r="R14" s="347"/>
      <c r="S14" s="347"/>
      <c r="T14" s="347"/>
      <c r="U14" s="347"/>
      <c r="V14" s="347"/>
      <c r="W14" s="347"/>
      <c r="X14" s="347"/>
      <c r="Y14" s="347"/>
      <c r="Z14" s="347"/>
      <c r="AA14" s="347"/>
      <c r="AB14" s="347"/>
      <c r="AC14" s="347"/>
      <c r="AD14" s="347"/>
      <c r="AE14" s="347"/>
      <c r="AF14" s="347"/>
    </row>
    <row r="15" spans="1:32" ht="35.25" customHeight="1" x14ac:dyDescent="0.35">
      <c r="A15" s="17" t="s">
        <v>2840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row>
    <row r="16" spans="1:32" ht="35.25" customHeight="1" x14ac:dyDescent="0.35">
      <c r="A16" s="208" t="s">
        <v>2841</v>
      </c>
      <c r="B16" s="252"/>
      <c r="C16" s="252"/>
      <c r="D16" s="252"/>
      <c r="E16" s="271"/>
      <c r="F16" s="347"/>
      <c r="G16" s="347"/>
      <c r="H16" s="347"/>
      <c r="I16" s="347"/>
      <c r="J16" s="347"/>
      <c r="K16" s="347"/>
      <c r="L16" s="347"/>
      <c r="M16" s="347"/>
      <c r="N16" s="347"/>
      <c r="O16" s="347"/>
      <c r="P16" s="347"/>
      <c r="Q16" s="347"/>
      <c r="R16" s="347"/>
      <c r="S16" s="347"/>
      <c r="T16" s="347"/>
      <c r="U16" s="347"/>
      <c r="V16" s="347"/>
      <c r="W16" s="347"/>
      <c r="X16" s="347"/>
      <c r="Y16" s="347"/>
      <c r="Z16" s="347"/>
      <c r="AA16" s="347"/>
      <c r="AB16" s="347"/>
      <c r="AC16" s="347"/>
      <c r="AD16" s="347"/>
      <c r="AE16" s="347"/>
      <c r="AF16" s="347"/>
    </row>
    <row r="17" spans="1:32" ht="35.25" customHeight="1" x14ac:dyDescent="0.35">
      <c r="A17" s="17" t="s">
        <v>2842</v>
      </c>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row>
    <row r="18" spans="1:32" ht="35.25" customHeight="1" x14ac:dyDescent="0.35">
      <c r="A18" s="1105" t="s">
        <v>2843</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row>
    <row r="19" spans="1:32" ht="35.25" customHeight="1" x14ac:dyDescent="0.35">
      <c r="A19" s="87"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row>
    <row r="20" spans="1:32" ht="16.5" customHeight="1" x14ac:dyDescent="0.35">
      <c r="A20" s="1399" t="s">
        <v>732</v>
      </c>
      <c r="B20" s="1400"/>
      <c r="C20" s="1400"/>
      <c r="D20" s="1400"/>
      <c r="E20" s="1400"/>
      <c r="F20" s="1400"/>
      <c r="G20" s="1400"/>
      <c r="H20" s="1400"/>
      <c r="I20" s="1400"/>
      <c r="J20" s="1400"/>
      <c r="K20" s="1400"/>
      <c r="L20" s="1400"/>
      <c r="M20" s="1400"/>
      <c r="N20" s="1400"/>
      <c r="O20" s="1400"/>
      <c r="P20" s="1400"/>
      <c r="Q20" s="1400"/>
      <c r="R20" s="1400"/>
      <c r="S20" s="1400"/>
      <c r="T20" s="1400"/>
      <c r="U20" s="1400"/>
      <c r="V20" s="1400"/>
      <c r="W20" s="1400"/>
      <c r="X20" s="1400"/>
      <c r="Y20" s="1400"/>
      <c r="Z20" s="1400"/>
      <c r="AA20" s="1400"/>
      <c r="AB20" s="1400"/>
      <c r="AC20" s="1400"/>
      <c r="AD20" s="1400"/>
      <c r="AE20" s="1400"/>
      <c r="AF20" s="1400"/>
    </row>
    <row r="21" spans="1:32" ht="54" customHeight="1" x14ac:dyDescent="0.35">
      <c r="A21" s="69" t="s">
        <v>560</v>
      </c>
      <c r="B21" s="1539" t="s">
        <v>733</v>
      </c>
      <c r="C21" s="1400"/>
      <c r="D21" s="1400"/>
      <c r="E21" s="1400"/>
      <c r="F21" s="1400"/>
      <c r="G21" s="1400"/>
      <c r="H21" s="1400"/>
      <c r="I21" s="1400"/>
      <c r="J21" s="1400"/>
      <c r="K21" s="1400"/>
      <c r="L21" s="1400"/>
      <c r="M21" s="1398"/>
      <c r="N21" s="1539" t="s">
        <v>734</v>
      </c>
      <c r="O21" s="1400"/>
      <c r="P21" s="1400"/>
      <c r="Q21" s="1400"/>
      <c r="R21" s="1400"/>
      <c r="S21" s="1400"/>
      <c r="T21" s="1400"/>
      <c r="U21" s="1400"/>
      <c r="V21" s="1400"/>
      <c r="W21" s="1400"/>
      <c r="X21" s="1400"/>
      <c r="Y21" s="1398"/>
      <c r="Z21" s="1539" t="s">
        <v>563</v>
      </c>
      <c r="AA21" s="1398"/>
      <c r="AB21" s="1539" t="s">
        <v>564</v>
      </c>
      <c r="AC21" s="1400"/>
      <c r="AD21" s="1398"/>
      <c r="AE21" s="1539" t="s">
        <v>735</v>
      </c>
      <c r="AF21" s="1398"/>
    </row>
    <row r="22" spans="1:32" ht="23.25" customHeight="1" x14ac:dyDescent="0.35">
      <c r="A22" s="70"/>
      <c r="B22" s="1538"/>
      <c r="C22" s="1400"/>
      <c r="D22" s="1400"/>
      <c r="E22" s="1400"/>
      <c r="F22" s="1400"/>
      <c r="G22" s="1400"/>
      <c r="H22" s="1400"/>
      <c r="I22" s="1400"/>
      <c r="J22" s="1400"/>
      <c r="K22" s="1400"/>
      <c r="L22" s="1400"/>
      <c r="M22" s="1398"/>
      <c r="N22" s="1539"/>
      <c r="O22" s="1400"/>
      <c r="P22" s="1400"/>
      <c r="Q22" s="1400"/>
      <c r="R22" s="1400"/>
      <c r="S22" s="1400"/>
      <c r="T22" s="1400"/>
      <c r="U22" s="1400"/>
      <c r="V22" s="1400"/>
      <c r="W22" s="1400"/>
      <c r="X22" s="1400"/>
      <c r="Y22" s="1398"/>
      <c r="Z22" s="1539"/>
      <c r="AA22" s="1398"/>
      <c r="AB22" s="1538"/>
      <c r="AC22" s="1400"/>
      <c r="AD22" s="1398"/>
      <c r="AE22" s="1538"/>
      <c r="AF22" s="1398"/>
    </row>
    <row r="23" spans="1:32" ht="23.25" customHeight="1" x14ac:dyDescent="0.35">
      <c r="A23" s="70"/>
      <c r="B23" s="1538"/>
      <c r="C23" s="1400"/>
      <c r="D23" s="1400"/>
      <c r="E23" s="1400"/>
      <c r="F23" s="1400"/>
      <c r="G23" s="1400"/>
      <c r="H23" s="1400"/>
      <c r="I23" s="1400"/>
      <c r="J23" s="1400"/>
      <c r="K23" s="1400"/>
      <c r="L23" s="1400"/>
      <c r="M23" s="1398"/>
      <c r="N23" s="1539"/>
      <c r="O23" s="1400"/>
      <c r="P23" s="1400"/>
      <c r="Q23" s="1400"/>
      <c r="R23" s="1400"/>
      <c r="S23" s="1400"/>
      <c r="T23" s="1400"/>
      <c r="U23" s="1400"/>
      <c r="V23" s="1400"/>
      <c r="W23" s="1400"/>
      <c r="X23" s="1400"/>
      <c r="Y23" s="1398"/>
      <c r="Z23" s="1539"/>
      <c r="AA23" s="1398"/>
      <c r="AB23" s="1538"/>
      <c r="AC23" s="1400"/>
      <c r="AD23" s="1398"/>
      <c r="AE23" s="1538"/>
      <c r="AF23" s="1398"/>
    </row>
    <row r="24" spans="1:32" ht="23.25" customHeight="1" x14ac:dyDescent="0.35">
      <c r="A24" s="70"/>
      <c r="B24" s="1538"/>
      <c r="C24" s="1400"/>
      <c r="D24" s="1400"/>
      <c r="E24" s="1400"/>
      <c r="F24" s="1400"/>
      <c r="G24" s="1400"/>
      <c r="H24" s="1400"/>
      <c r="I24" s="1400"/>
      <c r="J24" s="1400"/>
      <c r="K24" s="1400"/>
      <c r="L24" s="1400"/>
      <c r="M24" s="1398"/>
      <c r="N24" s="1539"/>
      <c r="O24" s="1400"/>
      <c r="P24" s="1400"/>
      <c r="Q24" s="1400"/>
      <c r="R24" s="1400"/>
      <c r="S24" s="1400"/>
      <c r="T24" s="1400"/>
      <c r="U24" s="1400"/>
      <c r="V24" s="1400"/>
      <c r="W24" s="1400"/>
      <c r="X24" s="1400"/>
      <c r="Y24" s="1398"/>
      <c r="Z24" s="1539"/>
      <c r="AA24" s="1398"/>
      <c r="AB24" s="1538"/>
      <c r="AC24" s="1400"/>
      <c r="AD24" s="1398"/>
      <c r="AE24" s="1538"/>
      <c r="AF24" s="1398"/>
    </row>
    <row r="25" spans="1:32" ht="23.25" customHeight="1" x14ac:dyDescent="0.35">
      <c r="A25" s="70"/>
      <c r="B25" s="1538"/>
      <c r="C25" s="1400"/>
      <c r="D25" s="1400"/>
      <c r="E25" s="1400"/>
      <c r="F25" s="1400"/>
      <c r="G25" s="1400"/>
      <c r="H25" s="1400"/>
      <c r="I25" s="1400"/>
      <c r="J25" s="1400"/>
      <c r="K25" s="1400"/>
      <c r="L25" s="1400"/>
      <c r="M25" s="1398"/>
      <c r="N25" s="1539"/>
      <c r="O25" s="1400"/>
      <c r="P25" s="1400"/>
      <c r="Q25" s="1400"/>
      <c r="R25" s="1400"/>
      <c r="S25" s="1400"/>
      <c r="T25" s="1400"/>
      <c r="U25" s="1400"/>
      <c r="V25" s="1400"/>
      <c r="W25" s="1400"/>
      <c r="X25" s="1400"/>
      <c r="Y25" s="1398"/>
      <c r="Z25" s="1539"/>
      <c r="AA25" s="1398"/>
      <c r="AB25" s="1538"/>
      <c r="AC25" s="1400"/>
      <c r="AD25" s="1398"/>
      <c r="AE25" s="1538"/>
      <c r="AF25" s="1398"/>
    </row>
    <row r="26" spans="1:32" ht="31.4" customHeight="1" x14ac:dyDescent="0.35">
      <c r="A26" s="2247" t="s">
        <v>566</v>
      </c>
      <c r="B26" s="2247"/>
      <c r="C26" s="2247"/>
      <c r="D26" s="2247"/>
      <c r="E26" s="2247"/>
      <c r="F26" s="2247"/>
      <c r="G26" s="2247"/>
      <c r="H26" s="2247"/>
      <c r="I26" s="2247"/>
      <c r="J26" s="2247"/>
      <c r="K26" s="2247"/>
      <c r="L26" s="2247"/>
      <c r="M26" s="2247"/>
      <c r="N26" s="2247"/>
      <c r="O26" s="2247"/>
      <c r="P26" s="2247"/>
      <c r="Q26" s="2247"/>
      <c r="R26" s="2247"/>
      <c r="S26" s="2247"/>
      <c r="T26" s="2247"/>
      <c r="U26" s="2247"/>
      <c r="V26" s="2247"/>
      <c r="W26" s="2247"/>
      <c r="X26" s="2247"/>
      <c r="Y26" s="2247"/>
      <c r="Z26" s="2247"/>
      <c r="AA26" s="2247"/>
      <c r="AB26" s="2247"/>
      <c r="AC26" s="2247"/>
      <c r="AD26" s="2247"/>
      <c r="AE26" s="2247"/>
      <c r="AF26" s="2247"/>
    </row>
    <row r="27" spans="1:32" ht="31.4" customHeight="1" x14ac:dyDescent="0.35">
      <c r="A27" s="1580" t="s">
        <v>1621</v>
      </c>
      <c r="B27" s="1580"/>
      <c r="C27" s="1580"/>
      <c r="D27" s="1580"/>
      <c r="E27" s="1580"/>
      <c r="F27" s="1580"/>
      <c r="G27" s="1580"/>
      <c r="H27" s="1580"/>
      <c r="I27" s="1580"/>
      <c r="J27" s="1580"/>
      <c r="K27" s="1580"/>
      <c r="L27" s="1580"/>
      <c r="M27" s="1580"/>
      <c r="N27" s="1580"/>
      <c r="O27" s="1580"/>
      <c r="P27" s="1580"/>
      <c r="Q27" s="1580"/>
      <c r="R27" s="1580"/>
      <c r="S27" s="1580"/>
      <c r="T27" s="1580"/>
      <c r="U27" s="1580"/>
      <c r="V27" s="1580"/>
      <c r="W27" s="1580"/>
      <c r="X27" s="1580"/>
      <c r="Y27" s="1580"/>
      <c r="Z27" s="1580"/>
      <c r="AA27" s="1580"/>
      <c r="AB27" s="1580"/>
      <c r="AC27" s="1580"/>
      <c r="AD27" s="1580"/>
      <c r="AE27" s="1580"/>
      <c r="AF27" s="1580"/>
    </row>
    <row r="28" spans="1:32" ht="15.75" customHeight="1" x14ac:dyDescent="0.35"/>
    <row r="29" spans="1:32" ht="15.75" customHeight="1" x14ac:dyDescent="0.35"/>
    <row r="30" spans="1:32" ht="15.75" customHeight="1" x14ac:dyDescent="0.35"/>
    <row r="31" spans="1:32" ht="15.75" customHeight="1" x14ac:dyDescent="0.35"/>
    <row r="32" spans="1: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1:AF1"/>
    <mergeCell ref="A2:AF2"/>
    <mergeCell ref="A5:AF5"/>
    <mergeCell ref="A13:AF13"/>
    <mergeCell ref="A20:AF20"/>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26:AF26"/>
    <mergeCell ref="A27:AF27"/>
    <mergeCell ref="AE24:AF24"/>
    <mergeCell ref="B25:M25"/>
    <mergeCell ref="N25:Y25"/>
    <mergeCell ref="AE25:AF25"/>
    <mergeCell ref="Z25:AA25"/>
    <mergeCell ref="AB25:AD25"/>
    <mergeCell ref="B24:M24"/>
    <mergeCell ref="N24:Y24"/>
    <mergeCell ref="Z24:AA24"/>
    <mergeCell ref="AB24:AD24"/>
  </mergeCells>
  <pageMargins left="0.27559055118110243" right="0.1875" top="0.47244094488188981" bottom="0.59375" header="0" footer="0"/>
  <pageSetup scale="97" fitToHeight="0" orientation="landscape" cellComments="atEnd" r:id="rId1"/>
  <headerFooter>
    <oddHeader>&amp;L&amp;"-,Italic"The Great Canadian Meat Company&amp;R&amp;"-,Italic"&amp;A</oddHeader>
    <oddFooter>&amp;L&amp;"-,Italic"Prepared by Food Technology Consulting
  Approved by: KD&amp;CPage  &amp;P&amp;R&amp;"-,Italic"Revision Date: August 01,2023
 Revision # 03</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FFC000"/>
    <pageSetUpPr fitToPage="1"/>
  </sheetPr>
  <dimension ref="A1:M986"/>
  <sheetViews>
    <sheetView view="pageLayout" zoomScaleNormal="100" workbookViewId="0">
      <selection activeCell="E7" sqref="E7"/>
    </sheetView>
  </sheetViews>
  <sheetFormatPr defaultColWidth="14.453125" defaultRowHeight="15" customHeight="1" x14ac:dyDescent="0.35"/>
  <cols>
    <col min="1" max="1" width="9.1796875" customWidth="1"/>
    <col min="2" max="11" width="11.54296875" customWidth="1"/>
  </cols>
  <sheetData>
    <row r="1" spans="1:13" ht="20.25" customHeight="1" x14ac:dyDescent="0.35">
      <c r="A1" s="2252" t="s">
        <v>206</v>
      </c>
      <c r="B1" s="1395"/>
      <c r="C1" s="1395"/>
      <c r="D1" s="1395"/>
      <c r="E1" s="1395"/>
      <c r="F1" s="1395"/>
      <c r="G1" s="1395"/>
      <c r="H1" s="1395"/>
      <c r="I1" s="1395"/>
      <c r="J1" s="1395"/>
      <c r="K1" s="1395"/>
      <c r="L1" s="1037"/>
      <c r="M1" s="1037"/>
    </row>
    <row r="2" spans="1:13" ht="47.15" customHeight="1" x14ac:dyDescent="0.35">
      <c r="A2" s="2260" t="s">
        <v>2844</v>
      </c>
      <c r="B2" s="2260"/>
      <c r="C2" s="2260"/>
      <c r="D2" s="2260"/>
      <c r="E2" s="2260"/>
      <c r="F2" s="2260"/>
      <c r="G2" s="2260"/>
      <c r="H2" s="2260"/>
      <c r="I2" s="2260"/>
      <c r="J2" s="2260"/>
      <c r="K2" s="2260"/>
    </row>
    <row r="3" spans="1:13" ht="32.15" customHeight="1" x14ac:dyDescent="0.35">
      <c r="A3" s="2253" t="s">
        <v>2845</v>
      </c>
      <c r="B3" s="2254"/>
      <c r="C3" s="2254"/>
      <c r="D3" s="2254"/>
      <c r="E3" s="2254"/>
      <c r="F3" s="2254"/>
      <c r="G3" s="2254"/>
      <c r="H3" s="2254"/>
      <c r="I3" s="337"/>
      <c r="J3" s="337"/>
      <c r="K3" s="337"/>
    </row>
    <row r="4" spans="1:13" ht="24" customHeight="1" x14ac:dyDescent="0.35">
      <c r="A4" s="2255" t="s">
        <v>2846</v>
      </c>
      <c r="B4" s="1502"/>
      <c r="C4" s="1502"/>
      <c r="D4" s="1502"/>
      <c r="E4" s="337"/>
      <c r="F4" s="337"/>
      <c r="G4" s="2261" t="s">
        <v>2847</v>
      </c>
      <c r="H4" s="2261"/>
      <c r="I4" s="2261"/>
      <c r="J4" s="2261"/>
      <c r="K4" s="2261"/>
    </row>
    <row r="5" spans="1:13" ht="29.5" customHeight="1" x14ac:dyDescent="0.35">
      <c r="A5" s="2262" t="s">
        <v>2848</v>
      </c>
      <c r="B5" s="2253"/>
      <c r="C5" s="2253"/>
      <c r="D5" s="2253"/>
      <c r="E5" s="2253"/>
      <c r="F5" s="2253"/>
      <c r="G5" s="2253"/>
      <c r="H5" s="2253"/>
      <c r="I5" s="2253"/>
      <c r="J5" s="2253"/>
      <c r="K5" s="2253"/>
    </row>
    <row r="6" spans="1:13" ht="28.4" customHeight="1" x14ac:dyDescent="0.35">
      <c r="A6" s="2256" t="s">
        <v>2849</v>
      </c>
      <c r="B6" s="2257"/>
      <c r="C6" s="2257"/>
      <c r="D6" s="2257"/>
      <c r="E6" s="2257"/>
      <c r="F6" s="2257"/>
      <c r="G6" s="2257"/>
      <c r="H6" s="2257"/>
      <c r="I6" s="2257"/>
      <c r="J6" s="2257"/>
      <c r="K6" s="2257"/>
    </row>
    <row r="7" spans="1:13" ht="14.5" x14ac:dyDescent="0.35">
      <c r="A7" s="2052" t="s">
        <v>2850</v>
      </c>
      <c r="B7" s="2052" t="s">
        <v>2851</v>
      </c>
      <c r="C7" s="2258" t="s">
        <v>2852</v>
      </c>
      <c r="D7" s="1398"/>
      <c r="E7" s="2259" t="s">
        <v>2853</v>
      </c>
      <c r="F7" s="1398"/>
      <c r="G7" s="2258" t="s">
        <v>2854</v>
      </c>
      <c r="H7" s="1398"/>
      <c r="I7" s="2258" t="s">
        <v>2855</v>
      </c>
      <c r="J7" s="1398"/>
      <c r="K7" s="2052" t="s">
        <v>2856</v>
      </c>
    </row>
    <row r="8" spans="1:13" ht="44.25" customHeight="1" x14ac:dyDescent="0.35">
      <c r="A8" s="1487"/>
      <c r="B8" s="1487"/>
      <c r="C8" s="58" t="s">
        <v>2857</v>
      </c>
      <c r="D8" s="58" t="s">
        <v>2858</v>
      </c>
      <c r="E8" s="88" t="s">
        <v>2859</v>
      </c>
      <c r="F8" s="88" t="s">
        <v>2860</v>
      </c>
      <c r="G8" s="58" t="s">
        <v>2861</v>
      </c>
      <c r="H8" s="58" t="s">
        <v>2862</v>
      </c>
      <c r="I8" s="58" t="s">
        <v>2863</v>
      </c>
      <c r="J8" s="58" t="s">
        <v>2864</v>
      </c>
      <c r="K8" s="1487"/>
    </row>
    <row r="9" spans="1:13" ht="30" customHeight="1" x14ac:dyDescent="0.35">
      <c r="A9" s="113">
        <v>0</v>
      </c>
      <c r="B9" s="113" t="s">
        <v>2865</v>
      </c>
      <c r="C9" s="293"/>
      <c r="D9" s="293"/>
      <c r="E9" s="293"/>
      <c r="F9" s="293"/>
      <c r="G9" s="293"/>
      <c r="H9" s="293"/>
      <c r="I9" s="293"/>
      <c r="J9" s="293"/>
      <c r="K9" s="293"/>
    </row>
    <row r="10" spans="1:13" ht="30" customHeight="1" x14ac:dyDescent="0.35">
      <c r="A10" s="113"/>
      <c r="B10" s="113" t="s">
        <v>2865</v>
      </c>
      <c r="C10" s="293"/>
      <c r="D10" s="293"/>
      <c r="E10" s="293"/>
      <c r="F10" s="293"/>
      <c r="G10" s="293"/>
      <c r="H10" s="293"/>
      <c r="I10" s="293"/>
      <c r="J10" s="293"/>
      <c r="K10" s="293"/>
    </row>
    <row r="11" spans="1:13" ht="30" customHeight="1" x14ac:dyDescent="0.35">
      <c r="A11" s="113"/>
      <c r="B11" s="113" t="s">
        <v>2865</v>
      </c>
      <c r="C11" s="293"/>
      <c r="D11" s="293"/>
      <c r="E11" s="293"/>
      <c r="F11" s="293"/>
      <c r="G11" s="293"/>
      <c r="H11" s="293"/>
      <c r="I11" s="293"/>
      <c r="J11" s="293"/>
      <c r="K11" s="293"/>
    </row>
    <row r="12" spans="1:13" ht="30" customHeight="1" x14ac:dyDescent="0.35">
      <c r="A12" s="113"/>
      <c r="B12" s="113" t="s">
        <v>2865</v>
      </c>
      <c r="C12" s="293"/>
      <c r="D12" s="293"/>
      <c r="E12" s="293"/>
      <c r="F12" s="293"/>
      <c r="G12" s="293"/>
      <c r="H12" s="293"/>
      <c r="I12" s="293"/>
      <c r="J12" s="293"/>
      <c r="K12" s="293"/>
    </row>
    <row r="13" spans="1:13" ht="30" customHeight="1" x14ac:dyDescent="0.35">
      <c r="A13" s="113"/>
      <c r="B13" s="113" t="s">
        <v>2865</v>
      </c>
      <c r="C13" s="293"/>
      <c r="D13" s="293"/>
      <c r="E13" s="293"/>
      <c r="F13" s="293"/>
      <c r="G13" s="293"/>
      <c r="H13" s="293"/>
      <c r="I13" s="293"/>
      <c r="J13" s="293"/>
      <c r="K13" s="293"/>
    </row>
    <row r="14" spans="1:13" ht="30" customHeight="1" x14ac:dyDescent="0.35">
      <c r="A14" s="113"/>
      <c r="B14" s="113" t="s">
        <v>2865</v>
      </c>
      <c r="C14" s="293"/>
      <c r="D14" s="293"/>
      <c r="E14" s="293"/>
      <c r="F14" s="293"/>
      <c r="G14" s="293"/>
      <c r="H14" s="293"/>
      <c r="I14" s="293"/>
      <c r="J14" s="293"/>
      <c r="K14" s="293"/>
    </row>
    <row r="15" spans="1:13" ht="14.5" x14ac:dyDescent="0.35">
      <c r="A15" s="1086"/>
      <c r="B15" s="1086"/>
      <c r="C15" s="1085"/>
      <c r="D15" s="1085"/>
      <c r="E15" s="1085"/>
      <c r="F15" s="1085"/>
      <c r="G15" s="1085"/>
      <c r="H15" s="1085"/>
      <c r="I15" s="1085"/>
      <c r="J15" s="1085"/>
      <c r="K15" s="1085"/>
    </row>
    <row r="16" spans="1:13" ht="15.75" customHeight="1" x14ac:dyDescent="0.35">
      <c r="A16" s="2265" t="s">
        <v>2866</v>
      </c>
      <c r="B16" s="2266"/>
      <c r="C16" s="2266"/>
      <c r="D16" s="2266"/>
      <c r="E16" s="1087"/>
      <c r="F16" s="1085"/>
      <c r="G16" s="337"/>
      <c r="H16" s="337"/>
      <c r="I16" s="337"/>
      <c r="J16" s="337"/>
      <c r="K16" s="337"/>
    </row>
    <row r="17" spans="1:11" ht="15.75" customHeight="1" x14ac:dyDescent="0.35">
      <c r="A17" s="2267" t="s">
        <v>2867</v>
      </c>
      <c r="B17" s="2268"/>
      <c r="C17" s="2268"/>
      <c r="D17" s="2268"/>
      <c r="E17" s="2268"/>
      <c r="F17" s="1085"/>
      <c r="G17" s="337"/>
      <c r="H17" s="337"/>
      <c r="I17" s="337"/>
      <c r="J17" s="337"/>
      <c r="K17" s="337"/>
    </row>
    <row r="18" spans="1:11" ht="15.75" customHeight="1" x14ac:dyDescent="0.35">
      <c r="A18" s="1088"/>
      <c r="B18" s="1089"/>
      <c r="C18" s="1089"/>
      <c r="D18" s="1089"/>
      <c r="E18" s="1089"/>
      <c r="F18" s="337"/>
      <c r="G18" s="337"/>
      <c r="H18" s="337"/>
      <c r="I18" s="337"/>
      <c r="J18" s="337"/>
      <c r="K18" s="337"/>
    </row>
    <row r="19" spans="1:11" ht="29.15" customHeight="1" x14ac:dyDescent="0.35">
      <c r="A19" s="2263" t="s">
        <v>2868</v>
      </c>
      <c r="B19" s="2263"/>
      <c r="C19" s="2263"/>
      <c r="D19" s="2263"/>
      <c r="E19" s="2263"/>
      <c r="F19" s="2263"/>
      <c r="G19" s="2263"/>
      <c r="H19" s="2263"/>
      <c r="I19" s="2263"/>
      <c r="J19" s="2263"/>
      <c r="K19" s="2263"/>
    </row>
    <row r="20" spans="1:11" ht="27.75" customHeight="1" x14ac:dyDescent="0.35">
      <c r="A20" s="2264" t="s">
        <v>1621</v>
      </c>
      <c r="B20" s="2264"/>
      <c r="C20" s="2264"/>
      <c r="D20" s="2264"/>
      <c r="E20" s="2264"/>
      <c r="F20" s="2264"/>
      <c r="G20" s="2264"/>
      <c r="H20" s="2264"/>
      <c r="I20" s="2264"/>
      <c r="J20" s="2264"/>
      <c r="K20" s="2264"/>
    </row>
    <row r="21" spans="1:11" ht="15.75" customHeight="1" x14ac:dyDescent="0.35"/>
    <row r="22" spans="1:11" ht="15.75" customHeight="1" x14ac:dyDescent="0.35"/>
    <row r="23" spans="1:11" ht="15.75" customHeight="1" x14ac:dyDescent="0.35"/>
    <row r="24" spans="1:11" ht="15.75" customHeight="1" x14ac:dyDescent="0.35"/>
    <row r="25" spans="1:11" ht="15.75" customHeight="1" x14ac:dyDescent="0.35"/>
    <row r="26" spans="1:11" ht="15.75" customHeight="1" x14ac:dyDescent="0.35"/>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18">
    <mergeCell ref="A19:K19"/>
    <mergeCell ref="A20:K20"/>
    <mergeCell ref="A16:D16"/>
    <mergeCell ref="A17:E17"/>
    <mergeCell ref="G7:H7"/>
    <mergeCell ref="I7:J7"/>
    <mergeCell ref="A1:K1"/>
    <mergeCell ref="A3:H3"/>
    <mergeCell ref="A4:D4"/>
    <mergeCell ref="A6:K6"/>
    <mergeCell ref="A7:A8"/>
    <mergeCell ref="B7:B8"/>
    <mergeCell ref="K7:K8"/>
    <mergeCell ref="C7:D7"/>
    <mergeCell ref="E7:F7"/>
    <mergeCell ref="A2:K2"/>
    <mergeCell ref="G4:K4"/>
    <mergeCell ref="A5:K5"/>
  </mergeCells>
  <printOptions horizontalCentered="1"/>
  <pageMargins left="0.27559055118110243" right="0.1875" top="0.78333333333333333" bottom="0.59375" header="0" footer="0"/>
  <pageSetup orientation="landscape" r:id="rId1"/>
  <headerFooter>
    <oddHeader>&amp;LThe Great Canadian Meat Company&amp;R&amp;A</oddHeader>
    <oddFooter>&amp;L&amp;"-,Italic"Prepared by Food Technology Consulting 
 Approved by: MU&amp;CPage  &amp;P&amp;R&amp;"-,Italic"Rev. Date: February 16,2023
 Rev. # 01</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C00000"/>
    <pageSetUpPr fitToPage="1"/>
  </sheetPr>
  <dimension ref="A1:O988"/>
  <sheetViews>
    <sheetView view="pageLayout" topLeftCell="A8" zoomScaleNormal="100" workbookViewId="0">
      <selection activeCell="C18" sqref="C18"/>
    </sheetView>
  </sheetViews>
  <sheetFormatPr defaultColWidth="14.453125" defaultRowHeight="15" customHeight="1" x14ac:dyDescent="0.35"/>
  <cols>
    <col min="1" max="1" width="23.453125" style="674" customWidth="1"/>
    <col min="2" max="2" width="33.453125" style="674" customWidth="1"/>
    <col min="3" max="3" width="18.81640625" customWidth="1"/>
    <col min="4" max="4" width="16.453125" customWidth="1"/>
    <col min="5" max="5" width="16.54296875" customWidth="1"/>
    <col min="6" max="7" width="9.54296875" customWidth="1"/>
    <col min="8" max="8" width="6.81640625" customWidth="1"/>
    <col min="9" max="9" width="7" customWidth="1"/>
  </cols>
  <sheetData>
    <row r="1" spans="1:15" ht="27.65" customHeight="1" x14ac:dyDescent="0.35">
      <c r="A1" s="1427" t="s">
        <v>2869</v>
      </c>
      <c r="B1" s="1427"/>
      <c r="C1" s="1427"/>
      <c r="D1" s="1427"/>
      <c r="E1" s="1427"/>
      <c r="F1" s="1427"/>
      <c r="G1" s="1358"/>
      <c r="H1" s="1358"/>
      <c r="I1" s="1358"/>
      <c r="J1" s="1037"/>
      <c r="K1" s="1037"/>
      <c r="L1" s="1037"/>
      <c r="M1" s="1037"/>
      <c r="N1" s="1037"/>
      <c r="O1" s="1037"/>
    </row>
    <row r="2" spans="1:15" ht="84" customHeight="1" x14ac:dyDescent="0.35">
      <c r="A2" s="2269" t="s">
        <v>2870</v>
      </c>
      <c r="B2" s="2269"/>
      <c r="C2" s="2269"/>
      <c r="D2" s="2269"/>
      <c r="E2" s="2269"/>
      <c r="F2" s="2269"/>
    </row>
    <row r="3" spans="1:15" ht="31.5" customHeight="1" x14ac:dyDescent="0.35">
      <c r="A3" s="2270" t="s">
        <v>2470</v>
      </c>
      <c r="B3" s="2270"/>
      <c r="C3" s="2270"/>
      <c r="D3" s="2270"/>
      <c r="E3" s="2270"/>
      <c r="F3" s="2270"/>
    </row>
    <row r="4" spans="1:15" ht="36.75" customHeight="1" x14ac:dyDescent="0.35">
      <c r="A4" s="47" t="s">
        <v>2871</v>
      </c>
      <c r="B4" s="47" t="s">
        <v>2872</v>
      </c>
      <c r="C4" s="1154" t="s">
        <v>2873</v>
      </c>
      <c r="D4" s="1154" t="s">
        <v>2874</v>
      </c>
      <c r="E4" s="1155" t="s">
        <v>2875</v>
      </c>
      <c r="F4" s="1154" t="s">
        <v>580</v>
      </c>
    </row>
    <row r="5" spans="1:15" s="674" customFormat="1" ht="48" customHeight="1" x14ac:dyDescent="0.35">
      <c r="A5" s="1156" t="s">
        <v>2876</v>
      </c>
      <c r="B5" s="1156" t="s">
        <v>2877</v>
      </c>
      <c r="C5" s="1157" t="s">
        <v>2878</v>
      </c>
      <c r="D5" s="1152"/>
      <c r="E5" s="1152"/>
      <c r="F5" s="1153"/>
    </row>
    <row r="6" spans="1:15" s="674" customFormat="1" ht="47.25" customHeight="1" x14ac:dyDescent="0.35">
      <c r="A6" s="1156" t="s">
        <v>2876</v>
      </c>
      <c r="B6" s="1156" t="s">
        <v>2877</v>
      </c>
      <c r="C6" s="1157" t="s">
        <v>2879</v>
      </c>
      <c r="D6" s="1152"/>
      <c r="E6" s="1152"/>
      <c r="F6" s="1153"/>
    </row>
    <row r="7" spans="1:15" s="674" customFormat="1" ht="48" customHeight="1" x14ac:dyDescent="0.35">
      <c r="A7" s="1156" t="s">
        <v>2880</v>
      </c>
      <c r="B7" s="1156" t="s">
        <v>2881</v>
      </c>
      <c r="C7" s="1157" t="s">
        <v>2882</v>
      </c>
      <c r="D7" s="1152"/>
      <c r="E7" s="1152"/>
      <c r="F7" s="1153"/>
    </row>
    <row r="8" spans="1:15" s="674" customFormat="1" ht="62.25" customHeight="1" x14ac:dyDescent="0.35">
      <c r="A8" s="1156" t="s">
        <v>2883</v>
      </c>
      <c r="B8" s="1158" t="s">
        <v>2884</v>
      </c>
      <c r="C8" s="1157" t="s">
        <v>2878</v>
      </c>
      <c r="D8" s="1152"/>
      <c r="E8" s="1152"/>
      <c r="F8" s="1153"/>
    </row>
    <row r="9" spans="1:15" s="674" customFormat="1" ht="36.75" customHeight="1" x14ac:dyDescent="0.35">
      <c r="A9" s="1156" t="s">
        <v>2885</v>
      </c>
      <c r="B9" s="1156" t="s">
        <v>2886</v>
      </c>
      <c r="C9" s="1157" t="s">
        <v>2887</v>
      </c>
      <c r="D9" s="1152"/>
      <c r="E9" s="1152"/>
      <c r="F9" s="1153"/>
    </row>
    <row r="10" spans="1:15" s="674" customFormat="1" ht="36.75" customHeight="1" x14ac:dyDescent="0.35">
      <c r="A10" s="1156" t="s">
        <v>2885</v>
      </c>
      <c r="B10" s="1156" t="s">
        <v>2886</v>
      </c>
      <c r="C10" s="1157" t="s">
        <v>2879</v>
      </c>
      <c r="D10" s="1152"/>
      <c r="E10" s="1152"/>
      <c r="F10" s="1153"/>
    </row>
    <row r="11" spans="1:15" s="674" customFormat="1" ht="36.75" customHeight="1" x14ac:dyDescent="0.35">
      <c r="A11" s="1156" t="s">
        <v>2888</v>
      </c>
      <c r="B11" s="1156" t="s">
        <v>2889</v>
      </c>
      <c r="C11" s="1157" t="s">
        <v>2890</v>
      </c>
      <c r="D11" s="1152"/>
      <c r="E11" s="1152"/>
      <c r="F11" s="1153"/>
    </row>
    <row r="12" spans="1:15" s="674" customFormat="1" ht="29.25" customHeight="1" x14ac:dyDescent="0.35">
      <c r="A12" s="1156" t="s">
        <v>2891</v>
      </c>
      <c r="B12" s="1156" t="s">
        <v>2892</v>
      </c>
      <c r="C12" s="1157" t="s">
        <v>2893</v>
      </c>
      <c r="D12" s="1152"/>
      <c r="E12" s="1152"/>
      <c r="F12" s="1153"/>
    </row>
    <row r="13" spans="1:15" s="674" customFormat="1" ht="46.5" customHeight="1" x14ac:dyDescent="0.35">
      <c r="A13" s="1156" t="s">
        <v>2894</v>
      </c>
      <c r="B13" s="1156" t="s">
        <v>2895</v>
      </c>
      <c r="C13" s="1157" t="s">
        <v>2887</v>
      </c>
      <c r="D13" s="1152"/>
      <c r="E13" s="1152"/>
      <c r="F13" s="1153"/>
    </row>
    <row r="14" spans="1:15" s="674" customFormat="1" ht="52.5" customHeight="1" x14ac:dyDescent="0.35">
      <c r="A14" s="1159" t="s">
        <v>2896</v>
      </c>
      <c r="B14" s="1156" t="s">
        <v>2897</v>
      </c>
      <c r="C14" s="1157" t="s">
        <v>2887</v>
      </c>
      <c r="D14" s="1152"/>
      <c r="E14" s="1152"/>
      <c r="F14" s="1153"/>
    </row>
    <row r="15" spans="1:15" s="674" customFormat="1" ht="30.75" customHeight="1" x14ac:dyDescent="0.35">
      <c r="A15" s="1159" t="s">
        <v>2898</v>
      </c>
      <c r="B15" s="1156" t="s">
        <v>2899</v>
      </c>
      <c r="C15" s="1157" t="s">
        <v>2893</v>
      </c>
      <c r="D15" s="1152"/>
      <c r="E15" s="1152"/>
      <c r="F15" s="1153"/>
    </row>
    <row r="16" spans="1:15" s="674" customFormat="1" ht="50.25" customHeight="1" x14ac:dyDescent="0.35">
      <c r="A16" s="1159" t="s">
        <v>2900</v>
      </c>
      <c r="B16" s="1156" t="s">
        <v>2901</v>
      </c>
      <c r="C16" s="1157" t="s">
        <v>2902</v>
      </c>
      <c r="D16" s="1152"/>
      <c r="E16" s="1152"/>
      <c r="F16" s="1153"/>
    </row>
    <row r="17" spans="1:6" s="674" customFormat="1" ht="36.75" customHeight="1" x14ac:dyDescent="0.35">
      <c r="A17" s="1156" t="s">
        <v>2903</v>
      </c>
      <c r="B17" s="1156" t="s">
        <v>2904</v>
      </c>
      <c r="C17" s="1157" t="s">
        <v>2905</v>
      </c>
      <c r="D17" s="1152"/>
      <c r="E17" s="1152"/>
      <c r="F17" s="1153"/>
    </row>
    <row r="18" spans="1:6" s="674" customFormat="1" ht="36.75" customHeight="1" x14ac:dyDescent="0.35">
      <c r="A18" s="1156" t="s">
        <v>2903</v>
      </c>
      <c r="B18" s="1156" t="s">
        <v>2904</v>
      </c>
      <c r="C18" s="1157" t="s">
        <v>2878</v>
      </c>
      <c r="D18" s="1152"/>
      <c r="E18" s="1152"/>
      <c r="F18" s="1153"/>
    </row>
    <row r="19" spans="1:6" ht="54.75" customHeight="1" x14ac:dyDescent="0.35">
      <c r="A19" s="2271" t="s">
        <v>2906</v>
      </c>
      <c r="B19" s="2271"/>
      <c r="C19" s="2271"/>
      <c r="D19" s="2271"/>
      <c r="E19" s="2271"/>
      <c r="F19" s="2271"/>
    </row>
    <row r="20" spans="1:6" ht="15.75" customHeight="1" x14ac:dyDescent="0.35">
      <c r="A20" s="1104"/>
      <c r="B20" s="1104"/>
      <c r="C20" s="942"/>
      <c r="D20" s="942"/>
      <c r="E20" s="942"/>
      <c r="F20" s="942"/>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sheetData>
  <mergeCells count="4">
    <mergeCell ref="A2:F2"/>
    <mergeCell ref="A3:F3"/>
    <mergeCell ref="A19:F19"/>
    <mergeCell ref="A1:F1"/>
  </mergeCells>
  <pageMargins left="0.27559055118110243" right="0.1875" top="0.47244094488188981" bottom="0.59375" header="0" footer="0"/>
  <pageSetup scale="44" fitToHeight="0" orientation="portrait" r:id="rId1"/>
  <headerFooter>
    <oddHeader>&amp;LThe Great Canadian Meat Company&amp;R&amp;A</oddHeader>
    <oddFooter>&amp;L&amp;"-,Italic"Prepared by Food Technology Consulting
Approved by: MU&amp;CPage  &amp;P&amp;RRev. Date: February 09,2023 
Rev. # 03</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FFC000"/>
    <pageSetUpPr fitToPage="1"/>
  </sheetPr>
  <dimension ref="A1:P985"/>
  <sheetViews>
    <sheetView view="pageLayout" zoomScaleNormal="100" workbookViewId="0">
      <selection activeCell="E10" sqref="E10"/>
    </sheetView>
  </sheetViews>
  <sheetFormatPr defaultColWidth="14.453125" defaultRowHeight="15" customHeight="1" x14ac:dyDescent="0.35"/>
  <cols>
    <col min="1" max="1" width="38.54296875" customWidth="1"/>
    <col min="2" max="2" width="11.54296875" customWidth="1"/>
    <col min="3" max="3" width="6.54296875" customWidth="1"/>
    <col min="4" max="4" width="8.7265625" customWidth="1"/>
    <col min="5" max="5" width="7" customWidth="1"/>
    <col min="6" max="6" width="7.1796875" customWidth="1"/>
    <col min="7" max="7" width="9.54296875" customWidth="1"/>
    <col min="8" max="8" width="11.54296875" customWidth="1"/>
    <col min="9" max="9" width="7" customWidth="1"/>
    <col min="10" max="10" width="7.453125" customWidth="1"/>
    <col min="11" max="11" width="7" customWidth="1"/>
    <col min="12" max="12" width="14.54296875" customWidth="1"/>
    <col min="13" max="13" width="7" customWidth="1"/>
  </cols>
  <sheetData>
    <row r="1" spans="1:16" ht="15" customHeight="1" x14ac:dyDescent="0.35">
      <c r="A1" s="2280" t="s">
        <v>209</v>
      </c>
      <c r="B1" s="2280"/>
      <c r="C1" s="2280"/>
      <c r="D1" s="2280"/>
      <c r="E1" s="2280"/>
      <c r="F1" s="2280"/>
      <c r="G1" s="2280"/>
      <c r="H1" s="2280"/>
      <c r="I1" s="2280"/>
      <c r="J1" s="2280"/>
      <c r="K1" s="2280"/>
      <c r="L1" s="2280"/>
      <c r="M1" s="2280"/>
      <c r="N1" s="1037"/>
      <c r="O1" s="1037"/>
      <c r="P1" s="1037"/>
    </row>
    <row r="2" spans="1:16" ht="43.4" customHeight="1" x14ac:dyDescent="0.35">
      <c r="A2" s="2279" t="s">
        <v>2907</v>
      </c>
      <c r="B2" s="2279"/>
      <c r="C2" s="2279"/>
      <c r="D2" s="2279"/>
      <c r="E2" s="2279"/>
      <c r="F2" s="2279"/>
      <c r="G2" s="2279"/>
      <c r="H2" s="2279"/>
      <c r="I2" s="2279"/>
      <c r="J2" s="2279"/>
      <c r="K2" s="2279"/>
      <c r="L2" s="2279"/>
      <c r="M2" s="2279"/>
      <c r="N2" s="761"/>
    </row>
    <row r="3" spans="1:16" ht="22.4" customHeight="1" x14ac:dyDescent="0.35">
      <c r="A3" s="2275" t="s">
        <v>2908</v>
      </c>
      <c r="B3" s="2275"/>
      <c r="C3" s="2275"/>
      <c r="D3" s="2275"/>
      <c r="E3" s="2275"/>
      <c r="F3" s="2275"/>
      <c r="G3" s="2275"/>
      <c r="H3" s="2275"/>
      <c r="I3" s="2275"/>
      <c r="J3" s="2275"/>
      <c r="K3" s="2275"/>
      <c r="L3" s="2275"/>
      <c r="M3" s="2275"/>
      <c r="N3" s="761"/>
    </row>
    <row r="4" spans="1:16" ht="22.4" customHeight="1" x14ac:dyDescent="0.35">
      <c r="A4" s="1650" t="s">
        <v>2909</v>
      </c>
      <c r="B4" s="1650"/>
      <c r="C4" s="1650"/>
      <c r="D4" s="1650"/>
      <c r="E4" s="1650"/>
      <c r="F4" s="1650"/>
      <c r="G4" s="1650"/>
      <c r="H4" s="1650"/>
      <c r="I4" s="1650"/>
      <c r="J4" s="1650"/>
      <c r="K4" s="1650"/>
      <c r="L4" s="1650"/>
      <c r="M4" s="1650"/>
      <c r="N4" s="761"/>
    </row>
    <row r="5" spans="1:16" ht="21.65" customHeight="1" x14ac:dyDescent="0.35">
      <c r="A5" s="2274" t="s">
        <v>2910</v>
      </c>
      <c r="B5" s="2274"/>
      <c r="C5" s="2274"/>
      <c r="D5" s="2274"/>
      <c r="E5" s="2274"/>
      <c r="F5" s="2274"/>
      <c r="G5" s="2274"/>
      <c r="H5" s="2274"/>
      <c r="I5" s="2274"/>
      <c r="J5" s="2274"/>
      <c r="K5" s="2274"/>
      <c r="L5" s="2274"/>
      <c r="M5" s="2274"/>
      <c r="N5" s="761"/>
    </row>
    <row r="6" spans="1:16" ht="27.65" customHeight="1" x14ac:dyDescent="0.35">
      <c r="A6" s="2278" t="s">
        <v>2442</v>
      </c>
      <c r="B6" s="2278" t="s">
        <v>2911</v>
      </c>
      <c r="C6" s="2281" t="s">
        <v>2852</v>
      </c>
      <c r="D6" s="1487"/>
      <c r="E6" s="2281" t="s">
        <v>2853</v>
      </c>
      <c r="F6" s="1487"/>
      <c r="G6" s="2281" t="s">
        <v>2912</v>
      </c>
      <c r="H6" s="1487"/>
      <c r="I6" s="2281" t="s">
        <v>2855</v>
      </c>
      <c r="J6" s="1487"/>
      <c r="K6" s="2276" t="s">
        <v>2913</v>
      </c>
      <c r="L6" s="2278" t="s">
        <v>2914</v>
      </c>
      <c r="M6" s="2278" t="s">
        <v>563</v>
      </c>
      <c r="N6" s="761"/>
    </row>
    <row r="7" spans="1:16" ht="44.25" customHeight="1" x14ac:dyDescent="0.35">
      <c r="A7" s="1423"/>
      <c r="B7" s="1704"/>
      <c r="C7" s="58" t="s">
        <v>2915</v>
      </c>
      <c r="D7" s="58" t="s">
        <v>2916</v>
      </c>
      <c r="E7" s="88" t="s">
        <v>2859</v>
      </c>
      <c r="F7" s="88" t="s">
        <v>2860</v>
      </c>
      <c r="G7" s="58" t="s">
        <v>2917</v>
      </c>
      <c r="H7" s="58" t="s">
        <v>2918</v>
      </c>
      <c r="I7" s="58" t="s">
        <v>2863</v>
      </c>
      <c r="J7" s="58" t="s">
        <v>2864</v>
      </c>
      <c r="K7" s="2277"/>
      <c r="L7" s="1423"/>
      <c r="M7" s="1704"/>
      <c r="N7" s="761"/>
    </row>
    <row r="8" spans="1:16" ht="38.25" customHeight="1" x14ac:dyDescent="0.35">
      <c r="A8" s="1326"/>
      <c r="B8" s="1327"/>
      <c r="C8" s="293"/>
      <c r="D8" s="293"/>
      <c r="E8" s="293"/>
      <c r="F8" s="293"/>
      <c r="G8" s="293"/>
      <c r="H8" s="293"/>
      <c r="I8" s="293"/>
      <c r="J8" s="293"/>
      <c r="K8" s="293"/>
      <c r="L8" s="293"/>
      <c r="M8" s="293"/>
      <c r="N8" s="761"/>
    </row>
    <row r="9" spans="1:16" ht="38.25" customHeight="1" x14ac:dyDescent="0.35">
      <c r="A9" s="1326"/>
      <c r="B9" s="1327"/>
      <c r="C9" s="293"/>
      <c r="D9" s="293"/>
      <c r="E9" s="293"/>
      <c r="F9" s="293"/>
      <c r="G9" s="293"/>
      <c r="H9" s="293"/>
      <c r="I9" s="293"/>
      <c r="J9" s="293"/>
      <c r="K9" s="293"/>
      <c r="L9" s="293"/>
      <c r="M9" s="293"/>
      <c r="N9" s="761"/>
    </row>
    <row r="10" spans="1:16" ht="38.25" customHeight="1" x14ac:dyDescent="0.35">
      <c r="A10" s="1326"/>
      <c r="B10" s="1327"/>
      <c r="C10" s="293"/>
      <c r="D10" s="293"/>
      <c r="E10" s="293"/>
      <c r="F10" s="293"/>
      <c r="G10" s="293"/>
      <c r="H10" s="293"/>
      <c r="I10" s="293"/>
      <c r="J10" s="293"/>
      <c r="K10" s="293"/>
      <c r="L10" s="293"/>
      <c r="M10" s="293"/>
      <c r="N10" s="761"/>
    </row>
    <row r="11" spans="1:16" ht="38.25" customHeight="1" x14ac:dyDescent="0.35">
      <c r="A11" s="1326"/>
      <c r="B11" s="1327"/>
      <c r="C11" s="293"/>
      <c r="D11" s="293"/>
      <c r="E11" s="293"/>
      <c r="F11" s="293"/>
      <c r="G11" s="293"/>
      <c r="H11" s="293"/>
      <c r="I11" s="293"/>
      <c r="J11" s="293"/>
      <c r="K11" s="293"/>
      <c r="L11" s="293"/>
      <c r="M11" s="293"/>
      <c r="N11" s="761"/>
    </row>
    <row r="12" spans="1:16" ht="38.25" customHeight="1" x14ac:dyDescent="0.35">
      <c r="A12" s="1326"/>
      <c r="B12" s="1327"/>
      <c r="C12" s="293"/>
      <c r="D12" s="293"/>
      <c r="E12" s="293"/>
      <c r="F12" s="293"/>
      <c r="G12" s="293"/>
      <c r="H12" s="293"/>
      <c r="I12" s="293"/>
      <c r="J12" s="293"/>
      <c r="K12" s="293"/>
      <c r="L12" s="293"/>
      <c r="M12" s="293"/>
      <c r="N12" s="761"/>
    </row>
    <row r="13" spans="1:16" ht="38.25" customHeight="1" x14ac:dyDescent="0.35">
      <c r="A13" s="113"/>
      <c r="B13" s="113"/>
      <c r="C13" s="293"/>
      <c r="D13" s="293"/>
      <c r="E13" s="293"/>
      <c r="F13" s="293"/>
      <c r="G13" s="293"/>
      <c r="H13" s="293"/>
      <c r="I13" s="293"/>
      <c r="J13" s="293"/>
      <c r="K13" s="293"/>
      <c r="L13" s="293"/>
      <c r="M13" s="293"/>
      <c r="N13" s="761"/>
    </row>
    <row r="14" spans="1:16" ht="38.25" customHeight="1" x14ac:dyDescent="0.35">
      <c r="A14" s="113"/>
      <c r="B14" s="113"/>
      <c r="C14" s="293"/>
      <c r="D14" s="293"/>
      <c r="E14" s="293"/>
      <c r="F14" s="293"/>
      <c r="G14" s="293"/>
      <c r="H14" s="293"/>
      <c r="I14" s="293"/>
      <c r="J14" s="293"/>
      <c r="K14" s="293"/>
      <c r="L14" s="293"/>
      <c r="M14" s="293"/>
      <c r="N14" s="761"/>
    </row>
    <row r="15" spans="1:16" ht="38.25" customHeight="1" x14ac:dyDescent="0.35">
      <c r="A15" s="113"/>
      <c r="B15" s="113"/>
      <c r="C15" s="293"/>
      <c r="D15" s="293"/>
      <c r="E15" s="293"/>
      <c r="F15" s="293"/>
      <c r="G15" s="293"/>
      <c r="H15" s="293"/>
      <c r="I15" s="293"/>
      <c r="J15" s="293"/>
      <c r="K15" s="293"/>
      <c r="L15" s="113"/>
      <c r="M15" s="113"/>
      <c r="N15" s="761"/>
    </row>
    <row r="16" spans="1:16" s="761" customFormat="1" ht="29.5" customHeight="1" x14ac:dyDescent="0.35">
      <c r="A16" s="2272" t="s">
        <v>2868</v>
      </c>
      <c r="B16" s="2272"/>
      <c r="C16" s="2272"/>
      <c r="D16" s="2272"/>
      <c r="E16" s="2272"/>
      <c r="F16" s="2272"/>
      <c r="G16" s="2272"/>
      <c r="H16" s="2272"/>
      <c r="I16" s="2272"/>
      <c r="J16" s="2272"/>
      <c r="K16" s="2272"/>
      <c r="L16" s="2272"/>
      <c r="M16" s="2272"/>
    </row>
    <row r="17" spans="1:13" s="761" customFormat="1" ht="35.5" customHeight="1" x14ac:dyDescent="0.35">
      <c r="A17" s="2273" t="s">
        <v>1621</v>
      </c>
      <c r="B17" s="2273"/>
      <c r="C17" s="2273"/>
      <c r="D17" s="2273"/>
      <c r="E17" s="2273"/>
      <c r="F17" s="2273"/>
      <c r="G17" s="2273"/>
      <c r="H17" s="2273"/>
      <c r="I17" s="2273"/>
      <c r="J17" s="2273"/>
      <c r="K17" s="2273"/>
      <c r="L17" s="2273"/>
      <c r="M17" s="2273"/>
    </row>
    <row r="18" spans="1:13" ht="27.65" customHeight="1" x14ac:dyDescent="0.35">
      <c r="A18" s="761"/>
      <c r="B18" s="761"/>
      <c r="C18" s="761"/>
      <c r="D18" s="761"/>
      <c r="E18" s="761"/>
      <c r="F18" s="761"/>
      <c r="G18" s="761"/>
      <c r="H18" s="761"/>
      <c r="I18" s="761"/>
      <c r="J18" s="761"/>
      <c r="K18" s="761"/>
      <c r="L18" s="761"/>
      <c r="M18" s="761"/>
    </row>
    <row r="19" spans="1:13" ht="15.75" customHeight="1" x14ac:dyDescent="0.35"/>
    <row r="20" spans="1:13" ht="15.75" customHeight="1" x14ac:dyDescent="0.35"/>
    <row r="21" spans="1:13" ht="15.75" customHeight="1" x14ac:dyDescent="0.35"/>
    <row r="22" spans="1:13" ht="15.75" customHeight="1" x14ac:dyDescent="0.35"/>
    <row r="23" spans="1:13" ht="15.75" customHeight="1" x14ac:dyDescent="0.35"/>
    <row r="24" spans="1:13" ht="15.75" customHeight="1" x14ac:dyDescent="0.35"/>
    <row r="25" spans="1:13" ht="15.75" customHeight="1" x14ac:dyDescent="0.35"/>
    <row r="26" spans="1:13" ht="15.75" customHeight="1" x14ac:dyDescent="0.35"/>
    <row r="27" spans="1:13" ht="15.75" customHeight="1" x14ac:dyDescent="0.35"/>
    <row r="28" spans="1:13" ht="15.75" customHeight="1" x14ac:dyDescent="0.35"/>
    <row r="29" spans="1:13" ht="15.75" customHeight="1" x14ac:dyDescent="0.35"/>
    <row r="30" spans="1:13" ht="15.75" customHeight="1" x14ac:dyDescent="0.35"/>
    <row r="31" spans="1:13" ht="15.75" customHeight="1" x14ac:dyDescent="0.35"/>
    <row r="32" spans="1: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16">
    <mergeCell ref="A2:M2"/>
    <mergeCell ref="A1:M1"/>
    <mergeCell ref="A6:A7"/>
    <mergeCell ref="C6:D6"/>
    <mergeCell ref="E6:F6"/>
    <mergeCell ref="G6:H6"/>
    <mergeCell ref="I6:J6"/>
    <mergeCell ref="L6:L7"/>
    <mergeCell ref="M6:M7"/>
    <mergeCell ref="A16:M16"/>
    <mergeCell ref="A17:M17"/>
    <mergeCell ref="A5:M5"/>
    <mergeCell ref="A3:M3"/>
    <mergeCell ref="K6:K7"/>
    <mergeCell ref="A4:M4"/>
    <mergeCell ref="B6:B7"/>
  </mergeCells>
  <pageMargins left="0.27559055118110243" right="0.1875" top="0.78333333333333333" bottom="0.59375" header="0" footer="0"/>
  <pageSetup fitToHeight="0" orientation="landscape" r:id="rId1"/>
  <headerFooter>
    <oddHeader>&amp;LThe Great Canadian Meat Company&amp;R&amp;A</oddHeader>
    <oddFooter>&amp;L&amp;"-,Italic"Prepared by Food Technology Consulting 
 Approved by: MU&amp;CPage  &amp;P&amp;R&amp;"-,Italic"Rev. Date: February 16,2023
 Rev. # 01</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C000"/>
  </sheetPr>
  <dimension ref="A1:N1001"/>
  <sheetViews>
    <sheetView view="pageLayout" zoomScaleNormal="100" workbookViewId="0">
      <selection activeCell="C7" sqref="C7"/>
    </sheetView>
  </sheetViews>
  <sheetFormatPr defaultColWidth="14.453125" defaultRowHeight="15" customHeight="1" x14ac:dyDescent="0.35"/>
  <cols>
    <col min="1" max="1" width="30" customWidth="1"/>
    <col min="2" max="2" width="27.81640625" customWidth="1"/>
    <col min="3" max="3" width="14.81640625" customWidth="1"/>
    <col min="4" max="4" width="10.453125" customWidth="1"/>
    <col min="5" max="5" width="9.54296875" customWidth="1"/>
    <col min="6" max="6" width="14.453125" customWidth="1"/>
  </cols>
  <sheetData>
    <row r="1" spans="1:14" s="849" customFormat="1" ht="27" customHeight="1" x14ac:dyDescent="0.35">
      <c r="A1" s="2282" t="s">
        <v>215</v>
      </c>
      <c r="B1" s="2283"/>
      <c r="C1" s="2283"/>
      <c r="D1" s="2283"/>
      <c r="E1" s="2283"/>
      <c r="F1" s="968"/>
      <c r="G1" s="968"/>
      <c r="H1" s="968"/>
      <c r="I1" s="968"/>
      <c r="J1" s="968"/>
      <c r="K1" s="968"/>
      <c r="L1" s="968"/>
      <c r="M1" s="968"/>
      <c r="N1" s="968"/>
    </row>
    <row r="2" spans="1:14" s="849" customFormat="1" ht="27" customHeight="1" x14ac:dyDescent="0.35">
      <c r="A2" s="2284" t="s">
        <v>2919</v>
      </c>
      <c r="B2" s="2284"/>
      <c r="C2" s="2284"/>
      <c r="D2" s="2284"/>
      <c r="E2" s="2284"/>
      <c r="F2" s="968"/>
      <c r="G2" s="968"/>
      <c r="H2" s="968"/>
      <c r="I2" s="968"/>
      <c r="J2" s="968"/>
      <c r="K2" s="968"/>
      <c r="L2" s="968"/>
      <c r="M2" s="968"/>
      <c r="N2" s="968"/>
    </row>
    <row r="3" spans="1:14" ht="27.75" customHeight="1" x14ac:dyDescent="0.35">
      <c r="A3" s="348" t="s">
        <v>2920</v>
      </c>
      <c r="B3" s="46" t="s">
        <v>2921</v>
      </c>
      <c r="C3" s="346" t="s">
        <v>2922</v>
      </c>
      <c r="D3" s="346" t="s">
        <v>2923</v>
      </c>
      <c r="E3" s="346" t="s">
        <v>2924</v>
      </c>
    </row>
    <row r="4" spans="1:14" ht="39.75" customHeight="1" x14ac:dyDescent="0.35">
      <c r="A4" s="349" t="s">
        <v>2925</v>
      </c>
      <c r="B4" s="18" t="s">
        <v>1682</v>
      </c>
      <c r="C4" s="350"/>
      <c r="D4" s="350"/>
      <c r="E4" s="119" t="s">
        <v>2926</v>
      </c>
    </row>
    <row r="5" spans="1:14" ht="36" customHeight="1" x14ac:dyDescent="0.35">
      <c r="A5" s="349" t="s">
        <v>2925</v>
      </c>
      <c r="B5" s="18" t="s">
        <v>2927</v>
      </c>
      <c r="C5" s="350"/>
      <c r="D5" s="350"/>
      <c r="E5" s="119" t="s">
        <v>2926</v>
      </c>
    </row>
    <row r="6" spans="1:14" ht="45.75" customHeight="1" x14ac:dyDescent="0.35">
      <c r="A6" s="349" t="s">
        <v>2925</v>
      </c>
      <c r="B6" s="18" t="s">
        <v>2928</v>
      </c>
      <c r="C6" s="350"/>
      <c r="D6" s="350"/>
      <c r="E6" s="119" t="s">
        <v>2926</v>
      </c>
    </row>
    <row r="7" spans="1:14" ht="33" customHeight="1" x14ac:dyDescent="0.35">
      <c r="A7" s="349" t="s">
        <v>2925</v>
      </c>
      <c r="B7" s="18" t="s">
        <v>2929</v>
      </c>
      <c r="C7" s="350"/>
      <c r="D7" s="350"/>
      <c r="E7" s="119" t="s">
        <v>2926</v>
      </c>
    </row>
    <row r="8" spans="1:14" ht="33.75" customHeight="1" x14ac:dyDescent="0.35">
      <c r="A8" s="349" t="s">
        <v>2925</v>
      </c>
      <c r="B8" s="18" t="s">
        <v>2930</v>
      </c>
      <c r="C8" s="350"/>
      <c r="D8" s="350"/>
      <c r="E8" s="119" t="s">
        <v>2926</v>
      </c>
    </row>
    <row r="9" spans="1:14" ht="35.25" customHeight="1" x14ac:dyDescent="0.35">
      <c r="A9" s="349" t="s">
        <v>2925</v>
      </c>
      <c r="B9" s="18" t="s">
        <v>779</v>
      </c>
      <c r="C9" s="350"/>
      <c r="D9" s="350"/>
      <c r="E9" s="119" t="s">
        <v>2926</v>
      </c>
    </row>
    <row r="10" spans="1:14" ht="33" customHeight="1" x14ac:dyDescent="0.35">
      <c r="A10" s="349" t="s">
        <v>2925</v>
      </c>
      <c r="B10" s="18" t="s">
        <v>2591</v>
      </c>
      <c r="C10" s="350"/>
      <c r="D10" s="350"/>
      <c r="E10" s="119" t="s">
        <v>2926</v>
      </c>
    </row>
    <row r="11" spans="1:14" ht="39" customHeight="1" x14ac:dyDescent="0.35">
      <c r="A11" s="349" t="s">
        <v>2931</v>
      </c>
      <c r="B11" s="18" t="s">
        <v>1682</v>
      </c>
      <c r="C11" s="350"/>
      <c r="D11" s="350"/>
      <c r="E11" s="119" t="s">
        <v>2926</v>
      </c>
    </row>
    <row r="12" spans="1:14" ht="33" customHeight="1" x14ac:dyDescent="0.35">
      <c r="A12" s="349" t="s">
        <v>2931</v>
      </c>
      <c r="B12" s="18" t="s">
        <v>2591</v>
      </c>
      <c r="C12" s="350"/>
      <c r="D12" s="350"/>
      <c r="E12" s="119" t="s">
        <v>2926</v>
      </c>
    </row>
    <row r="13" spans="1:14" ht="27" customHeight="1" x14ac:dyDescent="0.35">
      <c r="A13" s="18" t="s">
        <v>2932</v>
      </c>
      <c r="B13" s="18" t="s">
        <v>2933</v>
      </c>
      <c r="C13" s="350"/>
      <c r="D13" s="350"/>
      <c r="E13" s="119" t="s">
        <v>2926</v>
      </c>
    </row>
    <row r="14" spans="1:14" ht="24.75" customHeight="1" x14ac:dyDescent="0.35">
      <c r="A14" s="18" t="s">
        <v>2932</v>
      </c>
      <c r="B14" s="18" t="s">
        <v>779</v>
      </c>
      <c r="C14" s="350"/>
      <c r="D14" s="350"/>
      <c r="E14" s="119" t="s">
        <v>2926</v>
      </c>
    </row>
    <row r="15" spans="1:14" ht="21.75" customHeight="1" x14ac:dyDescent="0.35">
      <c r="A15" s="18" t="s">
        <v>2934</v>
      </c>
      <c r="B15" s="18" t="s">
        <v>774</v>
      </c>
      <c r="C15" s="350"/>
      <c r="D15" s="350"/>
      <c r="E15" s="119" t="s">
        <v>2926</v>
      </c>
    </row>
    <row r="16" spans="1:14" ht="21" customHeight="1" x14ac:dyDescent="0.35">
      <c r="A16" s="18" t="s">
        <v>2934</v>
      </c>
      <c r="B16" s="18" t="s">
        <v>2935</v>
      </c>
      <c r="C16" s="350"/>
      <c r="D16" s="350"/>
      <c r="E16" s="119" t="s">
        <v>2926</v>
      </c>
    </row>
    <row r="17" spans="1:5" ht="25.5" customHeight="1" x14ac:dyDescent="0.35">
      <c r="A17" s="18" t="s">
        <v>2936</v>
      </c>
      <c r="B17" s="18" t="s">
        <v>2937</v>
      </c>
      <c r="C17" s="119" t="s">
        <v>20</v>
      </c>
      <c r="D17" s="119" t="s">
        <v>20</v>
      </c>
      <c r="E17" s="119" t="s">
        <v>2926</v>
      </c>
    </row>
    <row r="18" spans="1:5" ht="27.75" customHeight="1" x14ac:dyDescent="0.35">
      <c r="A18" s="7"/>
      <c r="B18" s="7"/>
      <c r="C18" s="119"/>
      <c r="D18" s="119"/>
      <c r="E18" s="7"/>
    </row>
    <row r="19" spans="1:5" ht="27.75" customHeight="1" x14ac:dyDescent="0.35">
      <c r="A19" s="7"/>
      <c r="B19" s="7"/>
      <c r="C19" s="119"/>
      <c r="D19" s="119"/>
      <c r="E19" s="7"/>
    </row>
    <row r="22" spans="1:5" ht="15.75" customHeight="1" x14ac:dyDescent="0.35"/>
    <row r="23" spans="1:5" ht="15.75" customHeight="1" x14ac:dyDescent="0.35"/>
    <row r="24" spans="1:5" ht="15.75" customHeight="1" x14ac:dyDescent="0.35"/>
    <row r="25" spans="1:5" ht="15.75" customHeight="1" x14ac:dyDescent="0.35"/>
    <row r="26" spans="1:5" ht="15.75" customHeight="1" x14ac:dyDescent="0.35"/>
    <row r="27" spans="1:5" ht="15.75" customHeight="1" x14ac:dyDescent="0.35"/>
    <row r="28" spans="1:5" ht="15.75" customHeight="1" x14ac:dyDescent="0.35"/>
    <row r="29" spans="1:5" ht="15.75" customHeight="1" x14ac:dyDescent="0.35"/>
    <row r="30" spans="1:5" ht="15.75" customHeight="1" x14ac:dyDescent="0.35"/>
    <row r="31" spans="1:5" ht="15.75" customHeight="1" x14ac:dyDescent="0.35"/>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2">
    <mergeCell ref="A1:E1"/>
    <mergeCell ref="A2:E2"/>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 Date:February 09,2023
 Rev. # 03</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FFC000"/>
  </sheetPr>
  <dimension ref="A1:O1000"/>
  <sheetViews>
    <sheetView view="pageLayout" zoomScaleNormal="100" workbookViewId="0">
      <selection activeCell="C5" sqref="C5:G5"/>
    </sheetView>
  </sheetViews>
  <sheetFormatPr defaultColWidth="14.453125" defaultRowHeight="15" customHeight="1" x14ac:dyDescent="0.35"/>
  <cols>
    <col min="1" max="1" width="13.1796875" customWidth="1"/>
    <col min="2" max="2" width="18.54296875" customWidth="1"/>
    <col min="3" max="6" width="9.54296875" customWidth="1"/>
    <col min="7" max="7" width="2.54296875" customWidth="1"/>
    <col min="8" max="8" width="11.453125" customWidth="1"/>
    <col min="9" max="9" width="10.54296875" customWidth="1"/>
    <col min="10" max="10" width="6.453125" customWidth="1"/>
  </cols>
  <sheetData>
    <row r="1" spans="1:15" ht="21" customHeight="1" x14ac:dyDescent="0.35">
      <c r="A1" s="2286" t="s">
        <v>2938</v>
      </c>
      <c r="B1" s="2286"/>
      <c r="C1" s="1395"/>
      <c r="D1" s="1395"/>
      <c r="E1" s="1395"/>
      <c r="F1" s="1395"/>
      <c r="G1" s="1395"/>
      <c r="H1" s="1395"/>
      <c r="I1" s="1395"/>
      <c r="J1" s="1395"/>
      <c r="K1" s="1037"/>
      <c r="L1" s="1037"/>
      <c r="M1" s="1037"/>
      <c r="N1" s="1037"/>
      <c r="O1" s="1037"/>
    </row>
    <row r="2" spans="1:15" ht="37.5" customHeight="1" x14ac:dyDescent="0.35">
      <c r="A2" s="1551" t="s">
        <v>2939</v>
      </c>
      <c r="B2" s="2045"/>
      <c r="C2" s="1397"/>
      <c r="D2" s="1397"/>
      <c r="E2" s="1397"/>
      <c r="F2" s="1397"/>
      <c r="G2" s="1397"/>
      <c r="H2" s="1397"/>
      <c r="I2" s="1397"/>
      <c r="J2" s="1397"/>
    </row>
    <row r="3" spans="1:15" ht="50.25" customHeight="1" x14ac:dyDescent="0.35">
      <c r="A3" s="990" t="s">
        <v>2940</v>
      </c>
      <c r="B3" s="988" t="s">
        <v>2941</v>
      </c>
      <c r="C3" s="1537" t="s">
        <v>2942</v>
      </c>
      <c r="D3" s="1400"/>
      <c r="E3" s="1400"/>
      <c r="F3" s="1400"/>
      <c r="G3" s="1398"/>
      <c r="H3" s="67" t="s">
        <v>577</v>
      </c>
      <c r="I3" s="67" t="s">
        <v>2943</v>
      </c>
      <c r="J3" s="67" t="s">
        <v>580</v>
      </c>
    </row>
    <row r="4" spans="1:15" ht="42" customHeight="1" x14ac:dyDescent="0.35">
      <c r="A4" s="989">
        <v>42031</v>
      </c>
      <c r="B4" s="986"/>
      <c r="C4" s="2285" t="s">
        <v>2944</v>
      </c>
      <c r="D4" s="1400"/>
      <c r="E4" s="1400"/>
      <c r="F4" s="1400"/>
      <c r="G4" s="1398"/>
      <c r="H4" s="351">
        <v>42063</v>
      </c>
      <c r="I4" s="352"/>
      <c r="J4" s="353"/>
    </row>
    <row r="5" spans="1:15" ht="42" customHeight="1" x14ac:dyDescent="0.35">
      <c r="A5" s="351">
        <v>42034</v>
      </c>
      <c r="B5" s="986"/>
      <c r="C5" s="2285" t="s">
        <v>2945</v>
      </c>
      <c r="D5" s="1400"/>
      <c r="E5" s="1400"/>
      <c r="F5" s="1400"/>
      <c r="G5" s="1398"/>
      <c r="H5" s="351">
        <v>42037</v>
      </c>
      <c r="I5" s="351">
        <v>42038</v>
      </c>
      <c r="J5" s="353"/>
    </row>
    <row r="6" spans="1:15" ht="42" customHeight="1" x14ac:dyDescent="0.35">
      <c r="A6" s="351">
        <v>42052</v>
      </c>
      <c r="B6" s="986"/>
      <c r="C6" s="2285" t="s">
        <v>2946</v>
      </c>
      <c r="D6" s="1400"/>
      <c r="E6" s="1400"/>
      <c r="F6" s="1400"/>
      <c r="G6" s="1398"/>
      <c r="H6" s="351">
        <v>42052</v>
      </c>
      <c r="I6" s="351">
        <v>42052</v>
      </c>
      <c r="J6" s="353"/>
    </row>
    <row r="7" spans="1:15" ht="42" customHeight="1" x14ac:dyDescent="0.35">
      <c r="A7" s="354"/>
      <c r="B7" s="987"/>
      <c r="C7" s="2037"/>
      <c r="D7" s="1400"/>
      <c r="E7" s="1400"/>
      <c r="F7" s="1400"/>
      <c r="G7" s="1398"/>
      <c r="H7" s="287"/>
      <c r="I7" s="287"/>
      <c r="J7" s="355"/>
    </row>
    <row r="8" spans="1:15" ht="42" customHeight="1" x14ac:dyDescent="0.35">
      <c r="A8" s="354"/>
      <c r="B8" s="987"/>
      <c r="C8" s="2037"/>
      <c r="D8" s="1400"/>
      <c r="E8" s="1400"/>
      <c r="F8" s="1400"/>
      <c r="G8" s="1398"/>
      <c r="H8" s="287"/>
      <c r="I8" s="287"/>
      <c r="J8" s="355"/>
    </row>
    <row r="9" spans="1:15" ht="42" customHeight="1" x14ac:dyDescent="0.35">
      <c r="A9" s="354"/>
      <c r="B9" s="987"/>
      <c r="C9" s="2037"/>
      <c r="D9" s="1400"/>
      <c r="E9" s="1400"/>
      <c r="F9" s="1400"/>
      <c r="G9" s="1398"/>
      <c r="H9" s="287"/>
      <c r="I9" s="287"/>
      <c r="J9" s="355"/>
    </row>
    <row r="10" spans="1:15" ht="42" customHeight="1" x14ac:dyDescent="0.35">
      <c r="A10" s="354"/>
      <c r="B10" s="987"/>
      <c r="C10" s="2037"/>
      <c r="D10" s="1400"/>
      <c r="E10" s="1400"/>
      <c r="F10" s="1400"/>
      <c r="G10" s="1398"/>
      <c r="H10" s="287"/>
      <c r="I10" s="287"/>
      <c r="J10" s="355"/>
    </row>
    <row r="11" spans="1:15" ht="42" customHeight="1" x14ac:dyDescent="0.35">
      <c r="A11" s="354"/>
      <c r="B11" s="987"/>
      <c r="C11" s="2037"/>
      <c r="D11" s="1400"/>
      <c r="E11" s="1400"/>
      <c r="F11" s="1400"/>
      <c r="G11" s="1398"/>
      <c r="H11" s="287"/>
      <c r="I11" s="287"/>
      <c r="J11" s="355"/>
    </row>
    <row r="12" spans="1:15" ht="42" customHeight="1" x14ac:dyDescent="0.35">
      <c r="A12" s="354"/>
      <c r="B12" s="987"/>
      <c r="C12" s="2037"/>
      <c r="D12" s="1400"/>
      <c r="E12" s="1400"/>
      <c r="F12" s="1400"/>
      <c r="G12" s="1398"/>
      <c r="H12" s="287"/>
      <c r="I12" s="287"/>
      <c r="J12" s="355"/>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2">
    <mergeCell ref="C8:G8"/>
    <mergeCell ref="C9:G9"/>
    <mergeCell ref="C10:G10"/>
    <mergeCell ref="C11:G11"/>
    <mergeCell ref="C12:G12"/>
    <mergeCell ref="C6:G6"/>
    <mergeCell ref="C7:G7"/>
    <mergeCell ref="A1:J1"/>
    <mergeCell ref="A2:J2"/>
    <mergeCell ref="C3:G3"/>
    <mergeCell ref="C4:G4"/>
    <mergeCell ref="C5:G5"/>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 Date: February 28,2023 
Revision # 03</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FFC000"/>
    <pageSetUpPr fitToPage="1"/>
  </sheetPr>
  <dimension ref="A1:N984"/>
  <sheetViews>
    <sheetView topLeftCell="A8" zoomScaleNormal="100" workbookViewId="0">
      <selection activeCell="A24" sqref="A24"/>
    </sheetView>
  </sheetViews>
  <sheetFormatPr defaultColWidth="14.453125" defaultRowHeight="15" customHeight="1" x14ac:dyDescent="0.35"/>
  <cols>
    <col min="1" max="1" width="20.1796875" customWidth="1"/>
    <col min="2" max="2" width="22.7265625" customWidth="1"/>
    <col min="3" max="3" width="11.453125" customWidth="1"/>
    <col min="4" max="4" width="13.81640625" customWidth="1"/>
    <col min="5" max="5" width="18.1796875" customWidth="1"/>
    <col min="6" max="6" width="12" customWidth="1"/>
    <col min="7" max="7" width="12.453125" customWidth="1"/>
  </cols>
  <sheetData>
    <row r="1" spans="1:14" ht="18" customHeight="1" x14ac:dyDescent="0.35">
      <c r="A1" s="1394" t="s">
        <v>318</v>
      </c>
      <c r="B1" s="1395"/>
      <c r="C1" s="1395"/>
      <c r="D1" s="1395"/>
      <c r="E1" s="1395"/>
      <c r="F1" s="1395"/>
      <c r="G1" s="1395"/>
      <c r="H1" s="1037"/>
      <c r="I1" s="1037"/>
      <c r="J1" s="1037"/>
      <c r="K1" s="1037"/>
      <c r="L1" s="1037"/>
      <c r="M1" s="1037"/>
      <c r="N1" s="1037"/>
    </row>
    <row r="2" spans="1:14" ht="45" customHeight="1" x14ac:dyDescent="0.35">
      <c r="A2" s="1541" t="s">
        <v>2947</v>
      </c>
      <c r="B2" s="1502"/>
      <c r="C2" s="1502"/>
      <c r="D2" s="1502"/>
      <c r="E2" s="1502"/>
      <c r="F2" s="1502"/>
      <c r="G2" s="1502"/>
    </row>
    <row r="3" spans="1:14" s="995" customFormat="1" ht="36" customHeight="1" x14ac:dyDescent="0.35">
      <c r="A3" s="2297" t="s">
        <v>2948</v>
      </c>
      <c r="B3" s="2297"/>
      <c r="C3" s="2297"/>
      <c r="D3" s="2297"/>
      <c r="E3" s="2297"/>
      <c r="F3" s="2297"/>
      <c r="G3" s="2297"/>
    </row>
    <row r="4" spans="1:14" s="995" customFormat="1" ht="42.75" customHeight="1" x14ac:dyDescent="0.35">
      <c r="A4" s="996" t="s">
        <v>2949</v>
      </c>
      <c r="B4" s="998" t="s">
        <v>2950</v>
      </c>
      <c r="C4" s="1750" t="s">
        <v>2951</v>
      </c>
      <c r="D4" s="1751"/>
      <c r="E4" s="1750" t="s">
        <v>2952</v>
      </c>
      <c r="F4" s="1751"/>
      <c r="G4" s="999" t="s">
        <v>1732</v>
      </c>
    </row>
    <row r="5" spans="1:14" ht="32.25" customHeight="1" x14ac:dyDescent="0.35">
      <c r="A5" s="766" t="s">
        <v>2953</v>
      </c>
      <c r="B5" s="767"/>
      <c r="C5" s="1747"/>
      <c r="D5" s="1748"/>
      <c r="E5" s="2288"/>
      <c r="F5" s="2289"/>
      <c r="G5" s="1356"/>
    </row>
    <row r="6" spans="1:14" ht="32.25" customHeight="1" x14ac:dyDescent="0.35">
      <c r="A6" s="766" t="s">
        <v>2953</v>
      </c>
      <c r="B6" s="767"/>
      <c r="C6" s="1747"/>
      <c r="D6" s="1748"/>
      <c r="E6" s="2288"/>
      <c r="F6" s="2289"/>
      <c r="G6" s="1356"/>
    </row>
    <row r="7" spans="1:14" ht="32.25" customHeight="1" x14ac:dyDescent="0.35">
      <c r="A7" s="766" t="s">
        <v>2953</v>
      </c>
      <c r="B7" s="767"/>
      <c r="C7" s="1747"/>
      <c r="D7" s="1748"/>
      <c r="E7" s="2288"/>
      <c r="F7" s="2289"/>
      <c r="G7" s="1356"/>
    </row>
    <row r="8" spans="1:14" ht="32.25" customHeight="1" x14ac:dyDescent="0.35">
      <c r="A8" s="766" t="s">
        <v>2953</v>
      </c>
      <c r="B8" s="767"/>
      <c r="C8" s="1746"/>
      <c r="D8" s="1406"/>
      <c r="E8" s="2288"/>
      <c r="F8" s="2289"/>
      <c r="G8" s="676"/>
    </row>
    <row r="9" spans="1:14" ht="32.25" customHeight="1" x14ac:dyDescent="0.35">
      <c r="A9" s="766" t="s">
        <v>2953</v>
      </c>
      <c r="B9" s="767"/>
      <c r="C9" s="1602"/>
      <c r="D9" s="1398"/>
      <c r="E9" s="2288"/>
      <c r="F9" s="2289"/>
      <c r="G9" s="66"/>
    </row>
    <row r="10" spans="1:14" ht="32.25" customHeight="1" x14ac:dyDescent="0.35">
      <c r="A10" s="766" t="s">
        <v>2953</v>
      </c>
      <c r="B10" s="767"/>
      <c r="C10" s="1602"/>
      <c r="D10" s="1398"/>
      <c r="E10" s="2288"/>
      <c r="F10" s="2289"/>
      <c r="G10" s="66"/>
    </row>
    <row r="11" spans="1:14" ht="32.25" customHeight="1" x14ac:dyDescent="0.35">
      <c r="A11" s="766" t="s">
        <v>2953</v>
      </c>
      <c r="B11" s="767"/>
      <c r="C11" s="1602"/>
      <c r="D11" s="1398"/>
      <c r="E11" s="2288"/>
      <c r="F11" s="2289"/>
      <c r="G11" s="66"/>
    </row>
    <row r="12" spans="1:14" ht="32.25" customHeight="1" x14ac:dyDescent="0.35">
      <c r="A12" s="766" t="s">
        <v>2953</v>
      </c>
      <c r="B12" s="767"/>
      <c r="C12" s="1602"/>
      <c r="D12" s="1398"/>
      <c r="E12" s="2288" t="s">
        <v>23</v>
      </c>
      <c r="F12" s="2289"/>
      <c r="G12" s="66"/>
    </row>
    <row r="13" spans="1:14" ht="32.25" customHeight="1" x14ac:dyDescent="0.35">
      <c r="A13" s="766" t="s">
        <v>2953</v>
      </c>
      <c r="B13" s="767"/>
      <c r="C13" s="1602"/>
      <c r="D13" s="1398"/>
      <c r="E13" s="2288"/>
      <c r="F13" s="2289"/>
      <c r="G13" s="66"/>
    </row>
    <row r="14" spans="1:14" ht="32.25" customHeight="1" x14ac:dyDescent="0.35">
      <c r="A14" s="766" t="s">
        <v>2953</v>
      </c>
      <c r="B14" s="767"/>
      <c r="C14" s="1602"/>
      <c r="D14" s="1398"/>
      <c r="E14" s="2288"/>
      <c r="F14" s="2289"/>
      <c r="G14" s="66"/>
    </row>
    <row r="15" spans="1:14" ht="32.25" customHeight="1" x14ac:dyDescent="0.35">
      <c r="A15" s="766" t="s">
        <v>2953</v>
      </c>
      <c r="B15" s="424"/>
      <c r="C15" s="1604"/>
      <c r="D15" s="1392"/>
      <c r="E15" s="2295"/>
      <c r="F15" s="2296"/>
      <c r="G15" s="424"/>
    </row>
    <row r="16" spans="1:14" ht="21" customHeight="1" x14ac:dyDescent="0.35">
      <c r="A16" s="2292" t="s">
        <v>559</v>
      </c>
      <c r="B16" s="1423"/>
      <c r="C16" s="1423"/>
      <c r="D16" s="1423"/>
      <c r="E16" s="1423"/>
      <c r="F16" s="1423"/>
      <c r="G16" s="1423"/>
      <c r="H16" s="761"/>
    </row>
    <row r="17" spans="1:8" ht="57.65" customHeight="1" x14ac:dyDescent="0.35">
      <c r="A17" s="206" t="s">
        <v>560</v>
      </c>
      <c r="B17" s="2293" t="s">
        <v>733</v>
      </c>
      <c r="C17" s="1423"/>
      <c r="D17" s="2293" t="s">
        <v>734</v>
      </c>
      <c r="E17" s="1423"/>
      <c r="F17" s="206" t="s">
        <v>563</v>
      </c>
      <c r="G17" s="207" t="s">
        <v>564</v>
      </c>
      <c r="H17" s="761"/>
    </row>
    <row r="18" spans="1:8" ht="35.25" customHeight="1" x14ac:dyDescent="0.35">
      <c r="A18" s="153"/>
      <c r="B18" s="2291"/>
      <c r="C18" s="1423"/>
      <c r="D18" s="2291"/>
      <c r="E18" s="1423"/>
      <c r="F18" s="208"/>
      <c r="G18" s="208"/>
      <c r="H18" s="761"/>
    </row>
    <row r="19" spans="1:8" ht="35.25" customHeight="1" x14ac:dyDescent="0.35">
      <c r="A19" s="153"/>
      <c r="B19" s="1635"/>
      <c r="C19" s="2294"/>
      <c r="D19" s="1635"/>
      <c r="E19" s="2294"/>
      <c r="F19" s="208"/>
      <c r="G19" s="208"/>
      <c r="H19" s="761"/>
    </row>
    <row r="20" spans="1:8" ht="35.25" customHeight="1" x14ac:dyDescent="0.35">
      <c r="A20" s="153"/>
      <c r="B20" s="2291"/>
      <c r="C20" s="1423"/>
      <c r="D20" s="2291"/>
      <c r="E20" s="1423"/>
      <c r="F20" s="208"/>
      <c r="G20" s="208"/>
      <c r="H20" s="761"/>
    </row>
    <row r="21" spans="1:8" ht="35.25" customHeight="1" x14ac:dyDescent="0.35">
      <c r="A21" s="153"/>
      <c r="B21" s="2291"/>
      <c r="C21" s="1423"/>
      <c r="D21" s="2291"/>
      <c r="E21" s="1423"/>
      <c r="F21" s="208"/>
      <c r="G21" s="208"/>
      <c r="H21" s="761"/>
    </row>
    <row r="22" spans="1:8" ht="34.4" customHeight="1" x14ac:dyDescent="0.35">
      <c r="A22" s="2290" t="s">
        <v>2954</v>
      </c>
      <c r="B22" s="2290"/>
      <c r="C22" s="2290"/>
      <c r="D22" s="2290"/>
      <c r="E22" s="2290"/>
      <c r="F22" s="2290"/>
      <c r="G22" s="2290"/>
      <c r="H22" s="761"/>
    </row>
    <row r="23" spans="1:8" ht="32.15" customHeight="1" x14ac:dyDescent="0.35">
      <c r="A23" s="2287" t="s">
        <v>1733</v>
      </c>
      <c r="B23" s="2287"/>
      <c r="C23" s="2287"/>
      <c r="D23" s="2287"/>
      <c r="E23" s="2287"/>
      <c r="F23" s="2287"/>
      <c r="G23" s="2287"/>
      <c r="H23" s="761"/>
    </row>
    <row r="24" spans="1:8" ht="15.75" customHeight="1" x14ac:dyDescent="0.35">
      <c r="A24" s="761"/>
      <c r="B24" s="761"/>
      <c r="C24" s="761"/>
      <c r="D24" s="761"/>
      <c r="E24" s="761"/>
      <c r="F24" s="761"/>
      <c r="G24" s="761"/>
    </row>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sheetData>
  <mergeCells count="40">
    <mergeCell ref="C6:D6"/>
    <mergeCell ref="C7:D7"/>
    <mergeCell ref="C8:D8"/>
    <mergeCell ref="C9:D9"/>
    <mergeCell ref="A1:G1"/>
    <mergeCell ref="A2:G2"/>
    <mergeCell ref="A3:G3"/>
    <mergeCell ref="C4:D4"/>
    <mergeCell ref="C5:D5"/>
    <mergeCell ref="B18:C18"/>
    <mergeCell ref="D18:E18"/>
    <mergeCell ref="B19:C19"/>
    <mergeCell ref="D19:E19"/>
    <mergeCell ref="C10:D10"/>
    <mergeCell ref="C11:D11"/>
    <mergeCell ref="C12:D12"/>
    <mergeCell ref="C13:D13"/>
    <mergeCell ref="C14:D14"/>
    <mergeCell ref="C15:D15"/>
    <mergeCell ref="E11:F11"/>
    <mergeCell ref="E12:F12"/>
    <mergeCell ref="E13:F13"/>
    <mergeCell ref="E14:F14"/>
    <mergeCell ref="E15:F15"/>
    <mergeCell ref="A23:G23"/>
    <mergeCell ref="E4:F4"/>
    <mergeCell ref="E5:F5"/>
    <mergeCell ref="E6:F6"/>
    <mergeCell ref="E7:F7"/>
    <mergeCell ref="E8:F8"/>
    <mergeCell ref="E9:F9"/>
    <mergeCell ref="E10:F10"/>
    <mergeCell ref="A22:G22"/>
    <mergeCell ref="B20:C20"/>
    <mergeCell ref="D20:E20"/>
    <mergeCell ref="B21:C21"/>
    <mergeCell ref="D21:E21"/>
    <mergeCell ref="A16:G16"/>
    <mergeCell ref="B17:C17"/>
    <mergeCell ref="D17:E17"/>
  </mergeCells>
  <conditionalFormatting sqref="E16:F16 D16:D17 G16:G19">
    <cfRule type="expression" dxfId="7" priority="1">
      <formula>OR(AND(YEAR(D16)=YEAR(TODAY()), MONTH(D16)+1=MONTH(TODAY())), AND(YEAR(D16)+1=YEAR(TODAY()), MONTH(D16)=12, MONTH(TODAY())=1))</formula>
    </cfRule>
    <cfRule type="cellIs" dxfId="6" priority="2" operator="equal">
      <formula>"x"</formula>
    </cfRule>
  </conditionalFormatting>
  <conditionalFormatting sqref="E16:F16 D16:D17 G16:G21">
    <cfRule type="expression" dxfId="5" priority="3">
      <formula>OR(AND(YEAR(D16)=YEAR(TODAY()), MONTH(D16)+1=MONTH(TODAY())), AND(YEAR(D16)+1=YEAR(TODAY()), MONTH(D16)=12, MONTH(TODAY())=1))</formula>
    </cfRule>
  </conditionalFormatting>
  <conditionalFormatting sqref="F17">
    <cfRule type="expression" dxfId="4" priority="7">
      <formula>OR(AND(YEAR(F17)=YEAR(TODAY()), MONTH(F17)+1=MONTH(TODAY())), AND(YEAR(F17)+1=YEAR(TODAY()), MONTH(F17)=12, MONTH(TODAY())=1))</formula>
    </cfRule>
    <cfRule type="cellIs" dxfId="3" priority="8" operator="equal">
      <formula>"x"</formula>
    </cfRule>
    <cfRule type="expression" dxfId="2" priority="9">
      <formula>OR(AND(YEAR(F17)=YEAR(TODAY()), MONTH(F17)+1=MONTH(TODAY())), AND(YEAR(F17)+1=YEAR(TODAY()), MONTH(F17)=12, MONTH(TODAY())=1))</formula>
    </cfRule>
  </conditionalFormatting>
  <conditionalFormatting sqref="G20:G21">
    <cfRule type="cellIs" dxfId="1" priority="5" operator="equal">
      <formula>"x"</formula>
    </cfRule>
    <cfRule type="expression" dxfId="0" priority="6">
      <formula>OR(AND(YEAR(G20)=YEAR(TODAY()), MONTH(G20)+1=MONTH(TODAY())), AND(YEAR(G20)+1=YEAR(TODAY()), MONTH(G20)=12, MONTH(TODAY())=1))</formula>
    </cfRule>
  </conditionalFormatting>
  <dataValidations disablePrompts="1" count="1">
    <dataValidation type="list" allowBlank="1" showErrorMessage="1" sqref="D17 F17:G17 G18:G21" xr:uid="{00000000-0002-0000-4B00-000000000000}">
      <formula1>TaskOwner</formula1>
    </dataValidation>
  </dataValidations>
  <pageMargins left="0.27559055118110243" right="0.1875" top="0.47244094488188981" bottom="0.59375" header="0" footer="0"/>
  <pageSetup scale="92" fitToHeight="0" orientation="portrait" r:id="rId1"/>
  <headerFooter>
    <oddHeader>&amp;L&amp;"-,Italic"The Great Canadian Meat Company&amp;R&amp;"-,Italic"&amp;A</oddHeader>
    <oddFooter>&amp;L&amp;"-,Italic"Prepared by Food Safety Consulting
  Approved by: KD&amp;CPage  &amp;P&amp;R&amp;"-,Italic"Revision Date: Jan 12,2024
 Rev. # 04</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FF0000"/>
  </sheetPr>
  <dimension ref="A1:N1000"/>
  <sheetViews>
    <sheetView workbookViewId="0"/>
  </sheetViews>
  <sheetFormatPr defaultColWidth="14.453125" defaultRowHeight="15" customHeight="1" x14ac:dyDescent="0.35"/>
  <cols>
    <col min="1" max="1" width="15" customWidth="1"/>
    <col min="2" max="2" width="15.81640625" customWidth="1"/>
    <col min="3" max="3" width="13.81640625" customWidth="1"/>
    <col min="4" max="4" width="14.453125" customWidth="1"/>
    <col min="5" max="5" width="11.81640625" customWidth="1"/>
    <col min="6" max="6" width="11" customWidth="1"/>
    <col min="7" max="7" width="40" customWidth="1"/>
    <col min="8" max="8" width="7.1796875" customWidth="1"/>
  </cols>
  <sheetData>
    <row r="1" spans="1:14" ht="21.75" customHeight="1" x14ac:dyDescent="0.35">
      <c r="A1" s="1079" t="s">
        <v>197</v>
      </c>
      <c r="B1" s="1079"/>
      <c r="C1" s="1079"/>
      <c r="D1" s="1079"/>
      <c r="E1" s="1079"/>
      <c r="F1" s="1079"/>
      <c r="G1" s="1079"/>
      <c r="H1" s="356"/>
      <c r="I1" s="1037"/>
      <c r="J1" s="1037"/>
      <c r="K1" s="1037"/>
      <c r="L1" s="1037"/>
      <c r="M1" s="1037"/>
      <c r="N1" s="1037"/>
    </row>
    <row r="2" spans="1:14" ht="42" customHeight="1" x14ac:dyDescent="0.35">
      <c r="A2" s="278"/>
      <c r="B2" s="278"/>
      <c r="C2" s="278"/>
      <c r="D2" s="278"/>
      <c r="E2" s="278"/>
      <c r="F2" s="278"/>
      <c r="G2" s="278"/>
      <c r="H2" s="1080"/>
    </row>
    <row r="3" spans="1:14" ht="51.75" customHeight="1" x14ac:dyDescent="0.35">
      <c r="A3" s="278"/>
      <c r="B3" s="278"/>
      <c r="C3" s="278"/>
      <c r="D3" s="278"/>
      <c r="E3" s="278"/>
      <c r="F3" s="278"/>
      <c r="G3" s="278"/>
      <c r="H3" s="1080"/>
    </row>
    <row r="4" spans="1:14" ht="27.75" customHeight="1" x14ac:dyDescent="0.35">
      <c r="A4" s="278"/>
      <c r="B4" s="278"/>
      <c r="C4" s="278"/>
      <c r="D4" s="278"/>
      <c r="E4" s="278"/>
      <c r="F4" s="278"/>
      <c r="G4" s="278"/>
      <c r="H4" s="1080"/>
    </row>
    <row r="5" spans="1:14" ht="27.75" customHeight="1" x14ac:dyDescent="0.35">
      <c r="A5" s="278"/>
      <c r="B5" s="278"/>
      <c r="C5" s="278"/>
      <c r="D5" s="278"/>
      <c r="E5" s="278"/>
      <c r="F5" s="278"/>
      <c r="G5" s="278"/>
      <c r="H5" s="1080"/>
    </row>
    <row r="6" spans="1:14" ht="27.75" customHeight="1" x14ac:dyDescent="0.35">
      <c r="A6" s="278"/>
      <c r="B6" s="278"/>
      <c r="C6" s="278"/>
      <c r="D6" s="278"/>
      <c r="E6" s="278"/>
      <c r="F6" s="278"/>
      <c r="G6" s="278"/>
      <c r="H6" s="1080"/>
    </row>
    <row r="7" spans="1:14" ht="27.75" customHeight="1" x14ac:dyDescent="0.35">
      <c r="A7" s="278"/>
      <c r="B7" s="278"/>
      <c r="C7" s="278"/>
      <c r="D7" s="278"/>
      <c r="E7" s="278"/>
      <c r="F7" s="278"/>
      <c r="G7" s="278"/>
      <c r="H7" s="1080"/>
    </row>
    <row r="8" spans="1:14" ht="27.75" customHeight="1" x14ac:dyDescent="0.35">
      <c r="A8" s="278"/>
      <c r="B8" s="278"/>
      <c r="C8" s="278"/>
      <c r="D8" s="278"/>
      <c r="E8" s="278"/>
      <c r="F8" s="278"/>
      <c r="G8" s="278"/>
      <c r="H8" s="1080"/>
    </row>
    <row r="9" spans="1:14" ht="27.75" customHeight="1" x14ac:dyDescent="0.35">
      <c r="A9" s="278"/>
      <c r="B9" s="278"/>
      <c r="C9" s="278"/>
      <c r="D9" s="278"/>
      <c r="E9" s="278"/>
      <c r="F9" s="278"/>
      <c r="G9" s="278"/>
      <c r="H9" s="1080"/>
    </row>
    <row r="10" spans="1:14" ht="27.75" customHeight="1" x14ac:dyDescent="0.35">
      <c r="A10" s="278"/>
      <c r="B10" s="278"/>
      <c r="C10" s="278"/>
      <c r="D10" s="278"/>
      <c r="E10" s="278"/>
      <c r="F10" s="278"/>
      <c r="G10" s="278"/>
      <c r="H10" s="1080"/>
    </row>
    <row r="11" spans="1:14" ht="27.75" customHeight="1" x14ac:dyDescent="0.35">
      <c r="A11" s="278"/>
      <c r="B11" s="278"/>
      <c r="C11" s="278"/>
      <c r="D11" s="278"/>
      <c r="E11" s="278"/>
      <c r="F11" s="278"/>
      <c r="G11" s="278"/>
      <c r="H11" s="1080"/>
    </row>
    <row r="12" spans="1:14" ht="27.75" customHeight="1" x14ac:dyDescent="0.35">
      <c r="A12" s="278"/>
      <c r="B12" s="278"/>
      <c r="C12" s="278"/>
      <c r="D12" s="278"/>
      <c r="E12" s="278"/>
      <c r="F12" s="278"/>
      <c r="G12" s="278"/>
      <c r="H12" s="1080"/>
    </row>
    <row r="13" spans="1:14" ht="27.75" customHeight="1" x14ac:dyDescent="0.35">
      <c r="A13" s="278"/>
      <c r="B13" s="278"/>
      <c r="C13" s="278"/>
      <c r="D13" s="278"/>
      <c r="E13" s="278"/>
      <c r="F13" s="278"/>
      <c r="G13" s="278"/>
      <c r="H13" s="1080"/>
    </row>
    <row r="14" spans="1:14" ht="27.75" customHeight="1" x14ac:dyDescent="0.35">
      <c r="A14" s="278"/>
      <c r="B14" s="278"/>
      <c r="C14" s="278"/>
      <c r="D14" s="278"/>
      <c r="E14" s="278"/>
      <c r="F14" s="278"/>
      <c r="G14" s="278"/>
      <c r="H14" s="1080"/>
    </row>
    <row r="15" spans="1:14" ht="27.75" customHeight="1" x14ac:dyDescent="0.35">
      <c r="A15" s="278"/>
      <c r="B15" s="278"/>
      <c r="C15" s="278"/>
      <c r="D15" s="278"/>
      <c r="E15" s="278"/>
      <c r="F15" s="278"/>
      <c r="G15" s="278"/>
      <c r="H15" s="1080"/>
    </row>
    <row r="16" spans="1:14" ht="27.75" customHeight="1" x14ac:dyDescent="0.35">
      <c r="A16" s="278"/>
      <c r="B16" s="278"/>
      <c r="C16" s="278"/>
      <c r="D16" s="278"/>
      <c r="E16" s="278"/>
      <c r="F16" s="278"/>
      <c r="G16" s="278"/>
      <c r="H16" s="1080"/>
    </row>
    <row r="17" spans="1:8" ht="27.75" customHeight="1" x14ac:dyDescent="0.35">
      <c r="A17" s="1081"/>
      <c r="B17" s="1081"/>
      <c r="C17" s="1081"/>
      <c r="D17" s="1081"/>
      <c r="E17" s="1081"/>
      <c r="F17" s="1081"/>
      <c r="G17" s="1081"/>
      <c r="H17" s="1082"/>
    </row>
    <row r="21" spans="1:8" ht="15.75" customHeight="1" x14ac:dyDescent="0.35"/>
    <row r="22" spans="1:8" ht="15.75" customHeight="1" x14ac:dyDescent="0.35"/>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FF0000"/>
  </sheetPr>
  <dimension ref="A1:N1000"/>
  <sheetViews>
    <sheetView workbookViewId="0">
      <selection activeCell="C13" sqref="C13"/>
    </sheetView>
  </sheetViews>
  <sheetFormatPr defaultColWidth="14.453125" defaultRowHeight="15" customHeight="1" x14ac:dyDescent="0.35"/>
  <cols>
    <col min="1" max="4" width="23.54296875" customWidth="1"/>
    <col min="5" max="6" width="14.453125" customWidth="1"/>
  </cols>
  <sheetData>
    <row r="1" spans="1:14" ht="36.75" customHeight="1" x14ac:dyDescent="0.35">
      <c r="A1" s="1079"/>
      <c r="B1" s="1079"/>
      <c r="C1" s="1079"/>
      <c r="D1" s="356"/>
      <c r="E1" s="1037"/>
      <c r="F1" s="1037"/>
      <c r="G1" s="1037"/>
      <c r="H1" s="1037"/>
      <c r="I1" s="1037"/>
      <c r="J1" s="1037"/>
      <c r="K1" s="1037"/>
      <c r="L1" s="1037"/>
      <c r="M1" s="1037"/>
      <c r="N1" s="1037"/>
    </row>
    <row r="2" spans="1:14" ht="36.75" customHeight="1" x14ac:dyDescent="0.35">
      <c r="A2" s="278"/>
      <c r="B2" s="278"/>
      <c r="C2" s="278"/>
      <c r="D2" s="1080"/>
    </row>
    <row r="3" spans="1:14" ht="36.75" customHeight="1" x14ac:dyDescent="0.35">
      <c r="A3" s="278"/>
      <c r="B3" s="278"/>
      <c r="C3" s="278"/>
      <c r="D3" s="1080"/>
    </row>
    <row r="4" spans="1:14" ht="36.75" customHeight="1" x14ac:dyDescent="0.35">
      <c r="A4" s="278"/>
      <c r="B4" s="278"/>
      <c r="C4" s="278"/>
      <c r="D4" s="1080"/>
    </row>
    <row r="5" spans="1:14" ht="36.75" customHeight="1" x14ac:dyDescent="0.35">
      <c r="A5" s="278"/>
      <c r="B5" s="278"/>
      <c r="C5" s="278"/>
      <c r="D5" s="1080"/>
    </row>
    <row r="6" spans="1:14" ht="36.75" customHeight="1" x14ac:dyDescent="0.35">
      <c r="A6" s="278"/>
      <c r="B6" s="278"/>
      <c r="C6" s="278"/>
      <c r="D6" s="1080"/>
    </row>
    <row r="7" spans="1:14" ht="36.75" customHeight="1" x14ac:dyDescent="0.35">
      <c r="A7" s="278"/>
      <c r="B7" s="278"/>
      <c r="C7" s="278"/>
      <c r="D7" s="1080"/>
    </row>
    <row r="8" spans="1:14" ht="36.75" customHeight="1" x14ac:dyDescent="0.35">
      <c r="A8" s="278"/>
      <c r="B8" s="278"/>
      <c r="C8" s="278"/>
      <c r="D8" s="1080"/>
    </row>
    <row r="9" spans="1:14" ht="36.75" customHeight="1" x14ac:dyDescent="0.35">
      <c r="A9" s="278"/>
      <c r="B9" s="278"/>
      <c r="C9" s="278"/>
      <c r="D9" s="1080"/>
    </row>
    <row r="10" spans="1:14" ht="36.75" customHeight="1" x14ac:dyDescent="0.35">
      <c r="A10" s="278"/>
      <c r="B10" s="278"/>
      <c r="C10" s="278"/>
      <c r="D10" s="1080"/>
    </row>
    <row r="11" spans="1:14" ht="36.75" customHeight="1" x14ac:dyDescent="0.35">
      <c r="A11" s="278"/>
      <c r="B11" s="278"/>
      <c r="C11" s="278"/>
      <c r="D11" s="1080"/>
    </row>
    <row r="12" spans="1:14" ht="36.75" customHeight="1" x14ac:dyDescent="0.35">
      <c r="A12" s="278"/>
      <c r="B12" s="278"/>
      <c r="C12" s="278"/>
      <c r="D12" s="1080"/>
    </row>
    <row r="13" spans="1:14" ht="36.75" customHeight="1" x14ac:dyDescent="0.35">
      <c r="A13" s="278"/>
      <c r="B13" s="278"/>
      <c r="C13" s="278"/>
      <c r="D13" s="1080"/>
    </row>
    <row r="14" spans="1:14" ht="36.75" customHeight="1" x14ac:dyDescent="0.35">
      <c r="A14" s="1081"/>
      <c r="B14" s="1081"/>
      <c r="C14" s="1081"/>
      <c r="D14" s="108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27559055118110237" right="0.1875" top="0.47244094488188981" bottom="0.59375" header="0" footer="0"/>
  <pageSetup orientation="portrait" r:id="rId1"/>
  <headerFooter>
    <oddHeader>&amp;LThe Great Canadian Meat Company&amp;R&amp;A</oddHeader>
    <oddFooter>&amp;LPrepared by Quantum Food Solutions  Approved by: AK&amp;CPage  &amp;P&amp;RRev. Date: 08-Dec-2021 Rev. # 02</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C00000"/>
  </sheetPr>
  <dimension ref="A1:H999"/>
  <sheetViews>
    <sheetView view="pageLayout" zoomScaleNormal="100" workbookViewId="0">
      <selection sqref="A1:E33"/>
    </sheetView>
  </sheetViews>
  <sheetFormatPr defaultColWidth="14.453125" defaultRowHeight="15" customHeight="1" x14ac:dyDescent="0.35"/>
  <cols>
    <col min="1" max="1" width="17.54296875" customWidth="1"/>
    <col min="2" max="2" width="20.1796875" customWidth="1"/>
    <col min="3" max="3" width="20.54296875" customWidth="1"/>
    <col min="4" max="5" width="17.54296875" customWidth="1"/>
  </cols>
  <sheetData>
    <row r="1" spans="1:8" ht="19.5" customHeight="1" x14ac:dyDescent="0.35">
      <c r="A1" s="1394" t="s">
        <v>2955</v>
      </c>
      <c r="B1" s="1395"/>
      <c r="C1" s="1395"/>
      <c r="D1" s="1395"/>
      <c r="E1" s="1395"/>
      <c r="F1" s="1037"/>
      <c r="G1" s="1037"/>
      <c r="H1" s="1037"/>
    </row>
    <row r="2" spans="1:8" ht="110.15" customHeight="1" x14ac:dyDescent="0.35">
      <c r="A2" s="1396" t="s">
        <v>2956</v>
      </c>
      <c r="B2" s="1397"/>
      <c r="C2" s="1397"/>
      <c r="D2" s="1397"/>
      <c r="E2" s="1397"/>
    </row>
    <row r="3" spans="1:8" ht="20.25" customHeight="1" x14ac:dyDescent="0.35">
      <c r="A3" s="359" t="s">
        <v>1070</v>
      </c>
      <c r="B3" s="359" t="s">
        <v>2957</v>
      </c>
      <c r="C3" s="359" t="s">
        <v>2958</v>
      </c>
      <c r="D3" s="359" t="s">
        <v>2959</v>
      </c>
      <c r="E3" s="359" t="s">
        <v>580</v>
      </c>
    </row>
    <row r="4" spans="1:8" ht="14.5" x14ac:dyDescent="0.35">
      <c r="A4" s="45"/>
      <c r="B4" s="45"/>
      <c r="C4" s="45"/>
      <c r="D4" s="45"/>
      <c r="E4" s="45"/>
    </row>
    <row r="5" spans="1:8" ht="14.5" x14ac:dyDescent="0.35">
      <c r="A5" s="45"/>
      <c r="B5" s="45"/>
      <c r="C5" s="45"/>
      <c r="D5" s="45"/>
      <c r="E5" s="45"/>
    </row>
    <row r="6" spans="1:8" ht="14.5" x14ac:dyDescent="0.35">
      <c r="A6" s="45"/>
      <c r="B6" s="45"/>
      <c r="C6" s="45"/>
      <c r="D6" s="45"/>
      <c r="E6" s="45"/>
    </row>
    <row r="7" spans="1:8" ht="14.5" x14ac:dyDescent="0.35">
      <c r="A7" s="45"/>
      <c r="B7" s="45"/>
      <c r="C7" s="45"/>
      <c r="D7" s="45"/>
      <c r="E7" s="45"/>
    </row>
    <row r="8" spans="1:8" ht="14.5" x14ac:dyDescent="0.35">
      <c r="A8" s="45"/>
      <c r="B8" s="45"/>
      <c r="C8" s="45"/>
      <c r="D8" s="45"/>
      <c r="E8" s="45"/>
    </row>
    <row r="9" spans="1:8" ht="14.5" x14ac:dyDescent="0.35">
      <c r="A9" s="45"/>
      <c r="B9" s="45"/>
      <c r="C9" s="45"/>
      <c r="D9" s="45"/>
      <c r="E9" s="45"/>
    </row>
    <row r="10" spans="1:8" ht="14.5" x14ac:dyDescent="0.35">
      <c r="A10" s="45"/>
      <c r="B10" s="45"/>
      <c r="C10" s="45"/>
      <c r="D10" s="45"/>
      <c r="E10" s="45"/>
    </row>
    <row r="11" spans="1:8" ht="14.5" x14ac:dyDescent="0.35">
      <c r="A11" s="45"/>
      <c r="B11" s="45"/>
      <c r="C11" s="45"/>
      <c r="D11" s="45"/>
      <c r="E11" s="45"/>
    </row>
    <row r="12" spans="1:8" ht="14.5" x14ac:dyDescent="0.35">
      <c r="A12" s="45"/>
      <c r="B12" s="45"/>
      <c r="C12" s="45"/>
      <c r="D12" s="45"/>
      <c r="E12" s="45"/>
    </row>
    <row r="13" spans="1:8" ht="14.5" x14ac:dyDescent="0.35">
      <c r="A13" s="45"/>
      <c r="B13" s="45"/>
      <c r="C13" s="45"/>
      <c r="D13" s="45"/>
      <c r="E13" s="45"/>
    </row>
    <row r="14" spans="1:8" ht="14.5" x14ac:dyDescent="0.35">
      <c r="A14" s="45"/>
      <c r="B14" s="45"/>
      <c r="C14" s="45"/>
      <c r="D14" s="45"/>
      <c r="E14" s="45"/>
    </row>
    <row r="15" spans="1:8" ht="14.5" x14ac:dyDescent="0.35">
      <c r="A15" s="45"/>
      <c r="B15" s="45"/>
      <c r="C15" s="45"/>
      <c r="D15" s="45"/>
      <c r="E15" s="45"/>
    </row>
    <row r="16" spans="1:8" ht="14.5" x14ac:dyDescent="0.35">
      <c r="A16" s="45"/>
      <c r="B16" s="45"/>
      <c r="C16" s="45"/>
      <c r="D16" s="45"/>
      <c r="E16" s="45"/>
    </row>
    <row r="17" spans="1:5" ht="14.5" x14ac:dyDescent="0.35">
      <c r="A17" s="45"/>
      <c r="B17" s="45"/>
      <c r="C17" s="45"/>
      <c r="D17" s="45"/>
      <c r="E17" s="45"/>
    </row>
    <row r="18" spans="1:5" ht="14.5" x14ac:dyDescent="0.35">
      <c r="A18" s="45"/>
      <c r="B18" s="45"/>
      <c r="C18" s="45"/>
      <c r="D18" s="45"/>
      <c r="E18" s="45"/>
    </row>
    <row r="19" spans="1:5" ht="14.5" x14ac:dyDescent="0.35">
      <c r="A19" s="45"/>
      <c r="B19" s="45"/>
      <c r="C19" s="45"/>
      <c r="D19" s="45"/>
      <c r="E19" s="45"/>
    </row>
    <row r="20" spans="1:5" ht="14.5" x14ac:dyDescent="0.35">
      <c r="A20" s="45"/>
      <c r="B20" s="45"/>
      <c r="C20" s="45"/>
      <c r="D20" s="45"/>
      <c r="E20" s="45"/>
    </row>
    <row r="21" spans="1:5" ht="15.75" customHeight="1" x14ac:dyDescent="0.35">
      <c r="A21" s="45"/>
      <c r="B21" s="45"/>
      <c r="C21" s="45"/>
      <c r="D21" s="45"/>
      <c r="E21" s="45"/>
    </row>
    <row r="22" spans="1:5" ht="15.75" customHeight="1" x14ac:dyDescent="0.35">
      <c r="A22" s="45"/>
      <c r="B22" s="45"/>
      <c r="C22" s="45"/>
      <c r="D22" s="45"/>
      <c r="E22" s="45"/>
    </row>
    <row r="23" spans="1:5" ht="15.75" customHeight="1" x14ac:dyDescent="0.35">
      <c r="A23" s="45"/>
      <c r="B23" s="45"/>
      <c r="C23" s="45"/>
      <c r="D23" s="45"/>
      <c r="E23" s="45"/>
    </row>
    <row r="24" spans="1:5" ht="15.75" customHeight="1" x14ac:dyDescent="0.35">
      <c r="A24" s="45"/>
      <c r="B24" s="45"/>
      <c r="C24" s="45"/>
      <c r="D24" s="45"/>
      <c r="E24" s="45"/>
    </row>
    <row r="25" spans="1:5" ht="15.75" customHeight="1" x14ac:dyDescent="0.35">
      <c r="A25" s="45"/>
      <c r="B25" s="45"/>
      <c r="C25" s="45"/>
      <c r="D25" s="45"/>
      <c r="E25" s="45"/>
    </row>
    <row r="26" spans="1:5" ht="15.75" customHeight="1" x14ac:dyDescent="0.35">
      <c r="A26" s="45"/>
      <c r="B26" s="45"/>
      <c r="C26" s="45"/>
      <c r="D26" s="45"/>
      <c r="E26" s="45"/>
    </row>
    <row r="27" spans="1:5" ht="15.75" customHeight="1" x14ac:dyDescent="0.35">
      <c r="A27" s="45"/>
      <c r="B27" s="45"/>
      <c r="C27" s="45"/>
      <c r="D27" s="45"/>
      <c r="E27" s="45"/>
    </row>
    <row r="28" spans="1:5" ht="27.75" customHeight="1" x14ac:dyDescent="0.35">
      <c r="A28" s="360" t="s">
        <v>2960</v>
      </c>
      <c r="B28" s="1523" t="s">
        <v>2961</v>
      </c>
      <c r="C28" s="1398"/>
      <c r="D28" s="360" t="s">
        <v>2203</v>
      </c>
      <c r="E28" s="361" t="s">
        <v>580</v>
      </c>
    </row>
    <row r="29" spans="1:5" ht="15.75" customHeight="1" x14ac:dyDescent="0.35">
      <c r="A29" s="45"/>
      <c r="B29" s="1645"/>
      <c r="C29" s="1398"/>
      <c r="D29" s="45"/>
      <c r="E29" s="45"/>
    </row>
    <row r="30" spans="1:5" ht="15.75" customHeight="1" x14ac:dyDescent="0.35">
      <c r="A30" s="45"/>
      <c r="B30" s="1645"/>
      <c r="C30" s="1398"/>
      <c r="D30" s="45"/>
      <c r="E30" s="45"/>
    </row>
    <row r="31" spans="1:5" ht="15.75" customHeight="1" x14ac:dyDescent="0.35">
      <c r="A31" s="45"/>
      <c r="B31" s="1645"/>
      <c r="C31" s="1398"/>
      <c r="D31" s="45"/>
      <c r="E31" s="758"/>
    </row>
    <row r="32" spans="1:5" ht="66" customHeight="1" x14ac:dyDescent="0.35">
      <c r="A32" s="2298" t="s">
        <v>2962</v>
      </c>
      <c r="B32" s="2299"/>
      <c r="C32" s="2299"/>
      <c r="D32" s="2299"/>
      <c r="E32" s="2300"/>
    </row>
    <row r="33" spans="1:5" ht="39.65" customHeight="1" x14ac:dyDescent="0.35">
      <c r="A33" s="2047" t="s">
        <v>1621</v>
      </c>
      <c r="B33" s="1600"/>
      <c r="C33" s="1600"/>
      <c r="D33" s="1600"/>
      <c r="E33" s="1601"/>
    </row>
    <row r="34" spans="1:5" ht="15.75" customHeight="1" x14ac:dyDescent="0.35"/>
    <row r="35" spans="1:5" ht="15.75" customHeight="1" x14ac:dyDescent="0.35"/>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8">
    <mergeCell ref="A32:E32"/>
    <mergeCell ref="A33:E33"/>
    <mergeCell ref="B31:C31"/>
    <mergeCell ref="A1:E1"/>
    <mergeCell ref="A2:E2"/>
    <mergeCell ref="B28:C28"/>
    <mergeCell ref="B29:C29"/>
    <mergeCell ref="B30:C30"/>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February 23,2023 
Revision # 03</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B050"/>
  </sheetPr>
  <dimension ref="A1:T990"/>
  <sheetViews>
    <sheetView zoomScaleNormal="100" workbookViewId="0">
      <selection activeCell="N2" sqref="N2"/>
    </sheetView>
  </sheetViews>
  <sheetFormatPr defaultColWidth="14.453125" defaultRowHeight="15" customHeight="1" x14ac:dyDescent="0.35"/>
  <cols>
    <col min="1" max="1" width="66.26953125" customWidth="1"/>
    <col min="2" max="8" width="8.7265625" customWidth="1"/>
    <col min="9" max="9" width="13.81640625" customWidth="1"/>
    <col min="10" max="10" width="14.1796875" customWidth="1"/>
  </cols>
  <sheetData>
    <row r="1" spans="1:20" s="762" customFormat="1" ht="20.25" customHeight="1" x14ac:dyDescent="0.35">
      <c r="A1" s="1187" t="s">
        <v>2963</v>
      </c>
      <c r="B1" s="1188"/>
      <c r="C1" s="1175"/>
      <c r="D1" s="1175"/>
      <c r="E1" s="1189"/>
      <c r="F1" s="1189"/>
      <c r="G1" s="1189"/>
      <c r="H1" s="1379"/>
      <c r="I1" s="1379"/>
      <c r="J1" s="1379"/>
      <c r="K1" s="1190"/>
      <c r="L1" s="1190"/>
      <c r="M1" s="1190"/>
    </row>
    <row r="2" spans="1:20" s="762" customFormat="1" ht="45" customHeight="1" thickBot="1" x14ac:dyDescent="0.4">
      <c r="A2" s="2311" t="s">
        <v>2964</v>
      </c>
      <c r="B2" s="2311"/>
      <c r="C2" s="2311"/>
      <c r="D2" s="2311"/>
      <c r="E2" s="2311"/>
      <c r="F2" s="2311"/>
      <c r="G2" s="2311"/>
      <c r="H2" s="2311"/>
      <c r="I2" s="1191"/>
      <c r="J2" s="1191"/>
      <c r="N2" s="762" t="s">
        <v>494</v>
      </c>
    </row>
    <row r="3" spans="1:20" s="761" customFormat="1" ht="38.15" customHeight="1" x14ac:dyDescent="0.35">
      <c r="A3" s="1196" t="s">
        <v>2965</v>
      </c>
      <c r="B3" s="2312" t="s">
        <v>1070</v>
      </c>
      <c r="C3" s="2312"/>
      <c r="D3" s="2312" t="s">
        <v>2966</v>
      </c>
      <c r="E3" s="2312"/>
      <c r="F3" s="2312" t="s">
        <v>2967</v>
      </c>
      <c r="G3" s="2312"/>
      <c r="H3" s="1380" t="s">
        <v>2968</v>
      </c>
      <c r="L3" s="1168"/>
      <c r="O3" s="1168"/>
      <c r="Q3" s="1358"/>
      <c r="R3" s="1358"/>
      <c r="S3" s="1170"/>
      <c r="T3" s="1168"/>
    </row>
    <row r="4" spans="1:20" s="761" customFormat="1" ht="23.15" customHeight="1" x14ac:dyDescent="0.35">
      <c r="A4" s="1193" t="s">
        <v>2969</v>
      </c>
      <c r="B4" s="2303"/>
      <c r="C4" s="2303"/>
      <c r="D4" s="2303"/>
      <c r="E4" s="2303"/>
      <c r="F4" s="2303"/>
      <c r="G4" s="2303"/>
      <c r="H4" s="1176"/>
      <c r="K4" s="1358"/>
      <c r="L4" s="1358"/>
      <c r="O4" s="1358"/>
      <c r="P4" s="1358"/>
      <c r="Q4" s="1358"/>
      <c r="R4" s="1358"/>
      <c r="S4" s="1358"/>
      <c r="T4" s="1358"/>
    </row>
    <row r="5" spans="1:20" s="761" customFormat="1" ht="23.15" customHeight="1" x14ac:dyDescent="0.35">
      <c r="A5" s="1193" t="s">
        <v>2970</v>
      </c>
      <c r="B5" s="2303"/>
      <c r="C5" s="2303"/>
      <c r="D5" s="2303"/>
      <c r="E5" s="2303"/>
      <c r="F5" s="2303"/>
      <c r="G5" s="2303"/>
      <c r="H5" s="1176"/>
      <c r="K5" s="1171"/>
      <c r="L5" s="1171"/>
      <c r="M5" s="1169"/>
      <c r="N5" s="1169"/>
      <c r="O5" s="1171"/>
      <c r="P5" s="1172"/>
      <c r="Q5" s="1358"/>
      <c r="R5" s="1358"/>
      <c r="S5" s="1171"/>
      <c r="T5" s="1171"/>
    </row>
    <row r="6" spans="1:20" s="761" customFormat="1" ht="23.15" customHeight="1" x14ac:dyDescent="0.35">
      <c r="A6" s="1193" t="s">
        <v>2971</v>
      </c>
      <c r="B6" s="2303"/>
      <c r="C6" s="2303"/>
      <c r="D6" s="2303"/>
      <c r="E6" s="2303"/>
      <c r="F6" s="2303"/>
      <c r="G6" s="2303"/>
      <c r="H6" s="1176"/>
      <c r="K6" s="1171"/>
      <c r="L6" s="1171"/>
      <c r="M6" s="1171"/>
      <c r="N6" s="1171"/>
      <c r="O6" s="1171"/>
      <c r="P6" s="1172"/>
      <c r="Q6" s="1358"/>
      <c r="R6" s="1358"/>
      <c r="S6" s="1171"/>
      <c r="T6" s="1171"/>
    </row>
    <row r="7" spans="1:20" s="761" customFormat="1" ht="23.15" customHeight="1" x14ac:dyDescent="0.35">
      <c r="A7" s="1193" t="s">
        <v>2972</v>
      </c>
      <c r="B7" s="2303"/>
      <c r="C7" s="2303"/>
      <c r="D7" s="2303"/>
      <c r="E7" s="2303"/>
      <c r="F7" s="2303"/>
      <c r="G7" s="2303"/>
      <c r="H7" s="1176"/>
      <c r="K7" s="1171"/>
      <c r="L7" s="1171"/>
      <c r="M7" s="1171"/>
      <c r="N7" s="1171"/>
      <c r="O7" s="1171"/>
      <c r="P7" s="1172"/>
      <c r="Q7" s="1358"/>
      <c r="R7" s="1358"/>
      <c r="S7" s="1171"/>
      <c r="T7" s="1171"/>
    </row>
    <row r="8" spans="1:20" s="761" customFormat="1" ht="23.15" customHeight="1" thickBot="1" x14ac:dyDescent="0.4">
      <c r="A8" s="1197" t="s">
        <v>2973</v>
      </c>
      <c r="B8" s="2301"/>
      <c r="C8" s="2301"/>
      <c r="D8" s="2301"/>
      <c r="E8" s="2301"/>
      <c r="F8" s="2301"/>
      <c r="G8" s="2301"/>
      <c r="H8" s="1177"/>
      <c r="K8" s="1171"/>
      <c r="L8" s="1171"/>
      <c r="M8" s="1171"/>
      <c r="N8" s="1171"/>
      <c r="O8" s="1171"/>
      <c r="P8" s="1172"/>
      <c r="Q8" s="1358"/>
      <c r="R8" s="1358"/>
      <c r="S8" s="1171"/>
      <c r="T8" s="1171"/>
    </row>
    <row r="9" spans="1:20" s="761" customFormat="1" ht="16" customHeight="1" thickBot="1" x14ac:dyDescent="0.4">
      <c r="A9" s="1178"/>
      <c r="B9" s="1174"/>
      <c r="C9" s="1174"/>
      <c r="D9" s="1174"/>
      <c r="E9" s="1174"/>
      <c r="F9" s="1174"/>
      <c r="G9" s="1174"/>
      <c r="K9" s="1171"/>
      <c r="L9" s="1171"/>
      <c r="M9" s="1171"/>
      <c r="N9" s="1171"/>
      <c r="O9" s="1171"/>
      <c r="P9" s="1172"/>
      <c r="Q9" s="1358"/>
      <c r="R9" s="1358"/>
      <c r="S9" s="1171"/>
      <c r="T9" s="1171"/>
    </row>
    <row r="10" spans="1:20" s="761" customFormat="1" ht="28.5" customHeight="1" x14ac:dyDescent="0.35">
      <c r="A10" s="1192" t="s">
        <v>2974</v>
      </c>
      <c r="B10" s="2309" t="s">
        <v>1070</v>
      </c>
      <c r="C10" s="2309"/>
      <c r="D10" s="2309" t="s">
        <v>2975</v>
      </c>
      <c r="E10" s="2309"/>
      <c r="F10" s="2309"/>
      <c r="G10" s="2309" t="s">
        <v>2968</v>
      </c>
      <c r="H10" s="2310"/>
      <c r="K10" s="1171"/>
      <c r="L10" s="1171"/>
      <c r="M10" s="1171"/>
      <c r="N10" s="1171"/>
      <c r="O10" s="1171"/>
      <c r="P10" s="1172"/>
      <c r="Q10" s="1358"/>
      <c r="R10" s="1358"/>
      <c r="S10" s="1171"/>
      <c r="T10" s="1171"/>
    </row>
    <row r="11" spans="1:20" s="761" customFormat="1" ht="23.15" customHeight="1" x14ac:dyDescent="0.35">
      <c r="A11" s="1193" t="s">
        <v>2976</v>
      </c>
      <c r="B11" s="2303"/>
      <c r="C11" s="2303"/>
      <c r="D11" s="2303"/>
      <c r="E11" s="2303"/>
      <c r="F11" s="2303"/>
      <c r="G11" s="2303"/>
      <c r="H11" s="2304"/>
      <c r="K11" s="1171"/>
      <c r="M11" s="1171"/>
      <c r="N11" s="1171"/>
      <c r="O11" s="1171"/>
      <c r="P11" s="1172"/>
      <c r="Q11" s="1358"/>
      <c r="R11" s="1358"/>
      <c r="S11" s="1171"/>
      <c r="T11" s="1171"/>
    </row>
    <row r="12" spans="1:20" s="761" customFormat="1" ht="23.15" customHeight="1" x14ac:dyDescent="0.35">
      <c r="A12" s="1194" t="s">
        <v>2977</v>
      </c>
      <c r="B12" s="2303"/>
      <c r="C12" s="2303"/>
      <c r="D12" s="2303"/>
      <c r="E12" s="2303"/>
      <c r="F12" s="2303"/>
      <c r="G12" s="2303"/>
      <c r="H12" s="2304"/>
      <c r="I12" s="762"/>
      <c r="J12" s="762"/>
    </row>
    <row r="13" spans="1:20" s="761" customFormat="1" ht="23.15" customHeight="1" x14ac:dyDescent="0.35">
      <c r="A13" s="1194" t="s">
        <v>2978</v>
      </c>
      <c r="B13" s="2303"/>
      <c r="C13" s="2303"/>
      <c r="D13" s="2303"/>
      <c r="E13" s="2303"/>
      <c r="F13" s="2303"/>
      <c r="G13" s="2303"/>
      <c r="H13" s="2304"/>
      <c r="I13" s="1173"/>
      <c r="J13" s="1173"/>
    </row>
    <row r="14" spans="1:20" ht="23.15" customHeight="1" x14ac:dyDescent="0.35">
      <c r="A14" s="1193" t="s">
        <v>2979</v>
      </c>
      <c r="B14" s="2303"/>
      <c r="C14" s="2303"/>
      <c r="D14" s="2303"/>
      <c r="E14" s="2303"/>
      <c r="F14" s="2303"/>
      <c r="G14" s="2303"/>
      <c r="H14" s="2304"/>
    </row>
    <row r="15" spans="1:20" ht="23.15" customHeight="1" x14ac:dyDescent="0.35">
      <c r="A15" s="1193" t="s">
        <v>2980</v>
      </c>
      <c r="B15" s="2303"/>
      <c r="C15" s="2303"/>
      <c r="D15" s="2303"/>
      <c r="E15" s="2303"/>
      <c r="F15" s="2303"/>
      <c r="G15" s="2303"/>
      <c r="H15" s="2304"/>
    </row>
    <row r="16" spans="1:20" ht="23.15" customHeight="1" x14ac:dyDescent="0.35">
      <c r="A16" s="1194" t="s">
        <v>2981</v>
      </c>
      <c r="B16" s="2303"/>
      <c r="C16" s="2303"/>
      <c r="D16" s="2303"/>
      <c r="E16" s="2303"/>
      <c r="F16" s="2303"/>
      <c r="G16" s="2303"/>
      <c r="H16" s="2304"/>
    </row>
    <row r="17" spans="1:8" ht="23.15" customHeight="1" thickBot="1" x14ac:dyDescent="0.4">
      <c r="A17" s="1195" t="s">
        <v>2982</v>
      </c>
      <c r="B17" s="2301"/>
      <c r="C17" s="2301"/>
      <c r="D17" s="2301"/>
      <c r="E17" s="2301"/>
      <c r="F17" s="2301"/>
      <c r="G17" s="2301"/>
      <c r="H17" s="2302"/>
    </row>
    <row r="18" spans="1:8" ht="16" customHeight="1" x14ac:dyDescent="0.35">
      <c r="A18" s="1381"/>
      <c r="B18" s="1381"/>
      <c r="C18" s="1381"/>
      <c r="D18" s="1381"/>
      <c r="E18" s="1381"/>
      <c r="F18" s="1381"/>
      <c r="G18" s="1381"/>
      <c r="H18" s="1381"/>
    </row>
    <row r="19" spans="1:8" ht="15.75" customHeight="1" x14ac:dyDescent="0.35">
      <c r="A19" s="1179" t="s">
        <v>2983</v>
      </c>
    </row>
    <row r="20" spans="1:8" ht="18" customHeight="1" x14ac:dyDescent="0.35">
      <c r="A20" s="2295"/>
      <c r="B20" s="2305"/>
      <c r="C20" s="2305"/>
      <c r="D20" s="2305"/>
      <c r="E20" s="2305"/>
      <c r="F20" s="2305"/>
      <c r="G20" s="2305"/>
      <c r="H20" s="2296"/>
    </row>
    <row r="21" spans="1:8" ht="18" customHeight="1" x14ac:dyDescent="0.35">
      <c r="A21" s="2306"/>
      <c r="B21" s="2307"/>
      <c r="C21" s="2307"/>
      <c r="D21" s="2307"/>
      <c r="E21" s="2307"/>
      <c r="F21" s="2307"/>
      <c r="G21" s="2307"/>
      <c r="H21" s="2308"/>
    </row>
    <row r="22" spans="1:8" ht="23.25" customHeight="1" x14ac:dyDescent="0.35">
      <c r="A22" s="1174" t="s">
        <v>2984</v>
      </c>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44">
    <mergeCell ref="A2:H2"/>
    <mergeCell ref="B3:C3"/>
    <mergeCell ref="D3:E3"/>
    <mergeCell ref="F3:G3"/>
    <mergeCell ref="B4:C4"/>
    <mergeCell ref="F7:G7"/>
    <mergeCell ref="F8:G8"/>
    <mergeCell ref="B5:C5"/>
    <mergeCell ref="F4:G4"/>
    <mergeCell ref="F5:G5"/>
    <mergeCell ref="D4:E4"/>
    <mergeCell ref="D5:E5"/>
    <mergeCell ref="B6:C6"/>
    <mergeCell ref="B7:C7"/>
    <mergeCell ref="B8:C8"/>
    <mergeCell ref="D6:E6"/>
    <mergeCell ref="D7:E7"/>
    <mergeCell ref="D8:E8"/>
    <mergeCell ref="F6:G6"/>
    <mergeCell ref="A20:H21"/>
    <mergeCell ref="B10:C10"/>
    <mergeCell ref="D10:F10"/>
    <mergeCell ref="G10:H10"/>
    <mergeCell ref="B11:C11"/>
    <mergeCell ref="D11:F11"/>
    <mergeCell ref="G11:H11"/>
    <mergeCell ref="B12:C12"/>
    <mergeCell ref="D12:F12"/>
    <mergeCell ref="G12:H12"/>
    <mergeCell ref="B13:C13"/>
    <mergeCell ref="D13:F13"/>
    <mergeCell ref="G13:H13"/>
    <mergeCell ref="B14:C14"/>
    <mergeCell ref="D14:F14"/>
    <mergeCell ref="G14:H14"/>
    <mergeCell ref="B17:C17"/>
    <mergeCell ref="D17:F17"/>
    <mergeCell ref="G17:H17"/>
    <mergeCell ref="B15:C15"/>
    <mergeCell ref="D15:F15"/>
    <mergeCell ref="G15:H15"/>
    <mergeCell ref="B16:C16"/>
    <mergeCell ref="D16:F16"/>
    <mergeCell ref="G16:H16"/>
  </mergeCells>
  <pageMargins left="0.5" right="0.45833333333333331" top="0.75" bottom="0.75" header="0.3" footer="0.3"/>
  <pageSetup fitToWidth="0" fitToHeight="0" orientation="landscape" r:id="rId1"/>
  <headerFooter>
    <oddHeader>&amp;L&amp;"-,Italic"&amp;9The Great Canadian Meat Company&amp;C&amp;"-,Bold"&amp;12CHEMICAL CONCENTRATION LOG&amp;R&amp;"-,Italic"&amp;A</oddHeader>
    <oddFooter>&amp;L&amp;"-,Italic"&amp;9Prepared by Food Technology Consulting
  Approved by: KD&amp;CPage  &amp;P&amp;R&amp;"-,Italic"&amp;9Rev. Date: May 2, 2024
Rev. # 04</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1"/>
  </sheetPr>
  <dimension ref="A1:N992"/>
  <sheetViews>
    <sheetView view="pageLayout" zoomScaleNormal="100" workbookViewId="0">
      <selection activeCell="G31" sqref="G31"/>
    </sheetView>
  </sheetViews>
  <sheetFormatPr defaultColWidth="14.453125" defaultRowHeight="15" customHeight="1" x14ac:dyDescent="0.35"/>
  <cols>
    <col min="1" max="1" width="18.54296875" customWidth="1"/>
    <col min="2" max="2" width="45.1796875" customWidth="1"/>
    <col min="3" max="3" width="8.453125" customWidth="1"/>
    <col min="4" max="4" width="20.453125" customWidth="1"/>
    <col min="5" max="5" width="2.1796875" customWidth="1"/>
    <col min="6" max="6" width="9.1796875" customWidth="1"/>
  </cols>
  <sheetData>
    <row r="1" spans="1:14" ht="7.5" customHeight="1" x14ac:dyDescent="0.35">
      <c r="A1" s="2313" t="s">
        <v>221</v>
      </c>
      <c r="B1" s="2314"/>
      <c r="C1" s="2314"/>
      <c r="D1" s="2314"/>
      <c r="E1" s="2315"/>
      <c r="F1" s="1037"/>
      <c r="G1" s="1037"/>
      <c r="H1" s="1037"/>
      <c r="I1" s="1037"/>
      <c r="J1" s="1037"/>
      <c r="K1" s="1037"/>
      <c r="L1" s="1037"/>
      <c r="M1" s="1037"/>
      <c r="N1" s="1037"/>
    </row>
    <row r="2" spans="1:14" ht="9" customHeight="1" x14ac:dyDescent="0.35">
      <c r="A2" s="2316"/>
      <c r="B2" s="2317"/>
      <c r="C2" s="2317"/>
      <c r="D2" s="2317"/>
      <c r="E2" s="2318"/>
    </row>
    <row r="12" spans="1:14" ht="2.15" customHeight="1" x14ac:dyDescent="0.35"/>
    <row r="13" spans="1:14" ht="15.75" hidden="1" customHeight="1" x14ac:dyDescent="0.35"/>
    <row r="14" spans="1:14" ht="15.65" hidden="1" customHeight="1" x14ac:dyDescent="0.35"/>
    <row r="15" spans="1:14" ht="15.75" hidden="1" customHeight="1" x14ac:dyDescent="0.35"/>
    <row r="16" spans="1:14" ht="15.65" hidden="1" customHeight="1" x14ac:dyDescent="0.35"/>
    <row r="17" spans="3:5" ht="15.75" hidden="1" customHeight="1" x14ac:dyDescent="0.35"/>
    <row r="18" spans="3:5" ht="15.75" hidden="1" customHeight="1" x14ac:dyDescent="0.35"/>
    <row r="19" spans="3:5" ht="15.75" hidden="1" customHeight="1" x14ac:dyDescent="0.35"/>
    <row r="20" spans="3:5" ht="15.75" hidden="1" customHeight="1" x14ac:dyDescent="0.35"/>
    <row r="21" spans="3:5" ht="15.65" hidden="1" customHeight="1" x14ac:dyDescent="0.35"/>
    <row r="22" spans="3:5" ht="15.65" hidden="1" customHeight="1" x14ac:dyDescent="0.35"/>
    <row r="23" spans="3:5" ht="35.15" hidden="1" customHeight="1" x14ac:dyDescent="0.35"/>
    <row r="24" spans="3:5" ht="15.65" hidden="1" customHeight="1" x14ac:dyDescent="0.35"/>
    <row r="25" spans="3:5" ht="15.65" hidden="1" customHeight="1" x14ac:dyDescent="0.35"/>
    <row r="26" spans="3:5" ht="18" customHeight="1" x14ac:dyDescent="0.35">
      <c r="C26" s="136" t="s">
        <v>2985</v>
      </c>
      <c r="D26" s="363"/>
    </row>
    <row r="27" spans="3:5" ht="18" customHeight="1" x14ac:dyDescent="0.35">
      <c r="C27" s="136" t="s">
        <v>2986</v>
      </c>
      <c r="D27" s="363"/>
    </row>
    <row r="28" spans="3:5" ht="18" customHeight="1" x14ac:dyDescent="0.35">
      <c r="C28" s="363"/>
      <c r="D28" s="358" t="s">
        <v>2987</v>
      </c>
    </row>
    <row r="29" spans="3:5" ht="18" customHeight="1" x14ac:dyDescent="0.35">
      <c r="C29" s="363"/>
      <c r="D29" s="358" t="s">
        <v>2988</v>
      </c>
    </row>
    <row r="30" spans="3:5" ht="18" customHeight="1" x14ac:dyDescent="0.35">
      <c r="C30" s="363"/>
      <c r="D30" s="358" t="s">
        <v>2989</v>
      </c>
    </row>
    <row r="31" spans="3:5" ht="18" customHeight="1" x14ac:dyDescent="0.35">
      <c r="C31" s="363"/>
      <c r="D31" s="358" t="s">
        <v>2990</v>
      </c>
    </row>
    <row r="32" spans="3:5" ht="20.25" customHeight="1" x14ac:dyDescent="0.35">
      <c r="C32" s="363"/>
      <c r="D32" s="2262" t="s">
        <v>2991</v>
      </c>
      <c r="E32" s="1502"/>
    </row>
    <row r="33" spans="3:5" ht="20.25" customHeight="1" x14ac:dyDescent="0.35">
      <c r="C33" s="363"/>
      <c r="D33" s="1502"/>
      <c r="E33" s="1502"/>
    </row>
    <row r="34" spans="3:5" ht="18" customHeight="1" x14ac:dyDescent="0.35">
      <c r="C34" s="136" t="s">
        <v>2992</v>
      </c>
    </row>
    <row r="35" spans="3:5" ht="15.75" customHeight="1" x14ac:dyDescent="0.35"/>
    <row r="36" spans="3:5" ht="15.75" customHeight="1" x14ac:dyDescent="0.35"/>
    <row r="37" spans="3:5" ht="15.75" customHeight="1" x14ac:dyDescent="0.35"/>
    <row r="38" spans="3:5" ht="15.75" customHeight="1" x14ac:dyDescent="0.35"/>
    <row r="39" spans="3:5" ht="15.75" customHeight="1" x14ac:dyDescent="0.35"/>
    <row r="40" spans="3:5" ht="15.75" customHeight="1" x14ac:dyDescent="0.35"/>
    <row r="41" spans="3:5" ht="15.75" customHeight="1" x14ac:dyDescent="0.35"/>
    <row r="42" spans="3:5" ht="15.75" customHeight="1" x14ac:dyDescent="0.35"/>
    <row r="43" spans="3:5" ht="15.75" customHeight="1" x14ac:dyDescent="0.35"/>
    <row r="44" spans="3:5" ht="15.75" customHeight="1" x14ac:dyDescent="0.35"/>
    <row r="45" spans="3:5" ht="15.75" customHeight="1" x14ac:dyDescent="0.35"/>
    <row r="46" spans="3:5" ht="15.75" customHeight="1" x14ac:dyDescent="0.35"/>
    <row r="47" spans="3:5" ht="15.75" customHeight="1" x14ac:dyDescent="0.35"/>
    <row r="48" spans="3: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sheetData>
  <mergeCells count="2">
    <mergeCell ref="A1:E2"/>
    <mergeCell ref="D32:E33"/>
  </mergeCells>
  <pageMargins left="0.27559055118110237" right="0.1875" top="0.47244094488188981" bottom="0.59375" header="0" footer="0"/>
  <pageSetup orientation="portrait" r:id="rId1"/>
  <headerFooter>
    <oddHeader>&amp;LThe Great Canadian Meat Company&amp;R&amp;A</oddHeader>
    <oddFooter>&amp;LPrepared by Quantum Food Solutions  Approved by: AK&amp;CPage  &amp;P&amp;RRev. Date: 08-Dec-2021 Rev. # 02</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C000"/>
  </sheetPr>
  <dimension ref="A1:M1000"/>
  <sheetViews>
    <sheetView view="pageLayout" zoomScaleNormal="100" workbookViewId="0">
      <selection activeCell="C11" sqref="C11"/>
    </sheetView>
  </sheetViews>
  <sheetFormatPr defaultColWidth="14.453125" defaultRowHeight="15" customHeight="1" x14ac:dyDescent="0.35"/>
  <cols>
    <col min="1" max="1" width="11.54296875" customWidth="1"/>
    <col min="2" max="3" width="23.54296875" customWidth="1"/>
    <col min="4" max="4" width="33.54296875" customWidth="1"/>
    <col min="5" max="5" width="6" customWidth="1"/>
  </cols>
  <sheetData>
    <row r="1" spans="1:13" ht="16.5" customHeight="1" x14ac:dyDescent="0.35">
      <c r="A1" s="1427" t="s">
        <v>223</v>
      </c>
      <c r="B1" s="1395"/>
      <c r="C1" s="1395"/>
      <c r="D1" s="1395"/>
      <c r="E1" s="1395"/>
      <c r="F1" s="1037"/>
      <c r="G1" s="1037"/>
      <c r="H1" s="1037"/>
      <c r="I1" s="1037"/>
      <c r="J1" s="1037"/>
      <c r="K1" s="1037"/>
      <c r="L1" s="1037"/>
      <c r="M1" s="1037"/>
    </row>
    <row r="2" spans="1:13" ht="51" customHeight="1" x14ac:dyDescent="0.35">
      <c r="A2" s="1583" t="s">
        <v>2993</v>
      </c>
      <c r="B2" s="1502"/>
      <c r="C2" s="1502"/>
      <c r="D2" s="1502"/>
      <c r="E2" s="1502"/>
    </row>
    <row r="3" spans="1:13" ht="57.75" customHeight="1" x14ac:dyDescent="0.35">
      <c r="A3" s="144" t="s">
        <v>2994</v>
      </c>
      <c r="B3" s="339" t="s">
        <v>2995</v>
      </c>
      <c r="C3" s="339" t="s">
        <v>2996</v>
      </c>
      <c r="D3" s="339" t="s">
        <v>2997</v>
      </c>
      <c r="E3" s="144" t="s">
        <v>580</v>
      </c>
    </row>
    <row r="4" spans="1:13" ht="18.75" customHeight="1" x14ac:dyDescent="0.35">
      <c r="A4" s="103">
        <v>1</v>
      </c>
      <c r="B4" s="90"/>
      <c r="C4" s="316"/>
      <c r="D4" s="104"/>
      <c r="E4" s="104"/>
    </row>
    <row r="5" spans="1:13" ht="18.75" customHeight="1" x14ac:dyDescent="0.35">
      <c r="A5" s="364">
        <f t="shared" ref="A5:A34" si="0">+A4+1</f>
        <v>2</v>
      </c>
      <c r="B5" s="90"/>
      <c r="C5" s="104"/>
      <c r="D5" s="104"/>
      <c r="E5" s="104"/>
    </row>
    <row r="6" spans="1:13" ht="18.75" customHeight="1" x14ac:dyDescent="0.35">
      <c r="A6" s="364">
        <f t="shared" si="0"/>
        <v>3</v>
      </c>
      <c r="B6" s="90"/>
      <c r="C6" s="104"/>
      <c r="D6" s="104"/>
      <c r="E6" s="104"/>
    </row>
    <row r="7" spans="1:13" ht="18.75" customHeight="1" x14ac:dyDescent="0.35">
      <c r="A7" s="364">
        <f t="shared" si="0"/>
        <v>4</v>
      </c>
      <c r="B7" s="90"/>
      <c r="C7" s="104"/>
      <c r="D7" s="104"/>
      <c r="E7" s="104"/>
    </row>
    <row r="8" spans="1:13" ht="18.75" customHeight="1" x14ac:dyDescent="0.35">
      <c r="A8" s="364">
        <f t="shared" si="0"/>
        <v>5</v>
      </c>
      <c r="B8" s="90"/>
      <c r="C8" s="104"/>
      <c r="D8" s="104"/>
      <c r="E8" s="104"/>
    </row>
    <row r="9" spans="1:13" ht="18.75" customHeight="1" x14ac:dyDescent="0.35">
      <c r="A9" s="364">
        <f t="shared" si="0"/>
        <v>6</v>
      </c>
      <c r="B9" s="90"/>
      <c r="C9" s="104"/>
      <c r="D9" s="104"/>
      <c r="E9" s="104"/>
    </row>
    <row r="10" spans="1:13" ht="18.75" customHeight="1" x14ac:dyDescent="0.35">
      <c r="A10" s="364">
        <f t="shared" si="0"/>
        <v>7</v>
      </c>
      <c r="B10" s="90"/>
      <c r="C10" s="104"/>
      <c r="D10" s="104"/>
      <c r="E10" s="104"/>
    </row>
    <row r="11" spans="1:13" ht="18.75" customHeight="1" x14ac:dyDescent="0.35">
      <c r="A11" s="364">
        <f t="shared" si="0"/>
        <v>8</v>
      </c>
      <c r="B11" s="90"/>
      <c r="C11" s="104"/>
      <c r="D11" s="104"/>
      <c r="E11" s="104"/>
    </row>
    <row r="12" spans="1:13" ht="18.75" customHeight="1" x14ac:dyDescent="0.35">
      <c r="A12" s="364">
        <f t="shared" si="0"/>
        <v>9</v>
      </c>
      <c r="B12" s="90"/>
      <c r="C12" s="104"/>
      <c r="D12" s="104"/>
      <c r="E12" s="104"/>
    </row>
    <row r="13" spans="1:13" ht="18.75" customHeight="1" x14ac:dyDescent="0.35">
      <c r="A13" s="364">
        <f t="shared" si="0"/>
        <v>10</v>
      </c>
      <c r="B13" s="90"/>
      <c r="C13" s="104"/>
      <c r="D13" s="104"/>
      <c r="E13" s="104"/>
    </row>
    <row r="14" spans="1:13" ht="18.75" customHeight="1" x14ac:dyDescent="0.35">
      <c r="A14" s="364">
        <f t="shared" si="0"/>
        <v>11</v>
      </c>
      <c r="B14" s="90"/>
      <c r="C14" s="104"/>
      <c r="D14" s="104"/>
      <c r="E14" s="104"/>
    </row>
    <row r="15" spans="1:13" ht="18.75" customHeight="1" x14ac:dyDescent="0.35">
      <c r="A15" s="364">
        <f t="shared" si="0"/>
        <v>12</v>
      </c>
      <c r="B15" s="90"/>
      <c r="C15" s="104"/>
      <c r="D15" s="104"/>
      <c r="E15" s="104"/>
    </row>
    <row r="16" spans="1:13" ht="18.75" customHeight="1" x14ac:dyDescent="0.35">
      <c r="A16" s="364">
        <f t="shared" si="0"/>
        <v>13</v>
      </c>
      <c r="B16" s="90"/>
      <c r="C16" s="104"/>
      <c r="D16" s="104"/>
      <c r="E16" s="104"/>
    </row>
    <row r="17" spans="1:5" ht="18.75" customHeight="1" x14ac:dyDescent="0.35">
      <c r="A17" s="364">
        <f t="shared" si="0"/>
        <v>14</v>
      </c>
      <c r="B17" s="90"/>
      <c r="C17" s="104"/>
      <c r="D17" s="104"/>
      <c r="E17" s="104"/>
    </row>
    <row r="18" spans="1:5" ht="18.75" customHeight="1" x14ac:dyDescent="0.35">
      <c r="A18" s="364">
        <f t="shared" si="0"/>
        <v>15</v>
      </c>
      <c r="B18" s="90"/>
      <c r="C18" s="104"/>
      <c r="D18" s="104"/>
      <c r="E18" s="104"/>
    </row>
    <row r="19" spans="1:5" ht="18.75" customHeight="1" x14ac:dyDescent="0.35">
      <c r="A19" s="364">
        <f t="shared" si="0"/>
        <v>16</v>
      </c>
      <c r="B19" s="90"/>
      <c r="C19" s="104"/>
      <c r="D19" s="104"/>
      <c r="E19" s="104"/>
    </row>
    <row r="20" spans="1:5" ht="18.75" customHeight="1" x14ac:dyDescent="0.35">
      <c r="A20" s="364">
        <f t="shared" si="0"/>
        <v>17</v>
      </c>
      <c r="B20" s="90"/>
      <c r="C20" s="104"/>
      <c r="D20" s="104"/>
      <c r="E20" s="104"/>
    </row>
    <row r="21" spans="1:5" ht="18.75" customHeight="1" x14ac:dyDescent="0.35">
      <c r="A21" s="364">
        <f t="shared" si="0"/>
        <v>18</v>
      </c>
      <c r="B21" s="90"/>
      <c r="C21" s="104"/>
      <c r="D21" s="104"/>
      <c r="E21" s="104"/>
    </row>
    <row r="22" spans="1:5" ht="18.75" customHeight="1" x14ac:dyDescent="0.35">
      <c r="A22" s="364">
        <f t="shared" si="0"/>
        <v>19</v>
      </c>
      <c r="B22" s="90"/>
      <c r="C22" s="104"/>
      <c r="D22" s="104"/>
      <c r="E22" s="104"/>
    </row>
    <row r="23" spans="1:5" ht="18.75" customHeight="1" x14ac:dyDescent="0.35">
      <c r="A23" s="364">
        <f t="shared" si="0"/>
        <v>20</v>
      </c>
      <c r="B23" s="90"/>
      <c r="C23" s="104"/>
      <c r="D23" s="104"/>
      <c r="E23" s="104"/>
    </row>
    <row r="24" spans="1:5" ht="18.75" customHeight="1" x14ac:dyDescent="0.35">
      <c r="A24" s="364">
        <f t="shared" si="0"/>
        <v>21</v>
      </c>
      <c r="B24" s="90"/>
      <c r="C24" s="104"/>
      <c r="D24" s="104"/>
      <c r="E24" s="104"/>
    </row>
    <row r="25" spans="1:5" ht="18.75" customHeight="1" x14ac:dyDescent="0.35">
      <c r="A25" s="364">
        <f t="shared" si="0"/>
        <v>22</v>
      </c>
      <c r="B25" s="90"/>
      <c r="C25" s="104"/>
      <c r="D25" s="104"/>
      <c r="E25" s="104"/>
    </row>
    <row r="26" spans="1:5" ht="18.75" customHeight="1" x14ac:dyDescent="0.35">
      <c r="A26" s="364">
        <f t="shared" si="0"/>
        <v>23</v>
      </c>
      <c r="B26" s="90"/>
      <c r="C26" s="104"/>
      <c r="D26" s="104"/>
      <c r="E26" s="104"/>
    </row>
    <row r="27" spans="1:5" ht="18.75" customHeight="1" x14ac:dyDescent="0.35">
      <c r="A27" s="364">
        <f t="shared" si="0"/>
        <v>24</v>
      </c>
      <c r="B27" s="90"/>
      <c r="C27" s="104"/>
      <c r="D27" s="104"/>
      <c r="E27" s="104"/>
    </row>
    <row r="28" spans="1:5" ht="18.75" customHeight="1" x14ac:dyDescent="0.35">
      <c r="A28" s="364">
        <f t="shared" si="0"/>
        <v>25</v>
      </c>
      <c r="B28" s="90"/>
      <c r="C28" s="104"/>
      <c r="D28" s="104"/>
      <c r="E28" s="104"/>
    </row>
    <row r="29" spans="1:5" ht="18.75" customHeight="1" x14ac:dyDescent="0.35">
      <c r="A29" s="364">
        <f t="shared" si="0"/>
        <v>26</v>
      </c>
      <c r="B29" s="90"/>
      <c r="C29" s="104"/>
      <c r="D29" s="104"/>
      <c r="E29" s="104"/>
    </row>
    <row r="30" spans="1:5" ht="18.75" customHeight="1" x14ac:dyDescent="0.35">
      <c r="A30" s="364">
        <f t="shared" si="0"/>
        <v>27</v>
      </c>
      <c r="B30" s="90"/>
      <c r="C30" s="104"/>
      <c r="D30" s="104"/>
      <c r="E30" s="104"/>
    </row>
    <row r="31" spans="1:5" ht="18.75" customHeight="1" x14ac:dyDescent="0.35">
      <c r="A31" s="364">
        <f t="shared" si="0"/>
        <v>28</v>
      </c>
      <c r="B31" s="90"/>
      <c r="C31" s="104"/>
      <c r="D31" s="104"/>
      <c r="E31" s="104"/>
    </row>
    <row r="32" spans="1:5" ht="18.75" customHeight="1" x14ac:dyDescent="0.35">
      <c r="A32" s="364">
        <f t="shared" si="0"/>
        <v>29</v>
      </c>
      <c r="B32" s="90"/>
      <c r="C32" s="104"/>
      <c r="D32" s="104"/>
      <c r="E32" s="104"/>
    </row>
    <row r="33" spans="1:5" ht="18.75" customHeight="1" x14ac:dyDescent="0.35">
      <c r="A33" s="364">
        <f t="shared" si="0"/>
        <v>30</v>
      </c>
      <c r="B33" s="90"/>
      <c r="C33" s="104"/>
      <c r="D33" s="104"/>
      <c r="E33" s="104"/>
    </row>
    <row r="34" spans="1:5" ht="18.75" customHeight="1" x14ac:dyDescent="0.35">
      <c r="A34" s="983">
        <f t="shared" si="0"/>
        <v>31</v>
      </c>
      <c r="B34" s="665"/>
      <c r="C34" s="984"/>
      <c r="D34" s="984"/>
      <c r="E34" s="984"/>
    </row>
    <row r="35" spans="1:5" ht="53.5" customHeight="1" x14ac:dyDescent="0.35">
      <c r="A35" s="2319" t="s">
        <v>2906</v>
      </c>
      <c r="B35" s="2319"/>
      <c r="C35" s="2319"/>
      <c r="D35" s="2319"/>
      <c r="E35" s="2319"/>
    </row>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A1:E1"/>
    <mergeCell ref="A2:E2"/>
    <mergeCell ref="A35:E35"/>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&amp;P&amp;R&amp;"-,Italic"Revision Date: February 28-2023 
Revision# 03</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FFC000"/>
  </sheetPr>
  <dimension ref="A1:N1001"/>
  <sheetViews>
    <sheetView view="pageLayout" zoomScaleNormal="100" workbookViewId="0">
      <selection activeCell="A9" sqref="A9:J9"/>
    </sheetView>
  </sheetViews>
  <sheetFormatPr defaultColWidth="14.453125" defaultRowHeight="15" customHeight="1" x14ac:dyDescent="0.35"/>
  <cols>
    <col min="1" max="10" width="12.54296875" customWidth="1"/>
  </cols>
  <sheetData>
    <row r="1" spans="1:14" ht="24" customHeight="1" x14ac:dyDescent="0.35">
      <c r="A1" s="1469" t="s">
        <v>225</v>
      </c>
      <c r="B1" s="1395"/>
      <c r="C1" s="1395"/>
      <c r="D1" s="1395"/>
      <c r="E1" s="1395"/>
      <c r="F1" s="1395"/>
      <c r="G1" s="1395"/>
      <c r="H1" s="1395"/>
      <c r="I1" s="1395"/>
      <c r="J1" s="1395"/>
      <c r="K1" s="1037"/>
      <c r="L1" s="1037"/>
      <c r="M1" s="1037"/>
      <c r="N1" s="1037"/>
    </row>
    <row r="2" spans="1:14" ht="54.75" customHeight="1" x14ac:dyDescent="0.35">
      <c r="A2" s="1647" t="s">
        <v>2998</v>
      </c>
      <c r="B2" s="1400"/>
      <c r="C2" s="1400"/>
      <c r="D2" s="1400"/>
      <c r="E2" s="1400"/>
      <c r="F2" s="1400"/>
      <c r="G2" s="1400"/>
      <c r="H2" s="1400"/>
      <c r="I2" s="1400"/>
      <c r="J2" s="1398"/>
    </row>
    <row r="3" spans="1:14" ht="27.75" customHeight="1" x14ac:dyDescent="0.35">
      <c r="A3" s="2322" t="s">
        <v>2999</v>
      </c>
      <c r="B3" s="1400"/>
      <c r="C3" s="1400"/>
      <c r="D3" s="1400"/>
      <c r="E3" s="1398"/>
      <c r="F3" s="2322" t="s">
        <v>3000</v>
      </c>
      <c r="G3" s="1400"/>
      <c r="H3" s="1400"/>
      <c r="I3" s="1400"/>
      <c r="J3" s="1398"/>
    </row>
    <row r="4" spans="1:14" ht="21" customHeight="1" x14ac:dyDescent="0.35">
      <c r="A4" s="2320" t="s">
        <v>3001</v>
      </c>
      <c r="B4" s="1400"/>
      <c r="C4" s="1400"/>
      <c r="D4" s="1398"/>
      <c r="E4" s="2320" t="s">
        <v>3002</v>
      </c>
      <c r="F4" s="1400"/>
      <c r="G4" s="1400"/>
      <c r="H4" s="1400"/>
      <c r="I4" s="1400"/>
      <c r="J4" s="1398"/>
    </row>
    <row r="5" spans="1:14" ht="27.75" customHeight="1" x14ac:dyDescent="0.35">
      <c r="A5" s="365" t="s">
        <v>3003</v>
      </c>
      <c r="B5" s="365" t="s">
        <v>3004</v>
      </c>
      <c r="C5" s="365" t="s">
        <v>3005</v>
      </c>
      <c r="D5" s="365" t="s">
        <v>3006</v>
      </c>
      <c r="E5" s="365" t="s">
        <v>3007</v>
      </c>
      <c r="F5" s="365" t="s">
        <v>3008</v>
      </c>
      <c r="G5" s="365" t="s">
        <v>3009</v>
      </c>
      <c r="H5" s="365" t="s">
        <v>3010</v>
      </c>
      <c r="I5" s="365" t="s">
        <v>3011</v>
      </c>
      <c r="J5" s="365" t="s">
        <v>3012</v>
      </c>
    </row>
    <row r="6" spans="1:14" ht="28.5" customHeight="1" x14ac:dyDescent="0.35">
      <c r="A6" s="366">
        <v>0.75700000000000001</v>
      </c>
      <c r="B6" s="367">
        <v>0.76</v>
      </c>
      <c r="C6" s="366">
        <v>0.76300000000000001</v>
      </c>
      <c r="D6" s="368" t="s">
        <v>3013</v>
      </c>
      <c r="E6" s="1137"/>
      <c r="F6" s="1138"/>
      <c r="G6" s="1137"/>
      <c r="H6" s="1139"/>
      <c r="I6" s="1139"/>
      <c r="J6" s="1139"/>
    </row>
    <row r="7" spans="1:14" ht="28.5" customHeight="1" x14ac:dyDescent="0.35">
      <c r="A7" s="366">
        <v>0.497</v>
      </c>
      <c r="B7" s="367">
        <v>0.5</v>
      </c>
      <c r="C7" s="366">
        <v>0.503</v>
      </c>
      <c r="D7" s="368" t="s">
        <v>3013</v>
      </c>
      <c r="E7" s="1137"/>
      <c r="F7" s="1138"/>
      <c r="G7" s="1137"/>
      <c r="H7" s="1139"/>
      <c r="I7" s="1139"/>
      <c r="J7" s="1139"/>
    </row>
    <row r="8" spans="1:14" ht="27.75" customHeight="1" x14ac:dyDescent="0.35">
      <c r="A8" s="1584" t="s">
        <v>3014</v>
      </c>
      <c r="B8" s="2324"/>
      <c r="C8" s="2324"/>
      <c r="D8" s="2325"/>
      <c r="E8" s="339"/>
      <c r="F8" s="104"/>
      <c r="G8" s="104"/>
      <c r="H8" s="104"/>
      <c r="I8" s="104"/>
      <c r="J8" s="104"/>
    </row>
    <row r="9" spans="1:14" ht="57" customHeight="1" x14ac:dyDescent="0.35">
      <c r="A9" s="2323" t="s">
        <v>3015</v>
      </c>
      <c r="B9" s="1391"/>
      <c r="C9" s="1391"/>
      <c r="D9" s="1391"/>
      <c r="E9" s="1391"/>
      <c r="F9" s="1391"/>
      <c r="G9" s="1391"/>
      <c r="H9" s="1391"/>
      <c r="I9" s="1391"/>
      <c r="J9" s="1392"/>
    </row>
    <row r="10" spans="1:14" ht="21" customHeight="1" x14ac:dyDescent="0.35">
      <c r="A10" s="2320" t="s">
        <v>3016</v>
      </c>
      <c r="B10" s="1400"/>
      <c r="C10" s="1400"/>
      <c r="D10" s="1398"/>
      <c r="E10" s="2320" t="s">
        <v>3002</v>
      </c>
      <c r="F10" s="1400"/>
      <c r="G10" s="1400"/>
      <c r="H10" s="1400"/>
      <c r="I10" s="1400"/>
      <c r="J10" s="1398"/>
    </row>
    <row r="11" spans="1:14" ht="28.5" customHeight="1" x14ac:dyDescent="0.35">
      <c r="A11" s="365" t="s">
        <v>3003</v>
      </c>
      <c r="B11" s="365" t="s">
        <v>3004</v>
      </c>
      <c r="C11" s="365" t="s">
        <v>3005</v>
      </c>
      <c r="D11" s="365" t="s">
        <v>3006</v>
      </c>
      <c r="E11" s="365" t="s">
        <v>3007</v>
      </c>
      <c r="F11" s="365" t="s">
        <v>3008</v>
      </c>
      <c r="G11" s="365" t="s">
        <v>3009</v>
      </c>
      <c r="H11" s="365" t="s">
        <v>3010</v>
      </c>
      <c r="I11" s="365" t="s">
        <v>3011</v>
      </c>
      <c r="J11" s="365" t="s">
        <v>3012</v>
      </c>
    </row>
    <row r="12" spans="1:14" ht="28.5" customHeight="1" x14ac:dyDescent="0.35">
      <c r="A12" s="1140">
        <v>4</v>
      </c>
      <c r="B12" s="1141">
        <v>4.01</v>
      </c>
      <c r="C12" s="1140">
        <v>4.0199999999999996</v>
      </c>
      <c r="D12" s="1142" t="s">
        <v>3017</v>
      </c>
      <c r="E12" s="1143"/>
      <c r="F12" s="1144"/>
      <c r="G12" s="1143"/>
      <c r="H12" s="984"/>
      <c r="I12" s="984"/>
      <c r="J12" s="984"/>
    </row>
    <row r="13" spans="1:14" ht="28.5" customHeight="1" x14ac:dyDescent="0.35">
      <c r="A13" s="369">
        <v>7</v>
      </c>
      <c r="B13" s="370">
        <v>7.01</v>
      </c>
      <c r="C13" s="369">
        <v>7.02</v>
      </c>
      <c r="D13" s="371" t="s">
        <v>3017</v>
      </c>
      <c r="E13" s="372"/>
      <c r="F13" s="373"/>
      <c r="G13" s="372"/>
      <c r="H13" s="104"/>
      <c r="I13" s="104"/>
      <c r="J13" s="104"/>
      <c r="K13" s="761"/>
    </row>
    <row r="14" spans="1:14" ht="28.5" customHeight="1" x14ac:dyDescent="0.35">
      <c r="A14" s="2326" t="s">
        <v>3014</v>
      </c>
      <c r="B14" s="2326"/>
      <c r="C14" s="2326"/>
      <c r="D14" s="2326"/>
      <c r="E14" s="372"/>
      <c r="F14" s="373"/>
      <c r="G14" s="372"/>
      <c r="H14" s="104"/>
      <c r="I14" s="104"/>
      <c r="J14" s="104"/>
      <c r="K14" s="761"/>
    </row>
    <row r="15" spans="1:14" ht="61.5" customHeight="1" x14ac:dyDescent="0.35">
      <c r="A15" s="2321" t="s">
        <v>3015</v>
      </c>
      <c r="B15" s="1397"/>
      <c r="C15" s="1397"/>
      <c r="D15" s="1397"/>
      <c r="E15" s="1397"/>
      <c r="F15" s="1397"/>
      <c r="G15" s="1397"/>
      <c r="H15" s="1397"/>
      <c r="I15" s="1397"/>
      <c r="J15" s="1406"/>
    </row>
    <row r="16" spans="1:14" ht="14.5" x14ac:dyDescent="0.35">
      <c r="A16" s="374"/>
      <c r="B16" s="374"/>
      <c r="C16" s="374"/>
      <c r="D16" s="374"/>
      <c r="E16" s="374"/>
      <c r="F16" s="374"/>
      <c r="G16" s="374"/>
      <c r="H16" s="374"/>
      <c r="I16" s="374"/>
      <c r="J16" s="374"/>
    </row>
    <row r="17" spans="1:10" ht="14.5" x14ac:dyDescent="0.35">
      <c r="A17" s="374"/>
      <c r="B17" s="374"/>
      <c r="C17" s="374"/>
      <c r="D17" s="374"/>
      <c r="E17" s="374"/>
      <c r="F17" s="374"/>
      <c r="G17" s="374"/>
      <c r="H17" s="374"/>
      <c r="I17" s="374"/>
      <c r="J17" s="374"/>
    </row>
    <row r="22" spans="1:10" ht="15.75" customHeight="1" x14ac:dyDescent="0.35"/>
    <row r="23" spans="1:10" ht="15.75" customHeight="1" x14ac:dyDescent="0.35"/>
    <row r="24" spans="1:10" ht="15.75" customHeight="1" x14ac:dyDescent="0.35"/>
    <row r="25" spans="1:10" ht="15.75" customHeight="1" x14ac:dyDescent="0.35"/>
    <row r="26" spans="1:10" ht="15.75" customHeight="1" x14ac:dyDescent="0.35"/>
    <row r="27" spans="1:10" ht="15.75" customHeight="1" x14ac:dyDescent="0.35"/>
    <row r="28" spans="1:10" ht="15.75" customHeight="1" x14ac:dyDescent="0.35"/>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12">
    <mergeCell ref="A10:D10"/>
    <mergeCell ref="E10:J10"/>
    <mergeCell ref="A15:J15"/>
    <mergeCell ref="A1:J1"/>
    <mergeCell ref="A2:J2"/>
    <mergeCell ref="A3:E3"/>
    <mergeCell ref="F3:J3"/>
    <mergeCell ref="A4:D4"/>
    <mergeCell ref="E4:J4"/>
    <mergeCell ref="A9:J9"/>
    <mergeCell ref="A8:D8"/>
    <mergeCell ref="A14:D14"/>
  </mergeCells>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FFC000"/>
    <pageSetUpPr fitToPage="1"/>
  </sheetPr>
  <dimension ref="A1:O987"/>
  <sheetViews>
    <sheetView zoomScaleNormal="100" workbookViewId="0">
      <selection activeCell="A16" sqref="A16:XFD16"/>
    </sheetView>
  </sheetViews>
  <sheetFormatPr defaultColWidth="14.453125" defaultRowHeight="15" customHeight="1" x14ac:dyDescent="0.35"/>
  <cols>
    <col min="1" max="1" width="20.1796875" customWidth="1"/>
    <col min="2" max="2" width="29.81640625" customWidth="1"/>
    <col min="3" max="3" width="22" customWidth="1"/>
    <col min="4" max="4" width="24.1796875" customWidth="1"/>
    <col min="5" max="5" width="19.81640625" customWidth="1"/>
    <col min="6" max="6" width="11.1796875" customWidth="1"/>
    <col min="7" max="7" width="14.453125" customWidth="1"/>
  </cols>
  <sheetData>
    <row r="1" spans="1:15" ht="22.5" customHeight="1" x14ac:dyDescent="0.35">
      <c r="A1" s="1394" t="s">
        <v>227</v>
      </c>
      <c r="B1" s="1395"/>
      <c r="C1" s="1395"/>
      <c r="D1" s="1395"/>
      <c r="E1" s="1395"/>
      <c r="F1" s="1395"/>
      <c r="G1" s="1037"/>
      <c r="H1" s="1037"/>
      <c r="I1" s="1037"/>
      <c r="J1" s="1037"/>
      <c r="K1" s="1037"/>
      <c r="L1" s="1037"/>
      <c r="M1" s="1037"/>
      <c r="N1" s="1037"/>
      <c r="O1" s="1037"/>
    </row>
    <row r="2" spans="1:15" ht="40.5" customHeight="1" x14ac:dyDescent="0.35">
      <c r="A2" s="1541" t="s">
        <v>3018</v>
      </c>
      <c r="B2" s="1502"/>
      <c r="C2" s="1502"/>
      <c r="D2" s="1502"/>
      <c r="E2" s="1502"/>
      <c r="F2" s="1502"/>
    </row>
    <row r="3" spans="1:15" ht="30.75" customHeight="1" x14ac:dyDescent="0.35">
      <c r="A3" s="375" t="s">
        <v>3019</v>
      </c>
      <c r="B3" s="376" t="s">
        <v>3020</v>
      </c>
      <c r="C3" s="377" t="s">
        <v>2247</v>
      </c>
      <c r="D3" s="377" t="s">
        <v>3021</v>
      </c>
      <c r="E3" s="377" t="s">
        <v>3022</v>
      </c>
      <c r="F3" s="375" t="s">
        <v>580</v>
      </c>
    </row>
    <row r="4" spans="1:15" ht="30" customHeight="1" x14ac:dyDescent="0.35">
      <c r="A4" s="66"/>
      <c r="B4" s="66"/>
      <c r="C4" s="66"/>
      <c r="D4" s="61"/>
      <c r="E4" s="1013"/>
      <c r="F4" s="66"/>
    </row>
    <row r="5" spans="1:15" ht="30" customHeight="1" x14ac:dyDescent="0.35">
      <c r="A5" s="66"/>
      <c r="B5" s="66"/>
      <c r="C5" s="66"/>
      <c r="D5" s="61"/>
      <c r="E5" s="1013"/>
      <c r="F5" s="66"/>
    </row>
    <row r="6" spans="1:15" ht="30" customHeight="1" x14ac:dyDescent="0.35">
      <c r="A6" s="66"/>
      <c r="B6" s="66"/>
      <c r="C6" s="66"/>
      <c r="D6" s="61"/>
      <c r="E6" s="1013"/>
      <c r="F6" s="66"/>
    </row>
    <row r="7" spans="1:15" ht="30" customHeight="1" x14ac:dyDescent="0.35">
      <c r="A7" s="66"/>
      <c r="B7" s="66"/>
      <c r="C7" s="66"/>
      <c r="D7" s="61"/>
      <c r="E7" s="1013"/>
      <c r="F7" s="66"/>
    </row>
    <row r="8" spans="1:15" ht="30" customHeight="1" x14ac:dyDescent="0.35">
      <c r="A8" s="66"/>
      <c r="B8" s="66"/>
      <c r="C8" s="66"/>
      <c r="D8" s="61"/>
      <c r="E8" s="1013"/>
      <c r="F8" s="66"/>
    </row>
    <row r="9" spans="1:15" ht="30" customHeight="1" x14ac:dyDescent="0.35">
      <c r="A9" s="66"/>
      <c r="B9" s="66"/>
      <c r="C9" s="66"/>
      <c r="D9" s="61"/>
      <c r="E9" s="1013"/>
      <c r="F9" s="66"/>
    </row>
    <row r="10" spans="1:15" ht="30" customHeight="1" x14ac:dyDescent="0.35">
      <c r="A10" s="66"/>
      <c r="B10" s="66"/>
      <c r="C10" s="66"/>
      <c r="D10" s="61"/>
      <c r="E10" s="1013"/>
      <c r="F10" s="66"/>
    </row>
    <row r="11" spans="1:15" ht="30" customHeight="1" x14ac:dyDescent="0.35">
      <c r="A11" s="66"/>
      <c r="B11" s="66"/>
      <c r="C11" s="66"/>
      <c r="D11" s="61"/>
      <c r="E11" s="1013"/>
      <c r="F11" s="66"/>
    </row>
    <row r="12" spans="1:15" ht="30" customHeight="1" x14ac:dyDescent="0.35">
      <c r="A12" s="66"/>
      <c r="B12" s="66"/>
      <c r="C12" s="66"/>
      <c r="D12" s="61"/>
      <c r="E12" s="1013"/>
      <c r="F12" s="66"/>
    </row>
    <row r="13" spans="1:15" ht="30" customHeight="1" x14ac:dyDescent="0.35">
      <c r="A13" s="66"/>
      <c r="B13" s="66"/>
      <c r="C13" s="66"/>
      <c r="D13" s="61"/>
      <c r="E13" s="1013"/>
      <c r="F13" s="66"/>
    </row>
    <row r="14" spans="1:15" ht="30" customHeight="1" x14ac:dyDescent="0.35">
      <c r="A14" s="66"/>
      <c r="B14" s="66"/>
      <c r="C14" s="66"/>
      <c r="D14" s="61"/>
      <c r="E14" s="1013"/>
      <c r="F14" s="66"/>
    </row>
    <row r="15" spans="1:15" ht="30" customHeight="1" x14ac:dyDescent="0.35">
      <c r="A15" s="66"/>
      <c r="B15" s="66"/>
      <c r="C15" s="66"/>
      <c r="D15" s="61"/>
      <c r="E15" s="1013"/>
      <c r="F15" s="66"/>
    </row>
    <row r="16" spans="1:15" ht="30" customHeight="1" x14ac:dyDescent="0.35">
      <c r="A16" s="66"/>
      <c r="B16" s="66"/>
      <c r="C16" s="66"/>
      <c r="D16" s="61"/>
      <c r="E16" s="1013"/>
      <c r="F16" s="66"/>
    </row>
    <row r="17" spans="1:6" ht="30" customHeight="1" x14ac:dyDescent="0.35">
      <c r="A17" s="2328" t="s">
        <v>3023</v>
      </c>
      <c r="B17" s="2329"/>
      <c r="C17" s="2330"/>
      <c r="D17" s="2331" t="s">
        <v>3024</v>
      </c>
      <c r="E17" s="2332"/>
      <c r="F17" s="2333"/>
    </row>
    <row r="18" spans="1:6" ht="26.25" customHeight="1" x14ac:dyDescent="0.35">
      <c r="A18" s="2327" t="s">
        <v>3025</v>
      </c>
      <c r="B18" s="2327"/>
      <c r="C18" s="2327"/>
      <c r="D18" s="2327"/>
      <c r="E18" s="2327"/>
      <c r="F18" s="2327"/>
    </row>
    <row r="19" spans="1:6" ht="15.75" customHeight="1" x14ac:dyDescent="0.35"/>
    <row r="20" spans="1:6" ht="15.75" customHeight="1" x14ac:dyDescent="0.35"/>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sheetData>
  <mergeCells count="5">
    <mergeCell ref="A1:F1"/>
    <mergeCell ref="A2:F2"/>
    <mergeCell ref="A18:F18"/>
    <mergeCell ref="A17:C17"/>
    <mergeCell ref="D17:F17"/>
  </mergeCells>
  <pageMargins left="0.27559055118110198" right="0.1875" top="0.47244094488188998" bottom="0.59375" header="0" footer="0"/>
  <pageSetup fitToHeight="0" orientation="landscape" r:id="rId1"/>
  <headerFooter>
    <oddHeader>&amp;L&amp;"-,Italic"The Great Canadian Meat Company&amp;R&amp;"-,Italic"&amp;A</oddHeader>
    <oddFooter>&amp;L&amp;"-,Italic"Prepared by Food Technology Consulting 
Approved by: MU&amp;CPage  &amp;P&amp;R&amp;"-,Italic"Rev. Date: February 23,2023
 Rev. # 03</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M31"/>
  <sheetViews>
    <sheetView view="pageLayout" zoomScaleNormal="100" workbookViewId="0">
      <selection activeCell="C9" sqref="C9"/>
    </sheetView>
  </sheetViews>
  <sheetFormatPr defaultColWidth="9.1796875" defaultRowHeight="14.5" x14ac:dyDescent="0.35"/>
  <cols>
    <col min="1" max="1" width="7.54296875" style="438" customWidth="1"/>
    <col min="2" max="3" width="10.453125" style="438" customWidth="1"/>
    <col min="4" max="7" width="9.1796875" style="438"/>
    <col min="8" max="8" width="10.54296875" style="438" customWidth="1"/>
    <col min="9" max="9" width="11.54296875" style="438" customWidth="1"/>
    <col min="10" max="10" width="13.453125" style="438" customWidth="1"/>
    <col min="11" max="11" width="18" style="438" customWidth="1"/>
    <col min="12" max="12" width="10" style="438" customWidth="1"/>
    <col min="13" max="13" width="11.453125" style="438" customWidth="1"/>
    <col min="14" max="16384" width="9.1796875" style="438"/>
  </cols>
  <sheetData>
    <row r="1" spans="1:13" ht="19" thickBot="1" x14ac:dyDescent="0.5">
      <c r="A1" s="2334" t="s">
        <v>3026</v>
      </c>
      <c r="B1" s="2335"/>
      <c r="C1" s="2335"/>
      <c r="D1" s="2335"/>
      <c r="E1" s="2335"/>
      <c r="F1" s="2335"/>
      <c r="G1" s="2335"/>
      <c r="H1" s="2335"/>
      <c r="I1" s="2335"/>
      <c r="J1" s="2335"/>
      <c r="K1" s="2335"/>
      <c r="L1" s="2335"/>
      <c r="M1" s="2335"/>
    </row>
    <row r="2" spans="1:13" x14ac:dyDescent="0.35">
      <c r="A2" s="2345" t="s">
        <v>3027</v>
      </c>
      <c r="B2" s="2346"/>
      <c r="C2" s="2346"/>
      <c r="D2" s="2346"/>
      <c r="E2" s="2346"/>
      <c r="F2" s="2346"/>
      <c r="G2" s="2346"/>
      <c r="H2" s="2346"/>
      <c r="I2" s="2346"/>
      <c r="J2" s="2346"/>
      <c r="K2" s="2346"/>
      <c r="L2" s="2346"/>
      <c r="M2" s="2347"/>
    </row>
    <row r="3" spans="1:13" ht="15" thickBot="1" x14ac:dyDescent="0.4">
      <c r="A3" s="2348"/>
      <c r="B3" s="2349"/>
      <c r="C3" s="2349"/>
      <c r="D3" s="2349"/>
      <c r="E3" s="2349"/>
      <c r="F3" s="2349"/>
      <c r="G3" s="2349"/>
      <c r="H3" s="2350"/>
      <c r="I3" s="2350"/>
      <c r="J3" s="2350"/>
      <c r="K3" s="2350"/>
      <c r="L3" s="2350"/>
      <c r="M3" s="2351"/>
    </row>
    <row r="4" spans="1:13" s="465" customFormat="1" ht="34.5" customHeight="1" thickBot="1" x14ac:dyDescent="0.4">
      <c r="A4" s="471" t="s">
        <v>3028</v>
      </c>
      <c r="B4" s="470">
        <v>6</v>
      </c>
      <c r="C4" s="469">
        <v>5</v>
      </c>
      <c r="D4" s="469">
        <v>4</v>
      </c>
      <c r="E4" s="469">
        <v>3</v>
      </c>
      <c r="F4" s="469">
        <v>2</v>
      </c>
      <c r="G4" s="468">
        <v>1</v>
      </c>
      <c r="H4" s="467" t="s">
        <v>3029</v>
      </c>
      <c r="I4" s="2341" t="s">
        <v>3030</v>
      </c>
      <c r="J4" s="2342"/>
      <c r="K4" s="466" t="s">
        <v>3031</v>
      </c>
      <c r="L4" s="2343" t="s">
        <v>3032</v>
      </c>
      <c r="M4" s="2344"/>
    </row>
    <row r="5" spans="1:13" ht="15" thickBot="1" x14ac:dyDescent="0.4">
      <c r="A5" s="464">
        <v>1</v>
      </c>
      <c r="B5" s="453"/>
      <c r="C5" s="453"/>
      <c r="D5" s="453"/>
      <c r="E5" s="453"/>
      <c r="F5" s="453"/>
      <c r="G5" s="452"/>
      <c r="H5" s="454"/>
      <c r="I5" s="463"/>
      <c r="J5" s="462"/>
      <c r="K5" s="457"/>
      <c r="L5" s="461"/>
      <c r="M5" s="460"/>
    </row>
    <row r="6" spans="1:13" ht="15" thickBot="1" x14ac:dyDescent="0.4">
      <c r="A6" s="464">
        <v>2</v>
      </c>
      <c r="B6" s="453"/>
      <c r="C6" s="453"/>
      <c r="D6" s="453"/>
      <c r="E6" s="453"/>
      <c r="F6" s="453"/>
      <c r="G6" s="452"/>
      <c r="H6" s="454"/>
      <c r="I6" s="459"/>
      <c r="J6" s="458"/>
      <c r="K6" s="457"/>
      <c r="L6" s="456"/>
      <c r="M6" s="455"/>
    </row>
    <row r="7" spans="1:13" ht="15" thickBot="1" x14ac:dyDescent="0.4">
      <c r="A7" s="464">
        <v>3</v>
      </c>
      <c r="B7" s="453"/>
      <c r="C7" s="453"/>
      <c r="D7" s="453"/>
      <c r="E7" s="453"/>
      <c r="F7" s="453"/>
      <c r="G7" s="452"/>
      <c r="H7" s="454"/>
      <c r="I7" s="459"/>
      <c r="J7" s="458"/>
      <c r="K7" s="457"/>
      <c r="L7" s="456"/>
      <c r="M7" s="455"/>
    </row>
    <row r="8" spans="1:13" ht="15" thickBot="1" x14ac:dyDescent="0.4">
      <c r="A8" s="464">
        <v>4</v>
      </c>
      <c r="B8" s="453"/>
      <c r="C8" s="453"/>
      <c r="D8" s="453"/>
      <c r="E8" s="453"/>
      <c r="F8" s="453"/>
      <c r="G8" s="452"/>
      <c r="H8" s="454"/>
      <c r="I8" s="459"/>
      <c r="J8" s="458"/>
      <c r="K8" s="457"/>
      <c r="L8" s="456"/>
      <c r="M8" s="455"/>
    </row>
    <row r="9" spans="1:13" ht="15" thickBot="1" x14ac:dyDescent="0.4">
      <c r="A9" s="464">
        <v>5</v>
      </c>
      <c r="B9" s="453"/>
      <c r="C9" s="453"/>
      <c r="D9" s="453"/>
      <c r="E9" s="453"/>
      <c r="F9" s="453"/>
      <c r="G9" s="452"/>
      <c r="H9" s="454"/>
      <c r="I9" s="459"/>
      <c r="J9" s="458"/>
      <c r="K9" s="449"/>
      <c r="L9" s="456"/>
      <c r="M9" s="455"/>
    </row>
    <row r="10" spans="1:13" ht="15" thickBot="1" x14ac:dyDescent="0.4">
      <c r="A10" s="464">
        <v>6</v>
      </c>
      <c r="B10" s="453"/>
      <c r="C10" s="453"/>
      <c r="D10" s="453"/>
      <c r="E10" s="453"/>
      <c r="F10" s="453"/>
      <c r="G10" s="452"/>
      <c r="H10" s="454"/>
      <c r="I10" s="459"/>
      <c r="J10" s="458"/>
      <c r="K10" s="457"/>
      <c r="L10" s="456"/>
      <c r="M10" s="455"/>
    </row>
    <row r="11" spans="1:13" ht="15" thickBot="1" x14ac:dyDescent="0.4">
      <c r="A11" s="464">
        <v>7</v>
      </c>
      <c r="B11" s="453"/>
      <c r="C11" s="453"/>
      <c r="D11" s="453"/>
      <c r="E11" s="453"/>
      <c r="F11" s="453"/>
      <c r="G11" s="452"/>
      <c r="H11" s="454"/>
      <c r="I11" s="459"/>
      <c r="J11" s="458"/>
      <c r="K11" s="457"/>
      <c r="L11" s="456"/>
      <c r="M11" s="455"/>
    </row>
    <row r="12" spans="1:13" ht="15" thickBot="1" x14ac:dyDescent="0.4">
      <c r="A12" s="464">
        <v>8</v>
      </c>
      <c r="B12" s="453"/>
      <c r="C12" s="453"/>
      <c r="D12" s="453"/>
      <c r="E12" s="453"/>
      <c r="F12" s="453"/>
      <c r="G12" s="452"/>
      <c r="H12" s="454"/>
      <c r="I12" s="459"/>
      <c r="J12" s="458"/>
      <c r="K12" s="457"/>
      <c r="L12" s="456"/>
      <c r="M12" s="455"/>
    </row>
    <row r="13" spans="1:13" ht="15" thickBot="1" x14ac:dyDescent="0.4">
      <c r="A13" s="464">
        <v>9</v>
      </c>
      <c r="B13" s="453"/>
      <c r="C13" s="453"/>
      <c r="D13" s="453"/>
      <c r="E13" s="453"/>
      <c r="F13" s="453"/>
      <c r="G13" s="452"/>
      <c r="H13" s="454"/>
      <c r="I13" s="459"/>
      <c r="J13" s="458"/>
      <c r="K13" s="457"/>
      <c r="L13" s="456"/>
      <c r="M13" s="455"/>
    </row>
    <row r="14" spans="1:13" ht="15" thickBot="1" x14ac:dyDescent="0.4">
      <c r="A14" s="464">
        <v>10</v>
      </c>
      <c r="B14" s="453"/>
      <c r="C14" s="453"/>
      <c r="D14" s="453"/>
      <c r="E14" s="453"/>
      <c r="F14" s="453"/>
      <c r="G14" s="452"/>
      <c r="H14" s="454"/>
      <c r="I14" s="459"/>
      <c r="J14" s="458"/>
      <c r="K14" s="449"/>
      <c r="L14" s="456"/>
      <c r="M14" s="455"/>
    </row>
    <row r="15" spans="1:13" ht="15" thickBot="1" x14ac:dyDescent="0.4">
      <c r="A15" s="464">
        <v>11</v>
      </c>
      <c r="B15" s="453"/>
      <c r="C15" s="453"/>
      <c r="D15" s="453"/>
      <c r="E15" s="453"/>
      <c r="F15" s="453"/>
      <c r="G15" s="452"/>
      <c r="H15" s="454"/>
      <c r="I15" s="459"/>
      <c r="J15" s="458"/>
      <c r="K15" s="457"/>
      <c r="L15" s="456"/>
      <c r="M15" s="455"/>
    </row>
    <row r="16" spans="1:13" ht="15" thickBot="1" x14ac:dyDescent="0.4">
      <c r="A16" s="464">
        <v>12</v>
      </c>
      <c r="B16" s="453"/>
      <c r="C16" s="453"/>
      <c r="D16" s="453"/>
      <c r="E16" s="453"/>
      <c r="F16" s="453"/>
      <c r="G16" s="452"/>
      <c r="H16" s="454"/>
      <c r="I16" s="459"/>
      <c r="J16" s="458"/>
      <c r="K16" s="457"/>
      <c r="L16" s="456"/>
      <c r="M16" s="455"/>
    </row>
    <row r="17" spans="1:13" ht="15" thickBot="1" x14ac:dyDescent="0.4">
      <c r="A17" s="464">
        <v>13</v>
      </c>
      <c r="B17" s="453"/>
      <c r="C17" s="453"/>
      <c r="D17" s="453"/>
      <c r="E17" s="453"/>
      <c r="F17" s="453"/>
      <c r="G17" s="452"/>
      <c r="H17" s="454"/>
      <c r="I17" s="459"/>
      <c r="J17" s="458"/>
      <c r="K17" s="457"/>
      <c r="L17" s="456"/>
      <c r="M17" s="455"/>
    </row>
    <row r="18" spans="1:13" ht="15" thickBot="1" x14ac:dyDescent="0.4">
      <c r="A18" s="464">
        <v>14</v>
      </c>
      <c r="B18" s="453"/>
      <c r="C18" s="453"/>
      <c r="D18" s="453"/>
      <c r="E18" s="453"/>
      <c r="F18" s="453"/>
      <c r="G18" s="452"/>
      <c r="H18" s="454"/>
      <c r="I18" s="459"/>
      <c r="J18" s="458"/>
      <c r="K18" s="449"/>
      <c r="L18" s="456"/>
      <c r="M18" s="455"/>
    </row>
    <row r="19" spans="1:13" ht="15" thickBot="1" x14ac:dyDescent="0.4">
      <c r="A19" s="464">
        <v>15</v>
      </c>
      <c r="B19" s="453"/>
      <c r="C19" s="453"/>
      <c r="D19" s="453"/>
      <c r="E19" s="453"/>
      <c r="F19" s="453"/>
      <c r="G19" s="452"/>
      <c r="H19" s="454"/>
      <c r="I19" s="459"/>
      <c r="J19" s="458"/>
      <c r="K19" s="457"/>
      <c r="L19" s="456"/>
      <c r="M19" s="455"/>
    </row>
    <row r="20" spans="1:13" ht="15" thickBot="1" x14ac:dyDescent="0.4">
      <c r="A20" s="464">
        <v>16</v>
      </c>
      <c r="B20" s="453"/>
      <c r="C20" s="453"/>
      <c r="D20" s="453"/>
      <c r="E20" s="453"/>
      <c r="F20" s="453"/>
      <c r="G20" s="452"/>
      <c r="H20" s="454"/>
      <c r="I20" s="459"/>
      <c r="J20" s="458"/>
      <c r="K20" s="457"/>
      <c r="L20" s="456"/>
      <c r="M20" s="455"/>
    </row>
    <row r="21" spans="1:13" ht="15" thickBot="1" x14ac:dyDescent="0.4">
      <c r="A21" s="464">
        <v>17</v>
      </c>
      <c r="B21" s="453"/>
      <c r="C21" s="453"/>
      <c r="D21" s="453"/>
      <c r="E21" s="453"/>
      <c r="F21" s="453"/>
      <c r="G21" s="452"/>
      <c r="H21" s="454"/>
      <c r="I21" s="459"/>
      <c r="J21" s="458"/>
      <c r="K21" s="457"/>
      <c r="L21" s="456"/>
      <c r="M21" s="455"/>
    </row>
    <row r="22" spans="1:13" ht="15" thickBot="1" x14ac:dyDescent="0.4">
      <c r="A22" s="464">
        <v>18</v>
      </c>
      <c r="B22" s="453"/>
      <c r="C22" s="453"/>
      <c r="D22" s="453"/>
      <c r="E22" s="453"/>
      <c r="F22" s="453"/>
      <c r="G22" s="452"/>
      <c r="H22" s="454"/>
      <c r="I22" s="451"/>
      <c r="J22" s="450"/>
      <c r="K22" s="449"/>
      <c r="L22" s="448"/>
      <c r="M22" s="447"/>
    </row>
    <row r="23" spans="1:13" ht="15" thickBot="1" x14ac:dyDescent="0.4"/>
    <row r="24" spans="1:13" x14ac:dyDescent="0.35">
      <c r="A24" s="2345" t="s">
        <v>3033</v>
      </c>
      <c r="B24" s="2346"/>
      <c r="C24" s="2346"/>
      <c r="D24" s="2346"/>
      <c r="E24" s="2346"/>
      <c r="F24" s="2346"/>
      <c r="G24" s="2346"/>
      <c r="H24" s="2346"/>
      <c r="I24" s="2346"/>
      <c r="J24" s="2346"/>
      <c r="K24" s="2346"/>
      <c r="L24" s="2346"/>
      <c r="M24" s="2347"/>
    </row>
    <row r="25" spans="1:13" ht="15" thickBot="1" x14ac:dyDescent="0.4">
      <c r="A25" s="2348"/>
      <c r="B25" s="2350"/>
      <c r="C25" s="2350"/>
      <c r="D25" s="2350"/>
      <c r="E25" s="2350"/>
      <c r="F25" s="2350"/>
      <c r="G25" s="2350"/>
      <c r="H25" s="2350"/>
      <c r="I25" s="2350"/>
      <c r="J25" s="2350"/>
      <c r="K25" s="2350"/>
      <c r="L25" s="2350"/>
      <c r="M25" s="2351"/>
    </row>
    <row r="26" spans="1:13" ht="15" thickBot="1" x14ac:dyDescent="0.4">
      <c r="E26" s="438" t="s">
        <v>23</v>
      </c>
      <c r="J26" s="446" t="s">
        <v>23</v>
      </c>
    </row>
    <row r="27" spans="1:13" ht="15" thickBot="1" x14ac:dyDescent="0.4">
      <c r="B27" s="445" t="s">
        <v>3034</v>
      </c>
      <c r="C27" s="444"/>
      <c r="D27" s="443"/>
      <c r="E27" s="442">
        <v>0.15</v>
      </c>
      <c r="G27" s="441">
        <v>100</v>
      </c>
      <c r="H27" s="441">
        <v>15</v>
      </c>
      <c r="I27" s="2339" t="s">
        <v>3035</v>
      </c>
      <c r="J27" s="2340"/>
      <c r="K27" s="440">
        <f>SUM(K9:K22)/4</f>
        <v>0</v>
      </c>
    </row>
    <row r="28" spans="1:13" ht="15" thickBot="1" x14ac:dyDescent="0.4">
      <c r="B28" s="2336" t="s">
        <v>3036</v>
      </c>
      <c r="C28" s="2337"/>
      <c r="D28" s="2338"/>
      <c r="E28" s="439">
        <f>+K27*H27/G27</f>
        <v>0</v>
      </c>
    </row>
    <row r="31" spans="1:13" x14ac:dyDescent="0.35">
      <c r="C31" s="438" t="s">
        <v>23</v>
      </c>
    </row>
  </sheetData>
  <mergeCells count="7">
    <mergeCell ref="A1:M1"/>
    <mergeCell ref="B28:D28"/>
    <mergeCell ref="I27:J27"/>
    <mergeCell ref="I4:J4"/>
    <mergeCell ref="L4:M4"/>
    <mergeCell ref="A2:M3"/>
    <mergeCell ref="A24:M25"/>
  </mergeCells>
  <pageMargins left="0.7" right="0.7" top="0.75" bottom="0.75" header="0.3" footer="0.3"/>
  <pageSetup scale="87" orientation="landscape" horizontalDpi="300" verticalDpi="300" r:id="rId1"/>
  <headerFooter>
    <oddHeader>&amp;L&amp;"-,Italic"&amp;9The Great Canadian Meat Company Inc&amp;C&amp;"-,Italic"&amp;9Confidential &amp;R&amp;"-,Italic"&amp;9RC-75</oddHeader>
    <oddFooter>&amp;L&amp;"-,Italic"&amp;9Prepared by Food Technology Consulting 
Approved by MU&amp;R&amp;"-,Italic"&amp;9Revision Date:Sep 22,2022
Revision #&amp;K00000000</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00B0F0"/>
  </sheetPr>
  <dimension ref="A1:D17"/>
  <sheetViews>
    <sheetView view="pageLayout" zoomScaleNormal="100" zoomScaleSheetLayoutView="100" workbookViewId="0">
      <selection activeCell="A6" sqref="A6:B6"/>
    </sheetView>
  </sheetViews>
  <sheetFormatPr defaultColWidth="9.453125" defaultRowHeight="18.5" x14ac:dyDescent="0.35"/>
  <cols>
    <col min="1" max="1" width="26" style="488" customWidth="1"/>
    <col min="2" max="2" width="20.54296875" style="488" customWidth="1"/>
    <col min="3" max="3" width="39.453125" style="489" customWidth="1"/>
    <col min="4" max="4" width="42.1796875" style="489" customWidth="1"/>
    <col min="5" max="16384" width="9.453125" style="472"/>
  </cols>
  <sheetData>
    <row r="1" spans="1:4" ht="24.75" customHeight="1" x14ac:dyDescent="0.35">
      <c r="A1" s="2354" t="s">
        <v>434</v>
      </c>
      <c r="B1" s="2354"/>
      <c r="C1" s="2354"/>
      <c r="D1" s="2354"/>
    </row>
    <row r="2" spans="1:4" ht="24.75" customHeight="1" thickBot="1" x14ac:dyDescent="0.4">
      <c r="A2" s="2355" t="s">
        <v>571</v>
      </c>
      <c r="B2" s="2355"/>
      <c r="C2" s="2356"/>
      <c r="D2" s="2356"/>
    </row>
    <row r="3" spans="1:4" s="475" customFormat="1" ht="26.25" customHeight="1" x14ac:dyDescent="0.35">
      <c r="A3" s="2357" t="s">
        <v>3037</v>
      </c>
      <c r="B3" s="2358"/>
      <c r="C3" s="473" t="s">
        <v>3038</v>
      </c>
      <c r="D3" s="474" t="s">
        <v>3039</v>
      </c>
    </row>
    <row r="4" spans="1:4" s="475" customFormat="1" ht="35.15" customHeight="1" x14ac:dyDescent="0.35">
      <c r="A4" s="2352" t="s">
        <v>3040</v>
      </c>
      <c r="B4" s="2353"/>
      <c r="C4" s="476"/>
      <c r="D4" s="477">
        <f>C4*50/100</f>
        <v>0</v>
      </c>
    </row>
    <row r="5" spans="1:4" s="475" customFormat="1" ht="35.15" customHeight="1" x14ac:dyDescent="0.35">
      <c r="A5" s="2352" t="s">
        <v>3041</v>
      </c>
      <c r="B5" s="2353"/>
      <c r="C5" s="476"/>
      <c r="D5" s="477">
        <f>C5*15/100</f>
        <v>0</v>
      </c>
    </row>
    <row r="6" spans="1:4" ht="36.65" customHeight="1" x14ac:dyDescent="0.35">
      <c r="A6" s="2352" t="s">
        <v>3042</v>
      </c>
      <c r="B6" s="2353"/>
      <c r="C6" s="478"/>
      <c r="D6" s="477">
        <f>C6*20/100</f>
        <v>0</v>
      </c>
    </row>
    <row r="7" spans="1:4" ht="37" customHeight="1" thickBot="1" x14ac:dyDescent="0.4">
      <c r="A7" s="2362" t="s">
        <v>3043</v>
      </c>
      <c r="B7" s="2363"/>
      <c r="C7" s="478"/>
      <c r="D7" s="477">
        <f>C7*15/100</f>
        <v>0</v>
      </c>
    </row>
    <row r="8" spans="1:4" ht="19.5" customHeight="1" thickBot="1" x14ac:dyDescent="0.4">
      <c r="A8" s="2364" t="s">
        <v>3044</v>
      </c>
      <c r="B8" s="2365"/>
      <c r="C8" s="2366"/>
      <c r="D8" s="479">
        <f>SUM(D4:D7)</f>
        <v>0</v>
      </c>
    </row>
    <row r="9" spans="1:4" ht="10.5" customHeight="1" x14ac:dyDescent="0.35">
      <c r="A9" s="480"/>
      <c r="B9" s="480"/>
      <c r="C9" s="481"/>
      <c r="D9" s="482"/>
    </row>
    <row r="10" spans="1:4" ht="30" customHeight="1" x14ac:dyDescent="0.35">
      <c r="A10" s="2367" t="s">
        <v>3045</v>
      </c>
      <c r="B10" s="2367"/>
      <c r="C10" s="2367"/>
      <c r="D10" s="2367"/>
    </row>
    <row r="11" spans="1:4" ht="91.5" thickBot="1" x14ac:dyDescent="0.4">
      <c r="A11" s="483" t="s">
        <v>3046</v>
      </c>
      <c r="B11" s="484" t="s">
        <v>3047</v>
      </c>
      <c r="C11" s="485" t="s">
        <v>3048</v>
      </c>
      <c r="D11" s="483" t="s">
        <v>3049</v>
      </c>
    </row>
    <row r="12" spans="1:4" s="486" customFormat="1" ht="21" customHeight="1" thickBot="1" x14ac:dyDescent="0.4">
      <c r="A12" s="2368" t="s">
        <v>3050</v>
      </c>
      <c r="B12" s="2369"/>
      <c r="C12" s="2369"/>
      <c r="D12" s="2370"/>
    </row>
    <row r="13" spans="1:4" ht="13" x14ac:dyDescent="0.35">
      <c r="A13" s="487" t="s">
        <v>3051</v>
      </c>
      <c r="B13" s="2371" t="s">
        <v>3052</v>
      </c>
      <c r="C13" s="2371"/>
      <c r="D13" s="2371"/>
    </row>
    <row r="14" spans="1:4" ht="16.5" customHeight="1" x14ac:dyDescent="0.35">
      <c r="A14" s="483" t="s">
        <v>3053</v>
      </c>
      <c r="B14" s="2359" t="s">
        <v>3054</v>
      </c>
      <c r="C14" s="2359"/>
      <c r="D14" s="2359"/>
    </row>
    <row r="15" spans="1:4" ht="15" customHeight="1" x14ac:dyDescent="0.35">
      <c r="A15" s="483" t="s">
        <v>3055</v>
      </c>
      <c r="B15" s="2359" t="s">
        <v>3056</v>
      </c>
      <c r="C15" s="2359"/>
      <c r="D15" s="2359"/>
    </row>
    <row r="16" spans="1:4" ht="15" customHeight="1" x14ac:dyDescent="0.35">
      <c r="A16" s="483" t="s">
        <v>3057</v>
      </c>
      <c r="B16" s="2359" t="s">
        <v>3058</v>
      </c>
      <c r="C16" s="2359"/>
      <c r="D16" s="2359"/>
    </row>
    <row r="17" spans="1:4" ht="23.25" customHeight="1" x14ac:dyDescent="0.3">
      <c r="A17" s="2360" t="s">
        <v>3059</v>
      </c>
      <c r="B17" s="2360"/>
      <c r="C17" s="2361"/>
      <c r="D17" s="2361"/>
    </row>
  </sheetData>
  <mergeCells count="15">
    <mergeCell ref="B15:D15"/>
    <mergeCell ref="B16:D16"/>
    <mergeCell ref="A17:D17"/>
    <mergeCell ref="A7:B7"/>
    <mergeCell ref="A8:C8"/>
    <mergeCell ref="A10:D10"/>
    <mergeCell ref="A12:D12"/>
    <mergeCell ref="B13:D13"/>
    <mergeCell ref="B14:D14"/>
    <mergeCell ref="A6:B6"/>
    <mergeCell ref="A1:D1"/>
    <mergeCell ref="A2:D2"/>
    <mergeCell ref="A3:B3"/>
    <mergeCell ref="A4:B4"/>
    <mergeCell ref="A5:B5"/>
  </mergeCells>
  <hyperlinks>
    <hyperlink ref="A1:D1" location="'Doc Index'!A1" display="FOOD SAFETY CULTURE SCORING LIST " xr:uid="{00000000-0004-0000-5500-000000000000}"/>
  </hyperlinks>
  <printOptions verticalCentered="1"/>
  <pageMargins left="0.70866141732283472" right="0.51181102362204722" top="0.74803149606299213" bottom="0.74803149606299213" header="0.31496062992125984" footer="0.31496062992125984"/>
  <pageSetup paperSize="9" fitToHeight="99" orientation="landscape" r:id="rId1"/>
  <headerFooter>
    <oddHeader>&amp;L&amp;"-,Italic"&amp;9&amp;K000000The Great Canadian Meat Company Inc.&amp;C&amp;"-,Italic"&amp;9Confidential&amp;R&amp;"-,Italic"&amp;9&amp;A</oddHeader>
    <oddFooter>&amp;L&amp;"-,Italic"&amp;9&amp;K000000Prepared by Food Technology Consulting 
Approved by: MU&amp;C&amp;"-,Italic"&amp;9Page &amp;P of &amp;N&amp;R&amp;"-,Italic"&amp;9Revision Date: Sep 22, 2022 
Revision #:00</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333F4F"/>
  </sheetPr>
  <dimension ref="A1:Z1000"/>
  <sheetViews>
    <sheetView view="pageLayout" zoomScaleNormal="100" workbookViewId="0">
      <selection activeCell="E12" sqref="E12"/>
    </sheetView>
  </sheetViews>
  <sheetFormatPr defaultColWidth="14" defaultRowHeight="15" customHeight="1" x14ac:dyDescent="0.35"/>
  <cols>
    <col min="1" max="1" width="16.81640625" style="492" customWidth="1"/>
    <col min="2" max="13" width="9.54296875" style="492" customWidth="1"/>
    <col min="14" max="14" width="11.1796875" style="492" customWidth="1"/>
    <col min="15" max="26" width="9" style="492" customWidth="1"/>
    <col min="27" max="16384" width="14" style="492"/>
  </cols>
  <sheetData>
    <row r="1" spans="1:26" ht="24.75" customHeight="1" x14ac:dyDescent="0.35">
      <c r="A1" s="2372" t="s">
        <v>436</v>
      </c>
      <c r="B1" s="2373"/>
      <c r="C1" s="2373"/>
      <c r="D1" s="2373"/>
      <c r="E1" s="2373"/>
      <c r="F1" s="2373"/>
      <c r="G1" s="2373"/>
      <c r="H1" s="2373"/>
      <c r="I1" s="2373"/>
      <c r="J1" s="2373"/>
      <c r="K1" s="2373"/>
      <c r="L1" s="2373"/>
      <c r="M1" s="2373"/>
      <c r="N1" s="490"/>
      <c r="O1" s="491"/>
      <c r="P1" s="491"/>
      <c r="Q1" s="491"/>
      <c r="R1" s="491"/>
      <c r="S1" s="491"/>
      <c r="T1" s="491"/>
      <c r="U1" s="491"/>
      <c r="V1" s="491"/>
      <c r="W1" s="491"/>
      <c r="X1" s="491"/>
      <c r="Y1" s="491"/>
      <c r="Z1" s="491"/>
    </row>
    <row r="2" spans="1:26" ht="24.75" customHeight="1" thickBot="1" x14ac:dyDescent="0.4">
      <c r="A2" s="2374" t="s">
        <v>571</v>
      </c>
      <c r="B2" s="2375"/>
      <c r="C2" s="2375"/>
      <c r="D2" s="2375"/>
      <c r="E2" s="2375"/>
      <c r="F2" s="2375"/>
      <c r="G2" s="2375"/>
      <c r="H2" s="2375"/>
      <c r="I2" s="2375"/>
      <c r="J2" s="2375"/>
      <c r="K2" s="2375"/>
      <c r="L2" s="2375"/>
      <c r="M2" s="2375"/>
      <c r="N2" s="493"/>
      <c r="O2" s="491"/>
      <c r="P2" s="491"/>
      <c r="Q2" s="491"/>
      <c r="R2" s="491"/>
      <c r="S2" s="491"/>
      <c r="T2" s="491"/>
      <c r="U2" s="491"/>
      <c r="V2" s="491"/>
      <c r="W2" s="491"/>
      <c r="X2" s="491"/>
      <c r="Y2" s="491"/>
      <c r="Z2" s="491"/>
    </row>
    <row r="3" spans="1:26" ht="26.25" customHeight="1" thickBot="1" x14ac:dyDescent="0.4">
      <c r="A3" s="494" t="s">
        <v>3060</v>
      </c>
      <c r="B3" s="495" t="s">
        <v>8</v>
      </c>
      <c r="C3" s="495" t="s">
        <v>9</v>
      </c>
      <c r="D3" s="495" t="s">
        <v>10</v>
      </c>
      <c r="E3" s="495" t="s">
        <v>11</v>
      </c>
      <c r="F3" s="495" t="s">
        <v>12</v>
      </c>
      <c r="G3" s="495" t="s">
        <v>13</v>
      </c>
      <c r="H3" s="495" t="s">
        <v>27</v>
      </c>
      <c r="I3" s="495" t="s">
        <v>15</v>
      </c>
      <c r="J3" s="495" t="s">
        <v>16</v>
      </c>
      <c r="K3" s="495" t="s">
        <v>17</v>
      </c>
      <c r="L3" s="495" t="s">
        <v>18</v>
      </c>
      <c r="M3" s="496" t="s">
        <v>19</v>
      </c>
      <c r="N3" s="497"/>
      <c r="O3" s="498"/>
      <c r="P3" s="498"/>
      <c r="Q3" s="498"/>
      <c r="R3" s="498"/>
      <c r="S3" s="498"/>
      <c r="T3" s="498"/>
      <c r="U3" s="498"/>
      <c r="V3" s="498"/>
      <c r="W3" s="498"/>
      <c r="X3" s="498"/>
      <c r="Y3" s="498"/>
      <c r="Z3" s="498"/>
    </row>
    <row r="4" spans="1:26" ht="34.5" customHeight="1" x14ac:dyDescent="0.35">
      <c r="A4" s="499" t="s">
        <v>3061</v>
      </c>
      <c r="B4" s="500">
        <v>0</v>
      </c>
      <c r="C4" s="500">
        <v>0</v>
      </c>
      <c r="D4" s="500">
        <v>0</v>
      </c>
      <c r="E4" s="500">
        <v>0</v>
      </c>
      <c r="F4" s="500">
        <v>0</v>
      </c>
      <c r="G4" s="500">
        <v>0</v>
      </c>
      <c r="H4" s="500">
        <v>0</v>
      </c>
      <c r="I4" s="500">
        <v>0</v>
      </c>
      <c r="J4" s="500"/>
      <c r="K4" s="500"/>
      <c r="L4" s="501"/>
      <c r="M4" s="502"/>
      <c r="N4" s="503"/>
      <c r="O4" s="498"/>
      <c r="P4" s="498"/>
      <c r="Q4" s="498"/>
      <c r="R4" s="498"/>
      <c r="S4" s="498"/>
      <c r="T4" s="498"/>
      <c r="U4" s="498"/>
      <c r="V4" s="498"/>
      <c r="W4" s="498"/>
      <c r="X4" s="498"/>
      <c r="Y4" s="498"/>
      <c r="Z4" s="498"/>
    </row>
    <row r="5" spans="1:26" ht="34.5" customHeight="1" x14ac:dyDescent="0.35">
      <c r="A5" s="504" t="s">
        <v>3062</v>
      </c>
      <c r="B5" s="505">
        <v>0</v>
      </c>
      <c r="C5" s="505">
        <v>0</v>
      </c>
      <c r="D5" s="505">
        <v>0</v>
      </c>
      <c r="E5" s="505">
        <v>0</v>
      </c>
      <c r="F5" s="505">
        <v>0</v>
      </c>
      <c r="G5" s="505">
        <v>0</v>
      </c>
      <c r="H5" s="505">
        <v>0</v>
      </c>
      <c r="I5" s="505">
        <v>0</v>
      </c>
      <c r="J5" s="505"/>
      <c r="K5" s="505"/>
      <c r="L5" s="506"/>
      <c r="M5" s="507"/>
      <c r="N5" s="503"/>
      <c r="O5" s="498"/>
      <c r="P5" s="498"/>
      <c r="Q5" s="498"/>
      <c r="R5" s="498"/>
      <c r="S5" s="498"/>
      <c r="T5" s="498"/>
      <c r="U5" s="498"/>
      <c r="V5" s="498"/>
      <c r="W5" s="498"/>
      <c r="X5" s="498"/>
      <c r="Y5" s="498"/>
      <c r="Z5" s="498"/>
    </row>
    <row r="6" spans="1:26" ht="36" customHeight="1" x14ac:dyDescent="0.35">
      <c r="A6" s="504" t="s">
        <v>3063</v>
      </c>
      <c r="B6" s="508">
        <v>-0.2</v>
      </c>
      <c r="C6" s="509">
        <v>0</v>
      </c>
      <c r="D6" s="509">
        <v>-0.1</v>
      </c>
      <c r="E6" s="509">
        <v>0</v>
      </c>
      <c r="F6" s="509">
        <v>-0.3</v>
      </c>
      <c r="G6" s="509">
        <v>-0.2</v>
      </c>
      <c r="H6" s="509">
        <v>-0.1</v>
      </c>
      <c r="I6" s="509">
        <v>0</v>
      </c>
      <c r="J6" s="509"/>
      <c r="K6" s="509"/>
      <c r="L6" s="510"/>
      <c r="M6" s="511"/>
      <c r="N6" s="503"/>
      <c r="O6" s="491"/>
      <c r="P6" s="491"/>
      <c r="Q6" s="491"/>
      <c r="R6" s="491"/>
      <c r="S6" s="491"/>
      <c r="T6" s="491"/>
      <c r="U6" s="491"/>
      <c r="V6" s="491"/>
      <c r="W6" s="491"/>
      <c r="X6" s="491"/>
      <c r="Y6" s="491"/>
      <c r="Z6" s="491"/>
    </row>
    <row r="7" spans="1:26" ht="36.75" customHeight="1" thickBot="1" x14ac:dyDescent="0.4">
      <c r="A7" s="512" t="s">
        <v>2485</v>
      </c>
      <c r="B7" s="513">
        <v>1</v>
      </c>
      <c r="C7" s="513">
        <v>1</v>
      </c>
      <c r="D7" s="513">
        <v>1</v>
      </c>
      <c r="E7" s="513">
        <v>1</v>
      </c>
      <c r="F7" s="513">
        <v>1</v>
      </c>
      <c r="G7" s="513">
        <v>1</v>
      </c>
      <c r="H7" s="513">
        <v>1</v>
      </c>
      <c r="I7" s="513">
        <v>1</v>
      </c>
      <c r="J7" s="513">
        <v>1</v>
      </c>
      <c r="K7" s="513">
        <v>1</v>
      </c>
      <c r="L7" s="514">
        <v>1</v>
      </c>
      <c r="M7" s="515"/>
      <c r="N7" s="503"/>
      <c r="O7" s="491"/>
      <c r="P7" s="491"/>
      <c r="Q7" s="491"/>
      <c r="R7" s="491"/>
      <c r="S7" s="491"/>
      <c r="T7" s="491"/>
      <c r="U7" s="491"/>
      <c r="V7" s="491"/>
      <c r="W7" s="491"/>
      <c r="X7" s="491"/>
      <c r="Y7" s="491"/>
      <c r="Z7" s="491"/>
    </row>
    <row r="8" spans="1:26" ht="23.25" customHeight="1" thickBot="1" x14ac:dyDescent="0.4">
      <c r="A8" s="516" t="s">
        <v>3064</v>
      </c>
      <c r="B8" s="517">
        <f t="shared" ref="B8:L8" si="0">SUM(B4:B7)</f>
        <v>0.8</v>
      </c>
      <c r="C8" s="517">
        <f t="shared" si="0"/>
        <v>1</v>
      </c>
      <c r="D8" s="517">
        <f t="shared" si="0"/>
        <v>0.9</v>
      </c>
      <c r="E8" s="517">
        <f t="shared" si="0"/>
        <v>1</v>
      </c>
      <c r="F8" s="517">
        <f t="shared" si="0"/>
        <v>0.7</v>
      </c>
      <c r="G8" s="517">
        <f t="shared" si="0"/>
        <v>0.8</v>
      </c>
      <c r="H8" s="517">
        <f t="shared" si="0"/>
        <v>0.9</v>
      </c>
      <c r="I8" s="517">
        <f t="shared" si="0"/>
        <v>1</v>
      </c>
      <c r="J8" s="517">
        <f t="shared" si="0"/>
        <v>1</v>
      </c>
      <c r="K8" s="517">
        <f t="shared" si="0"/>
        <v>1</v>
      </c>
      <c r="L8" s="517">
        <f t="shared" si="0"/>
        <v>1</v>
      </c>
      <c r="M8" s="518"/>
      <c r="N8" s="491"/>
      <c r="O8" s="491"/>
      <c r="P8" s="491"/>
      <c r="Q8" s="491"/>
      <c r="R8" s="491"/>
      <c r="S8" s="491"/>
      <c r="T8" s="491"/>
      <c r="U8" s="491"/>
      <c r="V8" s="491"/>
      <c r="W8" s="491"/>
      <c r="X8" s="491"/>
      <c r="Y8" s="491"/>
      <c r="Z8" s="491"/>
    </row>
    <row r="9" spans="1:26" ht="21.75" customHeight="1" thickBot="1" x14ac:dyDescent="0.4">
      <c r="A9" s="2376" t="s">
        <v>3065</v>
      </c>
      <c r="B9" s="2377"/>
      <c r="C9" s="2377"/>
      <c r="D9" s="2377"/>
      <c r="E9" s="2377"/>
      <c r="F9" s="2377"/>
      <c r="G9" s="2377"/>
      <c r="H9" s="2377"/>
      <c r="I9" s="2377"/>
      <c r="J9" s="2377"/>
      <c r="K9" s="2377"/>
      <c r="L9" s="2377"/>
      <c r="M9" s="519">
        <f>AVERAGE(B8:M8)</f>
        <v>0.91818181818181832</v>
      </c>
      <c r="N9" s="491"/>
      <c r="O9" s="491"/>
      <c r="P9" s="491"/>
      <c r="Q9" s="491"/>
      <c r="R9" s="491"/>
      <c r="S9" s="491"/>
      <c r="T9" s="491"/>
      <c r="U9" s="491"/>
      <c r="V9" s="491"/>
      <c r="W9" s="491"/>
      <c r="X9" s="491"/>
      <c r="Y9" s="491"/>
      <c r="Z9" s="491"/>
    </row>
    <row r="10" spans="1:26" ht="18.75" customHeight="1" x14ac:dyDescent="0.35">
      <c r="A10" s="520"/>
      <c r="B10" s="521"/>
      <c r="C10" s="521"/>
      <c r="D10" s="491"/>
      <c r="E10" s="491"/>
      <c r="F10" s="491"/>
      <c r="G10" s="491"/>
      <c r="H10" s="491"/>
      <c r="I10" s="491"/>
      <c r="J10" s="491"/>
      <c r="K10" s="491"/>
      <c r="L10" s="491"/>
      <c r="M10" s="491"/>
      <c r="N10" s="491"/>
      <c r="O10" s="491"/>
      <c r="P10" s="491"/>
      <c r="Q10" s="491"/>
      <c r="R10" s="491"/>
      <c r="S10" s="491"/>
      <c r="T10" s="491"/>
      <c r="U10" s="491"/>
      <c r="V10" s="491"/>
      <c r="W10" s="491"/>
      <c r="X10" s="491"/>
      <c r="Y10" s="491"/>
      <c r="Z10" s="491"/>
    </row>
    <row r="11" spans="1:26" ht="18.75" customHeight="1" x14ac:dyDescent="0.35">
      <c r="A11" s="520"/>
      <c r="B11" s="521"/>
      <c r="C11" s="521"/>
      <c r="D11" s="491"/>
      <c r="E11" s="491"/>
      <c r="F11" s="491"/>
      <c r="G11" s="491"/>
      <c r="H11" s="491"/>
      <c r="I11" s="491"/>
      <c r="J11" s="491"/>
      <c r="K11" s="491"/>
      <c r="L11" s="491"/>
      <c r="M11" s="491"/>
      <c r="N11" s="491"/>
      <c r="O11" s="491"/>
      <c r="P11" s="491"/>
      <c r="Q11" s="491"/>
      <c r="R11" s="491"/>
      <c r="S11" s="491"/>
      <c r="T11" s="491"/>
      <c r="U11" s="491"/>
      <c r="V11" s="491"/>
      <c r="W11" s="491"/>
      <c r="X11" s="491"/>
      <c r="Y11" s="491"/>
      <c r="Z11" s="491"/>
    </row>
    <row r="12" spans="1:26" ht="18.75" customHeight="1" x14ac:dyDescent="0.35">
      <c r="A12" s="520"/>
      <c r="B12" s="521"/>
      <c r="C12" s="52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spans="1:26" ht="18.75" customHeight="1" x14ac:dyDescent="0.35">
      <c r="A13" s="520"/>
      <c r="B13" s="521"/>
      <c r="C13" s="52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spans="1:26" ht="18.75" customHeight="1" x14ac:dyDescent="0.35">
      <c r="A14" s="520"/>
      <c r="B14" s="521"/>
      <c r="C14" s="521"/>
      <c r="D14" s="491"/>
      <c r="E14" s="491"/>
      <c r="F14" s="491"/>
      <c r="G14" s="491"/>
      <c r="H14" s="491"/>
      <c r="I14" s="491"/>
      <c r="J14" s="491"/>
      <c r="K14" s="491"/>
      <c r="L14" s="491"/>
      <c r="M14" s="491"/>
      <c r="N14" s="491"/>
      <c r="O14" s="491"/>
      <c r="P14" s="491"/>
      <c r="Q14" s="491"/>
      <c r="R14" s="491"/>
      <c r="S14" s="491"/>
      <c r="T14" s="491"/>
      <c r="U14" s="491"/>
      <c r="V14" s="491"/>
      <c r="W14" s="491"/>
      <c r="X14" s="491"/>
      <c r="Y14" s="491"/>
      <c r="Z14" s="491"/>
    </row>
    <row r="15" spans="1:26" ht="18.75" customHeight="1" x14ac:dyDescent="0.35">
      <c r="A15" s="520"/>
      <c r="B15" s="521"/>
      <c r="C15" s="521"/>
      <c r="D15" s="491"/>
      <c r="E15" s="491"/>
      <c r="F15" s="491"/>
      <c r="G15" s="491"/>
      <c r="H15" s="491"/>
      <c r="I15" s="491"/>
      <c r="J15" s="491"/>
      <c r="K15" s="491"/>
      <c r="L15" s="491"/>
      <c r="M15" s="491"/>
      <c r="N15" s="491"/>
      <c r="O15" s="491"/>
      <c r="P15" s="491"/>
      <c r="Q15" s="491"/>
      <c r="R15" s="491"/>
      <c r="S15" s="491"/>
      <c r="T15" s="491"/>
      <c r="U15" s="491"/>
      <c r="V15" s="491"/>
      <c r="W15" s="491"/>
      <c r="X15" s="491"/>
      <c r="Y15" s="491"/>
      <c r="Z15" s="491"/>
    </row>
    <row r="16" spans="1:26" ht="18.75" customHeight="1" x14ac:dyDescent="0.35">
      <c r="A16" s="520"/>
      <c r="B16" s="521"/>
      <c r="C16" s="521"/>
      <c r="D16" s="491"/>
      <c r="E16" s="491"/>
      <c r="F16" s="491"/>
      <c r="G16" s="491"/>
      <c r="H16" s="491"/>
      <c r="I16" s="491"/>
      <c r="J16" s="491"/>
      <c r="K16" s="491"/>
      <c r="L16" s="491"/>
      <c r="M16" s="491"/>
      <c r="N16" s="491"/>
      <c r="O16" s="491"/>
      <c r="P16" s="491"/>
      <c r="Q16" s="491"/>
      <c r="R16" s="491"/>
      <c r="S16" s="491"/>
      <c r="T16" s="491"/>
      <c r="U16" s="491"/>
      <c r="V16" s="491"/>
      <c r="W16" s="491"/>
      <c r="X16" s="491"/>
      <c r="Y16" s="491"/>
      <c r="Z16" s="491"/>
    </row>
    <row r="17" spans="1:26" ht="18.75" customHeight="1" x14ac:dyDescent="0.35">
      <c r="A17" s="520"/>
      <c r="B17" s="521"/>
      <c r="C17" s="521"/>
      <c r="D17" s="491"/>
      <c r="E17" s="491"/>
      <c r="F17" s="491"/>
      <c r="G17" s="491"/>
      <c r="H17" s="491"/>
      <c r="I17" s="491"/>
      <c r="J17" s="491"/>
      <c r="K17" s="491"/>
      <c r="L17" s="491"/>
      <c r="M17" s="491"/>
      <c r="N17" s="491"/>
      <c r="O17" s="491"/>
      <c r="P17" s="491"/>
      <c r="Q17" s="491"/>
      <c r="R17" s="491"/>
      <c r="S17" s="491"/>
      <c r="T17" s="491"/>
      <c r="U17" s="491"/>
      <c r="V17" s="491"/>
      <c r="W17" s="491"/>
      <c r="X17" s="491"/>
      <c r="Y17" s="491"/>
      <c r="Z17" s="491"/>
    </row>
    <row r="18" spans="1:26" ht="18.75" customHeight="1" x14ac:dyDescent="0.35">
      <c r="A18" s="520"/>
      <c r="B18" s="521"/>
      <c r="C18" s="521"/>
      <c r="D18" s="491"/>
      <c r="E18" s="491"/>
      <c r="F18" s="491"/>
      <c r="G18" s="491"/>
      <c r="H18" s="491"/>
      <c r="I18" s="491"/>
      <c r="J18" s="491"/>
      <c r="K18" s="491"/>
      <c r="L18" s="491"/>
      <c r="M18" s="491"/>
      <c r="N18" s="491"/>
      <c r="O18" s="491"/>
      <c r="P18" s="491"/>
      <c r="Q18" s="491"/>
      <c r="R18" s="491"/>
      <c r="S18" s="491"/>
      <c r="T18" s="491"/>
      <c r="U18" s="491"/>
      <c r="V18" s="491"/>
      <c r="W18" s="491"/>
      <c r="X18" s="491"/>
      <c r="Y18" s="491"/>
      <c r="Z18" s="491"/>
    </row>
    <row r="19" spans="1:26" ht="18.75" customHeight="1" x14ac:dyDescent="0.35">
      <c r="A19" s="520"/>
      <c r="B19" s="521"/>
      <c r="C19" s="521"/>
      <c r="D19" s="491"/>
      <c r="E19" s="491"/>
      <c r="F19" s="491"/>
      <c r="G19" s="491"/>
      <c r="H19" s="491"/>
      <c r="I19" s="491"/>
      <c r="J19" s="491"/>
      <c r="K19" s="491"/>
      <c r="L19" s="491"/>
      <c r="M19" s="491"/>
      <c r="N19" s="491"/>
      <c r="O19" s="491"/>
      <c r="P19" s="491"/>
      <c r="Q19" s="491"/>
      <c r="R19" s="491"/>
      <c r="S19" s="491"/>
      <c r="T19" s="491"/>
      <c r="U19" s="491"/>
      <c r="V19" s="491"/>
      <c r="W19" s="491"/>
      <c r="X19" s="491"/>
      <c r="Y19" s="491"/>
      <c r="Z19" s="491"/>
    </row>
    <row r="20" spans="1:26" ht="18.75" customHeight="1" x14ac:dyDescent="0.35">
      <c r="A20" s="520"/>
      <c r="B20" s="521"/>
      <c r="C20" s="521"/>
      <c r="D20" s="491"/>
      <c r="E20" s="491"/>
      <c r="F20" s="491"/>
      <c r="G20" s="491"/>
      <c r="H20" s="491"/>
      <c r="I20" s="491"/>
      <c r="J20" s="491"/>
      <c r="K20" s="491"/>
      <c r="L20" s="491"/>
      <c r="M20" s="491"/>
      <c r="N20" s="491"/>
      <c r="O20" s="491"/>
      <c r="P20" s="491"/>
      <c r="Q20" s="491"/>
      <c r="R20" s="491"/>
      <c r="S20" s="491"/>
      <c r="T20" s="491"/>
      <c r="U20" s="491"/>
      <c r="V20" s="491"/>
      <c r="W20" s="491"/>
      <c r="X20" s="491"/>
      <c r="Y20" s="491"/>
      <c r="Z20" s="491"/>
    </row>
    <row r="21" spans="1:26" ht="18.75" customHeight="1" x14ac:dyDescent="0.35">
      <c r="A21" s="520"/>
      <c r="B21" s="521"/>
      <c r="C21" s="521"/>
      <c r="D21" s="491"/>
      <c r="E21" s="491"/>
      <c r="F21" s="491"/>
      <c r="G21" s="491"/>
      <c r="H21" s="491"/>
      <c r="I21" s="491"/>
      <c r="J21" s="491"/>
      <c r="K21" s="491"/>
      <c r="L21" s="491"/>
      <c r="M21" s="491"/>
      <c r="N21" s="491"/>
      <c r="O21" s="491"/>
      <c r="P21" s="491"/>
      <c r="Q21" s="491"/>
      <c r="R21" s="491"/>
      <c r="S21" s="491"/>
      <c r="T21" s="491"/>
      <c r="U21" s="491"/>
      <c r="V21" s="491"/>
      <c r="W21" s="491"/>
      <c r="X21" s="491"/>
      <c r="Y21" s="491"/>
      <c r="Z21" s="491"/>
    </row>
    <row r="22" spans="1:26" ht="18.75" customHeight="1" x14ac:dyDescent="0.35">
      <c r="A22" s="520"/>
      <c r="B22" s="521"/>
      <c r="C22" s="521"/>
      <c r="D22" s="491"/>
      <c r="E22" s="491"/>
      <c r="F22" s="491"/>
      <c r="G22" s="491"/>
      <c r="H22" s="491"/>
      <c r="I22" s="491"/>
      <c r="J22" s="491"/>
      <c r="K22" s="491"/>
      <c r="L22" s="491"/>
      <c r="M22" s="491"/>
      <c r="N22" s="491"/>
      <c r="O22" s="491"/>
      <c r="P22" s="491"/>
      <c r="Q22" s="491"/>
      <c r="R22" s="491"/>
      <c r="S22" s="491"/>
      <c r="T22" s="491"/>
      <c r="U22" s="491"/>
      <c r="V22" s="491"/>
      <c r="W22" s="491"/>
      <c r="X22" s="491"/>
      <c r="Y22" s="491"/>
      <c r="Z22" s="491"/>
    </row>
    <row r="23" spans="1:26" ht="18.75" customHeight="1" x14ac:dyDescent="0.35">
      <c r="A23" s="520"/>
      <c r="B23" s="521"/>
      <c r="C23" s="521"/>
      <c r="D23" s="491"/>
      <c r="E23" s="491"/>
      <c r="F23" s="491"/>
      <c r="G23" s="491"/>
      <c r="H23" s="491"/>
      <c r="I23" s="491"/>
      <c r="J23" s="491"/>
      <c r="K23" s="491"/>
      <c r="L23" s="491"/>
      <c r="M23" s="491"/>
      <c r="N23" s="491"/>
      <c r="O23" s="491"/>
      <c r="P23" s="491"/>
      <c r="Q23" s="491"/>
      <c r="R23" s="491"/>
      <c r="S23" s="491"/>
      <c r="T23" s="491"/>
      <c r="U23" s="491"/>
      <c r="V23" s="491"/>
      <c r="W23" s="491"/>
      <c r="X23" s="491"/>
      <c r="Y23" s="491"/>
      <c r="Z23" s="491"/>
    </row>
    <row r="24" spans="1:26" ht="18.75" customHeight="1" x14ac:dyDescent="0.35">
      <c r="A24" s="520"/>
      <c r="B24" s="521"/>
      <c r="C24" s="521"/>
      <c r="D24" s="491"/>
      <c r="E24" s="491"/>
      <c r="F24" s="491"/>
      <c r="G24" s="491"/>
      <c r="H24" s="491"/>
      <c r="I24" s="491"/>
      <c r="J24" s="491"/>
      <c r="K24" s="491"/>
      <c r="L24" s="491"/>
      <c r="M24" s="491"/>
      <c r="N24" s="491"/>
      <c r="O24" s="491"/>
      <c r="P24" s="491"/>
      <c r="Q24" s="491"/>
      <c r="R24" s="491"/>
      <c r="S24" s="491"/>
      <c r="T24" s="491"/>
      <c r="U24" s="491"/>
      <c r="V24" s="491"/>
      <c r="W24" s="491"/>
      <c r="X24" s="491"/>
      <c r="Y24" s="491"/>
      <c r="Z24" s="491"/>
    </row>
    <row r="25" spans="1:26" ht="18.75" customHeight="1" x14ac:dyDescent="0.35">
      <c r="A25" s="520"/>
      <c r="B25" s="521"/>
      <c r="C25" s="521"/>
      <c r="D25" s="491"/>
      <c r="E25" s="491"/>
      <c r="F25" s="491"/>
      <c r="G25" s="491"/>
      <c r="H25" s="491"/>
      <c r="I25" s="491"/>
      <c r="J25" s="491"/>
      <c r="K25" s="491"/>
      <c r="L25" s="491"/>
      <c r="M25" s="491"/>
      <c r="N25" s="491"/>
      <c r="O25" s="491"/>
      <c r="P25" s="491"/>
      <c r="Q25" s="491"/>
      <c r="R25" s="491"/>
      <c r="S25" s="491"/>
      <c r="T25" s="491"/>
      <c r="U25" s="491"/>
      <c r="V25" s="491"/>
      <c r="W25" s="491"/>
      <c r="X25" s="491"/>
      <c r="Y25" s="491"/>
      <c r="Z25" s="491"/>
    </row>
    <row r="26" spans="1:26" ht="18.75" customHeight="1" x14ac:dyDescent="0.35">
      <c r="A26" s="520"/>
      <c r="B26" s="521"/>
      <c r="C26" s="521"/>
      <c r="D26" s="491"/>
      <c r="E26" s="491"/>
      <c r="F26" s="491"/>
      <c r="G26" s="491"/>
      <c r="H26" s="491"/>
      <c r="I26" s="491"/>
      <c r="J26" s="491"/>
      <c r="K26" s="491"/>
      <c r="L26" s="491"/>
      <c r="M26" s="491"/>
      <c r="N26" s="491"/>
      <c r="O26" s="491"/>
      <c r="P26" s="491"/>
      <c r="Q26" s="491"/>
      <c r="R26" s="491"/>
      <c r="S26" s="491"/>
      <c r="T26" s="491"/>
      <c r="U26" s="491"/>
      <c r="V26" s="491"/>
      <c r="W26" s="491"/>
      <c r="X26" s="491"/>
      <c r="Y26" s="491"/>
      <c r="Z26" s="491"/>
    </row>
    <row r="27" spans="1:26" ht="18.75" customHeight="1" x14ac:dyDescent="0.35">
      <c r="A27" s="520"/>
      <c r="B27" s="521"/>
      <c r="C27" s="521"/>
      <c r="D27" s="491"/>
      <c r="E27" s="491"/>
      <c r="F27" s="491"/>
      <c r="G27" s="491"/>
      <c r="H27" s="491"/>
      <c r="I27" s="491"/>
      <c r="J27" s="491"/>
      <c r="K27" s="491"/>
      <c r="L27" s="491"/>
      <c r="M27" s="491"/>
      <c r="N27" s="491"/>
      <c r="O27" s="491"/>
      <c r="P27" s="491"/>
      <c r="Q27" s="491"/>
      <c r="R27" s="491"/>
      <c r="S27" s="491"/>
      <c r="T27" s="491"/>
      <c r="U27" s="491"/>
      <c r="V27" s="491"/>
      <c r="W27" s="491"/>
      <c r="X27" s="491"/>
      <c r="Y27" s="491"/>
      <c r="Z27" s="491"/>
    </row>
    <row r="28" spans="1:26" ht="18.75" customHeight="1" x14ac:dyDescent="0.35">
      <c r="A28" s="520"/>
      <c r="B28" s="521"/>
      <c r="C28" s="521"/>
      <c r="D28" s="491"/>
      <c r="E28" s="491"/>
      <c r="F28" s="491"/>
      <c r="G28" s="491"/>
      <c r="H28" s="491"/>
      <c r="I28" s="491"/>
      <c r="J28" s="491"/>
      <c r="K28" s="491"/>
      <c r="L28" s="491"/>
      <c r="M28" s="491"/>
      <c r="N28" s="491"/>
      <c r="O28" s="491"/>
      <c r="P28" s="491"/>
      <c r="Q28" s="491"/>
      <c r="R28" s="491"/>
      <c r="S28" s="491"/>
      <c r="T28" s="491"/>
      <c r="U28" s="491"/>
      <c r="V28" s="491"/>
      <c r="W28" s="491"/>
      <c r="X28" s="491"/>
      <c r="Y28" s="491"/>
      <c r="Z28" s="491"/>
    </row>
    <row r="29" spans="1:26" ht="18.75" customHeight="1" x14ac:dyDescent="0.35">
      <c r="A29" s="520"/>
      <c r="B29" s="521"/>
      <c r="C29" s="521"/>
      <c r="D29" s="491"/>
      <c r="E29" s="491"/>
      <c r="F29" s="491"/>
      <c r="G29" s="491"/>
      <c r="H29" s="491"/>
      <c r="I29" s="491"/>
      <c r="J29" s="491"/>
      <c r="K29" s="491"/>
      <c r="L29" s="491"/>
      <c r="M29" s="491"/>
      <c r="N29" s="491"/>
      <c r="O29" s="491"/>
      <c r="P29" s="491"/>
      <c r="Q29" s="491"/>
      <c r="R29" s="491"/>
      <c r="S29" s="491"/>
      <c r="T29" s="491"/>
      <c r="U29" s="491"/>
      <c r="V29" s="491"/>
      <c r="W29" s="491"/>
      <c r="X29" s="491"/>
      <c r="Y29" s="491"/>
      <c r="Z29" s="491"/>
    </row>
    <row r="30" spans="1:26" ht="18.75" customHeight="1" x14ac:dyDescent="0.35">
      <c r="A30" s="520"/>
      <c r="B30" s="521"/>
      <c r="C30" s="521"/>
      <c r="D30" s="491"/>
      <c r="E30" s="491"/>
      <c r="F30" s="491"/>
      <c r="G30" s="491"/>
      <c r="H30" s="491"/>
      <c r="I30" s="491"/>
      <c r="J30" s="491"/>
      <c r="K30" s="491"/>
      <c r="L30" s="491"/>
      <c r="M30" s="491"/>
      <c r="N30" s="491"/>
      <c r="O30" s="491"/>
      <c r="P30" s="491"/>
      <c r="Q30" s="491"/>
      <c r="R30" s="491"/>
      <c r="S30" s="491"/>
      <c r="T30" s="491"/>
      <c r="U30" s="491"/>
      <c r="V30" s="491"/>
      <c r="W30" s="491"/>
      <c r="X30" s="491"/>
      <c r="Y30" s="491"/>
      <c r="Z30" s="491"/>
    </row>
    <row r="31" spans="1:26" ht="18.75" customHeight="1" x14ac:dyDescent="0.35">
      <c r="A31" s="520"/>
      <c r="B31" s="521"/>
      <c r="C31" s="521"/>
      <c r="D31" s="491"/>
      <c r="E31" s="491"/>
      <c r="F31" s="491"/>
      <c r="G31" s="491"/>
      <c r="H31" s="491"/>
      <c r="I31" s="491"/>
      <c r="J31" s="491"/>
      <c r="K31" s="491"/>
      <c r="L31" s="491"/>
      <c r="M31" s="491"/>
      <c r="N31" s="491"/>
      <c r="O31" s="491"/>
      <c r="P31" s="491"/>
      <c r="Q31" s="491"/>
      <c r="R31" s="491"/>
      <c r="S31" s="491"/>
      <c r="T31" s="491"/>
      <c r="U31" s="491"/>
      <c r="V31" s="491"/>
      <c r="W31" s="491"/>
      <c r="X31" s="491"/>
      <c r="Y31" s="491"/>
      <c r="Z31" s="491"/>
    </row>
    <row r="32" spans="1:26" ht="18.75" customHeight="1" x14ac:dyDescent="0.35">
      <c r="A32" s="520"/>
      <c r="B32" s="521"/>
      <c r="C32" s="521"/>
      <c r="D32" s="491"/>
      <c r="E32" s="491"/>
      <c r="F32" s="491"/>
      <c r="G32" s="491"/>
      <c r="H32" s="491"/>
      <c r="I32" s="491"/>
      <c r="J32" s="491"/>
      <c r="K32" s="491"/>
      <c r="L32" s="491"/>
      <c r="M32" s="491"/>
      <c r="N32" s="491"/>
      <c r="O32" s="491"/>
      <c r="P32" s="491"/>
      <c r="Q32" s="491"/>
      <c r="R32" s="491"/>
      <c r="S32" s="491"/>
      <c r="T32" s="491"/>
      <c r="U32" s="491"/>
      <c r="V32" s="491"/>
      <c r="W32" s="491"/>
      <c r="X32" s="491"/>
      <c r="Y32" s="491"/>
      <c r="Z32" s="491"/>
    </row>
    <row r="33" spans="1:26" ht="18.75" customHeight="1" x14ac:dyDescent="0.35">
      <c r="A33" s="520"/>
      <c r="B33" s="521"/>
      <c r="C33" s="521"/>
      <c r="D33" s="491"/>
      <c r="E33" s="491"/>
      <c r="F33" s="491"/>
      <c r="G33" s="491"/>
      <c r="H33" s="491"/>
      <c r="I33" s="491"/>
      <c r="J33" s="491"/>
      <c r="K33" s="491"/>
      <c r="L33" s="491"/>
      <c r="M33" s="491"/>
      <c r="N33" s="491"/>
      <c r="O33" s="491"/>
      <c r="P33" s="491"/>
      <c r="Q33" s="491"/>
      <c r="R33" s="491"/>
      <c r="S33" s="491"/>
      <c r="T33" s="491"/>
      <c r="U33" s="491"/>
      <c r="V33" s="491"/>
      <c r="W33" s="491"/>
      <c r="X33" s="491"/>
      <c r="Y33" s="491"/>
      <c r="Z33" s="491"/>
    </row>
    <row r="34" spans="1:26" ht="18.75" customHeight="1" x14ac:dyDescent="0.35">
      <c r="A34" s="520"/>
      <c r="B34" s="521"/>
      <c r="C34" s="521"/>
      <c r="D34" s="491"/>
      <c r="E34" s="491"/>
      <c r="F34" s="491"/>
      <c r="G34" s="491"/>
      <c r="H34" s="491"/>
      <c r="I34" s="491"/>
      <c r="J34" s="491"/>
      <c r="K34" s="491"/>
      <c r="L34" s="491"/>
      <c r="M34" s="491"/>
      <c r="N34" s="491"/>
      <c r="O34" s="491"/>
      <c r="P34" s="491"/>
      <c r="Q34" s="491"/>
      <c r="R34" s="491"/>
      <c r="S34" s="491"/>
      <c r="T34" s="491"/>
      <c r="U34" s="491"/>
      <c r="V34" s="491"/>
      <c r="W34" s="491"/>
      <c r="X34" s="491"/>
      <c r="Y34" s="491"/>
      <c r="Z34" s="491"/>
    </row>
    <row r="35" spans="1:26" ht="18.75" customHeight="1" x14ac:dyDescent="0.35">
      <c r="A35" s="520"/>
      <c r="B35" s="521"/>
      <c r="C35" s="521"/>
      <c r="D35" s="491"/>
      <c r="E35" s="491"/>
      <c r="F35" s="491"/>
      <c r="G35" s="491"/>
      <c r="H35" s="491"/>
      <c r="I35" s="491"/>
      <c r="J35" s="491"/>
      <c r="K35" s="491"/>
      <c r="L35" s="491"/>
      <c r="M35" s="491"/>
      <c r="N35" s="491"/>
      <c r="O35" s="491"/>
      <c r="P35" s="491"/>
      <c r="Q35" s="491"/>
      <c r="R35" s="491"/>
      <c r="S35" s="491"/>
      <c r="T35" s="491"/>
      <c r="U35" s="491"/>
      <c r="V35" s="491"/>
      <c r="W35" s="491"/>
      <c r="X35" s="491"/>
      <c r="Y35" s="491"/>
      <c r="Z35" s="491"/>
    </row>
    <row r="36" spans="1:26" ht="18.75" customHeight="1" x14ac:dyDescent="0.35">
      <c r="A36" s="520"/>
      <c r="B36" s="521"/>
      <c r="C36" s="521"/>
      <c r="D36" s="491"/>
      <c r="E36" s="491"/>
      <c r="F36" s="491"/>
      <c r="G36" s="491"/>
      <c r="H36" s="491"/>
      <c r="I36" s="491"/>
      <c r="J36" s="491"/>
      <c r="K36" s="491"/>
      <c r="L36" s="491"/>
      <c r="M36" s="491"/>
      <c r="N36" s="491"/>
      <c r="O36" s="491"/>
      <c r="P36" s="491"/>
      <c r="Q36" s="491"/>
      <c r="R36" s="491"/>
      <c r="S36" s="491"/>
      <c r="T36" s="491"/>
      <c r="U36" s="491"/>
      <c r="V36" s="491"/>
      <c r="W36" s="491"/>
      <c r="X36" s="491"/>
      <c r="Y36" s="491"/>
      <c r="Z36" s="491"/>
    </row>
    <row r="37" spans="1:26" ht="18.75" customHeight="1" x14ac:dyDescent="0.35">
      <c r="A37" s="520"/>
      <c r="B37" s="521"/>
      <c r="C37" s="521"/>
      <c r="D37" s="491"/>
      <c r="E37" s="491"/>
      <c r="F37" s="491"/>
      <c r="G37" s="491"/>
      <c r="H37" s="491"/>
      <c r="I37" s="491"/>
      <c r="J37" s="491"/>
      <c r="K37" s="491"/>
      <c r="L37" s="491"/>
      <c r="M37" s="491"/>
      <c r="N37" s="491"/>
      <c r="O37" s="491"/>
      <c r="P37" s="491"/>
      <c r="Q37" s="491"/>
      <c r="R37" s="491"/>
      <c r="S37" s="491"/>
      <c r="T37" s="491"/>
      <c r="U37" s="491"/>
      <c r="V37" s="491"/>
      <c r="W37" s="491"/>
      <c r="X37" s="491"/>
      <c r="Y37" s="491"/>
      <c r="Z37" s="491"/>
    </row>
    <row r="38" spans="1:26" ht="18.75" customHeight="1" x14ac:dyDescent="0.35">
      <c r="A38" s="520"/>
      <c r="B38" s="521"/>
      <c r="C38" s="521"/>
      <c r="D38" s="491"/>
      <c r="E38" s="491"/>
      <c r="F38" s="491"/>
      <c r="G38" s="491"/>
      <c r="H38" s="491"/>
      <c r="I38" s="491"/>
      <c r="J38" s="491"/>
      <c r="K38" s="491"/>
      <c r="L38" s="491"/>
      <c r="M38" s="491"/>
      <c r="N38" s="491"/>
      <c r="O38" s="491"/>
      <c r="P38" s="491"/>
      <c r="Q38" s="491"/>
      <c r="R38" s="491"/>
      <c r="S38" s="491"/>
      <c r="T38" s="491"/>
      <c r="U38" s="491"/>
      <c r="V38" s="491"/>
      <c r="W38" s="491"/>
      <c r="X38" s="491"/>
      <c r="Y38" s="491"/>
      <c r="Z38" s="491"/>
    </row>
    <row r="39" spans="1:26" ht="18.75" customHeight="1" x14ac:dyDescent="0.35">
      <c r="A39" s="520"/>
      <c r="B39" s="521"/>
      <c r="C39" s="521"/>
      <c r="D39" s="491"/>
      <c r="E39" s="491"/>
      <c r="F39" s="491"/>
      <c r="G39" s="491"/>
      <c r="H39" s="491"/>
      <c r="I39" s="491"/>
      <c r="J39" s="491"/>
      <c r="K39" s="491"/>
      <c r="L39" s="491"/>
      <c r="M39" s="491"/>
      <c r="N39" s="491"/>
      <c r="O39" s="491"/>
      <c r="P39" s="491"/>
      <c r="Q39" s="491"/>
      <c r="R39" s="491"/>
      <c r="S39" s="491"/>
      <c r="T39" s="491"/>
      <c r="U39" s="491"/>
      <c r="V39" s="491"/>
      <c r="W39" s="491"/>
      <c r="X39" s="491"/>
      <c r="Y39" s="491"/>
      <c r="Z39" s="491"/>
    </row>
    <row r="40" spans="1:26" ht="18.75" customHeight="1" x14ac:dyDescent="0.35">
      <c r="A40" s="520"/>
      <c r="B40" s="521"/>
      <c r="C40" s="521"/>
      <c r="D40" s="491"/>
      <c r="E40" s="491"/>
      <c r="F40" s="491"/>
      <c r="G40" s="491"/>
      <c r="H40" s="491"/>
      <c r="I40" s="491"/>
      <c r="J40" s="491"/>
      <c r="K40" s="491"/>
      <c r="L40" s="491"/>
      <c r="M40" s="491"/>
      <c r="N40" s="491"/>
      <c r="O40" s="491"/>
      <c r="P40" s="491"/>
      <c r="Q40" s="491"/>
      <c r="R40" s="491"/>
      <c r="S40" s="491"/>
      <c r="T40" s="491"/>
      <c r="U40" s="491"/>
      <c r="V40" s="491"/>
      <c r="W40" s="491"/>
      <c r="X40" s="491"/>
      <c r="Y40" s="491"/>
      <c r="Z40" s="491"/>
    </row>
    <row r="41" spans="1:26" ht="18.75" customHeight="1" x14ac:dyDescent="0.35">
      <c r="A41" s="520"/>
      <c r="B41" s="521"/>
      <c r="C41" s="521"/>
      <c r="D41" s="491"/>
      <c r="E41" s="491"/>
      <c r="F41" s="491"/>
      <c r="G41" s="491"/>
      <c r="H41" s="491"/>
      <c r="I41" s="491"/>
      <c r="J41" s="491"/>
      <c r="K41" s="491"/>
      <c r="L41" s="491"/>
      <c r="M41" s="491"/>
      <c r="N41" s="491"/>
      <c r="O41" s="491"/>
      <c r="P41" s="491"/>
      <c r="Q41" s="491"/>
      <c r="R41" s="491"/>
      <c r="S41" s="491"/>
      <c r="T41" s="491"/>
      <c r="U41" s="491"/>
      <c r="V41" s="491"/>
      <c r="W41" s="491"/>
      <c r="X41" s="491"/>
      <c r="Y41" s="491"/>
      <c r="Z41" s="491"/>
    </row>
    <row r="42" spans="1:26" ht="18.75" customHeight="1" x14ac:dyDescent="0.35">
      <c r="A42" s="520"/>
      <c r="B42" s="521"/>
      <c r="C42" s="521"/>
      <c r="D42" s="491"/>
      <c r="E42" s="491"/>
      <c r="F42" s="491"/>
      <c r="G42" s="491"/>
      <c r="H42" s="491"/>
      <c r="I42" s="491"/>
      <c r="J42" s="491"/>
      <c r="K42" s="491"/>
      <c r="L42" s="491"/>
      <c r="M42" s="491"/>
      <c r="N42" s="491"/>
      <c r="O42" s="491"/>
      <c r="P42" s="491"/>
      <c r="Q42" s="491"/>
      <c r="R42" s="491"/>
      <c r="S42" s="491"/>
      <c r="T42" s="491"/>
      <c r="U42" s="491"/>
      <c r="V42" s="491"/>
      <c r="W42" s="491"/>
      <c r="X42" s="491"/>
      <c r="Y42" s="491"/>
      <c r="Z42" s="491"/>
    </row>
    <row r="43" spans="1:26" ht="18.75" customHeight="1" x14ac:dyDescent="0.35">
      <c r="A43" s="520"/>
      <c r="B43" s="521"/>
      <c r="C43" s="52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spans="1:26" ht="18.75" customHeight="1" x14ac:dyDescent="0.35">
      <c r="A44" s="520"/>
      <c r="B44" s="521"/>
      <c r="C44" s="52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spans="1:26" ht="18.75" customHeight="1" x14ac:dyDescent="0.35">
      <c r="A45" s="520"/>
      <c r="B45" s="521"/>
      <c r="C45" s="52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spans="1:26" ht="18.75" customHeight="1" x14ac:dyDescent="0.35">
      <c r="A46" s="520"/>
      <c r="B46" s="521"/>
      <c r="C46" s="52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spans="1:26" ht="18.75" customHeight="1" x14ac:dyDescent="0.35">
      <c r="A47" s="520"/>
      <c r="B47" s="521"/>
      <c r="C47" s="52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spans="1:26" ht="18.75" customHeight="1" x14ac:dyDescent="0.35">
      <c r="A48" s="520"/>
      <c r="B48" s="521"/>
      <c r="C48" s="52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spans="1:26" ht="18.75" customHeight="1" x14ac:dyDescent="0.35">
      <c r="A49" s="520"/>
      <c r="B49" s="521"/>
      <c r="C49" s="52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spans="1:26" ht="18.75" customHeight="1" x14ac:dyDescent="0.35">
      <c r="A50" s="520"/>
      <c r="B50" s="521"/>
      <c r="C50" s="52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spans="1:26" ht="18.75" customHeight="1" x14ac:dyDescent="0.35">
      <c r="A51" s="520"/>
      <c r="B51" s="521"/>
      <c r="C51" s="52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spans="1:26" ht="18.75" customHeight="1" x14ac:dyDescent="0.35">
      <c r="A52" s="520"/>
      <c r="B52" s="521"/>
      <c r="C52" s="52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spans="1:26" ht="18.75" customHeight="1" x14ac:dyDescent="0.35">
      <c r="A53" s="520"/>
      <c r="B53" s="521"/>
      <c r="C53" s="52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spans="1:26" ht="18.75" customHeight="1" x14ac:dyDescent="0.35">
      <c r="A54" s="520"/>
      <c r="B54" s="521"/>
      <c r="C54" s="52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spans="1:26" ht="18.75" customHeight="1" x14ac:dyDescent="0.35">
      <c r="A55" s="520"/>
      <c r="B55" s="521"/>
      <c r="C55" s="52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spans="1:26" ht="18.75" customHeight="1" x14ac:dyDescent="0.35">
      <c r="A56" s="520"/>
      <c r="B56" s="521"/>
      <c r="C56" s="52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spans="1:26" ht="18.75" customHeight="1" x14ac:dyDescent="0.35">
      <c r="A57" s="520"/>
      <c r="B57" s="521"/>
      <c r="C57" s="52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spans="1:26" ht="18.75" customHeight="1" x14ac:dyDescent="0.35">
      <c r="A58" s="520"/>
      <c r="B58" s="521"/>
      <c r="C58" s="52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spans="1:26" ht="18.75" customHeight="1" x14ac:dyDescent="0.35">
      <c r="A59" s="520"/>
      <c r="B59" s="521"/>
      <c r="C59" s="52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spans="1:26" ht="18.75" customHeight="1" x14ac:dyDescent="0.35">
      <c r="A60" s="520"/>
      <c r="B60" s="521"/>
      <c r="C60" s="52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spans="1:26" ht="18.75" customHeight="1" x14ac:dyDescent="0.35">
      <c r="A61" s="520"/>
      <c r="B61" s="521"/>
      <c r="C61" s="52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spans="1:26" ht="18.75" customHeight="1" x14ac:dyDescent="0.35">
      <c r="A62" s="520"/>
      <c r="B62" s="521"/>
      <c r="C62" s="52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spans="1:26" ht="18.75" customHeight="1" x14ac:dyDescent="0.35">
      <c r="A63" s="520"/>
      <c r="B63" s="521"/>
      <c r="C63" s="52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spans="1:26" ht="18.75" customHeight="1" x14ac:dyDescent="0.35">
      <c r="A64" s="520"/>
      <c r="B64" s="521"/>
      <c r="C64" s="52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spans="1:26" ht="18.75" customHeight="1" x14ac:dyDescent="0.35">
      <c r="A65" s="520"/>
      <c r="B65" s="521"/>
      <c r="C65" s="52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spans="1:26" ht="18.75" customHeight="1" x14ac:dyDescent="0.35">
      <c r="A66" s="520"/>
      <c r="B66" s="521"/>
      <c r="C66" s="52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spans="1:26" ht="18.75" customHeight="1" x14ac:dyDescent="0.35">
      <c r="A67" s="520"/>
      <c r="B67" s="521"/>
      <c r="C67" s="52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spans="1:26" ht="18.75" customHeight="1" x14ac:dyDescent="0.35">
      <c r="A68" s="520"/>
      <c r="B68" s="521"/>
      <c r="C68" s="52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spans="1:26" ht="18.75" customHeight="1" x14ac:dyDescent="0.35">
      <c r="A69" s="520"/>
      <c r="B69" s="521"/>
      <c r="C69" s="52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spans="1:26" ht="18.75" customHeight="1" x14ac:dyDescent="0.35">
      <c r="A70" s="520"/>
      <c r="B70" s="521"/>
      <c r="C70" s="52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spans="1:26" ht="18.75" customHeight="1" x14ac:dyDescent="0.35">
      <c r="A71" s="520"/>
      <c r="B71" s="521"/>
      <c r="C71" s="52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spans="1:26" ht="18.75" customHeight="1" x14ac:dyDescent="0.35">
      <c r="A72" s="520"/>
      <c r="B72" s="521"/>
      <c r="C72" s="52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spans="1:26" ht="18.75" customHeight="1" x14ac:dyDescent="0.35">
      <c r="A73" s="520"/>
      <c r="B73" s="521"/>
      <c r="C73" s="52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spans="1:26" ht="18.75" customHeight="1" x14ac:dyDescent="0.35">
      <c r="A74" s="520"/>
      <c r="B74" s="521"/>
      <c r="C74" s="52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spans="1:26" ht="18.75" customHeight="1" x14ac:dyDescent="0.35">
      <c r="A75" s="520"/>
      <c r="B75" s="521"/>
      <c r="C75" s="52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spans="1:26" ht="18.75" customHeight="1" x14ac:dyDescent="0.35">
      <c r="A76" s="520"/>
      <c r="B76" s="521"/>
      <c r="C76" s="52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spans="1:26" ht="18.75" customHeight="1" x14ac:dyDescent="0.35">
      <c r="A77" s="520"/>
      <c r="B77" s="521"/>
      <c r="C77" s="52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spans="1:26" ht="18.75" customHeight="1" x14ac:dyDescent="0.35">
      <c r="A78" s="520"/>
      <c r="B78" s="521"/>
      <c r="C78" s="52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spans="1:26" ht="18.75" customHeight="1" x14ac:dyDescent="0.35">
      <c r="A79" s="520"/>
      <c r="B79" s="521"/>
      <c r="C79" s="52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spans="1:26" ht="18.75" customHeight="1" x14ac:dyDescent="0.35">
      <c r="A80" s="520"/>
      <c r="B80" s="521"/>
      <c r="C80" s="52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spans="1:26" ht="18.75" customHeight="1" x14ac:dyDescent="0.35">
      <c r="A81" s="520"/>
      <c r="B81" s="521"/>
      <c r="C81" s="52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spans="1:26" ht="18.75" customHeight="1" x14ac:dyDescent="0.35">
      <c r="A82" s="520"/>
      <c r="B82" s="521"/>
      <c r="C82" s="52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spans="1:26" ht="18.75" customHeight="1" x14ac:dyDescent="0.35">
      <c r="A83" s="520"/>
      <c r="B83" s="521"/>
      <c r="C83" s="52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spans="1:26" ht="18.75" customHeight="1" x14ac:dyDescent="0.35">
      <c r="A84" s="520"/>
      <c r="B84" s="521"/>
      <c r="C84" s="52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spans="1:26" ht="18.75" customHeight="1" x14ac:dyDescent="0.35">
      <c r="A85" s="520"/>
      <c r="B85" s="521"/>
      <c r="C85" s="52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spans="1:26" ht="18.75" customHeight="1" x14ac:dyDescent="0.35">
      <c r="A86" s="520"/>
      <c r="B86" s="521"/>
      <c r="C86" s="52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spans="1:26" ht="18.75" customHeight="1" x14ac:dyDescent="0.35">
      <c r="A87" s="520"/>
      <c r="B87" s="521"/>
      <c r="C87" s="52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spans="1:26" ht="18.75" customHeight="1" x14ac:dyDescent="0.35">
      <c r="A88" s="520"/>
      <c r="B88" s="521"/>
      <c r="C88" s="52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spans="1:26" ht="18.75" customHeight="1" x14ac:dyDescent="0.35">
      <c r="A89" s="520"/>
      <c r="B89" s="521"/>
      <c r="C89" s="52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spans="1:26" ht="18.75" customHeight="1" x14ac:dyDescent="0.35">
      <c r="A90" s="520"/>
      <c r="B90" s="521"/>
      <c r="C90" s="52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spans="1:26" ht="18.75" customHeight="1" x14ac:dyDescent="0.35">
      <c r="A91" s="520"/>
      <c r="B91" s="521"/>
      <c r="C91" s="52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spans="1:26" ht="18.75" customHeight="1" x14ac:dyDescent="0.35">
      <c r="A92" s="520"/>
      <c r="B92" s="521"/>
      <c r="C92" s="52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spans="1:26" ht="18.75" customHeight="1" x14ac:dyDescent="0.35">
      <c r="A93" s="520"/>
      <c r="B93" s="521"/>
      <c r="C93" s="52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spans="1:26" ht="18.75" customHeight="1" x14ac:dyDescent="0.35">
      <c r="A94" s="520"/>
      <c r="B94" s="521"/>
      <c r="C94" s="52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spans="1:26" ht="18.75" customHeight="1" x14ac:dyDescent="0.35">
      <c r="A95" s="520"/>
      <c r="B95" s="521"/>
      <c r="C95" s="52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spans="1:26" ht="18.75" customHeight="1" x14ac:dyDescent="0.35">
      <c r="A96" s="520"/>
      <c r="B96" s="521"/>
      <c r="C96" s="52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spans="1:26" ht="18.75" customHeight="1" x14ac:dyDescent="0.35">
      <c r="A97" s="520"/>
      <c r="B97" s="521"/>
      <c r="C97" s="52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spans="1:26" ht="18.75" customHeight="1" x14ac:dyDescent="0.35">
      <c r="A98" s="520"/>
      <c r="B98" s="521"/>
      <c r="C98" s="52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spans="1:26" ht="18.75" customHeight="1" x14ac:dyDescent="0.35">
      <c r="A99" s="520"/>
      <c r="B99" s="521"/>
      <c r="C99" s="52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spans="1:26" ht="18.75" customHeight="1" x14ac:dyDescent="0.35">
      <c r="A100" s="520"/>
      <c r="B100" s="521"/>
      <c r="C100" s="52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spans="1:26" ht="18.75" customHeight="1" x14ac:dyDescent="0.35">
      <c r="A101" s="520"/>
      <c r="B101" s="521"/>
      <c r="C101" s="52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spans="1:26" ht="18.75" customHeight="1" x14ac:dyDescent="0.35">
      <c r="A102" s="520"/>
      <c r="B102" s="521"/>
      <c r="C102" s="52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spans="1:26" ht="18.75" customHeight="1" x14ac:dyDescent="0.35">
      <c r="A103" s="520"/>
      <c r="B103" s="521"/>
      <c r="C103" s="52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spans="1:26" ht="18.75" customHeight="1" x14ac:dyDescent="0.35">
      <c r="A104" s="520"/>
      <c r="B104" s="521"/>
      <c r="C104" s="52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spans="1:26" ht="18.75" customHeight="1" x14ac:dyDescent="0.35">
      <c r="A105" s="520"/>
      <c r="B105" s="521"/>
      <c r="C105" s="52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spans="1:26" ht="18.75" customHeight="1" x14ac:dyDescent="0.35">
      <c r="A106" s="520"/>
      <c r="B106" s="521"/>
      <c r="C106" s="52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spans="1:26" ht="18.75" customHeight="1" x14ac:dyDescent="0.35">
      <c r="A107" s="520"/>
      <c r="B107" s="521"/>
      <c r="C107" s="52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spans="1:26" ht="18.75" customHeight="1" x14ac:dyDescent="0.35">
      <c r="A108" s="520"/>
      <c r="B108" s="521"/>
      <c r="C108" s="52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spans="1:26" ht="18.75" customHeight="1" x14ac:dyDescent="0.35">
      <c r="A109" s="520"/>
      <c r="B109" s="521"/>
      <c r="C109" s="52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spans="1:26" ht="18.75" customHeight="1" x14ac:dyDescent="0.35">
      <c r="A110" s="520"/>
      <c r="B110" s="521"/>
      <c r="C110" s="52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spans="1:26" ht="18.75" customHeight="1" x14ac:dyDescent="0.35">
      <c r="A111" s="520"/>
      <c r="B111" s="521"/>
      <c r="C111" s="52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spans="1:26" ht="18.75" customHeight="1" x14ac:dyDescent="0.35">
      <c r="A112" s="520"/>
      <c r="B112" s="521"/>
      <c r="C112" s="52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spans="1:26" ht="18.75" customHeight="1" x14ac:dyDescent="0.35">
      <c r="A113" s="520"/>
      <c r="B113" s="521"/>
      <c r="C113" s="52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spans="1:26" ht="18.75" customHeight="1" x14ac:dyDescent="0.35">
      <c r="A114" s="520"/>
      <c r="B114" s="521"/>
      <c r="C114" s="52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spans="1:26" ht="18.75" customHeight="1" x14ac:dyDescent="0.35">
      <c r="A115" s="520"/>
      <c r="B115" s="521"/>
      <c r="C115" s="52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spans="1:26" ht="18.75" customHeight="1" x14ac:dyDescent="0.35">
      <c r="A116" s="520"/>
      <c r="B116" s="521"/>
      <c r="C116" s="52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spans="1:26" ht="18.75" customHeight="1" x14ac:dyDescent="0.35">
      <c r="A117" s="520"/>
      <c r="B117" s="521"/>
      <c r="C117" s="52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spans="1:26" ht="18.75" customHeight="1" x14ac:dyDescent="0.35">
      <c r="A118" s="520"/>
      <c r="B118" s="521"/>
      <c r="C118" s="52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spans="1:26" ht="18.75" customHeight="1" x14ac:dyDescent="0.35">
      <c r="A119" s="520"/>
      <c r="B119" s="521"/>
      <c r="C119" s="52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spans="1:26" ht="18.75" customHeight="1" x14ac:dyDescent="0.35">
      <c r="A120" s="520"/>
      <c r="B120" s="521"/>
      <c r="C120" s="52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spans="1:26" ht="18.75" customHeight="1" x14ac:dyDescent="0.35">
      <c r="A121" s="520"/>
      <c r="B121" s="521"/>
      <c r="C121" s="52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spans="1:26" ht="18.75" customHeight="1" x14ac:dyDescent="0.35">
      <c r="A122" s="520"/>
      <c r="B122" s="521"/>
      <c r="C122" s="52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spans="1:26" ht="18.75" customHeight="1" x14ac:dyDescent="0.35">
      <c r="A123" s="520"/>
      <c r="B123" s="521"/>
      <c r="C123" s="52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spans="1:26" ht="18.75" customHeight="1" x14ac:dyDescent="0.35">
      <c r="A124" s="520"/>
      <c r="B124" s="521"/>
      <c r="C124" s="52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spans="1:26" ht="18.75" customHeight="1" x14ac:dyDescent="0.35">
      <c r="A125" s="520"/>
      <c r="B125" s="521"/>
      <c r="C125" s="52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spans="1:26" ht="18.75" customHeight="1" x14ac:dyDescent="0.35">
      <c r="A126" s="520"/>
      <c r="B126" s="521"/>
      <c r="C126" s="52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spans="1:26" ht="18.75" customHeight="1" x14ac:dyDescent="0.35">
      <c r="A127" s="520"/>
      <c r="B127" s="521"/>
      <c r="C127" s="52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spans="1:26" ht="18.75" customHeight="1" x14ac:dyDescent="0.35">
      <c r="A128" s="520"/>
      <c r="B128" s="521"/>
      <c r="C128" s="52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spans="1:26" ht="18.75" customHeight="1" x14ac:dyDescent="0.35">
      <c r="A129" s="520"/>
      <c r="B129" s="521"/>
      <c r="C129" s="52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spans="1:26" ht="18.75" customHeight="1" x14ac:dyDescent="0.35">
      <c r="A130" s="520"/>
      <c r="B130" s="521"/>
      <c r="C130" s="52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spans="1:26" ht="18.75" customHeight="1" x14ac:dyDescent="0.35">
      <c r="A131" s="520"/>
      <c r="B131" s="521"/>
      <c r="C131" s="52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spans="1:26" ht="18.75" customHeight="1" x14ac:dyDescent="0.35">
      <c r="A132" s="520"/>
      <c r="B132" s="521"/>
      <c r="C132" s="52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spans="1:26" ht="18.75" customHeight="1" x14ac:dyDescent="0.35">
      <c r="A133" s="520"/>
      <c r="B133" s="521"/>
      <c r="C133" s="52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spans="1:26" ht="18.75" customHeight="1" x14ac:dyDescent="0.35">
      <c r="A134" s="520"/>
      <c r="B134" s="521"/>
      <c r="C134" s="52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spans="1:26" ht="18.75" customHeight="1" x14ac:dyDescent="0.35">
      <c r="A135" s="520"/>
      <c r="B135" s="521"/>
      <c r="C135" s="52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spans="1:26" ht="18.75" customHeight="1" x14ac:dyDescent="0.35">
      <c r="A136" s="520"/>
      <c r="B136" s="521"/>
      <c r="C136" s="52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spans="1:26" ht="18.75" customHeight="1" x14ac:dyDescent="0.35">
      <c r="A137" s="520"/>
      <c r="B137" s="521"/>
      <c r="C137" s="52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spans="1:26" ht="18.75" customHeight="1" x14ac:dyDescent="0.35">
      <c r="A138" s="520"/>
      <c r="B138" s="521"/>
      <c r="C138" s="52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spans="1:26" ht="18.75" customHeight="1" x14ac:dyDescent="0.35">
      <c r="A139" s="520"/>
      <c r="B139" s="521"/>
      <c r="C139" s="52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spans="1:26" ht="18.75" customHeight="1" x14ac:dyDescent="0.35">
      <c r="A140" s="520"/>
      <c r="B140" s="521"/>
      <c r="C140" s="52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spans="1:26" ht="18.75" customHeight="1" x14ac:dyDescent="0.35">
      <c r="A141" s="520"/>
      <c r="B141" s="521"/>
      <c r="C141" s="52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spans="1:26" ht="18.75" customHeight="1" x14ac:dyDescent="0.35">
      <c r="A142" s="520"/>
      <c r="B142" s="521"/>
      <c r="C142" s="52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spans="1:26" ht="18.75" customHeight="1" x14ac:dyDescent="0.35">
      <c r="A143" s="520"/>
      <c r="B143" s="521"/>
      <c r="C143" s="52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spans="1:26" ht="18.75" customHeight="1" x14ac:dyDescent="0.35">
      <c r="A144" s="520"/>
      <c r="B144" s="521"/>
      <c r="C144" s="52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spans="1:26" ht="18.75" customHeight="1" x14ac:dyDescent="0.35">
      <c r="A145" s="520"/>
      <c r="B145" s="521"/>
      <c r="C145" s="52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spans="1:26" ht="18.75" customHeight="1" x14ac:dyDescent="0.35">
      <c r="A146" s="520"/>
      <c r="B146" s="521"/>
      <c r="C146" s="52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spans="1:26" ht="18.75" customHeight="1" x14ac:dyDescent="0.35">
      <c r="A147" s="520"/>
      <c r="B147" s="521"/>
      <c r="C147" s="52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spans="1:26" ht="18.75" customHeight="1" x14ac:dyDescent="0.35">
      <c r="A148" s="520"/>
      <c r="B148" s="521"/>
      <c r="C148" s="52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spans="1:26" ht="18.75" customHeight="1" x14ac:dyDescent="0.35">
      <c r="A149" s="520"/>
      <c r="B149" s="521"/>
      <c r="C149" s="52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spans="1:26" ht="18.75" customHeight="1" x14ac:dyDescent="0.35">
      <c r="A150" s="520"/>
      <c r="B150" s="521"/>
      <c r="C150" s="52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spans="1:26" ht="18.75" customHeight="1" x14ac:dyDescent="0.35">
      <c r="A151" s="520"/>
      <c r="B151" s="521"/>
      <c r="C151" s="52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spans="1:26" ht="18.75" customHeight="1" x14ac:dyDescent="0.35">
      <c r="A152" s="520"/>
      <c r="B152" s="521"/>
      <c r="C152" s="52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spans="1:26" ht="18.75" customHeight="1" x14ac:dyDescent="0.35">
      <c r="A153" s="520"/>
      <c r="B153" s="521"/>
      <c r="C153" s="52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spans="1:26" ht="18.75" customHeight="1" x14ac:dyDescent="0.35">
      <c r="A154" s="520"/>
      <c r="B154" s="521"/>
      <c r="C154" s="52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spans="1:26" ht="18.75" customHeight="1" x14ac:dyDescent="0.35">
      <c r="A155" s="520"/>
      <c r="B155" s="521"/>
      <c r="C155" s="52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spans="1:26" ht="18.75" customHeight="1" x14ac:dyDescent="0.35">
      <c r="A156" s="520"/>
      <c r="B156" s="521"/>
      <c r="C156" s="52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spans="1:26" ht="18.75" customHeight="1" x14ac:dyDescent="0.35">
      <c r="A157" s="520"/>
      <c r="B157" s="521"/>
      <c r="C157" s="52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spans="1:26" ht="18.75" customHeight="1" x14ac:dyDescent="0.35">
      <c r="A158" s="520"/>
      <c r="B158" s="521"/>
      <c r="C158" s="52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spans="1:26" ht="18.75" customHeight="1" x14ac:dyDescent="0.35">
      <c r="A159" s="520"/>
      <c r="B159" s="521"/>
      <c r="C159" s="52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spans="1:26" ht="18.75" customHeight="1" x14ac:dyDescent="0.35">
      <c r="A160" s="520"/>
      <c r="B160" s="521"/>
      <c r="C160" s="52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spans="1:26" ht="18.75" customHeight="1" x14ac:dyDescent="0.35">
      <c r="A161" s="520"/>
      <c r="B161" s="521"/>
      <c r="C161" s="52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spans="1:26" ht="18.75" customHeight="1" x14ac:dyDescent="0.35">
      <c r="A162" s="520"/>
      <c r="B162" s="521"/>
      <c r="C162" s="52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spans="1:26" ht="18.75" customHeight="1" x14ac:dyDescent="0.35">
      <c r="A163" s="520"/>
      <c r="B163" s="521"/>
      <c r="C163" s="52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spans="1:26" ht="18.75" customHeight="1" x14ac:dyDescent="0.35">
      <c r="A164" s="520"/>
      <c r="B164" s="521"/>
      <c r="C164" s="52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spans="1:26" ht="18.75" customHeight="1" x14ac:dyDescent="0.35">
      <c r="A165" s="520"/>
      <c r="B165" s="521"/>
      <c r="C165" s="52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spans="1:26" ht="18.75" customHeight="1" x14ac:dyDescent="0.35">
      <c r="A166" s="520"/>
      <c r="B166" s="521"/>
      <c r="C166" s="52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spans="1:26" ht="18.75" customHeight="1" x14ac:dyDescent="0.35">
      <c r="A167" s="520"/>
      <c r="B167" s="521"/>
      <c r="C167" s="52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spans="1:26" ht="18.75" customHeight="1" x14ac:dyDescent="0.35">
      <c r="A168" s="520"/>
      <c r="B168" s="521"/>
      <c r="C168" s="52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spans="1:26" ht="18.75" customHeight="1" x14ac:dyDescent="0.35">
      <c r="A169" s="520"/>
      <c r="B169" s="521"/>
      <c r="C169" s="52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spans="1:26" ht="18.75" customHeight="1" x14ac:dyDescent="0.35">
      <c r="A170" s="520"/>
      <c r="B170" s="521"/>
      <c r="C170" s="52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spans="1:26" ht="18.75" customHeight="1" x14ac:dyDescent="0.35">
      <c r="A171" s="520"/>
      <c r="B171" s="521"/>
      <c r="C171" s="52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spans="1:26" ht="18.75" customHeight="1" x14ac:dyDescent="0.35">
      <c r="A172" s="520"/>
      <c r="B172" s="521"/>
      <c r="C172" s="52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spans="1:26" ht="18.75" customHeight="1" x14ac:dyDescent="0.35">
      <c r="A173" s="520"/>
      <c r="B173" s="521"/>
      <c r="C173" s="52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spans="1:26" ht="18.75" customHeight="1" x14ac:dyDescent="0.35">
      <c r="A174" s="520"/>
      <c r="B174" s="521"/>
      <c r="C174" s="52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spans="1:26" ht="18.75" customHeight="1" x14ac:dyDescent="0.35">
      <c r="A175" s="520"/>
      <c r="B175" s="521"/>
      <c r="C175" s="52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spans="1:26" ht="18.75" customHeight="1" x14ac:dyDescent="0.35">
      <c r="A176" s="520"/>
      <c r="B176" s="521"/>
      <c r="C176" s="52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spans="1:26" ht="18.75" customHeight="1" x14ac:dyDescent="0.35">
      <c r="A177" s="520"/>
      <c r="B177" s="521"/>
      <c r="C177" s="52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spans="1:26" ht="18.75" customHeight="1" x14ac:dyDescent="0.35">
      <c r="A178" s="520"/>
      <c r="B178" s="521"/>
      <c r="C178" s="52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spans="1:26" ht="18.75" customHeight="1" x14ac:dyDescent="0.35">
      <c r="A179" s="520"/>
      <c r="B179" s="521"/>
      <c r="C179" s="52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spans="1:26" ht="18.75" customHeight="1" x14ac:dyDescent="0.35">
      <c r="A180" s="520"/>
      <c r="B180" s="521"/>
      <c r="C180" s="52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spans="1:26" ht="18.75" customHeight="1" x14ac:dyDescent="0.35">
      <c r="A181" s="520"/>
      <c r="B181" s="521"/>
      <c r="C181" s="52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spans="1:26" ht="18.75" customHeight="1" x14ac:dyDescent="0.35">
      <c r="A182" s="520"/>
      <c r="B182" s="521"/>
      <c r="C182" s="52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spans="1:26" ht="18.75" customHeight="1" x14ac:dyDescent="0.35">
      <c r="A183" s="520"/>
      <c r="B183" s="521"/>
      <c r="C183" s="52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spans="1:26" ht="18.75" customHeight="1" x14ac:dyDescent="0.35">
      <c r="A184" s="520"/>
      <c r="B184" s="521"/>
      <c r="C184" s="52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spans="1:26" ht="18.75" customHeight="1" x14ac:dyDescent="0.35">
      <c r="A185" s="520"/>
      <c r="B185" s="521"/>
      <c r="C185" s="52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spans="1:26" ht="18.75" customHeight="1" x14ac:dyDescent="0.35">
      <c r="A186" s="520"/>
      <c r="B186" s="521"/>
      <c r="C186" s="52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spans="1:26" ht="18.75" customHeight="1" x14ac:dyDescent="0.35">
      <c r="A187" s="520"/>
      <c r="B187" s="521"/>
      <c r="C187" s="52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spans="1:26" ht="18.75" customHeight="1" x14ac:dyDescent="0.35">
      <c r="A188" s="520"/>
      <c r="B188" s="521"/>
      <c r="C188" s="52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spans="1:26" ht="18.75" customHeight="1" x14ac:dyDescent="0.35">
      <c r="A189" s="520"/>
      <c r="B189" s="521"/>
      <c r="C189" s="52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spans="1:26" ht="18.75" customHeight="1" x14ac:dyDescent="0.35">
      <c r="A190" s="520"/>
      <c r="B190" s="521"/>
      <c r="C190" s="52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spans="1:26" ht="18.75" customHeight="1" x14ac:dyDescent="0.35">
      <c r="A191" s="520"/>
      <c r="B191" s="521"/>
      <c r="C191" s="52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spans="1:26" ht="18.75" customHeight="1" x14ac:dyDescent="0.35">
      <c r="A192" s="520"/>
      <c r="B192" s="521"/>
      <c r="C192" s="52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spans="1:26" ht="18.75" customHeight="1" x14ac:dyDescent="0.35">
      <c r="A193" s="520"/>
      <c r="B193" s="521"/>
      <c r="C193" s="52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spans="1:26" ht="18.75" customHeight="1" x14ac:dyDescent="0.35">
      <c r="A194" s="520"/>
      <c r="B194" s="521"/>
      <c r="C194" s="52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spans="1:26" ht="18.75" customHeight="1" x14ac:dyDescent="0.35">
      <c r="A195" s="520"/>
      <c r="B195" s="521"/>
      <c r="C195" s="52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spans="1:26" ht="18.75" customHeight="1" x14ac:dyDescent="0.35">
      <c r="A196" s="520"/>
      <c r="B196" s="521"/>
      <c r="C196" s="52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spans="1:26" ht="18.75" customHeight="1" x14ac:dyDescent="0.35">
      <c r="A197" s="520"/>
      <c r="B197" s="521"/>
      <c r="C197" s="52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spans="1:26" ht="18.75" customHeight="1" x14ac:dyDescent="0.35">
      <c r="A198" s="520"/>
      <c r="B198" s="521"/>
      <c r="C198" s="52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spans="1:26" ht="18.75" customHeight="1" x14ac:dyDescent="0.35">
      <c r="A199" s="520"/>
      <c r="B199" s="521"/>
      <c r="C199" s="52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spans="1:26" ht="18.75" customHeight="1" x14ac:dyDescent="0.35">
      <c r="A200" s="520"/>
      <c r="B200" s="521"/>
      <c r="C200" s="52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spans="1:26" ht="18.75" customHeight="1" x14ac:dyDescent="0.35">
      <c r="A201" s="520"/>
      <c r="B201" s="521"/>
      <c r="C201" s="52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spans="1:26" ht="18.75" customHeight="1" x14ac:dyDescent="0.35">
      <c r="A202" s="520"/>
      <c r="B202" s="521"/>
      <c r="C202" s="52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spans="1:26" ht="18.75" customHeight="1" x14ac:dyDescent="0.35">
      <c r="A203" s="520"/>
      <c r="B203" s="521"/>
      <c r="C203" s="52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spans="1:26" ht="18.75" customHeight="1" x14ac:dyDescent="0.35">
      <c r="A204" s="520"/>
      <c r="B204" s="521"/>
      <c r="C204" s="52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spans="1:26" ht="18.75" customHeight="1" x14ac:dyDescent="0.35">
      <c r="A205" s="520"/>
      <c r="B205" s="521"/>
      <c r="C205" s="52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spans="1:26" ht="18.75" customHeight="1" x14ac:dyDescent="0.35">
      <c r="A206" s="520"/>
      <c r="B206" s="521"/>
      <c r="C206" s="52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spans="1:26" ht="18.75" customHeight="1" x14ac:dyDescent="0.35">
      <c r="A207" s="520"/>
      <c r="B207" s="521"/>
      <c r="C207" s="52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spans="1:26" ht="18.75" customHeight="1" x14ac:dyDescent="0.35">
      <c r="A208" s="520"/>
      <c r="B208" s="521"/>
      <c r="C208" s="52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spans="1:26" ht="18.75" customHeight="1" x14ac:dyDescent="0.35">
      <c r="A209" s="520"/>
      <c r="B209" s="521"/>
      <c r="C209" s="52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spans="1:26" ht="18.75" customHeight="1" x14ac:dyDescent="0.35">
      <c r="A210" s="520"/>
      <c r="B210" s="521"/>
      <c r="C210" s="52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spans="1:26" ht="18.75" customHeight="1" x14ac:dyDescent="0.35">
      <c r="A211" s="520"/>
      <c r="B211" s="521"/>
      <c r="C211" s="52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spans="1:26" ht="18.75" customHeight="1" x14ac:dyDescent="0.35">
      <c r="A212" s="520"/>
      <c r="B212" s="521"/>
      <c r="C212" s="52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spans="1:26" ht="18.75" customHeight="1" x14ac:dyDescent="0.35">
      <c r="A213" s="520"/>
      <c r="B213" s="521"/>
      <c r="C213" s="52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spans="1:26" ht="18.75" customHeight="1" x14ac:dyDescent="0.35">
      <c r="A214" s="520"/>
      <c r="B214" s="521"/>
      <c r="C214" s="52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spans="1:26" ht="18.75" customHeight="1" x14ac:dyDescent="0.35">
      <c r="A215" s="520"/>
      <c r="B215" s="521"/>
      <c r="C215" s="52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spans="1:26" ht="18.75" customHeight="1" x14ac:dyDescent="0.35">
      <c r="A216" s="520"/>
      <c r="B216" s="521"/>
      <c r="C216" s="52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spans="1:26" ht="18.75" customHeight="1" x14ac:dyDescent="0.35">
      <c r="A217" s="520"/>
      <c r="B217" s="521"/>
      <c r="C217" s="52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spans="1:26" ht="18.75" customHeight="1" x14ac:dyDescent="0.35">
      <c r="A218" s="520"/>
      <c r="B218" s="521"/>
      <c r="C218" s="52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spans="1:26" ht="18.75" customHeight="1" x14ac:dyDescent="0.35">
      <c r="A219" s="520"/>
      <c r="B219" s="521"/>
      <c r="C219" s="52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spans="1:26" ht="18.75" customHeight="1" x14ac:dyDescent="0.35">
      <c r="A220" s="520"/>
      <c r="B220" s="521"/>
      <c r="C220" s="52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spans="1:26" ht="18.75" customHeight="1" x14ac:dyDescent="0.35">
      <c r="A221" s="520"/>
      <c r="B221" s="521"/>
      <c r="C221" s="52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spans="1:26" ht="18.75" customHeight="1" x14ac:dyDescent="0.35">
      <c r="A222" s="520"/>
      <c r="B222" s="521"/>
      <c r="C222" s="52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spans="1:26" ht="18.75" customHeight="1" x14ac:dyDescent="0.35">
      <c r="A223" s="520"/>
      <c r="B223" s="521"/>
      <c r="C223" s="52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spans="1:26" ht="18.75" customHeight="1" x14ac:dyDescent="0.35">
      <c r="A224" s="520"/>
      <c r="B224" s="521"/>
      <c r="C224" s="52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spans="1:26" ht="18.75" customHeight="1" x14ac:dyDescent="0.35">
      <c r="A225" s="520"/>
      <c r="B225" s="521"/>
      <c r="C225" s="52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spans="1:26" ht="18.75" customHeight="1" x14ac:dyDescent="0.35">
      <c r="A226" s="520"/>
      <c r="B226" s="521"/>
      <c r="C226" s="52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spans="1:26" ht="18.75" customHeight="1" x14ac:dyDescent="0.35">
      <c r="A227" s="520"/>
      <c r="B227" s="521"/>
      <c r="C227" s="52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spans="1:26" ht="18.75" customHeight="1" x14ac:dyDescent="0.35">
      <c r="A228" s="520"/>
      <c r="B228" s="521"/>
      <c r="C228" s="52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spans="1:26" ht="18.75" customHeight="1" x14ac:dyDescent="0.35">
      <c r="A229" s="520"/>
      <c r="B229" s="521"/>
      <c r="C229" s="52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spans="1:26" ht="18.75" customHeight="1" x14ac:dyDescent="0.35">
      <c r="A230" s="520"/>
      <c r="B230" s="521"/>
      <c r="C230" s="52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spans="1:26" ht="18.75" customHeight="1" x14ac:dyDescent="0.35">
      <c r="A231" s="520"/>
      <c r="B231" s="521"/>
      <c r="C231" s="52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spans="1:26" ht="18.75" customHeight="1" x14ac:dyDescent="0.35">
      <c r="A232" s="520"/>
      <c r="B232" s="521"/>
      <c r="C232" s="52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spans="1:26" ht="18.75" customHeight="1" x14ac:dyDescent="0.35">
      <c r="A233" s="520"/>
      <c r="B233" s="521"/>
      <c r="C233" s="52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spans="1:26" ht="18.75" customHeight="1" x14ac:dyDescent="0.35">
      <c r="A234" s="520"/>
      <c r="B234" s="521"/>
      <c r="C234" s="52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spans="1:26" ht="18.75" customHeight="1" x14ac:dyDescent="0.35">
      <c r="A235" s="520"/>
      <c r="B235" s="521"/>
      <c r="C235" s="52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spans="1:26" ht="18.75" customHeight="1" x14ac:dyDescent="0.35">
      <c r="A236" s="520"/>
      <c r="B236" s="521"/>
      <c r="C236" s="52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spans="1:26" ht="18.75" customHeight="1" x14ac:dyDescent="0.35">
      <c r="A237" s="520"/>
      <c r="B237" s="521"/>
      <c r="C237" s="52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spans="1:26" ht="18.75" customHeight="1" x14ac:dyDescent="0.35">
      <c r="A238" s="520"/>
      <c r="B238" s="521"/>
      <c r="C238" s="52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spans="1:26" ht="18.75" customHeight="1" x14ac:dyDescent="0.35">
      <c r="A239" s="520"/>
      <c r="B239" s="521"/>
      <c r="C239" s="52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spans="1:26" ht="18.75" customHeight="1" x14ac:dyDescent="0.35">
      <c r="A240" s="520"/>
      <c r="B240" s="521"/>
      <c r="C240" s="52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spans="1:26" ht="18.75" customHeight="1" x14ac:dyDescent="0.35">
      <c r="A241" s="520"/>
      <c r="B241" s="521"/>
      <c r="C241" s="52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spans="1:26" ht="18.75" customHeight="1" x14ac:dyDescent="0.35">
      <c r="A242" s="520"/>
      <c r="B242" s="521"/>
      <c r="C242" s="52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spans="1:26" ht="18.75" customHeight="1" x14ac:dyDescent="0.35">
      <c r="A243" s="520"/>
      <c r="B243" s="521"/>
      <c r="C243" s="52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spans="1:26" ht="18.75" customHeight="1" x14ac:dyDescent="0.35">
      <c r="A244" s="520"/>
      <c r="B244" s="521"/>
      <c r="C244" s="52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spans="1:26" ht="18.75" customHeight="1" x14ac:dyDescent="0.35">
      <c r="A245" s="520"/>
      <c r="B245" s="521"/>
      <c r="C245" s="52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spans="1:26" ht="18.75" customHeight="1" x14ac:dyDescent="0.35">
      <c r="A246" s="520"/>
      <c r="B246" s="521"/>
      <c r="C246" s="52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spans="1:26" ht="18.75" customHeight="1" x14ac:dyDescent="0.35">
      <c r="A247" s="520"/>
      <c r="B247" s="521"/>
      <c r="C247" s="52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spans="1:26" ht="18.75" customHeight="1" x14ac:dyDescent="0.35">
      <c r="A248" s="520"/>
      <c r="B248" s="521"/>
      <c r="C248" s="52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spans="1:26" ht="18.75" customHeight="1" x14ac:dyDescent="0.35">
      <c r="A249" s="520"/>
      <c r="B249" s="521"/>
      <c r="C249" s="52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spans="1:26" ht="18.75" customHeight="1" x14ac:dyDescent="0.35">
      <c r="A250" s="520"/>
      <c r="B250" s="521"/>
      <c r="C250" s="52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spans="1:26" ht="18.75" customHeight="1" x14ac:dyDescent="0.35">
      <c r="A251" s="520"/>
      <c r="B251" s="521"/>
      <c r="C251" s="52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spans="1:26" ht="18.75" customHeight="1" x14ac:dyDescent="0.35">
      <c r="A252" s="520"/>
      <c r="B252" s="521"/>
      <c r="C252" s="52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spans="1:26" ht="18.75" customHeight="1" x14ac:dyDescent="0.35">
      <c r="A253" s="520"/>
      <c r="B253" s="521"/>
      <c r="C253" s="52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spans="1:26" ht="18.75" customHeight="1" x14ac:dyDescent="0.35">
      <c r="A254" s="520"/>
      <c r="B254" s="521"/>
      <c r="C254" s="52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spans="1:26" ht="18.75" customHeight="1" x14ac:dyDescent="0.35">
      <c r="A255" s="520"/>
      <c r="B255" s="521"/>
      <c r="C255" s="52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spans="1:26" ht="18.75" customHeight="1" x14ac:dyDescent="0.35">
      <c r="A256" s="520"/>
      <c r="B256" s="521"/>
      <c r="C256" s="52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spans="1:26" ht="18.75" customHeight="1" x14ac:dyDescent="0.35">
      <c r="A257" s="520"/>
      <c r="B257" s="521"/>
      <c r="C257" s="52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spans="1:26" ht="18.75" customHeight="1" x14ac:dyDescent="0.35">
      <c r="A258" s="520"/>
      <c r="B258" s="521"/>
      <c r="C258" s="52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spans="1:26" ht="18.75" customHeight="1" x14ac:dyDescent="0.35">
      <c r="A259" s="520"/>
      <c r="B259" s="521"/>
      <c r="C259" s="52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spans="1:26" ht="18.75" customHeight="1" x14ac:dyDescent="0.35">
      <c r="A260" s="520"/>
      <c r="B260" s="521"/>
      <c r="C260" s="52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spans="1:26" ht="18.75" customHeight="1" x14ac:dyDescent="0.35">
      <c r="A261" s="520"/>
      <c r="B261" s="521"/>
      <c r="C261" s="52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spans="1:26" ht="18.75" customHeight="1" x14ac:dyDescent="0.35">
      <c r="A262" s="520"/>
      <c r="B262" s="521"/>
      <c r="C262" s="52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spans="1:26" ht="18.75" customHeight="1" x14ac:dyDescent="0.35">
      <c r="A263" s="520"/>
      <c r="B263" s="521"/>
      <c r="C263" s="52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spans="1:26" ht="18.75" customHeight="1" x14ac:dyDescent="0.35">
      <c r="A264" s="520"/>
      <c r="B264" s="521"/>
      <c r="C264" s="52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spans="1:26" ht="18.75" customHeight="1" x14ac:dyDescent="0.35">
      <c r="A265" s="520"/>
      <c r="B265" s="521"/>
      <c r="C265" s="52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spans="1:26" ht="18.75" customHeight="1" x14ac:dyDescent="0.35">
      <c r="A266" s="520"/>
      <c r="B266" s="521"/>
      <c r="C266" s="52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spans="1:26" ht="18.75" customHeight="1" x14ac:dyDescent="0.35">
      <c r="A267" s="520"/>
      <c r="B267" s="521"/>
      <c r="C267" s="52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spans="1:26" ht="18.75" customHeight="1" x14ac:dyDescent="0.35">
      <c r="A268" s="520"/>
      <c r="B268" s="521"/>
      <c r="C268" s="52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spans="1:26" ht="18.75" customHeight="1" x14ac:dyDescent="0.35">
      <c r="A269" s="520"/>
      <c r="B269" s="521"/>
      <c r="C269" s="52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spans="1:26" ht="18.75" customHeight="1" x14ac:dyDescent="0.35">
      <c r="A270" s="520"/>
      <c r="B270" s="521"/>
      <c r="C270" s="52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spans="1:26" ht="18.75" customHeight="1" x14ac:dyDescent="0.35">
      <c r="A271" s="520"/>
      <c r="B271" s="521"/>
      <c r="C271" s="52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spans="1:26" ht="18.75" customHeight="1" x14ac:dyDescent="0.35">
      <c r="A272" s="520"/>
      <c r="B272" s="521"/>
      <c r="C272" s="52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spans="1:26" ht="18.75" customHeight="1" x14ac:dyDescent="0.35">
      <c r="A273" s="520"/>
      <c r="B273" s="521"/>
      <c r="C273" s="52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spans="1:26" ht="18.75" customHeight="1" x14ac:dyDescent="0.35">
      <c r="A274" s="520"/>
      <c r="B274" s="521"/>
      <c r="C274" s="52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spans="1:26" ht="18.75" customHeight="1" x14ac:dyDescent="0.35">
      <c r="A275" s="520"/>
      <c r="B275" s="521"/>
      <c r="C275" s="52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spans="1:26" ht="18.75" customHeight="1" x14ac:dyDescent="0.35">
      <c r="A276" s="520"/>
      <c r="B276" s="521"/>
      <c r="C276" s="52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spans="1:26" ht="18.75" customHeight="1" x14ac:dyDescent="0.35">
      <c r="A277" s="520"/>
      <c r="B277" s="521"/>
      <c r="C277" s="52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spans="1:26" ht="18.75" customHeight="1" x14ac:dyDescent="0.35">
      <c r="A278" s="520"/>
      <c r="B278" s="521"/>
      <c r="C278" s="52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spans="1:26" ht="18.75" customHeight="1" x14ac:dyDescent="0.35">
      <c r="A279" s="520"/>
      <c r="B279" s="521"/>
      <c r="C279" s="52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spans="1:26" ht="18.75" customHeight="1" x14ac:dyDescent="0.35">
      <c r="A280" s="520"/>
      <c r="B280" s="521"/>
      <c r="C280" s="52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spans="1:26" ht="18.75" customHeight="1" x14ac:dyDescent="0.35">
      <c r="A281" s="520"/>
      <c r="B281" s="521"/>
      <c r="C281" s="52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spans="1:26" ht="18.75" customHeight="1" x14ac:dyDescent="0.35">
      <c r="A282" s="520"/>
      <c r="B282" s="521"/>
      <c r="C282" s="52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spans="1:26" ht="18.75" customHeight="1" x14ac:dyDescent="0.35">
      <c r="A283" s="520"/>
      <c r="B283" s="521"/>
      <c r="C283" s="52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spans="1:26" ht="18.75" customHeight="1" x14ac:dyDescent="0.35">
      <c r="A284" s="520"/>
      <c r="B284" s="521"/>
      <c r="C284" s="52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spans="1:26" ht="18.75" customHeight="1" x14ac:dyDescent="0.35">
      <c r="A285" s="520"/>
      <c r="B285" s="521"/>
      <c r="C285" s="52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spans="1:26" ht="18.75" customHeight="1" x14ac:dyDescent="0.35">
      <c r="A286" s="520"/>
      <c r="B286" s="521"/>
      <c r="C286" s="52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spans="1:26" ht="18.75" customHeight="1" x14ac:dyDescent="0.35">
      <c r="A287" s="520"/>
      <c r="B287" s="521"/>
      <c r="C287" s="52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spans="1:26" ht="18.75" customHeight="1" x14ac:dyDescent="0.35">
      <c r="A288" s="520"/>
      <c r="B288" s="521"/>
      <c r="C288" s="52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spans="1:26" ht="18.75" customHeight="1" x14ac:dyDescent="0.35">
      <c r="A289" s="520"/>
      <c r="B289" s="521"/>
      <c r="C289" s="52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spans="1:26" ht="18.75" customHeight="1" x14ac:dyDescent="0.35">
      <c r="A290" s="520"/>
      <c r="B290" s="521"/>
      <c r="C290" s="52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spans="1:26" ht="18.75" customHeight="1" x14ac:dyDescent="0.35">
      <c r="A291" s="520"/>
      <c r="B291" s="521"/>
      <c r="C291" s="52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spans="1:26" ht="18.75" customHeight="1" x14ac:dyDescent="0.35">
      <c r="A292" s="520"/>
      <c r="B292" s="521"/>
      <c r="C292" s="52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spans="1:26" ht="18.75" customHeight="1" x14ac:dyDescent="0.35">
      <c r="A293" s="520"/>
      <c r="B293" s="521"/>
      <c r="C293" s="52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spans="1:26" ht="18.75" customHeight="1" x14ac:dyDescent="0.35">
      <c r="A294" s="520"/>
      <c r="B294" s="521"/>
      <c r="C294" s="52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spans="1:26" ht="18.75" customHeight="1" x14ac:dyDescent="0.35">
      <c r="A295" s="520"/>
      <c r="B295" s="521"/>
      <c r="C295" s="52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spans="1:26" ht="18.75" customHeight="1" x14ac:dyDescent="0.35">
      <c r="A296" s="520"/>
      <c r="B296" s="521"/>
      <c r="C296" s="52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spans="1:26" ht="18.75" customHeight="1" x14ac:dyDescent="0.35">
      <c r="A297" s="520"/>
      <c r="B297" s="521"/>
      <c r="C297" s="52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spans="1:26" ht="18.75" customHeight="1" x14ac:dyDescent="0.35">
      <c r="A298" s="520"/>
      <c r="B298" s="521"/>
      <c r="C298" s="52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spans="1:26" ht="18.75" customHeight="1" x14ac:dyDescent="0.35">
      <c r="A299" s="520"/>
      <c r="B299" s="521"/>
      <c r="C299" s="52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spans="1:26" ht="18.75" customHeight="1" x14ac:dyDescent="0.35">
      <c r="A300" s="520"/>
      <c r="B300" s="521"/>
      <c r="C300" s="52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spans="1:26" ht="18.75" customHeight="1" x14ac:dyDescent="0.35">
      <c r="A301" s="520"/>
      <c r="B301" s="521"/>
      <c r="C301" s="52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spans="1:26" ht="18.75" customHeight="1" x14ac:dyDescent="0.35">
      <c r="A302" s="520"/>
      <c r="B302" s="521"/>
      <c r="C302" s="52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spans="1:26" ht="18.75" customHeight="1" x14ac:dyDescent="0.35">
      <c r="A303" s="520"/>
      <c r="B303" s="521"/>
      <c r="C303" s="52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spans="1:26" ht="18.75" customHeight="1" x14ac:dyDescent="0.35">
      <c r="A304" s="520"/>
      <c r="B304" s="521"/>
      <c r="C304" s="52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spans="1:26" ht="18.75" customHeight="1" x14ac:dyDescent="0.35">
      <c r="A305" s="520"/>
      <c r="B305" s="521"/>
      <c r="C305" s="52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spans="1:26" ht="18.75" customHeight="1" x14ac:dyDescent="0.35">
      <c r="A306" s="520"/>
      <c r="B306" s="521"/>
      <c r="C306" s="52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spans="1:26" ht="18.75" customHeight="1" x14ac:dyDescent="0.35">
      <c r="A307" s="520"/>
      <c r="B307" s="521"/>
      <c r="C307" s="52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spans="1:26" ht="18.75" customHeight="1" x14ac:dyDescent="0.35">
      <c r="A308" s="520"/>
      <c r="B308" s="521"/>
      <c r="C308" s="52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spans="1:26" ht="18.75" customHeight="1" x14ac:dyDescent="0.35">
      <c r="A309" s="520"/>
      <c r="B309" s="521"/>
      <c r="C309" s="52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spans="1:26" ht="18.75" customHeight="1" x14ac:dyDescent="0.35">
      <c r="A310" s="520"/>
      <c r="B310" s="521"/>
      <c r="C310" s="52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spans="1:26" ht="18.75" customHeight="1" x14ac:dyDescent="0.35">
      <c r="A311" s="520"/>
      <c r="B311" s="521"/>
      <c r="C311" s="52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spans="1:26" ht="18.75" customHeight="1" x14ac:dyDescent="0.35">
      <c r="A312" s="520"/>
      <c r="B312" s="521"/>
      <c r="C312" s="52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spans="1:26" ht="18.75" customHeight="1" x14ac:dyDescent="0.35">
      <c r="A313" s="520"/>
      <c r="B313" s="521"/>
      <c r="C313" s="52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spans="1:26" ht="18.75" customHeight="1" x14ac:dyDescent="0.35">
      <c r="A314" s="520"/>
      <c r="B314" s="521"/>
      <c r="C314" s="52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row>
    <row r="315" spans="1:26" ht="18.75" customHeight="1" x14ac:dyDescent="0.35">
      <c r="A315" s="520"/>
      <c r="B315" s="521"/>
      <c r="C315" s="52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row>
    <row r="316" spans="1:26" ht="18.75" customHeight="1" x14ac:dyDescent="0.35">
      <c r="A316" s="520"/>
      <c r="B316" s="521"/>
      <c r="C316" s="52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row>
    <row r="317" spans="1:26" ht="18.75" customHeight="1" x14ac:dyDescent="0.35">
      <c r="A317" s="520"/>
      <c r="B317" s="521"/>
      <c r="C317" s="521"/>
      <c r="D317" s="491"/>
      <c r="E317" s="491"/>
      <c r="F317" s="491"/>
      <c r="G317" s="491"/>
      <c r="H317" s="491"/>
      <c r="I317" s="491"/>
      <c r="J317" s="491"/>
      <c r="K317" s="491"/>
      <c r="L317" s="491"/>
      <c r="M317" s="491"/>
      <c r="N317" s="491"/>
      <c r="O317" s="491"/>
      <c r="P317" s="491"/>
      <c r="Q317" s="491"/>
      <c r="R317" s="491"/>
      <c r="S317" s="491"/>
      <c r="T317" s="491"/>
      <c r="U317" s="491"/>
      <c r="V317" s="491"/>
      <c r="W317" s="491"/>
      <c r="X317" s="491"/>
      <c r="Y317" s="491"/>
      <c r="Z317" s="491"/>
    </row>
    <row r="318" spans="1:26" ht="18.75" customHeight="1" x14ac:dyDescent="0.35">
      <c r="A318" s="520"/>
      <c r="B318" s="521"/>
      <c r="C318" s="521"/>
      <c r="D318" s="491"/>
      <c r="E318" s="491"/>
      <c r="F318" s="491"/>
      <c r="G318" s="491"/>
      <c r="H318" s="491"/>
      <c r="I318" s="491"/>
      <c r="J318" s="491"/>
      <c r="K318" s="491"/>
      <c r="L318" s="491"/>
      <c r="M318" s="491"/>
      <c r="N318" s="491"/>
      <c r="O318" s="491"/>
      <c r="P318" s="491"/>
      <c r="Q318" s="491"/>
      <c r="R318" s="491"/>
      <c r="S318" s="491"/>
      <c r="T318" s="491"/>
      <c r="U318" s="491"/>
      <c r="V318" s="491"/>
      <c r="W318" s="491"/>
      <c r="X318" s="491"/>
      <c r="Y318" s="491"/>
      <c r="Z318" s="491"/>
    </row>
    <row r="319" spans="1:26" ht="18.75" customHeight="1" x14ac:dyDescent="0.35">
      <c r="A319" s="520"/>
      <c r="B319" s="521"/>
      <c r="C319" s="521"/>
      <c r="D319" s="49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row>
    <row r="320" spans="1:26" ht="18.75" customHeight="1" x14ac:dyDescent="0.35">
      <c r="A320" s="520"/>
      <c r="B320" s="521"/>
      <c r="C320" s="521"/>
      <c r="D320" s="491"/>
      <c r="E320" s="491"/>
      <c r="F320" s="491"/>
      <c r="G320" s="491"/>
      <c r="H320" s="491"/>
      <c r="I320" s="491"/>
      <c r="J320" s="491"/>
      <c r="K320" s="491"/>
      <c r="L320" s="491"/>
      <c r="M320" s="491"/>
      <c r="N320" s="491"/>
      <c r="O320" s="491"/>
      <c r="P320" s="491"/>
      <c r="Q320" s="491"/>
      <c r="R320" s="491"/>
      <c r="S320" s="491"/>
      <c r="T320" s="491"/>
      <c r="U320" s="491"/>
      <c r="V320" s="491"/>
      <c r="W320" s="491"/>
      <c r="X320" s="491"/>
      <c r="Y320" s="491"/>
      <c r="Z320" s="491"/>
    </row>
    <row r="321" spans="1:26" ht="18.75" customHeight="1" x14ac:dyDescent="0.35">
      <c r="A321" s="520"/>
      <c r="B321" s="521"/>
      <c r="C321" s="521"/>
      <c r="D321" s="491"/>
      <c r="E321" s="491"/>
      <c r="F321" s="491"/>
      <c r="G321" s="491"/>
      <c r="H321" s="491"/>
      <c r="I321" s="491"/>
      <c r="J321" s="491"/>
      <c r="K321" s="491"/>
      <c r="L321" s="491"/>
      <c r="M321" s="491"/>
      <c r="N321" s="491"/>
      <c r="O321" s="491"/>
      <c r="P321" s="491"/>
      <c r="Q321" s="491"/>
      <c r="R321" s="491"/>
      <c r="S321" s="491"/>
      <c r="T321" s="491"/>
      <c r="U321" s="491"/>
      <c r="V321" s="491"/>
      <c r="W321" s="491"/>
      <c r="X321" s="491"/>
      <c r="Y321" s="491"/>
      <c r="Z321" s="491"/>
    </row>
    <row r="322" spans="1:26" ht="18.75" customHeight="1" x14ac:dyDescent="0.35">
      <c r="A322" s="520"/>
      <c r="B322" s="521"/>
      <c r="C322" s="521"/>
      <c r="D322" s="491"/>
      <c r="E322" s="491"/>
      <c r="F322" s="491"/>
      <c r="G322" s="491"/>
      <c r="H322" s="491"/>
      <c r="I322" s="491"/>
      <c r="J322" s="491"/>
      <c r="K322" s="491"/>
      <c r="L322" s="491"/>
      <c r="M322" s="491"/>
      <c r="N322" s="491"/>
      <c r="O322" s="491"/>
      <c r="P322" s="491"/>
      <c r="Q322" s="491"/>
      <c r="R322" s="491"/>
      <c r="S322" s="491"/>
      <c r="T322" s="491"/>
      <c r="U322" s="491"/>
      <c r="V322" s="491"/>
      <c r="W322" s="491"/>
      <c r="X322" s="491"/>
      <c r="Y322" s="491"/>
      <c r="Z322" s="491"/>
    </row>
    <row r="323" spans="1:26" ht="18.75" customHeight="1" x14ac:dyDescent="0.35">
      <c r="A323" s="520"/>
      <c r="B323" s="521"/>
      <c r="C323" s="521"/>
      <c r="D323" s="491"/>
      <c r="E323" s="491"/>
      <c r="F323" s="491"/>
      <c r="G323" s="491"/>
      <c r="H323" s="491"/>
      <c r="I323" s="491"/>
      <c r="J323" s="491"/>
      <c r="K323" s="491"/>
      <c r="L323" s="491"/>
      <c r="M323" s="491"/>
      <c r="N323" s="491"/>
      <c r="O323" s="491"/>
      <c r="P323" s="491"/>
      <c r="Q323" s="491"/>
      <c r="R323" s="491"/>
      <c r="S323" s="491"/>
      <c r="T323" s="491"/>
      <c r="U323" s="491"/>
      <c r="V323" s="491"/>
      <c r="W323" s="491"/>
      <c r="X323" s="491"/>
      <c r="Y323" s="491"/>
      <c r="Z323" s="491"/>
    </row>
    <row r="324" spans="1:26" ht="18.75" customHeight="1" x14ac:dyDescent="0.35">
      <c r="A324" s="520"/>
      <c r="B324" s="521"/>
      <c r="C324" s="521"/>
      <c r="D324" s="491"/>
      <c r="E324" s="491"/>
      <c r="F324" s="491"/>
      <c r="G324" s="491"/>
      <c r="H324" s="491"/>
      <c r="I324" s="491"/>
      <c r="J324" s="491"/>
      <c r="K324" s="491"/>
      <c r="L324" s="491"/>
      <c r="M324" s="491"/>
      <c r="N324" s="491"/>
      <c r="O324" s="491"/>
      <c r="P324" s="491"/>
      <c r="Q324" s="491"/>
      <c r="R324" s="491"/>
      <c r="S324" s="491"/>
      <c r="T324" s="491"/>
      <c r="U324" s="491"/>
      <c r="V324" s="491"/>
      <c r="W324" s="491"/>
      <c r="X324" s="491"/>
      <c r="Y324" s="491"/>
      <c r="Z324" s="491"/>
    </row>
    <row r="325" spans="1:26" ht="18.75" customHeight="1" x14ac:dyDescent="0.35">
      <c r="A325" s="520"/>
      <c r="B325" s="521"/>
      <c r="C325" s="521"/>
      <c r="D325" s="491"/>
      <c r="E325" s="491"/>
      <c r="F325" s="491"/>
      <c r="G325" s="491"/>
      <c r="H325" s="491"/>
      <c r="I325" s="491"/>
      <c r="J325" s="491"/>
      <c r="K325" s="491"/>
      <c r="L325" s="491"/>
      <c r="M325" s="491"/>
      <c r="N325" s="491"/>
      <c r="O325" s="491"/>
      <c r="P325" s="491"/>
      <c r="Q325" s="491"/>
      <c r="R325" s="491"/>
      <c r="S325" s="491"/>
      <c r="T325" s="491"/>
      <c r="U325" s="491"/>
      <c r="V325" s="491"/>
      <c r="W325" s="491"/>
      <c r="X325" s="491"/>
      <c r="Y325" s="491"/>
      <c r="Z325" s="491"/>
    </row>
    <row r="326" spans="1:26" ht="18.75" customHeight="1" x14ac:dyDescent="0.35">
      <c r="A326" s="520"/>
      <c r="B326" s="521"/>
      <c r="C326" s="521"/>
      <c r="D326" s="491"/>
      <c r="E326" s="491"/>
      <c r="F326" s="491"/>
      <c r="G326" s="491"/>
      <c r="H326" s="491"/>
      <c r="I326" s="491"/>
      <c r="J326" s="491"/>
      <c r="K326" s="491"/>
      <c r="L326" s="491"/>
      <c r="M326" s="491"/>
      <c r="N326" s="491"/>
      <c r="O326" s="491"/>
      <c r="P326" s="491"/>
      <c r="Q326" s="491"/>
      <c r="R326" s="491"/>
      <c r="S326" s="491"/>
      <c r="T326" s="491"/>
      <c r="U326" s="491"/>
      <c r="V326" s="491"/>
      <c r="W326" s="491"/>
      <c r="X326" s="491"/>
      <c r="Y326" s="491"/>
      <c r="Z326" s="491"/>
    </row>
    <row r="327" spans="1:26" ht="18.75" customHeight="1" x14ac:dyDescent="0.35">
      <c r="A327" s="520"/>
      <c r="B327" s="521"/>
      <c r="C327" s="521"/>
      <c r="D327" s="491"/>
      <c r="E327" s="491"/>
      <c r="F327" s="491"/>
      <c r="G327" s="491"/>
      <c r="H327" s="491"/>
      <c r="I327" s="491"/>
      <c r="J327" s="491"/>
      <c r="K327" s="491"/>
      <c r="L327" s="491"/>
      <c r="M327" s="491"/>
      <c r="N327" s="491"/>
      <c r="O327" s="491"/>
      <c r="P327" s="491"/>
      <c r="Q327" s="491"/>
      <c r="R327" s="491"/>
      <c r="S327" s="491"/>
      <c r="T327" s="491"/>
      <c r="U327" s="491"/>
      <c r="V327" s="491"/>
      <c r="W327" s="491"/>
      <c r="X327" s="491"/>
      <c r="Y327" s="491"/>
      <c r="Z327" s="491"/>
    </row>
    <row r="328" spans="1:26" ht="18.75" customHeight="1" x14ac:dyDescent="0.35">
      <c r="A328" s="520"/>
      <c r="B328" s="521"/>
      <c r="C328" s="521"/>
      <c r="D328" s="491"/>
      <c r="E328" s="491"/>
      <c r="F328" s="491"/>
      <c r="G328" s="491"/>
      <c r="H328" s="491"/>
      <c r="I328" s="491"/>
      <c r="J328" s="491"/>
      <c r="K328" s="491"/>
      <c r="L328" s="491"/>
      <c r="M328" s="491"/>
      <c r="N328" s="491"/>
      <c r="O328" s="491"/>
      <c r="P328" s="491"/>
      <c r="Q328" s="491"/>
      <c r="R328" s="491"/>
      <c r="S328" s="491"/>
      <c r="T328" s="491"/>
      <c r="U328" s="491"/>
      <c r="V328" s="491"/>
      <c r="W328" s="491"/>
      <c r="X328" s="491"/>
      <c r="Y328" s="491"/>
      <c r="Z328" s="491"/>
    </row>
    <row r="329" spans="1:26" ht="18.75" customHeight="1" x14ac:dyDescent="0.35">
      <c r="A329" s="520"/>
      <c r="B329" s="521"/>
      <c r="C329" s="521"/>
      <c r="D329" s="491"/>
      <c r="E329" s="491"/>
      <c r="F329" s="491"/>
      <c r="G329" s="491"/>
      <c r="H329" s="491"/>
      <c r="I329" s="491"/>
      <c r="J329" s="491"/>
      <c r="K329" s="491"/>
      <c r="L329" s="491"/>
      <c r="M329" s="491"/>
      <c r="N329" s="491"/>
      <c r="O329" s="491"/>
      <c r="P329" s="491"/>
      <c r="Q329" s="491"/>
      <c r="R329" s="491"/>
      <c r="S329" s="491"/>
      <c r="T329" s="491"/>
      <c r="U329" s="491"/>
      <c r="V329" s="491"/>
      <c r="W329" s="491"/>
      <c r="X329" s="491"/>
      <c r="Y329" s="491"/>
      <c r="Z329" s="491"/>
    </row>
    <row r="330" spans="1:26" ht="18.75" customHeight="1" x14ac:dyDescent="0.35">
      <c r="A330" s="520"/>
      <c r="B330" s="521"/>
      <c r="C330" s="521"/>
      <c r="D330" s="491"/>
      <c r="E330" s="491"/>
      <c r="F330" s="491"/>
      <c r="G330" s="491"/>
      <c r="H330" s="491"/>
      <c r="I330" s="491"/>
      <c r="J330" s="491"/>
      <c r="K330" s="491"/>
      <c r="L330" s="491"/>
      <c r="M330" s="491"/>
      <c r="N330" s="491"/>
      <c r="O330" s="491"/>
      <c r="P330" s="491"/>
      <c r="Q330" s="491"/>
      <c r="R330" s="491"/>
      <c r="S330" s="491"/>
      <c r="T330" s="491"/>
      <c r="U330" s="491"/>
      <c r="V330" s="491"/>
      <c r="W330" s="491"/>
      <c r="X330" s="491"/>
      <c r="Y330" s="491"/>
      <c r="Z330" s="491"/>
    </row>
    <row r="331" spans="1:26" ht="18.75" customHeight="1" x14ac:dyDescent="0.35">
      <c r="A331" s="520"/>
      <c r="B331" s="521"/>
      <c r="C331" s="52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row>
    <row r="332" spans="1:26" ht="18.75" customHeight="1" x14ac:dyDescent="0.35">
      <c r="A332" s="520"/>
      <c r="B332" s="521"/>
      <c r="C332" s="521"/>
      <c r="D332" s="491"/>
      <c r="E332" s="491"/>
      <c r="F332" s="491"/>
      <c r="G332" s="491"/>
      <c r="H332" s="491"/>
      <c r="I332" s="491"/>
      <c r="J332" s="491"/>
      <c r="K332" s="491"/>
      <c r="L332" s="491"/>
      <c r="M332" s="491"/>
      <c r="N332" s="491"/>
      <c r="O332" s="491"/>
      <c r="P332" s="491"/>
      <c r="Q332" s="491"/>
      <c r="R332" s="491"/>
      <c r="S332" s="491"/>
      <c r="T332" s="491"/>
      <c r="U332" s="491"/>
      <c r="V332" s="491"/>
      <c r="W332" s="491"/>
      <c r="X332" s="491"/>
      <c r="Y332" s="491"/>
      <c r="Z332" s="491"/>
    </row>
    <row r="333" spans="1:26" ht="18.75" customHeight="1" x14ac:dyDescent="0.35">
      <c r="A333" s="520"/>
      <c r="B333" s="521"/>
      <c r="C333" s="52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row>
    <row r="334" spans="1:26" ht="18.75" customHeight="1" x14ac:dyDescent="0.35">
      <c r="A334" s="520"/>
      <c r="B334" s="521"/>
      <c r="C334" s="521"/>
      <c r="D334" s="491"/>
      <c r="E334" s="491"/>
      <c r="F334" s="491"/>
      <c r="G334" s="491"/>
      <c r="H334" s="491"/>
      <c r="I334" s="491"/>
      <c r="J334" s="491"/>
      <c r="K334" s="491"/>
      <c r="L334" s="491"/>
      <c r="M334" s="491"/>
      <c r="N334" s="491"/>
      <c r="O334" s="491"/>
      <c r="P334" s="491"/>
      <c r="Q334" s="491"/>
      <c r="R334" s="491"/>
      <c r="S334" s="491"/>
      <c r="T334" s="491"/>
      <c r="U334" s="491"/>
      <c r="V334" s="491"/>
      <c r="W334" s="491"/>
      <c r="X334" s="491"/>
      <c r="Y334" s="491"/>
      <c r="Z334" s="491"/>
    </row>
    <row r="335" spans="1:26" ht="18.75" customHeight="1" x14ac:dyDescent="0.35">
      <c r="A335" s="520"/>
      <c r="B335" s="521"/>
      <c r="C335" s="521"/>
      <c r="D335" s="491"/>
      <c r="E335" s="491"/>
      <c r="F335" s="491"/>
      <c r="G335" s="491"/>
      <c r="H335" s="491"/>
      <c r="I335" s="491"/>
      <c r="J335" s="491"/>
      <c r="K335" s="491"/>
      <c r="L335" s="491"/>
      <c r="M335" s="491"/>
      <c r="N335" s="491"/>
      <c r="O335" s="491"/>
      <c r="P335" s="491"/>
      <c r="Q335" s="491"/>
      <c r="R335" s="491"/>
      <c r="S335" s="491"/>
      <c r="T335" s="491"/>
      <c r="U335" s="491"/>
      <c r="V335" s="491"/>
      <c r="W335" s="491"/>
      <c r="X335" s="491"/>
      <c r="Y335" s="491"/>
      <c r="Z335" s="491"/>
    </row>
    <row r="336" spans="1:26" ht="18.75" customHeight="1" x14ac:dyDescent="0.35">
      <c r="A336" s="520"/>
      <c r="B336" s="521"/>
      <c r="C336" s="521"/>
      <c r="D336" s="491"/>
      <c r="E336" s="491"/>
      <c r="F336" s="491"/>
      <c r="G336" s="491"/>
      <c r="H336" s="491"/>
      <c r="I336" s="491"/>
      <c r="J336" s="491"/>
      <c r="K336" s="491"/>
      <c r="L336" s="491"/>
      <c r="M336" s="491"/>
      <c r="N336" s="491"/>
      <c r="O336" s="491"/>
      <c r="P336" s="491"/>
      <c r="Q336" s="491"/>
      <c r="R336" s="491"/>
      <c r="S336" s="491"/>
      <c r="T336" s="491"/>
      <c r="U336" s="491"/>
      <c r="V336" s="491"/>
      <c r="W336" s="491"/>
      <c r="X336" s="491"/>
      <c r="Y336" s="491"/>
      <c r="Z336" s="491"/>
    </row>
    <row r="337" spans="1:26" ht="18.75" customHeight="1" x14ac:dyDescent="0.35">
      <c r="A337" s="520"/>
      <c r="B337" s="521"/>
      <c r="C337" s="521"/>
      <c r="D337" s="491"/>
      <c r="E337" s="491"/>
      <c r="F337" s="491"/>
      <c r="G337" s="491"/>
      <c r="H337" s="491"/>
      <c r="I337" s="491"/>
      <c r="J337" s="491"/>
      <c r="K337" s="491"/>
      <c r="L337" s="491"/>
      <c r="M337" s="491"/>
      <c r="N337" s="491"/>
      <c r="O337" s="491"/>
      <c r="P337" s="491"/>
      <c r="Q337" s="491"/>
      <c r="R337" s="491"/>
      <c r="S337" s="491"/>
      <c r="T337" s="491"/>
      <c r="U337" s="491"/>
      <c r="V337" s="491"/>
      <c r="W337" s="491"/>
      <c r="X337" s="491"/>
      <c r="Y337" s="491"/>
      <c r="Z337" s="491"/>
    </row>
    <row r="338" spans="1:26" ht="18.75" customHeight="1" x14ac:dyDescent="0.35">
      <c r="A338" s="520"/>
      <c r="B338" s="521"/>
      <c r="C338" s="521"/>
      <c r="D338" s="491"/>
      <c r="E338" s="491"/>
      <c r="F338" s="491"/>
      <c r="G338" s="491"/>
      <c r="H338" s="491"/>
      <c r="I338" s="491"/>
      <c r="J338" s="491"/>
      <c r="K338" s="491"/>
      <c r="L338" s="491"/>
      <c r="M338" s="491"/>
      <c r="N338" s="491"/>
      <c r="O338" s="491"/>
      <c r="P338" s="491"/>
      <c r="Q338" s="491"/>
      <c r="R338" s="491"/>
      <c r="S338" s="491"/>
      <c r="T338" s="491"/>
      <c r="U338" s="491"/>
      <c r="V338" s="491"/>
      <c r="W338" s="491"/>
      <c r="X338" s="491"/>
      <c r="Y338" s="491"/>
      <c r="Z338" s="491"/>
    </row>
    <row r="339" spans="1:26" ht="18.75" customHeight="1" x14ac:dyDescent="0.35">
      <c r="A339" s="520"/>
      <c r="B339" s="521"/>
      <c r="C339" s="521"/>
      <c r="D339" s="491"/>
      <c r="E339" s="491"/>
      <c r="F339" s="491"/>
      <c r="G339" s="491"/>
      <c r="H339" s="491"/>
      <c r="I339" s="491"/>
      <c r="J339" s="491"/>
      <c r="K339" s="491"/>
      <c r="L339" s="491"/>
      <c r="M339" s="491"/>
      <c r="N339" s="491"/>
      <c r="O339" s="491"/>
      <c r="P339" s="491"/>
      <c r="Q339" s="491"/>
      <c r="R339" s="491"/>
      <c r="S339" s="491"/>
      <c r="T339" s="491"/>
      <c r="U339" s="491"/>
      <c r="V339" s="491"/>
      <c r="W339" s="491"/>
      <c r="X339" s="491"/>
      <c r="Y339" s="491"/>
      <c r="Z339" s="491"/>
    </row>
    <row r="340" spans="1:26" ht="18.75" customHeight="1" x14ac:dyDescent="0.35">
      <c r="A340" s="520"/>
      <c r="B340" s="521"/>
      <c r="C340" s="52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row>
    <row r="341" spans="1:26" ht="18.75" customHeight="1" x14ac:dyDescent="0.35">
      <c r="A341" s="520"/>
      <c r="B341" s="521"/>
      <c r="C341" s="521"/>
      <c r="D341" s="491"/>
      <c r="E341" s="491"/>
      <c r="F341" s="491"/>
      <c r="G341" s="491"/>
      <c r="H341" s="491"/>
      <c r="I341" s="491"/>
      <c r="J341" s="491"/>
      <c r="K341" s="491"/>
      <c r="L341" s="491"/>
      <c r="M341" s="491"/>
      <c r="N341" s="491"/>
      <c r="O341" s="491"/>
      <c r="P341" s="491"/>
      <c r="Q341" s="491"/>
      <c r="R341" s="491"/>
      <c r="S341" s="491"/>
      <c r="T341" s="491"/>
      <c r="U341" s="491"/>
      <c r="V341" s="491"/>
      <c r="W341" s="491"/>
      <c r="X341" s="491"/>
      <c r="Y341" s="491"/>
      <c r="Z341" s="491"/>
    </row>
    <row r="342" spans="1:26" ht="18.75" customHeight="1" x14ac:dyDescent="0.35">
      <c r="A342" s="520"/>
      <c r="B342" s="521"/>
      <c r="C342" s="521"/>
      <c r="D342" s="491"/>
      <c r="E342" s="491"/>
      <c r="F342" s="491"/>
      <c r="G342" s="491"/>
      <c r="H342" s="491"/>
      <c r="I342" s="491"/>
      <c r="J342" s="491"/>
      <c r="K342" s="491"/>
      <c r="L342" s="491"/>
      <c r="M342" s="491"/>
      <c r="N342" s="491"/>
      <c r="O342" s="491"/>
      <c r="P342" s="491"/>
      <c r="Q342" s="491"/>
      <c r="R342" s="491"/>
      <c r="S342" s="491"/>
      <c r="T342" s="491"/>
      <c r="U342" s="491"/>
      <c r="V342" s="491"/>
      <c r="W342" s="491"/>
      <c r="X342" s="491"/>
      <c r="Y342" s="491"/>
      <c r="Z342" s="491"/>
    </row>
    <row r="343" spans="1:26" ht="18.75" customHeight="1" x14ac:dyDescent="0.35">
      <c r="A343" s="520"/>
      <c r="B343" s="521"/>
      <c r="C343" s="521"/>
      <c r="D343" s="491"/>
      <c r="E343" s="491"/>
      <c r="F343" s="491"/>
      <c r="G343" s="491"/>
      <c r="H343" s="491"/>
      <c r="I343" s="491"/>
      <c r="J343" s="491"/>
      <c r="K343" s="491"/>
      <c r="L343" s="491"/>
      <c r="M343" s="491"/>
      <c r="N343" s="491"/>
      <c r="O343" s="491"/>
      <c r="P343" s="491"/>
      <c r="Q343" s="491"/>
      <c r="R343" s="491"/>
      <c r="S343" s="491"/>
      <c r="T343" s="491"/>
      <c r="U343" s="491"/>
      <c r="V343" s="491"/>
      <c r="W343" s="491"/>
      <c r="X343" s="491"/>
      <c r="Y343" s="491"/>
      <c r="Z343" s="491"/>
    </row>
    <row r="344" spans="1:26" ht="18.75" customHeight="1" x14ac:dyDescent="0.35">
      <c r="A344" s="520"/>
      <c r="B344" s="521"/>
      <c r="C344" s="521"/>
      <c r="D344" s="491"/>
      <c r="E344" s="491"/>
      <c r="F344" s="491"/>
      <c r="G344" s="491"/>
      <c r="H344" s="491"/>
      <c r="I344" s="491"/>
      <c r="J344" s="491"/>
      <c r="K344" s="491"/>
      <c r="L344" s="491"/>
      <c r="M344" s="491"/>
      <c r="N344" s="491"/>
      <c r="O344" s="491"/>
      <c r="P344" s="491"/>
      <c r="Q344" s="491"/>
      <c r="R344" s="491"/>
      <c r="S344" s="491"/>
      <c r="T344" s="491"/>
      <c r="U344" s="491"/>
      <c r="V344" s="491"/>
      <c r="W344" s="491"/>
      <c r="X344" s="491"/>
      <c r="Y344" s="491"/>
      <c r="Z344" s="491"/>
    </row>
    <row r="345" spans="1:26" ht="18.75" customHeight="1" x14ac:dyDescent="0.35">
      <c r="A345" s="520"/>
      <c r="B345" s="521"/>
      <c r="C345" s="521"/>
      <c r="D345" s="491"/>
      <c r="E345" s="491"/>
      <c r="F345" s="491"/>
      <c r="G345" s="491"/>
      <c r="H345" s="491"/>
      <c r="I345" s="491"/>
      <c r="J345" s="491"/>
      <c r="K345" s="491"/>
      <c r="L345" s="491"/>
      <c r="M345" s="491"/>
      <c r="N345" s="491"/>
      <c r="O345" s="491"/>
      <c r="P345" s="491"/>
      <c r="Q345" s="491"/>
      <c r="R345" s="491"/>
      <c r="S345" s="491"/>
      <c r="T345" s="491"/>
      <c r="U345" s="491"/>
      <c r="V345" s="491"/>
      <c r="W345" s="491"/>
      <c r="X345" s="491"/>
      <c r="Y345" s="491"/>
      <c r="Z345" s="491"/>
    </row>
    <row r="346" spans="1:26" ht="18.75" customHeight="1" x14ac:dyDescent="0.35">
      <c r="A346" s="520"/>
      <c r="B346" s="521"/>
      <c r="C346" s="521"/>
      <c r="D346" s="491"/>
      <c r="E346" s="491"/>
      <c r="F346" s="491"/>
      <c r="G346" s="491"/>
      <c r="H346" s="491"/>
      <c r="I346" s="491"/>
      <c r="J346" s="491"/>
      <c r="K346" s="491"/>
      <c r="L346" s="491"/>
      <c r="M346" s="491"/>
      <c r="N346" s="491"/>
      <c r="O346" s="491"/>
      <c r="P346" s="491"/>
      <c r="Q346" s="491"/>
      <c r="R346" s="491"/>
      <c r="S346" s="491"/>
      <c r="T346" s="491"/>
      <c r="U346" s="491"/>
      <c r="V346" s="491"/>
      <c r="W346" s="491"/>
      <c r="X346" s="491"/>
      <c r="Y346" s="491"/>
      <c r="Z346" s="491"/>
    </row>
    <row r="347" spans="1:26" ht="18.75" customHeight="1" x14ac:dyDescent="0.35">
      <c r="A347" s="520"/>
      <c r="B347" s="521"/>
      <c r="C347" s="52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row>
    <row r="348" spans="1:26" ht="18.75" customHeight="1" x14ac:dyDescent="0.35">
      <c r="A348" s="520"/>
      <c r="B348" s="521"/>
      <c r="C348" s="521"/>
      <c r="D348" s="491"/>
      <c r="E348" s="491"/>
      <c r="F348" s="491"/>
      <c r="G348" s="491"/>
      <c r="H348" s="491"/>
      <c r="I348" s="491"/>
      <c r="J348" s="491"/>
      <c r="K348" s="491"/>
      <c r="L348" s="491"/>
      <c r="M348" s="491"/>
      <c r="N348" s="491"/>
      <c r="O348" s="491"/>
      <c r="P348" s="491"/>
      <c r="Q348" s="491"/>
      <c r="R348" s="491"/>
      <c r="S348" s="491"/>
      <c r="T348" s="491"/>
      <c r="U348" s="491"/>
      <c r="V348" s="491"/>
      <c r="W348" s="491"/>
      <c r="X348" s="491"/>
      <c r="Y348" s="491"/>
      <c r="Z348" s="491"/>
    </row>
    <row r="349" spans="1:26" ht="18.75" customHeight="1" x14ac:dyDescent="0.35">
      <c r="A349" s="520"/>
      <c r="B349" s="521"/>
      <c r="C349" s="521"/>
      <c r="D349" s="491"/>
      <c r="E349" s="491"/>
      <c r="F349" s="491"/>
      <c r="G349" s="491"/>
      <c r="H349" s="491"/>
      <c r="I349" s="491"/>
      <c r="J349" s="491"/>
      <c r="K349" s="491"/>
      <c r="L349" s="491"/>
      <c r="M349" s="491"/>
      <c r="N349" s="491"/>
      <c r="O349" s="491"/>
      <c r="P349" s="491"/>
      <c r="Q349" s="491"/>
      <c r="R349" s="491"/>
      <c r="S349" s="491"/>
      <c r="T349" s="491"/>
      <c r="U349" s="491"/>
      <c r="V349" s="491"/>
      <c r="W349" s="491"/>
      <c r="X349" s="491"/>
      <c r="Y349" s="491"/>
      <c r="Z349" s="491"/>
    </row>
    <row r="350" spans="1:26" ht="18.75" customHeight="1" x14ac:dyDescent="0.35">
      <c r="A350" s="520"/>
      <c r="B350" s="521"/>
      <c r="C350" s="521"/>
      <c r="D350" s="491"/>
      <c r="E350" s="491"/>
      <c r="F350" s="491"/>
      <c r="G350" s="491"/>
      <c r="H350" s="491"/>
      <c r="I350" s="491"/>
      <c r="J350" s="491"/>
      <c r="K350" s="491"/>
      <c r="L350" s="491"/>
      <c r="M350" s="491"/>
      <c r="N350" s="491"/>
      <c r="O350" s="491"/>
      <c r="P350" s="491"/>
      <c r="Q350" s="491"/>
      <c r="R350" s="491"/>
      <c r="S350" s="491"/>
      <c r="T350" s="491"/>
      <c r="U350" s="491"/>
      <c r="V350" s="491"/>
      <c r="W350" s="491"/>
      <c r="X350" s="491"/>
      <c r="Y350" s="491"/>
      <c r="Z350" s="491"/>
    </row>
    <row r="351" spans="1:26" ht="18.75" customHeight="1" x14ac:dyDescent="0.35">
      <c r="A351" s="520"/>
      <c r="B351" s="521"/>
      <c r="C351" s="521"/>
      <c r="D351" s="491"/>
      <c r="E351" s="491"/>
      <c r="F351" s="491"/>
      <c r="G351" s="491"/>
      <c r="H351" s="491"/>
      <c r="I351" s="491"/>
      <c r="J351" s="491"/>
      <c r="K351" s="491"/>
      <c r="L351" s="491"/>
      <c r="M351" s="491"/>
      <c r="N351" s="491"/>
      <c r="O351" s="491"/>
      <c r="P351" s="491"/>
      <c r="Q351" s="491"/>
      <c r="R351" s="491"/>
      <c r="S351" s="491"/>
      <c r="T351" s="491"/>
      <c r="U351" s="491"/>
      <c r="V351" s="491"/>
      <c r="W351" s="491"/>
      <c r="X351" s="491"/>
      <c r="Y351" s="491"/>
      <c r="Z351" s="491"/>
    </row>
    <row r="352" spans="1:26" ht="18.75" customHeight="1" x14ac:dyDescent="0.35">
      <c r="A352" s="520"/>
      <c r="B352" s="521"/>
      <c r="C352" s="521"/>
      <c r="D352" s="491"/>
      <c r="E352" s="491"/>
      <c r="F352" s="491"/>
      <c r="G352" s="491"/>
      <c r="H352" s="491"/>
      <c r="I352" s="491"/>
      <c r="J352" s="491"/>
      <c r="K352" s="491"/>
      <c r="L352" s="491"/>
      <c r="M352" s="491"/>
      <c r="N352" s="491"/>
      <c r="O352" s="491"/>
      <c r="P352" s="491"/>
      <c r="Q352" s="491"/>
      <c r="R352" s="491"/>
      <c r="S352" s="491"/>
      <c r="T352" s="491"/>
      <c r="U352" s="491"/>
      <c r="V352" s="491"/>
      <c r="W352" s="491"/>
      <c r="X352" s="491"/>
      <c r="Y352" s="491"/>
      <c r="Z352" s="491"/>
    </row>
    <row r="353" spans="1:26" ht="18.75" customHeight="1" x14ac:dyDescent="0.35">
      <c r="A353" s="520"/>
      <c r="B353" s="521"/>
      <c r="C353" s="521"/>
      <c r="D353" s="491"/>
      <c r="E353" s="491"/>
      <c r="F353" s="491"/>
      <c r="G353" s="491"/>
      <c r="H353" s="491"/>
      <c r="I353" s="491"/>
      <c r="J353" s="491"/>
      <c r="K353" s="491"/>
      <c r="L353" s="491"/>
      <c r="M353" s="491"/>
      <c r="N353" s="491"/>
      <c r="O353" s="491"/>
      <c r="P353" s="491"/>
      <c r="Q353" s="491"/>
      <c r="R353" s="491"/>
      <c r="S353" s="491"/>
      <c r="T353" s="491"/>
      <c r="U353" s="491"/>
      <c r="V353" s="491"/>
      <c r="W353" s="491"/>
      <c r="X353" s="491"/>
      <c r="Y353" s="491"/>
      <c r="Z353" s="491"/>
    </row>
    <row r="354" spans="1:26" ht="18.75" customHeight="1" x14ac:dyDescent="0.35">
      <c r="A354" s="520"/>
      <c r="B354" s="521"/>
      <c r="C354" s="521"/>
      <c r="D354" s="491"/>
      <c r="E354" s="491"/>
      <c r="F354" s="491"/>
      <c r="G354" s="491"/>
      <c r="H354" s="491"/>
      <c r="I354" s="491"/>
      <c r="J354" s="491"/>
      <c r="K354" s="491"/>
      <c r="L354" s="491"/>
      <c r="M354" s="491"/>
      <c r="N354" s="491"/>
      <c r="O354" s="491"/>
      <c r="P354" s="491"/>
      <c r="Q354" s="491"/>
      <c r="R354" s="491"/>
      <c r="S354" s="491"/>
      <c r="T354" s="491"/>
      <c r="U354" s="491"/>
      <c r="V354" s="491"/>
      <c r="W354" s="491"/>
      <c r="X354" s="491"/>
      <c r="Y354" s="491"/>
      <c r="Z354" s="491"/>
    </row>
    <row r="355" spans="1:26" ht="18.75" customHeight="1" x14ac:dyDescent="0.35">
      <c r="A355" s="520"/>
      <c r="B355" s="521"/>
      <c r="C355" s="521"/>
      <c r="D355" s="491"/>
      <c r="E355" s="491"/>
      <c r="F355" s="491"/>
      <c r="G355" s="491"/>
      <c r="H355" s="491"/>
      <c r="I355" s="491"/>
      <c r="J355" s="491"/>
      <c r="K355" s="491"/>
      <c r="L355" s="491"/>
      <c r="M355" s="491"/>
      <c r="N355" s="491"/>
      <c r="O355" s="491"/>
      <c r="P355" s="491"/>
      <c r="Q355" s="491"/>
      <c r="R355" s="491"/>
      <c r="S355" s="491"/>
      <c r="T355" s="491"/>
      <c r="U355" s="491"/>
      <c r="V355" s="491"/>
      <c r="W355" s="491"/>
      <c r="X355" s="491"/>
      <c r="Y355" s="491"/>
      <c r="Z355" s="491"/>
    </row>
    <row r="356" spans="1:26" ht="18.75" customHeight="1" x14ac:dyDescent="0.35">
      <c r="A356" s="520"/>
      <c r="B356" s="521"/>
      <c r="C356" s="52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row>
    <row r="357" spans="1:26" ht="18.75" customHeight="1" x14ac:dyDescent="0.35">
      <c r="A357" s="520"/>
      <c r="B357" s="521"/>
      <c r="C357" s="521"/>
      <c r="D357" s="491"/>
      <c r="E357" s="491"/>
      <c r="F357" s="491"/>
      <c r="G357" s="491"/>
      <c r="H357" s="491"/>
      <c r="I357" s="491"/>
      <c r="J357" s="491"/>
      <c r="K357" s="491"/>
      <c r="L357" s="491"/>
      <c r="M357" s="491"/>
      <c r="N357" s="491"/>
      <c r="O357" s="491"/>
      <c r="P357" s="491"/>
      <c r="Q357" s="491"/>
      <c r="R357" s="491"/>
      <c r="S357" s="491"/>
      <c r="T357" s="491"/>
      <c r="U357" s="491"/>
      <c r="V357" s="491"/>
      <c r="W357" s="491"/>
      <c r="X357" s="491"/>
      <c r="Y357" s="491"/>
      <c r="Z357" s="491"/>
    </row>
    <row r="358" spans="1:26" ht="18.75" customHeight="1" x14ac:dyDescent="0.35">
      <c r="A358" s="520"/>
      <c r="B358" s="521"/>
      <c r="C358" s="521"/>
      <c r="D358" s="491"/>
      <c r="E358" s="491"/>
      <c r="F358" s="491"/>
      <c r="G358" s="491"/>
      <c r="H358" s="491"/>
      <c r="I358" s="491"/>
      <c r="J358" s="491"/>
      <c r="K358" s="491"/>
      <c r="L358" s="491"/>
      <c r="M358" s="491"/>
      <c r="N358" s="491"/>
      <c r="O358" s="491"/>
      <c r="P358" s="491"/>
      <c r="Q358" s="491"/>
      <c r="R358" s="491"/>
      <c r="S358" s="491"/>
      <c r="T358" s="491"/>
      <c r="U358" s="491"/>
      <c r="V358" s="491"/>
      <c r="W358" s="491"/>
      <c r="X358" s="491"/>
      <c r="Y358" s="491"/>
      <c r="Z358" s="491"/>
    </row>
    <row r="359" spans="1:26" ht="18.75" customHeight="1" x14ac:dyDescent="0.35">
      <c r="A359" s="520"/>
      <c r="B359" s="521"/>
      <c r="C359" s="521"/>
      <c r="D359" s="491"/>
      <c r="E359" s="491"/>
      <c r="F359" s="491"/>
      <c r="G359" s="491"/>
      <c r="H359" s="491"/>
      <c r="I359" s="491"/>
      <c r="J359" s="491"/>
      <c r="K359" s="491"/>
      <c r="L359" s="491"/>
      <c r="M359" s="491"/>
      <c r="N359" s="491"/>
      <c r="O359" s="491"/>
      <c r="P359" s="491"/>
      <c r="Q359" s="491"/>
      <c r="R359" s="491"/>
      <c r="S359" s="491"/>
      <c r="T359" s="491"/>
      <c r="U359" s="491"/>
      <c r="V359" s="491"/>
      <c r="W359" s="491"/>
      <c r="X359" s="491"/>
      <c r="Y359" s="491"/>
      <c r="Z359" s="491"/>
    </row>
    <row r="360" spans="1:26" ht="18.75" customHeight="1" x14ac:dyDescent="0.35">
      <c r="A360" s="520"/>
      <c r="B360" s="521"/>
      <c r="C360" s="52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row>
    <row r="361" spans="1:26" ht="18.75" customHeight="1" x14ac:dyDescent="0.35">
      <c r="A361" s="520"/>
      <c r="B361" s="521"/>
      <c r="C361" s="52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row>
    <row r="362" spans="1:26" ht="18.75" customHeight="1" x14ac:dyDescent="0.35">
      <c r="A362" s="520"/>
      <c r="B362" s="521"/>
      <c r="C362" s="52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row>
    <row r="363" spans="1:26" ht="18.75" customHeight="1" x14ac:dyDescent="0.35">
      <c r="A363" s="520"/>
      <c r="B363" s="521"/>
      <c r="C363" s="52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row>
    <row r="364" spans="1:26" ht="18.75" customHeight="1" x14ac:dyDescent="0.35">
      <c r="A364" s="520"/>
      <c r="B364" s="521"/>
      <c r="C364" s="52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row>
    <row r="365" spans="1:26" ht="18.75" customHeight="1" x14ac:dyDescent="0.35">
      <c r="A365" s="520"/>
      <c r="B365" s="521"/>
      <c r="C365" s="52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row>
    <row r="366" spans="1:26" ht="18.75" customHeight="1" x14ac:dyDescent="0.35">
      <c r="A366" s="520"/>
      <c r="B366" s="521"/>
      <c r="C366" s="52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row>
    <row r="367" spans="1:26" ht="18.75" customHeight="1" x14ac:dyDescent="0.35">
      <c r="A367" s="520"/>
      <c r="B367" s="521"/>
      <c r="C367" s="521"/>
      <c r="D367" s="491"/>
      <c r="E367" s="491"/>
      <c r="F367" s="491"/>
      <c r="G367" s="491"/>
      <c r="H367" s="491"/>
      <c r="I367" s="491"/>
      <c r="J367" s="491"/>
      <c r="K367" s="491"/>
      <c r="L367" s="491"/>
      <c r="M367" s="491"/>
      <c r="N367" s="491"/>
      <c r="O367" s="491"/>
      <c r="P367" s="491"/>
      <c r="Q367" s="491"/>
      <c r="R367" s="491"/>
      <c r="S367" s="491"/>
      <c r="T367" s="491"/>
      <c r="U367" s="491"/>
      <c r="V367" s="491"/>
      <c r="W367" s="491"/>
      <c r="X367" s="491"/>
      <c r="Y367" s="491"/>
      <c r="Z367" s="491"/>
    </row>
    <row r="368" spans="1:26" ht="18.75" customHeight="1" x14ac:dyDescent="0.35">
      <c r="A368" s="520"/>
      <c r="B368" s="521"/>
      <c r="C368" s="521"/>
      <c r="D368" s="491"/>
      <c r="E368" s="491"/>
      <c r="F368" s="491"/>
      <c r="G368" s="491"/>
      <c r="H368" s="491"/>
      <c r="I368" s="491"/>
      <c r="J368" s="491"/>
      <c r="K368" s="491"/>
      <c r="L368" s="491"/>
      <c r="M368" s="491"/>
      <c r="N368" s="491"/>
      <c r="O368" s="491"/>
      <c r="P368" s="491"/>
      <c r="Q368" s="491"/>
      <c r="R368" s="491"/>
      <c r="S368" s="491"/>
      <c r="T368" s="491"/>
      <c r="U368" s="491"/>
      <c r="V368" s="491"/>
      <c r="W368" s="491"/>
      <c r="X368" s="491"/>
      <c r="Y368" s="491"/>
      <c r="Z368" s="491"/>
    </row>
    <row r="369" spans="1:26" ht="18.75" customHeight="1" x14ac:dyDescent="0.35">
      <c r="A369" s="520"/>
      <c r="B369" s="521"/>
      <c r="C369" s="521"/>
      <c r="D369" s="491"/>
      <c r="E369" s="491"/>
      <c r="F369" s="491"/>
      <c r="G369" s="491"/>
      <c r="H369" s="491"/>
      <c r="I369" s="491"/>
      <c r="J369" s="491"/>
      <c r="K369" s="491"/>
      <c r="L369" s="491"/>
      <c r="M369" s="491"/>
      <c r="N369" s="491"/>
      <c r="O369" s="491"/>
      <c r="P369" s="491"/>
      <c r="Q369" s="491"/>
      <c r="R369" s="491"/>
      <c r="S369" s="491"/>
      <c r="T369" s="491"/>
      <c r="U369" s="491"/>
      <c r="V369" s="491"/>
      <c r="W369" s="491"/>
      <c r="X369" s="491"/>
      <c r="Y369" s="491"/>
      <c r="Z369" s="491"/>
    </row>
    <row r="370" spans="1:26" ht="18.75" customHeight="1" x14ac:dyDescent="0.35">
      <c r="A370" s="520"/>
      <c r="B370" s="521"/>
      <c r="C370" s="521"/>
      <c r="D370" s="491"/>
      <c r="E370" s="491"/>
      <c r="F370" s="491"/>
      <c r="G370" s="491"/>
      <c r="H370" s="491"/>
      <c r="I370" s="491"/>
      <c r="J370" s="491"/>
      <c r="K370" s="491"/>
      <c r="L370" s="491"/>
      <c r="M370" s="491"/>
      <c r="N370" s="491"/>
      <c r="O370" s="491"/>
      <c r="P370" s="491"/>
      <c r="Q370" s="491"/>
      <c r="R370" s="491"/>
      <c r="S370" s="491"/>
      <c r="T370" s="491"/>
      <c r="U370" s="491"/>
      <c r="V370" s="491"/>
      <c r="W370" s="491"/>
      <c r="X370" s="491"/>
      <c r="Y370" s="491"/>
      <c r="Z370" s="491"/>
    </row>
    <row r="371" spans="1:26" ht="18.75" customHeight="1" x14ac:dyDescent="0.35">
      <c r="A371" s="520"/>
      <c r="B371" s="521"/>
      <c r="C371" s="521"/>
      <c r="D371" s="491"/>
      <c r="E371" s="491"/>
      <c r="F371" s="491"/>
      <c r="G371" s="491"/>
      <c r="H371" s="491"/>
      <c r="I371" s="491"/>
      <c r="J371" s="491"/>
      <c r="K371" s="491"/>
      <c r="L371" s="491"/>
      <c r="M371" s="491"/>
      <c r="N371" s="491"/>
      <c r="O371" s="491"/>
      <c r="P371" s="491"/>
      <c r="Q371" s="491"/>
      <c r="R371" s="491"/>
      <c r="S371" s="491"/>
      <c r="T371" s="491"/>
      <c r="U371" s="491"/>
      <c r="V371" s="491"/>
      <c r="W371" s="491"/>
      <c r="X371" s="491"/>
      <c r="Y371" s="491"/>
      <c r="Z371" s="491"/>
    </row>
    <row r="372" spans="1:26" ht="18.75" customHeight="1" x14ac:dyDescent="0.35">
      <c r="A372" s="520"/>
      <c r="B372" s="521"/>
      <c r="C372" s="521"/>
      <c r="D372" s="491"/>
      <c r="E372" s="491"/>
      <c r="F372" s="491"/>
      <c r="G372" s="491"/>
      <c r="H372" s="491"/>
      <c r="I372" s="491"/>
      <c r="J372" s="491"/>
      <c r="K372" s="491"/>
      <c r="L372" s="491"/>
      <c r="M372" s="491"/>
      <c r="N372" s="491"/>
      <c r="O372" s="491"/>
      <c r="P372" s="491"/>
      <c r="Q372" s="491"/>
      <c r="R372" s="491"/>
      <c r="S372" s="491"/>
      <c r="T372" s="491"/>
      <c r="U372" s="491"/>
      <c r="V372" s="491"/>
      <c r="W372" s="491"/>
      <c r="X372" s="491"/>
      <c r="Y372" s="491"/>
      <c r="Z372" s="491"/>
    </row>
    <row r="373" spans="1:26" ht="18.75" customHeight="1" x14ac:dyDescent="0.35">
      <c r="A373" s="520"/>
      <c r="B373" s="521"/>
      <c r="C373" s="521"/>
      <c r="D373" s="491"/>
      <c r="E373" s="491"/>
      <c r="F373" s="491"/>
      <c r="G373" s="491"/>
      <c r="H373" s="491"/>
      <c r="I373" s="491"/>
      <c r="J373" s="491"/>
      <c r="K373" s="491"/>
      <c r="L373" s="491"/>
      <c r="M373" s="491"/>
      <c r="N373" s="491"/>
      <c r="O373" s="491"/>
      <c r="P373" s="491"/>
      <c r="Q373" s="491"/>
      <c r="R373" s="491"/>
      <c r="S373" s="491"/>
      <c r="T373" s="491"/>
      <c r="U373" s="491"/>
      <c r="V373" s="491"/>
      <c r="W373" s="491"/>
      <c r="X373" s="491"/>
      <c r="Y373" s="491"/>
      <c r="Z373" s="491"/>
    </row>
    <row r="374" spans="1:26" ht="18.75" customHeight="1" x14ac:dyDescent="0.35">
      <c r="A374" s="520"/>
      <c r="B374" s="521"/>
      <c r="C374" s="521"/>
      <c r="D374" s="491"/>
      <c r="E374" s="491"/>
      <c r="F374" s="491"/>
      <c r="G374" s="491"/>
      <c r="H374" s="491"/>
      <c r="I374" s="491"/>
      <c r="J374" s="491"/>
      <c r="K374" s="491"/>
      <c r="L374" s="491"/>
      <c r="M374" s="491"/>
      <c r="N374" s="491"/>
      <c r="O374" s="491"/>
      <c r="P374" s="491"/>
      <c r="Q374" s="491"/>
      <c r="R374" s="491"/>
      <c r="S374" s="491"/>
      <c r="T374" s="491"/>
      <c r="U374" s="491"/>
      <c r="V374" s="491"/>
      <c r="W374" s="491"/>
      <c r="X374" s="491"/>
      <c r="Y374" s="491"/>
      <c r="Z374" s="491"/>
    </row>
    <row r="375" spans="1:26" ht="18.75" customHeight="1" x14ac:dyDescent="0.35">
      <c r="A375" s="520"/>
      <c r="B375" s="521"/>
      <c r="C375" s="521"/>
      <c r="D375" s="491"/>
      <c r="E375" s="491"/>
      <c r="F375" s="491"/>
      <c r="G375" s="491"/>
      <c r="H375" s="491"/>
      <c r="I375" s="491"/>
      <c r="J375" s="491"/>
      <c r="K375" s="491"/>
      <c r="L375" s="491"/>
      <c r="M375" s="491"/>
      <c r="N375" s="491"/>
      <c r="O375" s="491"/>
      <c r="P375" s="491"/>
      <c r="Q375" s="491"/>
      <c r="R375" s="491"/>
      <c r="S375" s="491"/>
      <c r="T375" s="491"/>
      <c r="U375" s="491"/>
      <c r="V375" s="491"/>
      <c r="W375" s="491"/>
      <c r="X375" s="491"/>
      <c r="Y375" s="491"/>
      <c r="Z375" s="491"/>
    </row>
    <row r="376" spans="1:26" ht="18.75" customHeight="1" x14ac:dyDescent="0.35">
      <c r="A376" s="520"/>
      <c r="B376" s="521"/>
      <c r="C376" s="521"/>
      <c r="D376" s="491"/>
      <c r="E376" s="491"/>
      <c r="F376" s="491"/>
      <c r="G376" s="491"/>
      <c r="H376" s="491"/>
      <c r="I376" s="491"/>
      <c r="J376" s="491"/>
      <c r="K376" s="491"/>
      <c r="L376" s="491"/>
      <c r="M376" s="491"/>
      <c r="N376" s="491"/>
      <c r="O376" s="491"/>
      <c r="P376" s="491"/>
      <c r="Q376" s="491"/>
      <c r="R376" s="491"/>
      <c r="S376" s="491"/>
      <c r="T376" s="491"/>
      <c r="U376" s="491"/>
      <c r="V376" s="491"/>
      <c r="W376" s="491"/>
      <c r="X376" s="491"/>
      <c r="Y376" s="491"/>
      <c r="Z376" s="491"/>
    </row>
    <row r="377" spans="1:26" ht="18.75" customHeight="1" x14ac:dyDescent="0.35">
      <c r="A377" s="520"/>
      <c r="B377" s="521"/>
      <c r="C377" s="521"/>
      <c r="D377" s="491"/>
      <c r="E377" s="491"/>
      <c r="F377" s="491"/>
      <c r="G377" s="491"/>
      <c r="H377" s="491"/>
      <c r="I377" s="491"/>
      <c r="J377" s="491"/>
      <c r="K377" s="491"/>
      <c r="L377" s="491"/>
      <c r="M377" s="491"/>
      <c r="N377" s="491"/>
      <c r="O377" s="491"/>
      <c r="P377" s="491"/>
      <c r="Q377" s="491"/>
      <c r="R377" s="491"/>
      <c r="S377" s="491"/>
      <c r="T377" s="491"/>
      <c r="U377" s="491"/>
      <c r="V377" s="491"/>
      <c r="W377" s="491"/>
      <c r="X377" s="491"/>
      <c r="Y377" s="491"/>
      <c r="Z377" s="491"/>
    </row>
    <row r="378" spans="1:26" ht="18.75" customHeight="1" x14ac:dyDescent="0.35">
      <c r="A378" s="520"/>
      <c r="B378" s="521"/>
      <c r="C378" s="521"/>
      <c r="D378" s="491"/>
      <c r="E378" s="491"/>
      <c r="F378" s="491"/>
      <c r="G378" s="491"/>
      <c r="H378" s="491"/>
      <c r="I378" s="491"/>
      <c r="J378" s="491"/>
      <c r="K378" s="491"/>
      <c r="L378" s="491"/>
      <c r="M378" s="491"/>
      <c r="N378" s="491"/>
      <c r="O378" s="491"/>
      <c r="P378" s="491"/>
      <c r="Q378" s="491"/>
      <c r="R378" s="491"/>
      <c r="S378" s="491"/>
      <c r="T378" s="491"/>
      <c r="U378" s="491"/>
      <c r="V378" s="491"/>
      <c r="W378" s="491"/>
      <c r="X378" s="491"/>
      <c r="Y378" s="491"/>
      <c r="Z378" s="491"/>
    </row>
    <row r="379" spans="1:26" ht="18.75" customHeight="1" x14ac:dyDescent="0.35">
      <c r="A379" s="520"/>
      <c r="B379" s="521"/>
      <c r="C379" s="521"/>
      <c r="D379" s="491"/>
      <c r="E379" s="491"/>
      <c r="F379" s="491"/>
      <c r="G379" s="491"/>
      <c r="H379" s="491"/>
      <c r="I379" s="491"/>
      <c r="J379" s="491"/>
      <c r="K379" s="491"/>
      <c r="L379" s="491"/>
      <c r="M379" s="491"/>
      <c r="N379" s="491"/>
      <c r="O379" s="491"/>
      <c r="P379" s="491"/>
      <c r="Q379" s="491"/>
      <c r="R379" s="491"/>
      <c r="S379" s="491"/>
      <c r="T379" s="491"/>
      <c r="U379" s="491"/>
      <c r="V379" s="491"/>
      <c r="W379" s="491"/>
      <c r="X379" s="491"/>
      <c r="Y379" s="491"/>
      <c r="Z379" s="491"/>
    </row>
    <row r="380" spans="1:26" ht="18.75" customHeight="1" x14ac:dyDescent="0.35">
      <c r="A380" s="520"/>
      <c r="B380" s="521"/>
      <c r="C380" s="521"/>
      <c r="D380" s="491"/>
      <c r="E380" s="491"/>
      <c r="F380" s="491"/>
      <c r="G380" s="491"/>
      <c r="H380" s="491"/>
      <c r="I380" s="491"/>
      <c r="J380" s="491"/>
      <c r="K380" s="491"/>
      <c r="L380" s="491"/>
      <c r="M380" s="491"/>
      <c r="N380" s="491"/>
      <c r="O380" s="491"/>
      <c r="P380" s="491"/>
      <c r="Q380" s="491"/>
      <c r="R380" s="491"/>
      <c r="S380" s="491"/>
      <c r="T380" s="491"/>
      <c r="U380" s="491"/>
      <c r="V380" s="491"/>
      <c r="W380" s="491"/>
      <c r="X380" s="491"/>
      <c r="Y380" s="491"/>
      <c r="Z380" s="491"/>
    </row>
    <row r="381" spans="1:26" ht="18.75" customHeight="1" x14ac:dyDescent="0.35">
      <c r="A381" s="520"/>
      <c r="B381" s="521"/>
      <c r="C381" s="521"/>
      <c r="D381" s="491"/>
      <c r="E381" s="491"/>
      <c r="F381" s="491"/>
      <c r="G381" s="491"/>
      <c r="H381" s="491"/>
      <c r="I381" s="491"/>
      <c r="J381" s="491"/>
      <c r="K381" s="491"/>
      <c r="L381" s="491"/>
      <c r="M381" s="491"/>
      <c r="N381" s="491"/>
      <c r="O381" s="491"/>
      <c r="P381" s="491"/>
      <c r="Q381" s="491"/>
      <c r="R381" s="491"/>
      <c r="S381" s="491"/>
      <c r="T381" s="491"/>
      <c r="U381" s="491"/>
      <c r="V381" s="491"/>
      <c r="W381" s="491"/>
      <c r="X381" s="491"/>
      <c r="Y381" s="491"/>
      <c r="Z381" s="491"/>
    </row>
    <row r="382" spans="1:26" ht="18.75" customHeight="1" x14ac:dyDescent="0.35">
      <c r="A382" s="520"/>
      <c r="B382" s="521"/>
      <c r="C382" s="521"/>
      <c r="D382" s="491"/>
      <c r="E382" s="491"/>
      <c r="F382" s="491"/>
      <c r="G382" s="491"/>
      <c r="H382" s="491"/>
      <c r="I382" s="491"/>
      <c r="J382" s="491"/>
      <c r="K382" s="491"/>
      <c r="L382" s="491"/>
      <c r="M382" s="491"/>
      <c r="N382" s="491"/>
      <c r="O382" s="491"/>
      <c r="P382" s="491"/>
      <c r="Q382" s="491"/>
      <c r="R382" s="491"/>
      <c r="S382" s="491"/>
      <c r="T382" s="491"/>
      <c r="U382" s="491"/>
      <c r="V382" s="491"/>
      <c r="W382" s="491"/>
      <c r="X382" s="491"/>
      <c r="Y382" s="491"/>
      <c r="Z382" s="491"/>
    </row>
    <row r="383" spans="1:26" ht="18.75" customHeight="1" x14ac:dyDescent="0.35">
      <c r="A383" s="520"/>
      <c r="B383" s="521"/>
      <c r="C383" s="521"/>
      <c r="D383" s="491"/>
      <c r="E383" s="491"/>
      <c r="F383" s="491"/>
      <c r="G383" s="491"/>
      <c r="H383" s="491"/>
      <c r="I383" s="491"/>
      <c r="J383" s="491"/>
      <c r="K383" s="491"/>
      <c r="L383" s="491"/>
      <c r="M383" s="491"/>
      <c r="N383" s="491"/>
      <c r="O383" s="491"/>
      <c r="P383" s="491"/>
      <c r="Q383" s="491"/>
      <c r="R383" s="491"/>
      <c r="S383" s="491"/>
      <c r="T383" s="491"/>
      <c r="U383" s="491"/>
      <c r="V383" s="491"/>
      <c r="W383" s="491"/>
      <c r="X383" s="491"/>
      <c r="Y383" s="491"/>
      <c r="Z383" s="491"/>
    </row>
    <row r="384" spans="1:26" ht="18.75" customHeight="1" x14ac:dyDescent="0.35">
      <c r="A384" s="520"/>
      <c r="B384" s="521"/>
      <c r="C384" s="521"/>
      <c r="D384" s="491"/>
      <c r="E384" s="491"/>
      <c r="F384" s="491"/>
      <c r="G384" s="491"/>
      <c r="H384" s="491"/>
      <c r="I384" s="491"/>
      <c r="J384" s="491"/>
      <c r="K384" s="491"/>
      <c r="L384" s="491"/>
      <c r="M384" s="491"/>
      <c r="N384" s="491"/>
      <c r="O384" s="491"/>
      <c r="P384" s="491"/>
      <c r="Q384" s="491"/>
      <c r="R384" s="491"/>
      <c r="S384" s="491"/>
      <c r="T384" s="491"/>
      <c r="U384" s="491"/>
      <c r="V384" s="491"/>
      <c r="W384" s="491"/>
      <c r="X384" s="491"/>
      <c r="Y384" s="491"/>
      <c r="Z384" s="491"/>
    </row>
    <row r="385" spans="1:26" ht="18.75" customHeight="1" x14ac:dyDescent="0.35">
      <c r="A385" s="520"/>
      <c r="B385" s="521"/>
      <c r="C385" s="521"/>
      <c r="D385" s="491"/>
      <c r="E385" s="491"/>
      <c r="F385" s="491"/>
      <c r="G385" s="491"/>
      <c r="H385" s="491"/>
      <c r="I385" s="491"/>
      <c r="J385" s="491"/>
      <c r="K385" s="491"/>
      <c r="L385" s="491"/>
      <c r="M385" s="491"/>
      <c r="N385" s="491"/>
      <c r="O385" s="491"/>
      <c r="P385" s="491"/>
      <c r="Q385" s="491"/>
      <c r="R385" s="491"/>
      <c r="S385" s="491"/>
      <c r="T385" s="491"/>
      <c r="U385" s="491"/>
      <c r="V385" s="491"/>
      <c r="W385" s="491"/>
      <c r="X385" s="491"/>
      <c r="Y385" s="491"/>
      <c r="Z385" s="491"/>
    </row>
    <row r="386" spans="1:26" ht="18.75" customHeight="1" x14ac:dyDescent="0.35">
      <c r="A386" s="520"/>
      <c r="B386" s="521"/>
      <c r="C386" s="521"/>
      <c r="D386" s="491"/>
      <c r="E386" s="491"/>
      <c r="F386" s="491"/>
      <c r="G386" s="491"/>
      <c r="H386" s="491"/>
      <c r="I386" s="491"/>
      <c r="J386" s="491"/>
      <c r="K386" s="491"/>
      <c r="L386" s="491"/>
      <c r="M386" s="491"/>
      <c r="N386" s="491"/>
      <c r="O386" s="491"/>
      <c r="P386" s="491"/>
      <c r="Q386" s="491"/>
      <c r="R386" s="491"/>
      <c r="S386" s="491"/>
      <c r="T386" s="491"/>
      <c r="U386" s="491"/>
      <c r="V386" s="491"/>
      <c r="W386" s="491"/>
      <c r="X386" s="491"/>
      <c r="Y386" s="491"/>
      <c r="Z386" s="491"/>
    </row>
    <row r="387" spans="1:26" ht="18.75" customHeight="1" x14ac:dyDescent="0.35">
      <c r="A387" s="520"/>
      <c r="B387" s="521"/>
      <c r="C387" s="521"/>
      <c r="D387" s="491"/>
      <c r="E387" s="491"/>
      <c r="F387" s="491"/>
      <c r="G387" s="491"/>
      <c r="H387" s="491"/>
      <c r="I387" s="491"/>
      <c r="J387" s="491"/>
      <c r="K387" s="491"/>
      <c r="L387" s="491"/>
      <c r="M387" s="491"/>
      <c r="N387" s="491"/>
      <c r="O387" s="491"/>
      <c r="P387" s="491"/>
      <c r="Q387" s="491"/>
      <c r="R387" s="491"/>
      <c r="S387" s="491"/>
      <c r="T387" s="491"/>
      <c r="U387" s="491"/>
      <c r="V387" s="491"/>
      <c r="W387" s="491"/>
      <c r="X387" s="491"/>
      <c r="Y387" s="491"/>
      <c r="Z387" s="491"/>
    </row>
    <row r="388" spans="1:26" ht="18.75" customHeight="1" x14ac:dyDescent="0.35">
      <c r="A388" s="520"/>
      <c r="B388" s="521"/>
      <c r="C388" s="521"/>
      <c r="D388" s="491"/>
      <c r="E388" s="491"/>
      <c r="F388" s="491"/>
      <c r="G388" s="491"/>
      <c r="H388" s="491"/>
      <c r="I388" s="491"/>
      <c r="J388" s="491"/>
      <c r="K388" s="491"/>
      <c r="L388" s="491"/>
      <c r="M388" s="491"/>
      <c r="N388" s="491"/>
      <c r="O388" s="491"/>
      <c r="P388" s="491"/>
      <c r="Q388" s="491"/>
      <c r="R388" s="491"/>
      <c r="S388" s="491"/>
      <c r="T388" s="491"/>
      <c r="U388" s="491"/>
      <c r="V388" s="491"/>
      <c r="W388" s="491"/>
      <c r="X388" s="491"/>
      <c r="Y388" s="491"/>
      <c r="Z388" s="491"/>
    </row>
    <row r="389" spans="1:26" ht="18.75" customHeight="1" x14ac:dyDescent="0.35">
      <c r="A389" s="520"/>
      <c r="B389" s="521"/>
      <c r="C389" s="521"/>
      <c r="D389" s="491"/>
      <c r="E389" s="491"/>
      <c r="F389" s="491"/>
      <c r="G389" s="491"/>
      <c r="H389" s="491"/>
      <c r="I389" s="491"/>
      <c r="J389" s="491"/>
      <c r="K389" s="491"/>
      <c r="L389" s="491"/>
      <c r="M389" s="491"/>
      <c r="N389" s="491"/>
      <c r="O389" s="491"/>
      <c r="P389" s="491"/>
      <c r="Q389" s="491"/>
      <c r="R389" s="491"/>
      <c r="S389" s="491"/>
      <c r="T389" s="491"/>
      <c r="U389" s="491"/>
      <c r="V389" s="491"/>
      <c r="W389" s="491"/>
      <c r="X389" s="491"/>
      <c r="Y389" s="491"/>
      <c r="Z389" s="491"/>
    </row>
    <row r="390" spans="1:26" ht="18.75" customHeight="1" x14ac:dyDescent="0.35">
      <c r="A390" s="520"/>
      <c r="B390" s="521"/>
      <c r="C390" s="521"/>
      <c r="D390" s="491"/>
      <c r="E390" s="491"/>
      <c r="F390" s="491"/>
      <c r="G390" s="491"/>
      <c r="H390" s="491"/>
      <c r="I390" s="491"/>
      <c r="J390" s="491"/>
      <c r="K390" s="491"/>
      <c r="L390" s="491"/>
      <c r="M390" s="491"/>
      <c r="N390" s="491"/>
      <c r="O390" s="491"/>
      <c r="P390" s="491"/>
      <c r="Q390" s="491"/>
      <c r="R390" s="491"/>
      <c r="S390" s="491"/>
      <c r="T390" s="491"/>
      <c r="U390" s="491"/>
      <c r="V390" s="491"/>
      <c r="W390" s="491"/>
      <c r="X390" s="491"/>
      <c r="Y390" s="491"/>
      <c r="Z390" s="491"/>
    </row>
    <row r="391" spans="1:26" ht="18.75" customHeight="1" x14ac:dyDescent="0.35">
      <c r="A391" s="520"/>
      <c r="B391" s="521"/>
      <c r="C391" s="521"/>
      <c r="D391" s="491"/>
      <c r="E391" s="491"/>
      <c r="F391" s="491"/>
      <c r="G391" s="491"/>
      <c r="H391" s="491"/>
      <c r="I391" s="491"/>
      <c r="J391" s="491"/>
      <c r="K391" s="491"/>
      <c r="L391" s="491"/>
      <c r="M391" s="491"/>
      <c r="N391" s="491"/>
      <c r="O391" s="491"/>
      <c r="P391" s="491"/>
      <c r="Q391" s="491"/>
      <c r="R391" s="491"/>
      <c r="S391" s="491"/>
      <c r="T391" s="491"/>
      <c r="U391" s="491"/>
      <c r="V391" s="491"/>
      <c r="W391" s="491"/>
      <c r="X391" s="491"/>
      <c r="Y391" s="491"/>
      <c r="Z391" s="491"/>
    </row>
    <row r="392" spans="1:26" ht="18.75" customHeight="1" x14ac:dyDescent="0.35">
      <c r="A392" s="520"/>
      <c r="B392" s="521"/>
      <c r="C392" s="52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row>
    <row r="393" spans="1:26" ht="18.75" customHeight="1" x14ac:dyDescent="0.35">
      <c r="A393" s="520"/>
      <c r="B393" s="521"/>
      <c r="C393" s="521"/>
      <c r="D393" s="491"/>
      <c r="E393" s="491"/>
      <c r="F393" s="491"/>
      <c r="G393" s="491"/>
      <c r="H393" s="491"/>
      <c r="I393" s="491"/>
      <c r="J393" s="491"/>
      <c r="K393" s="491"/>
      <c r="L393" s="491"/>
      <c r="M393" s="491"/>
      <c r="N393" s="491"/>
      <c r="O393" s="491"/>
      <c r="P393" s="491"/>
      <c r="Q393" s="491"/>
      <c r="R393" s="491"/>
      <c r="S393" s="491"/>
      <c r="T393" s="491"/>
      <c r="U393" s="491"/>
      <c r="V393" s="491"/>
      <c r="W393" s="491"/>
      <c r="X393" s="491"/>
      <c r="Y393" s="491"/>
      <c r="Z393" s="491"/>
    </row>
    <row r="394" spans="1:26" ht="18.75" customHeight="1" x14ac:dyDescent="0.35">
      <c r="A394" s="520"/>
      <c r="B394" s="521"/>
      <c r="C394" s="521"/>
      <c r="D394" s="491"/>
      <c r="E394" s="491"/>
      <c r="F394" s="491"/>
      <c r="G394" s="491"/>
      <c r="H394" s="491"/>
      <c r="I394" s="491"/>
      <c r="J394" s="491"/>
      <c r="K394" s="491"/>
      <c r="L394" s="491"/>
      <c r="M394" s="491"/>
      <c r="N394" s="491"/>
      <c r="O394" s="491"/>
      <c r="P394" s="491"/>
      <c r="Q394" s="491"/>
      <c r="R394" s="491"/>
      <c r="S394" s="491"/>
      <c r="T394" s="491"/>
      <c r="U394" s="491"/>
      <c r="V394" s="491"/>
      <c r="W394" s="491"/>
      <c r="X394" s="491"/>
      <c r="Y394" s="491"/>
      <c r="Z394" s="491"/>
    </row>
    <row r="395" spans="1:26" ht="18.75" customHeight="1" x14ac:dyDescent="0.35">
      <c r="A395" s="520"/>
      <c r="B395" s="521"/>
      <c r="C395" s="521"/>
      <c r="D395" s="491"/>
      <c r="E395" s="491"/>
      <c r="F395" s="491"/>
      <c r="G395" s="491"/>
      <c r="H395" s="491"/>
      <c r="I395" s="491"/>
      <c r="J395" s="491"/>
      <c r="K395" s="491"/>
      <c r="L395" s="491"/>
      <c r="M395" s="491"/>
      <c r="N395" s="491"/>
      <c r="O395" s="491"/>
      <c r="P395" s="491"/>
      <c r="Q395" s="491"/>
      <c r="R395" s="491"/>
      <c r="S395" s="491"/>
      <c r="T395" s="491"/>
      <c r="U395" s="491"/>
      <c r="V395" s="491"/>
      <c r="W395" s="491"/>
      <c r="X395" s="491"/>
      <c r="Y395" s="491"/>
      <c r="Z395" s="491"/>
    </row>
    <row r="396" spans="1:26" ht="18.75" customHeight="1" x14ac:dyDescent="0.35">
      <c r="A396" s="520"/>
      <c r="B396" s="521"/>
      <c r="C396" s="521"/>
      <c r="D396" s="491"/>
      <c r="E396" s="491"/>
      <c r="F396" s="491"/>
      <c r="G396" s="491"/>
      <c r="H396" s="491"/>
      <c r="I396" s="491"/>
      <c r="J396" s="491"/>
      <c r="K396" s="491"/>
      <c r="L396" s="491"/>
      <c r="M396" s="491"/>
      <c r="N396" s="491"/>
      <c r="O396" s="491"/>
      <c r="P396" s="491"/>
      <c r="Q396" s="491"/>
      <c r="R396" s="491"/>
      <c r="S396" s="491"/>
      <c r="T396" s="491"/>
      <c r="U396" s="491"/>
      <c r="V396" s="491"/>
      <c r="W396" s="491"/>
      <c r="X396" s="491"/>
      <c r="Y396" s="491"/>
      <c r="Z396" s="491"/>
    </row>
    <row r="397" spans="1:26" ht="18.75" customHeight="1" x14ac:dyDescent="0.35">
      <c r="A397" s="520"/>
      <c r="B397" s="521"/>
      <c r="C397" s="521"/>
      <c r="D397" s="491"/>
      <c r="E397" s="491"/>
      <c r="F397" s="491"/>
      <c r="G397" s="491"/>
      <c r="H397" s="491"/>
      <c r="I397" s="491"/>
      <c r="J397" s="491"/>
      <c r="K397" s="491"/>
      <c r="L397" s="491"/>
      <c r="M397" s="491"/>
      <c r="N397" s="491"/>
      <c r="O397" s="491"/>
      <c r="P397" s="491"/>
      <c r="Q397" s="491"/>
      <c r="R397" s="491"/>
      <c r="S397" s="491"/>
      <c r="T397" s="491"/>
      <c r="U397" s="491"/>
      <c r="V397" s="491"/>
      <c r="W397" s="491"/>
      <c r="X397" s="491"/>
      <c r="Y397" s="491"/>
      <c r="Z397" s="491"/>
    </row>
    <row r="398" spans="1:26" ht="18.75" customHeight="1" x14ac:dyDescent="0.35">
      <c r="A398" s="520"/>
      <c r="B398" s="521"/>
      <c r="C398" s="521"/>
      <c r="D398" s="491"/>
      <c r="E398" s="491"/>
      <c r="F398" s="491"/>
      <c r="G398" s="491"/>
      <c r="H398" s="491"/>
      <c r="I398" s="491"/>
      <c r="J398" s="491"/>
      <c r="K398" s="491"/>
      <c r="L398" s="491"/>
      <c r="M398" s="491"/>
      <c r="N398" s="491"/>
      <c r="O398" s="491"/>
      <c r="P398" s="491"/>
      <c r="Q398" s="491"/>
      <c r="R398" s="491"/>
      <c r="S398" s="491"/>
      <c r="T398" s="491"/>
      <c r="U398" s="491"/>
      <c r="V398" s="491"/>
      <c r="W398" s="491"/>
      <c r="X398" s="491"/>
      <c r="Y398" s="491"/>
      <c r="Z398" s="491"/>
    </row>
    <row r="399" spans="1:26" ht="18.75" customHeight="1" x14ac:dyDescent="0.35">
      <c r="A399" s="520"/>
      <c r="B399" s="521"/>
      <c r="C399" s="521"/>
      <c r="D399" s="491"/>
      <c r="E399" s="491"/>
      <c r="F399" s="491"/>
      <c r="G399" s="491"/>
      <c r="H399" s="491"/>
      <c r="I399" s="491"/>
      <c r="J399" s="491"/>
      <c r="K399" s="491"/>
      <c r="L399" s="491"/>
      <c r="M399" s="491"/>
      <c r="N399" s="491"/>
      <c r="O399" s="491"/>
      <c r="P399" s="491"/>
      <c r="Q399" s="491"/>
      <c r="R399" s="491"/>
      <c r="S399" s="491"/>
      <c r="T399" s="491"/>
      <c r="U399" s="491"/>
      <c r="V399" s="491"/>
      <c r="W399" s="491"/>
      <c r="X399" s="491"/>
      <c r="Y399" s="491"/>
      <c r="Z399" s="491"/>
    </row>
    <row r="400" spans="1:26" ht="18.75" customHeight="1" x14ac:dyDescent="0.35">
      <c r="A400" s="520"/>
      <c r="B400" s="521"/>
      <c r="C400" s="521"/>
      <c r="D400" s="491"/>
      <c r="E400" s="491"/>
      <c r="F400" s="491"/>
      <c r="G400" s="491"/>
      <c r="H400" s="491"/>
      <c r="I400" s="491"/>
      <c r="J400" s="491"/>
      <c r="K400" s="491"/>
      <c r="L400" s="491"/>
      <c r="M400" s="491"/>
      <c r="N400" s="491"/>
      <c r="O400" s="491"/>
      <c r="P400" s="491"/>
      <c r="Q400" s="491"/>
      <c r="R400" s="491"/>
      <c r="S400" s="491"/>
      <c r="T400" s="491"/>
      <c r="U400" s="491"/>
      <c r="V400" s="491"/>
      <c r="W400" s="491"/>
      <c r="X400" s="491"/>
      <c r="Y400" s="491"/>
      <c r="Z400" s="491"/>
    </row>
    <row r="401" spans="1:26" ht="18.75" customHeight="1" x14ac:dyDescent="0.35">
      <c r="A401" s="520"/>
      <c r="B401" s="521"/>
      <c r="C401" s="521"/>
      <c r="D401" s="491"/>
      <c r="E401" s="491"/>
      <c r="F401" s="491"/>
      <c r="G401" s="491"/>
      <c r="H401" s="491"/>
      <c r="I401" s="491"/>
      <c r="J401" s="491"/>
      <c r="K401" s="491"/>
      <c r="L401" s="491"/>
      <c r="M401" s="491"/>
      <c r="N401" s="491"/>
      <c r="O401" s="491"/>
      <c r="P401" s="491"/>
      <c r="Q401" s="491"/>
      <c r="R401" s="491"/>
      <c r="S401" s="491"/>
      <c r="T401" s="491"/>
      <c r="U401" s="491"/>
      <c r="V401" s="491"/>
      <c r="W401" s="491"/>
      <c r="X401" s="491"/>
      <c r="Y401" s="491"/>
      <c r="Z401" s="491"/>
    </row>
    <row r="402" spans="1:26" ht="18.75" customHeight="1" x14ac:dyDescent="0.35">
      <c r="A402" s="520"/>
      <c r="B402" s="521"/>
      <c r="C402" s="521"/>
      <c r="D402" s="491"/>
      <c r="E402" s="491"/>
      <c r="F402" s="491"/>
      <c r="G402" s="491"/>
      <c r="H402" s="491"/>
      <c r="I402" s="491"/>
      <c r="J402" s="491"/>
      <c r="K402" s="491"/>
      <c r="L402" s="491"/>
      <c r="M402" s="491"/>
      <c r="N402" s="491"/>
      <c r="O402" s="491"/>
      <c r="P402" s="491"/>
      <c r="Q402" s="491"/>
      <c r="R402" s="491"/>
      <c r="S402" s="491"/>
      <c r="T402" s="491"/>
      <c r="U402" s="491"/>
      <c r="V402" s="491"/>
      <c r="W402" s="491"/>
      <c r="X402" s="491"/>
      <c r="Y402" s="491"/>
      <c r="Z402" s="491"/>
    </row>
    <row r="403" spans="1:26" ht="18.75" customHeight="1" x14ac:dyDescent="0.35">
      <c r="A403" s="520"/>
      <c r="B403" s="521"/>
      <c r="C403" s="521"/>
      <c r="D403" s="491"/>
      <c r="E403" s="491"/>
      <c r="F403" s="491"/>
      <c r="G403" s="491"/>
      <c r="H403" s="491"/>
      <c r="I403" s="491"/>
      <c r="J403" s="491"/>
      <c r="K403" s="491"/>
      <c r="L403" s="491"/>
      <c r="M403" s="491"/>
      <c r="N403" s="491"/>
      <c r="O403" s="491"/>
      <c r="P403" s="491"/>
      <c r="Q403" s="491"/>
      <c r="R403" s="491"/>
      <c r="S403" s="491"/>
      <c r="T403" s="491"/>
      <c r="U403" s="491"/>
      <c r="V403" s="491"/>
      <c r="W403" s="491"/>
      <c r="X403" s="491"/>
      <c r="Y403" s="491"/>
      <c r="Z403" s="491"/>
    </row>
    <row r="404" spans="1:26" ht="18.75" customHeight="1" x14ac:dyDescent="0.35">
      <c r="A404" s="520"/>
      <c r="B404" s="521"/>
      <c r="C404" s="521"/>
      <c r="D404" s="491"/>
      <c r="E404" s="491"/>
      <c r="F404" s="491"/>
      <c r="G404" s="491"/>
      <c r="H404" s="491"/>
      <c r="I404" s="491"/>
      <c r="J404" s="491"/>
      <c r="K404" s="491"/>
      <c r="L404" s="491"/>
      <c r="M404" s="491"/>
      <c r="N404" s="491"/>
      <c r="O404" s="491"/>
      <c r="P404" s="491"/>
      <c r="Q404" s="491"/>
      <c r="R404" s="491"/>
      <c r="S404" s="491"/>
      <c r="T404" s="491"/>
      <c r="U404" s="491"/>
      <c r="V404" s="491"/>
      <c r="W404" s="491"/>
      <c r="X404" s="491"/>
      <c r="Y404" s="491"/>
      <c r="Z404" s="491"/>
    </row>
    <row r="405" spans="1:26" ht="18.75" customHeight="1" x14ac:dyDescent="0.35">
      <c r="A405" s="520"/>
      <c r="B405" s="521"/>
      <c r="C405" s="521"/>
      <c r="D405" s="491"/>
      <c r="E405" s="491"/>
      <c r="F405" s="491"/>
      <c r="G405" s="491"/>
      <c r="H405" s="491"/>
      <c r="I405" s="491"/>
      <c r="J405" s="491"/>
      <c r="K405" s="491"/>
      <c r="L405" s="491"/>
      <c r="M405" s="491"/>
      <c r="N405" s="491"/>
      <c r="O405" s="491"/>
      <c r="P405" s="491"/>
      <c r="Q405" s="491"/>
      <c r="R405" s="491"/>
      <c r="S405" s="491"/>
      <c r="T405" s="491"/>
      <c r="U405" s="491"/>
      <c r="V405" s="491"/>
      <c r="W405" s="491"/>
      <c r="X405" s="491"/>
      <c r="Y405" s="491"/>
      <c r="Z405" s="491"/>
    </row>
    <row r="406" spans="1:26" ht="18.75" customHeight="1" x14ac:dyDescent="0.35">
      <c r="A406" s="520"/>
      <c r="B406" s="521"/>
      <c r="C406" s="521"/>
      <c r="D406" s="491"/>
      <c r="E406" s="491"/>
      <c r="F406" s="491"/>
      <c r="G406" s="491"/>
      <c r="H406" s="491"/>
      <c r="I406" s="491"/>
      <c r="J406" s="491"/>
      <c r="K406" s="491"/>
      <c r="L406" s="491"/>
      <c r="M406" s="491"/>
      <c r="N406" s="491"/>
      <c r="O406" s="491"/>
      <c r="P406" s="491"/>
      <c r="Q406" s="491"/>
      <c r="R406" s="491"/>
      <c r="S406" s="491"/>
      <c r="T406" s="491"/>
      <c r="U406" s="491"/>
      <c r="V406" s="491"/>
      <c r="W406" s="491"/>
      <c r="X406" s="491"/>
      <c r="Y406" s="491"/>
      <c r="Z406" s="491"/>
    </row>
    <row r="407" spans="1:26" ht="18.75" customHeight="1" x14ac:dyDescent="0.35">
      <c r="A407" s="520"/>
      <c r="B407" s="521"/>
      <c r="C407" s="521"/>
      <c r="D407" s="491"/>
      <c r="E407" s="491"/>
      <c r="F407" s="491"/>
      <c r="G407" s="491"/>
      <c r="H407" s="491"/>
      <c r="I407" s="491"/>
      <c r="J407" s="491"/>
      <c r="K407" s="491"/>
      <c r="L407" s="491"/>
      <c r="M407" s="491"/>
      <c r="N407" s="491"/>
      <c r="O407" s="491"/>
      <c r="P407" s="491"/>
      <c r="Q407" s="491"/>
      <c r="R407" s="491"/>
      <c r="S407" s="491"/>
      <c r="T407" s="491"/>
      <c r="U407" s="491"/>
      <c r="V407" s="491"/>
      <c r="W407" s="491"/>
      <c r="X407" s="491"/>
      <c r="Y407" s="491"/>
      <c r="Z407" s="491"/>
    </row>
    <row r="408" spans="1:26" ht="18.75" customHeight="1" x14ac:dyDescent="0.35">
      <c r="A408" s="520"/>
      <c r="B408" s="521"/>
      <c r="C408" s="521"/>
      <c r="D408" s="491"/>
      <c r="E408" s="491"/>
      <c r="F408" s="491"/>
      <c r="G408" s="491"/>
      <c r="H408" s="491"/>
      <c r="I408" s="491"/>
      <c r="J408" s="491"/>
      <c r="K408" s="491"/>
      <c r="L408" s="491"/>
      <c r="M408" s="491"/>
      <c r="N408" s="491"/>
      <c r="O408" s="491"/>
      <c r="P408" s="491"/>
      <c r="Q408" s="491"/>
      <c r="R408" s="491"/>
      <c r="S408" s="491"/>
      <c r="T408" s="491"/>
      <c r="U408" s="491"/>
      <c r="V408" s="491"/>
      <c r="W408" s="491"/>
      <c r="X408" s="491"/>
      <c r="Y408" s="491"/>
      <c r="Z408" s="491"/>
    </row>
    <row r="409" spans="1:26" ht="18.75" customHeight="1" x14ac:dyDescent="0.35">
      <c r="A409" s="520"/>
      <c r="B409" s="521"/>
      <c r="C409" s="521"/>
      <c r="D409" s="491"/>
      <c r="E409" s="491"/>
      <c r="F409" s="491"/>
      <c r="G409" s="491"/>
      <c r="H409" s="491"/>
      <c r="I409" s="491"/>
      <c r="J409" s="491"/>
      <c r="K409" s="491"/>
      <c r="L409" s="491"/>
      <c r="M409" s="491"/>
      <c r="N409" s="491"/>
      <c r="O409" s="491"/>
      <c r="P409" s="491"/>
      <c r="Q409" s="491"/>
      <c r="R409" s="491"/>
      <c r="S409" s="491"/>
      <c r="T409" s="491"/>
      <c r="U409" s="491"/>
      <c r="V409" s="491"/>
      <c r="W409" s="491"/>
      <c r="X409" s="491"/>
      <c r="Y409" s="491"/>
      <c r="Z409" s="491"/>
    </row>
    <row r="410" spans="1:26" ht="18.75" customHeight="1" x14ac:dyDescent="0.35">
      <c r="A410" s="520"/>
      <c r="B410" s="521"/>
      <c r="C410" s="521"/>
      <c r="D410" s="491"/>
      <c r="E410" s="491"/>
      <c r="F410" s="491"/>
      <c r="G410" s="491"/>
      <c r="H410" s="491"/>
      <c r="I410" s="491"/>
      <c r="J410" s="491"/>
      <c r="K410" s="491"/>
      <c r="L410" s="491"/>
      <c r="M410" s="491"/>
      <c r="N410" s="491"/>
      <c r="O410" s="491"/>
      <c r="P410" s="491"/>
      <c r="Q410" s="491"/>
      <c r="R410" s="491"/>
      <c r="S410" s="491"/>
      <c r="T410" s="491"/>
      <c r="U410" s="491"/>
      <c r="V410" s="491"/>
      <c r="W410" s="491"/>
      <c r="X410" s="491"/>
      <c r="Y410" s="491"/>
      <c r="Z410" s="491"/>
    </row>
    <row r="411" spans="1:26" ht="18.75" customHeight="1" x14ac:dyDescent="0.35">
      <c r="A411" s="520"/>
      <c r="B411" s="521"/>
      <c r="C411" s="521"/>
      <c r="D411" s="491"/>
      <c r="E411" s="491"/>
      <c r="F411" s="491"/>
      <c r="G411" s="491"/>
      <c r="H411" s="491"/>
      <c r="I411" s="491"/>
      <c r="J411" s="491"/>
      <c r="K411" s="491"/>
      <c r="L411" s="491"/>
      <c r="M411" s="491"/>
      <c r="N411" s="491"/>
      <c r="O411" s="491"/>
      <c r="P411" s="491"/>
      <c r="Q411" s="491"/>
      <c r="R411" s="491"/>
      <c r="S411" s="491"/>
      <c r="T411" s="491"/>
      <c r="U411" s="491"/>
      <c r="V411" s="491"/>
      <c r="W411" s="491"/>
      <c r="X411" s="491"/>
      <c r="Y411" s="491"/>
      <c r="Z411" s="491"/>
    </row>
    <row r="412" spans="1:26" ht="18.75" customHeight="1" x14ac:dyDescent="0.35">
      <c r="A412" s="520"/>
      <c r="B412" s="521"/>
      <c r="C412" s="521"/>
      <c r="D412" s="491"/>
      <c r="E412" s="491"/>
      <c r="F412" s="491"/>
      <c r="G412" s="491"/>
      <c r="H412" s="491"/>
      <c r="I412" s="491"/>
      <c r="J412" s="491"/>
      <c r="K412" s="491"/>
      <c r="L412" s="491"/>
      <c r="M412" s="491"/>
      <c r="N412" s="491"/>
      <c r="O412" s="491"/>
      <c r="P412" s="491"/>
      <c r="Q412" s="491"/>
      <c r="R412" s="491"/>
      <c r="S412" s="491"/>
      <c r="T412" s="491"/>
      <c r="U412" s="491"/>
      <c r="V412" s="491"/>
      <c r="W412" s="491"/>
      <c r="X412" s="491"/>
      <c r="Y412" s="491"/>
      <c r="Z412" s="491"/>
    </row>
    <row r="413" spans="1:26" ht="18.75" customHeight="1" x14ac:dyDescent="0.35">
      <c r="A413" s="520"/>
      <c r="B413" s="521"/>
      <c r="C413" s="521"/>
      <c r="D413" s="491"/>
      <c r="E413" s="491"/>
      <c r="F413" s="491"/>
      <c r="G413" s="491"/>
      <c r="H413" s="491"/>
      <c r="I413" s="491"/>
      <c r="J413" s="491"/>
      <c r="K413" s="491"/>
      <c r="L413" s="491"/>
      <c r="M413" s="491"/>
      <c r="N413" s="491"/>
      <c r="O413" s="491"/>
      <c r="P413" s="491"/>
      <c r="Q413" s="491"/>
      <c r="R413" s="491"/>
      <c r="S413" s="491"/>
      <c r="T413" s="491"/>
      <c r="U413" s="491"/>
      <c r="V413" s="491"/>
      <c r="W413" s="491"/>
      <c r="X413" s="491"/>
      <c r="Y413" s="491"/>
      <c r="Z413" s="491"/>
    </row>
    <row r="414" spans="1:26" ht="18.75" customHeight="1" x14ac:dyDescent="0.35">
      <c r="A414" s="520"/>
      <c r="B414" s="521"/>
      <c r="C414" s="521"/>
      <c r="D414" s="491"/>
      <c r="E414" s="491"/>
      <c r="F414" s="491"/>
      <c r="G414" s="491"/>
      <c r="H414" s="491"/>
      <c r="I414" s="491"/>
      <c r="J414" s="491"/>
      <c r="K414" s="491"/>
      <c r="L414" s="491"/>
      <c r="M414" s="491"/>
      <c r="N414" s="491"/>
      <c r="O414" s="491"/>
      <c r="P414" s="491"/>
      <c r="Q414" s="491"/>
      <c r="R414" s="491"/>
      <c r="S414" s="491"/>
      <c r="T414" s="491"/>
      <c r="U414" s="491"/>
      <c r="V414" s="491"/>
      <c r="W414" s="491"/>
      <c r="X414" s="491"/>
      <c r="Y414" s="491"/>
      <c r="Z414" s="491"/>
    </row>
    <row r="415" spans="1:26" ht="18.75" customHeight="1" x14ac:dyDescent="0.35">
      <c r="A415" s="520"/>
      <c r="B415" s="521"/>
      <c r="C415" s="521"/>
      <c r="D415" s="491"/>
      <c r="E415" s="491"/>
      <c r="F415" s="491"/>
      <c r="G415" s="491"/>
      <c r="H415" s="491"/>
      <c r="I415" s="491"/>
      <c r="J415" s="491"/>
      <c r="K415" s="491"/>
      <c r="L415" s="491"/>
      <c r="M415" s="491"/>
      <c r="N415" s="491"/>
      <c r="O415" s="491"/>
      <c r="P415" s="491"/>
      <c r="Q415" s="491"/>
      <c r="R415" s="491"/>
      <c r="S415" s="491"/>
      <c r="T415" s="491"/>
      <c r="U415" s="491"/>
      <c r="V415" s="491"/>
      <c r="W415" s="491"/>
      <c r="X415" s="491"/>
      <c r="Y415" s="491"/>
      <c r="Z415" s="491"/>
    </row>
    <row r="416" spans="1:26" ht="18.75" customHeight="1" x14ac:dyDescent="0.35">
      <c r="A416" s="520"/>
      <c r="B416" s="521"/>
      <c r="C416" s="521"/>
      <c r="D416" s="491"/>
      <c r="E416" s="491"/>
      <c r="F416" s="491"/>
      <c r="G416" s="491"/>
      <c r="H416" s="491"/>
      <c r="I416" s="491"/>
      <c r="J416" s="491"/>
      <c r="K416" s="491"/>
      <c r="L416" s="491"/>
      <c r="M416" s="491"/>
      <c r="N416" s="491"/>
      <c r="O416" s="491"/>
      <c r="P416" s="491"/>
      <c r="Q416" s="491"/>
      <c r="R416" s="491"/>
      <c r="S416" s="491"/>
      <c r="T416" s="491"/>
      <c r="U416" s="491"/>
      <c r="V416" s="491"/>
      <c r="W416" s="491"/>
      <c r="X416" s="491"/>
      <c r="Y416" s="491"/>
      <c r="Z416" s="491"/>
    </row>
    <row r="417" spans="1:26" ht="18.75" customHeight="1" x14ac:dyDescent="0.35">
      <c r="A417" s="520"/>
      <c r="B417" s="521"/>
      <c r="C417" s="521"/>
      <c r="D417" s="491"/>
      <c r="E417" s="491"/>
      <c r="F417" s="491"/>
      <c r="G417" s="491"/>
      <c r="H417" s="491"/>
      <c r="I417" s="491"/>
      <c r="J417" s="491"/>
      <c r="K417" s="491"/>
      <c r="L417" s="491"/>
      <c r="M417" s="491"/>
      <c r="N417" s="491"/>
      <c r="O417" s="491"/>
      <c r="P417" s="491"/>
      <c r="Q417" s="491"/>
      <c r="R417" s="491"/>
      <c r="S417" s="491"/>
      <c r="T417" s="491"/>
      <c r="U417" s="491"/>
      <c r="V417" s="491"/>
      <c r="W417" s="491"/>
      <c r="X417" s="491"/>
      <c r="Y417" s="491"/>
      <c r="Z417" s="491"/>
    </row>
    <row r="418" spans="1:26" ht="18.75" customHeight="1" x14ac:dyDescent="0.35">
      <c r="A418" s="520"/>
      <c r="B418" s="521"/>
      <c r="C418" s="521"/>
      <c r="D418" s="491"/>
      <c r="E418" s="491"/>
      <c r="F418" s="491"/>
      <c r="G418" s="491"/>
      <c r="H418" s="491"/>
      <c r="I418" s="491"/>
      <c r="J418" s="491"/>
      <c r="K418" s="491"/>
      <c r="L418" s="491"/>
      <c r="M418" s="491"/>
      <c r="N418" s="491"/>
      <c r="O418" s="491"/>
      <c r="P418" s="491"/>
      <c r="Q418" s="491"/>
      <c r="R418" s="491"/>
      <c r="S418" s="491"/>
      <c r="T418" s="491"/>
      <c r="U418" s="491"/>
      <c r="V418" s="491"/>
      <c r="W418" s="491"/>
      <c r="X418" s="491"/>
      <c r="Y418" s="491"/>
      <c r="Z418" s="491"/>
    </row>
    <row r="419" spans="1:26" ht="18.75" customHeight="1" x14ac:dyDescent="0.35">
      <c r="A419" s="520"/>
      <c r="B419" s="521"/>
      <c r="C419" s="521"/>
      <c r="D419" s="491"/>
      <c r="E419" s="491"/>
      <c r="F419" s="491"/>
      <c r="G419" s="491"/>
      <c r="H419" s="491"/>
      <c r="I419" s="491"/>
      <c r="J419" s="491"/>
      <c r="K419" s="491"/>
      <c r="L419" s="491"/>
      <c r="M419" s="491"/>
      <c r="N419" s="491"/>
      <c r="O419" s="491"/>
      <c r="P419" s="491"/>
      <c r="Q419" s="491"/>
      <c r="R419" s="491"/>
      <c r="S419" s="491"/>
      <c r="T419" s="491"/>
      <c r="U419" s="491"/>
      <c r="V419" s="491"/>
      <c r="W419" s="491"/>
      <c r="X419" s="491"/>
      <c r="Y419" s="491"/>
      <c r="Z419" s="491"/>
    </row>
    <row r="420" spans="1:26" ht="18.75" customHeight="1" x14ac:dyDescent="0.35">
      <c r="A420" s="520"/>
      <c r="B420" s="521"/>
      <c r="C420" s="521"/>
      <c r="D420" s="491"/>
      <c r="E420" s="491"/>
      <c r="F420" s="491"/>
      <c r="G420" s="491"/>
      <c r="H420" s="491"/>
      <c r="I420" s="491"/>
      <c r="J420" s="491"/>
      <c r="K420" s="491"/>
      <c r="L420" s="491"/>
      <c r="M420" s="491"/>
      <c r="N420" s="491"/>
      <c r="O420" s="491"/>
      <c r="P420" s="491"/>
      <c r="Q420" s="491"/>
      <c r="R420" s="491"/>
      <c r="S420" s="491"/>
      <c r="T420" s="491"/>
      <c r="U420" s="491"/>
      <c r="V420" s="491"/>
      <c r="W420" s="491"/>
      <c r="X420" s="491"/>
      <c r="Y420" s="491"/>
      <c r="Z420" s="491"/>
    </row>
    <row r="421" spans="1:26" ht="18.75" customHeight="1" x14ac:dyDescent="0.35">
      <c r="A421" s="520"/>
      <c r="B421" s="521"/>
      <c r="C421" s="521"/>
      <c r="D421" s="491"/>
      <c r="E421" s="491"/>
      <c r="F421" s="491"/>
      <c r="G421" s="491"/>
      <c r="H421" s="491"/>
      <c r="I421" s="491"/>
      <c r="J421" s="491"/>
      <c r="K421" s="491"/>
      <c r="L421" s="491"/>
      <c r="M421" s="491"/>
      <c r="N421" s="491"/>
      <c r="O421" s="491"/>
      <c r="P421" s="491"/>
      <c r="Q421" s="491"/>
      <c r="R421" s="491"/>
      <c r="S421" s="491"/>
      <c r="T421" s="491"/>
      <c r="U421" s="491"/>
      <c r="V421" s="491"/>
      <c r="W421" s="491"/>
      <c r="X421" s="491"/>
      <c r="Y421" s="491"/>
      <c r="Z421" s="491"/>
    </row>
    <row r="422" spans="1:26" ht="18.75" customHeight="1" x14ac:dyDescent="0.35">
      <c r="A422" s="520"/>
      <c r="B422" s="521"/>
      <c r="C422" s="521"/>
      <c r="D422" s="491"/>
      <c r="E422" s="491"/>
      <c r="F422" s="491"/>
      <c r="G422" s="491"/>
      <c r="H422" s="491"/>
      <c r="I422" s="491"/>
      <c r="J422" s="491"/>
      <c r="K422" s="491"/>
      <c r="L422" s="491"/>
      <c r="M422" s="491"/>
      <c r="N422" s="491"/>
      <c r="O422" s="491"/>
      <c r="P422" s="491"/>
      <c r="Q422" s="491"/>
      <c r="R422" s="491"/>
      <c r="S422" s="491"/>
      <c r="T422" s="491"/>
      <c r="U422" s="491"/>
      <c r="V422" s="491"/>
      <c r="W422" s="491"/>
      <c r="X422" s="491"/>
      <c r="Y422" s="491"/>
      <c r="Z422" s="491"/>
    </row>
    <row r="423" spans="1:26" ht="18.75" customHeight="1" x14ac:dyDescent="0.35">
      <c r="A423" s="520"/>
      <c r="B423" s="521"/>
      <c r="C423" s="52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row>
    <row r="424" spans="1:26" ht="18.75" customHeight="1" x14ac:dyDescent="0.35">
      <c r="A424" s="520"/>
      <c r="B424" s="521"/>
      <c r="C424" s="521"/>
      <c r="D424" s="491"/>
      <c r="E424" s="491"/>
      <c r="F424" s="491"/>
      <c r="G424" s="491"/>
      <c r="H424" s="491"/>
      <c r="I424" s="491"/>
      <c r="J424" s="491"/>
      <c r="K424" s="491"/>
      <c r="L424" s="491"/>
      <c r="M424" s="491"/>
      <c r="N424" s="491"/>
      <c r="O424" s="491"/>
      <c r="P424" s="491"/>
      <c r="Q424" s="491"/>
      <c r="R424" s="491"/>
      <c r="S424" s="491"/>
      <c r="T424" s="491"/>
      <c r="U424" s="491"/>
      <c r="V424" s="491"/>
      <c r="W424" s="491"/>
      <c r="X424" s="491"/>
      <c r="Y424" s="491"/>
      <c r="Z424" s="491"/>
    </row>
    <row r="425" spans="1:26" ht="18.75" customHeight="1" x14ac:dyDescent="0.35">
      <c r="A425" s="520"/>
      <c r="B425" s="521"/>
      <c r="C425" s="521"/>
      <c r="D425" s="491"/>
      <c r="E425" s="491"/>
      <c r="F425" s="491"/>
      <c r="G425" s="491"/>
      <c r="H425" s="491"/>
      <c r="I425" s="491"/>
      <c r="J425" s="491"/>
      <c r="K425" s="491"/>
      <c r="L425" s="491"/>
      <c r="M425" s="491"/>
      <c r="N425" s="491"/>
      <c r="O425" s="491"/>
      <c r="P425" s="491"/>
      <c r="Q425" s="491"/>
      <c r="R425" s="491"/>
      <c r="S425" s="491"/>
      <c r="T425" s="491"/>
      <c r="U425" s="491"/>
      <c r="V425" s="491"/>
      <c r="W425" s="491"/>
      <c r="X425" s="491"/>
      <c r="Y425" s="491"/>
      <c r="Z425" s="491"/>
    </row>
    <row r="426" spans="1:26" ht="18.75" customHeight="1" x14ac:dyDescent="0.35">
      <c r="A426" s="520"/>
      <c r="B426" s="521"/>
      <c r="C426" s="521"/>
      <c r="D426" s="491"/>
      <c r="E426" s="491"/>
      <c r="F426" s="491"/>
      <c r="G426" s="491"/>
      <c r="H426" s="491"/>
      <c r="I426" s="491"/>
      <c r="J426" s="491"/>
      <c r="K426" s="491"/>
      <c r="L426" s="491"/>
      <c r="M426" s="491"/>
      <c r="N426" s="491"/>
      <c r="O426" s="491"/>
      <c r="P426" s="491"/>
      <c r="Q426" s="491"/>
      <c r="R426" s="491"/>
      <c r="S426" s="491"/>
      <c r="T426" s="491"/>
      <c r="U426" s="491"/>
      <c r="V426" s="491"/>
      <c r="W426" s="491"/>
      <c r="X426" s="491"/>
      <c r="Y426" s="491"/>
      <c r="Z426" s="491"/>
    </row>
    <row r="427" spans="1:26" ht="18.75" customHeight="1" x14ac:dyDescent="0.35">
      <c r="A427" s="520"/>
      <c r="B427" s="521"/>
      <c r="C427" s="521"/>
      <c r="D427" s="491"/>
      <c r="E427" s="491"/>
      <c r="F427" s="491"/>
      <c r="G427" s="491"/>
      <c r="H427" s="491"/>
      <c r="I427" s="491"/>
      <c r="J427" s="491"/>
      <c r="K427" s="491"/>
      <c r="L427" s="491"/>
      <c r="M427" s="491"/>
      <c r="N427" s="491"/>
      <c r="O427" s="491"/>
      <c r="P427" s="491"/>
      <c r="Q427" s="491"/>
      <c r="R427" s="491"/>
      <c r="S427" s="491"/>
      <c r="T427" s="491"/>
      <c r="U427" s="491"/>
      <c r="V427" s="491"/>
      <c r="W427" s="491"/>
      <c r="X427" s="491"/>
      <c r="Y427" s="491"/>
      <c r="Z427" s="491"/>
    </row>
    <row r="428" spans="1:26" ht="18.75" customHeight="1" x14ac:dyDescent="0.35">
      <c r="A428" s="520"/>
      <c r="B428" s="521"/>
      <c r="C428" s="521"/>
      <c r="D428" s="491"/>
      <c r="E428" s="491"/>
      <c r="F428" s="491"/>
      <c r="G428" s="491"/>
      <c r="H428" s="491"/>
      <c r="I428" s="491"/>
      <c r="J428" s="491"/>
      <c r="K428" s="491"/>
      <c r="L428" s="491"/>
      <c r="M428" s="491"/>
      <c r="N428" s="491"/>
      <c r="O428" s="491"/>
      <c r="P428" s="491"/>
      <c r="Q428" s="491"/>
      <c r="R428" s="491"/>
      <c r="S428" s="491"/>
      <c r="T428" s="491"/>
      <c r="U428" s="491"/>
      <c r="V428" s="491"/>
      <c r="W428" s="491"/>
      <c r="X428" s="491"/>
      <c r="Y428" s="491"/>
      <c r="Z428" s="491"/>
    </row>
    <row r="429" spans="1:26" ht="18.75" customHeight="1" x14ac:dyDescent="0.35">
      <c r="A429" s="520"/>
      <c r="B429" s="521"/>
      <c r="C429" s="521"/>
      <c r="D429" s="491"/>
      <c r="E429" s="491"/>
      <c r="F429" s="491"/>
      <c r="G429" s="491"/>
      <c r="H429" s="491"/>
      <c r="I429" s="491"/>
      <c r="J429" s="491"/>
      <c r="K429" s="491"/>
      <c r="L429" s="491"/>
      <c r="M429" s="491"/>
      <c r="N429" s="491"/>
      <c r="O429" s="491"/>
      <c r="P429" s="491"/>
      <c r="Q429" s="491"/>
      <c r="R429" s="491"/>
      <c r="S429" s="491"/>
      <c r="T429" s="491"/>
      <c r="U429" s="491"/>
      <c r="V429" s="491"/>
      <c r="W429" s="491"/>
      <c r="X429" s="491"/>
      <c r="Y429" s="491"/>
      <c r="Z429" s="491"/>
    </row>
    <row r="430" spans="1:26" ht="18.75" customHeight="1" x14ac:dyDescent="0.35">
      <c r="A430" s="520"/>
      <c r="B430" s="521"/>
      <c r="C430" s="521"/>
      <c r="D430" s="491"/>
      <c r="E430" s="491"/>
      <c r="F430" s="491"/>
      <c r="G430" s="491"/>
      <c r="H430" s="491"/>
      <c r="I430" s="491"/>
      <c r="J430" s="491"/>
      <c r="K430" s="491"/>
      <c r="L430" s="491"/>
      <c r="M430" s="491"/>
      <c r="N430" s="491"/>
      <c r="O430" s="491"/>
      <c r="P430" s="491"/>
      <c r="Q430" s="491"/>
      <c r="R430" s="491"/>
      <c r="S430" s="491"/>
      <c r="T430" s="491"/>
      <c r="U430" s="491"/>
      <c r="V430" s="491"/>
      <c r="W430" s="491"/>
      <c r="X430" s="491"/>
      <c r="Y430" s="491"/>
      <c r="Z430" s="491"/>
    </row>
    <row r="431" spans="1:26" ht="18.75" customHeight="1" x14ac:dyDescent="0.35">
      <c r="A431" s="520"/>
      <c r="B431" s="521"/>
      <c r="C431" s="521"/>
      <c r="D431" s="491"/>
      <c r="E431" s="491"/>
      <c r="F431" s="491"/>
      <c r="G431" s="491"/>
      <c r="H431" s="491"/>
      <c r="I431" s="491"/>
      <c r="J431" s="491"/>
      <c r="K431" s="491"/>
      <c r="L431" s="491"/>
      <c r="M431" s="491"/>
      <c r="N431" s="491"/>
      <c r="O431" s="491"/>
      <c r="P431" s="491"/>
      <c r="Q431" s="491"/>
      <c r="R431" s="491"/>
      <c r="S431" s="491"/>
      <c r="T431" s="491"/>
      <c r="U431" s="491"/>
      <c r="V431" s="491"/>
      <c r="W431" s="491"/>
      <c r="X431" s="491"/>
      <c r="Y431" s="491"/>
      <c r="Z431" s="491"/>
    </row>
    <row r="432" spans="1:26" ht="18.75" customHeight="1" x14ac:dyDescent="0.35">
      <c r="A432" s="520"/>
      <c r="B432" s="521"/>
      <c r="C432" s="521"/>
      <c r="D432" s="491"/>
      <c r="E432" s="491"/>
      <c r="F432" s="491"/>
      <c r="G432" s="491"/>
      <c r="H432" s="491"/>
      <c r="I432" s="491"/>
      <c r="J432" s="491"/>
      <c r="K432" s="491"/>
      <c r="L432" s="491"/>
      <c r="M432" s="491"/>
      <c r="N432" s="491"/>
      <c r="O432" s="491"/>
      <c r="P432" s="491"/>
      <c r="Q432" s="491"/>
      <c r="R432" s="491"/>
      <c r="S432" s="491"/>
      <c r="T432" s="491"/>
      <c r="U432" s="491"/>
      <c r="V432" s="491"/>
      <c r="W432" s="491"/>
      <c r="X432" s="491"/>
      <c r="Y432" s="491"/>
      <c r="Z432" s="491"/>
    </row>
    <row r="433" spans="1:26" ht="18.75" customHeight="1" x14ac:dyDescent="0.35">
      <c r="A433" s="520"/>
      <c r="B433" s="521"/>
      <c r="C433" s="521"/>
      <c r="D433" s="491"/>
      <c r="E433" s="491"/>
      <c r="F433" s="491"/>
      <c r="G433" s="491"/>
      <c r="H433" s="491"/>
      <c r="I433" s="491"/>
      <c r="J433" s="491"/>
      <c r="K433" s="491"/>
      <c r="L433" s="491"/>
      <c r="M433" s="491"/>
      <c r="N433" s="491"/>
      <c r="O433" s="491"/>
      <c r="P433" s="491"/>
      <c r="Q433" s="491"/>
      <c r="R433" s="491"/>
      <c r="S433" s="491"/>
      <c r="T433" s="491"/>
      <c r="U433" s="491"/>
      <c r="V433" s="491"/>
      <c r="W433" s="491"/>
      <c r="X433" s="491"/>
      <c r="Y433" s="491"/>
      <c r="Z433" s="491"/>
    </row>
    <row r="434" spans="1:26" ht="18.75" customHeight="1" x14ac:dyDescent="0.35">
      <c r="A434" s="520"/>
      <c r="B434" s="521"/>
      <c r="C434" s="521"/>
      <c r="D434" s="491"/>
      <c r="E434" s="491"/>
      <c r="F434" s="491"/>
      <c r="G434" s="491"/>
      <c r="H434" s="491"/>
      <c r="I434" s="491"/>
      <c r="J434" s="491"/>
      <c r="K434" s="491"/>
      <c r="L434" s="491"/>
      <c r="M434" s="491"/>
      <c r="N434" s="491"/>
      <c r="O434" s="491"/>
      <c r="P434" s="491"/>
      <c r="Q434" s="491"/>
      <c r="R434" s="491"/>
      <c r="S434" s="491"/>
      <c r="T434" s="491"/>
      <c r="U434" s="491"/>
      <c r="V434" s="491"/>
      <c r="W434" s="491"/>
      <c r="X434" s="491"/>
      <c r="Y434" s="491"/>
      <c r="Z434" s="491"/>
    </row>
    <row r="435" spans="1:26" ht="18.75" customHeight="1" x14ac:dyDescent="0.35">
      <c r="A435" s="520"/>
      <c r="B435" s="521"/>
      <c r="C435" s="521"/>
      <c r="D435" s="491"/>
      <c r="E435" s="491"/>
      <c r="F435" s="491"/>
      <c r="G435" s="491"/>
      <c r="H435" s="491"/>
      <c r="I435" s="491"/>
      <c r="J435" s="491"/>
      <c r="K435" s="491"/>
      <c r="L435" s="491"/>
      <c r="M435" s="491"/>
      <c r="N435" s="491"/>
      <c r="O435" s="491"/>
      <c r="P435" s="491"/>
      <c r="Q435" s="491"/>
      <c r="R435" s="491"/>
      <c r="S435" s="491"/>
      <c r="T435" s="491"/>
      <c r="U435" s="491"/>
      <c r="V435" s="491"/>
      <c r="W435" s="491"/>
      <c r="X435" s="491"/>
      <c r="Y435" s="491"/>
      <c r="Z435" s="491"/>
    </row>
    <row r="436" spans="1:26" ht="18.75" customHeight="1" x14ac:dyDescent="0.35">
      <c r="A436" s="520"/>
      <c r="B436" s="521"/>
      <c r="C436" s="521"/>
      <c r="D436" s="491"/>
      <c r="E436" s="491"/>
      <c r="F436" s="491"/>
      <c r="G436" s="491"/>
      <c r="H436" s="491"/>
      <c r="I436" s="491"/>
      <c r="J436" s="491"/>
      <c r="K436" s="491"/>
      <c r="L436" s="491"/>
      <c r="M436" s="491"/>
      <c r="N436" s="491"/>
      <c r="O436" s="491"/>
      <c r="P436" s="491"/>
      <c r="Q436" s="491"/>
      <c r="R436" s="491"/>
      <c r="S436" s="491"/>
      <c r="T436" s="491"/>
      <c r="U436" s="491"/>
      <c r="V436" s="491"/>
      <c r="W436" s="491"/>
      <c r="X436" s="491"/>
      <c r="Y436" s="491"/>
      <c r="Z436" s="491"/>
    </row>
    <row r="437" spans="1:26" ht="18.75" customHeight="1" x14ac:dyDescent="0.35">
      <c r="A437" s="520"/>
      <c r="B437" s="521"/>
      <c r="C437" s="521"/>
      <c r="D437" s="491"/>
      <c r="E437" s="491"/>
      <c r="F437" s="491"/>
      <c r="G437" s="491"/>
      <c r="H437" s="491"/>
      <c r="I437" s="491"/>
      <c r="J437" s="491"/>
      <c r="K437" s="491"/>
      <c r="L437" s="491"/>
      <c r="M437" s="491"/>
      <c r="N437" s="491"/>
      <c r="O437" s="491"/>
      <c r="P437" s="491"/>
      <c r="Q437" s="491"/>
      <c r="R437" s="491"/>
      <c r="S437" s="491"/>
      <c r="T437" s="491"/>
      <c r="U437" s="491"/>
      <c r="V437" s="491"/>
      <c r="W437" s="491"/>
      <c r="X437" s="491"/>
      <c r="Y437" s="491"/>
      <c r="Z437" s="491"/>
    </row>
    <row r="438" spans="1:26" ht="18.75" customHeight="1" x14ac:dyDescent="0.35">
      <c r="A438" s="520"/>
      <c r="B438" s="521"/>
      <c r="C438" s="521"/>
      <c r="D438" s="491"/>
      <c r="E438" s="491"/>
      <c r="F438" s="491"/>
      <c r="G438" s="491"/>
      <c r="H438" s="491"/>
      <c r="I438" s="491"/>
      <c r="J438" s="491"/>
      <c r="K438" s="491"/>
      <c r="L438" s="491"/>
      <c r="M438" s="491"/>
      <c r="N438" s="491"/>
      <c r="O438" s="491"/>
      <c r="P438" s="491"/>
      <c r="Q438" s="491"/>
      <c r="R438" s="491"/>
      <c r="S438" s="491"/>
      <c r="T438" s="491"/>
      <c r="U438" s="491"/>
      <c r="V438" s="491"/>
      <c r="W438" s="491"/>
      <c r="X438" s="491"/>
      <c r="Y438" s="491"/>
      <c r="Z438" s="491"/>
    </row>
    <row r="439" spans="1:26" ht="18.75" customHeight="1" x14ac:dyDescent="0.35">
      <c r="A439" s="520"/>
      <c r="B439" s="521"/>
      <c r="C439" s="521"/>
      <c r="D439" s="491"/>
      <c r="E439" s="491"/>
      <c r="F439" s="491"/>
      <c r="G439" s="491"/>
      <c r="H439" s="491"/>
      <c r="I439" s="491"/>
      <c r="J439" s="491"/>
      <c r="K439" s="491"/>
      <c r="L439" s="491"/>
      <c r="M439" s="491"/>
      <c r="N439" s="491"/>
      <c r="O439" s="491"/>
      <c r="P439" s="491"/>
      <c r="Q439" s="491"/>
      <c r="R439" s="491"/>
      <c r="S439" s="491"/>
      <c r="T439" s="491"/>
      <c r="U439" s="491"/>
      <c r="V439" s="491"/>
      <c r="W439" s="491"/>
      <c r="X439" s="491"/>
      <c r="Y439" s="491"/>
      <c r="Z439" s="491"/>
    </row>
    <row r="440" spans="1:26" ht="18.75" customHeight="1" x14ac:dyDescent="0.35">
      <c r="A440" s="520"/>
      <c r="B440" s="521"/>
      <c r="C440" s="521"/>
      <c r="D440" s="491"/>
      <c r="E440" s="491"/>
      <c r="F440" s="491"/>
      <c r="G440" s="491"/>
      <c r="H440" s="491"/>
      <c r="I440" s="491"/>
      <c r="J440" s="491"/>
      <c r="K440" s="491"/>
      <c r="L440" s="491"/>
      <c r="M440" s="491"/>
      <c r="N440" s="491"/>
      <c r="O440" s="491"/>
      <c r="P440" s="491"/>
      <c r="Q440" s="491"/>
      <c r="R440" s="491"/>
      <c r="S440" s="491"/>
      <c r="T440" s="491"/>
      <c r="U440" s="491"/>
      <c r="V440" s="491"/>
      <c r="W440" s="491"/>
      <c r="X440" s="491"/>
      <c r="Y440" s="491"/>
      <c r="Z440" s="491"/>
    </row>
    <row r="441" spans="1:26" ht="18.75" customHeight="1" x14ac:dyDescent="0.35">
      <c r="A441" s="520"/>
      <c r="B441" s="521"/>
      <c r="C441" s="521"/>
      <c r="D441" s="491"/>
      <c r="E441" s="491"/>
      <c r="F441" s="491"/>
      <c r="G441" s="491"/>
      <c r="H441" s="491"/>
      <c r="I441" s="491"/>
      <c r="J441" s="491"/>
      <c r="K441" s="491"/>
      <c r="L441" s="491"/>
      <c r="M441" s="491"/>
      <c r="N441" s="491"/>
      <c r="O441" s="491"/>
      <c r="P441" s="491"/>
      <c r="Q441" s="491"/>
      <c r="R441" s="491"/>
      <c r="S441" s="491"/>
      <c r="T441" s="491"/>
      <c r="U441" s="491"/>
      <c r="V441" s="491"/>
      <c r="W441" s="491"/>
      <c r="X441" s="491"/>
      <c r="Y441" s="491"/>
      <c r="Z441" s="491"/>
    </row>
    <row r="442" spans="1:26" ht="18.75" customHeight="1" x14ac:dyDescent="0.35">
      <c r="A442" s="520"/>
      <c r="B442" s="521"/>
      <c r="C442" s="521"/>
      <c r="D442" s="491"/>
      <c r="E442" s="491"/>
      <c r="F442" s="491"/>
      <c r="G442" s="491"/>
      <c r="H442" s="491"/>
      <c r="I442" s="491"/>
      <c r="J442" s="491"/>
      <c r="K442" s="491"/>
      <c r="L442" s="491"/>
      <c r="M442" s="491"/>
      <c r="N442" s="491"/>
      <c r="O442" s="491"/>
      <c r="P442" s="491"/>
      <c r="Q442" s="491"/>
      <c r="R442" s="491"/>
      <c r="S442" s="491"/>
      <c r="T442" s="491"/>
      <c r="U442" s="491"/>
      <c r="V442" s="491"/>
      <c r="W442" s="491"/>
      <c r="X442" s="491"/>
      <c r="Y442" s="491"/>
      <c r="Z442" s="491"/>
    </row>
    <row r="443" spans="1:26" ht="18.75" customHeight="1" x14ac:dyDescent="0.35">
      <c r="A443" s="520"/>
      <c r="B443" s="521"/>
      <c r="C443" s="521"/>
      <c r="D443" s="491"/>
      <c r="E443" s="491"/>
      <c r="F443" s="491"/>
      <c r="G443" s="491"/>
      <c r="H443" s="491"/>
      <c r="I443" s="491"/>
      <c r="J443" s="491"/>
      <c r="K443" s="491"/>
      <c r="L443" s="491"/>
      <c r="M443" s="491"/>
      <c r="N443" s="491"/>
      <c r="O443" s="491"/>
      <c r="P443" s="491"/>
      <c r="Q443" s="491"/>
      <c r="R443" s="491"/>
      <c r="S443" s="491"/>
      <c r="T443" s="491"/>
      <c r="U443" s="491"/>
      <c r="V443" s="491"/>
      <c r="W443" s="491"/>
      <c r="X443" s="491"/>
      <c r="Y443" s="491"/>
      <c r="Z443" s="491"/>
    </row>
    <row r="444" spans="1:26" ht="18.75" customHeight="1" x14ac:dyDescent="0.35">
      <c r="A444" s="520"/>
      <c r="B444" s="521"/>
      <c r="C444" s="521"/>
      <c r="D444" s="491"/>
      <c r="E444" s="491"/>
      <c r="F444" s="491"/>
      <c r="G444" s="491"/>
      <c r="H444" s="491"/>
      <c r="I444" s="491"/>
      <c r="J444" s="491"/>
      <c r="K444" s="491"/>
      <c r="L444" s="491"/>
      <c r="M444" s="491"/>
      <c r="N444" s="491"/>
      <c r="O444" s="491"/>
      <c r="P444" s="491"/>
      <c r="Q444" s="491"/>
      <c r="R444" s="491"/>
      <c r="S444" s="491"/>
      <c r="T444" s="491"/>
      <c r="U444" s="491"/>
      <c r="V444" s="491"/>
      <c r="W444" s="491"/>
      <c r="X444" s="491"/>
      <c r="Y444" s="491"/>
      <c r="Z444" s="491"/>
    </row>
    <row r="445" spans="1:26" ht="18.75" customHeight="1" x14ac:dyDescent="0.35">
      <c r="A445" s="520"/>
      <c r="B445" s="521"/>
      <c r="C445" s="521"/>
      <c r="D445" s="491"/>
      <c r="E445" s="491"/>
      <c r="F445" s="491"/>
      <c r="G445" s="491"/>
      <c r="H445" s="491"/>
      <c r="I445" s="491"/>
      <c r="J445" s="491"/>
      <c r="K445" s="491"/>
      <c r="L445" s="491"/>
      <c r="M445" s="491"/>
      <c r="N445" s="491"/>
      <c r="O445" s="491"/>
      <c r="P445" s="491"/>
      <c r="Q445" s="491"/>
      <c r="R445" s="491"/>
      <c r="S445" s="491"/>
      <c r="T445" s="491"/>
      <c r="U445" s="491"/>
      <c r="V445" s="491"/>
      <c r="W445" s="491"/>
      <c r="X445" s="491"/>
      <c r="Y445" s="491"/>
      <c r="Z445" s="491"/>
    </row>
    <row r="446" spans="1:26" ht="18.75" customHeight="1" x14ac:dyDescent="0.35">
      <c r="A446" s="520"/>
      <c r="B446" s="521"/>
      <c r="C446" s="521"/>
      <c r="D446" s="491"/>
      <c r="E446" s="491"/>
      <c r="F446" s="491"/>
      <c r="G446" s="491"/>
      <c r="H446" s="491"/>
      <c r="I446" s="491"/>
      <c r="J446" s="491"/>
      <c r="K446" s="491"/>
      <c r="L446" s="491"/>
      <c r="M446" s="491"/>
      <c r="N446" s="491"/>
      <c r="O446" s="491"/>
      <c r="P446" s="491"/>
      <c r="Q446" s="491"/>
      <c r="R446" s="491"/>
      <c r="S446" s="491"/>
      <c r="T446" s="491"/>
      <c r="U446" s="491"/>
      <c r="V446" s="491"/>
      <c r="W446" s="491"/>
      <c r="X446" s="491"/>
      <c r="Y446" s="491"/>
      <c r="Z446" s="491"/>
    </row>
    <row r="447" spans="1:26" ht="18.75" customHeight="1" x14ac:dyDescent="0.35">
      <c r="A447" s="520"/>
      <c r="B447" s="521"/>
      <c r="C447" s="521"/>
      <c r="D447" s="491"/>
      <c r="E447" s="491"/>
      <c r="F447" s="491"/>
      <c r="G447" s="491"/>
      <c r="H447" s="491"/>
      <c r="I447" s="491"/>
      <c r="J447" s="491"/>
      <c r="K447" s="491"/>
      <c r="L447" s="491"/>
      <c r="M447" s="491"/>
      <c r="N447" s="491"/>
      <c r="O447" s="491"/>
      <c r="P447" s="491"/>
      <c r="Q447" s="491"/>
      <c r="R447" s="491"/>
      <c r="S447" s="491"/>
      <c r="T447" s="491"/>
      <c r="U447" s="491"/>
      <c r="V447" s="491"/>
      <c r="W447" s="491"/>
      <c r="X447" s="491"/>
      <c r="Y447" s="491"/>
      <c r="Z447" s="491"/>
    </row>
    <row r="448" spans="1:26" ht="18.75" customHeight="1" x14ac:dyDescent="0.35">
      <c r="A448" s="520"/>
      <c r="B448" s="521"/>
      <c r="C448" s="521"/>
      <c r="D448" s="491"/>
      <c r="E448" s="491"/>
      <c r="F448" s="491"/>
      <c r="G448" s="491"/>
      <c r="H448" s="491"/>
      <c r="I448" s="491"/>
      <c r="J448" s="491"/>
      <c r="K448" s="491"/>
      <c r="L448" s="491"/>
      <c r="M448" s="491"/>
      <c r="N448" s="491"/>
      <c r="O448" s="491"/>
      <c r="P448" s="491"/>
      <c r="Q448" s="491"/>
      <c r="R448" s="491"/>
      <c r="S448" s="491"/>
      <c r="T448" s="491"/>
      <c r="U448" s="491"/>
      <c r="V448" s="491"/>
      <c r="W448" s="491"/>
      <c r="X448" s="491"/>
      <c r="Y448" s="491"/>
      <c r="Z448" s="491"/>
    </row>
    <row r="449" spans="1:26" ht="18.75" customHeight="1" x14ac:dyDescent="0.35">
      <c r="A449" s="520"/>
      <c r="B449" s="521"/>
      <c r="C449" s="521"/>
      <c r="D449" s="491"/>
      <c r="E449" s="491"/>
      <c r="F449" s="491"/>
      <c r="G449" s="491"/>
      <c r="H449" s="491"/>
      <c r="I449" s="491"/>
      <c r="J449" s="491"/>
      <c r="K449" s="491"/>
      <c r="L449" s="491"/>
      <c r="M449" s="491"/>
      <c r="N449" s="491"/>
      <c r="O449" s="491"/>
      <c r="P449" s="491"/>
      <c r="Q449" s="491"/>
      <c r="R449" s="491"/>
      <c r="S449" s="491"/>
      <c r="T449" s="491"/>
      <c r="U449" s="491"/>
      <c r="V449" s="491"/>
      <c r="W449" s="491"/>
      <c r="X449" s="491"/>
      <c r="Y449" s="491"/>
      <c r="Z449" s="491"/>
    </row>
    <row r="450" spans="1:26" ht="18.75" customHeight="1" x14ac:dyDescent="0.35">
      <c r="A450" s="520"/>
      <c r="B450" s="521"/>
      <c r="C450" s="521"/>
      <c r="D450" s="491"/>
      <c r="E450" s="491"/>
      <c r="F450" s="491"/>
      <c r="G450" s="491"/>
      <c r="H450" s="491"/>
      <c r="I450" s="491"/>
      <c r="J450" s="491"/>
      <c r="K450" s="491"/>
      <c r="L450" s="491"/>
      <c r="M450" s="491"/>
      <c r="N450" s="491"/>
      <c r="O450" s="491"/>
      <c r="P450" s="491"/>
      <c r="Q450" s="491"/>
      <c r="R450" s="491"/>
      <c r="S450" s="491"/>
      <c r="T450" s="491"/>
      <c r="U450" s="491"/>
      <c r="V450" s="491"/>
      <c r="W450" s="491"/>
      <c r="X450" s="491"/>
      <c r="Y450" s="491"/>
      <c r="Z450" s="491"/>
    </row>
    <row r="451" spans="1:26" ht="18.75" customHeight="1" x14ac:dyDescent="0.35">
      <c r="A451" s="520"/>
      <c r="B451" s="521"/>
      <c r="C451" s="521"/>
      <c r="D451" s="491"/>
      <c r="E451" s="491"/>
      <c r="F451" s="491"/>
      <c r="G451" s="491"/>
      <c r="H451" s="491"/>
      <c r="I451" s="491"/>
      <c r="J451" s="491"/>
      <c r="K451" s="491"/>
      <c r="L451" s="491"/>
      <c r="M451" s="491"/>
      <c r="N451" s="491"/>
      <c r="O451" s="491"/>
      <c r="P451" s="491"/>
      <c r="Q451" s="491"/>
      <c r="R451" s="491"/>
      <c r="S451" s="491"/>
      <c r="T451" s="491"/>
      <c r="U451" s="491"/>
      <c r="V451" s="491"/>
      <c r="W451" s="491"/>
      <c r="X451" s="491"/>
      <c r="Y451" s="491"/>
      <c r="Z451" s="491"/>
    </row>
    <row r="452" spans="1:26" ht="18.75" customHeight="1" x14ac:dyDescent="0.35">
      <c r="A452" s="520"/>
      <c r="B452" s="521"/>
      <c r="C452" s="521"/>
      <c r="D452" s="491"/>
      <c r="E452" s="491"/>
      <c r="F452" s="491"/>
      <c r="G452" s="491"/>
      <c r="H452" s="491"/>
      <c r="I452" s="491"/>
      <c r="J452" s="491"/>
      <c r="K452" s="491"/>
      <c r="L452" s="491"/>
      <c r="M452" s="491"/>
      <c r="N452" s="491"/>
      <c r="O452" s="491"/>
      <c r="P452" s="491"/>
      <c r="Q452" s="491"/>
      <c r="R452" s="491"/>
      <c r="S452" s="491"/>
      <c r="T452" s="491"/>
      <c r="U452" s="491"/>
      <c r="V452" s="491"/>
      <c r="W452" s="491"/>
      <c r="X452" s="491"/>
      <c r="Y452" s="491"/>
      <c r="Z452" s="491"/>
    </row>
    <row r="453" spans="1:26" ht="18.75" customHeight="1" x14ac:dyDescent="0.35">
      <c r="A453" s="520"/>
      <c r="B453" s="521"/>
      <c r="C453" s="521"/>
      <c r="D453" s="491"/>
      <c r="E453" s="491"/>
      <c r="F453" s="491"/>
      <c r="G453" s="491"/>
      <c r="H453" s="491"/>
      <c r="I453" s="491"/>
      <c r="J453" s="491"/>
      <c r="K453" s="491"/>
      <c r="L453" s="491"/>
      <c r="M453" s="491"/>
      <c r="N453" s="491"/>
      <c r="O453" s="491"/>
      <c r="P453" s="491"/>
      <c r="Q453" s="491"/>
      <c r="R453" s="491"/>
      <c r="S453" s="491"/>
      <c r="T453" s="491"/>
      <c r="U453" s="491"/>
      <c r="V453" s="491"/>
      <c r="W453" s="491"/>
      <c r="X453" s="491"/>
      <c r="Y453" s="491"/>
      <c r="Z453" s="491"/>
    </row>
    <row r="454" spans="1:26" ht="18.75" customHeight="1" x14ac:dyDescent="0.35">
      <c r="A454" s="520"/>
      <c r="B454" s="521"/>
      <c r="C454" s="521"/>
      <c r="D454" s="491"/>
      <c r="E454" s="491"/>
      <c r="F454" s="491"/>
      <c r="G454" s="491"/>
      <c r="H454" s="491"/>
      <c r="I454" s="491"/>
      <c r="J454" s="491"/>
      <c r="K454" s="491"/>
      <c r="L454" s="491"/>
      <c r="M454" s="491"/>
      <c r="N454" s="491"/>
      <c r="O454" s="491"/>
      <c r="P454" s="491"/>
      <c r="Q454" s="491"/>
      <c r="R454" s="491"/>
      <c r="S454" s="491"/>
      <c r="T454" s="491"/>
      <c r="U454" s="491"/>
      <c r="V454" s="491"/>
      <c r="W454" s="491"/>
      <c r="X454" s="491"/>
      <c r="Y454" s="491"/>
      <c r="Z454" s="491"/>
    </row>
    <row r="455" spans="1:26" ht="18.75" customHeight="1" x14ac:dyDescent="0.35">
      <c r="A455" s="520"/>
      <c r="B455" s="521"/>
      <c r="C455" s="521"/>
      <c r="D455" s="491"/>
      <c r="E455" s="491"/>
      <c r="F455" s="491"/>
      <c r="G455" s="491"/>
      <c r="H455" s="491"/>
      <c r="I455" s="491"/>
      <c r="J455" s="491"/>
      <c r="K455" s="491"/>
      <c r="L455" s="491"/>
      <c r="M455" s="491"/>
      <c r="N455" s="491"/>
      <c r="O455" s="491"/>
      <c r="P455" s="491"/>
      <c r="Q455" s="491"/>
      <c r="R455" s="491"/>
      <c r="S455" s="491"/>
      <c r="T455" s="491"/>
      <c r="U455" s="491"/>
      <c r="V455" s="491"/>
      <c r="W455" s="491"/>
      <c r="X455" s="491"/>
      <c r="Y455" s="491"/>
      <c r="Z455" s="491"/>
    </row>
    <row r="456" spans="1:26" ht="18.75" customHeight="1" x14ac:dyDescent="0.35">
      <c r="A456" s="520"/>
      <c r="B456" s="521"/>
      <c r="C456" s="521"/>
      <c r="D456" s="491"/>
      <c r="E456" s="491"/>
      <c r="F456" s="491"/>
      <c r="G456" s="491"/>
      <c r="H456" s="491"/>
      <c r="I456" s="491"/>
      <c r="J456" s="491"/>
      <c r="K456" s="491"/>
      <c r="L456" s="491"/>
      <c r="M456" s="491"/>
      <c r="N456" s="491"/>
      <c r="O456" s="491"/>
      <c r="P456" s="491"/>
      <c r="Q456" s="491"/>
      <c r="R456" s="491"/>
      <c r="S456" s="491"/>
      <c r="T456" s="491"/>
      <c r="U456" s="491"/>
      <c r="V456" s="491"/>
      <c r="W456" s="491"/>
      <c r="X456" s="491"/>
      <c r="Y456" s="491"/>
      <c r="Z456" s="491"/>
    </row>
    <row r="457" spans="1:26" ht="18.75" customHeight="1" x14ac:dyDescent="0.35">
      <c r="A457" s="520"/>
      <c r="B457" s="521"/>
      <c r="C457" s="521"/>
      <c r="D457" s="491"/>
      <c r="E457" s="491"/>
      <c r="F457" s="491"/>
      <c r="G457" s="491"/>
      <c r="H457" s="491"/>
      <c r="I457" s="491"/>
      <c r="J457" s="491"/>
      <c r="K457" s="491"/>
      <c r="L457" s="491"/>
      <c r="M457" s="491"/>
      <c r="N457" s="491"/>
      <c r="O457" s="491"/>
      <c r="P457" s="491"/>
      <c r="Q457" s="491"/>
      <c r="R457" s="491"/>
      <c r="S457" s="491"/>
      <c r="T457" s="491"/>
      <c r="U457" s="491"/>
      <c r="V457" s="491"/>
      <c r="W457" s="491"/>
      <c r="X457" s="491"/>
      <c r="Y457" s="491"/>
      <c r="Z457" s="491"/>
    </row>
    <row r="458" spans="1:26" ht="18.75" customHeight="1" x14ac:dyDescent="0.35">
      <c r="A458" s="520"/>
      <c r="B458" s="521"/>
      <c r="C458" s="521"/>
      <c r="D458" s="491"/>
      <c r="E458" s="491"/>
      <c r="F458" s="491"/>
      <c r="G458" s="491"/>
      <c r="H458" s="491"/>
      <c r="I458" s="491"/>
      <c r="J458" s="491"/>
      <c r="K458" s="491"/>
      <c r="L458" s="491"/>
      <c r="M458" s="491"/>
      <c r="N458" s="491"/>
      <c r="O458" s="491"/>
      <c r="P458" s="491"/>
      <c r="Q458" s="491"/>
      <c r="R458" s="491"/>
      <c r="S458" s="491"/>
      <c r="T458" s="491"/>
      <c r="U458" s="491"/>
      <c r="V458" s="491"/>
      <c r="W458" s="491"/>
      <c r="X458" s="491"/>
      <c r="Y458" s="491"/>
      <c r="Z458" s="491"/>
    </row>
    <row r="459" spans="1:26" ht="18.75" customHeight="1" x14ac:dyDescent="0.35">
      <c r="A459" s="520"/>
      <c r="B459" s="521"/>
      <c r="C459" s="521"/>
      <c r="D459" s="491"/>
      <c r="E459" s="491"/>
      <c r="F459" s="491"/>
      <c r="G459" s="491"/>
      <c r="H459" s="491"/>
      <c r="I459" s="491"/>
      <c r="J459" s="491"/>
      <c r="K459" s="491"/>
      <c r="L459" s="491"/>
      <c r="M459" s="491"/>
      <c r="N459" s="491"/>
      <c r="O459" s="491"/>
      <c r="P459" s="491"/>
      <c r="Q459" s="491"/>
      <c r="R459" s="491"/>
      <c r="S459" s="491"/>
      <c r="T459" s="491"/>
      <c r="U459" s="491"/>
      <c r="V459" s="491"/>
      <c r="W459" s="491"/>
      <c r="X459" s="491"/>
      <c r="Y459" s="491"/>
      <c r="Z459" s="491"/>
    </row>
    <row r="460" spans="1:26" ht="18.75" customHeight="1" x14ac:dyDescent="0.35">
      <c r="A460" s="520"/>
      <c r="B460" s="521"/>
      <c r="C460" s="521"/>
      <c r="D460" s="491"/>
      <c r="E460" s="491"/>
      <c r="F460" s="491"/>
      <c r="G460" s="491"/>
      <c r="H460" s="491"/>
      <c r="I460" s="491"/>
      <c r="J460" s="491"/>
      <c r="K460" s="491"/>
      <c r="L460" s="491"/>
      <c r="M460" s="491"/>
      <c r="N460" s="491"/>
      <c r="O460" s="491"/>
      <c r="P460" s="491"/>
      <c r="Q460" s="491"/>
      <c r="R460" s="491"/>
      <c r="S460" s="491"/>
      <c r="T460" s="491"/>
      <c r="U460" s="491"/>
      <c r="V460" s="491"/>
      <c r="W460" s="491"/>
      <c r="X460" s="491"/>
      <c r="Y460" s="491"/>
      <c r="Z460" s="491"/>
    </row>
    <row r="461" spans="1:26" ht="18.75" customHeight="1" x14ac:dyDescent="0.35">
      <c r="A461" s="520"/>
      <c r="B461" s="521"/>
      <c r="C461" s="521"/>
      <c r="D461" s="491"/>
      <c r="E461" s="491"/>
      <c r="F461" s="491"/>
      <c r="G461" s="491"/>
      <c r="H461" s="491"/>
      <c r="I461" s="491"/>
      <c r="J461" s="491"/>
      <c r="K461" s="491"/>
      <c r="L461" s="491"/>
      <c r="M461" s="491"/>
      <c r="N461" s="491"/>
      <c r="O461" s="491"/>
      <c r="P461" s="491"/>
      <c r="Q461" s="491"/>
      <c r="R461" s="491"/>
      <c r="S461" s="491"/>
      <c r="T461" s="491"/>
      <c r="U461" s="491"/>
      <c r="V461" s="491"/>
      <c r="W461" s="491"/>
      <c r="X461" s="491"/>
      <c r="Y461" s="491"/>
      <c r="Z461" s="491"/>
    </row>
    <row r="462" spans="1:26" ht="18.75" customHeight="1" x14ac:dyDescent="0.35">
      <c r="A462" s="520"/>
      <c r="B462" s="521"/>
      <c r="C462" s="521"/>
      <c r="D462" s="491"/>
      <c r="E462" s="491"/>
      <c r="F462" s="491"/>
      <c r="G462" s="491"/>
      <c r="H462" s="491"/>
      <c r="I462" s="491"/>
      <c r="J462" s="491"/>
      <c r="K462" s="491"/>
      <c r="L462" s="491"/>
      <c r="M462" s="491"/>
      <c r="N462" s="491"/>
      <c r="O462" s="491"/>
      <c r="P462" s="491"/>
      <c r="Q462" s="491"/>
      <c r="R462" s="491"/>
      <c r="S462" s="491"/>
      <c r="T462" s="491"/>
      <c r="U462" s="491"/>
      <c r="V462" s="491"/>
      <c r="W462" s="491"/>
      <c r="X462" s="491"/>
      <c r="Y462" s="491"/>
      <c r="Z462" s="491"/>
    </row>
    <row r="463" spans="1:26" ht="18.75" customHeight="1" x14ac:dyDescent="0.35">
      <c r="A463" s="520"/>
      <c r="B463" s="521"/>
      <c r="C463" s="521"/>
      <c r="D463" s="491"/>
      <c r="E463" s="491"/>
      <c r="F463" s="491"/>
      <c r="G463" s="491"/>
      <c r="H463" s="491"/>
      <c r="I463" s="491"/>
      <c r="J463" s="491"/>
      <c r="K463" s="491"/>
      <c r="L463" s="491"/>
      <c r="M463" s="491"/>
      <c r="N463" s="491"/>
      <c r="O463" s="491"/>
      <c r="P463" s="491"/>
      <c r="Q463" s="491"/>
      <c r="R463" s="491"/>
      <c r="S463" s="491"/>
      <c r="T463" s="491"/>
      <c r="U463" s="491"/>
      <c r="V463" s="491"/>
      <c r="W463" s="491"/>
      <c r="X463" s="491"/>
      <c r="Y463" s="491"/>
      <c r="Z463" s="491"/>
    </row>
    <row r="464" spans="1:26" ht="18.75" customHeight="1" x14ac:dyDescent="0.35">
      <c r="A464" s="520"/>
      <c r="B464" s="521"/>
      <c r="C464" s="521"/>
      <c r="D464" s="491"/>
      <c r="E464" s="491"/>
      <c r="F464" s="491"/>
      <c r="G464" s="491"/>
      <c r="H464" s="491"/>
      <c r="I464" s="491"/>
      <c r="J464" s="491"/>
      <c r="K464" s="491"/>
      <c r="L464" s="491"/>
      <c r="M464" s="491"/>
      <c r="N464" s="491"/>
      <c r="O464" s="491"/>
      <c r="P464" s="491"/>
      <c r="Q464" s="491"/>
      <c r="R464" s="491"/>
      <c r="S464" s="491"/>
      <c r="T464" s="491"/>
      <c r="U464" s="491"/>
      <c r="V464" s="491"/>
      <c r="W464" s="491"/>
      <c r="X464" s="491"/>
      <c r="Y464" s="491"/>
      <c r="Z464" s="491"/>
    </row>
    <row r="465" spans="1:26" ht="18.75" customHeight="1" x14ac:dyDescent="0.35">
      <c r="A465" s="520"/>
      <c r="B465" s="521"/>
      <c r="C465" s="521"/>
      <c r="D465" s="491"/>
      <c r="E465" s="491"/>
      <c r="F465" s="491"/>
      <c r="G465" s="491"/>
      <c r="H465" s="491"/>
      <c r="I465" s="491"/>
      <c r="J465" s="491"/>
      <c r="K465" s="491"/>
      <c r="L465" s="491"/>
      <c r="M465" s="491"/>
      <c r="N465" s="491"/>
      <c r="O465" s="491"/>
      <c r="P465" s="491"/>
      <c r="Q465" s="491"/>
      <c r="R465" s="491"/>
      <c r="S465" s="491"/>
      <c r="T465" s="491"/>
      <c r="U465" s="491"/>
      <c r="V465" s="491"/>
      <c r="W465" s="491"/>
      <c r="X465" s="491"/>
      <c r="Y465" s="491"/>
      <c r="Z465" s="491"/>
    </row>
    <row r="466" spans="1:26" ht="18.75" customHeight="1" x14ac:dyDescent="0.35">
      <c r="A466" s="520"/>
      <c r="B466" s="521"/>
      <c r="C466" s="521"/>
      <c r="D466" s="491"/>
      <c r="E466" s="491"/>
      <c r="F466" s="491"/>
      <c r="G466" s="491"/>
      <c r="H466" s="491"/>
      <c r="I466" s="491"/>
      <c r="J466" s="491"/>
      <c r="K466" s="491"/>
      <c r="L466" s="491"/>
      <c r="M466" s="491"/>
      <c r="N466" s="491"/>
      <c r="O466" s="491"/>
      <c r="P466" s="491"/>
      <c r="Q466" s="491"/>
      <c r="R466" s="491"/>
      <c r="S466" s="491"/>
      <c r="T466" s="491"/>
      <c r="U466" s="491"/>
      <c r="V466" s="491"/>
      <c r="W466" s="491"/>
      <c r="X466" s="491"/>
      <c r="Y466" s="491"/>
      <c r="Z466" s="491"/>
    </row>
    <row r="467" spans="1:26" ht="18.75" customHeight="1" x14ac:dyDescent="0.35">
      <c r="A467" s="520"/>
      <c r="B467" s="521"/>
      <c r="C467" s="521"/>
      <c r="D467" s="491"/>
      <c r="E467" s="491"/>
      <c r="F467" s="491"/>
      <c r="G467" s="491"/>
      <c r="H467" s="491"/>
      <c r="I467" s="491"/>
      <c r="J467" s="491"/>
      <c r="K467" s="491"/>
      <c r="L467" s="491"/>
      <c r="M467" s="491"/>
      <c r="N467" s="491"/>
      <c r="O467" s="491"/>
      <c r="P467" s="491"/>
      <c r="Q467" s="491"/>
      <c r="R467" s="491"/>
      <c r="S467" s="491"/>
      <c r="T467" s="491"/>
      <c r="U467" s="491"/>
      <c r="V467" s="491"/>
      <c r="W467" s="491"/>
      <c r="X467" s="491"/>
      <c r="Y467" s="491"/>
      <c r="Z467" s="491"/>
    </row>
    <row r="468" spans="1:26" ht="18.75" customHeight="1" x14ac:dyDescent="0.35">
      <c r="A468" s="520"/>
      <c r="B468" s="521"/>
      <c r="C468" s="521"/>
      <c r="D468" s="491"/>
      <c r="E468" s="491"/>
      <c r="F468" s="491"/>
      <c r="G468" s="491"/>
      <c r="H468" s="491"/>
      <c r="I468" s="491"/>
      <c r="J468" s="491"/>
      <c r="K468" s="491"/>
      <c r="L468" s="491"/>
      <c r="M468" s="491"/>
      <c r="N468" s="491"/>
      <c r="O468" s="491"/>
      <c r="P468" s="491"/>
      <c r="Q468" s="491"/>
      <c r="R468" s="491"/>
      <c r="S468" s="491"/>
      <c r="T468" s="491"/>
      <c r="U468" s="491"/>
      <c r="V468" s="491"/>
      <c r="W468" s="491"/>
      <c r="X468" s="491"/>
      <c r="Y468" s="491"/>
      <c r="Z468" s="491"/>
    </row>
    <row r="469" spans="1:26" ht="18.75" customHeight="1" x14ac:dyDescent="0.35">
      <c r="A469" s="520"/>
      <c r="B469" s="521"/>
      <c r="C469" s="521"/>
      <c r="D469" s="491"/>
      <c r="E469" s="491"/>
      <c r="F469" s="491"/>
      <c r="G469" s="491"/>
      <c r="H469" s="491"/>
      <c r="I469" s="491"/>
      <c r="J469" s="491"/>
      <c r="K469" s="491"/>
      <c r="L469" s="491"/>
      <c r="M469" s="491"/>
      <c r="N469" s="491"/>
      <c r="O469" s="491"/>
      <c r="P469" s="491"/>
      <c r="Q469" s="491"/>
      <c r="R469" s="491"/>
      <c r="S469" s="491"/>
      <c r="T469" s="491"/>
      <c r="U469" s="491"/>
      <c r="V469" s="491"/>
      <c r="W469" s="491"/>
      <c r="X469" s="491"/>
      <c r="Y469" s="491"/>
      <c r="Z469" s="491"/>
    </row>
    <row r="470" spans="1:26" ht="18.75" customHeight="1" x14ac:dyDescent="0.35">
      <c r="A470" s="520"/>
      <c r="B470" s="521"/>
      <c r="C470" s="521"/>
      <c r="D470" s="491"/>
      <c r="E470" s="491"/>
      <c r="F470" s="491"/>
      <c r="G470" s="491"/>
      <c r="H470" s="491"/>
      <c r="I470" s="491"/>
      <c r="J470" s="491"/>
      <c r="K470" s="491"/>
      <c r="L470" s="491"/>
      <c r="M470" s="491"/>
      <c r="N470" s="491"/>
      <c r="O470" s="491"/>
      <c r="P470" s="491"/>
      <c r="Q470" s="491"/>
      <c r="R470" s="491"/>
      <c r="S470" s="491"/>
      <c r="T470" s="491"/>
      <c r="U470" s="491"/>
      <c r="V470" s="491"/>
      <c r="W470" s="491"/>
      <c r="X470" s="491"/>
      <c r="Y470" s="491"/>
      <c r="Z470" s="491"/>
    </row>
    <row r="471" spans="1:26" ht="18.75" customHeight="1" x14ac:dyDescent="0.35">
      <c r="A471" s="520"/>
      <c r="B471" s="521"/>
      <c r="C471" s="521"/>
      <c r="D471" s="491"/>
      <c r="E471" s="491"/>
      <c r="F471" s="491"/>
      <c r="G471" s="491"/>
      <c r="H471" s="491"/>
      <c r="I471" s="491"/>
      <c r="J471" s="491"/>
      <c r="K471" s="491"/>
      <c r="L471" s="491"/>
      <c r="M471" s="491"/>
      <c r="N471" s="491"/>
      <c r="O471" s="491"/>
      <c r="P471" s="491"/>
      <c r="Q471" s="491"/>
      <c r="R471" s="491"/>
      <c r="S471" s="491"/>
      <c r="T471" s="491"/>
      <c r="U471" s="491"/>
      <c r="V471" s="491"/>
      <c r="W471" s="491"/>
      <c r="X471" s="491"/>
      <c r="Y471" s="491"/>
      <c r="Z471" s="491"/>
    </row>
    <row r="472" spans="1:26" ht="18.75" customHeight="1" x14ac:dyDescent="0.35">
      <c r="A472" s="520"/>
      <c r="B472" s="521"/>
      <c r="C472" s="521"/>
      <c r="D472" s="491"/>
      <c r="E472" s="491"/>
      <c r="F472" s="491"/>
      <c r="G472" s="491"/>
      <c r="H472" s="491"/>
      <c r="I472" s="491"/>
      <c r="J472" s="491"/>
      <c r="K472" s="491"/>
      <c r="L472" s="491"/>
      <c r="M472" s="491"/>
      <c r="N472" s="491"/>
      <c r="O472" s="491"/>
      <c r="P472" s="491"/>
      <c r="Q472" s="491"/>
      <c r="R472" s="491"/>
      <c r="S472" s="491"/>
      <c r="T472" s="491"/>
      <c r="U472" s="491"/>
      <c r="V472" s="491"/>
      <c r="W472" s="491"/>
      <c r="X472" s="491"/>
      <c r="Y472" s="491"/>
      <c r="Z472" s="491"/>
    </row>
    <row r="473" spans="1:26" ht="18.75" customHeight="1" x14ac:dyDescent="0.35">
      <c r="A473" s="520"/>
      <c r="B473" s="521"/>
      <c r="C473" s="521"/>
      <c r="D473" s="491"/>
      <c r="E473" s="491"/>
      <c r="F473" s="491"/>
      <c r="G473" s="491"/>
      <c r="H473" s="491"/>
      <c r="I473" s="491"/>
      <c r="J473" s="491"/>
      <c r="K473" s="491"/>
      <c r="L473" s="491"/>
      <c r="M473" s="491"/>
      <c r="N473" s="491"/>
      <c r="O473" s="491"/>
      <c r="P473" s="491"/>
      <c r="Q473" s="491"/>
      <c r="R473" s="491"/>
      <c r="S473" s="491"/>
      <c r="T473" s="491"/>
      <c r="U473" s="491"/>
      <c r="V473" s="491"/>
      <c r="W473" s="491"/>
      <c r="X473" s="491"/>
      <c r="Y473" s="491"/>
      <c r="Z473" s="491"/>
    </row>
    <row r="474" spans="1:26" ht="18.75" customHeight="1" x14ac:dyDescent="0.35">
      <c r="A474" s="520"/>
      <c r="B474" s="521"/>
      <c r="C474" s="521"/>
      <c r="D474" s="491"/>
      <c r="E474" s="491"/>
      <c r="F474" s="491"/>
      <c r="G474" s="491"/>
      <c r="H474" s="491"/>
      <c r="I474" s="491"/>
      <c r="J474" s="491"/>
      <c r="K474" s="491"/>
      <c r="L474" s="491"/>
      <c r="M474" s="491"/>
      <c r="N474" s="491"/>
      <c r="O474" s="491"/>
      <c r="P474" s="491"/>
      <c r="Q474" s="491"/>
      <c r="R474" s="491"/>
      <c r="S474" s="491"/>
      <c r="T474" s="491"/>
      <c r="U474" s="491"/>
      <c r="V474" s="491"/>
      <c r="W474" s="491"/>
      <c r="X474" s="491"/>
      <c r="Y474" s="491"/>
      <c r="Z474" s="491"/>
    </row>
    <row r="475" spans="1:26" ht="18.75" customHeight="1" x14ac:dyDescent="0.35">
      <c r="A475" s="520"/>
      <c r="B475" s="521"/>
      <c r="C475" s="521"/>
      <c r="D475" s="49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row>
    <row r="476" spans="1:26" ht="18.75" customHeight="1" x14ac:dyDescent="0.35">
      <c r="A476" s="520"/>
      <c r="B476" s="521"/>
      <c r="C476" s="521"/>
      <c r="D476" s="491"/>
      <c r="E476" s="491"/>
      <c r="F476" s="491"/>
      <c r="G476" s="491"/>
      <c r="H476" s="491"/>
      <c r="I476" s="491"/>
      <c r="J476" s="491"/>
      <c r="K476" s="491"/>
      <c r="L476" s="491"/>
      <c r="M476" s="491"/>
      <c r="N476" s="491"/>
      <c r="O476" s="491"/>
      <c r="P476" s="491"/>
      <c r="Q476" s="491"/>
      <c r="R476" s="491"/>
      <c r="S476" s="491"/>
      <c r="T476" s="491"/>
      <c r="U476" s="491"/>
      <c r="V476" s="491"/>
      <c r="W476" s="491"/>
      <c r="X476" s="491"/>
      <c r="Y476" s="491"/>
      <c r="Z476" s="491"/>
    </row>
    <row r="477" spans="1:26" ht="18.75" customHeight="1" x14ac:dyDescent="0.35">
      <c r="A477" s="520"/>
      <c r="B477" s="521"/>
      <c r="C477" s="521"/>
      <c r="D477" s="491"/>
      <c r="E477" s="491"/>
      <c r="F477" s="491"/>
      <c r="G477" s="491"/>
      <c r="H477" s="491"/>
      <c r="I477" s="491"/>
      <c r="J477" s="491"/>
      <c r="K477" s="491"/>
      <c r="L477" s="491"/>
      <c r="M477" s="491"/>
      <c r="N477" s="491"/>
      <c r="O477" s="491"/>
      <c r="P477" s="491"/>
      <c r="Q477" s="491"/>
      <c r="R477" s="491"/>
      <c r="S477" s="491"/>
      <c r="T477" s="491"/>
      <c r="U477" s="491"/>
      <c r="V477" s="491"/>
      <c r="W477" s="491"/>
      <c r="X477" s="491"/>
      <c r="Y477" s="491"/>
      <c r="Z477" s="491"/>
    </row>
    <row r="478" spans="1:26" ht="18.75" customHeight="1" x14ac:dyDescent="0.35">
      <c r="A478" s="520"/>
      <c r="B478" s="521"/>
      <c r="C478" s="521"/>
      <c r="D478" s="491"/>
      <c r="E478" s="491"/>
      <c r="F478" s="491"/>
      <c r="G478" s="491"/>
      <c r="H478" s="491"/>
      <c r="I478" s="491"/>
      <c r="J478" s="491"/>
      <c r="K478" s="491"/>
      <c r="L478" s="491"/>
      <c r="M478" s="491"/>
      <c r="N478" s="491"/>
      <c r="O478" s="491"/>
      <c r="P478" s="491"/>
      <c r="Q478" s="491"/>
      <c r="R478" s="491"/>
      <c r="S478" s="491"/>
      <c r="T478" s="491"/>
      <c r="U478" s="491"/>
      <c r="V478" s="491"/>
      <c r="W478" s="491"/>
      <c r="X478" s="491"/>
      <c r="Y478" s="491"/>
      <c r="Z478" s="491"/>
    </row>
    <row r="479" spans="1:26" ht="18.75" customHeight="1" x14ac:dyDescent="0.35">
      <c r="A479" s="520"/>
      <c r="B479" s="521"/>
      <c r="C479" s="521"/>
      <c r="D479" s="491"/>
      <c r="E479" s="491"/>
      <c r="F479" s="491"/>
      <c r="G479" s="491"/>
      <c r="H479" s="491"/>
      <c r="I479" s="491"/>
      <c r="J479" s="491"/>
      <c r="K479" s="491"/>
      <c r="L479" s="491"/>
      <c r="M479" s="491"/>
      <c r="N479" s="491"/>
      <c r="O479" s="491"/>
      <c r="P479" s="491"/>
      <c r="Q479" s="491"/>
      <c r="R479" s="491"/>
      <c r="S479" s="491"/>
      <c r="T479" s="491"/>
      <c r="U479" s="491"/>
      <c r="V479" s="491"/>
      <c r="W479" s="491"/>
      <c r="X479" s="491"/>
      <c r="Y479" s="491"/>
      <c r="Z479" s="491"/>
    </row>
    <row r="480" spans="1:26" ht="18.75" customHeight="1" x14ac:dyDescent="0.35">
      <c r="A480" s="520"/>
      <c r="B480" s="521"/>
      <c r="C480" s="521"/>
      <c r="D480" s="491"/>
      <c r="E480" s="491"/>
      <c r="F480" s="491"/>
      <c r="G480" s="491"/>
      <c r="H480" s="491"/>
      <c r="I480" s="491"/>
      <c r="J480" s="491"/>
      <c r="K480" s="491"/>
      <c r="L480" s="491"/>
      <c r="M480" s="491"/>
      <c r="N480" s="491"/>
      <c r="O480" s="491"/>
      <c r="P480" s="491"/>
      <c r="Q480" s="491"/>
      <c r="R480" s="491"/>
      <c r="S480" s="491"/>
      <c r="T480" s="491"/>
      <c r="U480" s="491"/>
      <c r="V480" s="491"/>
      <c r="W480" s="491"/>
      <c r="X480" s="491"/>
      <c r="Y480" s="491"/>
      <c r="Z480" s="491"/>
    </row>
    <row r="481" spans="1:26" ht="18.75" customHeight="1" x14ac:dyDescent="0.35">
      <c r="A481" s="520"/>
      <c r="B481" s="521"/>
      <c r="C481" s="521"/>
      <c r="D481" s="491"/>
      <c r="E481" s="491"/>
      <c r="F481" s="491"/>
      <c r="G481" s="491"/>
      <c r="H481" s="491"/>
      <c r="I481" s="491"/>
      <c r="J481" s="491"/>
      <c r="K481" s="491"/>
      <c r="L481" s="491"/>
      <c r="M481" s="491"/>
      <c r="N481" s="491"/>
      <c r="O481" s="491"/>
      <c r="P481" s="491"/>
      <c r="Q481" s="491"/>
      <c r="R481" s="491"/>
      <c r="S481" s="491"/>
      <c r="T481" s="491"/>
      <c r="U481" s="491"/>
      <c r="V481" s="491"/>
      <c r="W481" s="491"/>
      <c r="X481" s="491"/>
      <c r="Y481" s="491"/>
      <c r="Z481" s="491"/>
    </row>
    <row r="482" spans="1:26" ht="18.75" customHeight="1" x14ac:dyDescent="0.35">
      <c r="A482" s="520"/>
      <c r="B482" s="521"/>
      <c r="C482" s="521"/>
      <c r="D482" s="491"/>
      <c r="E482" s="491"/>
      <c r="F482" s="491"/>
      <c r="G482" s="491"/>
      <c r="H482" s="491"/>
      <c r="I482" s="491"/>
      <c r="J482" s="491"/>
      <c r="K482" s="491"/>
      <c r="L482" s="491"/>
      <c r="M482" s="491"/>
      <c r="N482" s="491"/>
      <c r="O482" s="491"/>
      <c r="P482" s="491"/>
      <c r="Q482" s="491"/>
      <c r="R482" s="491"/>
      <c r="S482" s="491"/>
      <c r="T482" s="491"/>
      <c r="U482" s="491"/>
      <c r="V482" s="491"/>
      <c r="W482" s="491"/>
      <c r="X482" s="491"/>
      <c r="Y482" s="491"/>
      <c r="Z482" s="491"/>
    </row>
    <row r="483" spans="1:26" ht="18.75" customHeight="1" x14ac:dyDescent="0.35">
      <c r="A483" s="520"/>
      <c r="B483" s="521"/>
      <c r="C483" s="521"/>
      <c r="D483" s="491"/>
      <c r="E483" s="491"/>
      <c r="F483" s="491"/>
      <c r="G483" s="491"/>
      <c r="H483" s="491"/>
      <c r="I483" s="491"/>
      <c r="J483" s="491"/>
      <c r="K483" s="491"/>
      <c r="L483" s="491"/>
      <c r="M483" s="491"/>
      <c r="N483" s="491"/>
      <c r="O483" s="491"/>
      <c r="P483" s="491"/>
      <c r="Q483" s="491"/>
      <c r="R483" s="491"/>
      <c r="S483" s="491"/>
      <c r="T483" s="491"/>
      <c r="U483" s="491"/>
      <c r="V483" s="491"/>
      <c r="W483" s="491"/>
      <c r="X483" s="491"/>
      <c r="Y483" s="491"/>
      <c r="Z483" s="491"/>
    </row>
    <row r="484" spans="1:26" ht="18.75" customHeight="1" x14ac:dyDescent="0.35">
      <c r="A484" s="520"/>
      <c r="B484" s="521"/>
      <c r="C484" s="521"/>
      <c r="D484" s="491"/>
      <c r="E484" s="491"/>
      <c r="F484" s="491"/>
      <c r="G484" s="491"/>
      <c r="H484" s="491"/>
      <c r="I484" s="491"/>
      <c r="J484" s="491"/>
      <c r="K484" s="491"/>
      <c r="L484" s="491"/>
      <c r="M484" s="491"/>
      <c r="N484" s="491"/>
      <c r="O484" s="491"/>
      <c r="P484" s="491"/>
      <c r="Q484" s="491"/>
      <c r="R484" s="491"/>
      <c r="S484" s="491"/>
      <c r="T484" s="491"/>
      <c r="U484" s="491"/>
      <c r="V484" s="491"/>
      <c r="W484" s="491"/>
      <c r="X484" s="491"/>
      <c r="Y484" s="491"/>
      <c r="Z484" s="491"/>
    </row>
    <row r="485" spans="1:26" ht="18.75" customHeight="1" x14ac:dyDescent="0.35">
      <c r="A485" s="520"/>
      <c r="B485" s="521"/>
      <c r="C485" s="521"/>
      <c r="D485" s="491"/>
      <c r="E485" s="491"/>
      <c r="F485" s="491"/>
      <c r="G485" s="491"/>
      <c r="H485" s="491"/>
      <c r="I485" s="491"/>
      <c r="J485" s="491"/>
      <c r="K485" s="491"/>
      <c r="L485" s="491"/>
      <c r="M485" s="491"/>
      <c r="N485" s="491"/>
      <c r="O485" s="491"/>
      <c r="P485" s="491"/>
      <c r="Q485" s="491"/>
      <c r="R485" s="491"/>
      <c r="S485" s="491"/>
      <c r="T485" s="491"/>
      <c r="U485" s="491"/>
      <c r="V485" s="491"/>
      <c r="W485" s="491"/>
      <c r="X485" s="491"/>
      <c r="Y485" s="491"/>
      <c r="Z485" s="491"/>
    </row>
    <row r="486" spans="1:26" ht="18.75" customHeight="1" x14ac:dyDescent="0.35">
      <c r="A486" s="520"/>
      <c r="B486" s="521"/>
      <c r="C486" s="521"/>
      <c r="D486" s="491"/>
      <c r="E486" s="491"/>
      <c r="F486" s="491"/>
      <c r="G486" s="491"/>
      <c r="H486" s="491"/>
      <c r="I486" s="491"/>
      <c r="J486" s="491"/>
      <c r="K486" s="491"/>
      <c r="L486" s="491"/>
      <c r="M486" s="491"/>
      <c r="N486" s="491"/>
      <c r="O486" s="491"/>
      <c r="P486" s="491"/>
      <c r="Q486" s="491"/>
      <c r="R486" s="491"/>
      <c r="S486" s="491"/>
      <c r="T486" s="491"/>
      <c r="U486" s="491"/>
      <c r="V486" s="491"/>
      <c r="W486" s="491"/>
      <c r="X486" s="491"/>
      <c r="Y486" s="491"/>
      <c r="Z486" s="491"/>
    </row>
    <row r="487" spans="1:26" ht="18.75" customHeight="1" x14ac:dyDescent="0.35">
      <c r="A487" s="520"/>
      <c r="B487" s="521"/>
      <c r="C487" s="521"/>
      <c r="D487" s="491"/>
      <c r="E487" s="491"/>
      <c r="F487" s="491"/>
      <c r="G487" s="491"/>
      <c r="H487" s="491"/>
      <c r="I487" s="491"/>
      <c r="J487" s="491"/>
      <c r="K487" s="491"/>
      <c r="L487" s="491"/>
      <c r="M487" s="491"/>
      <c r="N487" s="491"/>
      <c r="O487" s="491"/>
      <c r="P487" s="491"/>
      <c r="Q487" s="491"/>
      <c r="R487" s="491"/>
      <c r="S487" s="491"/>
      <c r="T487" s="491"/>
      <c r="U487" s="491"/>
      <c r="V487" s="491"/>
      <c r="W487" s="491"/>
      <c r="X487" s="491"/>
      <c r="Y487" s="491"/>
      <c r="Z487" s="491"/>
    </row>
    <row r="488" spans="1:26" ht="18.75" customHeight="1" x14ac:dyDescent="0.35">
      <c r="A488" s="520"/>
      <c r="B488" s="521"/>
      <c r="C488" s="521"/>
      <c r="D488" s="491"/>
      <c r="E488" s="491"/>
      <c r="F488" s="491"/>
      <c r="G488" s="491"/>
      <c r="H488" s="491"/>
      <c r="I488" s="491"/>
      <c r="J488" s="491"/>
      <c r="K488" s="491"/>
      <c r="L488" s="491"/>
      <c r="M488" s="491"/>
      <c r="N488" s="491"/>
      <c r="O488" s="491"/>
      <c r="P488" s="491"/>
      <c r="Q488" s="491"/>
      <c r="R488" s="491"/>
      <c r="S488" s="491"/>
      <c r="T488" s="491"/>
      <c r="U488" s="491"/>
      <c r="V488" s="491"/>
      <c r="W488" s="491"/>
      <c r="X488" s="491"/>
      <c r="Y488" s="491"/>
      <c r="Z488" s="491"/>
    </row>
    <row r="489" spans="1:26" ht="18.75" customHeight="1" x14ac:dyDescent="0.35">
      <c r="A489" s="520"/>
      <c r="B489" s="521"/>
      <c r="C489" s="521"/>
      <c r="D489" s="491"/>
      <c r="E489" s="491"/>
      <c r="F489" s="491"/>
      <c r="G489" s="491"/>
      <c r="H489" s="491"/>
      <c r="I489" s="491"/>
      <c r="J489" s="491"/>
      <c r="K489" s="491"/>
      <c r="L489" s="491"/>
      <c r="M489" s="491"/>
      <c r="N489" s="491"/>
      <c r="O489" s="491"/>
      <c r="P489" s="491"/>
      <c r="Q489" s="491"/>
      <c r="R489" s="491"/>
      <c r="S489" s="491"/>
      <c r="T489" s="491"/>
      <c r="U489" s="491"/>
      <c r="V489" s="491"/>
      <c r="W489" s="491"/>
      <c r="X489" s="491"/>
      <c r="Y489" s="491"/>
      <c r="Z489" s="491"/>
    </row>
    <row r="490" spans="1:26" ht="18.75" customHeight="1" x14ac:dyDescent="0.35">
      <c r="A490" s="520"/>
      <c r="B490" s="521"/>
      <c r="C490" s="521"/>
      <c r="D490" s="491"/>
      <c r="E490" s="491"/>
      <c r="F490" s="491"/>
      <c r="G490" s="491"/>
      <c r="H490" s="491"/>
      <c r="I490" s="491"/>
      <c r="J490" s="491"/>
      <c r="K490" s="491"/>
      <c r="L490" s="491"/>
      <c r="M490" s="491"/>
      <c r="N490" s="491"/>
      <c r="O490" s="491"/>
      <c r="P490" s="491"/>
      <c r="Q490" s="491"/>
      <c r="R490" s="491"/>
      <c r="S490" s="491"/>
      <c r="T490" s="491"/>
      <c r="U490" s="491"/>
      <c r="V490" s="491"/>
      <c r="W490" s="491"/>
      <c r="X490" s="491"/>
      <c r="Y490" s="491"/>
      <c r="Z490" s="491"/>
    </row>
    <row r="491" spans="1:26" ht="18.75" customHeight="1" x14ac:dyDescent="0.35">
      <c r="A491" s="520"/>
      <c r="B491" s="521"/>
      <c r="C491" s="521"/>
      <c r="D491" s="491"/>
      <c r="E491" s="491"/>
      <c r="F491" s="491"/>
      <c r="G491" s="491"/>
      <c r="H491" s="491"/>
      <c r="I491" s="491"/>
      <c r="J491" s="491"/>
      <c r="K491" s="491"/>
      <c r="L491" s="491"/>
      <c r="M491" s="491"/>
      <c r="N491" s="491"/>
      <c r="O491" s="491"/>
      <c r="P491" s="491"/>
      <c r="Q491" s="491"/>
      <c r="R491" s="491"/>
      <c r="S491" s="491"/>
      <c r="T491" s="491"/>
      <c r="U491" s="491"/>
      <c r="V491" s="491"/>
      <c r="W491" s="491"/>
      <c r="X491" s="491"/>
      <c r="Y491" s="491"/>
      <c r="Z491" s="491"/>
    </row>
    <row r="492" spans="1:26" ht="18.75" customHeight="1" x14ac:dyDescent="0.35">
      <c r="A492" s="520"/>
      <c r="B492" s="521"/>
      <c r="C492" s="521"/>
      <c r="D492" s="491"/>
      <c r="E492" s="491"/>
      <c r="F492" s="491"/>
      <c r="G492" s="491"/>
      <c r="H492" s="491"/>
      <c r="I492" s="491"/>
      <c r="J492" s="491"/>
      <c r="K492" s="491"/>
      <c r="L492" s="491"/>
      <c r="M492" s="491"/>
      <c r="N492" s="491"/>
      <c r="O492" s="491"/>
      <c r="P492" s="491"/>
      <c r="Q492" s="491"/>
      <c r="R492" s="491"/>
      <c r="S492" s="491"/>
      <c r="T492" s="491"/>
      <c r="U492" s="491"/>
      <c r="V492" s="491"/>
      <c r="W492" s="491"/>
      <c r="X492" s="491"/>
      <c r="Y492" s="491"/>
      <c r="Z492" s="491"/>
    </row>
    <row r="493" spans="1:26" ht="18.75" customHeight="1" x14ac:dyDescent="0.35">
      <c r="A493" s="520"/>
      <c r="B493" s="521"/>
      <c r="C493" s="521"/>
      <c r="D493" s="491"/>
      <c r="E493" s="491"/>
      <c r="F493" s="491"/>
      <c r="G493" s="491"/>
      <c r="H493" s="491"/>
      <c r="I493" s="491"/>
      <c r="J493" s="491"/>
      <c r="K493" s="491"/>
      <c r="L493" s="491"/>
      <c r="M493" s="491"/>
      <c r="N493" s="491"/>
      <c r="O493" s="491"/>
      <c r="P493" s="491"/>
      <c r="Q493" s="491"/>
      <c r="R493" s="491"/>
      <c r="S493" s="491"/>
      <c r="T493" s="491"/>
      <c r="U493" s="491"/>
      <c r="V493" s="491"/>
      <c r="W493" s="491"/>
      <c r="X493" s="491"/>
      <c r="Y493" s="491"/>
      <c r="Z493" s="491"/>
    </row>
    <row r="494" spans="1:26" ht="18.75" customHeight="1" x14ac:dyDescent="0.35">
      <c r="A494" s="520"/>
      <c r="B494" s="521"/>
      <c r="C494" s="521"/>
      <c r="D494" s="491"/>
      <c r="E494" s="491"/>
      <c r="F494" s="491"/>
      <c r="G494" s="491"/>
      <c r="H494" s="491"/>
      <c r="I494" s="491"/>
      <c r="J494" s="491"/>
      <c r="K494" s="491"/>
      <c r="L494" s="491"/>
      <c r="M494" s="491"/>
      <c r="N494" s="491"/>
      <c r="O494" s="491"/>
      <c r="P494" s="491"/>
      <c r="Q494" s="491"/>
      <c r="R494" s="491"/>
      <c r="S494" s="491"/>
      <c r="T494" s="491"/>
      <c r="U494" s="491"/>
      <c r="V494" s="491"/>
      <c r="W494" s="491"/>
      <c r="X494" s="491"/>
      <c r="Y494" s="491"/>
      <c r="Z494" s="491"/>
    </row>
    <row r="495" spans="1:26" ht="18.75" customHeight="1" x14ac:dyDescent="0.35">
      <c r="A495" s="520"/>
      <c r="B495" s="521"/>
      <c r="C495" s="521"/>
      <c r="D495" s="491"/>
      <c r="E495" s="491"/>
      <c r="F495" s="491"/>
      <c r="G495" s="491"/>
      <c r="H495" s="491"/>
      <c r="I495" s="491"/>
      <c r="J495" s="491"/>
      <c r="K495" s="491"/>
      <c r="L495" s="491"/>
      <c r="M495" s="491"/>
      <c r="N495" s="491"/>
      <c r="O495" s="491"/>
      <c r="P495" s="491"/>
      <c r="Q495" s="491"/>
      <c r="R495" s="491"/>
      <c r="S495" s="491"/>
      <c r="T495" s="491"/>
      <c r="U495" s="491"/>
      <c r="V495" s="491"/>
      <c r="W495" s="491"/>
      <c r="X495" s="491"/>
      <c r="Y495" s="491"/>
      <c r="Z495" s="491"/>
    </row>
    <row r="496" spans="1:26" ht="18.75" customHeight="1" x14ac:dyDescent="0.35">
      <c r="A496" s="520"/>
      <c r="B496" s="521"/>
      <c r="C496" s="521"/>
      <c r="D496" s="491"/>
      <c r="E496" s="491"/>
      <c r="F496" s="491"/>
      <c r="G496" s="491"/>
      <c r="H496" s="491"/>
      <c r="I496" s="491"/>
      <c r="J496" s="491"/>
      <c r="K496" s="491"/>
      <c r="L496" s="491"/>
      <c r="M496" s="491"/>
      <c r="N496" s="491"/>
      <c r="O496" s="491"/>
      <c r="P496" s="491"/>
      <c r="Q496" s="491"/>
      <c r="R496" s="491"/>
      <c r="S496" s="491"/>
      <c r="T496" s="491"/>
      <c r="U496" s="491"/>
      <c r="V496" s="491"/>
      <c r="W496" s="491"/>
      <c r="X496" s="491"/>
      <c r="Y496" s="491"/>
      <c r="Z496" s="491"/>
    </row>
    <row r="497" spans="1:26" ht="18.75" customHeight="1" x14ac:dyDescent="0.35">
      <c r="A497" s="520"/>
      <c r="B497" s="521"/>
      <c r="C497" s="521"/>
      <c r="D497" s="491"/>
      <c r="E497" s="491"/>
      <c r="F497" s="491"/>
      <c r="G497" s="491"/>
      <c r="H497" s="491"/>
      <c r="I497" s="491"/>
      <c r="J497" s="491"/>
      <c r="K497" s="491"/>
      <c r="L497" s="491"/>
      <c r="M497" s="491"/>
      <c r="N497" s="491"/>
      <c r="O497" s="491"/>
      <c r="P497" s="491"/>
      <c r="Q497" s="491"/>
      <c r="R497" s="491"/>
      <c r="S497" s="491"/>
      <c r="T497" s="491"/>
      <c r="U497" s="491"/>
      <c r="V497" s="491"/>
      <c r="W497" s="491"/>
      <c r="X497" s="491"/>
      <c r="Y497" s="491"/>
      <c r="Z497" s="491"/>
    </row>
    <row r="498" spans="1:26" ht="18.75" customHeight="1" x14ac:dyDescent="0.35">
      <c r="A498" s="520"/>
      <c r="B498" s="521"/>
      <c r="C498" s="521"/>
      <c r="D498" s="491"/>
      <c r="E498" s="491"/>
      <c r="F498" s="491"/>
      <c r="G498" s="491"/>
      <c r="H498" s="491"/>
      <c r="I498" s="491"/>
      <c r="J498" s="491"/>
      <c r="K498" s="491"/>
      <c r="L498" s="491"/>
      <c r="M498" s="491"/>
      <c r="N498" s="491"/>
      <c r="O498" s="491"/>
      <c r="P498" s="491"/>
      <c r="Q498" s="491"/>
      <c r="R498" s="491"/>
      <c r="S498" s="491"/>
      <c r="T498" s="491"/>
      <c r="U498" s="491"/>
      <c r="V498" s="491"/>
      <c r="W498" s="491"/>
      <c r="X498" s="491"/>
      <c r="Y498" s="491"/>
      <c r="Z498" s="491"/>
    </row>
    <row r="499" spans="1:26" ht="18.75" customHeight="1" x14ac:dyDescent="0.35">
      <c r="A499" s="520"/>
      <c r="B499" s="521"/>
      <c r="C499" s="521"/>
      <c r="D499" s="491"/>
      <c r="E499" s="491"/>
      <c r="F499" s="491"/>
      <c r="G499" s="491"/>
      <c r="H499" s="491"/>
      <c r="I499" s="491"/>
      <c r="J499" s="491"/>
      <c r="K499" s="491"/>
      <c r="L499" s="491"/>
      <c r="M499" s="491"/>
      <c r="N499" s="491"/>
      <c r="O499" s="491"/>
      <c r="P499" s="491"/>
      <c r="Q499" s="491"/>
      <c r="R499" s="491"/>
      <c r="S499" s="491"/>
      <c r="T499" s="491"/>
      <c r="U499" s="491"/>
      <c r="V499" s="491"/>
      <c r="W499" s="491"/>
      <c r="X499" s="491"/>
      <c r="Y499" s="491"/>
      <c r="Z499" s="491"/>
    </row>
    <row r="500" spans="1:26" ht="18.75" customHeight="1" x14ac:dyDescent="0.35">
      <c r="A500" s="520"/>
      <c r="B500" s="521"/>
      <c r="C500" s="521"/>
      <c r="D500" s="491"/>
      <c r="E500" s="491"/>
      <c r="F500" s="491"/>
      <c r="G500" s="491"/>
      <c r="H500" s="491"/>
      <c r="I500" s="491"/>
      <c r="J500" s="491"/>
      <c r="K500" s="491"/>
      <c r="L500" s="491"/>
      <c r="M500" s="491"/>
      <c r="N500" s="491"/>
      <c r="O500" s="491"/>
      <c r="P500" s="491"/>
      <c r="Q500" s="491"/>
      <c r="R500" s="491"/>
      <c r="S500" s="491"/>
      <c r="T500" s="491"/>
      <c r="U500" s="491"/>
      <c r="V500" s="491"/>
      <c r="W500" s="491"/>
      <c r="X500" s="491"/>
      <c r="Y500" s="491"/>
      <c r="Z500" s="491"/>
    </row>
    <row r="501" spans="1:26" ht="18.75" customHeight="1" x14ac:dyDescent="0.35">
      <c r="A501" s="520"/>
      <c r="B501" s="521"/>
      <c r="C501" s="521"/>
      <c r="D501" s="491"/>
      <c r="E501" s="491"/>
      <c r="F501" s="491"/>
      <c r="G501" s="491"/>
      <c r="H501" s="491"/>
      <c r="I501" s="491"/>
      <c r="J501" s="491"/>
      <c r="K501" s="491"/>
      <c r="L501" s="491"/>
      <c r="M501" s="491"/>
      <c r="N501" s="491"/>
      <c r="O501" s="491"/>
      <c r="P501" s="491"/>
      <c r="Q501" s="491"/>
      <c r="R501" s="491"/>
      <c r="S501" s="491"/>
      <c r="T501" s="491"/>
      <c r="U501" s="491"/>
      <c r="V501" s="491"/>
      <c r="W501" s="491"/>
      <c r="X501" s="491"/>
      <c r="Y501" s="491"/>
      <c r="Z501" s="491"/>
    </row>
    <row r="502" spans="1:26" ht="18.75" customHeight="1" x14ac:dyDescent="0.35">
      <c r="A502" s="520"/>
      <c r="B502" s="521"/>
      <c r="C502" s="521"/>
      <c r="D502" s="491"/>
      <c r="E502" s="491"/>
      <c r="F502" s="491"/>
      <c r="G502" s="491"/>
      <c r="H502" s="491"/>
      <c r="I502" s="491"/>
      <c r="J502" s="491"/>
      <c r="K502" s="491"/>
      <c r="L502" s="491"/>
      <c r="M502" s="491"/>
      <c r="N502" s="491"/>
      <c r="O502" s="491"/>
      <c r="P502" s="491"/>
      <c r="Q502" s="491"/>
      <c r="R502" s="491"/>
      <c r="S502" s="491"/>
      <c r="T502" s="491"/>
      <c r="U502" s="491"/>
      <c r="V502" s="491"/>
      <c r="W502" s="491"/>
      <c r="X502" s="491"/>
      <c r="Y502" s="491"/>
      <c r="Z502" s="491"/>
    </row>
    <row r="503" spans="1:26" ht="18.75" customHeight="1" x14ac:dyDescent="0.35">
      <c r="A503" s="520"/>
      <c r="B503" s="521"/>
      <c r="C503" s="521"/>
      <c r="D503" s="491"/>
      <c r="E503" s="491"/>
      <c r="F503" s="491"/>
      <c r="G503" s="491"/>
      <c r="H503" s="491"/>
      <c r="I503" s="491"/>
      <c r="J503" s="491"/>
      <c r="K503" s="491"/>
      <c r="L503" s="491"/>
      <c r="M503" s="491"/>
      <c r="N503" s="491"/>
      <c r="O503" s="491"/>
      <c r="P503" s="491"/>
      <c r="Q503" s="491"/>
      <c r="R503" s="491"/>
      <c r="S503" s="491"/>
      <c r="T503" s="491"/>
      <c r="U503" s="491"/>
      <c r="V503" s="491"/>
      <c r="W503" s="491"/>
      <c r="X503" s="491"/>
      <c r="Y503" s="491"/>
      <c r="Z503" s="491"/>
    </row>
    <row r="504" spans="1:26" ht="18.75" customHeight="1" x14ac:dyDescent="0.35">
      <c r="A504" s="520"/>
      <c r="B504" s="521"/>
      <c r="C504" s="521"/>
      <c r="D504" s="491"/>
      <c r="E504" s="491"/>
      <c r="F504" s="491"/>
      <c r="G504" s="491"/>
      <c r="H504" s="491"/>
      <c r="I504" s="491"/>
      <c r="J504" s="491"/>
      <c r="K504" s="491"/>
      <c r="L504" s="491"/>
      <c r="M504" s="491"/>
      <c r="N504" s="491"/>
      <c r="O504" s="491"/>
      <c r="P504" s="491"/>
      <c r="Q504" s="491"/>
      <c r="R504" s="491"/>
      <c r="S504" s="491"/>
      <c r="T504" s="491"/>
      <c r="U504" s="491"/>
      <c r="V504" s="491"/>
      <c r="W504" s="491"/>
      <c r="X504" s="491"/>
      <c r="Y504" s="491"/>
      <c r="Z504" s="491"/>
    </row>
    <row r="505" spans="1:26" ht="18.75" customHeight="1" x14ac:dyDescent="0.35">
      <c r="A505" s="520"/>
      <c r="B505" s="521"/>
      <c r="C505" s="521"/>
      <c r="D505" s="491"/>
      <c r="E505" s="491"/>
      <c r="F505" s="491"/>
      <c r="G505" s="491"/>
      <c r="H505" s="491"/>
      <c r="I505" s="491"/>
      <c r="J505" s="491"/>
      <c r="K505" s="491"/>
      <c r="L505" s="491"/>
      <c r="M505" s="491"/>
      <c r="N505" s="491"/>
      <c r="O505" s="491"/>
      <c r="P505" s="491"/>
      <c r="Q505" s="491"/>
      <c r="R505" s="491"/>
      <c r="S505" s="491"/>
      <c r="T505" s="491"/>
      <c r="U505" s="491"/>
      <c r="V505" s="491"/>
      <c r="W505" s="491"/>
      <c r="X505" s="491"/>
      <c r="Y505" s="491"/>
      <c r="Z505" s="491"/>
    </row>
    <row r="506" spans="1:26" ht="18.75" customHeight="1" x14ac:dyDescent="0.35">
      <c r="A506" s="520"/>
      <c r="B506" s="521"/>
      <c r="C506" s="521"/>
      <c r="D506" s="491"/>
      <c r="E506" s="491"/>
      <c r="F506" s="491"/>
      <c r="G506" s="491"/>
      <c r="H506" s="491"/>
      <c r="I506" s="491"/>
      <c r="J506" s="491"/>
      <c r="K506" s="491"/>
      <c r="L506" s="491"/>
      <c r="M506" s="491"/>
      <c r="N506" s="491"/>
      <c r="O506" s="491"/>
      <c r="P506" s="491"/>
      <c r="Q506" s="491"/>
      <c r="R506" s="491"/>
      <c r="S506" s="491"/>
      <c r="T506" s="491"/>
      <c r="U506" s="491"/>
      <c r="V506" s="491"/>
      <c r="W506" s="491"/>
      <c r="X506" s="491"/>
      <c r="Y506" s="491"/>
      <c r="Z506" s="491"/>
    </row>
    <row r="507" spans="1:26" ht="18.75" customHeight="1" x14ac:dyDescent="0.35">
      <c r="A507" s="520"/>
      <c r="B507" s="521"/>
      <c r="C507" s="521"/>
      <c r="D507" s="491"/>
      <c r="E507" s="491"/>
      <c r="F507" s="491"/>
      <c r="G507" s="491"/>
      <c r="H507" s="491"/>
      <c r="I507" s="491"/>
      <c r="J507" s="491"/>
      <c r="K507" s="491"/>
      <c r="L507" s="491"/>
      <c r="M507" s="491"/>
      <c r="N507" s="491"/>
      <c r="O507" s="491"/>
      <c r="P507" s="491"/>
      <c r="Q507" s="491"/>
      <c r="R507" s="491"/>
      <c r="S507" s="491"/>
      <c r="T507" s="491"/>
      <c r="U507" s="491"/>
      <c r="V507" s="491"/>
      <c r="W507" s="491"/>
      <c r="X507" s="491"/>
      <c r="Y507" s="491"/>
      <c r="Z507" s="491"/>
    </row>
    <row r="508" spans="1:26" ht="18.75" customHeight="1" x14ac:dyDescent="0.35">
      <c r="A508" s="520"/>
      <c r="B508" s="521"/>
      <c r="C508" s="521"/>
      <c r="D508" s="491"/>
      <c r="E508" s="491"/>
      <c r="F508" s="491"/>
      <c r="G508" s="491"/>
      <c r="H508" s="491"/>
      <c r="I508" s="491"/>
      <c r="J508" s="491"/>
      <c r="K508" s="491"/>
      <c r="L508" s="491"/>
      <c r="M508" s="491"/>
      <c r="N508" s="491"/>
      <c r="O508" s="491"/>
      <c r="P508" s="491"/>
      <c r="Q508" s="491"/>
      <c r="R508" s="491"/>
      <c r="S508" s="491"/>
      <c r="T508" s="491"/>
      <c r="U508" s="491"/>
      <c r="V508" s="491"/>
      <c r="W508" s="491"/>
      <c r="X508" s="491"/>
      <c r="Y508" s="491"/>
      <c r="Z508" s="491"/>
    </row>
    <row r="509" spans="1:26" ht="18.75" customHeight="1" x14ac:dyDescent="0.35">
      <c r="A509" s="520"/>
      <c r="B509" s="521"/>
      <c r="C509" s="521"/>
      <c r="D509" s="491"/>
      <c r="E509" s="491"/>
      <c r="F509" s="491"/>
      <c r="G509" s="491"/>
      <c r="H509" s="491"/>
      <c r="I509" s="491"/>
      <c r="J509" s="491"/>
      <c r="K509" s="491"/>
      <c r="L509" s="491"/>
      <c r="M509" s="491"/>
      <c r="N509" s="491"/>
      <c r="O509" s="491"/>
      <c r="P509" s="491"/>
      <c r="Q509" s="491"/>
      <c r="R509" s="491"/>
      <c r="S509" s="491"/>
      <c r="T509" s="491"/>
      <c r="U509" s="491"/>
      <c r="V509" s="491"/>
      <c r="W509" s="491"/>
      <c r="X509" s="491"/>
      <c r="Y509" s="491"/>
      <c r="Z509" s="491"/>
    </row>
    <row r="510" spans="1:26" ht="18.75" customHeight="1" x14ac:dyDescent="0.35">
      <c r="A510" s="520"/>
      <c r="B510" s="521"/>
      <c r="C510" s="521"/>
      <c r="D510" s="491"/>
      <c r="E510" s="491"/>
      <c r="F510" s="491"/>
      <c r="G510" s="491"/>
      <c r="H510" s="491"/>
      <c r="I510" s="491"/>
      <c r="J510" s="491"/>
      <c r="K510" s="491"/>
      <c r="L510" s="491"/>
      <c r="M510" s="491"/>
      <c r="N510" s="491"/>
      <c r="O510" s="491"/>
      <c r="P510" s="491"/>
      <c r="Q510" s="491"/>
      <c r="R510" s="491"/>
      <c r="S510" s="491"/>
      <c r="T510" s="491"/>
      <c r="U510" s="491"/>
      <c r="V510" s="491"/>
      <c r="W510" s="491"/>
      <c r="X510" s="491"/>
      <c r="Y510" s="491"/>
      <c r="Z510" s="491"/>
    </row>
    <row r="511" spans="1:26" ht="18.75" customHeight="1" x14ac:dyDescent="0.35">
      <c r="A511" s="520"/>
      <c r="B511" s="521"/>
      <c r="C511" s="521"/>
      <c r="D511" s="491"/>
      <c r="E511" s="491"/>
      <c r="F511" s="491"/>
      <c r="G511" s="491"/>
      <c r="H511" s="491"/>
      <c r="I511" s="491"/>
      <c r="J511" s="491"/>
      <c r="K511" s="491"/>
      <c r="L511" s="491"/>
      <c r="M511" s="491"/>
      <c r="N511" s="491"/>
      <c r="O511" s="491"/>
      <c r="P511" s="491"/>
      <c r="Q511" s="491"/>
      <c r="R511" s="491"/>
      <c r="S511" s="491"/>
      <c r="T511" s="491"/>
      <c r="U511" s="491"/>
      <c r="V511" s="491"/>
      <c r="W511" s="491"/>
      <c r="X511" s="491"/>
      <c r="Y511" s="491"/>
      <c r="Z511" s="491"/>
    </row>
    <row r="512" spans="1:26" ht="18.75" customHeight="1" x14ac:dyDescent="0.35">
      <c r="A512" s="520"/>
      <c r="B512" s="521"/>
      <c r="C512" s="521"/>
      <c r="D512" s="491"/>
      <c r="E512" s="491"/>
      <c r="F512" s="491"/>
      <c r="G512" s="491"/>
      <c r="H512" s="491"/>
      <c r="I512" s="491"/>
      <c r="J512" s="491"/>
      <c r="K512" s="491"/>
      <c r="L512" s="491"/>
      <c r="M512" s="491"/>
      <c r="N512" s="491"/>
      <c r="O512" s="491"/>
      <c r="P512" s="491"/>
      <c r="Q512" s="491"/>
      <c r="R512" s="491"/>
      <c r="S512" s="491"/>
      <c r="T512" s="491"/>
      <c r="U512" s="491"/>
      <c r="V512" s="491"/>
      <c r="W512" s="491"/>
      <c r="X512" s="491"/>
      <c r="Y512" s="491"/>
      <c r="Z512" s="491"/>
    </row>
    <row r="513" spans="1:26" ht="18.75" customHeight="1" x14ac:dyDescent="0.35">
      <c r="A513" s="520"/>
      <c r="B513" s="521"/>
      <c r="C513" s="521"/>
      <c r="D513" s="491"/>
      <c r="E513" s="491"/>
      <c r="F513" s="491"/>
      <c r="G513" s="491"/>
      <c r="H513" s="491"/>
      <c r="I513" s="491"/>
      <c r="J513" s="491"/>
      <c r="K513" s="491"/>
      <c r="L513" s="491"/>
      <c r="M513" s="491"/>
      <c r="N513" s="491"/>
      <c r="O513" s="491"/>
      <c r="P513" s="491"/>
      <c r="Q513" s="491"/>
      <c r="R513" s="491"/>
      <c r="S513" s="491"/>
      <c r="T513" s="491"/>
      <c r="U513" s="491"/>
      <c r="V513" s="491"/>
      <c r="W513" s="491"/>
      <c r="X513" s="491"/>
      <c r="Y513" s="491"/>
      <c r="Z513" s="491"/>
    </row>
    <row r="514" spans="1:26" ht="18.75" customHeight="1" x14ac:dyDescent="0.35">
      <c r="A514" s="520"/>
      <c r="B514" s="521"/>
      <c r="C514" s="521"/>
      <c r="D514" s="491"/>
      <c r="E514" s="491"/>
      <c r="F514" s="491"/>
      <c r="G514" s="491"/>
      <c r="H514" s="491"/>
      <c r="I514" s="491"/>
      <c r="J514" s="491"/>
      <c r="K514" s="491"/>
      <c r="L514" s="491"/>
      <c r="M514" s="491"/>
      <c r="N514" s="491"/>
      <c r="O514" s="491"/>
      <c r="P514" s="491"/>
      <c r="Q514" s="491"/>
      <c r="R514" s="491"/>
      <c r="S514" s="491"/>
      <c r="T514" s="491"/>
      <c r="U514" s="491"/>
      <c r="V514" s="491"/>
      <c r="W514" s="491"/>
      <c r="X514" s="491"/>
      <c r="Y514" s="491"/>
      <c r="Z514" s="491"/>
    </row>
    <row r="515" spans="1:26" ht="18.75" customHeight="1" x14ac:dyDescent="0.35">
      <c r="A515" s="520"/>
      <c r="B515" s="521"/>
      <c r="C515" s="521"/>
      <c r="D515" s="491"/>
      <c r="E515" s="491"/>
      <c r="F515" s="491"/>
      <c r="G515" s="491"/>
      <c r="H515" s="491"/>
      <c r="I515" s="491"/>
      <c r="J515" s="491"/>
      <c r="K515" s="491"/>
      <c r="L515" s="491"/>
      <c r="M515" s="491"/>
      <c r="N515" s="491"/>
      <c r="O515" s="491"/>
      <c r="P515" s="491"/>
      <c r="Q515" s="491"/>
      <c r="R515" s="491"/>
      <c r="S515" s="491"/>
      <c r="T515" s="491"/>
      <c r="U515" s="491"/>
      <c r="V515" s="491"/>
      <c r="W515" s="491"/>
      <c r="X515" s="491"/>
      <c r="Y515" s="491"/>
      <c r="Z515" s="491"/>
    </row>
    <row r="516" spans="1:26" ht="18.75" customHeight="1" x14ac:dyDescent="0.35">
      <c r="A516" s="520"/>
      <c r="B516" s="521"/>
      <c r="C516" s="521"/>
      <c r="D516" s="491"/>
      <c r="E516" s="491"/>
      <c r="F516" s="491"/>
      <c r="G516" s="491"/>
      <c r="H516" s="491"/>
      <c r="I516" s="491"/>
      <c r="J516" s="491"/>
      <c r="K516" s="491"/>
      <c r="L516" s="491"/>
      <c r="M516" s="491"/>
      <c r="N516" s="491"/>
      <c r="O516" s="491"/>
      <c r="P516" s="491"/>
      <c r="Q516" s="491"/>
      <c r="R516" s="491"/>
      <c r="S516" s="491"/>
      <c r="T516" s="491"/>
      <c r="U516" s="491"/>
      <c r="V516" s="491"/>
      <c r="W516" s="491"/>
      <c r="X516" s="491"/>
      <c r="Y516" s="491"/>
      <c r="Z516" s="491"/>
    </row>
    <row r="517" spans="1:26" ht="18.75" customHeight="1" x14ac:dyDescent="0.35">
      <c r="A517" s="520"/>
      <c r="B517" s="521"/>
      <c r="C517" s="521"/>
      <c r="D517" s="491"/>
      <c r="E517" s="491"/>
      <c r="F517" s="491"/>
      <c r="G517" s="491"/>
      <c r="H517" s="491"/>
      <c r="I517" s="491"/>
      <c r="J517" s="491"/>
      <c r="K517" s="491"/>
      <c r="L517" s="491"/>
      <c r="M517" s="491"/>
      <c r="N517" s="491"/>
      <c r="O517" s="491"/>
      <c r="P517" s="491"/>
      <c r="Q517" s="491"/>
      <c r="R517" s="491"/>
      <c r="S517" s="491"/>
      <c r="T517" s="491"/>
      <c r="U517" s="491"/>
      <c r="V517" s="491"/>
      <c r="W517" s="491"/>
      <c r="X517" s="491"/>
      <c r="Y517" s="491"/>
      <c r="Z517" s="491"/>
    </row>
    <row r="518" spans="1:26" ht="18.75" customHeight="1" x14ac:dyDescent="0.35">
      <c r="A518" s="520"/>
      <c r="B518" s="521"/>
      <c r="C518" s="521"/>
      <c r="D518" s="491"/>
      <c r="E518" s="491"/>
      <c r="F518" s="491"/>
      <c r="G518" s="491"/>
      <c r="H518" s="491"/>
      <c r="I518" s="491"/>
      <c r="J518" s="491"/>
      <c r="K518" s="491"/>
      <c r="L518" s="491"/>
      <c r="M518" s="491"/>
      <c r="N518" s="491"/>
      <c r="O518" s="491"/>
      <c r="P518" s="491"/>
      <c r="Q518" s="491"/>
      <c r="R518" s="491"/>
      <c r="S518" s="491"/>
      <c r="T518" s="491"/>
      <c r="U518" s="491"/>
      <c r="V518" s="491"/>
      <c r="W518" s="491"/>
      <c r="X518" s="491"/>
      <c r="Y518" s="491"/>
      <c r="Z518" s="491"/>
    </row>
    <row r="519" spans="1:26" ht="18.75" customHeight="1" x14ac:dyDescent="0.35">
      <c r="A519" s="520"/>
      <c r="B519" s="521"/>
      <c r="C519" s="521"/>
      <c r="D519" s="491"/>
      <c r="E519" s="491"/>
      <c r="F519" s="491"/>
      <c r="G519" s="491"/>
      <c r="H519" s="491"/>
      <c r="I519" s="491"/>
      <c r="J519" s="491"/>
      <c r="K519" s="491"/>
      <c r="L519" s="491"/>
      <c r="M519" s="491"/>
      <c r="N519" s="491"/>
      <c r="O519" s="491"/>
      <c r="P519" s="491"/>
      <c r="Q519" s="491"/>
      <c r="R519" s="491"/>
      <c r="S519" s="491"/>
      <c r="T519" s="491"/>
      <c r="U519" s="491"/>
      <c r="V519" s="491"/>
      <c r="W519" s="491"/>
      <c r="X519" s="491"/>
      <c r="Y519" s="491"/>
      <c r="Z519" s="491"/>
    </row>
    <row r="520" spans="1:26" ht="18.75" customHeight="1" x14ac:dyDescent="0.35">
      <c r="A520" s="520"/>
      <c r="B520" s="521"/>
      <c r="C520" s="521"/>
      <c r="D520" s="491"/>
      <c r="E520" s="491"/>
      <c r="F520" s="491"/>
      <c r="G520" s="491"/>
      <c r="H520" s="491"/>
      <c r="I520" s="491"/>
      <c r="J520" s="491"/>
      <c r="K520" s="491"/>
      <c r="L520" s="491"/>
      <c r="M520" s="491"/>
      <c r="N520" s="491"/>
      <c r="O520" s="491"/>
      <c r="P520" s="491"/>
      <c r="Q520" s="491"/>
      <c r="R520" s="491"/>
      <c r="S520" s="491"/>
      <c r="T520" s="491"/>
      <c r="U520" s="491"/>
      <c r="V520" s="491"/>
      <c r="W520" s="491"/>
      <c r="X520" s="491"/>
      <c r="Y520" s="491"/>
      <c r="Z520" s="491"/>
    </row>
    <row r="521" spans="1:26" ht="18.75" customHeight="1" x14ac:dyDescent="0.35">
      <c r="A521" s="520"/>
      <c r="B521" s="521"/>
      <c r="C521" s="521"/>
      <c r="D521" s="491"/>
      <c r="E521" s="491"/>
      <c r="F521" s="491"/>
      <c r="G521" s="491"/>
      <c r="H521" s="491"/>
      <c r="I521" s="491"/>
      <c r="J521" s="491"/>
      <c r="K521" s="491"/>
      <c r="L521" s="491"/>
      <c r="M521" s="491"/>
      <c r="N521" s="491"/>
      <c r="O521" s="491"/>
      <c r="P521" s="491"/>
      <c r="Q521" s="491"/>
      <c r="R521" s="491"/>
      <c r="S521" s="491"/>
      <c r="T521" s="491"/>
      <c r="U521" s="491"/>
      <c r="V521" s="491"/>
      <c r="W521" s="491"/>
      <c r="X521" s="491"/>
      <c r="Y521" s="491"/>
      <c r="Z521" s="491"/>
    </row>
    <row r="522" spans="1:26" ht="18.75" customHeight="1" x14ac:dyDescent="0.35">
      <c r="A522" s="520"/>
      <c r="B522" s="521"/>
      <c r="C522" s="521"/>
      <c r="D522" s="491"/>
      <c r="E522" s="491"/>
      <c r="F522" s="491"/>
      <c r="G522" s="491"/>
      <c r="H522" s="491"/>
      <c r="I522" s="491"/>
      <c r="J522" s="491"/>
      <c r="K522" s="491"/>
      <c r="L522" s="491"/>
      <c r="M522" s="491"/>
      <c r="N522" s="491"/>
      <c r="O522" s="491"/>
      <c r="P522" s="491"/>
      <c r="Q522" s="491"/>
      <c r="R522" s="491"/>
      <c r="S522" s="491"/>
      <c r="T522" s="491"/>
      <c r="U522" s="491"/>
      <c r="V522" s="491"/>
      <c r="W522" s="491"/>
      <c r="X522" s="491"/>
      <c r="Y522" s="491"/>
      <c r="Z522" s="491"/>
    </row>
    <row r="523" spans="1:26" ht="18.75" customHeight="1" x14ac:dyDescent="0.35">
      <c r="A523" s="520"/>
      <c r="B523" s="521"/>
      <c r="C523" s="521"/>
      <c r="D523" s="491"/>
      <c r="E523" s="491"/>
      <c r="F523" s="491"/>
      <c r="G523" s="491"/>
      <c r="H523" s="491"/>
      <c r="I523" s="491"/>
      <c r="J523" s="491"/>
      <c r="K523" s="491"/>
      <c r="L523" s="491"/>
      <c r="M523" s="491"/>
      <c r="N523" s="491"/>
      <c r="O523" s="491"/>
      <c r="P523" s="491"/>
      <c r="Q523" s="491"/>
      <c r="R523" s="491"/>
      <c r="S523" s="491"/>
      <c r="T523" s="491"/>
      <c r="U523" s="491"/>
      <c r="V523" s="491"/>
      <c r="W523" s="491"/>
      <c r="X523" s="491"/>
      <c r="Y523" s="491"/>
      <c r="Z523" s="491"/>
    </row>
    <row r="524" spans="1:26" ht="18.75" customHeight="1" x14ac:dyDescent="0.35">
      <c r="A524" s="520"/>
      <c r="B524" s="521"/>
      <c r="C524" s="521"/>
      <c r="D524" s="491"/>
      <c r="E524" s="491"/>
      <c r="F524" s="491"/>
      <c r="G524" s="491"/>
      <c r="H524" s="491"/>
      <c r="I524" s="491"/>
      <c r="J524" s="491"/>
      <c r="K524" s="491"/>
      <c r="L524" s="491"/>
      <c r="M524" s="491"/>
      <c r="N524" s="491"/>
      <c r="O524" s="491"/>
      <c r="P524" s="491"/>
      <c r="Q524" s="491"/>
      <c r="R524" s="491"/>
      <c r="S524" s="491"/>
      <c r="T524" s="491"/>
      <c r="U524" s="491"/>
      <c r="V524" s="491"/>
      <c r="W524" s="491"/>
      <c r="X524" s="491"/>
      <c r="Y524" s="491"/>
      <c r="Z524" s="491"/>
    </row>
    <row r="525" spans="1:26" ht="18.75" customHeight="1" x14ac:dyDescent="0.35">
      <c r="A525" s="520"/>
      <c r="B525" s="521"/>
      <c r="C525" s="521"/>
      <c r="D525" s="491"/>
      <c r="E525" s="491"/>
      <c r="F525" s="491"/>
      <c r="G525" s="491"/>
      <c r="H525" s="491"/>
      <c r="I525" s="491"/>
      <c r="J525" s="491"/>
      <c r="K525" s="491"/>
      <c r="L525" s="491"/>
      <c r="M525" s="491"/>
      <c r="N525" s="491"/>
      <c r="O525" s="491"/>
      <c r="P525" s="491"/>
      <c r="Q525" s="491"/>
      <c r="R525" s="491"/>
      <c r="S525" s="491"/>
      <c r="T525" s="491"/>
      <c r="U525" s="491"/>
      <c r="V525" s="491"/>
      <c r="W525" s="491"/>
      <c r="X525" s="491"/>
      <c r="Y525" s="491"/>
      <c r="Z525" s="491"/>
    </row>
    <row r="526" spans="1:26" ht="18.75" customHeight="1" x14ac:dyDescent="0.35">
      <c r="A526" s="520"/>
      <c r="B526" s="521"/>
      <c r="C526" s="521"/>
      <c r="D526" s="491"/>
      <c r="E526" s="491"/>
      <c r="F526" s="491"/>
      <c r="G526" s="491"/>
      <c r="H526" s="491"/>
      <c r="I526" s="491"/>
      <c r="J526" s="491"/>
      <c r="K526" s="491"/>
      <c r="L526" s="491"/>
      <c r="M526" s="491"/>
      <c r="N526" s="491"/>
      <c r="O526" s="491"/>
      <c r="P526" s="491"/>
      <c r="Q526" s="491"/>
      <c r="R526" s="491"/>
      <c r="S526" s="491"/>
      <c r="T526" s="491"/>
      <c r="U526" s="491"/>
      <c r="V526" s="491"/>
      <c r="W526" s="491"/>
      <c r="X526" s="491"/>
      <c r="Y526" s="491"/>
      <c r="Z526" s="491"/>
    </row>
    <row r="527" spans="1:26" ht="18.75" customHeight="1" x14ac:dyDescent="0.35">
      <c r="A527" s="520"/>
      <c r="B527" s="521"/>
      <c r="C527" s="521"/>
      <c r="D527" s="491"/>
      <c r="E527" s="491"/>
      <c r="F527" s="491"/>
      <c r="G527" s="491"/>
      <c r="H527" s="491"/>
      <c r="I527" s="491"/>
      <c r="J527" s="491"/>
      <c r="K527" s="491"/>
      <c r="L527" s="491"/>
      <c r="M527" s="491"/>
      <c r="N527" s="491"/>
      <c r="O527" s="491"/>
      <c r="P527" s="491"/>
      <c r="Q527" s="491"/>
      <c r="R527" s="491"/>
      <c r="S527" s="491"/>
      <c r="T527" s="491"/>
      <c r="U527" s="491"/>
      <c r="V527" s="491"/>
      <c r="W527" s="491"/>
      <c r="X527" s="491"/>
      <c r="Y527" s="491"/>
      <c r="Z527" s="491"/>
    </row>
    <row r="528" spans="1:26" ht="18.75" customHeight="1" x14ac:dyDescent="0.35">
      <c r="A528" s="520"/>
      <c r="B528" s="521"/>
      <c r="C528" s="521"/>
      <c r="D528" s="491"/>
      <c r="E528" s="491"/>
      <c r="F528" s="491"/>
      <c r="G528" s="491"/>
      <c r="H528" s="491"/>
      <c r="I528" s="491"/>
      <c r="J528" s="491"/>
      <c r="K528" s="491"/>
      <c r="L528" s="491"/>
      <c r="M528" s="491"/>
      <c r="N528" s="491"/>
      <c r="O528" s="491"/>
      <c r="P528" s="491"/>
      <c r="Q528" s="491"/>
      <c r="R528" s="491"/>
      <c r="S528" s="491"/>
      <c r="T528" s="491"/>
      <c r="U528" s="491"/>
      <c r="V528" s="491"/>
      <c r="W528" s="491"/>
      <c r="X528" s="491"/>
      <c r="Y528" s="491"/>
      <c r="Z528" s="491"/>
    </row>
    <row r="529" spans="1:26" ht="18.75" customHeight="1" x14ac:dyDescent="0.35">
      <c r="A529" s="520"/>
      <c r="B529" s="521"/>
      <c r="C529" s="521"/>
      <c r="D529" s="491"/>
      <c r="E529" s="491"/>
      <c r="F529" s="491"/>
      <c r="G529" s="491"/>
      <c r="H529" s="491"/>
      <c r="I529" s="491"/>
      <c r="J529" s="491"/>
      <c r="K529" s="491"/>
      <c r="L529" s="491"/>
      <c r="M529" s="491"/>
      <c r="N529" s="491"/>
      <c r="O529" s="491"/>
      <c r="P529" s="491"/>
      <c r="Q529" s="491"/>
      <c r="R529" s="491"/>
      <c r="S529" s="491"/>
      <c r="T529" s="491"/>
      <c r="U529" s="491"/>
      <c r="V529" s="491"/>
      <c r="W529" s="491"/>
      <c r="X529" s="491"/>
      <c r="Y529" s="491"/>
      <c r="Z529" s="491"/>
    </row>
    <row r="530" spans="1:26" ht="18.75" customHeight="1" x14ac:dyDescent="0.35">
      <c r="A530" s="520"/>
      <c r="B530" s="521"/>
      <c r="C530" s="521"/>
      <c r="D530" s="491"/>
      <c r="E530" s="491"/>
      <c r="F530" s="491"/>
      <c r="G530" s="491"/>
      <c r="H530" s="491"/>
      <c r="I530" s="491"/>
      <c r="J530" s="491"/>
      <c r="K530" s="491"/>
      <c r="L530" s="491"/>
      <c r="M530" s="491"/>
      <c r="N530" s="491"/>
      <c r="O530" s="491"/>
      <c r="P530" s="491"/>
      <c r="Q530" s="491"/>
      <c r="R530" s="491"/>
      <c r="S530" s="491"/>
      <c r="T530" s="491"/>
      <c r="U530" s="491"/>
      <c r="V530" s="491"/>
      <c r="W530" s="491"/>
      <c r="X530" s="491"/>
      <c r="Y530" s="491"/>
      <c r="Z530" s="491"/>
    </row>
    <row r="531" spans="1:26" ht="18.75" customHeight="1" x14ac:dyDescent="0.35">
      <c r="A531" s="520"/>
      <c r="B531" s="521"/>
      <c r="C531" s="521"/>
      <c r="D531" s="491"/>
      <c r="E531" s="491"/>
      <c r="F531" s="491"/>
      <c r="G531" s="491"/>
      <c r="H531" s="491"/>
      <c r="I531" s="491"/>
      <c r="J531" s="491"/>
      <c r="K531" s="491"/>
      <c r="L531" s="491"/>
      <c r="M531" s="491"/>
      <c r="N531" s="491"/>
      <c r="O531" s="491"/>
      <c r="P531" s="491"/>
      <c r="Q531" s="491"/>
      <c r="R531" s="491"/>
      <c r="S531" s="491"/>
      <c r="T531" s="491"/>
      <c r="U531" s="491"/>
      <c r="V531" s="491"/>
      <c r="W531" s="491"/>
      <c r="X531" s="491"/>
      <c r="Y531" s="491"/>
      <c r="Z531" s="491"/>
    </row>
    <row r="532" spans="1:26" ht="18.75" customHeight="1" x14ac:dyDescent="0.35">
      <c r="A532" s="520"/>
      <c r="B532" s="521"/>
      <c r="C532" s="521"/>
      <c r="D532" s="491"/>
      <c r="E532" s="491"/>
      <c r="F532" s="491"/>
      <c r="G532" s="491"/>
      <c r="H532" s="491"/>
      <c r="I532" s="491"/>
      <c r="J532" s="491"/>
      <c r="K532" s="491"/>
      <c r="L532" s="491"/>
      <c r="M532" s="491"/>
      <c r="N532" s="491"/>
      <c r="O532" s="491"/>
      <c r="P532" s="491"/>
      <c r="Q532" s="491"/>
      <c r="R532" s="491"/>
      <c r="S532" s="491"/>
      <c r="T532" s="491"/>
      <c r="U532" s="491"/>
      <c r="V532" s="491"/>
      <c r="W532" s="491"/>
      <c r="X532" s="491"/>
      <c r="Y532" s="491"/>
      <c r="Z532" s="491"/>
    </row>
    <row r="533" spans="1:26" ht="18.75" customHeight="1" x14ac:dyDescent="0.35">
      <c r="A533" s="520"/>
      <c r="B533" s="521"/>
      <c r="C533" s="521"/>
      <c r="D533" s="491"/>
      <c r="E533" s="491"/>
      <c r="F533" s="491"/>
      <c r="G533" s="491"/>
      <c r="H533" s="491"/>
      <c r="I533" s="491"/>
      <c r="J533" s="491"/>
      <c r="K533" s="491"/>
      <c r="L533" s="491"/>
      <c r="M533" s="491"/>
      <c r="N533" s="491"/>
      <c r="O533" s="491"/>
      <c r="P533" s="491"/>
      <c r="Q533" s="491"/>
      <c r="R533" s="491"/>
      <c r="S533" s="491"/>
      <c r="T533" s="491"/>
      <c r="U533" s="491"/>
      <c r="V533" s="491"/>
      <c r="W533" s="491"/>
      <c r="X533" s="491"/>
      <c r="Y533" s="491"/>
      <c r="Z533" s="491"/>
    </row>
    <row r="534" spans="1:26" ht="18.75" customHeight="1" x14ac:dyDescent="0.35">
      <c r="A534" s="520"/>
      <c r="B534" s="521"/>
      <c r="C534" s="521"/>
      <c r="D534" s="491"/>
      <c r="E534" s="491"/>
      <c r="F534" s="491"/>
      <c r="G534" s="491"/>
      <c r="H534" s="491"/>
      <c r="I534" s="491"/>
      <c r="J534" s="491"/>
      <c r="K534" s="491"/>
      <c r="L534" s="491"/>
      <c r="M534" s="491"/>
      <c r="N534" s="491"/>
      <c r="O534" s="491"/>
      <c r="P534" s="491"/>
      <c r="Q534" s="491"/>
      <c r="R534" s="491"/>
      <c r="S534" s="491"/>
      <c r="T534" s="491"/>
      <c r="U534" s="491"/>
      <c r="V534" s="491"/>
      <c r="W534" s="491"/>
      <c r="X534" s="491"/>
      <c r="Y534" s="491"/>
      <c r="Z534" s="491"/>
    </row>
    <row r="535" spans="1:26" ht="18.75" customHeight="1" x14ac:dyDescent="0.35">
      <c r="A535" s="520"/>
      <c r="B535" s="521"/>
      <c r="C535" s="521"/>
      <c r="D535" s="491"/>
      <c r="E535" s="491"/>
      <c r="F535" s="491"/>
      <c r="G535" s="491"/>
      <c r="H535" s="491"/>
      <c r="I535" s="491"/>
      <c r="J535" s="491"/>
      <c r="K535" s="491"/>
      <c r="L535" s="491"/>
      <c r="M535" s="491"/>
      <c r="N535" s="491"/>
      <c r="O535" s="491"/>
      <c r="P535" s="491"/>
      <c r="Q535" s="491"/>
      <c r="R535" s="491"/>
      <c r="S535" s="491"/>
      <c r="T535" s="491"/>
      <c r="U535" s="491"/>
      <c r="V535" s="491"/>
      <c r="W535" s="491"/>
      <c r="X535" s="491"/>
      <c r="Y535" s="491"/>
      <c r="Z535" s="491"/>
    </row>
    <row r="536" spans="1:26" ht="18.75" customHeight="1" x14ac:dyDescent="0.35">
      <c r="A536" s="520"/>
      <c r="B536" s="521"/>
      <c r="C536" s="521"/>
      <c r="D536" s="491"/>
      <c r="E536" s="491"/>
      <c r="F536" s="491"/>
      <c r="G536" s="491"/>
      <c r="H536" s="491"/>
      <c r="I536" s="491"/>
      <c r="J536" s="491"/>
      <c r="K536" s="491"/>
      <c r="L536" s="491"/>
      <c r="M536" s="491"/>
      <c r="N536" s="491"/>
      <c r="O536" s="491"/>
      <c r="P536" s="491"/>
      <c r="Q536" s="491"/>
      <c r="R536" s="491"/>
      <c r="S536" s="491"/>
      <c r="T536" s="491"/>
      <c r="U536" s="491"/>
      <c r="V536" s="491"/>
      <c r="W536" s="491"/>
      <c r="X536" s="491"/>
      <c r="Y536" s="491"/>
      <c r="Z536" s="491"/>
    </row>
    <row r="537" spans="1:26" ht="18.75" customHeight="1" x14ac:dyDescent="0.35">
      <c r="A537" s="520"/>
      <c r="B537" s="521"/>
      <c r="C537" s="521"/>
      <c r="D537" s="491"/>
      <c r="E537" s="491"/>
      <c r="F537" s="491"/>
      <c r="G537" s="491"/>
      <c r="H537" s="491"/>
      <c r="I537" s="491"/>
      <c r="J537" s="491"/>
      <c r="K537" s="491"/>
      <c r="L537" s="491"/>
      <c r="M537" s="491"/>
      <c r="N537" s="491"/>
      <c r="O537" s="491"/>
      <c r="P537" s="491"/>
      <c r="Q537" s="491"/>
      <c r="R537" s="491"/>
      <c r="S537" s="491"/>
      <c r="T537" s="491"/>
      <c r="U537" s="491"/>
      <c r="V537" s="491"/>
      <c r="W537" s="491"/>
      <c r="X537" s="491"/>
      <c r="Y537" s="491"/>
      <c r="Z537" s="491"/>
    </row>
    <row r="538" spans="1:26" ht="18.75" customHeight="1" x14ac:dyDescent="0.35">
      <c r="A538" s="520"/>
      <c r="B538" s="521"/>
      <c r="C538" s="521"/>
      <c r="D538" s="491"/>
      <c r="E538" s="491"/>
      <c r="F538" s="491"/>
      <c r="G538" s="491"/>
      <c r="H538" s="491"/>
      <c r="I538" s="491"/>
      <c r="J538" s="491"/>
      <c r="K538" s="491"/>
      <c r="L538" s="491"/>
      <c r="M538" s="491"/>
      <c r="N538" s="491"/>
      <c r="O538" s="491"/>
      <c r="P538" s="491"/>
      <c r="Q538" s="491"/>
      <c r="R538" s="491"/>
      <c r="S538" s="491"/>
      <c r="T538" s="491"/>
      <c r="U538" s="491"/>
      <c r="V538" s="491"/>
      <c r="W538" s="491"/>
      <c r="X538" s="491"/>
      <c r="Y538" s="491"/>
      <c r="Z538" s="491"/>
    </row>
    <row r="539" spans="1:26" ht="18.75" customHeight="1" x14ac:dyDescent="0.35">
      <c r="A539" s="520"/>
      <c r="B539" s="521"/>
      <c r="C539" s="521"/>
      <c r="D539" s="491"/>
      <c r="E539" s="491"/>
      <c r="F539" s="491"/>
      <c r="G539" s="491"/>
      <c r="H539" s="491"/>
      <c r="I539" s="491"/>
      <c r="J539" s="491"/>
      <c r="K539" s="491"/>
      <c r="L539" s="491"/>
      <c r="M539" s="491"/>
      <c r="N539" s="491"/>
      <c r="O539" s="491"/>
      <c r="P539" s="491"/>
      <c r="Q539" s="491"/>
      <c r="R539" s="491"/>
      <c r="S539" s="491"/>
      <c r="T539" s="491"/>
      <c r="U539" s="491"/>
      <c r="V539" s="491"/>
      <c r="W539" s="491"/>
      <c r="X539" s="491"/>
      <c r="Y539" s="491"/>
      <c r="Z539" s="491"/>
    </row>
    <row r="540" spans="1:26" ht="18.75" customHeight="1" x14ac:dyDescent="0.35">
      <c r="A540" s="520"/>
      <c r="B540" s="521"/>
      <c r="C540" s="521"/>
      <c r="D540" s="491"/>
      <c r="E540" s="491"/>
      <c r="F540" s="491"/>
      <c r="G540" s="491"/>
      <c r="H540" s="491"/>
      <c r="I540" s="491"/>
      <c r="J540" s="491"/>
      <c r="K540" s="491"/>
      <c r="L540" s="491"/>
      <c r="M540" s="491"/>
      <c r="N540" s="491"/>
      <c r="O540" s="491"/>
      <c r="P540" s="491"/>
      <c r="Q540" s="491"/>
      <c r="R540" s="491"/>
      <c r="S540" s="491"/>
      <c r="T540" s="491"/>
      <c r="U540" s="491"/>
      <c r="V540" s="491"/>
      <c r="W540" s="491"/>
      <c r="X540" s="491"/>
      <c r="Y540" s="491"/>
      <c r="Z540" s="491"/>
    </row>
    <row r="541" spans="1:26" ht="18.75" customHeight="1" x14ac:dyDescent="0.35">
      <c r="A541" s="520"/>
      <c r="B541" s="521"/>
      <c r="C541" s="521"/>
      <c r="D541" s="491"/>
      <c r="E541" s="491"/>
      <c r="F541" s="491"/>
      <c r="G541" s="491"/>
      <c r="H541" s="491"/>
      <c r="I541" s="491"/>
      <c r="J541" s="491"/>
      <c r="K541" s="491"/>
      <c r="L541" s="491"/>
      <c r="M541" s="491"/>
      <c r="N541" s="491"/>
      <c r="O541" s="491"/>
      <c r="P541" s="491"/>
      <c r="Q541" s="491"/>
      <c r="R541" s="491"/>
      <c r="S541" s="491"/>
      <c r="T541" s="491"/>
      <c r="U541" s="491"/>
      <c r="V541" s="491"/>
      <c r="W541" s="491"/>
      <c r="X541" s="491"/>
      <c r="Y541" s="491"/>
      <c r="Z541" s="491"/>
    </row>
    <row r="542" spans="1:26" ht="18.75" customHeight="1" x14ac:dyDescent="0.35">
      <c r="A542" s="520"/>
      <c r="B542" s="521"/>
      <c r="C542" s="521"/>
      <c r="D542" s="491"/>
      <c r="E542" s="491"/>
      <c r="F542" s="491"/>
      <c r="G542" s="491"/>
      <c r="H542" s="491"/>
      <c r="I542" s="491"/>
      <c r="J542" s="491"/>
      <c r="K542" s="491"/>
      <c r="L542" s="491"/>
      <c r="M542" s="491"/>
      <c r="N542" s="491"/>
      <c r="O542" s="491"/>
      <c r="P542" s="491"/>
      <c r="Q542" s="491"/>
      <c r="R542" s="491"/>
      <c r="S542" s="491"/>
      <c r="T542" s="491"/>
      <c r="U542" s="491"/>
      <c r="V542" s="491"/>
      <c r="W542" s="491"/>
      <c r="X542" s="491"/>
      <c r="Y542" s="491"/>
      <c r="Z542" s="491"/>
    </row>
    <row r="543" spans="1:26" ht="18.75" customHeight="1" x14ac:dyDescent="0.35">
      <c r="A543" s="520"/>
      <c r="B543" s="521"/>
      <c r="C543" s="521"/>
      <c r="D543" s="491"/>
      <c r="E543" s="491"/>
      <c r="F543" s="491"/>
      <c r="G543" s="491"/>
      <c r="H543" s="491"/>
      <c r="I543" s="491"/>
      <c r="J543" s="491"/>
      <c r="K543" s="491"/>
      <c r="L543" s="491"/>
      <c r="M543" s="491"/>
      <c r="N543" s="491"/>
      <c r="O543" s="491"/>
      <c r="P543" s="491"/>
      <c r="Q543" s="491"/>
      <c r="R543" s="491"/>
      <c r="S543" s="491"/>
      <c r="T543" s="491"/>
      <c r="U543" s="491"/>
      <c r="V543" s="491"/>
      <c r="W543" s="491"/>
      <c r="X543" s="491"/>
      <c r="Y543" s="491"/>
      <c r="Z543" s="491"/>
    </row>
    <row r="544" spans="1:26" ht="18.75" customHeight="1" x14ac:dyDescent="0.35">
      <c r="A544" s="520"/>
      <c r="B544" s="521"/>
      <c r="C544" s="521"/>
      <c r="D544" s="491"/>
      <c r="E544" s="491"/>
      <c r="F544" s="491"/>
      <c r="G544" s="491"/>
      <c r="H544" s="491"/>
      <c r="I544" s="491"/>
      <c r="J544" s="491"/>
      <c r="K544" s="491"/>
      <c r="L544" s="491"/>
      <c r="M544" s="491"/>
      <c r="N544" s="491"/>
      <c r="O544" s="491"/>
      <c r="P544" s="491"/>
      <c r="Q544" s="491"/>
      <c r="R544" s="491"/>
      <c r="S544" s="491"/>
      <c r="T544" s="491"/>
      <c r="U544" s="491"/>
      <c r="V544" s="491"/>
      <c r="W544" s="491"/>
      <c r="X544" s="491"/>
      <c r="Y544" s="491"/>
      <c r="Z544" s="491"/>
    </row>
    <row r="545" spans="1:26" ht="18.75" customHeight="1" x14ac:dyDescent="0.35">
      <c r="A545" s="520"/>
      <c r="B545" s="521"/>
      <c r="C545" s="521"/>
      <c r="D545" s="491"/>
      <c r="E545" s="491"/>
      <c r="F545" s="491"/>
      <c r="G545" s="491"/>
      <c r="H545" s="491"/>
      <c r="I545" s="491"/>
      <c r="J545" s="491"/>
      <c r="K545" s="491"/>
      <c r="L545" s="491"/>
      <c r="M545" s="491"/>
      <c r="N545" s="491"/>
      <c r="O545" s="491"/>
      <c r="P545" s="491"/>
      <c r="Q545" s="491"/>
      <c r="R545" s="491"/>
      <c r="S545" s="491"/>
      <c r="T545" s="491"/>
      <c r="U545" s="491"/>
      <c r="V545" s="491"/>
      <c r="W545" s="491"/>
      <c r="X545" s="491"/>
      <c r="Y545" s="491"/>
      <c r="Z545" s="491"/>
    </row>
    <row r="546" spans="1:26" ht="18.75" customHeight="1" x14ac:dyDescent="0.35">
      <c r="A546" s="520"/>
      <c r="B546" s="521"/>
      <c r="C546" s="521"/>
      <c r="D546" s="491"/>
      <c r="E546" s="491"/>
      <c r="F546" s="491"/>
      <c r="G546" s="491"/>
      <c r="H546" s="491"/>
      <c r="I546" s="491"/>
      <c r="J546" s="491"/>
      <c r="K546" s="491"/>
      <c r="L546" s="491"/>
      <c r="M546" s="491"/>
      <c r="N546" s="491"/>
      <c r="O546" s="491"/>
      <c r="P546" s="491"/>
      <c r="Q546" s="491"/>
      <c r="R546" s="491"/>
      <c r="S546" s="491"/>
      <c r="T546" s="491"/>
      <c r="U546" s="491"/>
      <c r="V546" s="491"/>
      <c r="W546" s="491"/>
      <c r="X546" s="491"/>
      <c r="Y546" s="491"/>
      <c r="Z546" s="491"/>
    </row>
    <row r="547" spans="1:26" ht="18.75" customHeight="1" x14ac:dyDescent="0.35">
      <c r="A547" s="520"/>
      <c r="B547" s="521"/>
      <c r="C547" s="521"/>
      <c r="D547" s="491"/>
      <c r="E547" s="491"/>
      <c r="F547" s="491"/>
      <c r="G547" s="491"/>
      <c r="H547" s="491"/>
      <c r="I547" s="491"/>
      <c r="J547" s="491"/>
      <c r="K547" s="491"/>
      <c r="L547" s="491"/>
      <c r="M547" s="491"/>
      <c r="N547" s="491"/>
      <c r="O547" s="491"/>
      <c r="P547" s="491"/>
      <c r="Q547" s="491"/>
      <c r="R547" s="491"/>
      <c r="S547" s="491"/>
      <c r="T547" s="491"/>
      <c r="U547" s="491"/>
      <c r="V547" s="491"/>
      <c r="W547" s="491"/>
      <c r="X547" s="491"/>
      <c r="Y547" s="491"/>
      <c r="Z547" s="491"/>
    </row>
    <row r="548" spans="1:26" ht="18.75" customHeight="1" x14ac:dyDescent="0.35">
      <c r="A548" s="520"/>
      <c r="B548" s="521"/>
      <c r="C548" s="521"/>
      <c r="D548" s="491"/>
      <c r="E548" s="491"/>
      <c r="F548" s="491"/>
      <c r="G548" s="491"/>
      <c r="H548" s="491"/>
      <c r="I548" s="491"/>
      <c r="J548" s="491"/>
      <c r="K548" s="491"/>
      <c r="L548" s="491"/>
      <c r="M548" s="491"/>
      <c r="N548" s="491"/>
      <c r="O548" s="491"/>
      <c r="P548" s="491"/>
      <c r="Q548" s="491"/>
      <c r="R548" s="491"/>
      <c r="S548" s="491"/>
      <c r="T548" s="491"/>
      <c r="U548" s="491"/>
      <c r="V548" s="491"/>
      <c r="W548" s="491"/>
      <c r="X548" s="491"/>
      <c r="Y548" s="491"/>
      <c r="Z548" s="491"/>
    </row>
    <row r="549" spans="1:26" ht="18.75" customHeight="1" x14ac:dyDescent="0.35">
      <c r="A549" s="520"/>
      <c r="B549" s="521"/>
      <c r="C549" s="521"/>
      <c r="D549" s="491"/>
      <c r="E549" s="491"/>
      <c r="F549" s="491"/>
      <c r="G549" s="491"/>
      <c r="H549" s="491"/>
      <c r="I549" s="491"/>
      <c r="J549" s="491"/>
      <c r="K549" s="491"/>
      <c r="L549" s="491"/>
      <c r="M549" s="491"/>
      <c r="N549" s="491"/>
      <c r="O549" s="491"/>
      <c r="P549" s="491"/>
      <c r="Q549" s="491"/>
      <c r="R549" s="491"/>
      <c r="S549" s="491"/>
      <c r="T549" s="491"/>
      <c r="U549" s="491"/>
      <c r="V549" s="491"/>
      <c r="W549" s="491"/>
      <c r="X549" s="491"/>
      <c r="Y549" s="491"/>
      <c r="Z549" s="491"/>
    </row>
    <row r="550" spans="1:26" ht="18.75" customHeight="1" x14ac:dyDescent="0.35">
      <c r="A550" s="520"/>
      <c r="B550" s="521"/>
      <c r="C550" s="521"/>
      <c r="D550" s="491"/>
      <c r="E550" s="491"/>
      <c r="F550" s="491"/>
      <c r="G550" s="491"/>
      <c r="H550" s="491"/>
      <c r="I550" s="491"/>
      <c r="J550" s="491"/>
      <c r="K550" s="491"/>
      <c r="L550" s="491"/>
      <c r="M550" s="491"/>
      <c r="N550" s="491"/>
      <c r="O550" s="491"/>
      <c r="P550" s="491"/>
      <c r="Q550" s="491"/>
      <c r="R550" s="491"/>
      <c r="S550" s="491"/>
      <c r="T550" s="491"/>
      <c r="U550" s="491"/>
      <c r="V550" s="491"/>
      <c r="W550" s="491"/>
      <c r="X550" s="491"/>
      <c r="Y550" s="491"/>
      <c r="Z550" s="491"/>
    </row>
    <row r="551" spans="1:26" ht="18.75" customHeight="1" x14ac:dyDescent="0.35">
      <c r="A551" s="520"/>
      <c r="B551" s="521"/>
      <c r="C551" s="521"/>
      <c r="D551" s="491"/>
      <c r="E551" s="491"/>
      <c r="F551" s="491"/>
      <c r="G551" s="491"/>
      <c r="H551" s="491"/>
      <c r="I551" s="491"/>
      <c r="J551" s="491"/>
      <c r="K551" s="491"/>
      <c r="L551" s="491"/>
      <c r="M551" s="491"/>
      <c r="N551" s="491"/>
      <c r="O551" s="491"/>
      <c r="P551" s="491"/>
      <c r="Q551" s="491"/>
      <c r="R551" s="491"/>
      <c r="S551" s="491"/>
      <c r="T551" s="491"/>
      <c r="U551" s="491"/>
      <c r="V551" s="491"/>
      <c r="W551" s="491"/>
      <c r="X551" s="491"/>
      <c r="Y551" s="491"/>
      <c r="Z551" s="491"/>
    </row>
    <row r="552" spans="1:26" ht="18.75" customHeight="1" x14ac:dyDescent="0.35">
      <c r="A552" s="520"/>
      <c r="B552" s="521"/>
      <c r="C552" s="521"/>
      <c r="D552" s="491"/>
      <c r="E552" s="491"/>
      <c r="F552" s="491"/>
      <c r="G552" s="491"/>
      <c r="H552" s="491"/>
      <c r="I552" s="491"/>
      <c r="J552" s="491"/>
      <c r="K552" s="491"/>
      <c r="L552" s="491"/>
      <c r="M552" s="491"/>
      <c r="N552" s="491"/>
      <c r="O552" s="491"/>
      <c r="P552" s="491"/>
      <c r="Q552" s="491"/>
      <c r="R552" s="491"/>
      <c r="S552" s="491"/>
      <c r="T552" s="491"/>
      <c r="U552" s="491"/>
      <c r="V552" s="491"/>
      <c r="W552" s="491"/>
      <c r="X552" s="491"/>
      <c r="Y552" s="491"/>
      <c r="Z552" s="491"/>
    </row>
    <row r="553" spans="1:26" ht="18.75" customHeight="1" x14ac:dyDescent="0.35">
      <c r="A553" s="520"/>
      <c r="B553" s="521"/>
      <c r="C553" s="521"/>
      <c r="D553" s="491"/>
      <c r="E553" s="491"/>
      <c r="F553" s="491"/>
      <c r="G553" s="491"/>
      <c r="H553" s="491"/>
      <c r="I553" s="491"/>
      <c r="J553" s="491"/>
      <c r="K553" s="491"/>
      <c r="L553" s="491"/>
      <c r="M553" s="491"/>
      <c r="N553" s="491"/>
      <c r="O553" s="491"/>
      <c r="P553" s="491"/>
      <c r="Q553" s="491"/>
      <c r="R553" s="491"/>
      <c r="S553" s="491"/>
      <c r="T553" s="491"/>
      <c r="U553" s="491"/>
      <c r="V553" s="491"/>
      <c r="W553" s="491"/>
      <c r="X553" s="491"/>
      <c r="Y553" s="491"/>
      <c r="Z553" s="491"/>
    </row>
    <row r="554" spans="1:26" ht="18.75" customHeight="1" x14ac:dyDescent="0.35">
      <c r="A554" s="520"/>
      <c r="B554" s="521"/>
      <c r="C554" s="521"/>
      <c r="D554" s="491"/>
      <c r="E554" s="491"/>
      <c r="F554" s="491"/>
      <c r="G554" s="491"/>
      <c r="H554" s="491"/>
      <c r="I554" s="491"/>
      <c r="J554" s="491"/>
      <c r="K554" s="491"/>
      <c r="L554" s="491"/>
      <c r="M554" s="491"/>
      <c r="N554" s="491"/>
      <c r="O554" s="491"/>
      <c r="P554" s="491"/>
      <c r="Q554" s="491"/>
      <c r="R554" s="491"/>
      <c r="S554" s="491"/>
      <c r="T554" s="491"/>
      <c r="U554" s="491"/>
      <c r="V554" s="491"/>
      <c r="W554" s="491"/>
      <c r="X554" s="491"/>
      <c r="Y554" s="491"/>
      <c r="Z554" s="491"/>
    </row>
    <row r="555" spans="1:26" ht="18.75" customHeight="1" x14ac:dyDescent="0.35">
      <c r="A555" s="520"/>
      <c r="B555" s="521"/>
      <c r="C555" s="521"/>
      <c r="D555" s="491"/>
      <c r="E555" s="491"/>
      <c r="F555" s="491"/>
      <c r="G555" s="491"/>
      <c r="H555" s="491"/>
      <c r="I555" s="491"/>
      <c r="J555" s="491"/>
      <c r="K555" s="491"/>
      <c r="L555" s="491"/>
      <c r="M555" s="491"/>
      <c r="N555" s="491"/>
      <c r="O555" s="491"/>
      <c r="P555" s="491"/>
      <c r="Q555" s="491"/>
      <c r="R555" s="491"/>
      <c r="S555" s="491"/>
      <c r="T555" s="491"/>
      <c r="U555" s="491"/>
      <c r="V555" s="491"/>
      <c r="W555" s="491"/>
      <c r="X555" s="491"/>
      <c r="Y555" s="491"/>
      <c r="Z555" s="491"/>
    </row>
    <row r="556" spans="1:26" ht="18.75" customHeight="1" x14ac:dyDescent="0.35">
      <c r="A556" s="520"/>
      <c r="B556" s="521"/>
      <c r="C556" s="521"/>
      <c r="D556" s="491"/>
      <c r="E556" s="491"/>
      <c r="F556" s="491"/>
      <c r="G556" s="491"/>
      <c r="H556" s="491"/>
      <c r="I556" s="491"/>
      <c r="J556" s="491"/>
      <c r="K556" s="491"/>
      <c r="L556" s="491"/>
      <c r="M556" s="491"/>
      <c r="N556" s="491"/>
      <c r="O556" s="491"/>
      <c r="P556" s="491"/>
      <c r="Q556" s="491"/>
      <c r="R556" s="491"/>
      <c r="S556" s="491"/>
      <c r="T556" s="491"/>
      <c r="U556" s="491"/>
      <c r="V556" s="491"/>
      <c r="W556" s="491"/>
      <c r="X556" s="491"/>
      <c r="Y556" s="491"/>
      <c r="Z556" s="491"/>
    </row>
    <row r="557" spans="1:26" ht="18.75" customHeight="1" x14ac:dyDescent="0.35">
      <c r="A557" s="520"/>
      <c r="B557" s="521"/>
      <c r="C557" s="521"/>
      <c r="D557" s="491"/>
      <c r="E557" s="491"/>
      <c r="F557" s="491"/>
      <c r="G557" s="491"/>
      <c r="H557" s="491"/>
      <c r="I557" s="491"/>
      <c r="J557" s="491"/>
      <c r="K557" s="491"/>
      <c r="L557" s="491"/>
      <c r="M557" s="491"/>
      <c r="N557" s="491"/>
      <c r="O557" s="491"/>
      <c r="P557" s="491"/>
      <c r="Q557" s="491"/>
      <c r="R557" s="491"/>
      <c r="S557" s="491"/>
      <c r="T557" s="491"/>
      <c r="U557" s="491"/>
      <c r="V557" s="491"/>
      <c r="W557" s="491"/>
      <c r="X557" s="491"/>
      <c r="Y557" s="491"/>
      <c r="Z557" s="491"/>
    </row>
    <row r="558" spans="1:26" ht="18.75" customHeight="1" x14ac:dyDescent="0.35">
      <c r="A558" s="520"/>
      <c r="B558" s="521"/>
      <c r="C558" s="521"/>
      <c r="D558" s="491"/>
      <c r="E558" s="491"/>
      <c r="F558" s="491"/>
      <c r="G558" s="491"/>
      <c r="H558" s="491"/>
      <c r="I558" s="491"/>
      <c r="J558" s="491"/>
      <c r="K558" s="491"/>
      <c r="L558" s="491"/>
      <c r="M558" s="491"/>
      <c r="N558" s="491"/>
      <c r="O558" s="491"/>
      <c r="P558" s="491"/>
      <c r="Q558" s="491"/>
      <c r="R558" s="491"/>
      <c r="S558" s="491"/>
      <c r="T558" s="491"/>
      <c r="U558" s="491"/>
      <c r="V558" s="491"/>
      <c r="W558" s="491"/>
      <c r="X558" s="491"/>
      <c r="Y558" s="491"/>
      <c r="Z558" s="491"/>
    </row>
    <row r="559" spans="1:26" ht="18.75" customHeight="1" x14ac:dyDescent="0.35">
      <c r="A559" s="520"/>
      <c r="B559" s="521"/>
      <c r="C559" s="521"/>
      <c r="D559" s="491"/>
      <c r="E559" s="491"/>
      <c r="F559" s="491"/>
      <c r="G559" s="491"/>
      <c r="H559" s="491"/>
      <c r="I559" s="491"/>
      <c r="J559" s="491"/>
      <c r="K559" s="491"/>
      <c r="L559" s="491"/>
      <c r="M559" s="491"/>
      <c r="N559" s="491"/>
      <c r="O559" s="491"/>
      <c r="P559" s="491"/>
      <c r="Q559" s="491"/>
      <c r="R559" s="491"/>
      <c r="S559" s="491"/>
      <c r="T559" s="491"/>
      <c r="U559" s="491"/>
      <c r="V559" s="491"/>
      <c r="W559" s="491"/>
      <c r="X559" s="491"/>
      <c r="Y559" s="491"/>
      <c r="Z559" s="491"/>
    </row>
    <row r="560" spans="1:26" ht="18.75" customHeight="1" x14ac:dyDescent="0.35">
      <c r="A560" s="520"/>
      <c r="B560" s="521"/>
      <c r="C560" s="521"/>
      <c r="D560" s="491"/>
      <c r="E560" s="491"/>
      <c r="F560" s="491"/>
      <c r="G560" s="491"/>
      <c r="H560" s="491"/>
      <c r="I560" s="491"/>
      <c r="J560" s="491"/>
      <c r="K560" s="491"/>
      <c r="L560" s="491"/>
      <c r="M560" s="491"/>
      <c r="N560" s="491"/>
      <c r="O560" s="491"/>
      <c r="P560" s="491"/>
      <c r="Q560" s="491"/>
      <c r="R560" s="491"/>
      <c r="S560" s="491"/>
      <c r="T560" s="491"/>
      <c r="U560" s="491"/>
      <c r="V560" s="491"/>
      <c r="W560" s="491"/>
      <c r="X560" s="491"/>
      <c r="Y560" s="491"/>
      <c r="Z560" s="491"/>
    </row>
    <row r="561" spans="1:26" ht="18.75" customHeight="1" x14ac:dyDescent="0.35">
      <c r="A561" s="520"/>
      <c r="B561" s="521"/>
      <c r="C561" s="521"/>
      <c r="D561" s="491"/>
      <c r="E561" s="491"/>
      <c r="F561" s="491"/>
      <c r="G561" s="491"/>
      <c r="H561" s="491"/>
      <c r="I561" s="491"/>
      <c r="J561" s="491"/>
      <c r="K561" s="491"/>
      <c r="L561" s="491"/>
      <c r="M561" s="491"/>
      <c r="N561" s="491"/>
      <c r="O561" s="491"/>
      <c r="P561" s="491"/>
      <c r="Q561" s="491"/>
      <c r="R561" s="491"/>
      <c r="S561" s="491"/>
      <c r="T561" s="491"/>
      <c r="U561" s="491"/>
      <c r="V561" s="491"/>
      <c r="W561" s="491"/>
      <c r="X561" s="491"/>
      <c r="Y561" s="491"/>
      <c r="Z561" s="491"/>
    </row>
    <row r="562" spans="1:26" ht="18.75" customHeight="1" x14ac:dyDescent="0.35">
      <c r="A562" s="520"/>
      <c r="B562" s="521"/>
      <c r="C562" s="521"/>
      <c r="D562" s="491"/>
      <c r="E562" s="491"/>
      <c r="F562" s="491"/>
      <c r="G562" s="491"/>
      <c r="H562" s="491"/>
      <c r="I562" s="491"/>
      <c r="J562" s="491"/>
      <c r="K562" s="491"/>
      <c r="L562" s="491"/>
      <c r="M562" s="491"/>
      <c r="N562" s="491"/>
      <c r="O562" s="491"/>
      <c r="P562" s="491"/>
      <c r="Q562" s="491"/>
      <c r="R562" s="491"/>
      <c r="S562" s="491"/>
      <c r="T562" s="491"/>
      <c r="U562" s="491"/>
      <c r="V562" s="491"/>
      <c r="W562" s="491"/>
      <c r="X562" s="491"/>
      <c r="Y562" s="491"/>
      <c r="Z562" s="491"/>
    </row>
    <row r="563" spans="1:26" ht="18.75" customHeight="1" x14ac:dyDescent="0.35">
      <c r="A563" s="520"/>
      <c r="B563" s="521"/>
      <c r="C563" s="521"/>
      <c r="D563" s="491"/>
      <c r="E563" s="491"/>
      <c r="F563" s="491"/>
      <c r="G563" s="491"/>
      <c r="H563" s="491"/>
      <c r="I563" s="491"/>
      <c r="J563" s="491"/>
      <c r="K563" s="491"/>
      <c r="L563" s="491"/>
      <c r="M563" s="491"/>
      <c r="N563" s="491"/>
      <c r="O563" s="491"/>
      <c r="P563" s="491"/>
      <c r="Q563" s="491"/>
      <c r="R563" s="491"/>
      <c r="S563" s="491"/>
      <c r="T563" s="491"/>
      <c r="U563" s="491"/>
      <c r="V563" s="491"/>
      <c r="W563" s="491"/>
      <c r="X563" s="491"/>
      <c r="Y563" s="491"/>
      <c r="Z563" s="491"/>
    </row>
    <row r="564" spans="1:26" ht="18.75" customHeight="1" x14ac:dyDescent="0.35">
      <c r="A564" s="520"/>
      <c r="B564" s="521"/>
      <c r="C564" s="521"/>
      <c r="D564" s="491"/>
      <c r="E564" s="491"/>
      <c r="F564" s="491"/>
      <c r="G564" s="491"/>
      <c r="H564" s="491"/>
      <c r="I564" s="491"/>
      <c r="J564" s="491"/>
      <c r="K564" s="491"/>
      <c r="L564" s="491"/>
      <c r="M564" s="491"/>
      <c r="N564" s="491"/>
      <c r="O564" s="491"/>
      <c r="P564" s="491"/>
      <c r="Q564" s="491"/>
      <c r="R564" s="491"/>
      <c r="S564" s="491"/>
      <c r="T564" s="491"/>
      <c r="U564" s="491"/>
      <c r="V564" s="491"/>
      <c r="W564" s="491"/>
      <c r="X564" s="491"/>
      <c r="Y564" s="491"/>
      <c r="Z564" s="491"/>
    </row>
    <row r="565" spans="1:26" ht="18.75" customHeight="1" x14ac:dyDescent="0.35">
      <c r="A565" s="520"/>
      <c r="B565" s="521"/>
      <c r="C565" s="521"/>
      <c r="D565" s="491"/>
      <c r="E565" s="491"/>
      <c r="F565" s="491"/>
      <c r="G565" s="491"/>
      <c r="H565" s="491"/>
      <c r="I565" s="491"/>
      <c r="J565" s="491"/>
      <c r="K565" s="491"/>
      <c r="L565" s="491"/>
      <c r="M565" s="491"/>
      <c r="N565" s="491"/>
      <c r="O565" s="491"/>
      <c r="P565" s="491"/>
      <c r="Q565" s="491"/>
      <c r="R565" s="491"/>
      <c r="S565" s="491"/>
      <c r="T565" s="491"/>
      <c r="U565" s="491"/>
      <c r="V565" s="491"/>
      <c r="W565" s="491"/>
      <c r="X565" s="491"/>
      <c r="Y565" s="491"/>
      <c r="Z565" s="491"/>
    </row>
    <row r="566" spans="1:26" ht="18.75" customHeight="1" x14ac:dyDescent="0.35">
      <c r="A566" s="520"/>
      <c r="B566" s="521"/>
      <c r="C566" s="521"/>
      <c r="D566" s="491"/>
      <c r="E566" s="491"/>
      <c r="F566" s="491"/>
      <c r="G566" s="491"/>
      <c r="H566" s="491"/>
      <c r="I566" s="491"/>
      <c r="J566" s="491"/>
      <c r="K566" s="491"/>
      <c r="L566" s="491"/>
      <c r="M566" s="491"/>
      <c r="N566" s="491"/>
      <c r="O566" s="491"/>
      <c r="P566" s="491"/>
      <c r="Q566" s="491"/>
      <c r="R566" s="491"/>
      <c r="S566" s="491"/>
      <c r="T566" s="491"/>
      <c r="U566" s="491"/>
      <c r="V566" s="491"/>
      <c r="W566" s="491"/>
      <c r="X566" s="491"/>
      <c r="Y566" s="491"/>
      <c r="Z566" s="491"/>
    </row>
    <row r="567" spans="1:26" ht="18.75" customHeight="1" x14ac:dyDescent="0.35">
      <c r="A567" s="520"/>
      <c r="B567" s="521"/>
      <c r="C567" s="52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row>
    <row r="568" spans="1:26" ht="18.75" customHeight="1" x14ac:dyDescent="0.35">
      <c r="A568" s="520"/>
      <c r="B568" s="521"/>
      <c r="C568" s="521"/>
      <c r="D568" s="491"/>
      <c r="E568" s="491"/>
      <c r="F568" s="491"/>
      <c r="G568" s="491"/>
      <c r="H568" s="491"/>
      <c r="I568" s="491"/>
      <c r="J568" s="491"/>
      <c r="K568" s="491"/>
      <c r="L568" s="491"/>
      <c r="M568" s="491"/>
      <c r="N568" s="491"/>
      <c r="O568" s="491"/>
      <c r="P568" s="491"/>
      <c r="Q568" s="491"/>
      <c r="R568" s="491"/>
      <c r="S568" s="491"/>
      <c r="T568" s="491"/>
      <c r="U568" s="491"/>
      <c r="V568" s="491"/>
      <c r="W568" s="491"/>
      <c r="X568" s="491"/>
      <c r="Y568" s="491"/>
      <c r="Z568" s="491"/>
    </row>
    <row r="569" spans="1:26" ht="18.75" customHeight="1" x14ac:dyDescent="0.35">
      <c r="A569" s="520"/>
      <c r="B569" s="521"/>
      <c r="C569" s="521"/>
      <c r="D569" s="491"/>
      <c r="E569" s="491"/>
      <c r="F569" s="491"/>
      <c r="G569" s="491"/>
      <c r="H569" s="491"/>
      <c r="I569" s="491"/>
      <c r="J569" s="491"/>
      <c r="K569" s="491"/>
      <c r="L569" s="491"/>
      <c r="M569" s="491"/>
      <c r="N569" s="491"/>
      <c r="O569" s="491"/>
      <c r="P569" s="491"/>
      <c r="Q569" s="491"/>
      <c r="R569" s="491"/>
      <c r="S569" s="491"/>
      <c r="T569" s="491"/>
      <c r="U569" s="491"/>
      <c r="V569" s="491"/>
      <c r="W569" s="491"/>
      <c r="X569" s="491"/>
      <c r="Y569" s="491"/>
      <c r="Z569" s="491"/>
    </row>
    <row r="570" spans="1:26" ht="18.75" customHeight="1" x14ac:dyDescent="0.35">
      <c r="A570" s="520"/>
      <c r="B570" s="521"/>
      <c r="C570" s="521"/>
      <c r="D570" s="491"/>
      <c r="E570" s="491"/>
      <c r="F570" s="491"/>
      <c r="G570" s="491"/>
      <c r="H570" s="491"/>
      <c r="I570" s="491"/>
      <c r="J570" s="491"/>
      <c r="K570" s="491"/>
      <c r="L570" s="491"/>
      <c r="M570" s="491"/>
      <c r="N570" s="491"/>
      <c r="O570" s="491"/>
      <c r="P570" s="491"/>
      <c r="Q570" s="491"/>
      <c r="R570" s="491"/>
      <c r="S570" s="491"/>
      <c r="T570" s="491"/>
      <c r="U570" s="491"/>
      <c r="V570" s="491"/>
      <c r="W570" s="491"/>
      <c r="X570" s="491"/>
      <c r="Y570" s="491"/>
      <c r="Z570" s="491"/>
    </row>
    <row r="571" spans="1:26" ht="18.75" customHeight="1" x14ac:dyDescent="0.35">
      <c r="A571" s="520"/>
      <c r="B571" s="521"/>
      <c r="C571" s="521"/>
      <c r="D571" s="491"/>
      <c r="E571" s="491"/>
      <c r="F571" s="491"/>
      <c r="G571" s="491"/>
      <c r="H571" s="491"/>
      <c r="I571" s="491"/>
      <c r="J571" s="491"/>
      <c r="K571" s="491"/>
      <c r="L571" s="491"/>
      <c r="M571" s="491"/>
      <c r="N571" s="491"/>
      <c r="O571" s="491"/>
      <c r="P571" s="491"/>
      <c r="Q571" s="491"/>
      <c r="R571" s="491"/>
      <c r="S571" s="491"/>
      <c r="T571" s="491"/>
      <c r="U571" s="491"/>
      <c r="V571" s="491"/>
      <c r="W571" s="491"/>
      <c r="X571" s="491"/>
      <c r="Y571" s="491"/>
      <c r="Z571" s="491"/>
    </row>
    <row r="572" spans="1:26" ht="18.75" customHeight="1" x14ac:dyDescent="0.35">
      <c r="A572" s="520"/>
      <c r="B572" s="521"/>
      <c r="C572" s="521"/>
      <c r="D572" s="491"/>
      <c r="E572" s="491"/>
      <c r="F572" s="491"/>
      <c r="G572" s="491"/>
      <c r="H572" s="491"/>
      <c r="I572" s="491"/>
      <c r="J572" s="491"/>
      <c r="K572" s="491"/>
      <c r="L572" s="491"/>
      <c r="M572" s="491"/>
      <c r="N572" s="491"/>
      <c r="O572" s="491"/>
      <c r="P572" s="491"/>
      <c r="Q572" s="491"/>
      <c r="R572" s="491"/>
      <c r="S572" s="491"/>
      <c r="T572" s="491"/>
      <c r="U572" s="491"/>
      <c r="V572" s="491"/>
      <c r="W572" s="491"/>
      <c r="X572" s="491"/>
      <c r="Y572" s="491"/>
      <c r="Z572" s="491"/>
    </row>
    <row r="573" spans="1:26" ht="18.75" customHeight="1" x14ac:dyDescent="0.35">
      <c r="A573" s="520"/>
      <c r="B573" s="521"/>
      <c r="C573" s="521"/>
      <c r="D573" s="491"/>
      <c r="E573" s="491"/>
      <c r="F573" s="491"/>
      <c r="G573" s="491"/>
      <c r="H573" s="491"/>
      <c r="I573" s="491"/>
      <c r="J573" s="491"/>
      <c r="K573" s="491"/>
      <c r="L573" s="491"/>
      <c r="M573" s="491"/>
      <c r="N573" s="491"/>
      <c r="O573" s="491"/>
      <c r="P573" s="491"/>
      <c r="Q573" s="491"/>
      <c r="R573" s="491"/>
      <c r="S573" s="491"/>
      <c r="T573" s="491"/>
      <c r="U573" s="491"/>
      <c r="V573" s="491"/>
      <c r="W573" s="491"/>
      <c r="X573" s="491"/>
      <c r="Y573" s="491"/>
      <c r="Z573" s="491"/>
    </row>
    <row r="574" spans="1:26" ht="18.75" customHeight="1" x14ac:dyDescent="0.35">
      <c r="A574" s="520"/>
      <c r="B574" s="521"/>
      <c r="C574" s="521"/>
      <c r="D574" s="491"/>
      <c r="E574" s="491"/>
      <c r="F574" s="491"/>
      <c r="G574" s="491"/>
      <c r="H574" s="491"/>
      <c r="I574" s="491"/>
      <c r="J574" s="491"/>
      <c r="K574" s="491"/>
      <c r="L574" s="491"/>
      <c r="M574" s="491"/>
      <c r="N574" s="491"/>
      <c r="O574" s="491"/>
      <c r="P574" s="491"/>
      <c r="Q574" s="491"/>
      <c r="R574" s="491"/>
      <c r="S574" s="491"/>
      <c r="T574" s="491"/>
      <c r="U574" s="491"/>
      <c r="V574" s="491"/>
      <c r="W574" s="491"/>
      <c r="X574" s="491"/>
      <c r="Y574" s="491"/>
      <c r="Z574" s="491"/>
    </row>
    <row r="575" spans="1:26" ht="18.75" customHeight="1" x14ac:dyDescent="0.35">
      <c r="A575" s="520"/>
      <c r="B575" s="521"/>
      <c r="C575" s="521"/>
      <c r="D575" s="491"/>
      <c r="E575" s="491"/>
      <c r="F575" s="491"/>
      <c r="G575" s="491"/>
      <c r="H575" s="491"/>
      <c r="I575" s="491"/>
      <c r="J575" s="491"/>
      <c r="K575" s="491"/>
      <c r="L575" s="491"/>
      <c r="M575" s="491"/>
      <c r="N575" s="491"/>
      <c r="O575" s="491"/>
      <c r="P575" s="491"/>
      <c r="Q575" s="491"/>
      <c r="R575" s="491"/>
      <c r="S575" s="491"/>
      <c r="T575" s="491"/>
      <c r="U575" s="491"/>
      <c r="V575" s="491"/>
      <c r="W575" s="491"/>
      <c r="X575" s="491"/>
      <c r="Y575" s="491"/>
      <c r="Z575" s="491"/>
    </row>
    <row r="576" spans="1:26" ht="18.75" customHeight="1" x14ac:dyDescent="0.35">
      <c r="A576" s="520"/>
      <c r="B576" s="521"/>
      <c r="C576" s="521"/>
      <c r="D576" s="491"/>
      <c r="E576" s="491"/>
      <c r="F576" s="491"/>
      <c r="G576" s="491"/>
      <c r="H576" s="491"/>
      <c r="I576" s="491"/>
      <c r="J576" s="491"/>
      <c r="K576" s="491"/>
      <c r="L576" s="491"/>
      <c r="M576" s="491"/>
      <c r="N576" s="491"/>
      <c r="O576" s="491"/>
      <c r="P576" s="491"/>
      <c r="Q576" s="491"/>
      <c r="R576" s="491"/>
      <c r="S576" s="491"/>
      <c r="T576" s="491"/>
      <c r="U576" s="491"/>
      <c r="V576" s="491"/>
      <c r="W576" s="491"/>
      <c r="X576" s="491"/>
      <c r="Y576" s="491"/>
      <c r="Z576" s="491"/>
    </row>
    <row r="577" spans="1:26" ht="18.75" customHeight="1" x14ac:dyDescent="0.35">
      <c r="A577" s="520"/>
      <c r="B577" s="521"/>
      <c r="C577" s="521"/>
      <c r="D577" s="491"/>
      <c r="E577" s="491"/>
      <c r="F577" s="491"/>
      <c r="G577" s="491"/>
      <c r="H577" s="491"/>
      <c r="I577" s="491"/>
      <c r="J577" s="491"/>
      <c r="K577" s="491"/>
      <c r="L577" s="491"/>
      <c r="M577" s="491"/>
      <c r="N577" s="491"/>
      <c r="O577" s="491"/>
      <c r="P577" s="491"/>
      <c r="Q577" s="491"/>
      <c r="R577" s="491"/>
      <c r="S577" s="491"/>
      <c r="T577" s="491"/>
      <c r="U577" s="491"/>
      <c r="V577" s="491"/>
      <c r="W577" s="491"/>
      <c r="X577" s="491"/>
      <c r="Y577" s="491"/>
      <c r="Z577" s="491"/>
    </row>
    <row r="578" spans="1:26" ht="18.75" customHeight="1" x14ac:dyDescent="0.35">
      <c r="A578" s="520"/>
      <c r="B578" s="521"/>
      <c r="C578" s="521"/>
      <c r="D578" s="491"/>
      <c r="E578" s="491"/>
      <c r="F578" s="491"/>
      <c r="G578" s="491"/>
      <c r="H578" s="491"/>
      <c r="I578" s="491"/>
      <c r="J578" s="491"/>
      <c r="K578" s="491"/>
      <c r="L578" s="491"/>
      <c r="M578" s="491"/>
      <c r="N578" s="491"/>
      <c r="O578" s="491"/>
      <c r="P578" s="491"/>
      <c r="Q578" s="491"/>
      <c r="R578" s="491"/>
      <c r="S578" s="491"/>
      <c r="T578" s="491"/>
      <c r="U578" s="491"/>
      <c r="V578" s="491"/>
      <c r="W578" s="491"/>
      <c r="X578" s="491"/>
      <c r="Y578" s="491"/>
      <c r="Z578" s="491"/>
    </row>
    <row r="579" spans="1:26" ht="18.75" customHeight="1" x14ac:dyDescent="0.35">
      <c r="A579" s="520"/>
      <c r="B579" s="521"/>
      <c r="C579" s="521"/>
      <c r="D579" s="491"/>
      <c r="E579" s="491"/>
      <c r="F579" s="491"/>
      <c r="G579" s="491"/>
      <c r="H579" s="491"/>
      <c r="I579" s="491"/>
      <c r="J579" s="491"/>
      <c r="K579" s="491"/>
      <c r="L579" s="491"/>
      <c r="M579" s="491"/>
      <c r="N579" s="491"/>
      <c r="O579" s="491"/>
      <c r="P579" s="491"/>
      <c r="Q579" s="491"/>
      <c r="R579" s="491"/>
      <c r="S579" s="491"/>
      <c r="T579" s="491"/>
      <c r="U579" s="491"/>
      <c r="V579" s="491"/>
      <c r="W579" s="491"/>
      <c r="X579" s="491"/>
      <c r="Y579" s="491"/>
      <c r="Z579" s="491"/>
    </row>
    <row r="580" spans="1:26" ht="18.75" customHeight="1" x14ac:dyDescent="0.35">
      <c r="A580" s="520"/>
      <c r="B580" s="521"/>
      <c r="C580" s="521"/>
      <c r="D580" s="491"/>
      <c r="E580" s="491"/>
      <c r="F580" s="491"/>
      <c r="G580" s="491"/>
      <c r="H580" s="491"/>
      <c r="I580" s="491"/>
      <c r="J580" s="491"/>
      <c r="K580" s="491"/>
      <c r="L580" s="491"/>
      <c r="M580" s="491"/>
      <c r="N580" s="491"/>
      <c r="O580" s="491"/>
      <c r="P580" s="491"/>
      <c r="Q580" s="491"/>
      <c r="R580" s="491"/>
      <c r="S580" s="491"/>
      <c r="T580" s="491"/>
      <c r="U580" s="491"/>
      <c r="V580" s="491"/>
      <c r="W580" s="491"/>
      <c r="X580" s="491"/>
      <c r="Y580" s="491"/>
      <c r="Z580" s="491"/>
    </row>
    <row r="581" spans="1:26" ht="18.75" customHeight="1" x14ac:dyDescent="0.35">
      <c r="A581" s="520"/>
      <c r="B581" s="521"/>
      <c r="C581" s="521"/>
      <c r="D581" s="491"/>
      <c r="E581" s="491"/>
      <c r="F581" s="491"/>
      <c r="G581" s="491"/>
      <c r="H581" s="491"/>
      <c r="I581" s="491"/>
      <c r="J581" s="491"/>
      <c r="K581" s="491"/>
      <c r="L581" s="491"/>
      <c r="M581" s="491"/>
      <c r="N581" s="491"/>
      <c r="O581" s="491"/>
      <c r="P581" s="491"/>
      <c r="Q581" s="491"/>
      <c r="R581" s="491"/>
      <c r="S581" s="491"/>
      <c r="T581" s="491"/>
      <c r="U581" s="491"/>
      <c r="V581" s="491"/>
      <c r="W581" s="491"/>
      <c r="X581" s="491"/>
      <c r="Y581" s="491"/>
      <c r="Z581" s="491"/>
    </row>
    <row r="582" spans="1:26" ht="18.75" customHeight="1" x14ac:dyDescent="0.35">
      <c r="A582" s="520"/>
      <c r="B582" s="521"/>
      <c r="C582" s="521"/>
      <c r="D582" s="491"/>
      <c r="E582" s="491"/>
      <c r="F582" s="491"/>
      <c r="G582" s="491"/>
      <c r="H582" s="491"/>
      <c r="I582" s="491"/>
      <c r="J582" s="491"/>
      <c r="K582" s="491"/>
      <c r="L582" s="491"/>
      <c r="M582" s="491"/>
      <c r="N582" s="491"/>
      <c r="O582" s="491"/>
      <c r="P582" s="491"/>
      <c r="Q582" s="491"/>
      <c r="R582" s="491"/>
      <c r="S582" s="491"/>
      <c r="T582" s="491"/>
      <c r="U582" s="491"/>
      <c r="V582" s="491"/>
      <c r="W582" s="491"/>
      <c r="X582" s="491"/>
      <c r="Y582" s="491"/>
      <c r="Z582" s="491"/>
    </row>
    <row r="583" spans="1:26" ht="18.75" customHeight="1" x14ac:dyDescent="0.35">
      <c r="A583" s="520"/>
      <c r="B583" s="521"/>
      <c r="C583" s="521"/>
      <c r="D583" s="491"/>
      <c r="E583" s="491"/>
      <c r="F583" s="491"/>
      <c r="G583" s="491"/>
      <c r="H583" s="491"/>
      <c r="I583" s="491"/>
      <c r="J583" s="491"/>
      <c r="K583" s="491"/>
      <c r="L583" s="491"/>
      <c r="M583" s="491"/>
      <c r="N583" s="491"/>
      <c r="O583" s="491"/>
      <c r="P583" s="491"/>
      <c r="Q583" s="491"/>
      <c r="R583" s="491"/>
      <c r="S583" s="491"/>
      <c r="T583" s="491"/>
      <c r="U583" s="491"/>
      <c r="V583" s="491"/>
      <c r="W583" s="491"/>
      <c r="X583" s="491"/>
      <c r="Y583" s="491"/>
      <c r="Z583" s="491"/>
    </row>
    <row r="584" spans="1:26" ht="18.75" customHeight="1" x14ac:dyDescent="0.35">
      <c r="A584" s="520"/>
      <c r="B584" s="521"/>
      <c r="C584" s="521"/>
      <c r="D584" s="491"/>
      <c r="E584" s="491"/>
      <c r="F584" s="491"/>
      <c r="G584" s="491"/>
      <c r="H584" s="491"/>
      <c r="I584" s="491"/>
      <c r="J584" s="491"/>
      <c r="K584" s="491"/>
      <c r="L584" s="491"/>
      <c r="M584" s="491"/>
      <c r="N584" s="491"/>
      <c r="O584" s="491"/>
      <c r="P584" s="491"/>
      <c r="Q584" s="491"/>
      <c r="R584" s="491"/>
      <c r="S584" s="491"/>
      <c r="T584" s="491"/>
      <c r="U584" s="491"/>
      <c r="V584" s="491"/>
      <c r="W584" s="491"/>
      <c r="X584" s="491"/>
      <c r="Y584" s="491"/>
      <c r="Z584" s="491"/>
    </row>
    <row r="585" spans="1:26" ht="18.75" customHeight="1" x14ac:dyDescent="0.35">
      <c r="A585" s="520"/>
      <c r="B585" s="521"/>
      <c r="C585" s="521"/>
      <c r="D585" s="491"/>
      <c r="E585" s="491"/>
      <c r="F585" s="491"/>
      <c r="G585" s="491"/>
      <c r="H585" s="491"/>
      <c r="I585" s="491"/>
      <c r="J585" s="491"/>
      <c r="K585" s="491"/>
      <c r="L585" s="491"/>
      <c r="M585" s="491"/>
      <c r="N585" s="491"/>
      <c r="O585" s="491"/>
      <c r="P585" s="491"/>
      <c r="Q585" s="491"/>
      <c r="R585" s="491"/>
      <c r="S585" s="491"/>
      <c r="T585" s="491"/>
      <c r="U585" s="491"/>
      <c r="V585" s="491"/>
      <c r="W585" s="491"/>
      <c r="X585" s="491"/>
      <c r="Y585" s="491"/>
      <c r="Z585" s="491"/>
    </row>
    <row r="586" spans="1:26" ht="18.75" customHeight="1" x14ac:dyDescent="0.35">
      <c r="A586" s="520"/>
      <c r="B586" s="521"/>
      <c r="C586" s="521"/>
      <c r="D586" s="491"/>
      <c r="E586" s="491"/>
      <c r="F586" s="491"/>
      <c r="G586" s="491"/>
      <c r="H586" s="491"/>
      <c r="I586" s="491"/>
      <c r="J586" s="491"/>
      <c r="K586" s="491"/>
      <c r="L586" s="491"/>
      <c r="M586" s="491"/>
      <c r="N586" s="491"/>
      <c r="O586" s="491"/>
      <c r="P586" s="491"/>
      <c r="Q586" s="491"/>
      <c r="R586" s="491"/>
      <c r="S586" s="491"/>
      <c r="T586" s="491"/>
      <c r="U586" s="491"/>
      <c r="V586" s="491"/>
      <c r="W586" s="491"/>
      <c r="X586" s="491"/>
      <c r="Y586" s="491"/>
      <c r="Z586" s="491"/>
    </row>
    <row r="587" spans="1:26" ht="18.75" customHeight="1" x14ac:dyDescent="0.35">
      <c r="A587" s="520"/>
      <c r="B587" s="521"/>
      <c r="C587" s="521"/>
      <c r="D587" s="491"/>
      <c r="E587" s="491"/>
      <c r="F587" s="491"/>
      <c r="G587" s="491"/>
      <c r="H587" s="491"/>
      <c r="I587" s="491"/>
      <c r="J587" s="491"/>
      <c r="K587" s="491"/>
      <c r="L587" s="491"/>
      <c r="M587" s="491"/>
      <c r="N587" s="491"/>
      <c r="O587" s="491"/>
      <c r="P587" s="491"/>
      <c r="Q587" s="491"/>
      <c r="R587" s="491"/>
      <c r="S587" s="491"/>
      <c r="T587" s="491"/>
      <c r="U587" s="491"/>
      <c r="V587" s="491"/>
      <c r="W587" s="491"/>
      <c r="X587" s="491"/>
      <c r="Y587" s="491"/>
      <c r="Z587" s="491"/>
    </row>
    <row r="588" spans="1:26" ht="18.75" customHeight="1" x14ac:dyDescent="0.35">
      <c r="A588" s="520"/>
      <c r="B588" s="521"/>
      <c r="C588" s="521"/>
      <c r="D588" s="491"/>
      <c r="E588" s="491"/>
      <c r="F588" s="491"/>
      <c r="G588" s="491"/>
      <c r="H588" s="491"/>
      <c r="I588" s="491"/>
      <c r="J588" s="491"/>
      <c r="K588" s="491"/>
      <c r="L588" s="491"/>
      <c r="M588" s="491"/>
      <c r="N588" s="491"/>
      <c r="O588" s="491"/>
      <c r="P588" s="491"/>
      <c r="Q588" s="491"/>
      <c r="R588" s="491"/>
      <c r="S588" s="491"/>
      <c r="T588" s="491"/>
      <c r="U588" s="491"/>
      <c r="V588" s="491"/>
      <c r="W588" s="491"/>
      <c r="X588" s="491"/>
      <c r="Y588" s="491"/>
      <c r="Z588" s="491"/>
    </row>
    <row r="589" spans="1:26" ht="18.75" customHeight="1" x14ac:dyDescent="0.35">
      <c r="A589" s="520"/>
      <c r="B589" s="521"/>
      <c r="C589" s="521"/>
      <c r="D589" s="491"/>
      <c r="E589" s="491"/>
      <c r="F589" s="491"/>
      <c r="G589" s="491"/>
      <c r="H589" s="491"/>
      <c r="I589" s="491"/>
      <c r="J589" s="491"/>
      <c r="K589" s="491"/>
      <c r="L589" s="491"/>
      <c r="M589" s="491"/>
      <c r="N589" s="491"/>
      <c r="O589" s="491"/>
      <c r="P589" s="491"/>
      <c r="Q589" s="491"/>
      <c r="R589" s="491"/>
      <c r="S589" s="491"/>
      <c r="T589" s="491"/>
      <c r="U589" s="491"/>
      <c r="V589" s="491"/>
      <c r="W589" s="491"/>
      <c r="X589" s="491"/>
      <c r="Y589" s="491"/>
      <c r="Z589" s="491"/>
    </row>
    <row r="590" spans="1:26" ht="18.75" customHeight="1" x14ac:dyDescent="0.35">
      <c r="A590" s="520"/>
      <c r="B590" s="521"/>
      <c r="C590" s="521"/>
      <c r="D590" s="491"/>
      <c r="E590" s="491"/>
      <c r="F590" s="491"/>
      <c r="G590" s="491"/>
      <c r="H590" s="491"/>
      <c r="I590" s="491"/>
      <c r="J590" s="491"/>
      <c r="K590" s="491"/>
      <c r="L590" s="491"/>
      <c r="M590" s="491"/>
      <c r="N590" s="491"/>
      <c r="O590" s="491"/>
      <c r="P590" s="491"/>
      <c r="Q590" s="491"/>
      <c r="R590" s="491"/>
      <c r="S590" s="491"/>
      <c r="T590" s="491"/>
      <c r="U590" s="491"/>
      <c r="V590" s="491"/>
      <c r="W590" s="491"/>
      <c r="X590" s="491"/>
      <c r="Y590" s="491"/>
      <c r="Z590" s="491"/>
    </row>
    <row r="591" spans="1:26" ht="18.75" customHeight="1" x14ac:dyDescent="0.35">
      <c r="A591" s="520"/>
      <c r="B591" s="521"/>
      <c r="C591" s="521"/>
      <c r="D591" s="491"/>
      <c r="E591" s="491"/>
      <c r="F591" s="491"/>
      <c r="G591" s="491"/>
      <c r="H591" s="491"/>
      <c r="I591" s="491"/>
      <c r="J591" s="491"/>
      <c r="K591" s="491"/>
      <c r="L591" s="491"/>
      <c r="M591" s="491"/>
      <c r="N591" s="491"/>
      <c r="O591" s="491"/>
      <c r="P591" s="491"/>
      <c r="Q591" s="491"/>
      <c r="R591" s="491"/>
      <c r="S591" s="491"/>
      <c r="T591" s="491"/>
      <c r="U591" s="491"/>
      <c r="V591" s="491"/>
      <c r="W591" s="491"/>
      <c r="X591" s="491"/>
      <c r="Y591" s="491"/>
      <c r="Z591" s="491"/>
    </row>
    <row r="592" spans="1:26" ht="18.75" customHeight="1" x14ac:dyDescent="0.35">
      <c r="A592" s="520"/>
      <c r="B592" s="521"/>
      <c r="C592" s="521"/>
      <c r="D592" s="491"/>
      <c r="E592" s="491"/>
      <c r="F592" s="491"/>
      <c r="G592" s="491"/>
      <c r="H592" s="491"/>
      <c r="I592" s="491"/>
      <c r="J592" s="491"/>
      <c r="K592" s="491"/>
      <c r="L592" s="491"/>
      <c r="M592" s="491"/>
      <c r="N592" s="491"/>
      <c r="O592" s="491"/>
      <c r="P592" s="491"/>
      <c r="Q592" s="491"/>
      <c r="R592" s="491"/>
      <c r="S592" s="491"/>
      <c r="T592" s="491"/>
      <c r="U592" s="491"/>
      <c r="V592" s="491"/>
      <c r="W592" s="491"/>
      <c r="X592" s="491"/>
      <c r="Y592" s="491"/>
      <c r="Z592" s="491"/>
    </row>
    <row r="593" spans="1:26" ht="18.75" customHeight="1" x14ac:dyDescent="0.35">
      <c r="A593" s="520"/>
      <c r="B593" s="521"/>
      <c r="C593" s="521"/>
      <c r="D593" s="491"/>
      <c r="E593" s="491"/>
      <c r="F593" s="491"/>
      <c r="G593" s="491"/>
      <c r="H593" s="491"/>
      <c r="I593" s="491"/>
      <c r="J593" s="491"/>
      <c r="K593" s="491"/>
      <c r="L593" s="491"/>
      <c r="M593" s="491"/>
      <c r="N593" s="491"/>
      <c r="O593" s="491"/>
      <c r="P593" s="491"/>
      <c r="Q593" s="491"/>
      <c r="R593" s="491"/>
      <c r="S593" s="491"/>
      <c r="T593" s="491"/>
      <c r="U593" s="491"/>
      <c r="V593" s="491"/>
      <c r="W593" s="491"/>
      <c r="X593" s="491"/>
      <c r="Y593" s="491"/>
      <c r="Z593" s="491"/>
    </row>
    <row r="594" spans="1:26" ht="18.75" customHeight="1" x14ac:dyDescent="0.35">
      <c r="A594" s="520"/>
      <c r="B594" s="521"/>
      <c r="C594" s="52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row>
    <row r="595" spans="1:26" ht="18.75" customHeight="1" x14ac:dyDescent="0.35">
      <c r="A595" s="520"/>
      <c r="B595" s="521"/>
      <c r="C595" s="521"/>
      <c r="D595" s="491"/>
      <c r="E595" s="491"/>
      <c r="F595" s="491"/>
      <c r="G595" s="491"/>
      <c r="H595" s="491"/>
      <c r="I595" s="491"/>
      <c r="J595" s="491"/>
      <c r="K595" s="491"/>
      <c r="L595" s="491"/>
      <c r="M595" s="491"/>
      <c r="N595" s="491"/>
      <c r="O595" s="491"/>
      <c r="P595" s="491"/>
      <c r="Q595" s="491"/>
      <c r="R595" s="491"/>
      <c r="S595" s="491"/>
      <c r="T595" s="491"/>
      <c r="U595" s="491"/>
      <c r="V595" s="491"/>
      <c r="W595" s="491"/>
      <c r="X595" s="491"/>
      <c r="Y595" s="491"/>
      <c r="Z595" s="491"/>
    </row>
    <row r="596" spans="1:26" ht="18.75" customHeight="1" x14ac:dyDescent="0.35">
      <c r="A596" s="520"/>
      <c r="B596" s="521"/>
      <c r="C596" s="521"/>
      <c r="D596" s="491"/>
      <c r="E596" s="491"/>
      <c r="F596" s="491"/>
      <c r="G596" s="491"/>
      <c r="H596" s="491"/>
      <c r="I596" s="491"/>
      <c r="J596" s="491"/>
      <c r="K596" s="491"/>
      <c r="L596" s="491"/>
      <c r="M596" s="491"/>
      <c r="N596" s="491"/>
      <c r="O596" s="491"/>
      <c r="P596" s="491"/>
      <c r="Q596" s="491"/>
      <c r="R596" s="491"/>
      <c r="S596" s="491"/>
      <c r="T596" s="491"/>
      <c r="U596" s="491"/>
      <c r="V596" s="491"/>
      <c r="W596" s="491"/>
      <c r="X596" s="491"/>
      <c r="Y596" s="491"/>
      <c r="Z596" s="491"/>
    </row>
    <row r="597" spans="1:26" ht="18.75" customHeight="1" x14ac:dyDescent="0.35">
      <c r="A597" s="520"/>
      <c r="B597" s="521"/>
      <c r="C597" s="521"/>
      <c r="D597" s="491"/>
      <c r="E597" s="491"/>
      <c r="F597" s="491"/>
      <c r="G597" s="491"/>
      <c r="H597" s="491"/>
      <c r="I597" s="491"/>
      <c r="J597" s="491"/>
      <c r="K597" s="491"/>
      <c r="L597" s="491"/>
      <c r="M597" s="491"/>
      <c r="N597" s="491"/>
      <c r="O597" s="491"/>
      <c r="P597" s="491"/>
      <c r="Q597" s="491"/>
      <c r="R597" s="491"/>
      <c r="S597" s="491"/>
      <c r="T597" s="491"/>
      <c r="U597" s="491"/>
      <c r="V597" s="491"/>
      <c r="W597" s="491"/>
      <c r="X597" s="491"/>
      <c r="Y597" s="491"/>
      <c r="Z597" s="491"/>
    </row>
    <row r="598" spans="1:26" ht="18.75" customHeight="1" x14ac:dyDescent="0.35">
      <c r="A598" s="520"/>
      <c r="B598" s="521"/>
      <c r="C598" s="521"/>
      <c r="D598" s="491"/>
      <c r="E598" s="491"/>
      <c r="F598" s="491"/>
      <c r="G598" s="491"/>
      <c r="H598" s="491"/>
      <c r="I598" s="491"/>
      <c r="J598" s="491"/>
      <c r="K598" s="491"/>
      <c r="L598" s="491"/>
      <c r="M598" s="491"/>
      <c r="N598" s="491"/>
      <c r="O598" s="491"/>
      <c r="P598" s="491"/>
      <c r="Q598" s="491"/>
      <c r="R598" s="491"/>
      <c r="S598" s="491"/>
      <c r="T598" s="491"/>
      <c r="U598" s="491"/>
      <c r="V598" s="491"/>
      <c r="W598" s="491"/>
      <c r="X598" s="491"/>
      <c r="Y598" s="491"/>
      <c r="Z598" s="491"/>
    </row>
    <row r="599" spans="1:26" ht="18.75" customHeight="1" x14ac:dyDescent="0.35">
      <c r="A599" s="520"/>
      <c r="B599" s="521"/>
      <c r="C599" s="521"/>
      <c r="D599" s="491"/>
      <c r="E599" s="491"/>
      <c r="F599" s="491"/>
      <c r="G599" s="491"/>
      <c r="H599" s="491"/>
      <c r="I599" s="491"/>
      <c r="J599" s="491"/>
      <c r="K599" s="491"/>
      <c r="L599" s="491"/>
      <c r="M599" s="491"/>
      <c r="N599" s="491"/>
      <c r="O599" s="491"/>
      <c r="P599" s="491"/>
      <c r="Q599" s="491"/>
      <c r="R599" s="491"/>
      <c r="S599" s="491"/>
      <c r="T599" s="491"/>
      <c r="U599" s="491"/>
      <c r="V599" s="491"/>
      <c r="W599" s="491"/>
      <c r="X599" s="491"/>
      <c r="Y599" s="491"/>
      <c r="Z599" s="491"/>
    </row>
    <row r="600" spans="1:26" ht="18.75" customHeight="1" x14ac:dyDescent="0.35">
      <c r="A600" s="520"/>
      <c r="B600" s="521"/>
      <c r="C600" s="521"/>
      <c r="D600" s="491"/>
      <c r="E600" s="491"/>
      <c r="F600" s="491"/>
      <c r="G600" s="491"/>
      <c r="H600" s="491"/>
      <c r="I600" s="491"/>
      <c r="J600" s="491"/>
      <c r="K600" s="491"/>
      <c r="L600" s="491"/>
      <c r="M600" s="491"/>
      <c r="N600" s="491"/>
      <c r="O600" s="491"/>
      <c r="P600" s="491"/>
      <c r="Q600" s="491"/>
      <c r="R600" s="491"/>
      <c r="S600" s="491"/>
      <c r="T600" s="491"/>
      <c r="U600" s="491"/>
      <c r="V600" s="491"/>
      <c r="W600" s="491"/>
      <c r="X600" s="491"/>
      <c r="Y600" s="491"/>
      <c r="Z600" s="491"/>
    </row>
    <row r="601" spans="1:26" ht="18.75" customHeight="1" x14ac:dyDescent="0.35">
      <c r="A601" s="520"/>
      <c r="B601" s="521"/>
      <c r="C601" s="521"/>
      <c r="D601" s="491"/>
      <c r="E601" s="491"/>
      <c r="F601" s="491"/>
      <c r="G601" s="491"/>
      <c r="H601" s="491"/>
      <c r="I601" s="491"/>
      <c r="J601" s="491"/>
      <c r="K601" s="491"/>
      <c r="L601" s="491"/>
      <c r="M601" s="491"/>
      <c r="N601" s="491"/>
      <c r="O601" s="491"/>
      <c r="P601" s="491"/>
      <c r="Q601" s="491"/>
      <c r="R601" s="491"/>
      <c r="S601" s="491"/>
      <c r="T601" s="491"/>
      <c r="U601" s="491"/>
      <c r="V601" s="491"/>
      <c r="W601" s="491"/>
      <c r="X601" s="491"/>
      <c r="Y601" s="491"/>
      <c r="Z601" s="491"/>
    </row>
    <row r="602" spans="1:26" ht="18.75" customHeight="1" x14ac:dyDescent="0.35">
      <c r="A602" s="520"/>
      <c r="B602" s="521"/>
      <c r="C602" s="521"/>
      <c r="D602" s="491"/>
      <c r="E602" s="491"/>
      <c r="F602" s="491"/>
      <c r="G602" s="491"/>
      <c r="H602" s="491"/>
      <c r="I602" s="491"/>
      <c r="J602" s="491"/>
      <c r="K602" s="491"/>
      <c r="L602" s="491"/>
      <c r="M602" s="491"/>
      <c r="N602" s="491"/>
      <c r="O602" s="491"/>
      <c r="P602" s="491"/>
      <c r="Q602" s="491"/>
      <c r="R602" s="491"/>
      <c r="S602" s="491"/>
      <c r="T602" s="491"/>
      <c r="U602" s="491"/>
      <c r="V602" s="491"/>
      <c r="W602" s="491"/>
      <c r="X602" s="491"/>
      <c r="Y602" s="491"/>
      <c r="Z602" s="491"/>
    </row>
    <row r="603" spans="1:26" ht="18.75" customHeight="1" x14ac:dyDescent="0.35">
      <c r="A603" s="520"/>
      <c r="B603" s="521"/>
      <c r="C603" s="521"/>
      <c r="D603" s="491"/>
      <c r="E603" s="491"/>
      <c r="F603" s="491"/>
      <c r="G603" s="491"/>
      <c r="H603" s="491"/>
      <c r="I603" s="491"/>
      <c r="J603" s="491"/>
      <c r="K603" s="491"/>
      <c r="L603" s="491"/>
      <c r="M603" s="491"/>
      <c r="N603" s="491"/>
      <c r="O603" s="491"/>
      <c r="P603" s="491"/>
      <c r="Q603" s="491"/>
      <c r="R603" s="491"/>
      <c r="S603" s="491"/>
      <c r="T603" s="491"/>
      <c r="U603" s="491"/>
      <c r="V603" s="491"/>
      <c r="W603" s="491"/>
      <c r="X603" s="491"/>
      <c r="Y603" s="491"/>
      <c r="Z603" s="491"/>
    </row>
    <row r="604" spans="1:26" ht="18.75" customHeight="1" x14ac:dyDescent="0.35">
      <c r="A604" s="520"/>
      <c r="B604" s="521"/>
      <c r="C604" s="521"/>
      <c r="D604" s="491"/>
      <c r="E604" s="491"/>
      <c r="F604" s="491"/>
      <c r="G604" s="491"/>
      <c r="H604" s="491"/>
      <c r="I604" s="491"/>
      <c r="J604" s="491"/>
      <c r="K604" s="491"/>
      <c r="L604" s="491"/>
      <c r="M604" s="491"/>
      <c r="N604" s="491"/>
      <c r="O604" s="491"/>
      <c r="P604" s="491"/>
      <c r="Q604" s="491"/>
      <c r="R604" s="491"/>
      <c r="S604" s="491"/>
      <c r="T604" s="491"/>
      <c r="U604" s="491"/>
      <c r="V604" s="491"/>
      <c r="W604" s="491"/>
      <c r="X604" s="491"/>
      <c r="Y604" s="491"/>
      <c r="Z604" s="491"/>
    </row>
    <row r="605" spans="1:26" ht="18.75" customHeight="1" x14ac:dyDescent="0.35">
      <c r="A605" s="520"/>
      <c r="B605" s="521"/>
      <c r="C605" s="52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row>
    <row r="606" spans="1:26" ht="18.75" customHeight="1" x14ac:dyDescent="0.35">
      <c r="A606" s="520"/>
      <c r="B606" s="521"/>
      <c r="C606" s="52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row>
    <row r="607" spans="1:26" ht="18.75" customHeight="1" x14ac:dyDescent="0.35">
      <c r="A607" s="520"/>
      <c r="B607" s="521"/>
      <c r="C607" s="521"/>
      <c r="D607" s="491"/>
      <c r="E607" s="491"/>
      <c r="F607" s="491"/>
      <c r="G607" s="491"/>
      <c r="H607" s="491"/>
      <c r="I607" s="491"/>
      <c r="J607" s="491"/>
      <c r="K607" s="491"/>
      <c r="L607" s="491"/>
      <c r="M607" s="491"/>
      <c r="N607" s="491"/>
      <c r="O607" s="491"/>
      <c r="P607" s="491"/>
      <c r="Q607" s="491"/>
      <c r="R607" s="491"/>
      <c r="S607" s="491"/>
      <c r="T607" s="491"/>
      <c r="U607" s="491"/>
      <c r="V607" s="491"/>
      <c r="W607" s="491"/>
      <c r="X607" s="491"/>
      <c r="Y607" s="491"/>
      <c r="Z607" s="491"/>
    </row>
    <row r="608" spans="1:26" ht="18.75" customHeight="1" x14ac:dyDescent="0.35">
      <c r="A608" s="520"/>
      <c r="B608" s="521"/>
      <c r="C608" s="521"/>
      <c r="D608" s="491"/>
      <c r="E608" s="491"/>
      <c r="F608" s="491"/>
      <c r="G608" s="491"/>
      <c r="H608" s="491"/>
      <c r="I608" s="491"/>
      <c r="J608" s="491"/>
      <c r="K608" s="491"/>
      <c r="L608" s="491"/>
      <c r="M608" s="491"/>
      <c r="N608" s="491"/>
      <c r="O608" s="491"/>
      <c r="P608" s="491"/>
      <c r="Q608" s="491"/>
      <c r="R608" s="491"/>
      <c r="S608" s="491"/>
      <c r="T608" s="491"/>
      <c r="U608" s="491"/>
      <c r="V608" s="491"/>
      <c r="W608" s="491"/>
      <c r="X608" s="491"/>
      <c r="Y608" s="491"/>
      <c r="Z608" s="491"/>
    </row>
    <row r="609" spans="1:26" ht="18.75" customHeight="1" x14ac:dyDescent="0.35">
      <c r="A609" s="520"/>
      <c r="B609" s="521"/>
      <c r="C609" s="521"/>
      <c r="D609" s="491"/>
      <c r="E609" s="491"/>
      <c r="F609" s="491"/>
      <c r="G609" s="491"/>
      <c r="H609" s="491"/>
      <c r="I609" s="491"/>
      <c r="J609" s="491"/>
      <c r="K609" s="491"/>
      <c r="L609" s="491"/>
      <c r="M609" s="491"/>
      <c r="N609" s="491"/>
      <c r="O609" s="491"/>
      <c r="P609" s="491"/>
      <c r="Q609" s="491"/>
      <c r="R609" s="491"/>
      <c r="S609" s="491"/>
      <c r="T609" s="491"/>
      <c r="U609" s="491"/>
      <c r="V609" s="491"/>
      <c r="W609" s="491"/>
      <c r="X609" s="491"/>
      <c r="Y609" s="491"/>
      <c r="Z609" s="491"/>
    </row>
    <row r="610" spans="1:26" ht="18.75" customHeight="1" x14ac:dyDescent="0.35">
      <c r="A610" s="520"/>
      <c r="B610" s="521"/>
      <c r="C610" s="521"/>
      <c r="D610" s="491"/>
      <c r="E610" s="491"/>
      <c r="F610" s="491"/>
      <c r="G610" s="491"/>
      <c r="H610" s="491"/>
      <c r="I610" s="491"/>
      <c r="J610" s="491"/>
      <c r="K610" s="491"/>
      <c r="L610" s="491"/>
      <c r="M610" s="491"/>
      <c r="N610" s="491"/>
      <c r="O610" s="491"/>
      <c r="P610" s="491"/>
      <c r="Q610" s="491"/>
      <c r="R610" s="491"/>
      <c r="S610" s="491"/>
      <c r="T610" s="491"/>
      <c r="U610" s="491"/>
      <c r="V610" s="491"/>
      <c r="W610" s="491"/>
      <c r="X610" s="491"/>
      <c r="Y610" s="491"/>
      <c r="Z610" s="491"/>
    </row>
    <row r="611" spans="1:26" ht="18.75" customHeight="1" x14ac:dyDescent="0.35">
      <c r="A611" s="520"/>
      <c r="B611" s="521"/>
      <c r="C611" s="521"/>
      <c r="D611" s="491"/>
      <c r="E611" s="491"/>
      <c r="F611" s="491"/>
      <c r="G611" s="491"/>
      <c r="H611" s="491"/>
      <c r="I611" s="491"/>
      <c r="J611" s="491"/>
      <c r="K611" s="491"/>
      <c r="L611" s="491"/>
      <c r="M611" s="491"/>
      <c r="N611" s="491"/>
      <c r="O611" s="491"/>
      <c r="P611" s="491"/>
      <c r="Q611" s="491"/>
      <c r="R611" s="491"/>
      <c r="S611" s="491"/>
      <c r="T611" s="491"/>
      <c r="U611" s="491"/>
      <c r="V611" s="491"/>
      <c r="W611" s="491"/>
      <c r="X611" s="491"/>
      <c r="Y611" s="491"/>
      <c r="Z611" s="491"/>
    </row>
    <row r="612" spans="1:26" ht="18.75" customHeight="1" x14ac:dyDescent="0.35">
      <c r="A612" s="520"/>
      <c r="B612" s="521"/>
      <c r="C612" s="521"/>
      <c r="D612" s="491"/>
      <c r="E612" s="491"/>
      <c r="F612" s="491"/>
      <c r="G612" s="491"/>
      <c r="H612" s="491"/>
      <c r="I612" s="491"/>
      <c r="J612" s="491"/>
      <c r="K612" s="491"/>
      <c r="L612" s="491"/>
      <c r="M612" s="491"/>
      <c r="N612" s="491"/>
      <c r="O612" s="491"/>
      <c r="P612" s="491"/>
      <c r="Q612" s="491"/>
      <c r="R612" s="491"/>
      <c r="S612" s="491"/>
      <c r="T612" s="491"/>
      <c r="U612" s="491"/>
      <c r="V612" s="491"/>
      <c r="W612" s="491"/>
      <c r="X612" s="491"/>
      <c r="Y612" s="491"/>
      <c r="Z612" s="491"/>
    </row>
    <row r="613" spans="1:26" ht="18.75" customHeight="1" x14ac:dyDescent="0.35">
      <c r="A613" s="520"/>
      <c r="B613" s="521"/>
      <c r="C613" s="52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row>
    <row r="614" spans="1:26" ht="18.75" customHeight="1" x14ac:dyDescent="0.35">
      <c r="A614" s="520"/>
      <c r="B614" s="521"/>
      <c r="C614" s="521"/>
      <c r="D614" s="491"/>
      <c r="E614" s="491"/>
      <c r="F614" s="491"/>
      <c r="G614" s="491"/>
      <c r="H614" s="491"/>
      <c r="I614" s="491"/>
      <c r="J614" s="491"/>
      <c r="K614" s="491"/>
      <c r="L614" s="491"/>
      <c r="M614" s="491"/>
      <c r="N614" s="491"/>
      <c r="O614" s="491"/>
      <c r="P614" s="491"/>
      <c r="Q614" s="491"/>
      <c r="R614" s="491"/>
      <c r="S614" s="491"/>
      <c r="T614" s="491"/>
      <c r="U614" s="491"/>
      <c r="V614" s="491"/>
      <c r="W614" s="491"/>
      <c r="X614" s="491"/>
      <c r="Y614" s="491"/>
      <c r="Z614" s="491"/>
    </row>
    <row r="615" spans="1:26" ht="18.75" customHeight="1" x14ac:dyDescent="0.35">
      <c r="A615" s="520"/>
      <c r="B615" s="521"/>
      <c r="C615" s="521"/>
      <c r="D615" s="491"/>
      <c r="E615" s="491"/>
      <c r="F615" s="491"/>
      <c r="G615" s="491"/>
      <c r="H615" s="491"/>
      <c r="I615" s="491"/>
      <c r="J615" s="491"/>
      <c r="K615" s="491"/>
      <c r="L615" s="491"/>
      <c r="M615" s="491"/>
      <c r="N615" s="491"/>
      <c r="O615" s="491"/>
      <c r="P615" s="491"/>
      <c r="Q615" s="491"/>
      <c r="R615" s="491"/>
      <c r="S615" s="491"/>
      <c r="T615" s="491"/>
      <c r="U615" s="491"/>
      <c r="V615" s="491"/>
      <c r="W615" s="491"/>
      <c r="X615" s="491"/>
      <c r="Y615" s="491"/>
      <c r="Z615" s="491"/>
    </row>
    <row r="616" spans="1:26" ht="18.75" customHeight="1" x14ac:dyDescent="0.35">
      <c r="A616" s="520"/>
      <c r="B616" s="521"/>
      <c r="C616" s="521"/>
      <c r="D616" s="491"/>
      <c r="E616" s="491"/>
      <c r="F616" s="491"/>
      <c r="G616" s="491"/>
      <c r="H616" s="491"/>
      <c r="I616" s="491"/>
      <c r="J616" s="491"/>
      <c r="K616" s="491"/>
      <c r="L616" s="491"/>
      <c r="M616" s="491"/>
      <c r="N616" s="491"/>
      <c r="O616" s="491"/>
      <c r="P616" s="491"/>
      <c r="Q616" s="491"/>
      <c r="R616" s="491"/>
      <c r="S616" s="491"/>
      <c r="T616" s="491"/>
      <c r="U616" s="491"/>
      <c r="V616" s="491"/>
      <c r="W616" s="491"/>
      <c r="X616" s="491"/>
      <c r="Y616" s="491"/>
      <c r="Z616" s="491"/>
    </row>
    <row r="617" spans="1:26" ht="18.75" customHeight="1" x14ac:dyDescent="0.35">
      <c r="A617" s="520"/>
      <c r="B617" s="521"/>
      <c r="C617" s="521"/>
      <c r="D617" s="491"/>
      <c r="E617" s="491"/>
      <c r="F617" s="491"/>
      <c r="G617" s="491"/>
      <c r="H617" s="491"/>
      <c r="I617" s="491"/>
      <c r="J617" s="491"/>
      <c r="K617" s="491"/>
      <c r="L617" s="491"/>
      <c r="M617" s="491"/>
      <c r="N617" s="491"/>
      <c r="O617" s="491"/>
      <c r="P617" s="491"/>
      <c r="Q617" s="491"/>
      <c r="R617" s="491"/>
      <c r="S617" s="491"/>
      <c r="T617" s="491"/>
      <c r="U617" s="491"/>
      <c r="V617" s="491"/>
      <c r="W617" s="491"/>
      <c r="X617" s="491"/>
      <c r="Y617" s="491"/>
      <c r="Z617" s="491"/>
    </row>
    <row r="618" spans="1:26" ht="18.75" customHeight="1" x14ac:dyDescent="0.35">
      <c r="A618" s="520"/>
      <c r="B618" s="521"/>
      <c r="C618" s="521"/>
      <c r="D618" s="491"/>
      <c r="E618" s="491"/>
      <c r="F618" s="491"/>
      <c r="G618" s="491"/>
      <c r="H618" s="491"/>
      <c r="I618" s="491"/>
      <c r="J618" s="491"/>
      <c r="K618" s="491"/>
      <c r="L618" s="491"/>
      <c r="M618" s="491"/>
      <c r="N618" s="491"/>
      <c r="O618" s="491"/>
      <c r="P618" s="491"/>
      <c r="Q618" s="491"/>
      <c r="R618" s="491"/>
      <c r="S618" s="491"/>
      <c r="T618" s="491"/>
      <c r="U618" s="491"/>
      <c r="V618" s="491"/>
      <c r="W618" s="491"/>
      <c r="X618" s="491"/>
      <c r="Y618" s="491"/>
      <c r="Z618" s="491"/>
    </row>
    <row r="619" spans="1:26" ht="18.75" customHeight="1" x14ac:dyDescent="0.35">
      <c r="A619" s="520"/>
      <c r="B619" s="521"/>
      <c r="C619" s="521"/>
      <c r="D619" s="491"/>
      <c r="E619" s="491"/>
      <c r="F619" s="491"/>
      <c r="G619" s="491"/>
      <c r="H619" s="491"/>
      <c r="I619" s="491"/>
      <c r="J619" s="491"/>
      <c r="K619" s="491"/>
      <c r="L619" s="491"/>
      <c r="M619" s="491"/>
      <c r="N619" s="491"/>
      <c r="O619" s="491"/>
      <c r="P619" s="491"/>
      <c r="Q619" s="491"/>
      <c r="R619" s="491"/>
      <c r="S619" s="491"/>
      <c r="T619" s="491"/>
      <c r="U619" s="491"/>
      <c r="V619" s="491"/>
      <c r="W619" s="491"/>
      <c r="X619" s="491"/>
      <c r="Y619" s="491"/>
      <c r="Z619" s="491"/>
    </row>
    <row r="620" spans="1:26" ht="18.75" customHeight="1" x14ac:dyDescent="0.35">
      <c r="A620" s="520"/>
      <c r="B620" s="521"/>
      <c r="C620" s="521"/>
      <c r="D620" s="491"/>
      <c r="E620" s="491"/>
      <c r="F620" s="491"/>
      <c r="G620" s="491"/>
      <c r="H620" s="491"/>
      <c r="I620" s="491"/>
      <c r="J620" s="491"/>
      <c r="K620" s="491"/>
      <c r="L620" s="491"/>
      <c r="M620" s="491"/>
      <c r="N620" s="491"/>
      <c r="O620" s="491"/>
      <c r="P620" s="491"/>
      <c r="Q620" s="491"/>
      <c r="R620" s="491"/>
      <c r="S620" s="491"/>
      <c r="T620" s="491"/>
      <c r="U620" s="491"/>
      <c r="V620" s="491"/>
      <c r="W620" s="491"/>
      <c r="X620" s="491"/>
      <c r="Y620" s="491"/>
      <c r="Z620" s="491"/>
    </row>
    <row r="621" spans="1:26" ht="18.75" customHeight="1" x14ac:dyDescent="0.35">
      <c r="A621" s="520"/>
      <c r="B621" s="521"/>
      <c r="C621" s="521"/>
      <c r="D621" s="491"/>
      <c r="E621" s="491"/>
      <c r="F621" s="491"/>
      <c r="G621" s="491"/>
      <c r="H621" s="491"/>
      <c r="I621" s="491"/>
      <c r="J621" s="491"/>
      <c r="K621" s="491"/>
      <c r="L621" s="491"/>
      <c r="M621" s="491"/>
      <c r="N621" s="491"/>
      <c r="O621" s="491"/>
      <c r="P621" s="491"/>
      <c r="Q621" s="491"/>
      <c r="R621" s="491"/>
      <c r="S621" s="491"/>
      <c r="T621" s="491"/>
      <c r="U621" s="491"/>
      <c r="V621" s="491"/>
      <c r="W621" s="491"/>
      <c r="X621" s="491"/>
      <c r="Y621" s="491"/>
      <c r="Z621" s="491"/>
    </row>
    <row r="622" spans="1:26" ht="18.75" customHeight="1" x14ac:dyDescent="0.35">
      <c r="A622" s="520"/>
      <c r="B622" s="521"/>
      <c r="C622" s="52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row>
    <row r="623" spans="1:26" ht="18.75" customHeight="1" x14ac:dyDescent="0.35">
      <c r="A623" s="520"/>
      <c r="B623" s="521"/>
      <c r="C623" s="521"/>
      <c r="D623" s="491"/>
      <c r="E623" s="491"/>
      <c r="F623" s="491"/>
      <c r="G623" s="491"/>
      <c r="H623" s="491"/>
      <c r="I623" s="491"/>
      <c r="J623" s="491"/>
      <c r="K623" s="491"/>
      <c r="L623" s="491"/>
      <c r="M623" s="491"/>
      <c r="N623" s="491"/>
      <c r="O623" s="491"/>
      <c r="P623" s="491"/>
      <c r="Q623" s="491"/>
      <c r="R623" s="491"/>
      <c r="S623" s="491"/>
      <c r="T623" s="491"/>
      <c r="U623" s="491"/>
      <c r="V623" s="491"/>
      <c r="W623" s="491"/>
      <c r="X623" s="491"/>
      <c r="Y623" s="491"/>
      <c r="Z623" s="491"/>
    </row>
    <row r="624" spans="1:26" ht="18.75" customHeight="1" x14ac:dyDescent="0.35">
      <c r="A624" s="520"/>
      <c r="B624" s="521"/>
      <c r="C624" s="521"/>
      <c r="D624" s="491"/>
      <c r="E624" s="491"/>
      <c r="F624" s="491"/>
      <c r="G624" s="491"/>
      <c r="H624" s="491"/>
      <c r="I624" s="491"/>
      <c r="J624" s="491"/>
      <c r="K624" s="491"/>
      <c r="L624" s="491"/>
      <c r="M624" s="491"/>
      <c r="N624" s="491"/>
      <c r="O624" s="491"/>
      <c r="P624" s="491"/>
      <c r="Q624" s="491"/>
      <c r="R624" s="491"/>
      <c r="S624" s="491"/>
      <c r="T624" s="491"/>
      <c r="U624" s="491"/>
      <c r="V624" s="491"/>
      <c r="W624" s="491"/>
      <c r="X624" s="491"/>
      <c r="Y624" s="491"/>
      <c r="Z624" s="491"/>
    </row>
    <row r="625" spans="1:26" ht="18.75" customHeight="1" x14ac:dyDescent="0.35">
      <c r="A625" s="520"/>
      <c r="B625" s="521"/>
      <c r="C625" s="521"/>
      <c r="D625" s="491"/>
      <c r="E625" s="491"/>
      <c r="F625" s="491"/>
      <c r="G625" s="491"/>
      <c r="H625" s="491"/>
      <c r="I625" s="491"/>
      <c r="J625" s="491"/>
      <c r="K625" s="491"/>
      <c r="L625" s="491"/>
      <c r="M625" s="491"/>
      <c r="N625" s="491"/>
      <c r="O625" s="491"/>
      <c r="P625" s="491"/>
      <c r="Q625" s="491"/>
      <c r="R625" s="491"/>
      <c r="S625" s="491"/>
      <c r="T625" s="491"/>
      <c r="U625" s="491"/>
      <c r="V625" s="491"/>
      <c r="W625" s="491"/>
      <c r="X625" s="491"/>
      <c r="Y625" s="491"/>
      <c r="Z625" s="491"/>
    </row>
    <row r="626" spans="1:26" ht="18.75" customHeight="1" x14ac:dyDescent="0.35">
      <c r="A626" s="520"/>
      <c r="B626" s="521"/>
      <c r="C626" s="521"/>
      <c r="D626" s="491"/>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row>
    <row r="627" spans="1:26" ht="18.75" customHeight="1" x14ac:dyDescent="0.35">
      <c r="A627" s="520"/>
      <c r="B627" s="521"/>
      <c r="C627" s="521"/>
      <c r="D627" s="491"/>
      <c r="E627" s="491"/>
      <c r="F627" s="491"/>
      <c r="G627" s="491"/>
      <c r="H627" s="491"/>
      <c r="I627" s="491"/>
      <c r="J627" s="491"/>
      <c r="K627" s="491"/>
      <c r="L627" s="491"/>
      <c r="M627" s="491"/>
      <c r="N627" s="491"/>
      <c r="O627" s="491"/>
      <c r="P627" s="491"/>
      <c r="Q627" s="491"/>
      <c r="R627" s="491"/>
      <c r="S627" s="491"/>
      <c r="T627" s="491"/>
      <c r="U627" s="491"/>
      <c r="V627" s="491"/>
      <c r="W627" s="491"/>
      <c r="X627" s="491"/>
      <c r="Y627" s="491"/>
      <c r="Z627" s="491"/>
    </row>
    <row r="628" spans="1:26" ht="18.75" customHeight="1" x14ac:dyDescent="0.35">
      <c r="A628" s="520"/>
      <c r="B628" s="521"/>
      <c r="C628" s="521"/>
      <c r="D628" s="491"/>
      <c r="E628" s="491"/>
      <c r="F628" s="491"/>
      <c r="G628" s="491"/>
      <c r="H628" s="491"/>
      <c r="I628" s="491"/>
      <c r="J628" s="491"/>
      <c r="K628" s="491"/>
      <c r="L628" s="491"/>
      <c r="M628" s="491"/>
      <c r="N628" s="491"/>
      <c r="O628" s="491"/>
      <c r="P628" s="491"/>
      <c r="Q628" s="491"/>
      <c r="R628" s="491"/>
      <c r="S628" s="491"/>
      <c r="T628" s="491"/>
      <c r="U628" s="491"/>
      <c r="V628" s="491"/>
      <c r="W628" s="491"/>
      <c r="X628" s="491"/>
      <c r="Y628" s="491"/>
      <c r="Z628" s="491"/>
    </row>
    <row r="629" spans="1:26" ht="18.75" customHeight="1" x14ac:dyDescent="0.35">
      <c r="A629" s="520"/>
      <c r="B629" s="521"/>
      <c r="C629" s="521"/>
      <c r="D629" s="491"/>
      <c r="E629" s="491"/>
      <c r="F629" s="491"/>
      <c r="G629" s="491"/>
      <c r="H629" s="491"/>
      <c r="I629" s="491"/>
      <c r="J629" s="491"/>
      <c r="K629" s="491"/>
      <c r="L629" s="491"/>
      <c r="M629" s="491"/>
      <c r="N629" s="491"/>
      <c r="O629" s="491"/>
      <c r="P629" s="491"/>
      <c r="Q629" s="491"/>
      <c r="R629" s="491"/>
      <c r="S629" s="491"/>
      <c r="T629" s="491"/>
      <c r="U629" s="491"/>
      <c r="V629" s="491"/>
      <c r="W629" s="491"/>
      <c r="X629" s="491"/>
      <c r="Y629" s="491"/>
      <c r="Z629" s="491"/>
    </row>
    <row r="630" spans="1:26" ht="18.75" customHeight="1" x14ac:dyDescent="0.35">
      <c r="A630" s="520"/>
      <c r="B630" s="521"/>
      <c r="C630" s="521"/>
      <c r="D630" s="491"/>
      <c r="E630" s="491"/>
      <c r="F630" s="491"/>
      <c r="G630" s="491"/>
      <c r="H630" s="491"/>
      <c r="I630" s="491"/>
      <c r="J630" s="491"/>
      <c r="K630" s="491"/>
      <c r="L630" s="491"/>
      <c r="M630" s="491"/>
      <c r="N630" s="491"/>
      <c r="O630" s="491"/>
      <c r="P630" s="491"/>
      <c r="Q630" s="491"/>
      <c r="R630" s="491"/>
      <c r="S630" s="491"/>
      <c r="T630" s="491"/>
      <c r="U630" s="491"/>
      <c r="V630" s="491"/>
      <c r="W630" s="491"/>
      <c r="X630" s="491"/>
      <c r="Y630" s="491"/>
      <c r="Z630" s="491"/>
    </row>
    <row r="631" spans="1:26" ht="18.75" customHeight="1" x14ac:dyDescent="0.35">
      <c r="A631" s="520"/>
      <c r="B631" s="521"/>
      <c r="C631" s="521"/>
      <c r="D631" s="491"/>
      <c r="E631" s="491"/>
      <c r="F631" s="491"/>
      <c r="G631" s="491"/>
      <c r="H631" s="491"/>
      <c r="I631" s="491"/>
      <c r="J631" s="491"/>
      <c r="K631" s="491"/>
      <c r="L631" s="491"/>
      <c r="M631" s="491"/>
      <c r="N631" s="491"/>
      <c r="O631" s="491"/>
      <c r="P631" s="491"/>
      <c r="Q631" s="491"/>
      <c r="R631" s="491"/>
      <c r="S631" s="491"/>
      <c r="T631" s="491"/>
      <c r="U631" s="491"/>
      <c r="V631" s="491"/>
      <c r="W631" s="491"/>
      <c r="X631" s="491"/>
      <c r="Y631" s="491"/>
      <c r="Z631" s="491"/>
    </row>
    <row r="632" spans="1:26" ht="18.75" customHeight="1" x14ac:dyDescent="0.35">
      <c r="A632" s="520"/>
      <c r="B632" s="521"/>
      <c r="C632" s="521"/>
      <c r="D632" s="491"/>
      <c r="E632" s="491"/>
      <c r="F632" s="491"/>
      <c r="G632" s="491"/>
      <c r="H632" s="491"/>
      <c r="I632" s="491"/>
      <c r="J632" s="491"/>
      <c r="K632" s="491"/>
      <c r="L632" s="491"/>
      <c r="M632" s="491"/>
      <c r="N632" s="491"/>
      <c r="O632" s="491"/>
      <c r="P632" s="491"/>
      <c r="Q632" s="491"/>
      <c r="R632" s="491"/>
      <c r="S632" s="491"/>
      <c r="T632" s="491"/>
      <c r="U632" s="491"/>
      <c r="V632" s="491"/>
      <c r="W632" s="491"/>
      <c r="X632" s="491"/>
      <c r="Y632" s="491"/>
      <c r="Z632" s="491"/>
    </row>
    <row r="633" spans="1:26" ht="18.75" customHeight="1" x14ac:dyDescent="0.35">
      <c r="A633" s="520"/>
      <c r="B633" s="521"/>
      <c r="C633" s="521"/>
      <c r="D633" s="491"/>
      <c r="E633" s="491"/>
      <c r="F633" s="491"/>
      <c r="G633" s="491"/>
      <c r="H633" s="491"/>
      <c r="I633" s="491"/>
      <c r="J633" s="491"/>
      <c r="K633" s="491"/>
      <c r="L633" s="491"/>
      <c r="M633" s="491"/>
      <c r="N633" s="491"/>
      <c r="O633" s="491"/>
      <c r="P633" s="491"/>
      <c r="Q633" s="491"/>
      <c r="R633" s="491"/>
      <c r="S633" s="491"/>
      <c r="T633" s="491"/>
      <c r="U633" s="491"/>
      <c r="V633" s="491"/>
      <c r="W633" s="491"/>
      <c r="X633" s="491"/>
      <c r="Y633" s="491"/>
      <c r="Z633" s="491"/>
    </row>
    <row r="634" spans="1:26" ht="18.75" customHeight="1" x14ac:dyDescent="0.35">
      <c r="A634" s="520"/>
      <c r="B634" s="521"/>
      <c r="C634" s="521"/>
      <c r="D634" s="491"/>
      <c r="E634" s="491"/>
      <c r="F634" s="491"/>
      <c r="G634" s="491"/>
      <c r="H634" s="491"/>
      <c r="I634" s="491"/>
      <c r="J634" s="491"/>
      <c r="K634" s="491"/>
      <c r="L634" s="491"/>
      <c r="M634" s="491"/>
      <c r="N634" s="491"/>
      <c r="O634" s="491"/>
      <c r="P634" s="491"/>
      <c r="Q634" s="491"/>
      <c r="R634" s="491"/>
      <c r="S634" s="491"/>
      <c r="T634" s="491"/>
      <c r="U634" s="491"/>
      <c r="V634" s="491"/>
      <c r="W634" s="491"/>
      <c r="X634" s="491"/>
      <c r="Y634" s="491"/>
      <c r="Z634" s="491"/>
    </row>
    <row r="635" spans="1:26" ht="18.75" customHeight="1" x14ac:dyDescent="0.35">
      <c r="A635" s="520"/>
      <c r="B635" s="521"/>
      <c r="C635" s="521"/>
      <c r="D635" s="491"/>
      <c r="E635" s="491"/>
      <c r="F635" s="491"/>
      <c r="G635" s="491"/>
      <c r="H635" s="491"/>
      <c r="I635" s="491"/>
      <c r="J635" s="491"/>
      <c r="K635" s="491"/>
      <c r="L635" s="491"/>
      <c r="M635" s="491"/>
      <c r="N635" s="491"/>
      <c r="O635" s="491"/>
      <c r="P635" s="491"/>
      <c r="Q635" s="491"/>
      <c r="R635" s="491"/>
      <c r="S635" s="491"/>
      <c r="T635" s="491"/>
      <c r="U635" s="491"/>
      <c r="V635" s="491"/>
      <c r="W635" s="491"/>
      <c r="X635" s="491"/>
      <c r="Y635" s="491"/>
      <c r="Z635" s="491"/>
    </row>
    <row r="636" spans="1:26" ht="18.75" customHeight="1" x14ac:dyDescent="0.35">
      <c r="A636" s="520"/>
      <c r="B636" s="521"/>
      <c r="C636" s="521"/>
      <c r="D636" s="491"/>
      <c r="E636" s="491"/>
      <c r="F636" s="491"/>
      <c r="G636" s="491"/>
      <c r="H636" s="491"/>
      <c r="I636" s="491"/>
      <c r="J636" s="491"/>
      <c r="K636" s="491"/>
      <c r="L636" s="491"/>
      <c r="M636" s="491"/>
      <c r="N636" s="491"/>
      <c r="O636" s="491"/>
      <c r="P636" s="491"/>
      <c r="Q636" s="491"/>
      <c r="R636" s="491"/>
      <c r="S636" s="491"/>
      <c r="T636" s="491"/>
      <c r="U636" s="491"/>
      <c r="V636" s="491"/>
      <c r="W636" s="491"/>
      <c r="X636" s="491"/>
      <c r="Y636" s="491"/>
      <c r="Z636" s="491"/>
    </row>
    <row r="637" spans="1:26" ht="18.75" customHeight="1" x14ac:dyDescent="0.35">
      <c r="A637" s="520"/>
      <c r="B637" s="521"/>
      <c r="C637" s="521"/>
      <c r="D637" s="491"/>
      <c r="E637" s="491"/>
      <c r="F637" s="491"/>
      <c r="G637" s="491"/>
      <c r="H637" s="491"/>
      <c r="I637" s="491"/>
      <c r="J637" s="491"/>
      <c r="K637" s="491"/>
      <c r="L637" s="491"/>
      <c r="M637" s="491"/>
      <c r="N637" s="491"/>
      <c r="O637" s="491"/>
      <c r="P637" s="491"/>
      <c r="Q637" s="491"/>
      <c r="R637" s="491"/>
      <c r="S637" s="491"/>
      <c r="T637" s="491"/>
      <c r="U637" s="491"/>
      <c r="V637" s="491"/>
      <c r="W637" s="491"/>
      <c r="X637" s="491"/>
      <c r="Y637" s="491"/>
      <c r="Z637" s="491"/>
    </row>
    <row r="638" spans="1:26" ht="18.75" customHeight="1" x14ac:dyDescent="0.35">
      <c r="A638" s="520"/>
      <c r="B638" s="521"/>
      <c r="C638" s="521"/>
      <c r="D638" s="491"/>
      <c r="E638" s="491"/>
      <c r="F638" s="491"/>
      <c r="G638" s="491"/>
      <c r="H638" s="491"/>
      <c r="I638" s="491"/>
      <c r="J638" s="491"/>
      <c r="K638" s="491"/>
      <c r="L638" s="491"/>
      <c r="M638" s="491"/>
      <c r="N638" s="491"/>
      <c r="O638" s="491"/>
      <c r="P638" s="491"/>
      <c r="Q638" s="491"/>
      <c r="R638" s="491"/>
      <c r="S638" s="491"/>
      <c r="T638" s="491"/>
      <c r="U638" s="491"/>
      <c r="V638" s="491"/>
      <c r="W638" s="491"/>
      <c r="X638" s="491"/>
      <c r="Y638" s="491"/>
      <c r="Z638" s="491"/>
    </row>
    <row r="639" spans="1:26" ht="18.75" customHeight="1" x14ac:dyDescent="0.35">
      <c r="A639" s="520"/>
      <c r="B639" s="521"/>
      <c r="C639" s="521"/>
      <c r="D639" s="491"/>
      <c r="E639" s="491"/>
      <c r="F639" s="491"/>
      <c r="G639" s="491"/>
      <c r="H639" s="491"/>
      <c r="I639" s="491"/>
      <c r="J639" s="491"/>
      <c r="K639" s="491"/>
      <c r="L639" s="491"/>
      <c r="M639" s="491"/>
      <c r="N639" s="491"/>
      <c r="O639" s="491"/>
      <c r="P639" s="491"/>
      <c r="Q639" s="491"/>
      <c r="R639" s="491"/>
      <c r="S639" s="491"/>
      <c r="T639" s="491"/>
      <c r="U639" s="491"/>
      <c r="V639" s="491"/>
      <c r="W639" s="491"/>
      <c r="X639" s="491"/>
      <c r="Y639" s="491"/>
      <c r="Z639" s="491"/>
    </row>
    <row r="640" spans="1:26" ht="18.75" customHeight="1" x14ac:dyDescent="0.35">
      <c r="A640" s="520"/>
      <c r="B640" s="521"/>
      <c r="C640" s="521"/>
      <c r="D640" s="491"/>
      <c r="E640" s="491"/>
      <c r="F640" s="491"/>
      <c r="G640" s="491"/>
      <c r="H640" s="491"/>
      <c r="I640" s="491"/>
      <c r="J640" s="491"/>
      <c r="K640" s="491"/>
      <c r="L640" s="491"/>
      <c r="M640" s="491"/>
      <c r="N640" s="491"/>
      <c r="O640" s="491"/>
      <c r="P640" s="491"/>
      <c r="Q640" s="491"/>
      <c r="R640" s="491"/>
      <c r="S640" s="491"/>
      <c r="T640" s="491"/>
      <c r="U640" s="491"/>
      <c r="V640" s="491"/>
      <c r="W640" s="491"/>
      <c r="X640" s="491"/>
      <c r="Y640" s="491"/>
      <c r="Z640" s="491"/>
    </row>
    <row r="641" spans="1:26" ht="18.75" customHeight="1" x14ac:dyDescent="0.35">
      <c r="A641" s="520"/>
      <c r="B641" s="521"/>
      <c r="C641" s="521"/>
      <c r="D641" s="491"/>
      <c r="E641" s="491"/>
      <c r="F641" s="491"/>
      <c r="G641" s="491"/>
      <c r="H641" s="491"/>
      <c r="I641" s="491"/>
      <c r="J641" s="491"/>
      <c r="K641" s="491"/>
      <c r="L641" s="491"/>
      <c r="M641" s="491"/>
      <c r="N641" s="491"/>
      <c r="O641" s="491"/>
      <c r="P641" s="491"/>
      <c r="Q641" s="491"/>
      <c r="R641" s="491"/>
      <c r="S641" s="491"/>
      <c r="T641" s="491"/>
      <c r="U641" s="491"/>
      <c r="V641" s="491"/>
      <c r="W641" s="491"/>
      <c r="X641" s="491"/>
      <c r="Y641" s="491"/>
      <c r="Z641" s="491"/>
    </row>
    <row r="642" spans="1:26" ht="18.75" customHeight="1" x14ac:dyDescent="0.35">
      <c r="A642" s="520"/>
      <c r="B642" s="521"/>
      <c r="C642" s="521"/>
      <c r="D642" s="491"/>
      <c r="E642" s="491"/>
      <c r="F642" s="491"/>
      <c r="G642" s="491"/>
      <c r="H642" s="491"/>
      <c r="I642" s="491"/>
      <c r="J642" s="491"/>
      <c r="K642" s="491"/>
      <c r="L642" s="491"/>
      <c r="M642" s="491"/>
      <c r="N642" s="491"/>
      <c r="O642" s="491"/>
      <c r="P642" s="491"/>
      <c r="Q642" s="491"/>
      <c r="R642" s="491"/>
      <c r="S642" s="491"/>
      <c r="T642" s="491"/>
      <c r="U642" s="491"/>
      <c r="V642" s="491"/>
      <c r="W642" s="491"/>
      <c r="X642" s="491"/>
      <c r="Y642" s="491"/>
      <c r="Z642" s="491"/>
    </row>
    <row r="643" spans="1:26" ht="18.75" customHeight="1" x14ac:dyDescent="0.35">
      <c r="A643" s="520"/>
      <c r="B643" s="521"/>
      <c r="C643" s="521"/>
      <c r="D643" s="491"/>
      <c r="E643" s="491"/>
      <c r="F643" s="491"/>
      <c r="G643" s="491"/>
      <c r="H643" s="491"/>
      <c r="I643" s="491"/>
      <c r="J643" s="491"/>
      <c r="K643" s="491"/>
      <c r="L643" s="491"/>
      <c r="M643" s="491"/>
      <c r="N643" s="491"/>
      <c r="O643" s="491"/>
      <c r="P643" s="491"/>
      <c r="Q643" s="491"/>
      <c r="R643" s="491"/>
      <c r="S643" s="491"/>
      <c r="T643" s="491"/>
      <c r="U643" s="491"/>
      <c r="V643" s="491"/>
      <c r="W643" s="491"/>
      <c r="X643" s="491"/>
      <c r="Y643" s="491"/>
      <c r="Z643" s="491"/>
    </row>
    <row r="644" spans="1:26" ht="18.75" customHeight="1" x14ac:dyDescent="0.35">
      <c r="A644" s="520"/>
      <c r="B644" s="521"/>
      <c r="C644" s="521"/>
      <c r="D644" s="491"/>
      <c r="E644" s="491"/>
      <c r="F644" s="491"/>
      <c r="G644" s="491"/>
      <c r="H644" s="491"/>
      <c r="I644" s="491"/>
      <c r="J644" s="491"/>
      <c r="K644" s="491"/>
      <c r="L644" s="491"/>
      <c r="M644" s="491"/>
      <c r="N644" s="491"/>
      <c r="O644" s="491"/>
      <c r="P644" s="491"/>
      <c r="Q644" s="491"/>
      <c r="R644" s="491"/>
      <c r="S644" s="491"/>
      <c r="T644" s="491"/>
      <c r="U644" s="491"/>
      <c r="V644" s="491"/>
      <c r="W644" s="491"/>
      <c r="X644" s="491"/>
      <c r="Y644" s="491"/>
      <c r="Z644" s="491"/>
    </row>
    <row r="645" spans="1:26" ht="18.75" customHeight="1" x14ac:dyDescent="0.35">
      <c r="A645" s="520"/>
      <c r="B645" s="521"/>
      <c r="C645" s="521"/>
      <c r="D645" s="491"/>
      <c r="E645" s="491"/>
      <c r="F645" s="491"/>
      <c r="G645" s="491"/>
      <c r="H645" s="491"/>
      <c r="I645" s="491"/>
      <c r="J645" s="491"/>
      <c r="K645" s="491"/>
      <c r="L645" s="491"/>
      <c r="M645" s="491"/>
      <c r="N645" s="491"/>
      <c r="O645" s="491"/>
      <c r="P645" s="491"/>
      <c r="Q645" s="491"/>
      <c r="R645" s="491"/>
      <c r="S645" s="491"/>
      <c r="T645" s="491"/>
      <c r="U645" s="491"/>
      <c r="V645" s="491"/>
      <c r="W645" s="491"/>
      <c r="X645" s="491"/>
      <c r="Y645" s="491"/>
      <c r="Z645" s="491"/>
    </row>
    <row r="646" spans="1:26" ht="18.75" customHeight="1" x14ac:dyDescent="0.35">
      <c r="A646" s="520"/>
      <c r="B646" s="521"/>
      <c r="C646" s="521"/>
      <c r="D646" s="491"/>
      <c r="E646" s="491"/>
      <c r="F646" s="491"/>
      <c r="G646" s="491"/>
      <c r="H646" s="491"/>
      <c r="I646" s="491"/>
      <c r="J646" s="491"/>
      <c r="K646" s="491"/>
      <c r="L646" s="491"/>
      <c r="M646" s="491"/>
      <c r="N646" s="491"/>
      <c r="O646" s="491"/>
      <c r="P646" s="491"/>
      <c r="Q646" s="491"/>
      <c r="R646" s="491"/>
      <c r="S646" s="491"/>
      <c r="T646" s="491"/>
      <c r="U646" s="491"/>
      <c r="V646" s="491"/>
      <c r="W646" s="491"/>
      <c r="X646" s="491"/>
      <c r="Y646" s="491"/>
      <c r="Z646" s="491"/>
    </row>
    <row r="647" spans="1:26" ht="18.75" customHeight="1" x14ac:dyDescent="0.35">
      <c r="A647" s="520"/>
      <c r="B647" s="521"/>
      <c r="C647" s="521"/>
      <c r="D647" s="491"/>
      <c r="E647" s="491"/>
      <c r="F647" s="491"/>
      <c r="G647" s="491"/>
      <c r="H647" s="491"/>
      <c r="I647" s="491"/>
      <c r="J647" s="491"/>
      <c r="K647" s="491"/>
      <c r="L647" s="491"/>
      <c r="M647" s="491"/>
      <c r="N647" s="491"/>
      <c r="O647" s="491"/>
      <c r="P647" s="491"/>
      <c r="Q647" s="491"/>
      <c r="R647" s="491"/>
      <c r="S647" s="491"/>
      <c r="T647" s="491"/>
      <c r="U647" s="491"/>
      <c r="V647" s="491"/>
      <c r="W647" s="491"/>
      <c r="X647" s="491"/>
      <c r="Y647" s="491"/>
      <c r="Z647" s="491"/>
    </row>
    <row r="648" spans="1:26" ht="18.75" customHeight="1" x14ac:dyDescent="0.35">
      <c r="A648" s="520"/>
      <c r="B648" s="521"/>
      <c r="C648" s="52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row>
    <row r="649" spans="1:26" ht="18.75" customHeight="1" x14ac:dyDescent="0.35">
      <c r="A649" s="520"/>
      <c r="B649" s="521"/>
      <c r="C649" s="521"/>
      <c r="D649" s="491"/>
      <c r="E649" s="491"/>
      <c r="F649" s="491"/>
      <c r="G649" s="491"/>
      <c r="H649" s="491"/>
      <c r="I649" s="491"/>
      <c r="J649" s="491"/>
      <c r="K649" s="491"/>
      <c r="L649" s="491"/>
      <c r="M649" s="491"/>
      <c r="N649" s="491"/>
      <c r="O649" s="491"/>
      <c r="P649" s="491"/>
      <c r="Q649" s="491"/>
      <c r="R649" s="491"/>
      <c r="S649" s="491"/>
      <c r="T649" s="491"/>
      <c r="U649" s="491"/>
      <c r="V649" s="491"/>
      <c r="W649" s="491"/>
      <c r="X649" s="491"/>
      <c r="Y649" s="491"/>
      <c r="Z649" s="491"/>
    </row>
    <row r="650" spans="1:26" ht="18.75" customHeight="1" x14ac:dyDescent="0.35">
      <c r="A650" s="520"/>
      <c r="B650" s="521"/>
      <c r="C650" s="521"/>
      <c r="D650" s="491"/>
      <c r="E650" s="491"/>
      <c r="F650" s="491"/>
      <c r="G650" s="491"/>
      <c r="H650" s="491"/>
      <c r="I650" s="491"/>
      <c r="J650" s="491"/>
      <c r="K650" s="491"/>
      <c r="L650" s="491"/>
      <c r="M650" s="491"/>
      <c r="N650" s="491"/>
      <c r="O650" s="491"/>
      <c r="P650" s="491"/>
      <c r="Q650" s="491"/>
      <c r="R650" s="491"/>
      <c r="S650" s="491"/>
      <c r="T650" s="491"/>
      <c r="U650" s="491"/>
      <c r="V650" s="491"/>
      <c r="W650" s="491"/>
      <c r="X650" s="491"/>
      <c r="Y650" s="491"/>
      <c r="Z650" s="491"/>
    </row>
    <row r="651" spans="1:26" ht="18.75" customHeight="1" x14ac:dyDescent="0.35">
      <c r="A651" s="520"/>
      <c r="B651" s="521"/>
      <c r="C651" s="521"/>
      <c r="D651" s="491"/>
      <c r="E651" s="491"/>
      <c r="F651" s="491"/>
      <c r="G651" s="491"/>
      <c r="H651" s="491"/>
      <c r="I651" s="491"/>
      <c r="J651" s="491"/>
      <c r="K651" s="491"/>
      <c r="L651" s="491"/>
      <c r="M651" s="491"/>
      <c r="N651" s="491"/>
      <c r="O651" s="491"/>
      <c r="P651" s="491"/>
      <c r="Q651" s="491"/>
      <c r="R651" s="491"/>
      <c r="S651" s="491"/>
      <c r="T651" s="491"/>
      <c r="U651" s="491"/>
      <c r="V651" s="491"/>
      <c r="W651" s="491"/>
      <c r="X651" s="491"/>
      <c r="Y651" s="491"/>
      <c r="Z651" s="491"/>
    </row>
    <row r="652" spans="1:26" ht="18.75" customHeight="1" x14ac:dyDescent="0.35">
      <c r="A652" s="520"/>
      <c r="B652" s="521"/>
      <c r="C652" s="521"/>
      <c r="D652" s="491"/>
      <c r="E652" s="491"/>
      <c r="F652" s="491"/>
      <c r="G652" s="491"/>
      <c r="H652" s="491"/>
      <c r="I652" s="491"/>
      <c r="J652" s="491"/>
      <c r="K652" s="491"/>
      <c r="L652" s="491"/>
      <c r="M652" s="491"/>
      <c r="N652" s="491"/>
      <c r="O652" s="491"/>
      <c r="P652" s="491"/>
      <c r="Q652" s="491"/>
      <c r="R652" s="491"/>
      <c r="S652" s="491"/>
      <c r="T652" s="491"/>
      <c r="U652" s="491"/>
      <c r="V652" s="491"/>
      <c r="W652" s="491"/>
      <c r="X652" s="491"/>
      <c r="Y652" s="491"/>
      <c r="Z652" s="491"/>
    </row>
    <row r="653" spans="1:26" ht="18.75" customHeight="1" x14ac:dyDescent="0.35">
      <c r="A653" s="520"/>
      <c r="B653" s="521"/>
      <c r="C653" s="521"/>
      <c r="D653" s="491"/>
      <c r="E653" s="491"/>
      <c r="F653" s="491"/>
      <c r="G653" s="491"/>
      <c r="H653" s="491"/>
      <c r="I653" s="491"/>
      <c r="J653" s="491"/>
      <c r="K653" s="491"/>
      <c r="L653" s="491"/>
      <c r="M653" s="491"/>
      <c r="N653" s="491"/>
      <c r="O653" s="491"/>
      <c r="P653" s="491"/>
      <c r="Q653" s="491"/>
      <c r="R653" s="491"/>
      <c r="S653" s="491"/>
      <c r="T653" s="491"/>
      <c r="U653" s="491"/>
      <c r="V653" s="491"/>
      <c r="W653" s="491"/>
      <c r="X653" s="491"/>
      <c r="Y653" s="491"/>
      <c r="Z653" s="491"/>
    </row>
    <row r="654" spans="1:26" ht="18.75" customHeight="1" x14ac:dyDescent="0.35">
      <c r="A654" s="520"/>
      <c r="B654" s="521"/>
      <c r="C654" s="521"/>
      <c r="D654" s="491"/>
      <c r="E654" s="491"/>
      <c r="F654" s="491"/>
      <c r="G654" s="491"/>
      <c r="H654" s="491"/>
      <c r="I654" s="491"/>
      <c r="J654" s="491"/>
      <c r="K654" s="491"/>
      <c r="L654" s="491"/>
      <c r="M654" s="491"/>
      <c r="N654" s="491"/>
      <c r="O654" s="491"/>
      <c r="P654" s="491"/>
      <c r="Q654" s="491"/>
      <c r="R654" s="491"/>
      <c r="S654" s="491"/>
      <c r="T654" s="491"/>
      <c r="U654" s="491"/>
      <c r="V654" s="491"/>
      <c r="W654" s="491"/>
      <c r="X654" s="491"/>
      <c r="Y654" s="491"/>
      <c r="Z654" s="491"/>
    </row>
    <row r="655" spans="1:26" ht="18.75" customHeight="1" x14ac:dyDescent="0.35">
      <c r="A655" s="520"/>
      <c r="B655" s="521"/>
      <c r="C655" s="521"/>
      <c r="D655" s="491"/>
      <c r="E655" s="491"/>
      <c r="F655" s="491"/>
      <c r="G655" s="491"/>
      <c r="H655" s="491"/>
      <c r="I655" s="491"/>
      <c r="J655" s="491"/>
      <c r="K655" s="491"/>
      <c r="L655" s="491"/>
      <c r="M655" s="491"/>
      <c r="N655" s="491"/>
      <c r="O655" s="491"/>
      <c r="P655" s="491"/>
      <c r="Q655" s="491"/>
      <c r="R655" s="491"/>
      <c r="S655" s="491"/>
      <c r="T655" s="491"/>
      <c r="U655" s="491"/>
      <c r="V655" s="491"/>
      <c r="W655" s="491"/>
      <c r="X655" s="491"/>
      <c r="Y655" s="491"/>
      <c r="Z655" s="491"/>
    </row>
    <row r="656" spans="1:26" ht="18.75" customHeight="1" x14ac:dyDescent="0.35">
      <c r="A656" s="520"/>
      <c r="B656" s="521"/>
      <c r="C656" s="521"/>
      <c r="D656" s="491"/>
      <c r="E656" s="491"/>
      <c r="F656" s="491"/>
      <c r="G656" s="491"/>
      <c r="H656" s="491"/>
      <c r="I656" s="491"/>
      <c r="J656" s="491"/>
      <c r="K656" s="491"/>
      <c r="L656" s="491"/>
      <c r="M656" s="491"/>
      <c r="N656" s="491"/>
      <c r="O656" s="491"/>
      <c r="P656" s="491"/>
      <c r="Q656" s="491"/>
      <c r="R656" s="491"/>
      <c r="S656" s="491"/>
      <c r="T656" s="491"/>
      <c r="U656" s="491"/>
      <c r="V656" s="491"/>
      <c r="W656" s="491"/>
      <c r="X656" s="491"/>
      <c r="Y656" s="491"/>
      <c r="Z656" s="491"/>
    </row>
    <row r="657" spans="1:26" ht="18.75" customHeight="1" x14ac:dyDescent="0.35">
      <c r="A657" s="520"/>
      <c r="B657" s="521"/>
      <c r="C657" s="521"/>
      <c r="D657" s="491"/>
      <c r="E657" s="491"/>
      <c r="F657" s="491"/>
      <c r="G657" s="491"/>
      <c r="H657" s="491"/>
      <c r="I657" s="491"/>
      <c r="J657" s="491"/>
      <c r="K657" s="491"/>
      <c r="L657" s="491"/>
      <c r="M657" s="491"/>
      <c r="N657" s="491"/>
      <c r="O657" s="491"/>
      <c r="P657" s="491"/>
      <c r="Q657" s="491"/>
      <c r="R657" s="491"/>
      <c r="S657" s="491"/>
      <c r="T657" s="491"/>
      <c r="U657" s="491"/>
      <c r="V657" s="491"/>
      <c r="W657" s="491"/>
      <c r="X657" s="491"/>
      <c r="Y657" s="491"/>
      <c r="Z657" s="491"/>
    </row>
    <row r="658" spans="1:26" ht="18.75" customHeight="1" x14ac:dyDescent="0.35">
      <c r="A658" s="520"/>
      <c r="B658" s="521"/>
      <c r="C658" s="521"/>
      <c r="D658" s="491"/>
      <c r="E658" s="491"/>
      <c r="F658" s="491"/>
      <c r="G658" s="491"/>
      <c r="H658" s="491"/>
      <c r="I658" s="491"/>
      <c r="J658" s="491"/>
      <c r="K658" s="491"/>
      <c r="L658" s="491"/>
      <c r="M658" s="491"/>
      <c r="N658" s="491"/>
      <c r="O658" s="491"/>
      <c r="P658" s="491"/>
      <c r="Q658" s="491"/>
      <c r="R658" s="491"/>
      <c r="S658" s="491"/>
      <c r="T658" s="491"/>
      <c r="U658" s="491"/>
      <c r="V658" s="491"/>
      <c r="W658" s="491"/>
      <c r="X658" s="491"/>
      <c r="Y658" s="491"/>
      <c r="Z658" s="491"/>
    </row>
    <row r="659" spans="1:26" ht="18.75" customHeight="1" x14ac:dyDescent="0.35">
      <c r="A659" s="520"/>
      <c r="B659" s="521"/>
      <c r="C659" s="521"/>
      <c r="D659" s="491"/>
      <c r="E659" s="491"/>
      <c r="F659" s="491"/>
      <c r="G659" s="491"/>
      <c r="H659" s="491"/>
      <c r="I659" s="491"/>
      <c r="J659" s="491"/>
      <c r="K659" s="491"/>
      <c r="L659" s="491"/>
      <c r="M659" s="491"/>
      <c r="N659" s="491"/>
      <c r="O659" s="491"/>
      <c r="P659" s="491"/>
      <c r="Q659" s="491"/>
      <c r="R659" s="491"/>
      <c r="S659" s="491"/>
      <c r="T659" s="491"/>
      <c r="U659" s="491"/>
      <c r="V659" s="491"/>
      <c r="W659" s="491"/>
      <c r="X659" s="491"/>
      <c r="Y659" s="491"/>
      <c r="Z659" s="491"/>
    </row>
    <row r="660" spans="1:26" ht="18.75" customHeight="1" x14ac:dyDescent="0.35">
      <c r="A660" s="520"/>
      <c r="B660" s="521"/>
      <c r="C660" s="521"/>
      <c r="D660" s="491"/>
      <c r="E660" s="491"/>
      <c r="F660" s="491"/>
      <c r="G660" s="491"/>
      <c r="H660" s="491"/>
      <c r="I660" s="491"/>
      <c r="J660" s="491"/>
      <c r="K660" s="491"/>
      <c r="L660" s="491"/>
      <c r="M660" s="491"/>
      <c r="N660" s="491"/>
      <c r="O660" s="491"/>
      <c r="P660" s="491"/>
      <c r="Q660" s="491"/>
      <c r="R660" s="491"/>
      <c r="S660" s="491"/>
      <c r="T660" s="491"/>
      <c r="U660" s="491"/>
      <c r="V660" s="491"/>
      <c r="W660" s="491"/>
      <c r="X660" s="491"/>
      <c r="Y660" s="491"/>
      <c r="Z660" s="491"/>
    </row>
    <row r="661" spans="1:26" ht="18.75" customHeight="1" x14ac:dyDescent="0.35">
      <c r="A661" s="520"/>
      <c r="B661" s="521"/>
      <c r="C661" s="521"/>
      <c r="D661" s="491"/>
      <c r="E661" s="491"/>
      <c r="F661" s="491"/>
      <c r="G661" s="491"/>
      <c r="H661" s="491"/>
      <c r="I661" s="491"/>
      <c r="J661" s="491"/>
      <c r="K661" s="491"/>
      <c r="L661" s="491"/>
      <c r="M661" s="491"/>
      <c r="N661" s="491"/>
      <c r="O661" s="491"/>
      <c r="P661" s="491"/>
      <c r="Q661" s="491"/>
      <c r="R661" s="491"/>
      <c r="S661" s="491"/>
      <c r="T661" s="491"/>
      <c r="U661" s="491"/>
      <c r="V661" s="491"/>
      <c r="W661" s="491"/>
      <c r="X661" s="491"/>
      <c r="Y661" s="491"/>
      <c r="Z661" s="491"/>
    </row>
    <row r="662" spans="1:26" ht="18.75" customHeight="1" x14ac:dyDescent="0.35">
      <c r="A662" s="520"/>
      <c r="B662" s="521"/>
      <c r="C662" s="52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row>
    <row r="663" spans="1:26" ht="18.75" customHeight="1" x14ac:dyDescent="0.35">
      <c r="A663" s="520"/>
      <c r="B663" s="521"/>
      <c r="C663" s="521"/>
      <c r="D663" s="491"/>
      <c r="E663" s="491"/>
      <c r="F663" s="491"/>
      <c r="G663" s="491"/>
      <c r="H663" s="491"/>
      <c r="I663" s="491"/>
      <c r="J663" s="491"/>
      <c r="K663" s="491"/>
      <c r="L663" s="491"/>
      <c r="M663" s="491"/>
      <c r="N663" s="491"/>
      <c r="O663" s="491"/>
      <c r="P663" s="491"/>
      <c r="Q663" s="491"/>
      <c r="R663" s="491"/>
      <c r="S663" s="491"/>
      <c r="T663" s="491"/>
      <c r="U663" s="491"/>
      <c r="V663" s="491"/>
      <c r="W663" s="491"/>
      <c r="X663" s="491"/>
      <c r="Y663" s="491"/>
      <c r="Z663" s="491"/>
    </row>
    <row r="664" spans="1:26" ht="18.75" customHeight="1" x14ac:dyDescent="0.35">
      <c r="A664" s="520"/>
      <c r="B664" s="521"/>
      <c r="C664" s="521"/>
      <c r="D664" s="491"/>
      <c r="E664" s="491"/>
      <c r="F664" s="491"/>
      <c r="G664" s="491"/>
      <c r="H664" s="491"/>
      <c r="I664" s="491"/>
      <c r="J664" s="491"/>
      <c r="K664" s="491"/>
      <c r="L664" s="491"/>
      <c r="M664" s="491"/>
      <c r="N664" s="491"/>
      <c r="O664" s="491"/>
      <c r="P664" s="491"/>
      <c r="Q664" s="491"/>
      <c r="R664" s="491"/>
      <c r="S664" s="491"/>
      <c r="T664" s="491"/>
      <c r="U664" s="491"/>
      <c r="V664" s="491"/>
      <c r="W664" s="491"/>
      <c r="X664" s="491"/>
      <c r="Y664" s="491"/>
      <c r="Z664" s="491"/>
    </row>
    <row r="665" spans="1:26" ht="18.75" customHeight="1" x14ac:dyDescent="0.35">
      <c r="A665" s="520"/>
      <c r="B665" s="521"/>
      <c r="C665" s="521"/>
      <c r="D665" s="491"/>
      <c r="E665" s="491"/>
      <c r="F665" s="491"/>
      <c r="G665" s="491"/>
      <c r="H665" s="491"/>
      <c r="I665" s="491"/>
      <c r="J665" s="491"/>
      <c r="K665" s="491"/>
      <c r="L665" s="491"/>
      <c r="M665" s="491"/>
      <c r="N665" s="491"/>
      <c r="O665" s="491"/>
      <c r="P665" s="491"/>
      <c r="Q665" s="491"/>
      <c r="R665" s="491"/>
      <c r="S665" s="491"/>
      <c r="T665" s="491"/>
      <c r="U665" s="491"/>
      <c r="V665" s="491"/>
      <c r="W665" s="491"/>
      <c r="X665" s="491"/>
      <c r="Y665" s="491"/>
      <c r="Z665" s="491"/>
    </row>
    <row r="666" spans="1:26" ht="18.75" customHeight="1" x14ac:dyDescent="0.35">
      <c r="A666" s="520"/>
      <c r="B666" s="521"/>
      <c r="C666" s="521"/>
      <c r="D666" s="491"/>
      <c r="E666" s="491"/>
      <c r="F666" s="491"/>
      <c r="G666" s="491"/>
      <c r="H666" s="491"/>
      <c r="I666" s="491"/>
      <c r="J666" s="491"/>
      <c r="K666" s="491"/>
      <c r="L666" s="491"/>
      <c r="M666" s="491"/>
      <c r="N666" s="491"/>
      <c r="O666" s="491"/>
      <c r="P666" s="491"/>
      <c r="Q666" s="491"/>
      <c r="R666" s="491"/>
      <c r="S666" s="491"/>
      <c r="T666" s="491"/>
      <c r="U666" s="491"/>
      <c r="V666" s="491"/>
      <c r="W666" s="491"/>
      <c r="X666" s="491"/>
      <c r="Y666" s="491"/>
      <c r="Z666" s="491"/>
    </row>
    <row r="667" spans="1:26" ht="18.75" customHeight="1" x14ac:dyDescent="0.35">
      <c r="A667" s="520"/>
      <c r="B667" s="521"/>
      <c r="C667" s="521"/>
      <c r="D667" s="491"/>
      <c r="E667" s="491"/>
      <c r="F667" s="491"/>
      <c r="G667" s="491"/>
      <c r="H667" s="491"/>
      <c r="I667" s="491"/>
      <c r="J667" s="491"/>
      <c r="K667" s="491"/>
      <c r="L667" s="491"/>
      <c r="M667" s="491"/>
      <c r="N667" s="491"/>
      <c r="O667" s="491"/>
      <c r="P667" s="491"/>
      <c r="Q667" s="491"/>
      <c r="R667" s="491"/>
      <c r="S667" s="491"/>
      <c r="T667" s="491"/>
      <c r="U667" s="491"/>
      <c r="V667" s="491"/>
      <c r="W667" s="491"/>
      <c r="X667" s="491"/>
      <c r="Y667" s="491"/>
      <c r="Z667" s="491"/>
    </row>
    <row r="668" spans="1:26" ht="18.75" customHeight="1" x14ac:dyDescent="0.35">
      <c r="A668" s="520"/>
      <c r="B668" s="521"/>
      <c r="C668" s="521"/>
      <c r="D668" s="491"/>
      <c r="E668" s="491"/>
      <c r="F668" s="491"/>
      <c r="G668" s="491"/>
      <c r="H668" s="491"/>
      <c r="I668" s="491"/>
      <c r="J668" s="491"/>
      <c r="K668" s="491"/>
      <c r="L668" s="491"/>
      <c r="M668" s="491"/>
      <c r="N668" s="491"/>
      <c r="O668" s="491"/>
      <c r="P668" s="491"/>
      <c r="Q668" s="491"/>
      <c r="R668" s="491"/>
      <c r="S668" s="491"/>
      <c r="T668" s="491"/>
      <c r="U668" s="491"/>
      <c r="V668" s="491"/>
      <c r="W668" s="491"/>
      <c r="X668" s="491"/>
      <c r="Y668" s="491"/>
      <c r="Z668" s="491"/>
    </row>
    <row r="669" spans="1:26" ht="18.75" customHeight="1" x14ac:dyDescent="0.35">
      <c r="A669" s="520"/>
      <c r="B669" s="521"/>
      <c r="C669" s="521"/>
      <c r="D669" s="491"/>
      <c r="E669" s="491"/>
      <c r="F669" s="491"/>
      <c r="G669" s="491"/>
      <c r="H669" s="491"/>
      <c r="I669" s="491"/>
      <c r="J669" s="491"/>
      <c r="K669" s="491"/>
      <c r="L669" s="491"/>
      <c r="M669" s="491"/>
      <c r="N669" s="491"/>
      <c r="O669" s="491"/>
      <c r="P669" s="491"/>
      <c r="Q669" s="491"/>
      <c r="R669" s="491"/>
      <c r="S669" s="491"/>
      <c r="T669" s="491"/>
      <c r="U669" s="491"/>
      <c r="V669" s="491"/>
      <c r="W669" s="491"/>
      <c r="X669" s="491"/>
      <c r="Y669" s="491"/>
      <c r="Z669" s="491"/>
    </row>
    <row r="670" spans="1:26" ht="18.75" customHeight="1" x14ac:dyDescent="0.35">
      <c r="A670" s="520"/>
      <c r="B670" s="521"/>
      <c r="C670" s="521"/>
      <c r="D670" s="491"/>
      <c r="E670" s="491"/>
      <c r="F670" s="491"/>
      <c r="G670" s="491"/>
      <c r="H670" s="491"/>
      <c r="I670" s="491"/>
      <c r="J670" s="491"/>
      <c r="K670" s="491"/>
      <c r="L670" s="491"/>
      <c r="M670" s="491"/>
      <c r="N670" s="491"/>
      <c r="O670" s="491"/>
      <c r="P670" s="491"/>
      <c r="Q670" s="491"/>
      <c r="R670" s="491"/>
      <c r="S670" s="491"/>
      <c r="T670" s="491"/>
      <c r="U670" s="491"/>
      <c r="V670" s="491"/>
      <c r="W670" s="491"/>
      <c r="X670" s="491"/>
      <c r="Y670" s="491"/>
      <c r="Z670" s="491"/>
    </row>
    <row r="671" spans="1:26" ht="18.75" customHeight="1" x14ac:dyDescent="0.35">
      <c r="A671" s="520"/>
      <c r="B671" s="521"/>
      <c r="C671" s="52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row>
    <row r="672" spans="1:26" ht="18.75" customHeight="1" x14ac:dyDescent="0.35">
      <c r="A672" s="520"/>
      <c r="B672" s="521"/>
      <c r="C672" s="521"/>
      <c r="D672" s="491"/>
      <c r="E672" s="491"/>
      <c r="F672" s="491"/>
      <c r="G672" s="491"/>
      <c r="H672" s="491"/>
      <c r="I672" s="491"/>
      <c r="J672" s="491"/>
      <c r="K672" s="491"/>
      <c r="L672" s="491"/>
      <c r="M672" s="491"/>
      <c r="N672" s="491"/>
      <c r="O672" s="491"/>
      <c r="P672" s="491"/>
      <c r="Q672" s="491"/>
      <c r="R672" s="491"/>
      <c r="S672" s="491"/>
      <c r="T672" s="491"/>
      <c r="U672" s="491"/>
      <c r="V672" s="491"/>
      <c r="W672" s="491"/>
      <c r="X672" s="491"/>
      <c r="Y672" s="491"/>
      <c r="Z672" s="491"/>
    </row>
    <row r="673" spans="1:26" ht="18.75" customHeight="1" x14ac:dyDescent="0.35">
      <c r="A673" s="520"/>
      <c r="B673" s="521"/>
      <c r="C673" s="521"/>
      <c r="D673" s="491"/>
      <c r="E673" s="491"/>
      <c r="F673" s="491"/>
      <c r="G673" s="491"/>
      <c r="H673" s="491"/>
      <c r="I673" s="491"/>
      <c r="J673" s="491"/>
      <c r="K673" s="491"/>
      <c r="L673" s="491"/>
      <c r="M673" s="491"/>
      <c r="N673" s="491"/>
      <c r="O673" s="491"/>
      <c r="P673" s="491"/>
      <c r="Q673" s="491"/>
      <c r="R673" s="491"/>
      <c r="S673" s="491"/>
      <c r="T673" s="491"/>
      <c r="U673" s="491"/>
      <c r="V673" s="491"/>
      <c r="W673" s="491"/>
      <c r="X673" s="491"/>
      <c r="Y673" s="491"/>
      <c r="Z673" s="491"/>
    </row>
    <row r="674" spans="1:26" ht="18.75" customHeight="1" x14ac:dyDescent="0.35">
      <c r="A674" s="520"/>
      <c r="B674" s="521"/>
      <c r="C674" s="521"/>
      <c r="D674" s="491"/>
      <c r="E674" s="491"/>
      <c r="F674" s="491"/>
      <c r="G674" s="491"/>
      <c r="H674" s="491"/>
      <c r="I674" s="491"/>
      <c r="J674" s="491"/>
      <c r="K674" s="491"/>
      <c r="L674" s="491"/>
      <c r="M674" s="491"/>
      <c r="N674" s="491"/>
      <c r="O674" s="491"/>
      <c r="P674" s="491"/>
      <c r="Q674" s="491"/>
      <c r="R674" s="491"/>
      <c r="S674" s="491"/>
      <c r="T674" s="491"/>
      <c r="U674" s="491"/>
      <c r="V674" s="491"/>
      <c r="W674" s="491"/>
      <c r="X674" s="491"/>
      <c r="Y674" s="491"/>
      <c r="Z674" s="491"/>
    </row>
    <row r="675" spans="1:26" ht="18.75" customHeight="1" x14ac:dyDescent="0.35">
      <c r="A675" s="520"/>
      <c r="B675" s="521"/>
      <c r="C675" s="52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row>
    <row r="676" spans="1:26" ht="18.75" customHeight="1" x14ac:dyDescent="0.35">
      <c r="A676" s="520"/>
      <c r="B676" s="521"/>
      <c r="C676" s="52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row>
    <row r="677" spans="1:26" ht="18.75" customHeight="1" x14ac:dyDescent="0.35">
      <c r="A677" s="520"/>
      <c r="B677" s="521"/>
      <c r="C677" s="52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row>
    <row r="678" spans="1:26" ht="18.75" customHeight="1" x14ac:dyDescent="0.35">
      <c r="A678" s="520"/>
      <c r="B678" s="521"/>
      <c r="C678" s="52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row>
    <row r="679" spans="1:26" ht="18.75" customHeight="1" x14ac:dyDescent="0.35">
      <c r="A679" s="520"/>
      <c r="B679" s="521"/>
      <c r="C679" s="52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row>
    <row r="680" spans="1:26" ht="18.75" customHeight="1" x14ac:dyDescent="0.35">
      <c r="A680" s="520"/>
      <c r="B680" s="521"/>
      <c r="C680" s="52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row>
    <row r="681" spans="1:26" ht="18.75" customHeight="1" x14ac:dyDescent="0.35">
      <c r="A681" s="520"/>
      <c r="B681" s="521"/>
      <c r="C681" s="52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row>
    <row r="682" spans="1:26" ht="18.75" customHeight="1" x14ac:dyDescent="0.35">
      <c r="A682" s="520"/>
      <c r="B682" s="521"/>
      <c r="C682" s="521"/>
      <c r="D682" s="491"/>
      <c r="E682" s="491"/>
      <c r="F682" s="491"/>
      <c r="G682" s="491"/>
      <c r="H682" s="491"/>
      <c r="I682" s="491"/>
      <c r="J682" s="491"/>
      <c r="K682" s="491"/>
      <c r="L682" s="491"/>
      <c r="M682" s="491"/>
      <c r="N682" s="491"/>
      <c r="O682" s="491"/>
      <c r="P682" s="491"/>
      <c r="Q682" s="491"/>
      <c r="R682" s="491"/>
      <c r="S682" s="491"/>
      <c r="T682" s="491"/>
      <c r="U682" s="491"/>
      <c r="V682" s="491"/>
      <c r="W682" s="491"/>
      <c r="X682" s="491"/>
      <c r="Y682" s="491"/>
      <c r="Z682" s="491"/>
    </row>
    <row r="683" spans="1:26" ht="18.75" customHeight="1" x14ac:dyDescent="0.35">
      <c r="A683" s="520"/>
      <c r="B683" s="521"/>
      <c r="C683" s="521"/>
      <c r="D683" s="491"/>
      <c r="E683" s="491"/>
      <c r="F683" s="491"/>
      <c r="G683" s="491"/>
      <c r="H683" s="491"/>
      <c r="I683" s="491"/>
      <c r="J683" s="491"/>
      <c r="K683" s="491"/>
      <c r="L683" s="491"/>
      <c r="M683" s="491"/>
      <c r="N683" s="491"/>
      <c r="O683" s="491"/>
      <c r="P683" s="491"/>
      <c r="Q683" s="491"/>
      <c r="R683" s="491"/>
      <c r="S683" s="491"/>
      <c r="T683" s="491"/>
      <c r="U683" s="491"/>
      <c r="V683" s="491"/>
      <c r="W683" s="491"/>
      <c r="X683" s="491"/>
      <c r="Y683" s="491"/>
      <c r="Z683" s="491"/>
    </row>
    <row r="684" spans="1:26" ht="18.75" customHeight="1" x14ac:dyDescent="0.35">
      <c r="A684" s="520"/>
      <c r="B684" s="521"/>
      <c r="C684" s="521"/>
      <c r="D684" s="491"/>
      <c r="E684" s="491"/>
      <c r="F684" s="491"/>
      <c r="G684" s="491"/>
      <c r="H684" s="491"/>
      <c r="I684" s="491"/>
      <c r="J684" s="491"/>
      <c r="K684" s="491"/>
      <c r="L684" s="491"/>
      <c r="M684" s="491"/>
      <c r="N684" s="491"/>
      <c r="O684" s="491"/>
      <c r="P684" s="491"/>
      <c r="Q684" s="491"/>
      <c r="R684" s="491"/>
      <c r="S684" s="491"/>
      <c r="T684" s="491"/>
      <c r="U684" s="491"/>
      <c r="V684" s="491"/>
      <c r="W684" s="491"/>
      <c r="X684" s="491"/>
      <c r="Y684" s="491"/>
      <c r="Z684" s="491"/>
    </row>
    <row r="685" spans="1:26" ht="18.75" customHeight="1" x14ac:dyDescent="0.35">
      <c r="A685" s="520"/>
      <c r="B685" s="521"/>
      <c r="C685" s="521"/>
      <c r="D685" s="491"/>
      <c r="E685" s="491"/>
      <c r="F685" s="491"/>
      <c r="G685" s="491"/>
      <c r="H685" s="491"/>
      <c r="I685" s="491"/>
      <c r="J685" s="491"/>
      <c r="K685" s="491"/>
      <c r="L685" s="491"/>
      <c r="M685" s="491"/>
      <c r="N685" s="491"/>
      <c r="O685" s="491"/>
      <c r="P685" s="491"/>
      <c r="Q685" s="491"/>
      <c r="R685" s="491"/>
      <c r="S685" s="491"/>
      <c r="T685" s="491"/>
      <c r="U685" s="491"/>
      <c r="V685" s="491"/>
      <c r="W685" s="491"/>
      <c r="X685" s="491"/>
      <c r="Y685" s="491"/>
      <c r="Z685" s="491"/>
    </row>
    <row r="686" spans="1:26" ht="18.75" customHeight="1" x14ac:dyDescent="0.35">
      <c r="A686" s="520"/>
      <c r="B686" s="521"/>
      <c r="C686" s="521"/>
      <c r="D686" s="491"/>
      <c r="E686" s="491"/>
      <c r="F686" s="491"/>
      <c r="G686" s="491"/>
      <c r="H686" s="491"/>
      <c r="I686" s="491"/>
      <c r="J686" s="491"/>
      <c r="K686" s="491"/>
      <c r="L686" s="491"/>
      <c r="M686" s="491"/>
      <c r="N686" s="491"/>
      <c r="O686" s="491"/>
      <c r="P686" s="491"/>
      <c r="Q686" s="491"/>
      <c r="R686" s="491"/>
      <c r="S686" s="491"/>
      <c r="T686" s="491"/>
      <c r="U686" s="491"/>
      <c r="V686" s="491"/>
      <c r="W686" s="491"/>
      <c r="X686" s="491"/>
      <c r="Y686" s="491"/>
      <c r="Z686" s="491"/>
    </row>
    <row r="687" spans="1:26" ht="18.75" customHeight="1" x14ac:dyDescent="0.35">
      <c r="A687" s="520"/>
      <c r="B687" s="521"/>
      <c r="C687" s="521"/>
      <c r="D687" s="491"/>
      <c r="E687" s="491"/>
      <c r="F687" s="491"/>
      <c r="G687" s="491"/>
      <c r="H687" s="491"/>
      <c r="I687" s="491"/>
      <c r="J687" s="491"/>
      <c r="K687" s="491"/>
      <c r="L687" s="491"/>
      <c r="M687" s="491"/>
      <c r="N687" s="491"/>
      <c r="O687" s="491"/>
      <c r="P687" s="491"/>
      <c r="Q687" s="491"/>
      <c r="R687" s="491"/>
      <c r="S687" s="491"/>
      <c r="T687" s="491"/>
      <c r="U687" s="491"/>
      <c r="V687" s="491"/>
      <c r="W687" s="491"/>
      <c r="X687" s="491"/>
      <c r="Y687" s="491"/>
      <c r="Z687" s="491"/>
    </row>
    <row r="688" spans="1:26" ht="18.75" customHeight="1" x14ac:dyDescent="0.35">
      <c r="A688" s="520"/>
      <c r="B688" s="521"/>
      <c r="C688" s="521"/>
      <c r="D688" s="491"/>
      <c r="E688" s="491"/>
      <c r="F688" s="491"/>
      <c r="G688" s="491"/>
      <c r="H688" s="491"/>
      <c r="I688" s="491"/>
      <c r="J688" s="491"/>
      <c r="K688" s="491"/>
      <c r="L688" s="491"/>
      <c r="M688" s="491"/>
      <c r="N688" s="491"/>
      <c r="O688" s="491"/>
      <c r="P688" s="491"/>
      <c r="Q688" s="491"/>
      <c r="R688" s="491"/>
      <c r="S688" s="491"/>
      <c r="T688" s="491"/>
      <c r="U688" s="491"/>
      <c r="V688" s="491"/>
      <c r="W688" s="491"/>
      <c r="X688" s="491"/>
      <c r="Y688" s="491"/>
      <c r="Z688" s="491"/>
    </row>
    <row r="689" spans="1:26" ht="18.75" customHeight="1" x14ac:dyDescent="0.35">
      <c r="A689" s="520"/>
      <c r="B689" s="521"/>
      <c r="C689" s="521"/>
      <c r="D689" s="491"/>
      <c r="E689" s="491"/>
      <c r="F689" s="491"/>
      <c r="G689" s="491"/>
      <c r="H689" s="491"/>
      <c r="I689" s="491"/>
      <c r="J689" s="491"/>
      <c r="K689" s="491"/>
      <c r="L689" s="491"/>
      <c r="M689" s="491"/>
      <c r="N689" s="491"/>
      <c r="O689" s="491"/>
      <c r="P689" s="491"/>
      <c r="Q689" s="491"/>
      <c r="R689" s="491"/>
      <c r="S689" s="491"/>
      <c r="T689" s="491"/>
      <c r="U689" s="491"/>
      <c r="V689" s="491"/>
      <c r="W689" s="491"/>
      <c r="X689" s="491"/>
      <c r="Y689" s="491"/>
      <c r="Z689" s="491"/>
    </row>
    <row r="690" spans="1:26" ht="18.75" customHeight="1" x14ac:dyDescent="0.35">
      <c r="A690" s="520"/>
      <c r="B690" s="521"/>
      <c r="C690" s="521"/>
      <c r="D690" s="491"/>
      <c r="E690" s="491"/>
      <c r="F690" s="491"/>
      <c r="G690" s="491"/>
      <c r="H690" s="491"/>
      <c r="I690" s="491"/>
      <c r="J690" s="491"/>
      <c r="K690" s="491"/>
      <c r="L690" s="491"/>
      <c r="M690" s="491"/>
      <c r="N690" s="491"/>
      <c r="O690" s="491"/>
      <c r="P690" s="491"/>
      <c r="Q690" s="491"/>
      <c r="R690" s="491"/>
      <c r="S690" s="491"/>
      <c r="T690" s="491"/>
      <c r="U690" s="491"/>
      <c r="V690" s="491"/>
      <c r="W690" s="491"/>
      <c r="X690" s="491"/>
      <c r="Y690" s="491"/>
      <c r="Z690" s="491"/>
    </row>
    <row r="691" spans="1:26" ht="18.75" customHeight="1" x14ac:dyDescent="0.35">
      <c r="A691" s="520"/>
      <c r="B691" s="521"/>
      <c r="C691" s="521"/>
      <c r="D691" s="491"/>
      <c r="E691" s="491"/>
      <c r="F691" s="491"/>
      <c r="G691" s="491"/>
      <c r="H691" s="491"/>
      <c r="I691" s="491"/>
      <c r="J691" s="491"/>
      <c r="K691" s="491"/>
      <c r="L691" s="491"/>
      <c r="M691" s="491"/>
      <c r="N691" s="491"/>
      <c r="O691" s="491"/>
      <c r="P691" s="491"/>
      <c r="Q691" s="491"/>
      <c r="R691" s="491"/>
      <c r="S691" s="491"/>
      <c r="T691" s="491"/>
      <c r="U691" s="491"/>
      <c r="V691" s="491"/>
      <c r="W691" s="491"/>
      <c r="X691" s="491"/>
      <c r="Y691" s="491"/>
      <c r="Z691" s="491"/>
    </row>
    <row r="692" spans="1:26" ht="18.75" customHeight="1" x14ac:dyDescent="0.35">
      <c r="A692" s="520"/>
      <c r="B692" s="521"/>
      <c r="C692" s="521"/>
      <c r="D692" s="491"/>
      <c r="E692" s="491"/>
      <c r="F692" s="491"/>
      <c r="G692" s="491"/>
      <c r="H692" s="491"/>
      <c r="I692" s="491"/>
      <c r="J692" s="491"/>
      <c r="K692" s="491"/>
      <c r="L692" s="491"/>
      <c r="M692" s="491"/>
      <c r="N692" s="491"/>
      <c r="O692" s="491"/>
      <c r="P692" s="491"/>
      <c r="Q692" s="491"/>
      <c r="R692" s="491"/>
      <c r="S692" s="491"/>
      <c r="T692" s="491"/>
      <c r="U692" s="491"/>
      <c r="V692" s="491"/>
      <c r="W692" s="491"/>
      <c r="X692" s="491"/>
      <c r="Y692" s="491"/>
      <c r="Z692" s="491"/>
    </row>
    <row r="693" spans="1:26" ht="18.75" customHeight="1" x14ac:dyDescent="0.35">
      <c r="A693" s="520"/>
      <c r="B693" s="521"/>
      <c r="C693" s="52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row>
    <row r="694" spans="1:26" ht="18.75" customHeight="1" x14ac:dyDescent="0.35">
      <c r="A694" s="520"/>
      <c r="B694" s="521"/>
      <c r="C694" s="521"/>
      <c r="D694" s="491"/>
      <c r="E694" s="491"/>
      <c r="F694" s="491"/>
      <c r="G694" s="491"/>
      <c r="H694" s="491"/>
      <c r="I694" s="491"/>
      <c r="J694" s="491"/>
      <c r="K694" s="491"/>
      <c r="L694" s="491"/>
      <c r="M694" s="491"/>
      <c r="N694" s="491"/>
      <c r="O694" s="491"/>
      <c r="P694" s="491"/>
      <c r="Q694" s="491"/>
      <c r="R694" s="491"/>
      <c r="S694" s="491"/>
      <c r="T694" s="491"/>
      <c r="U694" s="491"/>
      <c r="V694" s="491"/>
      <c r="W694" s="491"/>
      <c r="X694" s="491"/>
      <c r="Y694" s="491"/>
      <c r="Z694" s="491"/>
    </row>
    <row r="695" spans="1:26" ht="18.75" customHeight="1" x14ac:dyDescent="0.35">
      <c r="A695" s="520"/>
      <c r="B695" s="521"/>
      <c r="C695" s="521"/>
      <c r="D695" s="491"/>
      <c r="E695" s="491"/>
      <c r="F695" s="491"/>
      <c r="G695" s="491"/>
      <c r="H695" s="491"/>
      <c r="I695" s="491"/>
      <c r="J695" s="491"/>
      <c r="K695" s="491"/>
      <c r="L695" s="491"/>
      <c r="M695" s="491"/>
      <c r="N695" s="491"/>
      <c r="O695" s="491"/>
      <c r="P695" s="491"/>
      <c r="Q695" s="491"/>
      <c r="R695" s="491"/>
      <c r="S695" s="491"/>
      <c r="T695" s="491"/>
      <c r="U695" s="491"/>
      <c r="V695" s="491"/>
      <c r="W695" s="491"/>
      <c r="X695" s="491"/>
      <c r="Y695" s="491"/>
      <c r="Z695" s="491"/>
    </row>
    <row r="696" spans="1:26" ht="18.75" customHeight="1" x14ac:dyDescent="0.35">
      <c r="A696" s="520"/>
      <c r="B696" s="521"/>
      <c r="C696" s="521"/>
      <c r="D696" s="491"/>
      <c r="E696" s="491"/>
      <c r="F696" s="491"/>
      <c r="G696" s="491"/>
      <c r="H696" s="491"/>
      <c r="I696" s="491"/>
      <c r="J696" s="491"/>
      <c r="K696" s="491"/>
      <c r="L696" s="491"/>
      <c r="M696" s="491"/>
      <c r="N696" s="491"/>
      <c r="O696" s="491"/>
      <c r="P696" s="491"/>
      <c r="Q696" s="491"/>
      <c r="R696" s="491"/>
      <c r="S696" s="491"/>
      <c r="T696" s="491"/>
      <c r="U696" s="491"/>
      <c r="V696" s="491"/>
      <c r="W696" s="491"/>
      <c r="X696" s="491"/>
      <c r="Y696" s="491"/>
      <c r="Z696" s="491"/>
    </row>
    <row r="697" spans="1:26" ht="18.75" customHeight="1" x14ac:dyDescent="0.35">
      <c r="A697" s="520"/>
      <c r="B697" s="521"/>
      <c r="C697" s="521"/>
      <c r="D697" s="491"/>
      <c r="E697" s="491"/>
      <c r="F697" s="491"/>
      <c r="G697" s="491"/>
      <c r="H697" s="491"/>
      <c r="I697" s="491"/>
      <c r="J697" s="491"/>
      <c r="K697" s="491"/>
      <c r="L697" s="491"/>
      <c r="M697" s="491"/>
      <c r="N697" s="491"/>
      <c r="O697" s="491"/>
      <c r="P697" s="491"/>
      <c r="Q697" s="491"/>
      <c r="R697" s="491"/>
      <c r="S697" s="491"/>
      <c r="T697" s="491"/>
      <c r="U697" s="491"/>
      <c r="V697" s="491"/>
      <c r="W697" s="491"/>
      <c r="X697" s="491"/>
      <c r="Y697" s="491"/>
      <c r="Z697" s="491"/>
    </row>
    <row r="698" spans="1:26" ht="18.75" customHeight="1" x14ac:dyDescent="0.35">
      <c r="A698" s="520"/>
      <c r="B698" s="521"/>
      <c r="C698" s="521"/>
      <c r="D698" s="491"/>
      <c r="E698" s="491"/>
      <c r="F698" s="491"/>
      <c r="G698" s="491"/>
      <c r="H698" s="491"/>
      <c r="I698" s="491"/>
      <c r="J698" s="491"/>
      <c r="K698" s="491"/>
      <c r="L698" s="491"/>
      <c r="M698" s="491"/>
      <c r="N698" s="491"/>
      <c r="O698" s="491"/>
      <c r="P698" s="491"/>
      <c r="Q698" s="491"/>
      <c r="R698" s="491"/>
      <c r="S698" s="491"/>
      <c r="T698" s="491"/>
      <c r="U698" s="491"/>
      <c r="V698" s="491"/>
      <c r="W698" s="491"/>
      <c r="X698" s="491"/>
      <c r="Y698" s="491"/>
      <c r="Z698" s="491"/>
    </row>
    <row r="699" spans="1:26" ht="18.75" customHeight="1" x14ac:dyDescent="0.35">
      <c r="A699" s="520"/>
      <c r="B699" s="521"/>
      <c r="C699" s="521"/>
      <c r="D699" s="491"/>
      <c r="E699" s="491"/>
      <c r="F699" s="491"/>
      <c r="G699" s="491"/>
      <c r="H699" s="491"/>
      <c r="I699" s="491"/>
      <c r="J699" s="491"/>
      <c r="K699" s="491"/>
      <c r="L699" s="491"/>
      <c r="M699" s="491"/>
      <c r="N699" s="491"/>
      <c r="O699" s="491"/>
      <c r="P699" s="491"/>
      <c r="Q699" s="491"/>
      <c r="R699" s="491"/>
      <c r="S699" s="491"/>
      <c r="T699" s="491"/>
      <c r="U699" s="491"/>
      <c r="V699" s="491"/>
      <c r="W699" s="491"/>
      <c r="X699" s="491"/>
      <c r="Y699" s="491"/>
      <c r="Z699" s="491"/>
    </row>
    <row r="700" spans="1:26" ht="18.75" customHeight="1" x14ac:dyDescent="0.35">
      <c r="A700" s="520"/>
      <c r="B700" s="521"/>
      <c r="C700" s="521"/>
      <c r="D700" s="491"/>
      <c r="E700" s="491"/>
      <c r="F700" s="491"/>
      <c r="G700" s="491"/>
      <c r="H700" s="491"/>
      <c r="I700" s="491"/>
      <c r="J700" s="491"/>
      <c r="K700" s="491"/>
      <c r="L700" s="491"/>
      <c r="M700" s="491"/>
      <c r="N700" s="491"/>
      <c r="O700" s="491"/>
      <c r="P700" s="491"/>
      <c r="Q700" s="491"/>
      <c r="R700" s="491"/>
      <c r="S700" s="491"/>
      <c r="T700" s="491"/>
      <c r="U700" s="491"/>
      <c r="V700" s="491"/>
      <c r="W700" s="491"/>
      <c r="X700" s="491"/>
      <c r="Y700" s="491"/>
      <c r="Z700" s="491"/>
    </row>
    <row r="701" spans="1:26" ht="18.75" customHeight="1" x14ac:dyDescent="0.35">
      <c r="A701" s="520"/>
      <c r="B701" s="521"/>
      <c r="C701" s="521"/>
      <c r="D701" s="491"/>
      <c r="E701" s="491"/>
      <c r="F701" s="491"/>
      <c r="G701" s="491"/>
      <c r="H701" s="491"/>
      <c r="I701" s="491"/>
      <c r="J701" s="491"/>
      <c r="K701" s="491"/>
      <c r="L701" s="491"/>
      <c r="M701" s="491"/>
      <c r="N701" s="491"/>
      <c r="O701" s="491"/>
      <c r="P701" s="491"/>
      <c r="Q701" s="491"/>
      <c r="R701" s="491"/>
      <c r="S701" s="491"/>
      <c r="T701" s="491"/>
      <c r="U701" s="491"/>
      <c r="V701" s="491"/>
      <c r="W701" s="491"/>
      <c r="X701" s="491"/>
      <c r="Y701" s="491"/>
      <c r="Z701" s="491"/>
    </row>
    <row r="702" spans="1:26" ht="18.75" customHeight="1" x14ac:dyDescent="0.35">
      <c r="A702" s="520"/>
      <c r="B702" s="521"/>
      <c r="C702" s="521"/>
      <c r="D702" s="491"/>
      <c r="E702" s="491"/>
      <c r="F702" s="491"/>
      <c r="G702" s="491"/>
      <c r="H702" s="491"/>
      <c r="I702" s="491"/>
      <c r="J702" s="491"/>
      <c r="K702" s="491"/>
      <c r="L702" s="491"/>
      <c r="M702" s="491"/>
      <c r="N702" s="491"/>
      <c r="O702" s="491"/>
      <c r="P702" s="491"/>
      <c r="Q702" s="491"/>
      <c r="R702" s="491"/>
      <c r="S702" s="491"/>
      <c r="T702" s="491"/>
      <c r="U702" s="491"/>
      <c r="V702" s="491"/>
      <c r="W702" s="491"/>
      <c r="X702" s="491"/>
      <c r="Y702" s="491"/>
      <c r="Z702" s="491"/>
    </row>
    <row r="703" spans="1:26" ht="18.75" customHeight="1" x14ac:dyDescent="0.35">
      <c r="A703" s="520"/>
      <c r="B703" s="521"/>
      <c r="C703" s="521"/>
      <c r="D703" s="491"/>
      <c r="E703" s="491"/>
      <c r="F703" s="491"/>
      <c r="G703" s="491"/>
      <c r="H703" s="491"/>
      <c r="I703" s="491"/>
      <c r="J703" s="491"/>
      <c r="K703" s="491"/>
      <c r="L703" s="491"/>
      <c r="M703" s="491"/>
      <c r="N703" s="491"/>
      <c r="O703" s="491"/>
      <c r="P703" s="491"/>
      <c r="Q703" s="491"/>
      <c r="R703" s="491"/>
      <c r="S703" s="491"/>
      <c r="T703" s="491"/>
      <c r="U703" s="491"/>
      <c r="V703" s="491"/>
      <c r="W703" s="491"/>
      <c r="X703" s="491"/>
      <c r="Y703" s="491"/>
      <c r="Z703" s="491"/>
    </row>
    <row r="704" spans="1:26" ht="18.75" customHeight="1" x14ac:dyDescent="0.35">
      <c r="A704" s="520"/>
      <c r="B704" s="521"/>
      <c r="C704" s="521"/>
      <c r="D704" s="491"/>
      <c r="E704" s="491"/>
      <c r="F704" s="491"/>
      <c r="G704" s="491"/>
      <c r="H704" s="491"/>
      <c r="I704" s="491"/>
      <c r="J704" s="491"/>
      <c r="K704" s="491"/>
      <c r="L704" s="491"/>
      <c r="M704" s="491"/>
      <c r="N704" s="491"/>
      <c r="O704" s="491"/>
      <c r="P704" s="491"/>
      <c r="Q704" s="491"/>
      <c r="R704" s="491"/>
      <c r="S704" s="491"/>
      <c r="T704" s="491"/>
      <c r="U704" s="491"/>
      <c r="V704" s="491"/>
      <c r="W704" s="491"/>
      <c r="X704" s="491"/>
      <c r="Y704" s="491"/>
      <c r="Z704" s="491"/>
    </row>
    <row r="705" spans="1:26" ht="18.75" customHeight="1" x14ac:dyDescent="0.35">
      <c r="A705" s="520"/>
      <c r="B705" s="521"/>
      <c r="C705" s="521"/>
      <c r="D705" s="491"/>
      <c r="E705" s="491"/>
      <c r="F705" s="491"/>
      <c r="G705" s="491"/>
      <c r="H705" s="491"/>
      <c r="I705" s="491"/>
      <c r="J705" s="491"/>
      <c r="K705" s="491"/>
      <c r="L705" s="491"/>
      <c r="M705" s="491"/>
      <c r="N705" s="491"/>
      <c r="O705" s="491"/>
      <c r="P705" s="491"/>
      <c r="Q705" s="491"/>
      <c r="R705" s="491"/>
      <c r="S705" s="491"/>
      <c r="T705" s="491"/>
      <c r="U705" s="491"/>
      <c r="V705" s="491"/>
      <c r="W705" s="491"/>
      <c r="X705" s="491"/>
      <c r="Y705" s="491"/>
      <c r="Z705" s="491"/>
    </row>
    <row r="706" spans="1:26" ht="18.75" customHeight="1" x14ac:dyDescent="0.35">
      <c r="A706" s="520"/>
      <c r="B706" s="521"/>
      <c r="C706" s="521"/>
      <c r="D706" s="491"/>
      <c r="E706" s="491"/>
      <c r="F706" s="491"/>
      <c r="G706" s="491"/>
      <c r="H706" s="491"/>
      <c r="I706" s="491"/>
      <c r="J706" s="491"/>
      <c r="K706" s="491"/>
      <c r="L706" s="491"/>
      <c r="M706" s="491"/>
      <c r="N706" s="491"/>
      <c r="O706" s="491"/>
      <c r="P706" s="491"/>
      <c r="Q706" s="491"/>
      <c r="R706" s="491"/>
      <c r="S706" s="491"/>
      <c r="T706" s="491"/>
      <c r="U706" s="491"/>
      <c r="V706" s="491"/>
      <c r="W706" s="491"/>
      <c r="X706" s="491"/>
      <c r="Y706" s="491"/>
      <c r="Z706" s="491"/>
    </row>
    <row r="707" spans="1:26" ht="18.75" customHeight="1" x14ac:dyDescent="0.35">
      <c r="A707" s="520"/>
      <c r="B707" s="521"/>
      <c r="C707" s="521"/>
      <c r="D707" s="491"/>
      <c r="E707" s="491"/>
      <c r="F707" s="491"/>
      <c r="G707" s="491"/>
      <c r="H707" s="491"/>
      <c r="I707" s="491"/>
      <c r="J707" s="491"/>
      <c r="K707" s="491"/>
      <c r="L707" s="491"/>
      <c r="M707" s="491"/>
      <c r="N707" s="491"/>
      <c r="O707" s="491"/>
      <c r="P707" s="491"/>
      <c r="Q707" s="491"/>
      <c r="R707" s="491"/>
      <c r="S707" s="491"/>
      <c r="T707" s="491"/>
      <c r="U707" s="491"/>
      <c r="V707" s="491"/>
      <c r="W707" s="491"/>
      <c r="X707" s="491"/>
      <c r="Y707" s="491"/>
      <c r="Z707" s="491"/>
    </row>
    <row r="708" spans="1:26" ht="18.75" customHeight="1" x14ac:dyDescent="0.35">
      <c r="A708" s="520"/>
      <c r="B708" s="521"/>
      <c r="C708" s="521"/>
      <c r="D708" s="491"/>
      <c r="E708" s="491"/>
      <c r="F708" s="491"/>
      <c r="G708" s="491"/>
      <c r="H708" s="491"/>
      <c r="I708" s="491"/>
      <c r="J708" s="491"/>
      <c r="K708" s="491"/>
      <c r="L708" s="491"/>
      <c r="M708" s="491"/>
      <c r="N708" s="491"/>
      <c r="O708" s="491"/>
      <c r="P708" s="491"/>
      <c r="Q708" s="491"/>
      <c r="R708" s="491"/>
      <c r="S708" s="491"/>
      <c r="T708" s="491"/>
      <c r="U708" s="491"/>
      <c r="V708" s="491"/>
      <c r="W708" s="491"/>
      <c r="X708" s="491"/>
      <c r="Y708" s="491"/>
      <c r="Z708" s="491"/>
    </row>
    <row r="709" spans="1:26" ht="18.75" customHeight="1" x14ac:dyDescent="0.35">
      <c r="A709" s="520"/>
      <c r="B709" s="521"/>
      <c r="C709" s="521"/>
      <c r="D709" s="491"/>
      <c r="E709" s="491"/>
      <c r="F709" s="491"/>
      <c r="G709" s="491"/>
      <c r="H709" s="491"/>
      <c r="I709" s="491"/>
      <c r="J709" s="491"/>
      <c r="K709" s="491"/>
      <c r="L709" s="491"/>
      <c r="M709" s="491"/>
      <c r="N709" s="491"/>
      <c r="O709" s="491"/>
      <c r="P709" s="491"/>
      <c r="Q709" s="491"/>
      <c r="R709" s="491"/>
      <c r="S709" s="491"/>
      <c r="T709" s="491"/>
      <c r="U709" s="491"/>
      <c r="V709" s="491"/>
      <c r="W709" s="491"/>
      <c r="X709" s="491"/>
      <c r="Y709" s="491"/>
      <c r="Z709" s="491"/>
    </row>
    <row r="710" spans="1:26" ht="18.75" customHeight="1" x14ac:dyDescent="0.35">
      <c r="A710" s="520"/>
      <c r="B710" s="521"/>
      <c r="C710" s="521"/>
      <c r="D710" s="491"/>
      <c r="E710" s="491"/>
      <c r="F710" s="491"/>
      <c r="G710" s="491"/>
      <c r="H710" s="491"/>
      <c r="I710" s="491"/>
      <c r="J710" s="491"/>
      <c r="K710" s="491"/>
      <c r="L710" s="491"/>
      <c r="M710" s="491"/>
      <c r="N710" s="491"/>
      <c r="O710" s="491"/>
      <c r="P710" s="491"/>
      <c r="Q710" s="491"/>
      <c r="R710" s="491"/>
      <c r="S710" s="491"/>
      <c r="T710" s="491"/>
      <c r="U710" s="491"/>
      <c r="V710" s="491"/>
      <c r="W710" s="491"/>
      <c r="X710" s="491"/>
      <c r="Y710" s="491"/>
      <c r="Z710" s="491"/>
    </row>
    <row r="711" spans="1:26" ht="18.75" customHeight="1" x14ac:dyDescent="0.35">
      <c r="A711" s="520"/>
      <c r="B711" s="521"/>
      <c r="C711" s="521"/>
      <c r="D711" s="491"/>
      <c r="E711" s="491"/>
      <c r="F711" s="491"/>
      <c r="G711" s="491"/>
      <c r="H711" s="491"/>
      <c r="I711" s="491"/>
      <c r="J711" s="491"/>
      <c r="K711" s="491"/>
      <c r="L711" s="491"/>
      <c r="M711" s="491"/>
      <c r="N711" s="491"/>
      <c r="O711" s="491"/>
      <c r="P711" s="491"/>
      <c r="Q711" s="491"/>
      <c r="R711" s="491"/>
      <c r="S711" s="491"/>
      <c r="T711" s="491"/>
      <c r="U711" s="491"/>
      <c r="V711" s="491"/>
      <c r="W711" s="491"/>
      <c r="X711" s="491"/>
      <c r="Y711" s="491"/>
      <c r="Z711" s="491"/>
    </row>
    <row r="712" spans="1:26" ht="18.75" customHeight="1" x14ac:dyDescent="0.35">
      <c r="A712" s="520"/>
      <c r="B712" s="521"/>
      <c r="C712" s="521"/>
      <c r="D712" s="491"/>
      <c r="E712" s="491"/>
      <c r="F712" s="491"/>
      <c r="G712" s="491"/>
      <c r="H712" s="491"/>
      <c r="I712" s="491"/>
      <c r="J712" s="491"/>
      <c r="K712" s="491"/>
      <c r="L712" s="491"/>
      <c r="M712" s="491"/>
      <c r="N712" s="491"/>
      <c r="O712" s="491"/>
      <c r="P712" s="491"/>
      <c r="Q712" s="491"/>
      <c r="R712" s="491"/>
      <c r="S712" s="491"/>
      <c r="T712" s="491"/>
      <c r="U712" s="491"/>
      <c r="V712" s="491"/>
      <c r="W712" s="491"/>
      <c r="X712" s="491"/>
      <c r="Y712" s="491"/>
      <c r="Z712" s="491"/>
    </row>
    <row r="713" spans="1:26" ht="18.75" customHeight="1" x14ac:dyDescent="0.35">
      <c r="A713" s="520"/>
      <c r="B713" s="521"/>
      <c r="C713" s="521"/>
      <c r="D713" s="491"/>
      <c r="E713" s="491"/>
      <c r="F713" s="491"/>
      <c r="G713" s="491"/>
      <c r="H713" s="491"/>
      <c r="I713" s="491"/>
      <c r="J713" s="491"/>
      <c r="K713" s="491"/>
      <c r="L713" s="491"/>
      <c r="M713" s="491"/>
      <c r="N713" s="491"/>
      <c r="O713" s="491"/>
      <c r="P713" s="491"/>
      <c r="Q713" s="491"/>
      <c r="R713" s="491"/>
      <c r="S713" s="491"/>
      <c r="T713" s="491"/>
      <c r="U713" s="491"/>
      <c r="V713" s="491"/>
      <c r="W713" s="491"/>
      <c r="X713" s="491"/>
      <c r="Y713" s="491"/>
      <c r="Z713" s="491"/>
    </row>
    <row r="714" spans="1:26" ht="18.75" customHeight="1" x14ac:dyDescent="0.35">
      <c r="A714" s="520"/>
      <c r="B714" s="521"/>
      <c r="C714" s="521"/>
      <c r="D714" s="491"/>
      <c r="E714" s="491"/>
      <c r="F714" s="491"/>
      <c r="G714" s="491"/>
      <c r="H714" s="491"/>
      <c r="I714" s="491"/>
      <c r="J714" s="491"/>
      <c r="K714" s="491"/>
      <c r="L714" s="491"/>
      <c r="M714" s="491"/>
      <c r="N714" s="491"/>
      <c r="O714" s="491"/>
      <c r="P714" s="491"/>
      <c r="Q714" s="491"/>
      <c r="R714" s="491"/>
      <c r="S714" s="491"/>
      <c r="T714" s="491"/>
      <c r="U714" s="491"/>
      <c r="V714" s="491"/>
      <c r="W714" s="491"/>
      <c r="X714" s="491"/>
      <c r="Y714" s="491"/>
      <c r="Z714" s="491"/>
    </row>
    <row r="715" spans="1:26" ht="18.75" customHeight="1" x14ac:dyDescent="0.35">
      <c r="A715" s="520"/>
      <c r="B715" s="521"/>
      <c r="C715" s="521"/>
      <c r="D715" s="491"/>
      <c r="E715" s="491"/>
      <c r="F715" s="491"/>
      <c r="G715" s="491"/>
      <c r="H715" s="491"/>
      <c r="I715" s="491"/>
      <c r="J715" s="491"/>
      <c r="K715" s="491"/>
      <c r="L715" s="491"/>
      <c r="M715" s="491"/>
      <c r="N715" s="491"/>
      <c r="O715" s="491"/>
      <c r="P715" s="491"/>
      <c r="Q715" s="491"/>
      <c r="R715" s="491"/>
      <c r="S715" s="491"/>
      <c r="T715" s="491"/>
      <c r="U715" s="491"/>
      <c r="V715" s="491"/>
      <c r="W715" s="491"/>
      <c r="X715" s="491"/>
      <c r="Y715" s="491"/>
      <c r="Z715" s="491"/>
    </row>
    <row r="716" spans="1:26" ht="18.75" customHeight="1" x14ac:dyDescent="0.35">
      <c r="A716" s="520"/>
      <c r="B716" s="521"/>
      <c r="C716" s="521"/>
      <c r="D716" s="491"/>
      <c r="E716" s="491"/>
      <c r="F716" s="491"/>
      <c r="G716" s="491"/>
      <c r="H716" s="491"/>
      <c r="I716" s="491"/>
      <c r="J716" s="491"/>
      <c r="K716" s="491"/>
      <c r="L716" s="491"/>
      <c r="M716" s="491"/>
      <c r="N716" s="491"/>
      <c r="O716" s="491"/>
      <c r="P716" s="491"/>
      <c r="Q716" s="491"/>
      <c r="R716" s="491"/>
      <c r="S716" s="491"/>
      <c r="T716" s="491"/>
      <c r="U716" s="491"/>
      <c r="V716" s="491"/>
      <c r="W716" s="491"/>
      <c r="X716" s="491"/>
      <c r="Y716" s="491"/>
      <c r="Z716" s="491"/>
    </row>
    <row r="717" spans="1:26" ht="18.75" customHeight="1" x14ac:dyDescent="0.35">
      <c r="A717" s="520"/>
      <c r="B717" s="521"/>
      <c r="C717" s="521"/>
      <c r="D717" s="491"/>
      <c r="E717" s="491"/>
      <c r="F717" s="491"/>
      <c r="G717" s="491"/>
      <c r="H717" s="491"/>
      <c r="I717" s="491"/>
      <c r="J717" s="491"/>
      <c r="K717" s="491"/>
      <c r="L717" s="491"/>
      <c r="M717" s="491"/>
      <c r="N717" s="491"/>
      <c r="O717" s="491"/>
      <c r="P717" s="491"/>
      <c r="Q717" s="491"/>
      <c r="R717" s="491"/>
      <c r="S717" s="491"/>
      <c r="T717" s="491"/>
      <c r="U717" s="491"/>
      <c r="V717" s="491"/>
      <c r="W717" s="491"/>
      <c r="X717" s="491"/>
      <c r="Y717" s="491"/>
      <c r="Z717" s="491"/>
    </row>
    <row r="718" spans="1:26" ht="18.75" customHeight="1" x14ac:dyDescent="0.35">
      <c r="A718" s="520"/>
      <c r="B718" s="521"/>
      <c r="C718" s="521"/>
      <c r="D718" s="491"/>
      <c r="E718" s="491"/>
      <c r="F718" s="491"/>
      <c r="G718" s="491"/>
      <c r="H718" s="491"/>
      <c r="I718" s="491"/>
      <c r="J718" s="491"/>
      <c r="K718" s="491"/>
      <c r="L718" s="491"/>
      <c r="M718" s="491"/>
      <c r="N718" s="491"/>
      <c r="O718" s="491"/>
      <c r="P718" s="491"/>
      <c r="Q718" s="491"/>
      <c r="R718" s="491"/>
      <c r="S718" s="491"/>
      <c r="T718" s="491"/>
      <c r="U718" s="491"/>
      <c r="V718" s="491"/>
      <c r="W718" s="491"/>
      <c r="X718" s="491"/>
      <c r="Y718" s="491"/>
      <c r="Z718" s="491"/>
    </row>
    <row r="719" spans="1:26" ht="18.75" customHeight="1" x14ac:dyDescent="0.35">
      <c r="A719" s="520"/>
      <c r="B719" s="521"/>
      <c r="C719" s="521"/>
      <c r="D719" s="491"/>
      <c r="E719" s="491"/>
      <c r="F719" s="491"/>
      <c r="G719" s="491"/>
      <c r="H719" s="491"/>
      <c r="I719" s="491"/>
      <c r="J719" s="491"/>
      <c r="K719" s="491"/>
      <c r="L719" s="491"/>
      <c r="M719" s="491"/>
      <c r="N719" s="491"/>
      <c r="O719" s="491"/>
      <c r="P719" s="491"/>
      <c r="Q719" s="491"/>
      <c r="R719" s="491"/>
      <c r="S719" s="491"/>
      <c r="T719" s="491"/>
      <c r="U719" s="491"/>
      <c r="V719" s="491"/>
      <c r="W719" s="491"/>
      <c r="X719" s="491"/>
      <c r="Y719" s="491"/>
      <c r="Z719" s="491"/>
    </row>
    <row r="720" spans="1:26" ht="18.75" customHeight="1" x14ac:dyDescent="0.35">
      <c r="A720" s="520"/>
      <c r="B720" s="521"/>
      <c r="C720" s="521"/>
      <c r="D720" s="491"/>
      <c r="E720" s="491"/>
      <c r="F720" s="491"/>
      <c r="G720" s="491"/>
      <c r="H720" s="491"/>
      <c r="I720" s="491"/>
      <c r="J720" s="491"/>
      <c r="K720" s="491"/>
      <c r="L720" s="491"/>
      <c r="M720" s="491"/>
      <c r="N720" s="491"/>
      <c r="O720" s="491"/>
      <c r="P720" s="491"/>
      <c r="Q720" s="491"/>
      <c r="R720" s="491"/>
      <c r="S720" s="491"/>
      <c r="T720" s="491"/>
      <c r="U720" s="491"/>
      <c r="V720" s="491"/>
      <c r="W720" s="491"/>
      <c r="X720" s="491"/>
      <c r="Y720" s="491"/>
      <c r="Z720" s="491"/>
    </row>
    <row r="721" spans="1:26" ht="18.75" customHeight="1" x14ac:dyDescent="0.35">
      <c r="A721" s="520"/>
      <c r="B721" s="521"/>
      <c r="C721" s="521"/>
      <c r="D721" s="491"/>
      <c r="E721" s="491"/>
      <c r="F721" s="491"/>
      <c r="G721" s="491"/>
      <c r="H721" s="491"/>
      <c r="I721" s="491"/>
      <c r="J721" s="491"/>
      <c r="K721" s="491"/>
      <c r="L721" s="491"/>
      <c r="M721" s="491"/>
      <c r="N721" s="491"/>
      <c r="O721" s="491"/>
      <c r="P721" s="491"/>
      <c r="Q721" s="491"/>
      <c r="R721" s="491"/>
      <c r="S721" s="491"/>
      <c r="T721" s="491"/>
      <c r="U721" s="491"/>
      <c r="V721" s="491"/>
      <c r="W721" s="491"/>
      <c r="X721" s="491"/>
      <c r="Y721" s="491"/>
      <c r="Z721" s="491"/>
    </row>
    <row r="722" spans="1:26" ht="18.75" customHeight="1" x14ac:dyDescent="0.35">
      <c r="A722" s="520"/>
      <c r="B722" s="521"/>
      <c r="C722" s="521"/>
      <c r="D722" s="491"/>
      <c r="E722" s="491"/>
      <c r="F722" s="491"/>
      <c r="G722" s="491"/>
      <c r="H722" s="491"/>
      <c r="I722" s="491"/>
      <c r="J722" s="491"/>
      <c r="K722" s="491"/>
      <c r="L722" s="491"/>
      <c r="M722" s="491"/>
      <c r="N722" s="491"/>
      <c r="O722" s="491"/>
      <c r="P722" s="491"/>
      <c r="Q722" s="491"/>
      <c r="R722" s="491"/>
      <c r="S722" s="491"/>
      <c r="T722" s="491"/>
      <c r="U722" s="491"/>
      <c r="V722" s="491"/>
      <c r="W722" s="491"/>
      <c r="X722" s="491"/>
      <c r="Y722" s="491"/>
      <c r="Z722" s="491"/>
    </row>
    <row r="723" spans="1:26" ht="18.75" customHeight="1" x14ac:dyDescent="0.35">
      <c r="A723" s="520"/>
      <c r="B723" s="521"/>
      <c r="C723" s="521"/>
      <c r="D723" s="491"/>
      <c r="E723" s="491"/>
      <c r="F723" s="491"/>
      <c r="G723" s="491"/>
      <c r="H723" s="491"/>
      <c r="I723" s="491"/>
      <c r="J723" s="491"/>
      <c r="K723" s="491"/>
      <c r="L723" s="491"/>
      <c r="M723" s="491"/>
      <c r="N723" s="491"/>
      <c r="O723" s="491"/>
      <c r="P723" s="491"/>
      <c r="Q723" s="491"/>
      <c r="R723" s="491"/>
      <c r="S723" s="491"/>
      <c r="T723" s="491"/>
      <c r="U723" s="491"/>
      <c r="V723" s="491"/>
      <c r="W723" s="491"/>
      <c r="X723" s="491"/>
      <c r="Y723" s="491"/>
      <c r="Z723" s="491"/>
    </row>
    <row r="724" spans="1:26" ht="18.75" customHeight="1" x14ac:dyDescent="0.35">
      <c r="A724" s="520"/>
      <c r="B724" s="521"/>
      <c r="C724" s="521"/>
      <c r="D724" s="491"/>
      <c r="E724" s="491"/>
      <c r="F724" s="491"/>
      <c r="G724" s="491"/>
      <c r="H724" s="491"/>
      <c r="I724" s="491"/>
      <c r="J724" s="491"/>
      <c r="K724" s="491"/>
      <c r="L724" s="491"/>
      <c r="M724" s="491"/>
      <c r="N724" s="491"/>
      <c r="O724" s="491"/>
      <c r="P724" s="491"/>
      <c r="Q724" s="491"/>
      <c r="R724" s="491"/>
      <c r="S724" s="491"/>
      <c r="T724" s="491"/>
      <c r="U724" s="491"/>
      <c r="V724" s="491"/>
      <c r="W724" s="491"/>
      <c r="X724" s="491"/>
      <c r="Y724" s="491"/>
      <c r="Z724" s="491"/>
    </row>
    <row r="725" spans="1:26" ht="18.75" customHeight="1" x14ac:dyDescent="0.35">
      <c r="A725" s="520"/>
      <c r="B725" s="521"/>
      <c r="C725" s="521"/>
      <c r="D725" s="491"/>
      <c r="E725" s="491"/>
      <c r="F725" s="491"/>
      <c r="G725" s="491"/>
      <c r="H725" s="491"/>
      <c r="I725" s="491"/>
      <c r="J725" s="491"/>
      <c r="K725" s="491"/>
      <c r="L725" s="491"/>
      <c r="M725" s="491"/>
      <c r="N725" s="491"/>
      <c r="O725" s="491"/>
      <c r="P725" s="491"/>
      <c r="Q725" s="491"/>
      <c r="R725" s="491"/>
      <c r="S725" s="491"/>
      <c r="T725" s="491"/>
      <c r="U725" s="491"/>
      <c r="V725" s="491"/>
      <c r="W725" s="491"/>
      <c r="X725" s="491"/>
      <c r="Y725" s="491"/>
      <c r="Z725" s="491"/>
    </row>
    <row r="726" spans="1:26" ht="18.75" customHeight="1" x14ac:dyDescent="0.35">
      <c r="A726" s="520"/>
      <c r="B726" s="521"/>
      <c r="C726" s="521"/>
      <c r="D726" s="491"/>
      <c r="E726" s="491"/>
      <c r="F726" s="491"/>
      <c r="G726" s="491"/>
      <c r="H726" s="491"/>
      <c r="I726" s="491"/>
      <c r="J726" s="491"/>
      <c r="K726" s="491"/>
      <c r="L726" s="491"/>
      <c r="M726" s="491"/>
      <c r="N726" s="491"/>
      <c r="O726" s="491"/>
      <c r="P726" s="491"/>
      <c r="Q726" s="491"/>
      <c r="R726" s="491"/>
      <c r="S726" s="491"/>
      <c r="T726" s="491"/>
      <c r="U726" s="491"/>
      <c r="V726" s="491"/>
      <c r="W726" s="491"/>
      <c r="X726" s="491"/>
      <c r="Y726" s="491"/>
      <c r="Z726" s="491"/>
    </row>
    <row r="727" spans="1:26" ht="18.75" customHeight="1" x14ac:dyDescent="0.35">
      <c r="A727" s="520"/>
      <c r="B727" s="521"/>
      <c r="C727" s="521"/>
      <c r="D727" s="491"/>
      <c r="E727" s="491"/>
      <c r="F727" s="491"/>
      <c r="G727" s="491"/>
      <c r="H727" s="491"/>
      <c r="I727" s="491"/>
      <c r="J727" s="491"/>
      <c r="K727" s="491"/>
      <c r="L727" s="491"/>
      <c r="M727" s="491"/>
      <c r="N727" s="491"/>
      <c r="O727" s="491"/>
      <c r="P727" s="491"/>
      <c r="Q727" s="491"/>
      <c r="R727" s="491"/>
      <c r="S727" s="491"/>
      <c r="T727" s="491"/>
      <c r="U727" s="491"/>
      <c r="V727" s="491"/>
      <c r="W727" s="491"/>
      <c r="X727" s="491"/>
      <c r="Y727" s="491"/>
      <c r="Z727" s="491"/>
    </row>
    <row r="728" spans="1:26" ht="18.75" customHeight="1" x14ac:dyDescent="0.35">
      <c r="A728" s="520"/>
      <c r="B728" s="521"/>
      <c r="C728" s="521"/>
      <c r="D728" s="491"/>
      <c r="E728" s="491"/>
      <c r="F728" s="491"/>
      <c r="G728" s="491"/>
      <c r="H728" s="491"/>
      <c r="I728" s="491"/>
      <c r="J728" s="491"/>
      <c r="K728" s="491"/>
      <c r="L728" s="491"/>
      <c r="M728" s="491"/>
      <c r="N728" s="491"/>
      <c r="O728" s="491"/>
      <c r="P728" s="491"/>
      <c r="Q728" s="491"/>
      <c r="R728" s="491"/>
      <c r="S728" s="491"/>
      <c r="T728" s="491"/>
      <c r="U728" s="491"/>
      <c r="V728" s="491"/>
      <c r="W728" s="491"/>
      <c r="X728" s="491"/>
      <c r="Y728" s="491"/>
      <c r="Z728" s="491"/>
    </row>
    <row r="729" spans="1:26" ht="18.75" customHeight="1" x14ac:dyDescent="0.35">
      <c r="A729" s="520"/>
      <c r="B729" s="521"/>
      <c r="C729" s="521"/>
      <c r="D729" s="491"/>
      <c r="E729" s="491"/>
      <c r="F729" s="491"/>
      <c r="G729" s="491"/>
      <c r="H729" s="491"/>
      <c r="I729" s="491"/>
      <c r="J729" s="491"/>
      <c r="K729" s="491"/>
      <c r="L729" s="491"/>
      <c r="M729" s="491"/>
      <c r="N729" s="491"/>
      <c r="O729" s="491"/>
      <c r="P729" s="491"/>
      <c r="Q729" s="491"/>
      <c r="R729" s="491"/>
      <c r="S729" s="491"/>
      <c r="T729" s="491"/>
      <c r="U729" s="491"/>
      <c r="V729" s="491"/>
      <c r="W729" s="491"/>
      <c r="X729" s="491"/>
      <c r="Y729" s="491"/>
      <c r="Z729" s="491"/>
    </row>
    <row r="730" spans="1:26" ht="18.75" customHeight="1" x14ac:dyDescent="0.35">
      <c r="A730" s="520"/>
      <c r="B730" s="521"/>
      <c r="C730" s="521"/>
      <c r="D730" s="491"/>
      <c r="E730" s="491"/>
      <c r="F730" s="491"/>
      <c r="G730" s="491"/>
      <c r="H730" s="491"/>
      <c r="I730" s="491"/>
      <c r="J730" s="491"/>
      <c r="K730" s="491"/>
      <c r="L730" s="491"/>
      <c r="M730" s="491"/>
      <c r="N730" s="491"/>
      <c r="O730" s="491"/>
      <c r="P730" s="491"/>
      <c r="Q730" s="491"/>
      <c r="R730" s="491"/>
      <c r="S730" s="491"/>
      <c r="T730" s="491"/>
      <c r="U730" s="491"/>
      <c r="V730" s="491"/>
      <c r="W730" s="491"/>
      <c r="X730" s="491"/>
      <c r="Y730" s="491"/>
      <c r="Z730" s="491"/>
    </row>
    <row r="731" spans="1:26" ht="18.75" customHeight="1" x14ac:dyDescent="0.35">
      <c r="A731" s="520"/>
      <c r="B731" s="521"/>
      <c r="C731" s="521"/>
      <c r="D731" s="491"/>
      <c r="E731" s="491"/>
      <c r="F731" s="491"/>
      <c r="G731" s="491"/>
      <c r="H731" s="491"/>
      <c r="I731" s="491"/>
      <c r="J731" s="491"/>
      <c r="K731" s="491"/>
      <c r="L731" s="491"/>
      <c r="M731" s="491"/>
      <c r="N731" s="491"/>
      <c r="O731" s="491"/>
      <c r="P731" s="491"/>
      <c r="Q731" s="491"/>
      <c r="R731" s="491"/>
      <c r="S731" s="491"/>
      <c r="T731" s="491"/>
      <c r="U731" s="491"/>
      <c r="V731" s="491"/>
      <c r="W731" s="491"/>
      <c r="X731" s="491"/>
      <c r="Y731" s="491"/>
      <c r="Z731" s="491"/>
    </row>
    <row r="732" spans="1:26" ht="18.75" customHeight="1" x14ac:dyDescent="0.35">
      <c r="A732" s="520"/>
      <c r="B732" s="521"/>
      <c r="C732" s="521"/>
      <c r="D732" s="491"/>
      <c r="E732" s="491"/>
      <c r="F732" s="491"/>
      <c r="G732" s="491"/>
      <c r="H732" s="491"/>
      <c r="I732" s="491"/>
      <c r="J732" s="491"/>
      <c r="K732" s="491"/>
      <c r="L732" s="491"/>
      <c r="M732" s="491"/>
      <c r="N732" s="491"/>
      <c r="O732" s="491"/>
      <c r="P732" s="491"/>
      <c r="Q732" s="491"/>
      <c r="R732" s="491"/>
      <c r="S732" s="491"/>
      <c r="T732" s="491"/>
      <c r="U732" s="491"/>
      <c r="V732" s="491"/>
      <c r="W732" s="491"/>
      <c r="X732" s="491"/>
      <c r="Y732" s="491"/>
      <c r="Z732" s="491"/>
    </row>
    <row r="733" spans="1:26" ht="18.75" customHeight="1" x14ac:dyDescent="0.35">
      <c r="A733" s="520"/>
      <c r="B733" s="521"/>
      <c r="C733" s="521"/>
      <c r="D733" s="491"/>
      <c r="E733" s="491"/>
      <c r="F733" s="491"/>
      <c r="G733" s="491"/>
      <c r="H733" s="491"/>
      <c r="I733" s="491"/>
      <c r="J733" s="491"/>
      <c r="K733" s="491"/>
      <c r="L733" s="491"/>
      <c r="M733" s="491"/>
      <c r="N733" s="491"/>
      <c r="O733" s="491"/>
      <c r="P733" s="491"/>
      <c r="Q733" s="491"/>
      <c r="R733" s="491"/>
      <c r="S733" s="491"/>
      <c r="T733" s="491"/>
      <c r="U733" s="491"/>
      <c r="V733" s="491"/>
      <c r="W733" s="491"/>
      <c r="X733" s="491"/>
      <c r="Y733" s="491"/>
      <c r="Z733" s="491"/>
    </row>
    <row r="734" spans="1:26" ht="18.75" customHeight="1" x14ac:dyDescent="0.35">
      <c r="A734" s="520"/>
      <c r="B734" s="521"/>
      <c r="C734" s="521"/>
      <c r="D734" s="491"/>
      <c r="E734" s="491"/>
      <c r="F734" s="491"/>
      <c r="G734" s="491"/>
      <c r="H734" s="491"/>
      <c r="I734" s="491"/>
      <c r="J734" s="491"/>
      <c r="K734" s="491"/>
      <c r="L734" s="491"/>
      <c r="M734" s="491"/>
      <c r="N734" s="491"/>
      <c r="O734" s="491"/>
      <c r="P734" s="491"/>
      <c r="Q734" s="491"/>
      <c r="R734" s="491"/>
      <c r="S734" s="491"/>
      <c r="T734" s="491"/>
      <c r="U734" s="491"/>
      <c r="V734" s="491"/>
      <c r="W734" s="491"/>
      <c r="X734" s="491"/>
      <c r="Y734" s="491"/>
      <c r="Z734" s="491"/>
    </row>
    <row r="735" spans="1:26" ht="18.75" customHeight="1" x14ac:dyDescent="0.35">
      <c r="A735" s="520"/>
      <c r="B735" s="521"/>
      <c r="C735" s="521"/>
      <c r="D735" s="491"/>
      <c r="E735" s="491"/>
      <c r="F735" s="491"/>
      <c r="G735" s="491"/>
      <c r="H735" s="491"/>
      <c r="I735" s="491"/>
      <c r="J735" s="491"/>
      <c r="K735" s="491"/>
      <c r="L735" s="491"/>
      <c r="M735" s="491"/>
      <c r="N735" s="491"/>
      <c r="O735" s="491"/>
      <c r="P735" s="491"/>
      <c r="Q735" s="491"/>
      <c r="R735" s="491"/>
      <c r="S735" s="491"/>
      <c r="T735" s="491"/>
      <c r="U735" s="491"/>
      <c r="V735" s="491"/>
      <c r="W735" s="491"/>
      <c r="X735" s="491"/>
      <c r="Y735" s="491"/>
      <c r="Z735" s="491"/>
    </row>
    <row r="736" spans="1:26" ht="18.75" customHeight="1" x14ac:dyDescent="0.35">
      <c r="A736" s="520"/>
      <c r="B736" s="521"/>
      <c r="C736" s="521"/>
      <c r="D736" s="491"/>
      <c r="E736" s="491"/>
      <c r="F736" s="491"/>
      <c r="G736" s="491"/>
      <c r="H736" s="491"/>
      <c r="I736" s="491"/>
      <c r="J736" s="491"/>
      <c r="K736" s="491"/>
      <c r="L736" s="491"/>
      <c r="M736" s="491"/>
      <c r="N736" s="491"/>
      <c r="O736" s="491"/>
      <c r="P736" s="491"/>
      <c r="Q736" s="491"/>
      <c r="R736" s="491"/>
      <c r="S736" s="491"/>
      <c r="T736" s="491"/>
      <c r="U736" s="491"/>
      <c r="V736" s="491"/>
      <c r="W736" s="491"/>
      <c r="X736" s="491"/>
      <c r="Y736" s="491"/>
      <c r="Z736" s="491"/>
    </row>
    <row r="737" spans="1:26" ht="18.75" customHeight="1" x14ac:dyDescent="0.35">
      <c r="A737" s="520"/>
      <c r="B737" s="521"/>
      <c r="C737" s="521"/>
      <c r="D737" s="491"/>
      <c r="E737" s="491"/>
      <c r="F737" s="491"/>
      <c r="G737" s="491"/>
      <c r="H737" s="491"/>
      <c r="I737" s="491"/>
      <c r="J737" s="491"/>
      <c r="K737" s="491"/>
      <c r="L737" s="491"/>
      <c r="M737" s="491"/>
      <c r="N737" s="491"/>
      <c r="O737" s="491"/>
      <c r="P737" s="491"/>
      <c r="Q737" s="491"/>
      <c r="R737" s="491"/>
      <c r="S737" s="491"/>
      <c r="T737" s="491"/>
      <c r="U737" s="491"/>
      <c r="V737" s="491"/>
      <c r="W737" s="491"/>
      <c r="X737" s="491"/>
      <c r="Y737" s="491"/>
      <c r="Z737" s="491"/>
    </row>
    <row r="738" spans="1:26" ht="18.75" customHeight="1" x14ac:dyDescent="0.35">
      <c r="A738" s="520"/>
      <c r="B738" s="521"/>
      <c r="C738" s="521"/>
      <c r="D738" s="491"/>
      <c r="E738" s="491"/>
      <c r="F738" s="491"/>
      <c r="G738" s="491"/>
      <c r="H738" s="491"/>
      <c r="I738" s="491"/>
      <c r="J738" s="491"/>
      <c r="K738" s="491"/>
      <c r="L738" s="491"/>
      <c r="M738" s="491"/>
      <c r="N738" s="491"/>
      <c r="O738" s="491"/>
      <c r="P738" s="491"/>
      <c r="Q738" s="491"/>
      <c r="R738" s="491"/>
      <c r="S738" s="491"/>
      <c r="T738" s="491"/>
      <c r="U738" s="491"/>
      <c r="V738" s="491"/>
      <c r="W738" s="491"/>
      <c r="X738" s="491"/>
      <c r="Y738" s="491"/>
      <c r="Z738" s="491"/>
    </row>
    <row r="739" spans="1:26" ht="18.75" customHeight="1" x14ac:dyDescent="0.35">
      <c r="A739" s="520"/>
      <c r="B739" s="521"/>
      <c r="C739" s="521"/>
      <c r="D739" s="491"/>
      <c r="E739" s="491"/>
      <c r="F739" s="491"/>
      <c r="G739" s="491"/>
      <c r="H739" s="491"/>
      <c r="I739" s="491"/>
      <c r="J739" s="491"/>
      <c r="K739" s="491"/>
      <c r="L739" s="491"/>
      <c r="M739" s="491"/>
      <c r="N739" s="491"/>
      <c r="O739" s="491"/>
      <c r="P739" s="491"/>
      <c r="Q739" s="491"/>
      <c r="R739" s="491"/>
      <c r="S739" s="491"/>
      <c r="T739" s="491"/>
      <c r="U739" s="491"/>
      <c r="V739" s="491"/>
      <c r="W739" s="491"/>
      <c r="X739" s="491"/>
      <c r="Y739" s="491"/>
      <c r="Z739" s="491"/>
    </row>
    <row r="740" spans="1:26" ht="18.75" customHeight="1" x14ac:dyDescent="0.35">
      <c r="A740" s="520"/>
      <c r="B740" s="521"/>
      <c r="C740" s="521"/>
      <c r="D740" s="491"/>
      <c r="E740" s="491"/>
      <c r="F740" s="491"/>
      <c r="G740" s="491"/>
      <c r="H740" s="491"/>
      <c r="I740" s="491"/>
      <c r="J740" s="491"/>
      <c r="K740" s="491"/>
      <c r="L740" s="491"/>
      <c r="M740" s="491"/>
      <c r="N740" s="491"/>
      <c r="O740" s="491"/>
      <c r="P740" s="491"/>
      <c r="Q740" s="491"/>
      <c r="R740" s="491"/>
      <c r="S740" s="491"/>
      <c r="T740" s="491"/>
      <c r="U740" s="491"/>
      <c r="V740" s="491"/>
      <c r="W740" s="491"/>
      <c r="X740" s="491"/>
      <c r="Y740" s="491"/>
      <c r="Z740" s="491"/>
    </row>
    <row r="741" spans="1:26" ht="18.75" customHeight="1" x14ac:dyDescent="0.35">
      <c r="A741" s="520"/>
      <c r="B741" s="521"/>
      <c r="C741" s="521"/>
      <c r="D741" s="491"/>
      <c r="E741" s="491"/>
      <c r="F741" s="491"/>
      <c r="G741" s="491"/>
      <c r="H741" s="491"/>
      <c r="I741" s="491"/>
      <c r="J741" s="491"/>
      <c r="K741" s="491"/>
      <c r="L741" s="491"/>
      <c r="M741" s="491"/>
      <c r="N741" s="491"/>
      <c r="O741" s="491"/>
      <c r="P741" s="491"/>
      <c r="Q741" s="491"/>
      <c r="R741" s="491"/>
      <c r="S741" s="491"/>
      <c r="T741" s="491"/>
      <c r="U741" s="491"/>
      <c r="V741" s="491"/>
      <c r="W741" s="491"/>
      <c r="X741" s="491"/>
      <c r="Y741" s="491"/>
      <c r="Z741" s="491"/>
    </row>
    <row r="742" spans="1:26" ht="18.75" customHeight="1" x14ac:dyDescent="0.35">
      <c r="A742" s="520"/>
      <c r="B742" s="521"/>
      <c r="C742" s="521"/>
      <c r="D742" s="491"/>
      <c r="E742" s="491"/>
      <c r="F742" s="491"/>
      <c r="G742" s="491"/>
      <c r="H742" s="491"/>
      <c r="I742" s="491"/>
      <c r="J742" s="491"/>
      <c r="K742" s="491"/>
      <c r="L742" s="491"/>
      <c r="M742" s="491"/>
      <c r="N742" s="491"/>
      <c r="O742" s="491"/>
      <c r="P742" s="491"/>
      <c r="Q742" s="491"/>
      <c r="R742" s="491"/>
      <c r="S742" s="491"/>
      <c r="T742" s="491"/>
      <c r="U742" s="491"/>
      <c r="V742" s="491"/>
      <c r="W742" s="491"/>
      <c r="X742" s="491"/>
      <c r="Y742" s="491"/>
      <c r="Z742" s="491"/>
    </row>
    <row r="743" spans="1:26" ht="18.75" customHeight="1" x14ac:dyDescent="0.35">
      <c r="A743" s="520"/>
      <c r="B743" s="521"/>
      <c r="C743" s="521"/>
      <c r="D743" s="491"/>
      <c r="E743" s="491"/>
      <c r="F743" s="491"/>
      <c r="G743" s="491"/>
      <c r="H743" s="491"/>
      <c r="I743" s="491"/>
      <c r="J743" s="491"/>
      <c r="K743" s="491"/>
      <c r="L743" s="491"/>
      <c r="M743" s="491"/>
      <c r="N743" s="491"/>
      <c r="O743" s="491"/>
      <c r="P743" s="491"/>
      <c r="Q743" s="491"/>
      <c r="R743" s="491"/>
      <c r="S743" s="491"/>
      <c r="T743" s="491"/>
      <c r="U743" s="491"/>
      <c r="V743" s="491"/>
      <c r="W743" s="491"/>
      <c r="X743" s="491"/>
      <c r="Y743" s="491"/>
      <c r="Z743" s="491"/>
    </row>
    <row r="744" spans="1:26" ht="18.75" customHeight="1" x14ac:dyDescent="0.35">
      <c r="A744" s="520"/>
      <c r="B744" s="521"/>
      <c r="C744" s="521"/>
      <c r="D744" s="491"/>
      <c r="E744" s="491"/>
      <c r="F744" s="491"/>
      <c r="G744" s="491"/>
      <c r="H744" s="491"/>
      <c r="I744" s="491"/>
      <c r="J744" s="491"/>
      <c r="K744" s="491"/>
      <c r="L744" s="491"/>
      <c r="M744" s="491"/>
      <c r="N744" s="491"/>
      <c r="O744" s="491"/>
      <c r="P744" s="491"/>
      <c r="Q744" s="491"/>
      <c r="R744" s="491"/>
      <c r="S744" s="491"/>
      <c r="T744" s="491"/>
      <c r="U744" s="491"/>
      <c r="V744" s="491"/>
      <c r="W744" s="491"/>
      <c r="X744" s="491"/>
      <c r="Y744" s="491"/>
      <c r="Z744" s="491"/>
    </row>
    <row r="745" spans="1:26" ht="18.75" customHeight="1" x14ac:dyDescent="0.35">
      <c r="A745" s="520"/>
      <c r="B745" s="521"/>
      <c r="C745" s="521"/>
      <c r="D745" s="491"/>
      <c r="E745" s="491"/>
      <c r="F745" s="491"/>
      <c r="G745" s="491"/>
      <c r="H745" s="491"/>
      <c r="I745" s="491"/>
      <c r="J745" s="491"/>
      <c r="K745" s="491"/>
      <c r="L745" s="491"/>
      <c r="M745" s="491"/>
      <c r="N745" s="491"/>
      <c r="O745" s="491"/>
      <c r="P745" s="491"/>
      <c r="Q745" s="491"/>
      <c r="R745" s="491"/>
      <c r="S745" s="491"/>
      <c r="T745" s="491"/>
      <c r="U745" s="491"/>
      <c r="V745" s="491"/>
      <c r="W745" s="491"/>
      <c r="X745" s="491"/>
      <c r="Y745" s="491"/>
      <c r="Z745" s="491"/>
    </row>
    <row r="746" spans="1:26" ht="18.75" customHeight="1" x14ac:dyDescent="0.35">
      <c r="A746" s="520"/>
      <c r="B746" s="521"/>
      <c r="C746" s="521"/>
      <c r="D746" s="491"/>
      <c r="E746" s="491"/>
      <c r="F746" s="491"/>
      <c r="G746" s="491"/>
      <c r="H746" s="491"/>
      <c r="I746" s="491"/>
      <c r="J746" s="491"/>
      <c r="K746" s="491"/>
      <c r="L746" s="491"/>
      <c r="M746" s="491"/>
      <c r="N746" s="491"/>
      <c r="O746" s="491"/>
      <c r="P746" s="491"/>
      <c r="Q746" s="491"/>
      <c r="R746" s="491"/>
      <c r="S746" s="491"/>
      <c r="T746" s="491"/>
      <c r="U746" s="491"/>
      <c r="V746" s="491"/>
      <c r="W746" s="491"/>
      <c r="X746" s="491"/>
      <c r="Y746" s="491"/>
      <c r="Z746" s="491"/>
    </row>
    <row r="747" spans="1:26" ht="18.75" customHeight="1" x14ac:dyDescent="0.35">
      <c r="A747" s="520"/>
      <c r="B747" s="521"/>
      <c r="C747" s="521"/>
      <c r="D747" s="491"/>
      <c r="E747" s="491"/>
      <c r="F747" s="491"/>
      <c r="G747" s="491"/>
      <c r="H747" s="491"/>
      <c r="I747" s="491"/>
      <c r="J747" s="491"/>
      <c r="K747" s="491"/>
      <c r="L747" s="491"/>
      <c r="M747" s="491"/>
      <c r="N747" s="491"/>
      <c r="O747" s="491"/>
      <c r="P747" s="491"/>
      <c r="Q747" s="491"/>
      <c r="R747" s="491"/>
      <c r="S747" s="491"/>
      <c r="T747" s="491"/>
      <c r="U747" s="491"/>
      <c r="V747" s="491"/>
      <c r="W747" s="491"/>
      <c r="X747" s="491"/>
      <c r="Y747" s="491"/>
      <c r="Z747" s="491"/>
    </row>
    <row r="748" spans="1:26" ht="18.75" customHeight="1" x14ac:dyDescent="0.35">
      <c r="A748" s="520"/>
      <c r="B748" s="521"/>
      <c r="C748" s="521"/>
      <c r="D748" s="491"/>
      <c r="E748" s="491"/>
      <c r="F748" s="491"/>
      <c r="G748" s="491"/>
      <c r="H748" s="491"/>
      <c r="I748" s="491"/>
      <c r="J748" s="491"/>
      <c r="K748" s="491"/>
      <c r="L748" s="491"/>
      <c r="M748" s="491"/>
      <c r="N748" s="491"/>
      <c r="O748" s="491"/>
      <c r="P748" s="491"/>
      <c r="Q748" s="491"/>
      <c r="R748" s="491"/>
      <c r="S748" s="491"/>
      <c r="T748" s="491"/>
      <c r="U748" s="491"/>
      <c r="V748" s="491"/>
      <c r="W748" s="491"/>
      <c r="X748" s="491"/>
      <c r="Y748" s="491"/>
      <c r="Z748" s="491"/>
    </row>
    <row r="749" spans="1:26" ht="18.75" customHeight="1" x14ac:dyDescent="0.35">
      <c r="A749" s="520"/>
      <c r="B749" s="521"/>
      <c r="C749" s="521"/>
      <c r="D749" s="491"/>
      <c r="E749" s="491"/>
      <c r="F749" s="491"/>
      <c r="G749" s="491"/>
      <c r="H749" s="491"/>
      <c r="I749" s="491"/>
      <c r="J749" s="491"/>
      <c r="K749" s="491"/>
      <c r="L749" s="491"/>
      <c r="M749" s="491"/>
      <c r="N749" s="491"/>
      <c r="O749" s="491"/>
      <c r="P749" s="491"/>
      <c r="Q749" s="491"/>
      <c r="R749" s="491"/>
      <c r="S749" s="491"/>
      <c r="T749" s="491"/>
      <c r="U749" s="491"/>
      <c r="V749" s="491"/>
      <c r="W749" s="491"/>
      <c r="X749" s="491"/>
      <c r="Y749" s="491"/>
      <c r="Z749" s="491"/>
    </row>
    <row r="750" spans="1:26" ht="18.75" customHeight="1" x14ac:dyDescent="0.35">
      <c r="A750" s="520"/>
      <c r="B750" s="521"/>
      <c r="C750" s="521"/>
      <c r="D750" s="491"/>
      <c r="E750" s="491"/>
      <c r="F750" s="491"/>
      <c r="G750" s="491"/>
      <c r="H750" s="491"/>
      <c r="I750" s="491"/>
      <c r="J750" s="491"/>
      <c r="K750" s="491"/>
      <c r="L750" s="491"/>
      <c r="M750" s="491"/>
      <c r="N750" s="491"/>
      <c r="O750" s="491"/>
      <c r="P750" s="491"/>
      <c r="Q750" s="491"/>
      <c r="R750" s="491"/>
      <c r="S750" s="491"/>
      <c r="T750" s="491"/>
      <c r="U750" s="491"/>
      <c r="V750" s="491"/>
      <c r="W750" s="491"/>
      <c r="X750" s="491"/>
      <c r="Y750" s="491"/>
      <c r="Z750" s="491"/>
    </row>
    <row r="751" spans="1:26" ht="18.75" customHeight="1" x14ac:dyDescent="0.35">
      <c r="A751" s="520"/>
      <c r="B751" s="521"/>
      <c r="C751" s="521"/>
      <c r="D751" s="491"/>
      <c r="E751" s="491"/>
      <c r="F751" s="491"/>
      <c r="G751" s="491"/>
      <c r="H751" s="491"/>
      <c r="I751" s="491"/>
      <c r="J751" s="491"/>
      <c r="K751" s="491"/>
      <c r="L751" s="491"/>
      <c r="M751" s="491"/>
      <c r="N751" s="491"/>
      <c r="O751" s="491"/>
      <c r="P751" s="491"/>
      <c r="Q751" s="491"/>
      <c r="R751" s="491"/>
      <c r="S751" s="491"/>
      <c r="T751" s="491"/>
      <c r="U751" s="491"/>
      <c r="V751" s="491"/>
      <c r="W751" s="491"/>
      <c r="X751" s="491"/>
      <c r="Y751" s="491"/>
      <c r="Z751" s="491"/>
    </row>
    <row r="752" spans="1:26" ht="18.75" customHeight="1" x14ac:dyDescent="0.35">
      <c r="A752" s="520"/>
      <c r="B752" s="521"/>
      <c r="C752" s="521"/>
      <c r="D752" s="491"/>
      <c r="E752" s="491"/>
      <c r="F752" s="491"/>
      <c r="G752" s="491"/>
      <c r="H752" s="491"/>
      <c r="I752" s="491"/>
      <c r="J752" s="491"/>
      <c r="K752" s="491"/>
      <c r="L752" s="491"/>
      <c r="M752" s="491"/>
      <c r="N752" s="491"/>
      <c r="O752" s="491"/>
      <c r="P752" s="491"/>
      <c r="Q752" s="491"/>
      <c r="R752" s="491"/>
      <c r="S752" s="491"/>
      <c r="T752" s="491"/>
      <c r="U752" s="491"/>
      <c r="V752" s="491"/>
      <c r="W752" s="491"/>
      <c r="X752" s="491"/>
      <c r="Y752" s="491"/>
      <c r="Z752" s="491"/>
    </row>
    <row r="753" spans="1:26" ht="18.75" customHeight="1" x14ac:dyDescent="0.35">
      <c r="A753" s="520"/>
      <c r="B753" s="521"/>
      <c r="C753" s="521"/>
      <c r="D753" s="491"/>
      <c r="E753" s="491"/>
      <c r="F753" s="491"/>
      <c r="G753" s="491"/>
      <c r="H753" s="491"/>
      <c r="I753" s="491"/>
      <c r="J753" s="491"/>
      <c r="K753" s="491"/>
      <c r="L753" s="491"/>
      <c r="M753" s="491"/>
      <c r="N753" s="491"/>
      <c r="O753" s="491"/>
      <c r="P753" s="491"/>
      <c r="Q753" s="491"/>
      <c r="R753" s="491"/>
      <c r="S753" s="491"/>
      <c r="T753" s="491"/>
      <c r="U753" s="491"/>
      <c r="V753" s="491"/>
      <c r="W753" s="491"/>
      <c r="X753" s="491"/>
      <c r="Y753" s="491"/>
      <c r="Z753" s="491"/>
    </row>
    <row r="754" spans="1:26" ht="18.75" customHeight="1" x14ac:dyDescent="0.35">
      <c r="A754" s="520"/>
      <c r="B754" s="521"/>
      <c r="C754" s="521"/>
      <c r="D754" s="491"/>
      <c r="E754" s="491"/>
      <c r="F754" s="491"/>
      <c r="G754" s="491"/>
      <c r="H754" s="491"/>
      <c r="I754" s="491"/>
      <c r="J754" s="491"/>
      <c r="K754" s="491"/>
      <c r="L754" s="491"/>
      <c r="M754" s="491"/>
      <c r="N754" s="491"/>
      <c r="O754" s="491"/>
      <c r="P754" s="491"/>
      <c r="Q754" s="491"/>
      <c r="R754" s="491"/>
      <c r="S754" s="491"/>
      <c r="T754" s="491"/>
      <c r="U754" s="491"/>
      <c r="V754" s="491"/>
      <c r="W754" s="491"/>
      <c r="X754" s="491"/>
      <c r="Y754" s="491"/>
      <c r="Z754" s="491"/>
    </row>
    <row r="755" spans="1:26" ht="18.75" customHeight="1" x14ac:dyDescent="0.35">
      <c r="A755" s="520"/>
      <c r="B755" s="521"/>
      <c r="C755" s="521"/>
      <c r="D755" s="491"/>
      <c r="E755" s="491"/>
      <c r="F755" s="491"/>
      <c r="G755" s="491"/>
      <c r="H755" s="491"/>
      <c r="I755" s="491"/>
      <c r="J755" s="491"/>
      <c r="K755" s="491"/>
      <c r="L755" s="491"/>
      <c r="M755" s="491"/>
      <c r="N755" s="491"/>
      <c r="O755" s="491"/>
      <c r="P755" s="491"/>
      <c r="Q755" s="491"/>
      <c r="R755" s="491"/>
      <c r="S755" s="491"/>
      <c r="T755" s="491"/>
      <c r="U755" s="491"/>
      <c r="V755" s="491"/>
      <c r="W755" s="491"/>
      <c r="X755" s="491"/>
      <c r="Y755" s="491"/>
      <c r="Z755" s="491"/>
    </row>
    <row r="756" spans="1:26" ht="18.75" customHeight="1" x14ac:dyDescent="0.35">
      <c r="A756" s="520"/>
      <c r="B756" s="521"/>
      <c r="C756" s="521"/>
      <c r="D756" s="491"/>
      <c r="E756" s="491"/>
      <c r="F756" s="491"/>
      <c r="G756" s="491"/>
      <c r="H756" s="491"/>
      <c r="I756" s="491"/>
      <c r="J756" s="491"/>
      <c r="K756" s="491"/>
      <c r="L756" s="491"/>
      <c r="M756" s="491"/>
      <c r="N756" s="491"/>
      <c r="O756" s="491"/>
      <c r="P756" s="491"/>
      <c r="Q756" s="491"/>
      <c r="R756" s="491"/>
      <c r="S756" s="491"/>
      <c r="T756" s="491"/>
      <c r="U756" s="491"/>
      <c r="V756" s="491"/>
      <c r="W756" s="491"/>
      <c r="X756" s="491"/>
      <c r="Y756" s="491"/>
      <c r="Z756" s="491"/>
    </row>
    <row r="757" spans="1:26" ht="18.75" customHeight="1" x14ac:dyDescent="0.35">
      <c r="A757" s="520"/>
      <c r="B757" s="521"/>
      <c r="C757" s="521"/>
      <c r="D757" s="491"/>
      <c r="E757" s="491"/>
      <c r="F757" s="491"/>
      <c r="G757" s="491"/>
      <c r="H757" s="491"/>
      <c r="I757" s="491"/>
      <c r="J757" s="491"/>
      <c r="K757" s="491"/>
      <c r="L757" s="491"/>
      <c r="M757" s="491"/>
      <c r="N757" s="491"/>
      <c r="O757" s="491"/>
      <c r="P757" s="491"/>
      <c r="Q757" s="491"/>
      <c r="R757" s="491"/>
      <c r="S757" s="491"/>
      <c r="T757" s="491"/>
      <c r="U757" s="491"/>
      <c r="V757" s="491"/>
      <c r="W757" s="491"/>
      <c r="X757" s="491"/>
      <c r="Y757" s="491"/>
      <c r="Z757" s="491"/>
    </row>
    <row r="758" spans="1:26" ht="18.75" customHeight="1" x14ac:dyDescent="0.35">
      <c r="A758" s="520"/>
      <c r="B758" s="521"/>
      <c r="C758" s="521"/>
      <c r="D758" s="491"/>
      <c r="E758" s="491"/>
      <c r="F758" s="491"/>
      <c r="G758" s="491"/>
      <c r="H758" s="491"/>
      <c r="I758" s="491"/>
      <c r="J758" s="491"/>
      <c r="K758" s="491"/>
      <c r="L758" s="491"/>
      <c r="M758" s="491"/>
      <c r="N758" s="491"/>
      <c r="O758" s="491"/>
      <c r="P758" s="491"/>
      <c r="Q758" s="491"/>
      <c r="R758" s="491"/>
      <c r="S758" s="491"/>
      <c r="T758" s="491"/>
      <c r="U758" s="491"/>
      <c r="V758" s="491"/>
      <c r="W758" s="491"/>
      <c r="X758" s="491"/>
      <c r="Y758" s="491"/>
      <c r="Z758" s="491"/>
    </row>
    <row r="759" spans="1:26" ht="18.75" customHeight="1" x14ac:dyDescent="0.35">
      <c r="A759" s="520"/>
      <c r="B759" s="521"/>
      <c r="C759" s="521"/>
      <c r="D759" s="491"/>
      <c r="E759" s="491"/>
      <c r="F759" s="491"/>
      <c r="G759" s="491"/>
      <c r="H759" s="491"/>
      <c r="I759" s="491"/>
      <c r="J759" s="491"/>
      <c r="K759" s="491"/>
      <c r="L759" s="491"/>
      <c r="M759" s="491"/>
      <c r="N759" s="491"/>
      <c r="O759" s="491"/>
      <c r="P759" s="491"/>
      <c r="Q759" s="491"/>
      <c r="R759" s="491"/>
      <c r="S759" s="491"/>
      <c r="T759" s="491"/>
      <c r="U759" s="491"/>
      <c r="V759" s="491"/>
      <c r="W759" s="491"/>
      <c r="X759" s="491"/>
      <c r="Y759" s="491"/>
      <c r="Z759" s="491"/>
    </row>
    <row r="760" spans="1:26" ht="18.75" customHeight="1" x14ac:dyDescent="0.35">
      <c r="A760" s="520"/>
      <c r="B760" s="521"/>
      <c r="C760" s="521"/>
      <c r="D760" s="491"/>
      <c r="E760" s="491"/>
      <c r="F760" s="491"/>
      <c r="G760" s="491"/>
      <c r="H760" s="491"/>
      <c r="I760" s="491"/>
      <c r="J760" s="491"/>
      <c r="K760" s="491"/>
      <c r="L760" s="491"/>
      <c r="M760" s="491"/>
      <c r="N760" s="491"/>
      <c r="O760" s="491"/>
      <c r="P760" s="491"/>
      <c r="Q760" s="491"/>
      <c r="R760" s="491"/>
      <c r="S760" s="491"/>
      <c r="T760" s="491"/>
      <c r="U760" s="491"/>
      <c r="V760" s="491"/>
      <c r="W760" s="491"/>
      <c r="X760" s="491"/>
      <c r="Y760" s="491"/>
      <c r="Z760" s="491"/>
    </row>
    <row r="761" spans="1:26" ht="18.75" customHeight="1" x14ac:dyDescent="0.35">
      <c r="A761" s="520"/>
      <c r="B761" s="521"/>
      <c r="C761" s="521"/>
      <c r="D761" s="491"/>
      <c r="E761" s="491"/>
      <c r="F761" s="491"/>
      <c r="G761" s="491"/>
      <c r="H761" s="491"/>
      <c r="I761" s="491"/>
      <c r="J761" s="491"/>
      <c r="K761" s="491"/>
      <c r="L761" s="491"/>
      <c r="M761" s="491"/>
      <c r="N761" s="491"/>
      <c r="O761" s="491"/>
      <c r="P761" s="491"/>
      <c r="Q761" s="491"/>
      <c r="R761" s="491"/>
      <c r="S761" s="491"/>
      <c r="T761" s="491"/>
      <c r="U761" s="491"/>
      <c r="V761" s="491"/>
      <c r="W761" s="491"/>
      <c r="X761" s="491"/>
      <c r="Y761" s="491"/>
      <c r="Z761" s="491"/>
    </row>
    <row r="762" spans="1:26" ht="18.75" customHeight="1" x14ac:dyDescent="0.35">
      <c r="A762" s="520"/>
      <c r="B762" s="521"/>
      <c r="C762" s="521"/>
      <c r="D762" s="491"/>
      <c r="E762" s="491"/>
      <c r="F762" s="491"/>
      <c r="G762" s="491"/>
      <c r="H762" s="491"/>
      <c r="I762" s="491"/>
      <c r="J762" s="491"/>
      <c r="K762" s="491"/>
      <c r="L762" s="491"/>
      <c r="M762" s="491"/>
      <c r="N762" s="491"/>
      <c r="O762" s="491"/>
      <c r="P762" s="491"/>
      <c r="Q762" s="491"/>
      <c r="R762" s="491"/>
      <c r="S762" s="491"/>
      <c r="T762" s="491"/>
      <c r="U762" s="491"/>
      <c r="V762" s="491"/>
      <c r="W762" s="491"/>
      <c r="X762" s="491"/>
      <c r="Y762" s="491"/>
      <c r="Z762" s="491"/>
    </row>
    <row r="763" spans="1:26" ht="18.75" customHeight="1" x14ac:dyDescent="0.35">
      <c r="A763" s="520"/>
      <c r="B763" s="521"/>
      <c r="C763" s="521"/>
      <c r="D763" s="491"/>
      <c r="E763" s="491"/>
      <c r="F763" s="491"/>
      <c r="G763" s="491"/>
      <c r="H763" s="491"/>
      <c r="I763" s="491"/>
      <c r="J763" s="491"/>
      <c r="K763" s="491"/>
      <c r="L763" s="491"/>
      <c r="M763" s="491"/>
      <c r="N763" s="491"/>
      <c r="O763" s="491"/>
      <c r="P763" s="491"/>
      <c r="Q763" s="491"/>
      <c r="R763" s="491"/>
      <c r="S763" s="491"/>
      <c r="T763" s="491"/>
      <c r="U763" s="491"/>
      <c r="V763" s="491"/>
      <c r="W763" s="491"/>
      <c r="X763" s="491"/>
      <c r="Y763" s="491"/>
      <c r="Z763" s="491"/>
    </row>
    <row r="764" spans="1:26" ht="18.75" customHeight="1" x14ac:dyDescent="0.35">
      <c r="A764" s="520"/>
      <c r="B764" s="521"/>
      <c r="C764" s="521"/>
      <c r="D764" s="491"/>
      <c r="E764" s="491"/>
      <c r="F764" s="491"/>
      <c r="G764" s="491"/>
      <c r="H764" s="491"/>
      <c r="I764" s="491"/>
      <c r="J764" s="491"/>
      <c r="K764" s="491"/>
      <c r="L764" s="491"/>
      <c r="M764" s="491"/>
      <c r="N764" s="491"/>
      <c r="O764" s="491"/>
      <c r="P764" s="491"/>
      <c r="Q764" s="491"/>
      <c r="R764" s="491"/>
      <c r="S764" s="491"/>
      <c r="T764" s="491"/>
      <c r="U764" s="491"/>
      <c r="V764" s="491"/>
      <c r="W764" s="491"/>
      <c r="X764" s="491"/>
      <c r="Y764" s="491"/>
      <c r="Z764" s="491"/>
    </row>
    <row r="765" spans="1:26" ht="18.75" customHeight="1" x14ac:dyDescent="0.35">
      <c r="A765" s="520"/>
      <c r="B765" s="521"/>
      <c r="C765" s="521"/>
      <c r="D765" s="491"/>
      <c r="E765" s="491"/>
      <c r="F765" s="491"/>
      <c r="G765" s="491"/>
      <c r="H765" s="491"/>
      <c r="I765" s="491"/>
      <c r="J765" s="491"/>
      <c r="K765" s="491"/>
      <c r="L765" s="491"/>
      <c r="M765" s="491"/>
      <c r="N765" s="491"/>
      <c r="O765" s="491"/>
      <c r="P765" s="491"/>
      <c r="Q765" s="491"/>
      <c r="R765" s="491"/>
      <c r="S765" s="491"/>
      <c r="T765" s="491"/>
      <c r="U765" s="491"/>
      <c r="V765" s="491"/>
      <c r="W765" s="491"/>
      <c r="X765" s="491"/>
      <c r="Y765" s="491"/>
      <c r="Z765" s="491"/>
    </row>
    <row r="766" spans="1:26" ht="18.75" customHeight="1" x14ac:dyDescent="0.35">
      <c r="A766" s="520"/>
      <c r="B766" s="521"/>
      <c r="C766" s="521"/>
      <c r="D766" s="491"/>
      <c r="E766" s="491"/>
      <c r="F766" s="491"/>
      <c r="G766" s="491"/>
      <c r="H766" s="491"/>
      <c r="I766" s="491"/>
      <c r="J766" s="491"/>
      <c r="K766" s="491"/>
      <c r="L766" s="491"/>
      <c r="M766" s="491"/>
      <c r="N766" s="491"/>
      <c r="O766" s="491"/>
      <c r="P766" s="491"/>
      <c r="Q766" s="491"/>
      <c r="R766" s="491"/>
      <c r="S766" s="491"/>
      <c r="T766" s="491"/>
      <c r="U766" s="491"/>
      <c r="V766" s="491"/>
      <c r="W766" s="491"/>
      <c r="X766" s="491"/>
      <c r="Y766" s="491"/>
      <c r="Z766" s="491"/>
    </row>
    <row r="767" spans="1:26" ht="18.75" customHeight="1" x14ac:dyDescent="0.35">
      <c r="A767" s="520"/>
      <c r="B767" s="521"/>
      <c r="C767" s="521"/>
      <c r="D767" s="491"/>
      <c r="E767" s="491"/>
      <c r="F767" s="491"/>
      <c r="G767" s="491"/>
      <c r="H767" s="491"/>
      <c r="I767" s="491"/>
      <c r="J767" s="491"/>
      <c r="K767" s="491"/>
      <c r="L767" s="491"/>
      <c r="M767" s="491"/>
      <c r="N767" s="491"/>
      <c r="O767" s="491"/>
      <c r="P767" s="491"/>
      <c r="Q767" s="491"/>
      <c r="R767" s="491"/>
      <c r="S767" s="491"/>
      <c r="T767" s="491"/>
      <c r="U767" s="491"/>
      <c r="V767" s="491"/>
      <c r="W767" s="491"/>
      <c r="X767" s="491"/>
      <c r="Y767" s="491"/>
      <c r="Z767" s="491"/>
    </row>
    <row r="768" spans="1:26" ht="18.75" customHeight="1" x14ac:dyDescent="0.35">
      <c r="A768" s="520"/>
      <c r="B768" s="521"/>
      <c r="C768" s="521"/>
      <c r="D768" s="491"/>
      <c r="E768" s="491"/>
      <c r="F768" s="491"/>
      <c r="G768" s="491"/>
      <c r="H768" s="491"/>
      <c r="I768" s="491"/>
      <c r="J768" s="491"/>
      <c r="K768" s="491"/>
      <c r="L768" s="491"/>
      <c r="M768" s="491"/>
      <c r="N768" s="491"/>
      <c r="O768" s="491"/>
      <c r="P768" s="491"/>
      <c r="Q768" s="491"/>
      <c r="R768" s="491"/>
      <c r="S768" s="491"/>
      <c r="T768" s="491"/>
      <c r="U768" s="491"/>
      <c r="V768" s="491"/>
      <c r="W768" s="491"/>
      <c r="X768" s="491"/>
      <c r="Y768" s="491"/>
      <c r="Z768" s="491"/>
    </row>
    <row r="769" spans="1:26" ht="18.75" customHeight="1" x14ac:dyDescent="0.35">
      <c r="A769" s="520"/>
      <c r="B769" s="521"/>
      <c r="C769" s="521"/>
      <c r="D769" s="491"/>
      <c r="E769" s="491"/>
      <c r="F769" s="491"/>
      <c r="G769" s="491"/>
      <c r="H769" s="491"/>
      <c r="I769" s="491"/>
      <c r="J769" s="491"/>
      <c r="K769" s="491"/>
      <c r="L769" s="491"/>
      <c r="M769" s="491"/>
      <c r="N769" s="491"/>
      <c r="O769" s="491"/>
      <c r="P769" s="491"/>
      <c r="Q769" s="491"/>
      <c r="R769" s="491"/>
      <c r="S769" s="491"/>
      <c r="T769" s="491"/>
      <c r="U769" s="491"/>
      <c r="V769" s="491"/>
      <c r="W769" s="491"/>
      <c r="X769" s="491"/>
      <c r="Y769" s="491"/>
      <c r="Z769" s="491"/>
    </row>
    <row r="770" spans="1:26" ht="18.75" customHeight="1" x14ac:dyDescent="0.35">
      <c r="A770" s="520"/>
      <c r="B770" s="521"/>
      <c r="C770" s="521"/>
      <c r="D770" s="491"/>
      <c r="E770" s="491"/>
      <c r="F770" s="491"/>
      <c r="G770" s="491"/>
      <c r="H770" s="491"/>
      <c r="I770" s="491"/>
      <c r="J770" s="491"/>
      <c r="K770" s="491"/>
      <c r="L770" s="491"/>
      <c r="M770" s="491"/>
      <c r="N770" s="491"/>
      <c r="O770" s="491"/>
      <c r="P770" s="491"/>
      <c r="Q770" s="491"/>
      <c r="R770" s="491"/>
      <c r="S770" s="491"/>
      <c r="T770" s="491"/>
      <c r="U770" s="491"/>
      <c r="V770" s="491"/>
      <c r="W770" s="491"/>
      <c r="X770" s="491"/>
      <c r="Y770" s="491"/>
      <c r="Z770" s="491"/>
    </row>
    <row r="771" spans="1:26" ht="18.75" customHeight="1" x14ac:dyDescent="0.35">
      <c r="A771" s="520"/>
      <c r="B771" s="521"/>
      <c r="C771" s="521"/>
      <c r="D771" s="491"/>
      <c r="E771" s="491"/>
      <c r="F771" s="491"/>
      <c r="G771" s="491"/>
      <c r="H771" s="491"/>
      <c r="I771" s="491"/>
      <c r="J771" s="491"/>
      <c r="K771" s="491"/>
      <c r="L771" s="491"/>
      <c r="M771" s="491"/>
      <c r="N771" s="491"/>
      <c r="O771" s="491"/>
      <c r="P771" s="491"/>
      <c r="Q771" s="491"/>
      <c r="R771" s="491"/>
      <c r="S771" s="491"/>
      <c r="T771" s="491"/>
      <c r="U771" s="491"/>
      <c r="V771" s="491"/>
      <c r="W771" s="491"/>
      <c r="X771" s="491"/>
      <c r="Y771" s="491"/>
      <c r="Z771" s="491"/>
    </row>
    <row r="772" spans="1:26" ht="18.75" customHeight="1" x14ac:dyDescent="0.35">
      <c r="A772" s="520"/>
      <c r="B772" s="521"/>
      <c r="C772" s="521"/>
      <c r="D772" s="491"/>
      <c r="E772" s="491"/>
      <c r="F772" s="491"/>
      <c r="G772" s="491"/>
      <c r="H772" s="491"/>
      <c r="I772" s="491"/>
      <c r="J772" s="491"/>
      <c r="K772" s="491"/>
      <c r="L772" s="491"/>
      <c r="M772" s="491"/>
      <c r="N772" s="491"/>
      <c r="O772" s="491"/>
      <c r="P772" s="491"/>
      <c r="Q772" s="491"/>
      <c r="R772" s="491"/>
      <c r="S772" s="491"/>
      <c r="T772" s="491"/>
      <c r="U772" s="491"/>
      <c r="V772" s="491"/>
      <c r="W772" s="491"/>
      <c r="X772" s="491"/>
      <c r="Y772" s="491"/>
      <c r="Z772" s="491"/>
    </row>
    <row r="773" spans="1:26" ht="18.75" customHeight="1" x14ac:dyDescent="0.35">
      <c r="A773" s="520"/>
      <c r="B773" s="521"/>
      <c r="C773" s="521"/>
      <c r="D773" s="491"/>
      <c r="E773" s="491"/>
      <c r="F773" s="491"/>
      <c r="G773" s="491"/>
      <c r="H773" s="491"/>
      <c r="I773" s="491"/>
      <c r="J773" s="491"/>
      <c r="K773" s="491"/>
      <c r="L773" s="491"/>
      <c r="M773" s="491"/>
      <c r="N773" s="491"/>
      <c r="O773" s="491"/>
      <c r="P773" s="491"/>
      <c r="Q773" s="491"/>
      <c r="R773" s="491"/>
      <c r="S773" s="491"/>
      <c r="T773" s="491"/>
      <c r="U773" s="491"/>
      <c r="V773" s="491"/>
      <c r="W773" s="491"/>
      <c r="X773" s="491"/>
      <c r="Y773" s="491"/>
      <c r="Z773" s="491"/>
    </row>
    <row r="774" spans="1:26" ht="18.75" customHeight="1" x14ac:dyDescent="0.35">
      <c r="A774" s="520"/>
      <c r="B774" s="521"/>
      <c r="C774" s="521"/>
      <c r="D774" s="491"/>
      <c r="E774" s="491"/>
      <c r="F774" s="491"/>
      <c r="G774" s="491"/>
      <c r="H774" s="491"/>
      <c r="I774" s="491"/>
      <c r="J774" s="491"/>
      <c r="K774" s="491"/>
      <c r="L774" s="491"/>
      <c r="M774" s="491"/>
      <c r="N774" s="491"/>
      <c r="O774" s="491"/>
      <c r="P774" s="491"/>
      <c r="Q774" s="491"/>
      <c r="R774" s="491"/>
      <c r="S774" s="491"/>
      <c r="T774" s="491"/>
      <c r="U774" s="491"/>
      <c r="V774" s="491"/>
      <c r="W774" s="491"/>
      <c r="X774" s="491"/>
      <c r="Y774" s="491"/>
      <c r="Z774" s="491"/>
    </row>
    <row r="775" spans="1:26" ht="18.75" customHeight="1" x14ac:dyDescent="0.35">
      <c r="A775" s="520"/>
      <c r="B775" s="521"/>
      <c r="C775" s="521"/>
      <c r="D775" s="491"/>
      <c r="E775" s="491"/>
      <c r="F775" s="491"/>
      <c r="G775" s="491"/>
      <c r="H775" s="491"/>
      <c r="I775" s="491"/>
      <c r="J775" s="491"/>
      <c r="K775" s="491"/>
      <c r="L775" s="491"/>
      <c r="M775" s="491"/>
      <c r="N775" s="491"/>
      <c r="O775" s="491"/>
      <c r="P775" s="491"/>
      <c r="Q775" s="491"/>
      <c r="R775" s="491"/>
      <c r="S775" s="491"/>
      <c r="T775" s="491"/>
      <c r="U775" s="491"/>
      <c r="V775" s="491"/>
      <c r="W775" s="491"/>
      <c r="X775" s="491"/>
      <c r="Y775" s="491"/>
      <c r="Z775" s="491"/>
    </row>
    <row r="776" spans="1:26" ht="18.75" customHeight="1" x14ac:dyDescent="0.35">
      <c r="A776" s="520"/>
      <c r="B776" s="521"/>
      <c r="C776" s="521"/>
      <c r="D776" s="491"/>
      <c r="E776" s="491"/>
      <c r="F776" s="491"/>
      <c r="G776" s="491"/>
      <c r="H776" s="491"/>
      <c r="I776" s="491"/>
      <c r="J776" s="491"/>
      <c r="K776" s="491"/>
      <c r="L776" s="491"/>
      <c r="M776" s="491"/>
      <c r="N776" s="491"/>
      <c r="O776" s="491"/>
      <c r="P776" s="491"/>
      <c r="Q776" s="491"/>
      <c r="R776" s="491"/>
      <c r="S776" s="491"/>
      <c r="T776" s="491"/>
      <c r="U776" s="491"/>
      <c r="V776" s="491"/>
      <c r="W776" s="491"/>
      <c r="X776" s="491"/>
      <c r="Y776" s="491"/>
      <c r="Z776" s="491"/>
    </row>
    <row r="777" spans="1:26" ht="18.75" customHeight="1" x14ac:dyDescent="0.35">
      <c r="A777" s="520"/>
      <c r="B777" s="521"/>
      <c r="C777" s="521"/>
      <c r="D777" s="491"/>
      <c r="E777" s="491"/>
      <c r="F777" s="491"/>
      <c r="G777" s="491"/>
      <c r="H777" s="491"/>
      <c r="I777" s="491"/>
      <c r="J777" s="491"/>
      <c r="K777" s="491"/>
      <c r="L777" s="491"/>
      <c r="M777" s="491"/>
      <c r="N777" s="491"/>
      <c r="O777" s="491"/>
      <c r="P777" s="491"/>
      <c r="Q777" s="491"/>
      <c r="R777" s="491"/>
      <c r="S777" s="491"/>
      <c r="T777" s="491"/>
      <c r="U777" s="491"/>
      <c r="V777" s="491"/>
      <c r="W777" s="491"/>
      <c r="X777" s="491"/>
      <c r="Y777" s="491"/>
      <c r="Z777" s="491"/>
    </row>
    <row r="778" spans="1:26" ht="18.75" customHeight="1" x14ac:dyDescent="0.35">
      <c r="A778" s="520"/>
      <c r="B778" s="521"/>
      <c r="C778" s="521"/>
      <c r="D778" s="491"/>
      <c r="E778" s="491"/>
      <c r="F778" s="491"/>
      <c r="G778" s="491"/>
      <c r="H778" s="491"/>
      <c r="I778" s="491"/>
      <c r="J778" s="491"/>
      <c r="K778" s="491"/>
      <c r="L778" s="491"/>
      <c r="M778" s="491"/>
      <c r="N778" s="491"/>
      <c r="O778" s="491"/>
      <c r="P778" s="491"/>
      <c r="Q778" s="491"/>
      <c r="R778" s="491"/>
      <c r="S778" s="491"/>
      <c r="T778" s="491"/>
      <c r="U778" s="491"/>
      <c r="V778" s="491"/>
      <c r="W778" s="491"/>
      <c r="X778" s="491"/>
      <c r="Y778" s="491"/>
      <c r="Z778" s="491"/>
    </row>
    <row r="779" spans="1:26" ht="18.75" customHeight="1" x14ac:dyDescent="0.35">
      <c r="A779" s="520"/>
      <c r="B779" s="521"/>
      <c r="C779" s="521"/>
      <c r="D779" s="491"/>
      <c r="E779" s="491"/>
      <c r="F779" s="491"/>
      <c r="G779" s="491"/>
      <c r="H779" s="491"/>
      <c r="I779" s="491"/>
      <c r="J779" s="491"/>
      <c r="K779" s="491"/>
      <c r="L779" s="491"/>
      <c r="M779" s="491"/>
      <c r="N779" s="491"/>
      <c r="O779" s="491"/>
      <c r="P779" s="491"/>
      <c r="Q779" s="491"/>
      <c r="R779" s="491"/>
      <c r="S779" s="491"/>
      <c r="T779" s="491"/>
      <c r="U779" s="491"/>
      <c r="V779" s="491"/>
      <c r="W779" s="491"/>
      <c r="X779" s="491"/>
      <c r="Y779" s="491"/>
      <c r="Z779" s="491"/>
    </row>
    <row r="780" spans="1:26" ht="18.75" customHeight="1" x14ac:dyDescent="0.35">
      <c r="A780" s="520"/>
      <c r="B780" s="521"/>
      <c r="C780" s="521"/>
      <c r="D780" s="491"/>
      <c r="E780" s="491"/>
      <c r="F780" s="491"/>
      <c r="G780" s="491"/>
      <c r="H780" s="491"/>
      <c r="I780" s="491"/>
      <c r="J780" s="491"/>
      <c r="K780" s="491"/>
      <c r="L780" s="491"/>
      <c r="M780" s="491"/>
      <c r="N780" s="491"/>
      <c r="O780" s="491"/>
      <c r="P780" s="491"/>
      <c r="Q780" s="491"/>
      <c r="R780" s="491"/>
      <c r="S780" s="491"/>
      <c r="T780" s="491"/>
      <c r="U780" s="491"/>
      <c r="V780" s="491"/>
      <c r="W780" s="491"/>
      <c r="X780" s="491"/>
      <c r="Y780" s="491"/>
      <c r="Z780" s="491"/>
    </row>
    <row r="781" spans="1:26" ht="18.75" customHeight="1" x14ac:dyDescent="0.35">
      <c r="A781" s="520"/>
      <c r="B781" s="521"/>
      <c r="C781" s="521"/>
      <c r="D781" s="491"/>
      <c r="E781" s="491"/>
      <c r="F781" s="491"/>
      <c r="G781" s="491"/>
      <c r="H781" s="491"/>
      <c r="I781" s="491"/>
      <c r="J781" s="491"/>
      <c r="K781" s="491"/>
      <c r="L781" s="491"/>
      <c r="M781" s="491"/>
      <c r="N781" s="491"/>
      <c r="O781" s="491"/>
      <c r="P781" s="491"/>
      <c r="Q781" s="491"/>
      <c r="R781" s="491"/>
      <c r="S781" s="491"/>
      <c r="T781" s="491"/>
      <c r="U781" s="491"/>
      <c r="V781" s="491"/>
      <c r="W781" s="491"/>
      <c r="X781" s="491"/>
      <c r="Y781" s="491"/>
      <c r="Z781" s="491"/>
    </row>
    <row r="782" spans="1:26" ht="18.75" customHeight="1" x14ac:dyDescent="0.35">
      <c r="A782" s="520"/>
      <c r="B782" s="521"/>
      <c r="C782" s="521"/>
      <c r="D782" s="491"/>
      <c r="E782" s="491"/>
      <c r="F782" s="491"/>
      <c r="G782" s="491"/>
      <c r="H782" s="491"/>
      <c r="I782" s="491"/>
      <c r="J782" s="491"/>
      <c r="K782" s="491"/>
      <c r="L782" s="491"/>
      <c r="M782" s="491"/>
      <c r="N782" s="491"/>
      <c r="O782" s="491"/>
      <c r="P782" s="491"/>
      <c r="Q782" s="491"/>
      <c r="R782" s="491"/>
      <c r="S782" s="491"/>
      <c r="T782" s="491"/>
      <c r="U782" s="491"/>
      <c r="V782" s="491"/>
      <c r="W782" s="491"/>
      <c r="X782" s="491"/>
      <c r="Y782" s="491"/>
      <c r="Z782" s="491"/>
    </row>
    <row r="783" spans="1:26" ht="18.75" customHeight="1" x14ac:dyDescent="0.35">
      <c r="A783" s="520"/>
      <c r="B783" s="521"/>
      <c r="C783" s="521"/>
      <c r="D783" s="491"/>
      <c r="E783" s="491"/>
      <c r="F783" s="491"/>
      <c r="G783" s="491"/>
      <c r="H783" s="491"/>
      <c r="I783" s="491"/>
      <c r="J783" s="491"/>
      <c r="K783" s="491"/>
      <c r="L783" s="491"/>
      <c r="M783" s="491"/>
      <c r="N783" s="491"/>
      <c r="O783" s="491"/>
      <c r="P783" s="491"/>
      <c r="Q783" s="491"/>
      <c r="R783" s="491"/>
      <c r="S783" s="491"/>
      <c r="T783" s="491"/>
      <c r="U783" s="491"/>
      <c r="V783" s="491"/>
      <c r="W783" s="491"/>
      <c r="X783" s="491"/>
      <c r="Y783" s="491"/>
      <c r="Z783" s="491"/>
    </row>
    <row r="784" spans="1:26" ht="18.75" customHeight="1" x14ac:dyDescent="0.35">
      <c r="A784" s="520"/>
      <c r="B784" s="521"/>
      <c r="C784" s="521"/>
      <c r="D784" s="491"/>
      <c r="E784" s="491"/>
      <c r="F784" s="491"/>
      <c r="G784" s="491"/>
      <c r="H784" s="491"/>
      <c r="I784" s="491"/>
      <c r="J784" s="491"/>
      <c r="K784" s="491"/>
      <c r="L784" s="491"/>
      <c r="M784" s="491"/>
      <c r="N784" s="491"/>
      <c r="O784" s="491"/>
      <c r="P784" s="491"/>
      <c r="Q784" s="491"/>
      <c r="R784" s="491"/>
      <c r="S784" s="491"/>
      <c r="T784" s="491"/>
      <c r="U784" s="491"/>
      <c r="V784" s="491"/>
      <c r="W784" s="491"/>
      <c r="X784" s="491"/>
      <c r="Y784" s="491"/>
      <c r="Z784" s="491"/>
    </row>
    <row r="785" spans="1:26" ht="18.75" customHeight="1" x14ac:dyDescent="0.35">
      <c r="A785" s="520"/>
      <c r="B785" s="521"/>
      <c r="C785" s="521"/>
      <c r="D785" s="491"/>
      <c r="E785" s="491"/>
      <c r="F785" s="491"/>
      <c r="G785" s="491"/>
      <c r="H785" s="491"/>
      <c r="I785" s="491"/>
      <c r="J785" s="491"/>
      <c r="K785" s="491"/>
      <c r="L785" s="491"/>
      <c r="M785" s="491"/>
      <c r="N785" s="491"/>
      <c r="O785" s="491"/>
      <c r="P785" s="491"/>
      <c r="Q785" s="491"/>
      <c r="R785" s="491"/>
      <c r="S785" s="491"/>
      <c r="T785" s="491"/>
      <c r="U785" s="491"/>
      <c r="V785" s="491"/>
      <c r="W785" s="491"/>
      <c r="X785" s="491"/>
      <c r="Y785" s="491"/>
      <c r="Z785" s="491"/>
    </row>
    <row r="786" spans="1:26" ht="18.75" customHeight="1" x14ac:dyDescent="0.35">
      <c r="A786" s="520"/>
      <c r="B786" s="521"/>
      <c r="C786" s="521"/>
      <c r="D786" s="491"/>
      <c r="E786" s="491"/>
      <c r="F786" s="491"/>
      <c r="G786" s="491"/>
      <c r="H786" s="491"/>
      <c r="I786" s="491"/>
      <c r="J786" s="491"/>
      <c r="K786" s="491"/>
      <c r="L786" s="491"/>
      <c r="M786" s="491"/>
      <c r="N786" s="491"/>
      <c r="O786" s="491"/>
      <c r="P786" s="491"/>
      <c r="Q786" s="491"/>
      <c r="R786" s="491"/>
      <c r="S786" s="491"/>
      <c r="T786" s="491"/>
      <c r="U786" s="491"/>
      <c r="V786" s="491"/>
      <c r="W786" s="491"/>
      <c r="X786" s="491"/>
      <c r="Y786" s="491"/>
      <c r="Z786" s="491"/>
    </row>
    <row r="787" spans="1:26" ht="18.75" customHeight="1" x14ac:dyDescent="0.35">
      <c r="A787" s="520"/>
      <c r="B787" s="521"/>
      <c r="C787" s="521"/>
      <c r="D787" s="491"/>
      <c r="E787" s="491"/>
      <c r="F787" s="491"/>
      <c r="G787" s="491"/>
      <c r="H787" s="491"/>
      <c r="I787" s="491"/>
      <c r="J787" s="491"/>
      <c r="K787" s="491"/>
      <c r="L787" s="491"/>
      <c r="M787" s="491"/>
      <c r="N787" s="491"/>
      <c r="O787" s="491"/>
      <c r="P787" s="491"/>
      <c r="Q787" s="491"/>
      <c r="R787" s="491"/>
      <c r="S787" s="491"/>
      <c r="T787" s="491"/>
      <c r="U787" s="491"/>
      <c r="V787" s="491"/>
      <c r="W787" s="491"/>
      <c r="X787" s="491"/>
      <c r="Y787" s="491"/>
      <c r="Z787" s="491"/>
    </row>
    <row r="788" spans="1:26" ht="18.75" customHeight="1" x14ac:dyDescent="0.35">
      <c r="A788" s="520"/>
      <c r="B788" s="521"/>
      <c r="C788" s="521"/>
      <c r="D788" s="491"/>
      <c r="E788" s="491"/>
      <c r="F788" s="491"/>
      <c r="G788" s="491"/>
      <c r="H788" s="491"/>
      <c r="I788" s="491"/>
      <c r="J788" s="491"/>
      <c r="K788" s="491"/>
      <c r="L788" s="491"/>
      <c r="M788" s="491"/>
      <c r="N788" s="491"/>
      <c r="O788" s="491"/>
      <c r="P788" s="491"/>
      <c r="Q788" s="491"/>
      <c r="R788" s="491"/>
      <c r="S788" s="491"/>
      <c r="T788" s="491"/>
      <c r="U788" s="491"/>
      <c r="V788" s="491"/>
      <c r="W788" s="491"/>
      <c r="X788" s="491"/>
      <c r="Y788" s="491"/>
      <c r="Z788" s="491"/>
    </row>
    <row r="789" spans="1:26" ht="18.75" customHeight="1" x14ac:dyDescent="0.35">
      <c r="A789" s="520"/>
      <c r="B789" s="521"/>
      <c r="C789" s="521"/>
      <c r="D789" s="491"/>
      <c r="E789" s="491"/>
      <c r="F789" s="491"/>
      <c r="G789" s="491"/>
      <c r="H789" s="491"/>
      <c r="I789" s="491"/>
      <c r="J789" s="491"/>
      <c r="K789" s="491"/>
      <c r="L789" s="491"/>
      <c r="M789" s="491"/>
      <c r="N789" s="491"/>
      <c r="O789" s="491"/>
      <c r="P789" s="491"/>
      <c r="Q789" s="491"/>
      <c r="R789" s="491"/>
      <c r="S789" s="491"/>
      <c r="T789" s="491"/>
      <c r="U789" s="491"/>
      <c r="V789" s="491"/>
      <c r="W789" s="491"/>
      <c r="X789" s="491"/>
      <c r="Y789" s="491"/>
      <c r="Z789" s="491"/>
    </row>
    <row r="790" spans="1:26" ht="18.75" customHeight="1" x14ac:dyDescent="0.35">
      <c r="A790" s="520"/>
      <c r="B790" s="521"/>
      <c r="C790" s="521"/>
      <c r="D790" s="491"/>
      <c r="E790" s="491"/>
      <c r="F790" s="491"/>
      <c r="G790" s="491"/>
      <c r="H790" s="491"/>
      <c r="I790" s="491"/>
      <c r="J790" s="491"/>
      <c r="K790" s="491"/>
      <c r="L790" s="491"/>
      <c r="M790" s="491"/>
      <c r="N790" s="491"/>
      <c r="O790" s="491"/>
      <c r="P790" s="491"/>
      <c r="Q790" s="491"/>
      <c r="R790" s="491"/>
      <c r="S790" s="491"/>
      <c r="T790" s="491"/>
      <c r="U790" s="491"/>
      <c r="V790" s="491"/>
      <c r="W790" s="491"/>
      <c r="X790" s="491"/>
      <c r="Y790" s="491"/>
      <c r="Z790" s="491"/>
    </row>
    <row r="791" spans="1:26" ht="18.75" customHeight="1" x14ac:dyDescent="0.35">
      <c r="A791" s="520"/>
      <c r="B791" s="521"/>
      <c r="C791" s="521"/>
      <c r="D791" s="491"/>
      <c r="E791" s="491"/>
      <c r="F791" s="491"/>
      <c r="G791" s="491"/>
      <c r="H791" s="491"/>
      <c r="I791" s="491"/>
      <c r="J791" s="491"/>
      <c r="K791" s="491"/>
      <c r="L791" s="491"/>
      <c r="M791" s="491"/>
      <c r="N791" s="491"/>
      <c r="O791" s="491"/>
      <c r="P791" s="491"/>
      <c r="Q791" s="491"/>
      <c r="R791" s="491"/>
      <c r="S791" s="491"/>
      <c r="T791" s="491"/>
      <c r="U791" s="491"/>
      <c r="V791" s="491"/>
      <c r="W791" s="491"/>
      <c r="X791" s="491"/>
      <c r="Y791" s="491"/>
      <c r="Z791" s="491"/>
    </row>
    <row r="792" spans="1:26" ht="18.75" customHeight="1" x14ac:dyDescent="0.35">
      <c r="A792" s="520"/>
      <c r="B792" s="521"/>
      <c r="C792" s="521"/>
      <c r="D792" s="491"/>
      <c r="E792" s="491"/>
      <c r="F792" s="491"/>
      <c r="G792" s="491"/>
      <c r="H792" s="491"/>
      <c r="I792" s="491"/>
      <c r="J792" s="491"/>
      <c r="K792" s="491"/>
      <c r="L792" s="491"/>
      <c r="M792" s="491"/>
      <c r="N792" s="491"/>
      <c r="O792" s="491"/>
      <c r="P792" s="491"/>
      <c r="Q792" s="491"/>
      <c r="R792" s="491"/>
      <c r="S792" s="491"/>
      <c r="T792" s="491"/>
      <c r="U792" s="491"/>
      <c r="V792" s="491"/>
      <c r="W792" s="491"/>
      <c r="X792" s="491"/>
      <c r="Y792" s="491"/>
      <c r="Z792" s="491"/>
    </row>
    <row r="793" spans="1:26" ht="18.75" customHeight="1" x14ac:dyDescent="0.35">
      <c r="A793" s="520"/>
      <c r="B793" s="521"/>
      <c r="C793" s="521"/>
      <c r="D793" s="491"/>
      <c r="E793" s="491"/>
      <c r="F793" s="491"/>
      <c r="G793" s="491"/>
      <c r="H793" s="491"/>
      <c r="I793" s="491"/>
      <c r="J793" s="491"/>
      <c r="K793" s="491"/>
      <c r="L793" s="491"/>
      <c r="M793" s="491"/>
      <c r="N793" s="491"/>
      <c r="O793" s="491"/>
      <c r="P793" s="491"/>
      <c r="Q793" s="491"/>
      <c r="R793" s="491"/>
      <c r="S793" s="491"/>
      <c r="T793" s="491"/>
      <c r="U793" s="491"/>
      <c r="V793" s="491"/>
      <c r="W793" s="491"/>
      <c r="X793" s="491"/>
      <c r="Y793" s="491"/>
      <c r="Z793" s="491"/>
    </row>
    <row r="794" spans="1:26" ht="18.75" customHeight="1" x14ac:dyDescent="0.35">
      <c r="A794" s="520"/>
      <c r="B794" s="521"/>
      <c r="C794" s="521"/>
      <c r="D794" s="491"/>
      <c r="E794" s="491"/>
      <c r="F794" s="491"/>
      <c r="G794" s="491"/>
      <c r="H794" s="491"/>
      <c r="I794" s="491"/>
      <c r="J794" s="491"/>
      <c r="K794" s="491"/>
      <c r="L794" s="491"/>
      <c r="M794" s="491"/>
      <c r="N794" s="491"/>
      <c r="O794" s="491"/>
      <c r="P794" s="491"/>
      <c r="Q794" s="491"/>
      <c r="R794" s="491"/>
      <c r="S794" s="491"/>
      <c r="T794" s="491"/>
      <c r="U794" s="491"/>
      <c r="V794" s="491"/>
      <c r="W794" s="491"/>
      <c r="X794" s="491"/>
      <c r="Y794" s="491"/>
      <c r="Z794" s="491"/>
    </row>
    <row r="795" spans="1:26" ht="18.75" customHeight="1" x14ac:dyDescent="0.35">
      <c r="A795" s="520"/>
      <c r="B795" s="521"/>
      <c r="C795" s="521"/>
      <c r="D795" s="491"/>
      <c r="E795" s="491"/>
      <c r="F795" s="491"/>
      <c r="G795" s="491"/>
      <c r="H795" s="491"/>
      <c r="I795" s="491"/>
      <c r="J795" s="491"/>
      <c r="K795" s="491"/>
      <c r="L795" s="491"/>
      <c r="M795" s="491"/>
      <c r="N795" s="491"/>
      <c r="O795" s="491"/>
      <c r="P795" s="491"/>
      <c r="Q795" s="491"/>
      <c r="R795" s="491"/>
      <c r="S795" s="491"/>
      <c r="T795" s="491"/>
      <c r="U795" s="491"/>
      <c r="V795" s="491"/>
      <c r="W795" s="491"/>
      <c r="X795" s="491"/>
      <c r="Y795" s="491"/>
      <c r="Z795" s="491"/>
    </row>
    <row r="796" spans="1:26" ht="18.75" customHeight="1" x14ac:dyDescent="0.35">
      <c r="A796" s="520"/>
      <c r="B796" s="521"/>
      <c r="C796" s="521"/>
      <c r="D796" s="491"/>
      <c r="E796" s="491"/>
      <c r="F796" s="491"/>
      <c r="G796" s="491"/>
      <c r="H796" s="491"/>
      <c r="I796" s="491"/>
      <c r="J796" s="491"/>
      <c r="K796" s="491"/>
      <c r="L796" s="491"/>
      <c r="M796" s="491"/>
      <c r="N796" s="491"/>
      <c r="O796" s="491"/>
      <c r="P796" s="491"/>
      <c r="Q796" s="491"/>
      <c r="R796" s="491"/>
      <c r="S796" s="491"/>
      <c r="T796" s="491"/>
      <c r="U796" s="491"/>
      <c r="V796" s="491"/>
      <c r="W796" s="491"/>
      <c r="X796" s="491"/>
      <c r="Y796" s="491"/>
      <c r="Z796" s="491"/>
    </row>
    <row r="797" spans="1:26" ht="18.75" customHeight="1" x14ac:dyDescent="0.35">
      <c r="A797" s="520"/>
      <c r="B797" s="521"/>
      <c r="C797" s="521"/>
      <c r="D797" s="491"/>
      <c r="E797" s="491"/>
      <c r="F797" s="491"/>
      <c r="G797" s="491"/>
      <c r="H797" s="491"/>
      <c r="I797" s="491"/>
      <c r="J797" s="491"/>
      <c r="K797" s="491"/>
      <c r="L797" s="491"/>
      <c r="M797" s="491"/>
      <c r="N797" s="491"/>
      <c r="O797" s="491"/>
      <c r="P797" s="491"/>
      <c r="Q797" s="491"/>
      <c r="R797" s="491"/>
      <c r="S797" s="491"/>
      <c r="T797" s="491"/>
      <c r="U797" s="491"/>
      <c r="V797" s="491"/>
      <c r="W797" s="491"/>
      <c r="X797" s="491"/>
      <c r="Y797" s="491"/>
      <c r="Z797" s="491"/>
    </row>
    <row r="798" spans="1:26" ht="18.75" customHeight="1" x14ac:dyDescent="0.35">
      <c r="A798" s="520"/>
      <c r="B798" s="521"/>
      <c r="C798" s="521"/>
      <c r="D798" s="491"/>
      <c r="E798" s="491"/>
      <c r="F798" s="491"/>
      <c r="G798" s="491"/>
      <c r="H798" s="491"/>
      <c r="I798" s="491"/>
      <c r="J798" s="491"/>
      <c r="K798" s="491"/>
      <c r="L798" s="491"/>
      <c r="M798" s="491"/>
      <c r="N798" s="491"/>
      <c r="O798" s="491"/>
      <c r="P798" s="491"/>
      <c r="Q798" s="491"/>
      <c r="R798" s="491"/>
      <c r="S798" s="491"/>
      <c r="T798" s="491"/>
      <c r="U798" s="491"/>
      <c r="V798" s="491"/>
      <c r="W798" s="491"/>
      <c r="X798" s="491"/>
      <c r="Y798" s="491"/>
      <c r="Z798" s="491"/>
    </row>
    <row r="799" spans="1:26" ht="18.75" customHeight="1" x14ac:dyDescent="0.35">
      <c r="A799" s="520"/>
      <c r="B799" s="521"/>
      <c r="C799" s="521"/>
      <c r="D799" s="491"/>
      <c r="E799" s="491"/>
      <c r="F799" s="491"/>
      <c r="G799" s="491"/>
      <c r="H799" s="491"/>
      <c r="I799" s="491"/>
      <c r="J799" s="491"/>
      <c r="K799" s="491"/>
      <c r="L799" s="491"/>
      <c r="M799" s="491"/>
      <c r="N799" s="491"/>
      <c r="O799" s="491"/>
      <c r="P799" s="491"/>
      <c r="Q799" s="491"/>
      <c r="R799" s="491"/>
      <c r="S799" s="491"/>
      <c r="T799" s="491"/>
      <c r="U799" s="491"/>
      <c r="V799" s="491"/>
      <c r="W799" s="491"/>
      <c r="X799" s="491"/>
      <c r="Y799" s="491"/>
      <c r="Z799" s="491"/>
    </row>
    <row r="800" spans="1:26" ht="18.75" customHeight="1" x14ac:dyDescent="0.35">
      <c r="A800" s="520"/>
      <c r="B800" s="521"/>
      <c r="C800" s="521"/>
      <c r="D800" s="491"/>
      <c r="E800" s="491"/>
      <c r="F800" s="491"/>
      <c r="G800" s="491"/>
      <c r="H800" s="491"/>
      <c r="I800" s="491"/>
      <c r="J800" s="491"/>
      <c r="K800" s="491"/>
      <c r="L800" s="491"/>
      <c r="M800" s="491"/>
      <c r="N800" s="491"/>
      <c r="O800" s="491"/>
      <c r="P800" s="491"/>
      <c r="Q800" s="491"/>
      <c r="R800" s="491"/>
      <c r="S800" s="491"/>
      <c r="T800" s="491"/>
      <c r="U800" s="491"/>
      <c r="V800" s="491"/>
      <c r="W800" s="491"/>
      <c r="X800" s="491"/>
      <c r="Y800" s="491"/>
      <c r="Z800" s="491"/>
    </row>
    <row r="801" spans="1:26" ht="18.75" customHeight="1" x14ac:dyDescent="0.35">
      <c r="A801" s="520"/>
      <c r="B801" s="521"/>
      <c r="C801" s="521"/>
      <c r="D801" s="491"/>
      <c r="E801" s="491"/>
      <c r="F801" s="491"/>
      <c r="G801" s="491"/>
      <c r="H801" s="491"/>
      <c r="I801" s="491"/>
      <c r="J801" s="491"/>
      <c r="K801" s="491"/>
      <c r="L801" s="491"/>
      <c r="M801" s="491"/>
      <c r="N801" s="491"/>
      <c r="O801" s="491"/>
      <c r="P801" s="491"/>
      <c r="Q801" s="491"/>
      <c r="R801" s="491"/>
      <c r="S801" s="491"/>
      <c r="T801" s="491"/>
      <c r="U801" s="491"/>
      <c r="V801" s="491"/>
      <c r="W801" s="491"/>
      <c r="X801" s="491"/>
      <c r="Y801" s="491"/>
      <c r="Z801" s="491"/>
    </row>
    <row r="802" spans="1:26" ht="18.75" customHeight="1" x14ac:dyDescent="0.35">
      <c r="A802" s="520"/>
      <c r="B802" s="521"/>
      <c r="C802" s="521"/>
      <c r="D802" s="491"/>
      <c r="E802" s="491"/>
      <c r="F802" s="491"/>
      <c r="G802" s="491"/>
      <c r="H802" s="491"/>
      <c r="I802" s="491"/>
      <c r="J802" s="491"/>
      <c r="K802" s="491"/>
      <c r="L802" s="491"/>
      <c r="M802" s="491"/>
      <c r="N802" s="491"/>
      <c r="O802" s="491"/>
      <c r="P802" s="491"/>
      <c r="Q802" s="491"/>
      <c r="R802" s="491"/>
      <c r="S802" s="491"/>
      <c r="T802" s="491"/>
      <c r="U802" s="491"/>
      <c r="V802" s="491"/>
      <c r="W802" s="491"/>
      <c r="X802" s="491"/>
      <c r="Y802" s="491"/>
      <c r="Z802" s="491"/>
    </row>
    <row r="803" spans="1:26" ht="18.75" customHeight="1" x14ac:dyDescent="0.35">
      <c r="A803" s="520"/>
      <c r="B803" s="521"/>
      <c r="C803" s="521"/>
      <c r="D803" s="491"/>
      <c r="E803" s="491"/>
      <c r="F803" s="491"/>
      <c r="G803" s="491"/>
      <c r="H803" s="491"/>
      <c r="I803" s="491"/>
      <c r="J803" s="491"/>
      <c r="K803" s="491"/>
      <c r="L803" s="491"/>
      <c r="M803" s="491"/>
      <c r="N803" s="491"/>
      <c r="O803" s="491"/>
      <c r="P803" s="491"/>
      <c r="Q803" s="491"/>
      <c r="R803" s="491"/>
      <c r="S803" s="491"/>
      <c r="T803" s="491"/>
      <c r="U803" s="491"/>
      <c r="V803" s="491"/>
      <c r="W803" s="491"/>
      <c r="X803" s="491"/>
      <c r="Y803" s="491"/>
      <c r="Z803" s="491"/>
    </row>
    <row r="804" spans="1:26" ht="18.75" customHeight="1" x14ac:dyDescent="0.35">
      <c r="A804" s="520"/>
      <c r="B804" s="521"/>
      <c r="C804" s="521"/>
      <c r="D804" s="491"/>
      <c r="E804" s="491"/>
      <c r="F804" s="491"/>
      <c r="G804" s="491"/>
      <c r="H804" s="491"/>
      <c r="I804" s="491"/>
      <c r="J804" s="491"/>
      <c r="K804" s="491"/>
      <c r="L804" s="491"/>
      <c r="M804" s="491"/>
      <c r="N804" s="491"/>
      <c r="O804" s="491"/>
      <c r="P804" s="491"/>
      <c r="Q804" s="491"/>
      <c r="R804" s="491"/>
      <c r="S804" s="491"/>
      <c r="T804" s="491"/>
      <c r="U804" s="491"/>
      <c r="V804" s="491"/>
      <c r="W804" s="491"/>
      <c r="X804" s="491"/>
      <c r="Y804" s="491"/>
      <c r="Z804" s="491"/>
    </row>
    <row r="805" spans="1:26" ht="18.75" customHeight="1" x14ac:dyDescent="0.35">
      <c r="A805" s="520"/>
      <c r="B805" s="521"/>
      <c r="C805" s="521"/>
      <c r="D805" s="491"/>
      <c r="E805" s="491"/>
      <c r="F805" s="491"/>
      <c r="G805" s="491"/>
      <c r="H805" s="491"/>
      <c r="I805" s="491"/>
      <c r="J805" s="491"/>
      <c r="K805" s="491"/>
      <c r="L805" s="491"/>
      <c r="M805" s="491"/>
      <c r="N805" s="491"/>
      <c r="O805" s="491"/>
      <c r="P805" s="491"/>
      <c r="Q805" s="491"/>
      <c r="R805" s="491"/>
      <c r="S805" s="491"/>
      <c r="T805" s="491"/>
      <c r="U805" s="491"/>
      <c r="V805" s="491"/>
      <c r="W805" s="491"/>
      <c r="X805" s="491"/>
      <c r="Y805" s="491"/>
      <c r="Z805" s="491"/>
    </row>
    <row r="806" spans="1:26" ht="18.75" customHeight="1" x14ac:dyDescent="0.35">
      <c r="A806" s="520"/>
      <c r="B806" s="521"/>
      <c r="C806" s="521"/>
      <c r="D806" s="491"/>
      <c r="E806" s="491"/>
      <c r="F806" s="491"/>
      <c r="G806" s="491"/>
      <c r="H806" s="491"/>
      <c r="I806" s="491"/>
      <c r="J806" s="491"/>
      <c r="K806" s="491"/>
      <c r="L806" s="491"/>
      <c r="M806" s="491"/>
      <c r="N806" s="491"/>
      <c r="O806" s="491"/>
      <c r="P806" s="491"/>
      <c r="Q806" s="491"/>
      <c r="R806" s="491"/>
      <c r="S806" s="491"/>
      <c r="T806" s="491"/>
      <c r="U806" s="491"/>
      <c r="V806" s="491"/>
      <c r="W806" s="491"/>
      <c r="X806" s="491"/>
      <c r="Y806" s="491"/>
      <c r="Z806" s="491"/>
    </row>
    <row r="807" spans="1:26" ht="18.75" customHeight="1" x14ac:dyDescent="0.35">
      <c r="A807" s="520"/>
      <c r="B807" s="521"/>
      <c r="C807" s="521"/>
      <c r="D807" s="491"/>
      <c r="E807" s="491"/>
      <c r="F807" s="491"/>
      <c r="G807" s="491"/>
      <c r="H807" s="491"/>
      <c r="I807" s="491"/>
      <c r="J807" s="491"/>
      <c r="K807" s="491"/>
      <c r="L807" s="491"/>
      <c r="M807" s="491"/>
      <c r="N807" s="491"/>
      <c r="O807" s="491"/>
      <c r="P807" s="491"/>
      <c r="Q807" s="491"/>
      <c r="R807" s="491"/>
      <c r="S807" s="491"/>
      <c r="T807" s="491"/>
      <c r="U807" s="491"/>
      <c r="V807" s="491"/>
      <c r="W807" s="491"/>
      <c r="X807" s="491"/>
      <c r="Y807" s="491"/>
      <c r="Z807" s="491"/>
    </row>
    <row r="808" spans="1:26" ht="18.75" customHeight="1" x14ac:dyDescent="0.35">
      <c r="A808" s="520"/>
      <c r="B808" s="521"/>
      <c r="C808" s="521"/>
      <c r="D808" s="491"/>
      <c r="E808" s="491"/>
      <c r="F808" s="491"/>
      <c r="G808" s="491"/>
      <c r="H808" s="491"/>
      <c r="I808" s="491"/>
      <c r="J808" s="491"/>
      <c r="K808" s="491"/>
      <c r="L808" s="491"/>
      <c r="M808" s="491"/>
      <c r="N808" s="491"/>
      <c r="O808" s="491"/>
      <c r="P808" s="491"/>
      <c r="Q808" s="491"/>
      <c r="R808" s="491"/>
      <c r="S808" s="491"/>
      <c r="T808" s="491"/>
      <c r="U808" s="491"/>
      <c r="V808" s="491"/>
      <c r="W808" s="491"/>
      <c r="X808" s="491"/>
      <c r="Y808" s="491"/>
      <c r="Z808" s="491"/>
    </row>
    <row r="809" spans="1:26" ht="18.75" customHeight="1" x14ac:dyDescent="0.35">
      <c r="A809" s="520"/>
      <c r="B809" s="521"/>
      <c r="C809" s="521"/>
      <c r="D809" s="491"/>
      <c r="E809" s="491"/>
      <c r="F809" s="491"/>
      <c r="G809" s="491"/>
      <c r="H809" s="491"/>
      <c r="I809" s="491"/>
      <c r="J809" s="491"/>
      <c r="K809" s="491"/>
      <c r="L809" s="491"/>
      <c r="M809" s="491"/>
      <c r="N809" s="491"/>
      <c r="O809" s="491"/>
      <c r="P809" s="491"/>
      <c r="Q809" s="491"/>
      <c r="R809" s="491"/>
      <c r="S809" s="491"/>
      <c r="T809" s="491"/>
      <c r="U809" s="491"/>
      <c r="V809" s="491"/>
      <c r="W809" s="491"/>
      <c r="X809" s="491"/>
      <c r="Y809" s="491"/>
      <c r="Z809" s="491"/>
    </row>
    <row r="810" spans="1:26" ht="18.75" customHeight="1" x14ac:dyDescent="0.35">
      <c r="A810" s="520"/>
      <c r="B810" s="521"/>
      <c r="C810" s="521"/>
      <c r="D810" s="491"/>
      <c r="E810" s="491"/>
      <c r="F810" s="491"/>
      <c r="G810" s="491"/>
      <c r="H810" s="491"/>
      <c r="I810" s="491"/>
      <c r="J810" s="491"/>
      <c r="K810" s="491"/>
      <c r="L810" s="491"/>
      <c r="M810" s="491"/>
      <c r="N810" s="491"/>
      <c r="O810" s="491"/>
      <c r="P810" s="491"/>
      <c r="Q810" s="491"/>
      <c r="R810" s="491"/>
      <c r="S810" s="491"/>
      <c r="T810" s="491"/>
      <c r="U810" s="491"/>
      <c r="V810" s="491"/>
      <c r="W810" s="491"/>
      <c r="X810" s="491"/>
      <c r="Y810" s="491"/>
      <c r="Z810" s="491"/>
    </row>
    <row r="811" spans="1:26" ht="18.75" customHeight="1" x14ac:dyDescent="0.35">
      <c r="A811" s="520"/>
      <c r="B811" s="521"/>
      <c r="C811" s="52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row>
    <row r="812" spans="1:26" ht="18.75" customHeight="1" x14ac:dyDescent="0.35">
      <c r="A812" s="520"/>
      <c r="B812" s="521"/>
      <c r="C812" s="52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row>
    <row r="813" spans="1:26" ht="18.75" customHeight="1" x14ac:dyDescent="0.35">
      <c r="A813" s="520"/>
      <c r="B813" s="521"/>
      <c r="C813" s="521"/>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row>
    <row r="814" spans="1:26" ht="18.75" customHeight="1" x14ac:dyDescent="0.35">
      <c r="A814" s="520"/>
      <c r="B814" s="521"/>
      <c r="C814" s="52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row>
    <row r="815" spans="1:26" ht="18.75" customHeight="1" x14ac:dyDescent="0.35">
      <c r="A815" s="520"/>
      <c r="B815" s="521"/>
      <c r="C815" s="52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row>
    <row r="816" spans="1:26" ht="18.75" customHeight="1" x14ac:dyDescent="0.35">
      <c r="A816" s="520"/>
      <c r="B816" s="521"/>
      <c r="C816" s="521"/>
      <c r="D816" s="491"/>
      <c r="E816" s="491"/>
      <c r="F816" s="491"/>
      <c r="G816" s="491"/>
      <c r="H816" s="491"/>
      <c r="I816" s="491"/>
      <c r="J816" s="491"/>
      <c r="K816" s="491"/>
      <c r="L816" s="491"/>
      <c r="M816" s="491"/>
      <c r="N816" s="491"/>
      <c r="O816" s="491"/>
      <c r="P816" s="491"/>
      <c r="Q816" s="491"/>
      <c r="R816" s="491"/>
      <c r="S816" s="491"/>
      <c r="T816" s="491"/>
      <c r="U816" s="491"/>
      <c r="V816" s="491"/>
      <c r="W816" s="491"/>
      <c r="X816" s="491"/>
      <c r="Y816" s="491"/>
      <c r="Z816" s="491"/>
    </row>
    <row r="817" spans="1:26" ht="18.75" customHeight="1" x14ac:dyDescent="0.35">
      <c r="A817" s="520"/>
      <c r="B817" s="521"/>
      <c r="C817" s="521"/>
      <c r="D817" s="491"/>
      <c r="E817" s="491"/>
      <c r="F817" s="491"/>
      <c r="G817" s="491"/>
      <c r="H817" s="491"/>
      <c r="I817" s="491"/>
      <c r="J817" s="491"/>
      <c r="K817" s="491"/>
      <c r="L817" s="491"/>
      <c r="M817" s="491"/>
      <c r="N817" s="491"/>
      <c r="O817" s="491"/>
      <c r="P817" s="491"/>
      <c r="Q817" s="491"/>
      <c r="R817" s="491"/>
      <c r="S817" s="491"/>
      <c r="T817" s="491"/>
      <c r="U817" s="491"/>
      <c r="V817" s="491"/>
      <c r="W817" s="491"/>
      <c r="X817" s="491"/>
      <c r="Y817" s="491"/>
      <c r="Z817" s="491"/>
    </row>
    <row r="818" spans="1:26" ht="18.75" customHeight="1" x14ac:dyDescent="0.35">
      <c r="A818" s="520"/>
      <c r="B818" s="521"/>
      <c r="C818" s="521"/>
      <c r="D818" s="491"/>
      <c r="E818" s="491"/>
      <c r="F818" s="491"/>
      <c r="G818" s="491"/>
      <c r="H818" s="491"/>
      <c r="I818" s="491"/>
      <c r="J818" s="491"/>
      <c r="K818" s="491"/>
      <c r="L818" s="491"/>
      <c r="M818" s="491"/>
      <c r="N818" s="491"/>
      <c r="O818" s="491"/>
      <c r="P818" s="491"/>
      <c r="Q818" s="491"/>
      <c r="R818" s="491"/>
      <c r="S818" s="491"/>
      <c r="T818" s="491"/>
      <c r="U818" s="491"/>
      <c r="V818" s="491"/>
      <c r="W818" s="491"/>
      <c r="X818" s="491"/>
      <c r="Y818" s="491"/>
      <c r="Z818" s="491"/>
    </row>
    <row r="819" spans="1:26" ht="18.75" customHeight="1" x14ac:dyDescent="0.35">
      <c r="A819" s="520"/>
      <c r="B819" s="521"/>
      <c r="C819" s="521"/>
      <c r="D819" s="491"/>
      <c r="E819" s="491"/>
      <c r="F819" s="491"/>
      <c r="G819" s="491"/>
      <c r="H819" s="491"/>
      <c r="I819" s="491"/>
      <c r="J819" s="491"/>
      <c r="K819" s="491"/>
      <c r="L819" s="491"/>
      <c r="M819" s="491"/>
      <c r="N819" s="491"/>
      <c r="O819" s="491"/>
      <c r="P819" s="491"/>
      <c r="Q819" s="491"/>
      <c r="R819" s="491"/>
      <c r="S819" s="491"/>
      <c r="T819" s="491"/>
      <c r="U819" s="491"/>
      <c r="V819" s="491"/>
      <c r="W819" s="491"/>
      <c r="X819" s="491"/>
      <c r="Y819" s="491"/>
      <c r="Z819" s="491"/>
    </row>
    <row r="820" spans="1:26" ht="18.75" customHeight="1" x14ac:dyDescent="0.35">
      <c r="A820" s="520"/>
      <c r="B820" s="521"/>
      <c r="C820" s="52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row>
    <row r="821" spans="1:26" ht="18.75" customHeight="1" x14ac:dyDescent="0.35">
      <c r="A821" s="520"/>
      <c r="B821" s="521"/>
      <c r="C821" s="52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row>
    <row r="822" spans="1:26" ht="18.75" customHeight="1" x14ac:dyDescent="0.35">
      <c r="A822" s="520"/>
      <c r="B822" s="521"/>
      <c r="C822" s="52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row>
    <row r="823" spans="1:26" ht="18.75" customHeight="1" x14ac:dyDescent="0.35">
      <c r="A823" s="520"/>
      <c r="B823" s="521"/>
      <c r="C823" s="52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row>
    <row r="824" spans="1:26" ht="18.75" customHeight="1" x14ac:dyDescent="0.35">
      <c r="A824" s="520"/>
      <c r="B824" s="521"/>
      <c r="C824" s="521"/>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row>
    <row r="825" spans="1:26" ht="18.75" customHeight="1" x14ac:dyDescent="0.35">
      <c r="A825" s="520"/>
      <c r="B825" s="521"/>
      <c r="C825" s="52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row>
    <row r="826" spans="1:26" ht="18.75" customHeight="1" x14ac:dyDescent="0.35">
      <c r="A826" s="520"/>
      <c r="B826" s="521"/>
      <c r="C826" s="52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row>
    <row r="827" spans="1:26" ht="18.75" customHeight="1" x14ac:dyDescent="0.35">
      <c r="A827" s="520"/>
      <c r="B827" s="521"/>
      <c r="C827" s="521"/>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row>
    <row r="828" spans="1:26" ht="18.75" customHeight="1" x14ac:dyDescent="0.35">
      <c r="A828" s="520"/>
      <c r="B828" s="521"/>
      <c r="C828" s="52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row>
    <row r="829" spans="1:26" ht="18.75" customHeight="1" x14ac:dyDescent="0.35">
      <c r="A829" s="520"/>
      <c r="B829" s="521"/>
      <c r="C829" s="521"/>
      <c r="D829" s="491"/>
      <c r="E829" s="491"/>
      <c r="F829" s="491"/>
      <c r="G829" s="491"/>
      <c r="H829" s="491"/>
      <c r="I829" s="491"/>
      <c r="J829" s="491"/>
      <c r="K829" s="491"/>
      <c r="L829" s="491"/>
      <c r="M829" s="491"/>
      <c r="N829" s="491"/>
      <c r="O829" s="491"/>
      <c r="P829" s="491"/>
      <c r="Q829" s="491"/>
      <c r="R829" s="491"/>
      <c r="S829" s="491"/>
      <c r="T829" s="491"/>
      <c r="U829" s="491"/>
      <c r="V829" s="491"/>
      <c r="W829" s="491"/>
      <c r="X829" s="491"/>
      <c r="Y829" s="491"/>
      <c r="Z829" s="491"/>
    </row>
    <row r="830" spans="1:26" ht="18.75" customHeight="1" x14ac:dyDescent="0.35">
      <c r="A830" s="520"/>
      <c r="B830" s="521"/>
      <c r="C830" s="521"/>
      <c r="D830" s="491"/>
      <c r="E830" s="491"/>
      <c r="F830" s="491"/>
      <c r="G830" s="491"/>
      <c r="H830" s="491"/>
      <c r="I830" s="491"/>
      <c r="J830" s="491"/>
      <c r="K830" s="491"/>
      <c r="L830" s="491"/>
      <c r="M830" s="491"/>
      <c r="N830" s="491"/>
      <c r="O830" s="491"/>
      <c r="P830" s="491"/>
      <c r="Q830" s="491"/>
      <c r="R830" s="491"/>
      <c r="S830" s="491"/>
      <c r="T830" s="491"/>
      <c r="U830" s="491"/>
      <c r="V830" s="491"/>
      <c r="W830" s="491"/>
      <c r="X830" s="491"/>
      <c r="Y830" s="491"/>
      <c r="Z830" s="491"/>
    </row>
    <row r="831" spans="1:26" ht="18.75" customHeight="1" x14ac:dyDescent="0.35">
      <c r="A831" s="520"/>
      <c r="B831" s="521"/>
      <c r="C831" s="521"/>
      <c r="D831" s="491"/>
      <c r="E831" s="491"/>
      <c r="F831" s="491"/>
      <c r="G831" s="491"/>
      <c r="H831" s="491"/>
      <c r="I831" s="491"/>
      <c r="J831" s="491"/>
      <c r="K831" s="491"/>
      <c r="L831" s="491"/>
      <c r="M831" s="491"/>
      <c r="N831" s="491"/>
      <c r="O831" s="491"/>
      <c r="P831" s="491"/>
      <c r="Q831" s="491"/>
      <c r="R831" s="491"/>
      <c r="S831" s="491"/>
      <c r="T831" s="491"/>
      <c r="U831" s="491"/>
      <c r="V831" s="491"/>
      <c r="W831" s="491"/>
      <c r="X831" s="491"/>
      <c r="Y831" s="491"/>
      <c r="Z831" s="491"/>
    </row>
    <row r="832" spans="1:26" ht="18.75" customHeight="1" x14ac:dyDescent="0.35">
      <c r="A832" s="520"/>
      <c r="B832" s="521"/>
      <c r="C832" s="521"/>
      <c r="D832" s="491"/>
      <c r="E832" s="491"/>
      <c r="F832" s="491"/>
      <c r="G832" s="491"/>
      <c r="H832" s="491"/>
      <c r="I832" s="491"/>
      <c r="J832" s="491"/>
      <c r="K832" s="491"/>
      <c r="L832" s="491"/>
      <c r="M832" s="491"/>
      <c r="N832" s="491"/>
      <c r="O832" s="491"/>
      <c r="P832" s="491"/>
      <c r="Q832" s="491"/>
      <c r="R832" s="491"/>
      <c r="S832" s="491"/>
      <c r="T832" s="491"/>
      <c r="U832" s="491"/>
      <c r="V832" s="491"/>
      <c r="W832" s="491"/>
      <c r="X832" s="491"/>
      <c r="Y832" s="491"/>
      <c r="Z832" s="491"/>
    </row>
    <row r="833" spans="1:26" ht="18.75" customHeight="1" x14ac:dyDescent="0.35">
      <c r="A833" s="520"/>
      <c r="B833" s="521"/>
      <c r="C833" s="52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row>
    <row r="834" spans="1:26" ht="18.75" customHeight="1" x14ac:dyDescent="0.35">
      <c r="A834" s="520"/>
      <c r="B834" s="521"/>
      <c r="C834" s="52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row>
    <row r="835" spans="1:26" ht="18.75" customHeight="1" x14ac:dyDescent="0.35">
      <c r="A835" s="520"/>
      <c r="B835" s="521"/>
      <c r="C835" s="52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row>
    <row r="836" spans="1:26" ht="18.75" customHeight="1" x14ac:dyDescent="0.35">
      <c r="A836" s="520"/>
      <c r="B836" s="521"/>
      <c r="C836" s="521"/>
      <c r="D836" s="491"/>
      <c r="E836" s="491"/>
      <c r="F836" s="491"/>
      <c r="G836" s="491"/>
      <c r="H836" s="491"/>
      <c r="I836" s="491"/>
      <c r="J836" s="491"/>
      <c r="K836" s="491"/>
      <c r="L836" s="491"/>
      <c r="M836" s="491"/>
      <c r="N836" s="491"/>
      <c r="O836" s="491"/>
      <c r="P836" s="491"/>
      <c r="Q836" s="491"/>
      <c r="R836" s="491"/>
      <c r="S836" s="491"/>
      <c r="T836" s="491"/>
      <c r="U836" s="491"/>
      <c r="V836" s="491"/>
      <c r="W836" s="491"/>
      <c r="X836" s="491"/>
      <c r="Y836" s="491"/>
      <c r="Z836" s="491"/>
    </row>
    <row r="837" spans="1:26" ht="18.75" customHeight="1" x14ac:dyDescent="0.35">
      <c r="A837" s="520"/>
      <c r="B837" s="521"/>
      <c r="C837" s="521"/>
      <c r="D837" s="491"/>
      <c r="E837" s="491"/>
      <c r="F837" s="491"/>
      <c r="G837" s="491"/>
      <c r="H837" s="491"/>
      <c r="I837" s="491"/>
      <c r="J837" s="491"/>
      <c r="K837" s="491"/>
      <c r="L837" s="491"/>
      <c r="M837" s="491"/>
      <c r="N837" s="491"/>
      <c r="O837" s="491"/>
      <c r="P837" s="491"/>
      <c r="Q837" s="491"/>
      <c r="R837" s="491"/>
      <c r="S837" s="491"/>
      <c r="T837" s="491"/>
      <c r="U837" s="491"/>
      <c r="V837" s="491"/>
      <c r="W837" s="491"/>
      <c r="X837" s="491"/>
      <c r="Y837" s="491"/>
      <c r="Z837" s="491"/>
    </row>
    <row r="838" spans="1:26" ht="18.75" customHeight="1" x14ac:dyDescent="0.35">
      <c r="A838" s="520"/>
      <c r="B838" s="521"/>
      <c r="C838" s="521"/>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row>
    <row r="839" spans="1:26" ht="18.75" customHeight="1" x14ac:dyDescent="0.35">
      <c r="A839" s="520"/>
      <c r="B839" s="521"/>
      <c r="C839" s="52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row>
    <row r="840" spans="1:26" ht="18.75" customHeight="1" x14ac:dyDescent="0.35">
      <c r="A840" s="520"/>
      <c r="B840" s="521"/>
      <c r="C840" s="521"/>
      <c r="D840" s="491"/>
      <c r="E840" s="491"/>
      <c r="F840" s="491"/>
      <c r="G840" s="491"/>
      <c r="H840" s="491"/>
      <c r="I840" s="491"/>
      <c r="J840" s="491"/>
      <c r="K840" s="491"/>
      <c r="L840" s="491"/>
      <c r="M840" s="491"/>
      <c r="N840" s="491"/>
      <c r="O840" s="491"/>
      <c r="P840" s="491"/>
      <c r="Q840" s="491"/>
      <c r="R840" s="491"/>
      <c r="S840" s="491"/>
      <c r="T840" s="491"/>
      <c r="U840" s="491"/>
      <c r="V840" s="491"/>
      <c r="W840" s="491"/>
      <c r="X840" s="491"/>
      <c r="Y840" s="491"/>
      <c r="Z840" s="491"/>
    </row>
    <row r="841" spans="1:26" ht="18.75" customHeight="1" x14ac:dyDescent="0.35">
      <c r="A841" s="520"/>
      <c r="B841" s="521"/>
      <c r="C841" s="521"/>
      <c r="D841" s="491"/>
      <c r="E841" s="491"/>
      <c r="F841" s="491"/>
      <c r="G841" s="491"/>
      <c r="H841" s="491"/>
      <c r="I841" s="491"/>
      <c r="J841" s="491"/>
      <c r="K841" s="491"/>
      <c r="L841" s="491"/>
      <c r="M841" s="491"/>
      <c r="N841" s="491"/>
      <c r="O841" s="491"/>
      <c r="P841" s="491"/>
      <c r="Q841" s="491"/>
      <c r="R841" s="491"/>
      <c r="S841" s="491"/>
      <c r="T841" s="491"/>
      <c r="U841" s="491"/>
      <c r="V841" s="491"/>
      <c r="W841" s="491"/>
      <c r="X841" s="491"/>
      <c r="Y841" s="491"/>
      <c r="Z841" s="491"/>
    </row>
    <row r="842" spans="1:26" ht="18.75" customHeight="1" x14ac:dyDescent="0.35">
      <c r="A842" s="520"/>
      <c r="B842" s="521"/>
      <c r="C842" s="521"/>
      <c r="D842" s="491"/>
      <c r="E842" s="491"/>
      <c r="F842" s="491"/>
      <c r="G842" s="491"/>
      <c r="H842" s="491"/>
      <c r="I842" s="491"/>
      <c r="J842" s="491"/>
      <c r="K842" s="491"/>
      <c r="L842" s="491"/>
      <c r="M842" s="491"/>
      <c r="N842" s="491"/>
      <c r="O842" s="491"/>
      <c r="P842" s="491"/>
      <c r="Q842" s="491"/>
      <c r="R842" s="491"/>
      <c r="S842" s="491"/>
      <c r="T842" s="491"/>
      <c r="U842" s="491"/>
      <c r="V842" s="491"/>
      <c r="W842" s="491"/>
      <c r="X842" s="491"/>
      <c r="Y842" s="491"/>
      <c r="Z842" s="491"/>
    </row>
    <row r="843" spans="1:26" ht="18.75" customHeight="1" x14ac:dyDescent="0.35">
      <c r="A843" s="520"/>
      <c r="B843" s="521"/>
      <c r="C843" s="521"/>
      <c r="D843" s="491"/>
      <c r="E843" s="491"/>
      <c r="F843" s="491"/>
      <c r="G843" s="491"/>
      <c r="H843" s="491"/>
      <c r="I843" s="491"/>
      <c r="J843" s="491"/>
      <c r="K843" s="491"/>
      <c r="L843" s="491"/>
      <c r="M843" s="491"/>
      <c r="N843" s="491"/>
      <c r="O843" s="491"/>
      <c r="P843" s="491"/>
      <c r="Q843" s="491"/>
      <c r="R843" s="491"/>
      <c r="S843" s="491"/>
      <c r="T843" s="491"/>
      <c r="U843" s="491"/>
      <c r="V843" s="491"/>
      <c r="W843" s="491"/>
      <c r="X843" s="491"/>
      <c r="Y843" s="491"/>
      <c r="Z843" s="491"/>
    </row>
    <row r="844" spans="1:26" ht="18.75" customHeight="1" x14ac:dyDescent="0.35">
      <c r="A844" s="520"/>
      <c r="B844" s="521"/>
      <c r="C844" s="52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row>
    <row r="845" spans="1:26" ht="18.75" customHeight="1" x14ac:dyDescent="0.35">
      <c r="A845" s="520"/>
      <c r="B845" s="521"/>
      <c r="C845" s="52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row>
    <row r="846" spans="1:26" ht="18.75" customHeight="1" x14ac:dyDescent="0.35">
      <c r="A846" s="520"/>
      <c r="B846" s="521"/>
      <c r="C846" s="52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row>
    <row r="847" spans="1:26" ht="18.75" customHeight="1" x14ac:dyDescent="0.35">
      <c r="A847" s="520"/>
      <c r="B847" s="521"/>
      <c r="C847" s="521"/>
      <c r="D847" s="491"/>
      <c r="E847" s="491"/>
      <c r="F847" s="491"/>
      <c r="G847" s="491"/>
      <c r="H847" s="491"/>
      <c r="I847" s="491"/>
      <c r="J847" s="491"/>
      <c r="K847" s="491"/>
      <c r="L847" s="491"/>
      <c r="M847" s="491"/>
      <c r="N847" s="491"/>
      <c r="O847" s="491"/>
      <c r="P847" s="491"/>
      <c r="Q847" s="491"/>
      <c r="R847" s="491"/>
      <c r="S847" s="491"/>
      <c r="T847" s="491"/>
      <c r="U847" s="491"/>
      <c r="V847" s="491"/>
      <c r="W847" s="491"/>
      <c r="X847" s="491"/>
      <c r="Y847" s="491"/>
      <c r="Z847" s="491"/>
    </row>
    <row r="848" spans="1:26" ht="18.75" customHeight="1" x14ac:dyDescent="0.35">
      <c r="A848" s="520"/>
      <c r="B848" s="521"/>
      <c r="C848" s="521"/>
      <c r="D848" s="491"/>
      <c r="E848" s="491"/>
      <c r="F848" s="491"/>
      <c r="G848" s="491"/>
      <c r="H848" s="491"/>
      <c r="I848" s="491"/>
      <c r="J848" s="491"/>
      <c r="K848" s="491"/>
      <c r="L848" s="491"/>
      <c r="M848" s="491"/>
      <c r="N848" s="491"/>
      <c r="O848" s="491"/>
      <c r="P848" s="491"/>
      <c r="Q848" s="491"/>
      <c r="R848" s="491"/>
      <c r="S848" s="491"/>
      <c r="T848" s="491"/>
      <c r="U848" s="491"/>
      <c r="V848" s="491"/>
      <c r="W848" s="491"/>
      <c r="X848" s="491"/>
      <c r="Y848" s="491"/>
      <c r="Z848" s="491"/>
    </row>
    <row r="849" spans="1:26" ht="18.75" customHeight="1" x14ac:dyDescent="0.35">
      <c r="A849" s="520"/>
      <c r="B849" s="521"/>
      <c r="C849" s="521"/>
      <c r="D849" s="491"/>
      <c r="E849" s="491"/>
      <c r="F849" s="491"/>
      <c r="G849" s="491"/>
      <c r="H849" s="491"/>
      <c r="I849" s="491"/>
      <c r="J849" s="491"/>
      <c r="K849" s="491"/>
      <c r="L849" s="491"/>
      <c r="M849" s="491"/>
      <c r="N849" s="491"/>
      <c r="O849" s="491"/>
      <c r="P849" s="491"/>
      <c r="Q849" s="491"/>
      <c r="R849" s="491"/>
      <c r="S849" s="491"/>
      <c r="T849" s="491"/>
      <c r="U849" s="491"/>
      <c r="V849" s="491"/>
      <c r="W849" s="491"/>
      <c r="X849" s="491"/>
      <c r="Y849" s="491"/>
      <c r="Z849" s="491"/>
    </row>
    <row r="850" spans="1:26" ht="18.75" customHeight="1" x14ac:dyDescent="0.35">
      <c r="A850" s="520"/>
      <c r="B850" s="521"/>
      <c r="C850" s="521"/>
      <c r="D850" s="491"/>
      <c r="E850" s="491"/>
      <c r="F850" s="491"/>
      <c r="G850" s="491"/>
      <c r="H850" s="491"/>
      <c r="I850" s="491"/>
      <c r="J850" s="491"/>
      <c r="K850" s="491"/>
      <c r="L850" s="491"/>
      <c r="M850" s="491"/>
      <c r="N850" s="491"/>
      <c r="O850" s="491"/>
      <c r="P850" s="491"/>
      <c r="Q850" s="491"/>
      <c r="R850" s="491"/>
      <c r="S850" s="491"/>
      <c r="T850" s="491"/>
      <c r="U850" s="491"/>
      <c r="V850" s="491"/>
      <c r="W850" s="491"/>
      <c r="X850" s="491"/>
      <c r="Y850" s="491"/>
      <c r="Z850" s="491"/>
    </row>
    <row r="851" spans="1:26" ht="18.75" customHeight="1" x14ac:dyDescent="0.35">
      <c r="A851" s="520"/>
      <c r="B851" s="521"/>
      <c r="C851" s="521"/>
      <c r="D851" s="491"/>
      <c r="E851" s="491"/>
      <c r="F851" s="491"/>
      <c r="G851" s="491"/>
      <c r="H851" s="491"/>
      <c r="I851" s="491"/>
      <c r="J851" s="491"/>
      <c r="K851" s="491"/>
      <c r="L851" s="491"/>
      <c r="M851" s="491"/>
      <c r="N851" s="491"/>
      <c r="O851" s="491"/>
      <c r="P851" s="491"/>
      <c r="Q851" s="491"/>
      <c r="R851" s="491"/>
      <c r="S851" s="491"/>
      <c r="T851" s="491"/>
      <c r="U851" s="491"/>
      <c r="V851" s="491"/>
      <c r="W851" s="491"/>
      <c r="X851" s="491"/>
      <c r="Y851" s="491"/>
      <c r="Z851" s="491"/>
    </row>
    <row r="852" spans="1:26" ht="18.75" customHeight="1" x14ac:dyDescent="0.35">
      <c r="A852" s="520"/>
      <c r="B852" s="521"/>
      <c r="C852" s="521"/>
      <c r="D852" s="491"/>
      <c r="E852" s="491"/>
      <c r="F852" s="491"/>
      <c r="G852" s="491"/>
      <c r="H852" s="491"/>
      <c r="I852" s="491"/>
      <c r="J852" s="491"/>
      <c r="K852" s="491"/>
      <c r="L852" s="491"/>
      <c r="M852" s="491"/>
      <c r="N852" s="491"/>
      <c r="O852" s="491"/>
      <c r="P852" s="491"/>
      <c r="Q852" s="491"/>
      <c r="R852" s="491"/>
      <c r="S852" s="491"/>
      <c r="T852" s="491"/>
      <c r="U852" s="491"/>
      <c r="V852" s="491"/>
      <c r="W852" s="491"/>
      <c r="X852" s="491"/>
      <c r="Y852" s="491"/>
      <c r="Z852" s="491"/>
    </row>
    <row r="853" spans="1:26" ht="18.75" customHeight="1" x14ac:dyDescent="0.35">
      <c r="A853" s="520"/>
      <c r="B853" s="521"/>
      <c r="C853" s="52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row>
    <row r="854" spans="1:26" ht="18.75" customHeight="1" x14ac:dyDescent="0.35">
      <c r="A854" s="520"/>
      <c r="B854" s="521"/>
      <c r="C854" s="52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row>
    <row r="855" spans="1:26" ht="18.75" customHeight="1" x14ac:dyDescent="0.35">
      <c r="A855" s="520"/>
      <c r="B855" s="521"/>
      <c r="C855" s="52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row>
    <row r="856" spans="1:26" ht="18.75" customHeight="1" x14ac:dyDescent="0.35">
      <c r="A856" s="520"/>
      <c r="B856" s="521"/>
      <c r="C856" s="52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row>
    <row r="857" spans="1:26" ht="18.75" customHeight="1" x14ac:dyDescent="0.35">
      <c r="A857" s="520"/>
      <c r="B857" s="521"/>
      <c r="C857" s="52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row>
    <row r="858" spans="1:26" ht="18.75" customHeight="1" x14ac:dyDescent="0.35">
      <c r="A858" s="520"/>
      <c r="B858" s="521"/>
      <c r="C858" s="52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row>
    <row r="859" spans="1:26" ht="18.75" customHeight="1" x14ac:dyDescent="0.35">
      <c r="A859" s="520"/>
      <c r="B859" s="521"/>
      <c r="C859" s="52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row>
    <row r="860" spans="1:26" ht="18.75" customHeight="1" x14ac:dyDescent="0.35">
      <c r="A860" s="520"/>
      <c r="B860" s="521"/>
      <c r="C860" s="52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row>
    <row r="861" spans="1:26" ht="18.75" customHeight="1" x14ac:dyDescent="0.35">
      <c r="A861" s="520"/>
      <c r="B861" s="521"/>
      <c r="C861" s="52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row>
    <row r="862" spans="1:26" ht="18.75" customHeight="1" x14ac:dyDescent="0.35">
      <c r="A862" s="520"/>
      <c r="B862" s="521"/>
      <c r="C862" s="52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row>
    <row r="863" spans="1:26" ht="18.75" customHeight="1" x14ac:dyDescent="0.35">
      <c r="A863" s="520"/>
      <c r="B863" s="521"/>
      <c r="C863" s="52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row>
    <row r="864" spans="1:26" ht="18.75" customHeight="1" x14ac:dyDescent="0.35">
      <c r="A864" s="520"/>
      <c r="B864" s="521"/>
      <c r="C864" s="521"/>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row>
    <row r="865" spans="1:26" ht="18.75" customHeight="1" x14ac:dyDescent="0.35">
      <c r="A865" s="520"/>
      <c r="B865" s="521"/>
      <c r="C865" s="52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row>
    <row r="866" spans="1:26" ht="18.75" customHeight="1" x14ac:dyDescent="0.35">
      <c r="A866" s="520"/>
      <c r="B866" s="521"/>
      <c r="C866" s="52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row>
    <row r="867" spans="1:26" ht="18.75" customHeight="1" x14ac:dyDescent="0.35">
      <c r="A867" s="520"/>
      <c r="B867" s="521"/>
      <c r="C867" s="52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row>
    <row r="868" spans="1:26" ht="18.75" customHeight="1" x14ac:dyDescent="0.35">
      <c r="A868" s="520"/>
      <c r="B868" s="521"/>
      <c r="C868" s="52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row>
    <row r="869" spans="1:26" ht="18.75" customHeight="1" x14ac:dyDescent="0.35">
      <c r="A869" s="520"/>
      <c r="B869" s="521"/>
      <c r="C869" s="52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row>
    <row r="870" spans="1:26" ht="18.75" customHeight="1" x14ac:dyDescent="0.35">
      <c r="A870" s="520"/>
      <c r="B870" s="521"/>
      <c r="C870" s="521"/>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row>
    <row r="871" spans="1:26" ht="18.75" customHeight="1" x14ac:dyDescent="0.35">
      <c r="A871" s="520"/>
      <c r="B871" s="521"/>
      <c r="C871" s="52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row>
    <row r="872" spans="1:26" ht="18.75" customHeight="1" x14ac:dyDescent="0.35">
      <c r="A872" s="520"/>
      <c r="B872" s="521"/>
      <c r="C872" s="52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row>
    <row r="873" spans="1:26" ht="18.75" customHeight="1" x14ac:dyDescent="0.35">
      <c r="A873" s="520"/>
      <c r="B873" s="521"/>
      <c r="C873" s="521"/>
      <c r="D873" s="491"/>
      <c r="E873" s="491"/>
      <c r="F873" s="491"/>
      <c r="G873" s="491"/>
      <c r="H873" s="491"/>
      <c r="I873" s="491"/>
      <c r="J873" s="491"/>
      <c r="K873" s="491"/>
      <c r="L873" s="491"/>
      <c r="M873" s="491"/>
      <c r="N873" s="491"/>
      <c r="O873" s="491"/>
      <c r="P873" s="491"/>
      <c r="Q873" s="491"/>
      <c r="R873" s="491"/>
      <c r="S873" s="491"/>
      <c r="T873" s="491"/>
      <c r="U873" s="491"/>
      <c r="V873" s="491"/>
      <c r="W873" s="491"/>
      <c r="X873" s="491"/>
      <c r="Y873" s="491"/>
      <c r="Z873" s="491"/>
    </row>
    <row r="874" spans="1:26" ht="18.75" customHeight="1" x14ac:dyDescent="0.35">
      <c r="A874" s="520"/>
      <c r="B874" s="521"/>
      <c r="C874" s="521"/>
      <c r="D874" s="491"/>
      <c r="E874" s="491"/>
      <c r="F874" s="491"/>
      <c r="G874" s="491"/>
      <c r="H874" s="491"/>
      <c r="I874" s="491"/>
      <c r="J874" s="491"/>
      <c r="K874" s="491"/>
      <c r="L874" s="491"/>
      <c r="M874" s="491"/>
      <c r="N874" s="491"/>
      <c r="O874" s="491"/>
      <c r="P874" s="491"/>
      <c r="Q874" s="491"/>
      <c r="R874" s="491"/>
      <c r="S874" s="491"/>
      <c r="T874" s="491"/>
      <c r="U874" s="491"/>
      <c r="V874" s="491"/>
      <c r="W874" s="491"/>
      <c r="X874" s="491"/>
      <c r="Y874" s="491"/>
      <c r="Z874" s="491"/>
    </row>
    <row r="875" spans="1:26" ht="18.75" customHeight="1" x14ac:dyDescent="0.35">
      <c r="A875" s="520"/>
      <c r="B875" s="521"/>
      <c r="C875" s="521"/>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row>
    <row r="876" spans="1:26" ht="18.75" customHeight="1" x14ac:dyDescent="0.35">
      <c r="A876" s="520"/>
      <c r="B876" s="521"/>
      <c r="C876" s="52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row>
    <row r="877" spans="1:26" ht="18.75" customHeight="1" x14ac:dyDescent="0.35">
      <c r="A877" s="520"/>
      <c r="B877" s="521"/>
      <c r="C877" s="52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row>
    <row r="878" spans="1:26" ht="18.75" customHeight="1" x14ac:dyDescent="0.35">
      <c r="A878" s="520"/>
      <c r="B878" s="521"/>
      <c r="C878" s="521"/>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row>
    <row r="879" spans="1:26" ht="18.75" customHeight="1" x14ac:dyDescent="0.35">
      <c r="A879" s="520"/>
      <c r="B879" s="521"/>
      <c r="C879" s="52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row>
    <row r="880" spans="1:26" ht="18.75" customHeight="1" x14ac:dyDescent="0.35">
      <c r="A880" s="520"/>
      <c r="B880" s="521"/>
      <c r="C880" s="52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row>
    <row r="881" spans="1:26" ht="18.75" customHeight="1" x14ac:dyDescent="0.35">
      <c r="A881" s="520"/>
      <c r="B881" s="521"/>
      <c r="C881" s="521"/>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row>
    <row r="882" spans="1:26" ht="18.75" customHeight="1" x14ac:dyDescent="0.35">
      <c r="A882" s="520"/>
      <c r="B882" s="521"/>
      <c r="C882" s="52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row>
    <row r="883" spans="1:26" ht="18.75" customHeight="1" x14ac:dyDescent="0.35">
      <c r="A883" s="520"/>
      <c r="B883" s="521"/>
      <c r="C883" s="52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row>
    <row r="884" spans="1:26" ht="18.75" customHeight="1" x14ac:dyDescent="0.35">
      <c r="A884" s="520"/>
      <c r="B884" s="521"/>
      <c r="C884" s="521"/>
      <c r="D884" s="491"/>
      <c r="E884" s="491"/>
      <c r="F884" s="491"/>
      <c r="G884" s="491"/>
      <c r="H884" s="491"/>
      <c r="I884" s="491"/>
      <c r="J884" s="491"/>
      <c r="K884" s="491"/>
      <c r="L884" s="491"/>
      <c r="M884" s="491"/>
      <c r="N884" s="491"/>
      <c r="O884" s="491"/>
      <c r="P884" s="491"/>
      <c r="Q884" s="491"/>
      <c r="R884" s="491"/>
      <c r="S884" s="491"/>
      <c r="T884" s="491"/>
      <c r="U884" s="491"/>
      <c r="V884" s="491"/>
      <c r="W884" s="491"/>
      <c r="X884" s="491"/>
      <c r="Y884" s="491"/>
      <c r="Z884" s="491"/>
    </row>
    <row r="885" spans="1:26" ht="18.75" customHeight="1" x14ac:dyDescent="0.35">
      <c r="A885" s="520"/>
      <c r="B885" s="521"/>
      <c r="C885" s="521"/>
      <c r="D885" s="491"/>
      <c r="E885" s="491"/>
      <c r="F885" s="491"/>
      <c r="G885" s="491"/>
      <c r="H885" s="491"/>
      <c r="I885" s="491"/>
      <c r="J885" s="491"/>
      <c r="K885" s="491"/>
      <c r="L885" s="491"/>
      <c r="M885" s="491"/>
      <c r="N885" s="491"/>
      <c r="O885" s="491"/>
      <c r="P885" s="491"/>
      <c r="Q885" s="491"/>
      <c r="R885" s="491"/>
      <c r="S885" s="491"/>
      <c r="T885" s="491"/>
      <c r="U885" s="491"/>
      <c r="V885" s="491"/>
      <c r="W885" s="491"/>
      <c r="X885" s="491"/>
      <c r="Y885" s="491"/>
      <c r="Z885" s="491"/>
    </row>
    <row r="886" spans="1:26" ht="18.75" customHeight="1" x14ac:dyDescent="0.35">
      <c r="A886" s="520"/>
      <c r="B886" s="521"/>
      <c r="C886" s="521"/>
      <c r="D886" s="491"/>
      <c r="E886" s="491"/>
      <c r="F886" s="491"/>
      <c r="G886" s="491"/>
      <c r="H886" s="491"/>
      <c r="I886" s="491"/>
      <c r="J886" s="491"/>
      <c r="K886" s="491"/>
      <c r="L886" s="491"/>
      <c r="M886" s="491"/>
      <c r="N886" s="491"/>
      <c r="O886" s="491"/>
      <c r="P886" s="491"/>
      <c r="Q886" s="491"/>
      <c r="R886" s="491"/>
      <c r="S886" s="491"/>
      <c r="T886" s="491"/>
      <c r="U886" s="491"/>
      <c r="V886" s="491"/>
      <c r="W886" s="491"/>
      <c r="X886" s="491"/>
      <c r="Y886" s="491"/>
      <c r="Z886" s="491"/>
    </row>
    <row r="887" spans="1:26" ht="18.75" customHeight="1" x14ac:dyDescent="0.35">
      <c r="A887" s="520"/>
      <c r="B887" s="521"/>
      <c r="C887" s="521"/>
      <c r="D887" s="491"/>
      <c r="E887" s="491"/>
      <c r="F887" s="491"/>
      <c r="G887" s="491"/>
      <c r="H887" s="491"/>
      <c r="I887" s="491"/>
      <c r="J887" s="491"/>
      <c r="K887" s="491"/>
      <c r="L887" s="491"/>
      <c r="M887" s="491"/>
      <c r="N887" s="491"/>
      <c r="O887" s="491"/>
      <c r="P887" s="491"/>
      <c r="Q887" s="491"/>
      <c r="R887" s="491"/>
      <c r="S887" s="491"/>
      <c r="T887" s="491"/>
      <c r="U887" s="491"/>
      <c r="V887" s="491"/>
      <c r="W887" s="491"/>
      <c r="X887" s="491"/>
      <c r="Y887" s="491"/>
      <c r="Z887" s="491"/>
    </row>
    <row r="888" spans="1:26" ht="18.75" customHeight="1" x14ac:dyDescent="0.35">
      <c r="A888" s="520"/>
      <c r="B888" s="521"/>
      <c r="C888" s="521"/>
      <c r="D888" s="491"/>
      <c r="E888" s="491"/>
      <c r="F888" s="491"/>
      <c r="G888" s="491"/>
      <c r="H888" s="491"/>
      <c r="I888" s="491"/>
      <c r="J888" s="491"/>
      <c r="K888" s="491"/>
      <c r="L888" s="491"/>
      <c r="M888" s="491"/>
      <c r="N888" s="491"/>
      <c r="O888" s="491"/>
      <c r="P888" s="491"/>
      <c r="Q888" s="491"/>
      <c r="R888" s="491"/>
      <c r="S888" s="491"/>
      <c r="T888" s="491"/>
      <c r="U888" s="491"/>
      <c r="V888" s="491"/>
      <c r="W888" s="491"/>
      <c r="X888" s="491"/>
      <c r="Y888" s="491"/>
      <c r="Z888" s="491"/>
    </row>
    <row r="889" spans="1:26" ht="18.75" customHeight="1" x14ac:dyDescent="0.35">
      <c r="A889" s="520"/>
      <c r="B889" s="521"/>
      <c r="C889" s="521"/>
      <c r="D889" s="491"/>
      <c r="E889" s="491"/>
      <c r="F889" s="491"/>
      <c r="G889" s="491"/>
      <c r="H889" s="491"/>
      <c r="I889" s="491"/>
      <c r="J889" s="491"/>
      <c r="K889" s="491"/>
      <c r="L889" s="491"/>
      <c r="M889" s="491"/>
      <c r="N889" s="491"/>
      <c r="O889" s="491"/>
      <c r="P889" s="491"/>
      <c r="Q889" s="491"/>
      <c r="R889" s="491"/>
      <c r="S889" s="491"/>
      <c r="T889" s="491"/>
      <c r="U889" s="491"/>
      <c r="V889" s="491"/>
      <c r="W889" s="491"/>
      <c r="X889" s="491"/>
      <c r="Y889" s="491"/>
      <c r="Z889" s="491"/>
    </row>
    <row r="890" spans="1:26" ht="18.75" customHeight="1" x14ac:dyDescent="0.35">
      <c r="A890" s="520"/>
      <c r="B890" s="521"/>
      <c r="C890" s="521"/>
      <c r="D890" s="491"/>
      <c r="E890" s="491"/>
      <c r="F890" s="491"/>
      <c r="G890" s="491"/>
      <c r="H890" s="491"/>
      <c r="I890" s="491"/>
      <c r="J890" s="491"/>
      <c r="K890" s="491"/>
      <c r="L890" s="491"/>
      <c r="M890" s="491"/>
      <c r="N890" s="491"/>
      <c r="O890" s="491"/>
      <c r="P890" s="491"/>
      <c r="Q890" s="491"/>
      <c r="R890" s="491"/>
      <c r="S890" s="491"/>
      <c r="T890" s="491"/>
      <c r="U890" s="491"/>
      <c r="V890" s="491"/>
      <c r="W890" s="491"/>
      <c r="X890" s="491"/>
      <c r="Y890" s="491"/>
      <c r="Z890" s="491"/>
    </row>
    <row r="891" spans="1:26" ht="18.75" customHeight="1" x14ac:dyDescent="0.35">
      <c r="A891" s="520"/>
      <c r="B891" s="521"/>
      <c r="C891" s="521"/>
      <c r="D891" s="491"/>
      <c r="E891" s="491"/>
      <c r="F891" s="491"/>
      <c r="G891" s="491"/>
      <c r="H891" s="491"/>
      <c r="I891" s="491"/>
      <c r="J891" s="491"/>
      <c r="K891" s="491"/>
      <c r="L891" s="491"/>
      <c r="M891" s="491"/>
      <c r="N891" s="491"/>
      <c r="O891" s="491"/>
      <c r="P891" s="491"/>
      <c r="Q891" s="491"/>
      <c r="R891" s="491"/>
      <c r="S891" s="491"/>
      <c r="T891" s="491"/>
      <c r="U891" s="491"/>
      <c r="V891" s="491"/>
      <c r="W891" s="491"/>
      <c r="X891" s="491"/>
      <c r="Y891" s="491"/>
      <c r="Z891" s="491"/>
    </row>
    <row r="892" spans="1:26" ht="18.75" customHeight="1" x14ac:dyDescent="0.35">
      <c r="A892" s="520"/>
      <c r="B892" s="521"/>
      <c r="C892" s="521"/>
      <c r="D892" s="491"/>
      <c r="E892" s="491"/>
      <c r="F892" s="491"/>
      <c r="G892" s="491"/>
      <c r="H892" s="491"/>
      <c r="I892" s="491"/>
      <c r="J892" s="491"/>
      <c r="K892" s="491"/>
      <c r="L892" s="491"/>
      <c r="M892" s="491"/>
      <c r="N892" s="491"/>
      <c r="O892" s="491"/>
      <c r="P892" s="491"/>
      <c r="Q892" s="491"/>
      <c r="R892" s="491"/>
      <c r="S892" s="491"/>
      <c r="T892" s="491"/>
      <c r="U892" s="491"/>
      <c r="V892" s="491"/>
      <c r="W892" s="491"/>
      <c r="X892" s="491"/>
      <c r="Y892" s="491"/>
      <c r="Z892" s="491"/>
    </row>
    <row r="893" spans="1:26" ht="18.75" customHeight="1" x14ac:dyDescent="0.35">
      <c r="A893" s="520"/>
      <c r="B893" s="521"/>
      <c r="C893" s="521"/>
      <c r="D893" s="491"/>
      <c r="E893" s="491"/>
      <c r="F893" s="491"/>
      <c r="G893" s="491"/>
      <c r="H893" s="491"/>
      <c r="I893" s="491"/>
      <c r="J893" s="491"/>
      <c r="K893" s="491"/>
      <c r="L893" s="491"/>
      <c r="M893" s="491"/>
      <c r="N893" s="491"/>
      <c r="O893" s="491"/>
      <c r="P893" s="491"/>
      <c r="Q893" s="491"/>
      <c r="R893" s="491"/>
      <c r="S893" s="491"/>
      <c r="T893" s="491"/>
      <c r="U893" s="491"/>
      <c r="V893" s="491"/>
      <c r="W893" s="491"/>
      <c r="X893" s="491"/>
      <c r="Y893" s="491"/>
      <c r="Z893" s="491"/>
    </row>
    <row r="894" spans="1:26" ht="18.75" customHeight="1" x14ac:dyDescent="0.35">
      <c r="A894" s="520"/>
      <c r="B894" s="521"/>
      <c r="C894" s="521"/>
      <c r="D894" s="491"/>
      <c r="E894" s="491"/>
      <c r="F894" s="491"/>
      <c r="G894" s="491"/>
      <c r="H894" s="491"/>
      <c r="I894" s="491"/>
      <c r="J894" s="491"/>
      <c r="K894" s="491"/>
      <c r="L894" s="491"/>
      <c r="M894" s="491"/>
      <c r="N894" s="491"/>
      <c r="O894" s="491"/>
      <c r="P894" s="491"/>
      <c r="Q894" s="491"/>
      <c r="R894" s="491"/>
      <c r="S894" s="491"/>
      <c r="T894" s="491"/>
      <c r="U894" s="491"/>
      <c r="V894" s="491"/>
      <c r="W894" s="491"/>
      <c r="X894" s="491"/>
      <c r="Y894" s="491"/>
      <c r="Z894" s="491"/>
    </row>
    <row r="895" spans="1:26" ht="18.75" customHeight="1" x14ac:dyDescent="0.35">
      <c r="A895" s="520"/>
      <c r="B895" s="521"/>
      <c r="C895" s="521"/>
      <c r="D895" s="491"/>
      <c r="E895" s="491"/>
      <c r="F895" s="491"/>
      <c r="G895" s="491"/>
      <c r="H895" s="491"/>
      <c r="I895" s="491"/>
      <c r="J895" s="491"/>
      <c r="K895" s="491"/>
      <c r="L895" s="491"/>
      <c r="M895" s="491"/>
      <c r="N895" s="491"/>
      <c r="O895" s="491"/>
      <c r="P895" s="491"/>
      <c r="Q895" s="491"/>
      <c r="R895" s="491"/>
      <c r="S895" s="491"/>
      <c r="T895" s="491"/>
      <c r="U895" s="491"/>
      <c r="V895" s="491"/>
      <c r="W895" s="491"/>
      <c r="X895" s="491"/>
      <c r="Y895" s="491"/>
      <c r="Z895" s="491"/>
    </row>
    <row r="896" spans="1:26" ht="18.75" customHeight="1" x14ac:dyDescent="0.35">
      <c r="A896" s="520"/>
      <c r="B896" s="521"/>
      <c r="C896" s="521"/>
      <c r="D896" s="491"/>
      <c r="E896" s="491"/>
      <c r="F896" s="491"/>
      <c r="G896" s="491"/>
      <c r="H896" s="491"/>
      <c r="I896" s="491"/>
      <c r="J896" s="491"/>
      <c r="K896" s="491"/>
      <c r="L896" s="491"/>
      <c r="M896" s="491"/>
      <c r="N896" s="491"/>
      <c r="O896" s="491"/>
      <c r="P896" s="491"/>
      <c r="Q896" s="491"/>
      <c r="R896" s="491"/>
      <c r="S896" s="491"/>
      <c r="T896" s="491"/>
      <c r="U896" s="491"/>
      <c r="V896" s="491"/>
      <c r="W896" s="491"/>
      <c r="X896" s="491"/>
      <c r="Y896" s="491"/>
      <c r="Z896" s="491"/>
    </row>
    <row r="897" spans="1:26" ht="18.75" customHeight="1" x14ac:dyDescent="0.35">
      <c r="A897" s="520"/>
      <c r="B897" s="521"/>
      <c r="C897" s="521"/>
      <c r="D897" s="491"/>
      <c r="E897" s="491"/>
      <c r="F897" s="491"/>
      <c r="G897" s="491"/>
      <c r="H897" s="491"/>
      <c r="I897" s="491"/>
      <c r="J897" s="491"/>
      <c r="K897" s="491"/>
      <c r="L897" s="491"/>
      <c r="M897" s="491"/>
      <c r="N897" s="491"/>
      <c r="O897" s="491"/>
      <c r="P897" s="491"/>
      <c r="Q897" s="491"/>
      <c r="R897" s="491"/>
      <c r="S897" s="491"/>
      <c r="T897" s="491"/>
      <c r="U897" s="491"/>
      <c r="V897" s="491"/>
      <c r="W897" s="491"/>
      <c r="X897" s="491"/>
      <c r="Y897" s="491"/>
      <c r="Z897" s="491"/>
    </row>
    <row r="898" spans="1:26" ht="18.75" customHeight="1" x14ac:dyDescent="0.35">
      <c r="A898" s="520"/>
      <c r="B898" s="521"/>
      <c r="C898" s="521"/>
      <c r="D898" s="491"/>
      <c r="E898" s="491"/>
      <c r="F898" s="491"/>
      <c r="G898" s="491"/>
      <c r="H898" s="491"/>
      <c r="I898" s="491"/>
      <c r="J898" s="491"/>
      <c r="K898" s="491"/>
      <c r="L898" s="491"/>
      <c r="M898" s="491"/>
      <c r="N898" s="491"/>
      <c r="O898" s="491"/>
      <c r="P898" s="491"/>
      <c r="Q898" s="491"/>
      <c r="R898" s="491"/>
      <c r="S898" s="491"/>
      <c r="T898" s="491"/>
      <c r="U898" s="491"/>
      <c r="V898" s="491"/>
      <c r="W898" s="491"/>
      <c r="X898" s="491"/>
      <c r="Y898" s="491"/>
      <c r="Z898" s="491"/>
    </row>
    <row r="899" spans="1:26" ht="18.75" customHeight="1" x14ac:dyDescent="0.35">
      <c r="A899" s="520"/>
      <c r="B899" s="521"/>
      <c r="C899" s="521"/>
      <c r="D899" s="491"/>
      <c r="E899" s="491"/>
      <c r="F899" s="491"/>
      <c r="G899" s="491"/>
      <c r="H899" s="491"/>
      <c r="I899" s="491"/>
      <c r="J899" s="491"/>
      <c r="K899" s="491"/>
      <c r="L899" s="491"/>
      <c r="M899" s="491"/>
      <c r="N899" s="491"/>
      <c r="O899" s="491"/>
      <c r="P899" s="491"/>
      <c r="Q899" s="491"/>
      <c r="R899" s="491"/>
      <c r="S899" s="491"/>
      <c r="T899" s="491"/>
      <c r="U899" s="491"/>
      <c r="V899" s="491"/>
      <c r="W899" s="491"/>
      <c r="X899" s="491"/>
      <c r="Y899" s="491"/>
      <c r="Z899" s="491"/>
    </row>
    <row r="900" spans="1:26" ht="18.75" customHeight="1" x14ac:dyDescent="0.35">
      <c r="A900" s="520"/>
      <c r="B900" s="521"/>
      <c r="C900" s="521"/>
      <c r="D900" s="491"/>
      <c r="E900" s="491"/>
      <c r="F900" s="491"/>
      <c r="G900" s="491"/>
      <c r="H900" s="491"/>
      <c r="I900" s="491"/>
      <c r="J900" s="491"/>
      <c r="K900" s="491"/>
      <c r="L900" s="491"/>
      <c r="M900" s="491"/>
      <c r="N900" s="491"/>
      <c r="O900" s="491"/>
      <c r="P900" s="491"/>
      <c r="Q900" s="491"/>
      <c r="R900" s="491"/>
      <c r="S900" s="491"/>
      <c r="T900" s="491"/>
      <c r="U900" s="491"/>
      <c r="V900" s="491"/>
      <c r="W900" s="491"/>
      <c r="X900" s="491"/>
      <c r="Y900" s="491"/>
      <c r="Z900" s="491"/>
    </row>
    <row r="901" spans="1:26" ht="18.75" customHeight="1" x14ac:dyDescent="0.35">
      <c r="A901" s="520"/>
      <c r="B901" s="521"/>
      <c r="C901" s="521"/>
      <c r="D901" s="491"/>
      <c r="E901" s="491"/>
      <c r="F901" s="491"/>
      <c r="G901" s="491"/>
      <c r="H901" s="491"/>
      <c r="I901" s="491"/>
      <c r="J901" s="491"/>
      <c r="K901" s="491"/>
      <c r="L901" s="491"/>
      <c r="M901" s="491"/>
      <c r="N901" s="491"/>
      <c r="O901" s="491"/>
      <c r="P901" s="491"/>
      <c r="Q901" s="491"/>
      <c r="R901" s="491"/>
      <c r="S901" s="491"/>
      <c r="T901" s="491"/>
      <c r="U901" s="491"/>
      <c r="V901" s="491"/>
      <c r="W901" s="491"/>
      <c r="X901" s="491"/>
      <c r="Y901" s="491"/>
      <c r="Z901" s="491"/>
    </row>
    <row r="902" spans="1:26" ht="18.75" customHeight="1" x14ac:dyDescent="0.35">
      <c r="A902" s="520"/>
      <c r="B902" s="521"/>
      <c r="C902" s="521"/>
      <c r="D902" s="491"/>
      <c r="E902" s="491"/>
      <c r="F902" s="491"/>
      <c r="G902" s="491"/>
      <c r="H902" s="491"/>
      <c r="I902" s="491"/>
      <c r="J902" s="491"/>
      <c r="K902" s="491"/>
      <c r="L902" s="491"/>
      <c r="M902" s="491"/>
      <c r="N902" s="491"/>
      <c r="O902" s="491"/>
      <c r="P902" s="491"/>
      <c r="Q902" s="491"/>
      <c r="R902" s="491"/>
      <c r="S902" s="491"/>
      <c r="T902" s="491"/>
      <c r="U902" s="491"/>
      <c r="V902" s="491"/>
      <c r="W902" s="491"/>
      <c r="X902" s="491"/>
      <c r="Y902" s="491"/>
      <c r="Z902" s="491"/>
    </row>
    <row r="903" spans="1:26" ht="18.75" customHeight="1" x14ac:dyDescent="0.35">
      <c r="A903" s="520"/>
      <c r="B903" s="521"/>
      <c r="C903" s="521"/>
      <c r="D903" s="491"/>
      <c r="E903" s="491"/>
      <c r="F903" s="491"/>
      <c r="G903" s="491"/>
      <c r="H903" s="491"/>
      <c r="I903" s="491"/>
      <c r="J903" s="491"/>
      <c r="K903" s="491"/>
      <c r="L903" s="491"/>
      <c r="M903" s="491"/>
      <c r="N903" s="491"/>
      <c r="O903" s="491"/>
      <c r="P903" s="491"/>
      <c r="Q903" s="491"/>
      <c r="R903" s="491"/>
      <c r="S903" s="491"/>
      <c r="T903" s="491"/>
      <c r="U903" s="491"/>
      <c r="V903" s="491"/>
      <c r="W903" s="491"/>
      <c r="X903" s="491"/>
      <c r="Y903" s="491"/>
      <c r="Z903" s="491"/>
    </row>
    <row r="904" spans="1:26" ht="18.75" customHeight="1" x14ac:dyDescent="0.35">
      <c r="A904" s="520"/>
      <c r="B904" s="521"/>
      <c r="C904" s="521"/>
      <c r="D904" s="491"/>
      <c r="E904" s="491"/>
      <c r="F904" s="491"/>
      <c r="G904" s="491"/>
      <c r="H904" s="491"/>
      <c r="I904" s="491"/>
      <c r="J904" s="491"/>
      <c r="K904" s="491"/>
      <c r="L904" s="491"/>
      <c r="M904" s="491"/>
      <c r="N904" s="491"/>
      <c r="O904" s="491"/>
      <c r="P904" s="491"/>
      <c r="Q904" s="491"/>
      <c r="R904" s="491"/>
      <c r="S904" s="491"/>
      <c r="T904" s="491"/>
      <c r="U904" s="491"/>
      <c r="V904" s="491"/>
      <c r="W904" s="491"/>
      <c r="X904" s="491"/>
      <c r="Y904" s="491"/>
      <c r="Z904" s="491"/>
    </row>
    <row r="905" spans="1:26" ht="18.75" customHeight="1" x14ac:dyDescent="0.35">
      <c r="A905" s="520"/>
      <c r="B905" s="521"/>
      <c r="C905" s="521"/>
      <c r="D905" s="491"/>
      <c r="E905" s="491"/>
      <c r="F905" s="491"/>
      <c r="G905" s="491"/>
      <c r="H905" s="491"/>
      <c r="I905" s="491"/>
      <c r="J905" s="491"/>
      <c r="K905" s="491"/>
      <c r="L905" s="491"/>
      <c r="M905" s="491"/>
      <c r="N905" s="491"/>
      <c r="O905" s="491"/>
      <c r="P905" s="491"/>
      <c r="Q905" s="491"/>
      <c r="R905" s="491"/>
      <c r="S905" s="491"/>
      <c r="T905" s="491"/>
      <c r="U905" s="491"/>
      <c r="V905" s="491"/>
      <c r="W905" s="491"/>
      <c r="X905" s="491"/>
      <c r="Y905" s="491"/>
      <c r="Z905" s="491"/>
    </row>
    <row r="906" spans="1:26" ht="18.75" customHeight="1" x14ac:dyDescent="0.35">
      <c r="A906" s="520"/>
      <c r="B906" s="521"/>
      <c r="C906" s="521"/>
      <c r="D906" s="491"/>
      <c r="E906" s="491"/>
      <c r="F906" s="491"/>
      <c r="G906" s="491"/>
      <c r="H906" s="491"/>
      <c r="I906" s="491"/>
      <c r="J906" s="491"/>
      <c r="K906" s="491"/>
      <c r="L906" s="491"/>
      <c r="M906" s="491"/>
      <c r="N906" s="491"/>
      <c r="O906" s="491"/>
      <c r="P906" s="491"/>
      <c r="Q906" s="491"/>
      <c r="R906" s="491"/>
      <c r="S906" s="491"/>
      <c r="T906" s="491"/>
      <c r="U906" s="491"/>
      <c r="V906" s="491"/>
      <c r="W906" s="491"/>
      <c r="X906" s="491"/>
      <c r="Y906" s="491"/>
      <c r="Z906" s="491"/>
    </row>
    <row r="907" spans="1:26" ht="18.75" customHeight="1" x14ac:dyDescent="0.35">
      <c r="A907" s="520"/>
      <c r="B907" s="521"/>
      <c r="C907" s="521"/>
      <c r="D907" s="491"/>
      <c r="E907" s="491"/>
      <c r="F907" s="491"/>
      <c r="G907" s="491"/>
      <c r="H907" s="491"/>
      <c r="I907" s="491"/>
      <c r="J907" s="491"/>
      <c r="K907" s="491"/>
      <c r="L907" s="491"/>
      <c r="M907" s="491"/>
      <c r="N907" s="491"/>
      <c r="O907" s="491"/>
      <c r="P907" s="491"/>
      <c r="Q907" s="491"/>
      <c r="R907" s="491"/>
      <c r="S907" s="491"/>
      <c r="T907" s="491"/>
      <c r="U907" s="491"/>
      <c r="V907" s="491"/>
      <c r="W907" s="491"/>
      <c r="X907" s="491"/>
      <c r="Y907" s="491"/>
      <c r="Z907" s="491"/>
    </row>
    <row r="908" spans="1:26" ht="18.75" customHeight="1" x14ac:dyDescent="0.35">
      <c r="A908" s="520"/>
      <c r="B908" s="521"/>
      <c r="C908" s="521"/>
      <c r="D908" s="491"/>
      <c r="E908" s="491"/>
      <c r="F908" s="491"/>
      <c r="G908" s="491"/>
      <c r="H908" s="491"/>
      <c r="I908" s="491"/>
      <c r="J908" s="491"/>
      <c r="K908" s="491"/>
      <c r="L908" s="491"/>
      <c r="M908" s="491"/>
      <c r="N908" s="491"/>
      <c r="O908" s="491"/>
      <c r="P908" s="491"/>
      <c r="Q908" s="491"/>
      <c r="R908" s="491"/>
      <c r="S908" s="491"/>
      <c r="T908" s="491"/>
      <c r="U908" s="491"/>
      <c r="V908" s="491"/>
      <c r="W908" s="491"/>
      <c r="X908" s="491"/>
      <c r="Y908" s="491"/>
      <c r="Z908" s="491"/>
    </row>
    <row r="909" spans="1:26" ht="18.75" customHeight="1" x14ac:dyDescent="0.35">
      <c r="A909" s="520"/>
      <c r="B909" s="521"/>
      <c r="C909" s="521"/>
      <c r="D909" s="491"/>
      <c r="E909" s="491"/>
      <c r="F909" s="491"/>
      <c r="G909" s="491"/>
      <c r="H909" s="491"/>
      <c r="I909" s="491"/>
      <c r="J909" s="491"/>
      <c r="K909" s="491"/>
      <c r="L909" s="491"/>
      <c r="M909" s="491"/>
      <c r="N909" s="491"/>
      <c r="O909" s="491"/>
      <c r="P909" s="491"/>
      <c r="Q909" s="491"/>
      <c r="R909" s="491"/>
      <c r="S909" s="491"/>
      <c r="T909" s="491"/>
      <c r="U909" s="491"/>
      <c r="V909" s="491"/>
      <c r="W909" s="491"/>
      <c r="X909" s="491"/>
      <c r="Y909" s="491"/>
      <c r="Z909" s="491"/>
    </row>
    <row r="910" spans="1:26" ht="18.75" customHeight="1" x14ac:dyDescent="0.35">
      <c r="A910" s="520"/>
      <c r="B910" s="521"/>
      <c r="C910" s="521"/>
      <c r="D910" s="491"/>
      <c r="E910" s="491"/>
      <c r="F910" s="491"/>
      <c r="G910" s="491"/>
      <c r="H910" s="491"/>
      <c r="I910" s="491"/>
      <c r="J910" s="491"/>
      <c r="K910" s="491"/>
      <c r="L910" s="491"/>
      <c r="M910" s="491"/>
      <c r="N910" s="491"/>
      <c r="O910" s="491"/>
      <c r="P910" s="491"/>
      <c r="Q910" s="491"/>
      <c r="R910" s="491"/>
      <c r="S910" s="491"/>
      <c r="T910" s="491"/>
      <c r="U910" s="491"/>
      <c r="V910" s="491"/>
      <c r="W910" s="491"/>
      <c r="X910" s="491"/>
      <c r="Y910" s="491"/>
      <c r="Z910" s="491"/>
    </row>
    <row r="911" spans="1:26" ht="18.75" customHeight="1" x14ac:dyDescent="0.35">
      <c r="A911" s="520"/>
      <c r="B911" s="521"/>
      <c r="C911" s="521"/>
      <c r="D911" s="491"/>
      <c r="E911" s="491"/>
      <c r="F911" s="491"/>
      <c r="G911" s="491"/>
      <c r="H911" s="491"/>
      <c r="I911" s="491"/>
      <c r="J911" s="491"/>
      <c r="K911" s="491"/>
      <c r="L911" s="491"/>
      <c r="M911" s="491"/>
      <c r="N911" s="491"/>
      <c r="O911" s="491"/>
      <c r="P911" s="491"/>
      <c r="Q911" s="491"/>
      <c r="R911" s="491"/>
      <c r="S911" s="491"/>
      <c r="T911" s="491"/>
      <c r="U911" s="491"/>
      <c r="V911" s="491"/>
      <c r="W911" s="491"/>
      <c r="X911" s="491"/>
      <c r="Y911" s="491"/>
      <c r="Z911" s="491"/>
    </row>
    <row r="912" spans="1:26" ht="18.75" customHeight="1" x14ac:dyDescent="0.35">
      <c r="A912" s="520"/>
      <c r="B912" s="521"/>
      <c r="C912" s="521"/>
      <c r="D912" s="491"/>
      <c r="E912" s="491"/>
      <c r="F912" s="491"/>
      <c r="G912" s="491"/>
      <c r="H912" s="491"/>
      <c r="I912" s="491"/>
      <c r="J912" s="491"/>
      <c r="K912" s="491"/>
      <c r="L912" s="491"/>
      <c r="M912" s="491"/>
      <c r="N912" s="491"/>
      <c r="O912" s="491"/>
      <c r="P912" s="491"/>
      <c r="Q912" s="491"/>
      <c r="R912" s="491"/>
      <c r="S912" s="491"/>
      <c r="T912" s="491"/>
      <c r="U912" s="491"/>
      <c r="V912" s="491"/>
      <c r="W912" s="491"/>
      <c r="X912" s="491"/>
      <c r="Y912" s="491"/>
      <c r="Z912" s="491"/>
    </row>
    <row r="913" spans="1:26" ht="18.75" customHeight="1" x14ac:dyDescent="0.35">
      <c r="A913" s="520"/>
      <c r="B913" s="521"/>
      <c r="C913" s="521"/>
      <c r="D913" s="491"/>
      <c r="E913" s="491"/>
      <c r="F913" s="491"/>
      <c r="G913" s="491"/>
      <c r="H913" s="491"/>
      <c r="I913" s="491"/>
      <c r="J913" s="491"/>
      <c r="K913" s="491"/>
      <c r="L913" s="491"/>
      <c r="M913" s="491"/>
      <c r="N913" s="491"/>
      <c r="O913" s="491"/>
      <c r="P913" s="491"/>
      <c r="Q913" s="491"/>
      <c r="R913" s="491"/>
      <c r="S913" s="491"/>
      <c r="T913" s="491"/>
      <c r="U913" s="491"/>
      <c r="V913" s="491"/>
      <c r="W913" s="491"/>
      <c r="X913" s="491"/>
      <c r="Y913" s="491"/>
      <c r="Z913" s="491"/>
    </row>
    <row r="914" spans="1:26" ht="18.75" customHeight="1" x14ac:dyDescent="0.35">
      <c r="A914" s="520"/>
      <c r="B914" s="521"/>
      <c r="C914" s="521"/>
      <c r="D914" s="491"/>
      <c r="E914" s="491"/>
      <c r="F914" s="491"/>
      <c r="G914" s="491"/>
      <c r="H914" s="491"/>
      <c r="I914" s="491"/>
      <c r="J914" s="491"/>
      <c r="K914" s="491"/>
      <c r="L914" s="491"/>
      <c r="M914" s="491"/>
      <c r="N914" s="491"/>
      <c r="O914" s="491"/>
      <c r="P914" s="491"/>
      <c r="Q914" s="491"/>
      <c r="R914" s="491"/>
      <c r="S914" s="491"/>
      <c r="T914" s="491"/>
      <c r="U914" s="491"/>
      <c r="V914" s="491"/>
      <c r="W914" s="491"/>
      <c r="X914" s="491"/>
      <c r="Y914" s="491"/>
      <c r="Z914" s="491"/>
    </row>
    <row r="915" spans="1:26" ht="18.75" customHeight="1" x14ac:dyDescent="0.35">
      <c r="A915" s="520"/>
      <c r="B915" s="521"/>
      <c r="C915" s="521"/>
      <c r="D915" s="491"/>
      <c r="E915" s="491"/>
      <c r="F915" s="491"/>
      <c r="G915" s="491"/>
      <c r="H915" s="491"/>
      <c r="I915" s="491"/>
      <c r="J915" s="491"/>
      <c r="K915" s="491"/>
      <c r="L915" s="491"/>
      <c r="M915" s="491"/>
      <c r="N915" s="491"/>
      <c r="O915" s="491"/>
      <c r="P915" s="491"/>
      <c r="Q915" s="491"/>
      <c r="R915" s="491"/>
      <c r="S915" s="491"/>
      <c r="T915" s="491"/>
      <c r="U915" s="491"/>
      <c r="V915" s="491"/>
      <c r="W915" s="491"/>
      <c r="X915" s="491"/>
      <c r="Y915" s="491"/>
      <c r="Z915" s="491"/>
    </row>
    <row r="916" spans="1:26" ht="18.75" customHeight="1" x14ac:dyDescent="0.35">
      <c r="A916" s="520"/>
      <c r="B916" s="521"/>
      <c r="C916" s="52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row>
    <row r="917" spans="1:26" ht="18.75" customHeight="1" x14ac:dyDescent="0.35">
      <c r="A917" s="520"/>
      <c r="B917" s="521"/>
      <c r="C917" s="52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row>
    <row r="918" spans="1:26" ht="18.75" customHeight="1" x14ac:dyDescent="0.35">
      <c r="A918" s="520"/>
      <c r="B918" s="521"/>
      <c r="C918" s="52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row>
    <row r="919" spans="1:26" ht="18.75" customHeight="1" x14ac:dyDescent="0.35">
      <c r="A919" s="520"/>
      <c r="B919" s="521"/>
      <c r="C919" s="52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row>
    <row r="920" spans="1:26" ht="18.75" customHeight="1" x14ac:dyDescent="0.35">
      <c r="A920" s="520"/>
      <c r="B920" s="521"/>
      <c r="C920" s="521"/>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row>
    <row r="921" spans="1:26" ht="18.75" customHeight="1" x14ac:dyDescent="0.35">
      <c r="A921" s="520"/>
      <c r="B921" s="521"/>
      <c r="C921" s="52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row>
    <row r="922" spans="1:26" ht="18.75" customHeight="1" x14ac:dyDescent="0.35">
      <c r="A922" s="520"/>
      <c r="B922" s="521"/>
      <c r="C922" s="52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row>
    <row r="923" spans="1:26" ht="18.75" customHeight="1" x14ac:dyDescent="0.35">
      <c r="A923" s="520"/>
      <c r="B923" s="521"/>
      <c r="C923" s="52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row>
    <row r="924" spans="1:26" ht="18.75" customHeight="1" x14ac:dyDescent="0.35">
      <c r="A924" s="520"/>
      <c r="B924" s="521"/>
      <c r="C924" s="52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row>
    <row r="925" spans="1:26" ht="18.75" customHeight="1" x14ac:dyDescent="0.35">
      <c r="A925" s="520"/>
      <c r="B925" s="521"/>
      <c r="C925" s="52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row>
    <row r="926" spans="1:26" ht="18.75" customHeight="1" x14ac:dyDescent="0.35">
      <c r="A926" s="520"/>
      <c r="B926" s="521"/>
      <c r="C926" s="52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row>
    <row r="927" spans="1:26" ht="18.75" customHeight="1" x14ac:dyDescent="0.35">
      <c r="A927" s="520"/>
      <c r="B927" s="521"/>
      <c r="C927" s="521"/>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row>
    <row r="928" spans="1:26" ht="18.75" customHeight="1" x14ac:dyDescent="0.35">
      <c r="A928" s="520"/>
      <c r="B928" s="521"/>
      <c r="C928" s="52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row>
    <row r="929" spans="1:26" ht="18.75" customHeight="1" x14ac:dyDescent="0.35">
      <c r="A929" s="520"/>
      <c r="B929" s="521"/>
      <c r="C929" s="52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row>
    <row r="930" spans="1:26" ht="18.75" customHeight="1" x14ac:dyDescent="0.35">
      <c r="A930" s="520"/>
      <c r="B930" s="521"/>
      <c r="C930" s="521"/>
      <c r="D930" s="491"/>
      <c r="E930" s="491"/>
      <c r="F930" s="491"/>
      <c r="G930" s="491"/>
      <c r="H930" s="491"/>
      <c r="I930" s="491"/>
      <c r="J930" s="491"/>
      <c r="K930" s="491"/>
      <c r="L930" s="491"/>
      <c r="M930" s="491"/>
      <c r="N930" s="491"/>
      <c r="O930" s="491"/>
      <c r="P930" s="491"/>
      <c r="Q930" s="491"/>
      <c r="R930" s="491"/>
      <c r="S930" s="491"/>
      <c r="T930" s="491"/>
      <c r="U930" s="491"/>
      <c r="V930" s="491"/>
      <c r="W930" s="491"/>
      <c r="X930" s="491"/>
      <c r="Y930" s="491"/>
      <c r="Z930" s="491"/>
    </row>
    <row r="931" spans="1:26" ht="18.75" customHeight="1" x14ac:dyDescent="0.35">
      <c r="A931" s="520"/>
      <c r="B931" s="521"/>
      <c r="C931" s="521"/>
      <c r="D931" s="491"/>
      <c r="E931" s="491"/>
      <c r="F931" s="491"/>
      <c r="G931" s="491"/>
      <c r="H931" s="491"/>
      <c r="I931" s="491"/>
      <c r="J931" s="491"/>
      <c r="K931" s="491"/>
      <c r="L931" s="491"/>
      <c r="M931" s="491"/>
      <c r="N931" s="491"/>
      <c r="O931" s="491"/>
      <c r="P931" s="491"/>
      <c r="Q931" s="491"/>
      <c r="R931" s="491"/>
      <c r="S931" s="491"/>
      <c r="T931" s="491"/>
      <c r="U931" s="491"/>
      <c r="V931" s="491"/>
      <c r="W931" s="491"/>
      <c r="X931" s="491"/>
      <c r="Y931" s="491"/>
      <c r="Z931" s="491"/>
    </row>
    <row r="932" spans="1:26" ht="18.75" customHeight="1" x14ac:dyDescent="0.35">
      <c r="A932" s="520"/>
      <c r="B932" s="521"/>
      <c r="C932" s="521"/>
      <c r="D932" s="491"/>
      <c r="E932" s="491"/>
      <c r="F932" s="491"/>
      <c r="G932" s="491"/>
      <c r="H932" s="491"/>
      <c r="I932" s="491"/>
      <c r="J932" s="491"/>
      <c r="K932" s="491"/>
      <c r="L932" s="491"/>
      <c r="M932" s="491"/>
      <c r="N932" s="491"/>
      <c r="O932" s="491"/>
      <c r="P932" s="491"/>
      <c r="Q932" s="491"/>
      <c r="R932" s="491"/>
      <c r="S932" s="491"/>
      <c r="T932" s="491"/>
      <c r="U932" s="491"/>
      <c r="V932" s="491"/>
      <c r="W932" s="491"/>
      <c r="X932" s="491"/>
      <c r="Y932" s="491"/>
      <c r="Z932" s="491"/>
    </row>
    <row r="933" spans="1:26" ht="18.75" customHeight="1" x14ac:dyDescent="0.35">
      <c r="A933" s="520"/>
      <c r="B933" s="521"/>
      <c r="C933" s="521"/>
      <c r="D933" s="491"/>
      <c r="E933" s="491"/>
      <c r="F933" s="491"/>
      <c r="G933" s="491"/>
      <c r="H933" s="491"/>
      <c r="I933" s="491"/>
      <c r="J933" s="491"/>
      <c r="K933" s="491"/>
      <c r="L933" s="491"/>
      <c r="M933" s="491"/>
      <c r="N933" s="491"/>
      <c r="O933" s="491"/>
      <c r="P933" s="491"/>
      <c r="Q933" s="491"/>
      <c r="R933" s="491"/>
      <c r="S933" s="491"/>
      <c r="T933" s="491"/>
      <c r="U933" s="491"/>
      <c r="V933" s="491"/>
      <c r="W933" s="491"/>
      <c r="X933" s="491"/>
      <c r="Y933" s="491"/>
      <c r="Z933" s="491"/>
    </row>
    <row r="934" spans="1:26" ht="18.75" customHeight="1" x14ac:dyDescent="0.35">
      <c r="A934" s="520"/>
      <c r="B934" s="521"/>
      <c r="C934" s="521"/>
      <c r="D934" s="491"/>
      <c r="E934" s="491"/>
      <c r="F934" s="491"/>
      <c r="G934" s="491"/>
      <c r="H934" s="491"/>
      <c r="I934" s="491"/>
      <c r="J934" s="491"/>
      <c r="K934" s="491"/>
      <c r="L934" s="491"/>
      <c r="M934" s="491"/>
      <c r="N934" s="491"/>
      <c r="O934" s="491"/>
      <c r="P934" s="491"/>
      <c r="Q934" s="491"/>
      <c r="R934" s="491"/>
      <c r="S934" s="491"/>
      <c r="T934" s="491"/>
      <c r="U934" s="491"/>
      <c r="V934" s="491"/>
      <c r="W934" s="491"/>
      <c r="X934" s="491"/>
      <c r="Y934" s="491"/>
      <c r="Z934" s="491"/>
    </row>
    <row r="935" spans="1:26" ht="18.75" customHeight="1" x14ac:dyDescent="0.35">
      <c r="A935" s="520"/>
      <c r="B935" s="521"/>
      <c r="C935" s="521"/>
      <c r="D935" s="491"/>
      <c r="E935" s="491"/>
      <c r="F935" s="491"/>
      <c r="G935" s="491"/>
      <c r="H935" s="491"/>
      <c r="I935" s="491"/>
      <c r="J935" s="491"/>
      <c r="K935" s="491"/>
      <c r="L935" s="491"/>
      <c r="M935" s="491"/>
      <c r="N935" s="491"/>
      <c r="O935" s="491"/>
      <c r="P935" s="491"/>
      <c r="Q935" s="491"/>
      <c r="R935" s="491"/>
      <c r="S935" s="491"/>
      <c r="T935" s="491"/>
      <c r="U935" s="491"/>
      <c r="V935" s="491"/>
      <c r="W935" s="491"/>
      <c r="X935" s="491"/>
      <c r="Y935" s="491"/>
      <c r="Z935" s="491"/>
    </row>
    <row r="936" spans="1:26" ht="18.75" customHeight="1" x14ac:dyDescent="0.35">
      <c r="A936" s="520"/>
      <c r="B936" s="521"/>
      <c r="C936" s="521"/>
      <c r="D936" s="491"/>
      <c r="E936" s="491"/>
      <c r="F936" s="491"/>
      <c r="G936" s="491"/>
      <c r="H936" s="491"/>
      <c r="I936" s="491"/>
      <c r="J936" s="491"/>
      <c r="K936" s="491"/>
      <c r="L936" s="491"/>
      <c r="M936" s="491"/>
      <c r="N936" s="491"/>
      <c r="O936" s="491"/>
      <c r="P936" s="491"/>
      <c r="Q936" s="491"/>
      <c r="R936" s="491"/>
      <c r="S936" s="491"/>
      <c r="T936" s="491"/>
      <c r="U936" s="491"/>
      <c r="V936" s="491"/>
      <c r="W936" s="491"/>
      <c r="X936" s="491"/>
      <c r="Y936" s="491"/>
      <c r="Z936" s="491"/>
    </row>
    <row r="937" spans="1:26" ht="18.75" customHeight="1" x14ac:dyDescent="0.35">
      <c r="A937" s="520"/>
      <c r="B937" s="521"/>
      <c r="C937" s="521"/>
      <c r="D937" s="491"/>
      <c r="E937" s="491"/>
      <c r="F937" s="491"/>
      <c r="G937" s="491"/>
      <c r="H937" s="491"/>
      <c r="I937" s="491"/>
      <c r="J937" s="491"/>
      <c r="K937" s="491"/>
      <c r="L937" s="491"/>
      <c r="M937" s="491"/>
      <c r="N937" s="491"/>
      <c r="O937" s="491"/>
      <c r="P937" s="491"/>
      <c r="Q937" s="491"/>
      <c r="R937" s="491"/>
      <c r="S937" s="491"/>
      <c r="T937" s="491"/>
      <c r="U937" s="491"/>
      <c r="V937" s="491"/>
      <c r="W937" s="491"/>
      <c r="X937" s="491"/>
      <c r="Y937" s="491"/>
      <c r="Z937" s="491"/>
    </row>
    <row r="938" spans="1:26" ht="18.75" customHeight="1" x14ac:dyDescent="0.35">
      <c r="A938" s="520"/>
      <c r="B938" s="521"/>
      <c r="C938" s="521"/>
      <c r="D938" s="491"/>
      <c r="E938" s="491"/>
      <c r="F938" s="491"/>
      <c r="G938" s="491"/>
      <c r="H938" s="491"/>
      <c r="I938" s="491"/>
      <c r="J938" s="491"/>
      <c r="K938" s="491"/>
      <c r="L938" s="491"/>
      <c r="M938" s="491"/>
      <c r="N938" s="491"/>
      <c r="O938" s="491"/>
      <c r="P938" s="491"/>
      <c r="Q938" s="491"/>
      <c r="R938" s="491"/>
      <c r="S938" s="491"/>
      <c r="T938" s="491"/>
      <c r="U938" s="491"/>
      <c r="V938" s="491"/>
      <c r="W938" s="491"/>
      <c r="X938" s="491"/>
      <c r="Y938" s="491"/>
      <c r="Z938" s="491"/>
    </row>
    <row r="939" spans="1:26" ht="18.75" customHeight="1" x14ac:dyDescent="0.35">
      <c r="A939" s="520"/>
      <c r="B939" s="521"/>
      <c r="C939" s="521"/>
      <c r="D939" s="491"/>
      <c r="E939" s="491"/>
      <c r="F939" s="491"/>
      <c r="G939" s="491"/>
      <c r="H939" s="491"/>
      <c r="I939" s="491"/>
      <c r="J939" s="491"/>
      <c r="K939" s="491"/>
      <c r="L939" s="491"/>
      <c r="M939" s="491"/>
      <c r="N939" s="491"/>
      <c r="O939" s="491"/>
      <c r="P939" s="491"/>
      <c r="Q939" s="491"/>
      <c r="R939" s="491"/>
      <c r="S939" s="491"/>
      <c r="T939" s="491"/>
      <c r="U939" s="491"/>
      <c r="V939" s="491"/>
      <c r="W939" s="491"/>
      <c r="X939" s="491"/>
      <c r="Y939" s="491"/>
      <c r="Z939" s="491"/>
    </row>
    <row r="940" spans="1:26" ht="18.75" customHeight="1" x14ac:dyDescent="0.35">
      <c r="A940" s="520"/>
      <c r="B940" s="521"/>
      <c r="C940" s="521"/>
      <c r="D940" s="491"/>
      <c r="E940" s="491"/>
      <c r="F940" s="491"/>
      <c r="G940" s="491"/>
      <c r="H940" s="491"/>
      <c r="I940" s="491"/>
      <c r="J940" s="491"/>
      <c r="K940" s="491"/>
      <c r="L940" s="491"/>
      <c r="M940" s="491"/>
      <c r="N940" s="491"/>
      <c r="O940" s="491"/>
      <c r="P940" s="491"/>
      <c r="Q940" s="491"/>
      <c r="R940" s="491"/>
      <c r="S940" s="491"/>
      <c r="T940" s="491"/>
      <c r="U940" s="491"/>
      <c r="V940" s="491"/>
      <c r="W940" s="491"/>
      <c r="X940" s="491"/>
      <c r="Y940" s="491"/>
      <c r="Z940" s="491"/>
    </row>
    <row r="941" spans="1:26" ht="18.75" customHeight="1" x14ac:dyDescent="0.35">
      <c r="A941" s="520"/>
      <c r="B941" s="521"/>
      <c r="C941" s="521"/>
      <c r="D941" s="491"/>
      <c r="E941" s="491"/>
      <c r="F941" s="491"/>
      <c r="G941" s="491"/>
      <c r="H941" s="491"/>
      <c r="I941" s="491"/>
      <c r="J941" s="491"/>
      <c r="K941" s="491"/>
      <c r="L941" s="491"/>
      <c r="M941" s="491"/>
      <c r="N941" s="491"/>
      <c r="O941" s="491"/>
      <c r="P941" s="491"/>
      <c r="Q941" s="491"/>
      <c r="R941" s="491"/>
      <c r="S941" s="491"/>
      <c r="T941" s="491"/>
      <c r="U941" s="491"/>
      <c r="V941" s="491"/>
      <c r="W941" s="491"/>
      <c r="X941" s="491"/>
      <c r="Y941" s="491"/>
      <c r="Z941" s="491"/>
    </row>
    <row r="942" spans="1:26" ht="18.75" customHeight="1" x14ac:dyDescent="0.35">
      <c r="A942" s="520"/>
      <c r="B942" s="521"/>
      <c r="C942" s="521"/>
      <c r="D942" s="491"/>
      <c r="E942" s="491"/>
      <c r="F942" s="491"/>
      <c r="G942" s="491"/>
      <c r="H942" s="491"/>
      <c r="I942" s="491"/>
      <c r="J942" s="491"/>
      <c r="K942" s="491"/>
      <c r="L942" s="491"/>
      <c r="M942" s="491"/>
      <c r="N942" s="491"/>
      <c r="O942" s="491"/>
      <c r="P942" s="491"/>
      <c r="Q942" s="491"/>
      <c r="R942" s="491"/>
      <c r="S942" s="491"/>
      <c r="T942" s="491"/>
      <c r="U942" s="491"/>
      <c r="V942" s="491"/>
      <c r="W942" s="491"/>
      <c r="X942" s="491"/>
      <c r="Y942" s="491"/>
      <c r="Z942" s="491"/>
    </row>
    <row r="943" spans="1:26" ht="18.75" customHeight="1" x14ac:dyDescent="0.35">
      <c r="A943" s="520"/>
      <c r="B943" s="521"/>
      <c r="C943" s="521"/>
      <c r="D943" s="491"/>
      <c r="E943" s="491"/>
      <c r="F943" s="491"/>
      <c r="G943" s="491"/>
      <c r="H943" s="491"/>
      <c r="I943" s="491"/>
      <c r="J943" s="491"/>
      <c r="K943" s="491"/>
      <c r="L943" s="491"/>
      <c r="M943" s="491"/>
      <c r="N943" s="491"/>
      <c r="O943" s="491"/>
      <c r="P943" s="491"/>
      <c r="Q943" s="491"/>
      <c r="R943" s="491"/>
      <c r="S943" s="491"/>
      <c r="T943" s="491"/>
      <c r="U943" s="491"/>
      <c r="V943" s="491"/>
      <c r="W943" s="491"/>
      <c r="X943" s="491"/>
      <c r="Y943" s="491"/>
      <c r="Z943" s="491"/>
    </row>
    <row r="944" spans="1:26" ht="18.75" customHeight="1" x14ac:dyDescent="0.35">
      <c r="A944" s="520"/>
      <c r="B944" s="521"/>
      <c r="C944" s="521"/>
      <c r="D944" s="491"/>
      <c r="E944" s="491"/>
      <c r="F944" s="491"/>
      <c r="G944" s="491"/>
      <c r="H944" s="491"/>
      <c r="I944" s="491"/>
      <c r="J944" s="491"/>
      <c r="K944" s="491"/>
      <c r="L944" s="491"/>
      <c r="M944" s="491"/>
      <c r="N944" s="491"/>
      <c r="O944" s="491"/>
      <c r="P944" s="491"/>
      <c r="Q944" s="491"/>
      <c r="R944" s="491"/>
      <c r="S944" s="491"/>
      <c r="T944" s="491"/>
      <c r="U944" s="491"/>
      <c r="V944" s="491"/>
      <c r="W944" s="491"/>
      <c r="X944" s="491"/>
      <c r="Y944" s="491"/>
      <c r="Z944" s="491"/>
    </row>
    <row r="945" spans="1:26" ht="18.75" customHeight="1" x14ac:dyDescent="0.35">
      <c r="A945" s="520"/>
      <c r="B945" s="521"/>
      <c r="C945" s="521"/>
      <c r="D945" s="491"/>
      <c r="E945" s="491"/>
      <c r="F945" s="491"/>
      <c r="G945" s="491"/>
      <c r="H945" s="491"/>
      <c r="I945" s="491"/>
      <c r="J945" s="491"/>
      <c r="K945" s="491"/>
      <c r="L945" s="491"/>
      <c r="M945" s="491"/>
      <c r="N945" s="491"/>
      <c r="O945" s="491"/>
      <c r="P945" s="491"/>
      <c r="Q945" s="491"/>
      <c r="R945" s="491"/>
      <c r="S945" s="491"/>
      <c r="T945" s="491"/>
      <c r="U945" s="491"/>
      <c r="V945" s="491"/>
      <c r="W945" s="491"/>
      <c r="X945" s="491"/>
      <c r="Y945" s="491"/>
      <c r="Z945" s="491"/>
    </row>
    <row r="946" spans="1:26" ht="18.75" customHeight="1" x14ac:dyDescent="0.35">
      <c r="A946" s="520"/>
      <c r="B946" s="521"/>
      <c r="C946" s="521"/>
      <c r="D946" s="491"/>
      <c r="E946" s="491"/>
      <c r="F946" s="491"/>
      <c r="G946" s="491"/>
      <c r="H946" s="491"/>
      <c r="I946" s="491"/>
      <c r="J946" s="491"/>
      <c r="K946" s="491"/>
      <c r="L946" s="491"/>
      <c r="M946" s="491"/>
      <c r="N946" s="491"/>
      <c r="O946" s="491"/>
      <c r="P946" s="491"/>
      <c r="Q946" s="491"/>
      <c r="R946" s="491"/>
      <c r="S946" s="491"/>
      <c r="T946" s="491"/>
      <c r="U946" s="491"/>
      <c r="V946" s="491"/>
      <c r="W946" s="491"/>
      <c r="X946" s="491"/>
      <c r="Y946" s="491"/>
      <c r="Z946" s="491"/>
    </row>
    <row r="947" spans="1:26" ht="18.75" customHeight="1" x14ac:dyDescent="0.35">
      <c r="A947" s="520"/>
      <c r="B947" s="521"/>
      <c r="C947" s="521"/>
      <c r="D947" s="491"/>
      <c r="E947" s="491"/>
      <c r="F947" s="491"/>
      <c r="G947" s="491"/>
      <c r="H947" s="491"/>
      <c r="I947" s="491"/>
      <c r="J947" s="491"/>
      <c r="K947" s="491"/>
      <c r="L947" s="491"/>
      <c r="M947" s="491"/>
      <c r="N947" s="491"/>
      <c r="O947" s="491"/>
      <c r="P947" s="491"/>
      <c r="Q947" s="491"/>
      <c r="R947" s="491"/>
      <c r="S947" s="491"/>
      <c r="T947" s="491"/>
      <c r="U947" s="491"/>
      <c r="V947" s="491"/>
      <c r="W947" s="491"/>
      <c r="X947" s="491"/>
      <c r="Y947" s="491"/>
      <c r="Z947" s="491"/>
    </row>
    <row r="948" spans="1:26" ht="18.75" customHeight="1" x14ac:dyDescent="0.35">
      <c r="A948" s="520"/>
      <c r="B948" s="521"/>
      <c r="C948" s="521"/>
      <c r="D948" s="491"/>
      <c r="E948" s="491"/>
      <c r="F948" s="491"/>
      <c r="G948" s="491"/>
      <c r="H948" s="491"/>
      <c r="I948" s="491"/>
      <c r="J948" s="491"/>
      <c r="K948" s="491"/>
      <c r="L948" s="491"/>
      <c r="M948" s="491"/>
      <c r="N948" s="491"/>
      <c r="O948" s="491"/>
      <c r="P948" s="491"/>
      <c r="Q948" s="491"/>
      <c r="R948" s="491"/>
      <c r="S948" s="491"/>
      <c r="T948" s="491"/>
      <c r="U948" s="491"/>
      <c r="V948" s="491"/>
      <c r="W948" s="491"/>
      <c r="X948" s="491"/>
      <c r="Y948" s="491"/>
      <c r="Z948" s="491"/>
    </row>
    <row r="949" spans="1:26" ht="18.75" customHeight="1" x14ac:dyDescent="0.35">
      <c r="A949" s="520"/>
      <c r="B949" s="521"/>
      <c r="C949" s="521"/>
      <c r="D949" s="491"/>
      <c r="E949" s="491"/>
      <c r="F949" s="491"/>
      <c r="G949" s="491"/>
      <c r="H949" s="491"/>
      <c r="I949" s="491"/>
      <c r="J949" s="491"/>
      <c r="K949" s="491"/>
      <c r="L949" s="491"/>
      <c r="M949" s="491"/>
      <c r="N949" s="491"/>
      <c r="O949" s="491"/>
      <c r="P949" s="491"/>
      <c r="Q949" s="491"/>
      <c r="R949" s="491"/>
      <c r="S949" s="491"/>
      <c r="T949" s="491"/>
      <c r="U949" s="491"/>
      <c r="V949" s="491"/>
      <c r="W949" s="491"/>
      <c r="X949" s="491"/>
      <c r="Y949" s="491"/>
      <c r="Z949" s="491"/>
    </row>
    <row r="950" spans="1:26" ht="18.75" customHeight="1" x14ac:dyDescent="0.35">
      <c r="A950" s="520"/>
      <c r="B950" s="521"/>
      <c r="C950" s="521"/>
      <c r="D950" s="491"/>
      <c r="E950" s="491"/>
      <c r="F950" s="491"/>
      <c r="G950" s="491"/>
      <c r="H950" s="491"/>
      <c r="I950" s="491"/>
      <c r="J950" s="491"/>
      <c r="K950" s="491"/>
      <c r="L950" s="491"/>
      <c r="M950" s="491"/>
      <c r="N950" s="491"/>
      <c r="O950" s="491"/>
      <c r="P950" s="491"/>
      <c r="Q950" s="491"/>
      <c r="R950" s="491"/>
      <c r="S950" s="491"/>
      <c r="T950" s="491"/>
      <c r="U950" s="491"/>
      <c r="V950" s="491"/>
      <c r="W950" s="491"/>
      <c r="X950" s="491"/>
      <c r="Y950" s="491"/>
      <c r="Z950" s="491"/>
    </row>
    <row r="951" spans="1:26" ht="18.75" customHeight="1" x14ac:dyDescent="0.35">
      <c r="A951" s="520"/>
      <c r="B951" s="521"/>
      <c r="C951" s="521"/>
      <c r="D951" s="491"/>
      <c r="E951" s="491"/>
      <c r="F951" s="491"/>
      <c r="G951" s="491"/>
      <c r="H951" s="491"/>
      <c r="I951" s="491"/>
      <c r="J951" s="491"/>
      <c r="K951" s="491"/>
      <c r="L951" s="491"/>
      <c r="M951" s="491"/>
      <c r="N951" s="491"/>
      <c r="O951" s="491"/>
      <c r="P951" s="491"/>
      <c r="Q951" s="491"/>
      <c r="R951" s="491"/>
      <c r="S951" s="491"/>
      <c r="T951" s="491"/>
      <c r="U951" s="491"/>
      <c r="V951" s="491"/>
      <c r="W951" s="491"/>
      <c r="X951" s="491"/>
      <c r="Y951" s="491"/>
      <c r="Z951" s="491"/>
    </row>
    <row r="952" spans="1:26" ht="18.75" customHeight="1" x14ac:dyDescent="0.35">
      <c r="A952" s="520"/>
      <c r="B952" s="521"/>
      <c r="C952" s="521"/>
      <c r="D952" s="491"/>
      <c r="E952" s="491"/>
      <c r="F952" s="491"/>
      <c r="G952" s="491"/>
      <c r="H952" s="491"/>
      <c r="I952" s="491"/>
      <c r="J952" s="491"/>
      <c r="K952" s="491"/>
      <c r="L952" s="491"/>
      <c r="M952" s="491"/>
      <c r="N952" s="491"/>
      <c r="O952" s="491"/>
      <c r="P952" s="491"/>
      <c r="Q952" s="491"/>
      <c r="R952" s="491"/>
      <c r="S952" s="491"/>
      <c r="T952" s="491"/>
      <c r="U952" s="491"/>
      <c r="V952" s="491"/>
      <c r="W952" s="491"/>
      <c r="X952" s="491"/>
      <c r="Y952" s="491"/>
      <c r="Z952" s="491"/>
    </row>
    <row r="953" spans="1:26" ht="18.75" customHeight="1" x14ac:dyDescent="0.35">
      <c r="A953" s="520"/>
      <c r="B953" s="521"/>
      <c r="C953" s="521"/>
      <c r="D953" s="491"/>
      <c r="E953" s="491"/>
      <c r="F953" s="491"/>
      <c r="G953" s="491"/>
      <c r="H953" s="491"/>
      <c r="I953" s="491"/>
      <c r="J953" s="491"/>
      <c r="K953" s="491"/>
      <c r="L953" s="491"/>
      <c r="M953" s="491"/>
      <c r="N953" s="491"/>
      <c r="O953" s="491"/>
      <c r="P953" s="491"/>
      <c r="Q953" s="491"/>
      <c r="R953" s="491"/>
      <c r="S953" s="491"/>
      <c r="T953" s="491"/>
      <c r="U953" s="491"/>
      <c r="V953" s="491"/>
      <c r="W953" s="491"/>
      <c r="X953" s="491"/>
      <c r="Y953" s="491"/>
      <c r="Z953" s="491"/>
    </row>
    <row r="954" spans="1:26" ht="18.75" customHeight="1" x14ac:dyDescent="0.35">
      <c r="A954" s="520"/>
      <c r="B954" s="521"/>
      <c r="C954" s="521"/>
      <c r="D954" s="491"/>
      <c r="E954" s="491"/>
      <c r="F954" s="491"/>
      <c r="G954" s="491"/>
      <c r="H954" s="491"/>
      <c r="I954" s="491"/>
      <c r="J954" s="491"/>
      <c r="K954" s="491"/>
      <c r="L954" s="491"/>
      <c r="M954" s="491"/>
      <c r="N954" s="491"/>
      <c r="O954" s="491"/>
      <c r="P954" s="491"/>
      <c r="Q954" s="491"/>
      <c r="R954" s="491"/>
      <c r="S954" s="491"/>
      <c r="T954" s="491"/>
      <c r="U954" s="491"/>
      <c r="V954" s="491"/>
      <c r="W954" s="491"/>
      <c r="X954" s="491"/>
      <c r="Y954" s="491"/>
      <c r="Z954" s="491"/>
    </row>
    <row r="955" spans="1:26" ht="18.75" customHeight="1" x14ac:dyDescent="0.35">
      <c r="A955" s="520"/>
      <c r="B955" s="521"/>
      <c r="C955" s="521"/>
      <c r="D955" s="491"/>
      <c r="E955" s="491"/>
      <c r="F955" s="491"/>
      <c r="G955" s="491"/>
      <c r="H955" s="491"/>
      <c r="I955" s="491"/>
      <c r="J955" s="491"/>
      <c r="K955" s="491"/>
      <c r="L955" s="491"/>
      <c r="M955" s="491"/>
      <c r="N955" s="491"/>
      <c r="O955" s="491"/>
      <c r="P955" s="491"/>
      <c r="Q955" s="491"/>
      <c r="R955" s="491"/>
      <c r="S955" s="491"/>
      <c r="T955" s="491"/>
      <c r="U955" s="491"/>
      <c r="V955" s="491"/>
      <c r="W955" s="491"/>
      <c r="X955" s="491"/>
      <c r="Y955" s="491"/>
      <c r="Z955" s="491"/>
    </row>
    <row r="956" spans="1:26" ht="18.75" customHeight="1" x14ac:dyDescent="0.35">
      <c r="A956" s="520"/>
      <c r="B956" s="521"/>
      <c r="C956" s="521"/>
      <c r="D956" s="491"/>
      <c r="E956" s="491"/>
      <c r="F956" s="491"/>
      <c r="G956" s="491"/>
      <c r="H956" s="491"/>
      <c r="I956" s="491"/>
      <c r="J956" s="491"/>
      <c r="K956" s="491"/>
      <c r="L956" s="491"/>
      <c r="M956" s="491"/>
      <c r="N956" s="491"/>
      <c r="O956" s="491"/>
      <c r="P956" s="491"/>
      <c r="Q956" s="491"/>
      <c r="R956" s="491"/>
      <c r="S956" s="491"/>
      <c r="T956" s="491"/>
      <c r="U956" s="491"/>
      <c r="V956" s="491"/>
      <c r="W956" s="491"/>
      <c r="X956" s="491"/>
      <c r="Y956" s="491"/>
      <c r="Z956" s="491"/>
    </row>
    <row r="957" spans="1:26" ht="18.75" customHeight="1" x14ac:dyDescent="0.35">
      <c r="A957" s="520"/>
      <c r="B957" s="521"/>
      <c r="C957" s="521"/>
      <c r="D957" s="491"/>
      <c r="E957" s="491"/>
      <c r="F957" s="491"/>
      <c r="G957" s="491"/>
      <c r="H957" s="491"/>
      <c r="I957" s="491"/>
      <c r="J957" s="491"/>
      <c r="K957" s="491"/>
      <c r="L957" s="491"/>
      <c r="M957" s="491"/>
      <c r="N957" s="491"/>
      <c r="O957" s="491"/>
      <c r="P957" s="491"/>
      <c r="Q957" s="491"/>
      <c r="R957" s="491"/>
      <c r="S957" s="491"/>
      <c r="T957" s="491"/>
      <c r="U957" s="491"/>
      <c r="V957" s="491"/>
      <c r="W957" s="491"/>
      <c r="X957" s="491"/>
      <c r="Y957" s="491"/>
      <c r="Z957" s="491"/>
    </row>
    <row r="958" spans="1:26" ht="18.75" customHeight="1" x14ac:dyDescent="0.35">
      <c r="A958" s="520"/>
      <c r="B958" s="521"/>
      <c r="C958" s="521"/>
      <c r="D958" s="491"/>
      <c r="E958" s="491"/>
      <c r="F958" s="491"/>
      <c r="G958" s="491"/>
      <c r="H958" s="491"/>
      <c r="I958" s="491"/>
      <c r="J958" s="491"/>
      <c r="K958" s="491"/>
      <c r="L958" s="491"/>
      <c r="M958" s="491"/>
      <c r="N958" s="491"/>
      <c r="O958" s="491"/>
      <c r="P958" s="491"/>
      <c r="Q958" s="491"/>
      <c r="R958" s="491"/>
      <c r="S958" s="491"/>
      <c r="T958" s="491"/>
      <c r="U958" s="491"/>
      <c r="V958" s="491"/>
      <c r="W958" s="491"/>
      <c r="X958" s="491"/>
      <c r="Y958" s="491"/>
      <c r="Z958" s="491"/>
    </row>
    <row r="959" spans="1:26" ht="18.75" customHeight="1" x14ac:dyDescent="0.35">
      <c r="A959" s="520"/>
      <c r="B959" s="521"/>
      <c r="C959" s="521"/>
      <c r="D959" s="491"/>
      <c r="E959" s="491"/>
      <c r="F959" s="491"/>
      <c r="G959" s="491"/>
      <c r="H959" s="491"/>
      <c r="I959" s="491"/>
      <c r="J959" s="491"/>
      <c r="K959" s="491"/>
      <c r="L959" s="491"/>
      <c r="M959" s="491"/>
      <c r="N959" s="491"/>
      <c r="O959" s="491"/>
      <c r="P959" s="491"/>
      <c r="Q959" s="491"/>
      <c r="R959" s="491"/>
      <c r="S959" s="491"/>
      <c r="T959" s="491"/>
      <c r="U959" s="491"/>
      <c r="V959" s="491"/>
      <c r="W959" s="491"/>
      <c r="X959" s="491"/>
      <c r="Y959" s="491"/>
      <c r="Z959" s="491"/>
    </row>
    <row r="960" spans="1:26" ht="18.75" customHeight="1" x14ac:dyDescent="0.35">
      <c r="A960" s="520"/>
      <c r="B960" s="521"/>
      <c r="C960" s="521"/>
      <c r="D960" s="491"/>
      <c r="E960" s="491"/>
      <c r="F960" s="491"/>
      <c r="G960" s="491"/>
      <c r="H960" s="491"/>
      <c r="I960" s="491"/>
      <c r="J960" s="491"/>
      <c r="K960" s="491"/>
      <c r="L960" s="491"/>
      <c r="M960" s="491"/>
      <c r="N960" s="491"/>
      <c r="O960" s="491"/>
      <c r="P960" s="491"/>
      <c r="Q960" s="491"/>
      <c r="R960" s="491"/>
      <c r="S960" s="491"/>
      <c r="T960" s="491"/>
      <c r="U960" s="491"/>
      <c r="V960" s="491"/>
      <c r="W960" s="491"/>
      <c r="X960" s="491"/>
      <c r="Y960" s="491"/>
      <c r="Z960" s="491"/>
    </row>
    <row r="961" spans="1:26" ht="18.75" customHeight="1" x14ac:dyDescent="0.35">
      <c r="A961" s="520"/>
      <c r="B961" s="521"/>
      <c r="C961" s="521"/>
      <c r="D961" s="491"/>
      <c r="E961" s="491"/>
      <c r="F961" s="491"/>
      <c r="G961" s="491"/>
      <c r="H961" s="491"/>
      <c r="I961" s="491"/>
      <c r="J961" s="491"/>
      <c r="K961" s="491"/>
      <c r="L961" s="491"/>
      <c r="M961" s="491"/>
      <c r="N961" s="491"/>
      <c r="O961" s="491"/>
      <c r="P961" s="491"/>
      <c r="Q961" s="491"/>
      <c r="R961" s="491"/>
      <c r="S961" s="491"/>
      <c r="T961" s="491"/>
      <c r="U961" s="491"/>
      <c r="V961" s="491"/>
      <c r="W961" s="491"/>
      <c r="X961" s="491"/>
      <c r="Y961" s="491"/>
      <c r="Z961" s="491"/>
    </row>
    <row r="962" spans="1:26" ht="18.75" customHeight="1" x14ac:dyDescent="0.35">
      <c r="A962" s="520"/>
      <c r="B962" s="521"/>
      <c r="C962" s="521"/>
      <c r="D962" s="491"/>
      <c r="E962" s="491"/>
      <c r="F962" s="491"/>
      <c r="G962" s="491"/>
      <c r="H962" s="491"/>
      <c r="I962" s="491"/>
      <c r="J962" s="491"/>
      <c r="K962" s="491"/>
      <c r="L962" s="491"/>
      <c r="M962" s="491"/>
      <c r="N962" s="491"/>
      <c r="O962" s="491"/>
      <c r="P962" s="491"/>
      <c r="Q962" s="491"/>
      <c r="R962" s="491"/>
      <c r="S962" s="491"/>
      <c r="T962" s="491"/>
      <c r="U962" s="491"/>
      <c r="V962" s="491"/>
      <c r="W962" s="491"/>
      <c r="X962" s="491"/>
      <c r="Y962" s="491"/>
      <c r="Z962" s="491"/>
    </row>
    <row r="963" spans="1:26" ht="18.75" customHeight="1" x14ac:dyDescent="0.35">
      <c r="A963" s="520"/>
      <c r="B963" s="521"/>
      <c r="C963" s="521"/>
      <c r="D963" s="491"/>
      <c r="E963" s="491"/>
      <c r="F963" s="491"/>
      <c r="G963" s="491"/>
      <c r="H963" s="491"/>
      <c r="I963" s="491"/>
      <c r="J963" s="491"/>
      <c r="K963" s="491"/>
      <c r="L963" s="491"/>
      <c r="M963" s="491"/>
      <c r="N963" s="491"/>
      <c r="O963" s="491"/>
      <c r="P963" s="491"/>
      <c r="Q963" s="491"/>
      <c r="R963" s="491"/>
      <c r="S963" s="491"/>
      <c r="T963" s="491"/>
      <c r="U963" s="491"/>
      <c r="V963" s="491"/>
      <c r="W963" s="491"/>
      <c r="X963" s="491"/>
      <c r="Y963" s="491"/>
      <c r="Z963" s="491"/>
    </row>
    <row r="964" spans="1:26" ht="18.75" customHeight="1" x14ac:dyDescent="0.35">
      <c r="A964" s="520"/>
      <c r="B964" s="521"/>
      <c r="C964" s="521"/>
      <c r="D964" s="491"/>
      <c r="E964" s="491"/>
      <c r="F964" s="491"/>
      <c r="G964" s="491"/>
      <c r="H964" s="491"/>
      <c r="I964" s="491"/>
      <c r="J964" s="491"/>
      <c r="K964" s="491"/>
      <c r="L964" s="491"/>
      <c r="M964" s="491"/>
      <c r="N964" s="491"/>
      <c r="O964" s="491"/>
      <c r="P964" s="491"/>
      <c r="Q964" s="491"/>
      <c r="R964" s="491"/>
      <c r="S964" s="491"/>
      <c r="T964" s="491"/>
      <c r="U964" s="491"/>
      <c r="V964" s="491"/>
      <c r="W964" s="491"/>
      <c r="X964" s="491"/>
      <c r="Y964" s="491"/>
      <c r="Z964" s="491"/>
    </row>
    <row r="965" spans="1:26" ht="18.75" customHeight="1" x14ac:dyDescent="0.35">
      <c r="A965" s="520"/>
      <c r="B965" s="521"/>
      <c r="C965" s="521"/>
      <c r="D965" s="491"/>
      <c r="E965" s="491"/>
      <c r="F965" s="491"/>
      <c r="G965" s="491"/>
      <c r="H965" s="491"/>
      <c r="I965" s="491"/>
      <c r="J965" s="491"/>
      <c r="K965" s="491"/>
      <c r="L965" s="491"/>
      <c r="M965" s="491"/>
      <c r="N965" s="491"/>
      <c r="O965" s="491"/>
      <c r="P965" s="491"/>
      <c r="Q965" s="491"/>
      <c r="R965" s="491"/>
      <c r="S965" s="491"/>
      <c r="T965" s="491"/>
      <c r="U965" s="491"/>
      <c r="V965" s="491"/>
      <c r="W965" s="491"/>
      <c r="X965" s="491"/>
      <c r="Y965" s="491"/>
      <c r="Z965" s="491"/>
    </row>
    <row r="966" spans="1:26" ht="18.75" customHeight="1" x14ac:dyDescent="0.35">
      <c r="A966" s="520"/>
      <c r="B966" s="521"/>
      <c r="C966" s="521"/>
      <c r="D966" s="491"/>
      <c r="E966" s="491"/>
      <c r="F966" s="491"/>
      <c r="G966" s="491"/>
      <c r="H966" s="491"/>
      <c r="I966" s="491"/>
      <c r="J966" s="491"/>
      <c r="K966" s="491"/>
      <c r="L966" s="491"/>
      <c r="M966" s="491"/>
      <c r="N966" s="491"/>
      <c r="O966" s="491"/>
      <c r="P966" s="491"/>
      <c r="Q966" s="491"/>
      <c r="R966" s="491"/>
      <c r="S966" s="491"/>
      <c r="T966" s="491"/>
      <c r="U966" s="491"/>
      <c r="V966" s="491"/>
      <c r="W966" s="491"/>
      <c r="X966" s="491"/>
      <c r="Y966" s="491"/>
      <c r="Z966" s="491"/>
    </row>
    <row r="967" spans="1:26" ht="18.75" customHeight="1" x14ac:dyDescent="0.35">
      <c r="A967" s="520"/>
      <c r="B967" s="521"/>
      <c r="C967" s="521"/>
      <c r="D967" s="491"/>
      <c r="E967" s="491"/>
      <c r="F967" s="491"/>
      <c r="G967" s="491"/>
      <c r="H967" s="491"/>
      <c r="I967" s="491"/>
      <c r="J967" s="491"/>
      <c r="K967" s="491"/>
      <c r="L967" s="491"/>
      <c r="M967" s="491"/>
      <c r="N967" s="491"/>
      <c r="O967" s="491"/>
      <c r="P967" s="491"/>
      <c r="Q967" s="491"/>
      <c r="R967" s="491"/>
      <c r="S967" s="491"/>
      <c r="T967" s="491"/>
      <c r="U967" s="491"/>
      <c r="V967" s="491"/>
      <c r="W967" s="491"/>
      <c r="X967" s="491"/>
      <c r="Y967" s="491"/>
      <c r="Z967" s="491"/>
    </row>
    <row r="968" spans="1:26" ht="18.75" customHeight="1" x14ac:dyDescent="0.35">
      <c r="A968" s="520"/>
      <c r="B968" s="521"/>
      <c r="C968" s="521"/>
      <c r="D968" s="491"/>
      <c r="E968" s="491"/>
      <c r="F968" s="491"/>
      <c r="G968" s="491"/>
      <c r="H968" s="491"/>
      <c r="I968" s="491"/>
      <c r="J968" s="491"/>
      <c r="K968" s="491"/>
      <c r="L968" s="491"/>
      <c r="M968" s="491"/>
      <c r="N968" s="491"/>
      <c r="O968" s="491"/>
      <c r="P968" s="491"/>
      <c r="Q968" s="491"/>
      <c r="R968" s="491"/>
      <c r="S968" s="491"/>
      <c r="T968" s="491"/>
      <c r="U968" s="491"/>
      <c r="V968" s="491"/>
      <c r="W968" s="491"/>
      <c r="X968" s="491"/>
      <c r="Y968" s="491"/>
      <c r="Z968" s="491"/>
    </row>
    <row r="969" spans="1:26" ht="18.75" customHeight="1" x14ac:dyDescent="0.35">
      <c r="A969" s="520"/>
      <c r="B969" s="521"/>
      <c r="C969" s="521"/>
      <c r="D969" s="491"/>
      <c r="E969" s="491"/>
      <c r="F969" s="491"/>
      <c r="G969" s="491"/>
      <c r="H969" s="491"/>
      <c r="I969" s="491"/>
      <c r="J969" s="491"/>
      <c r="K969" s="491"/>
      <c r="L969" s="491"/>
      <c r="M969" s="491"/>
      <c r="N969" s="491"/>
      <c r="O969" s="491"/>
      <c r="P969" s="491"/>
      <c r="Q969" s="491"/>
      <c r="R969" s="491"/>
      <c r="S969" s="491"/>
      <c r="T969" s="491"/>
      <c r="U969" s="491"/>
      <c r="V969" s="491"/>
      <c r="W969" s="491"/>
      <c r="X969" s="491"/>
      <c r="Y969" s="491"/>
      <c r="Z969" s="491"/>
    </row>
    <row r="970" spans="1:26" ht="18.75" customHeight="1" x14ac:dyDescent="0.35">
      <c r="A970" s="520"/>
      <c r="B970" s="521"/>
      <c r="C970" s="521"/>
      <c r="D970" s="491"/>
      <c r="E970" s="491"/>
      <c r="F970" s="491"/>
      <c r="G970" s="491"/>
      <c r="H970" s="491"/>
      <c r="I970" s="491"/>
      <c r="J970" s="491"/>
      <c r="K970" s="491"/>
      <c r="L970" s="491"/>
      <c r="M970" s="491"/>
      <c r="N970" s="491"/>
      <c r="O970" s="491"/>
      <c r="P970" s="491"/>
      <c r="Q970" s="491"/>
      <c r="R970" s="491"/>
      <c r="S970" s="491"/>
      <c r="T970" s="491"/>
      <c r="U970" s="491"/>
      <c r="V970" s="491"/>
      <c r="W970" s="491"/>
      <c r="X970" s="491"/>
      <c r="Y970" s="491"/>
      <c r="Z970" s="491"/>
    </row>
    <row r="971" spans="1:26" ht="18.75" customHeight="1" x14ac:dyDescent="0.35">
      <c r="A971" s="520"/>
      <c r="B971" s="521"/>
      <c r="C971" s="521"/>
      <c r="D971" s="491"/>
      <c r="E971" s="491"/>
      <c r="F971" s="491"/>
      <c r="G971" s="491"/>
      <c r="H971" s="491"/>
      <c r="I971" s="491"/>
      <c r="J971" s="491"/>
      <c r="K971" s="491"/>
      <c r="L971" s="491"/>
      <c r="M971" s="491"/>
      <c r="N971" s="491"/>
      <c r="O971" s="491"/>
      <c r="P971" s="491"/>
      <c r="Q971" s="491"/>
      <c r="R971" s="491"/>
      <c r="S971" s="491"/>
      <c r="T971" s="491"/>
      <c r="U971" s="491"/>
      <c r="V971" s="491"/>
      <c r="W971" s="491"/>
      <c r="X971" s="491"/>
      <c r="Y971" s="491"/>
      <c r="Z971" s="491"/>
    </row>
    <row r="972" spans="1:26" ht="18.75" customHeight="1" x14ac:dyDescent="0.35">
      <c r="A972" s="520"/>
      <c r="B972" s="521"/>
      <c r="C972" s="521"/>
      <c r="D972" s="491"/>
      <c r="E972" s="491"/>
      <c r="F972" s="491"/>
      <c r="G972" s="491"/>
      <c r="H972" s="491"/>
      <c r="I972" s="491"/>
      <c r="J972" s="491"/>
      <c r="K972" s="491"/>
      <c r="L972" s="491"/>
      <c r="M972" s="491"/>
      <c r="N972" s="491"/>
      <c r="O972" s="491"/>
      <c r="P972" s="491"/>
      <c r="Q972" s="491"/>
      <c r="R972" s="491"/>
      <c r="S972" s="491"/>
      <c r="T972" s="491"/>
      <c r="U972" s="491"/>
      <c r="V972" s="491"/>
      <c r="W972" s="491"/>
      <c r="X972" s="491"/>
      <c r="Y972" s="491"/>
      <c r="Z972" s="491"/>
    </row>
    <row r="973" spans="1:26" ht="18.75" customHeight="1" x14ac:dyDescent="0.35">
      <c r="A973" s="520"/>
      <c r="B973" s="521"/>
      <c r="C973" s="521"/>
      <c r="D973" s="491"/>
      <c r="E973" s="491"/>
      <c r="F973" s="491"/>
      <c r="G973" s="491"/>
      <c r="H973" s="491"/>
      <c r="I973" s="491"/>
      <c r="J973" s="491"/>
      <c r="K973" s="491"/>
      <c r="L973" s="491"/>
      <c r="M973" s="491"/>
      <c r="N973" s="491"/>
      <c r="O973" s="491"/>
      <c r="P973" s="491"/>
      <c r="Q973" s="491"/>
      <c r="R973" s="491"/>
      <c r="S973" s="491"/>
      <c r="T973" s="491"/>
      <c r="U973" s="491"/>
      <c r="V973" s="491"/>
      <c r="W973" s="491"/>
      <c r="X973" s="491"/>
      <c r="Y973" s="491"/>
      <c r="Z973" s="491"/>
    </row>
    <row r="974" spans="1:26" ht="18.75" customHeight="1" x14ac:dyDescent="0.35">
      <c r="A974" s="520"/>
      <c r="B974" s="521"/>
      <c r="C974" s="521"/>
      <c r="D974" s="491"/>
      <c r="E974" s="491"/>
      <c r="F974" s="491"/>
      <c r="G974" s="491"/>
      <c r="H974" s="491"/>
      <c r="I974" s="491"/>
      <c r="J974" s="491"/>
      <c r="K974" s="491"/>
      <c r="L974" s="491"/>
      <c r="M974" s="491"/>
      <c r="N974" s="491"/>
      <c r="O974" s="491"/>
      <c r="P974" s="491"/>
      <c r="Q974" s="491"/>
      <c r="R974" s="491"/>
      <c r="S974" s="491"/>
      <c r="T974" s="491"/>
      <c r="U974" s="491"/>
      <c r="V974" s="491"/>
      <c r="W974" s="491"/>
      <c r="X974" s="491"/>
      <c r="Y974" s="491"/>
      <c r="Z974" s="491"/>
    </row>
    <row r="975" spans="1:26" ht="18.75" customHeight="1" x14ac:dyDescent="0.35">
      <c r="A975" s="520"/>
      <c r="B975" s="521"/>
      <c r="C975" s="521"/>
      <c r="D975" s="491"/>
      <c r="E975" s="491"/>
      <c r="F975" s="491"/>
      <c r="G975" s="491"/>
      <c r="H975" s="491"/>
      <c r="I975" s="491"/>
      <c r="J975" s="491"/>
      <c r="K975" s="491"/>
      <c r="L975" s="491"/>
      <c r="M975" s="491"/>
      <c r="N975" s="491"/>
      <c r="O975" s="491"/>
      <c r="P975" s="491"/>
      <c r="Q975" s="491"/>
      <c r="R975" s="491"/>
      <c r="S975" s="491"/>
      <c r="T975" s="491"/>
      <c r="U975" s="491"/>
      <c r="V975" s="491"/>
      <c r="W975" s="491"/>
      <c r="X975" s="491"/>
      <c r="Y975" s="491"/>
      <c r="Z975" s="491"/>
    </row>
    <row r="976" spans="1:26" ht="18.75" customHeight="1" x14ac:dyDescent="0.35">
      <c r="A976" s="520"/>
      <c r="B976" s="521"/>
      <c r="C976" s="521"/>
      <c r="D976" s="491"/>
      <c r="E976" s="491"/>
      <c r="F976" s="491"/>
      <c r="G976" s="491"/>
      <c r="H976" s="491"/>
      <c r="I976" s="491"/>
      <c r="J976" s="491"/>
      <c r="K976" s="491"/>
      <c r="L976" s="491"/>
      <c r="M976" s="491"/>
      <c r="N976" s="491"/>
      <c r="O976" s="491"/>
      <c r="P976" s="491"/>
      <c r="Q976" s="491"/>
      <c r="R976" s="491"/>
      <c r="S976" s="491"/>
      <c r="T976" s="491"/>
      <c r="U976" s="491"/>
      <c r="V976" s="491"/>
      <c r="W976" s="491"/>
      <c r="X976" s="491"/>
      <c r="Y976" s="491"/>
      <c r="Z976" s="491"/>
    </row>
    <row r="977" spans="1:26" ht="18.75" customHeight="1" x14ac:dyDescent="0.35">
      <c r="A977" s="520"/>
      <c r="B977" s="521"/>
      <c r="C977" s="521"/>
      <c r="D977" s="491"/>
      <c r="E977" s="491"/>
      <c r="F977" s="491"/>
      <c r="G977" s="491"/>
      <c r="H977" s="491"/>
      <c r="I977" s="491"/>
      <c r="J977" s="491"/>
      <c r="K977" s="491"/>
      <c r="L977" s="491"/>
      <c r="M977" s="491"/>
      <c r="N977" s="491"/>
      <c r="O977" s="491"/>
      <c r="P977" s="491"/>
      <c r="Q977" s="491"/>
      <c r="R977" s="491"/>
      <c r="S977" s="491"/>
      <c r="T977" s="491"/>
      <c r="U977" s="491"/>
      <c r="V977" s="491"/>
      <c r="W977" s="491"/>
      <c r="X977" s="491"/>
      <c r="Y977" s="491"/>
      <c r="Z977" s="491"/>
    </row>
    <row r="978" spans="1:26" ht="18.75" customHeight="1" x14ac:dyDescent="0.35">
      <c r="A978" s="520"/>
      <c r="B978" s="521"/>
      <c r="C978" s="52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row>
    <row r="979" spans="1:26" ht="18.75" customHeight="1" x14ac:dyDescent="0.35">
      <c r="A979" s="520"/>
      <c r="B979" s="521"/>
      <c r="C979" s="521"/>
      <c r="D979" s="491"/>
      <c r="E979" s="491"/>
      <c r="F979" s="491"/>
      <c r="G979" s="491"/>
      <c r="H979" s="491"/>
      <c r="I979" s="491"/>
      <c r="J979" s="491"/>
      <c r="K979" s="491"/>
      <c r="L979" s="491"/>
      <c r="M979" s="491"/>
      <c r="N979" s="491"/>
      <c r="O979" s="491"/>
      <c r="P979" s="491"/>
      <c r="Q979" s="491"/>
      <c r="R979" s="491"/>
      <c r="S979" s="491"/>
      <c r="T979" s="491"/>
      <c r="U979" s="491"/>
      <c r="V979" s="491"/>
      <c r="W979" s="491"/>
      <c r="X979" s="491"/>
      <c r="Y979" s="491"/>
      <c r="Z979" s="491"/>
    </row>
    <row r="980" spans="1:26" ht="18.75" customHeight="1" x14ac:dyDescent="0.35">
      <c r="A980" s="520"/>
      <c r="B980" s="521"/>
      <c r="C980" s="521"/>
      <c r="D980" s="491"/>
      <c r="E980" s="491"/>
      <c r="F980" s="491"/>
      <c r="G980" s="491"/>
      <c r="H980" s="491"/>
      <c r="I980" s="491"/>
      <c r="J980" s="491"/>
      <c r="K980" s="491"/>
      <c r="L980" s="491"/>
      <c r="M980" s="491"/>
      <c r="N980" s="491"/>
      <c r="O980" s="491"/>
      <c r="P980" s="491"/>
      <c r="Q980" s="491"/>
      <c r="R980" s="491"/>
      <c r="S980" s="491"/>
      <c r="T980" s="491"/>
      <c r="U980" s="491"/>
      <c r="V980" s="491"/>
      <c r="W980" s="491"/>
      <c r="X980" s="491"/>
      <c r="Y980" s="491"/>
      <c r="Z980" s="491"/>
    </row>
    <row r="981" spans="1:26" ht="18.75" customHeight="1" x14ac:dyDescent="0.35">
      <c r="A981" s="520"/>
      <c r="B981" s="521"/>
      <c r="C981" s="521"/>
      <c r="D981" s="491"/>
      <c r="E981" s="491"/>
      <c r="F981" s="491"/>
      <c r="G981" s="491"/>
      <c r="H981" s="491"/>
      <c r="I981" s="491"/>
      <c r="J981" s="491"/>
      <c r="K981" s="491"/>
      <c r="L981" s="491"/>
      <c r="M981" s="491"/>
      <c r="N981" s="491"/>
      <c r="O981" s="491"/>
      <c r="P981" s="491"/>
      <c r="Q981" s="491"/>
      <c r="R981" s="491"/>
      <c r="S981" s="491"/>
      <c r="T981" s="491"/>
      <c r="U981" s="491"/>
      <c r="V981" s="491"/>
      <c r="W981" s="491"/>
      <c r="X981" s="491"/>
      <c r="Y981" s="491"/>
      <c r="Z981" s="491"/>
    </row>
    <row r="982" spans="1:26" ht="18.75" customHeight="1" x14ac:dyDescent="0.35">
      <c r="A982" s="520"/>
      <c r="B982" s="521"/>
      <c r="C982" s="521"/>
      <c r="D982" s="491"/>
      <c r="E982" s="491"/>
      <c r="F982" s="491"/>
      <c r="G982" s="491"/>
      <c r="H982" s="491"/>
      <c r="I982" s="491"/>
      <c r="J982" s="491"/>
      <c r="K982" s="491"/>
      <c r="L982" s="491"/>
      <c r="M982" s="491"/>
      <c r="N982" s="491"/>
      <c r="O982" s="491"/>
      <c r="P982" s="491"/>
      <c r="Q982" s="491"/>
      <c r="R982" s="491"/>
      <c r="S982" s="491"/>
      <c r="T982" s="491"/>
      <c r="U982" s="491"/>
      <c r="V982" s="491"/>
      <c r="W982" s="491"/>
      <c r="X982" s="491"/>
      <c r="Y982" s="491"/>
      <c r="Z982" s="491"/>
    </row>
    <row r="983" spans="1:26" ht="18.75" customHeight="1" x14ac:dyDescent="0.35">
      <c r="A983" s="520"/>
      <c r="B983" s="521"/>
      <c r="C983" s="521"/>
      <c r="D983" s="491"/>
      <c r="E983" s="491"/>
      <c r="F983" s="491"/>
      <c r="G983" s="491"/>
      <c r="H983" s="491"/>
      <c r="I983" s="491"/>
      <c r="J983" s="491"/>
      <c r="K983" s="491"/>
      <c r="L983" s="491"/>
      <c r="M983" s="491"/>
      <c r="N983" s="491"/>
      <c r="O983" s="491"/>
      <c r="P983" s="491"/>
      <c r="Q983" s="491"/>
      <c r="R983" s="491"/>
      <c r="S983" s="491"/>
      <c r="T983" s="491"/>
      <c r="U983" s="491"/>
      <c r="V983" s="491"/>
      <c r="W983" s="491"/>
      <c r="X983" s="491"/>
      <c r="Y983" s="491"/>
      <c r="Z983" s="491"/>
    </row>
    <row r="984" spans="1:26" ht="18.75" customHeight="1" x14ac:dyDescent="0.35">
      <c r="A984" s="520"/>
      <c r="B984" s="521"/>
      <c r="C984" s="521"/>
      <c r="D984" s="491"/>
      <c r="E984" s="491"/>
      <c r="F984" s="491"/>
      <c r="G984" s="491"/>
      <c r="H984" s="491"/>
      <c r="I984" s="491"/>
      <c r="J984" s="491"/>
      <c r="K984" s="491"/>
      <c r="L984" s="491"/>
      <c r="M984" s="491"/>
      <c r="N984" s="491"/>
      <c r="O984" s="491"/>
      <c r="P984" s="491"/>
      <c r="Q984" s="491"/>
      <c r="R984" s="491"/>
      <c r="S984" s="491"/>
      <c r="T984" s="491"/>
      <c r="U984" s="491"/>
      <c r="V984" s="491"/>
      <c r="W984" s="491"/>
      <c r="X984" s="491"/>
      <c r="Y984" s="491"/>
      <c r="Z984" s="491"/>
    </row>
    <row r="985" spans="1:26" ht="18.75" customHeight="1" x14ac:dyDescent="0.35">
      <c r="A985" s="520"/>
      <c r="B985" s="521"/>
      <c r="C985" s="521"/>
      <c r="D985" s="491"/>
      <c r="E985" s="491"/>
      <c r="F985" s="491"/>
      <c r="G985" s="491"/>
      <c r="H985" s="491"/>
      <c r="I985" s="491"/>
      <c r="J985" s="491"/>
      <c r="K985" s="491"/>
      <c r="L985" s="491"/>
      <c r="M985" s="491"/>
      <c r="N985" s="491"/>
      <c r="O985" s="491"/>
      <c r="P985" s="491"/>
      <c r="Q985" s="491"/>
      <c r="R985" s="491"/>
      <c r="S985" s="491"/>
      <c r="T985" s="491"/>
      <c r="U985" s="491"/>
      <c r="V985" s="491"/>
      <c r="W985" s="491"/>
      <c r="X985" s="491"/>
      <c r="Y985" s="491"/>
      <c r="Z985" s="491"/>
    </row>
    <row r="986" spans="1:26" ht="18.75" customHeight="1" x14ac:dyDescent="0.35">
      <c r="A986" s="520"/>
      <c r="B986" s="521"/>
      <c r="C986" s="521"/>
      <c r="D986" s="491"/>
      <c r="E986" s="491"/>
      <c r="F986" s="491"/>
      <c r="G986" s="491"/>
      <c r="H986" s="491"/>
      <c r="I986" s="491"/>
      <c r="J986" s="491"/>
      <c r="K986" s="491"/>
      <c r="L986" s="491"/>
      <c r="M986" s="491"/>
      <c r="N986" s="491"/>
      <c r="O986" s="491"/>
      <c r="P986" s="491"/>
      <c r="Q986" s="491"/>
      <c r="R986" s="491"/>
      <c r="S986" s="491"/>
      <c r="T986" s="491"/>
      <c r="U986" s="491"/>
      <c r="V986" s="491"/>
      <c r="W986" s="491"/>
      <c r="X986" s="491"/>
      <c r="Y986" s="491"/>
      <c r="Z986" s="491"/>
    </row>
    <row r="987" spans="1:26" ht="18.75" customHeight="1" x14ac:dyDescent="0.35">
      <c r="A987" s="520"/>
      <c r="B987" s="521"/>
      <c r="C987" s="521"/>
      <c r="D987" s="491"/>
      <c r="E987" s="491"/>
      <c r="F987" s="491"/>
      <c r="G987" s="491"/>
      <c r="H987" s="491"/>
      <c r="I987" s="491"/>
      <c r="J987" s="491"/>
      <c r="K987" s="491"/>
      <c r="L987" s="491"/>
      <c r="M987" s="491"/>
      <c r="N987" s="491"/>
      <c r="O987" s="491"/>
      <c r="P987" s="491"/>
      <c r="Q987" s="491"/>
      <c r="R987" s="491"/>
      <c r="S987" s="491"/>
      <c r="T987" s="491"/>
      <c r="U987" s="491"/>
      <c r="V987" s="491"/>
      <c r="W987" s="491"/>
      <c r="X987" s="491"/>
      <c r="Y987" s="491"/>
      <c r="Z987" s="491"/>
    </row>
    <row r="988" spans="1:26" ht="18.75" customHeight="1" x14ac:dyDescent="0.35">
      <c r="A988" s="520"/>
      <c r="B988" s="521"/>
      <c r="C988" s="521"/>
      <c r="D988" s="491"/>
      <c r="E988" s="491"/>
      <c r="F988" s="491"/>
      <c r="G988" s="491"/>
      <c r="H988" s="491"/>
      <c r="I988" s="491"/>
      <c r="J988" s="491"/>
      <c r="K988" s="491"/>
      <c r="L988" s="491"/>
      <c r="M988" s="491"/>
      <c r="N988" s="491"/>
      <c r="O988" s="491"/>
      <c r="P988" s="491"/>
      <c r="Q988" s="491"/>
      <c r="R988" s="491"/>
      <c r="S988" s="491"/>
      <c r="T988" s="491"/>
      <c r="U988" s="491"/>
      <c r="V988" s="491"/>
      <c r="W988" s="491"/>
      <c r="X988" s="491"/>
      <c r="Y988" s="491"/>
      <c r="Z988" s="491"/>
    </row>
    <row r="989" spans="1:26" ht="18.75" customHeight="1" x14ac:dyDescent="0.35">
      <c r="A989" s="520"/>
      <c r="B989" s="521"/>
      <c r="C989" s="521"/>
      <c r="D989" s="491"/>
      <c r="E989" s="491"/>
      <c r="F989" s="491"/>
      <c r="G989" s="491"/>
      <c r="H989" s="491"/>
      <c r="I989" s="491"/>
      <c r="J989" s="491"/>
      <c r="K989" s="491"/>
      <c r="L989" s="491"/>
      <c r="M989" s="491"/>
      <c r="N989" s="491"/>
      <c r="O989" s="491"/>
      <c r="P989" s="491"/>
      <c r="Q989" s="491"/>
      <c r="R989" s="491"/>
      <c r="S989" s="491"/>
      <c r="T989" s="491"/>
      <c r="U989" s="491"/>
      <c r="V989" s="491"/>
      <c r="W989" s="491"/>
      <c r="X989" s="491"/>
      <c r="Y989" s="491"/>
      <c r="Z989" s="491"/>
    </row>
    <row r="990" spans="1:26" ht="18.75" customHeight="1" x14ac:dyDescent="0.35">
      <c r="A990" s="520"/>
      <c r="B990" s="521"/>
      <c r="C990" s="521"/>
      <c r="D990" s="491"/>
      <c r="E990" s="491"/>
      <c r="F990" s="491"/>
      <c r="G990" s="491"/>
      <c r="H990" s="491"/>
      <c r="I990" s="491"/>
      <c r="J990" s="491"/>
      <c r="K990" s="491"/>
      <c r="L990" s="491"/>
      <c r="M990" s="491"/>
      <c r="N990" s="491"/>
      <c r="O990" s="491"/>
      <c r="P990" s="491"/>
      <c r="Q990" s="491"/>
      <c r="R990" s="491"/>
      <c r="S990" s="491"/>
      <c r="T990" s="491"/>
      <c r="U990" s="491"/>
      <c r="V990" s="491"/>
      <c r="W990" s="491"/>
      <c r="X990" s="491"/>
      <c r="Y990" s="491"/>
      <c r="Z990" s="491"/>
    </row>
    <row r="991" spans="1:26" ht="18.75" customHeight="1" x14ac:dyDescent="0.35">
      <c r="A991" s="520"/>
      <c r="B991" s="521"/>
      <c r="C991" s="521"/>
      <c r="D991" s="491"/>
      <c r="E991" s="491"/>
      <c r="F991" s="491"/>
      <c r="G991" s="491"/>
      <c r="H991" s="491"/>
      <c r="I991" s="491"/>
      <c r="J991" s="491"/>
      <c r="K991" s="491"/>
      <c r="L991" s="491"/>
      <c r="M991" s="491"/>
      <c r="N991" s="491"/>
      <c r="O991" s="491"/>
      <c r="P991" s="491"/>
      <c r="Q991" s="491"/>
      <c r="R991" s="491"/>
      <c r="S991" s="491"/>
      <c r="T991" s="491"/>
      <c r="U991" s="491"/>
      <c r="V991" s="491"/>
      <c r="W991" s="491"/>
      <c r="X991" s="491"/>
      <c r="Y991" s="491"/>
      <c r="Z991" s="491"/>
    </row>
    <row r="992" spans="1:26" ht="18.75" customHeight="1" x14ac:dyDescent="0.35">
      <c r="A992" s="520"/>
      <c r="B992" s="521"/>
      <c r="C992" s="521"/>
      <c r="D992" s="491"/>
      <c r="E992" s="491"/>
      <c r="F992" s="491"/>
      <c r="G992" s="491"/>
      <c r="H992" s="491"/>
      <c r="I992" s="491"/>
      <c r="J992" s="491"/>
      <c r="K992" s="491"/>
      <c r="L992" s="491"/>
      <c r="M992" s="491"/>
      <c r="N992" s="491"/>
      <c r="O992" s="491"/>
      <c r="P992" s="491"/>
      <c r="Q992" s="491"/>
      <c r="R992" s="491"/>
      <c r="S992" s="491"/>
      <c r="T992" s="491"/>
      <c r="U992" s="491"/>
      <c r="V992" s="491"/>
      <c r="W992" s="491"/>
      <c r="X992" s="491"/>
      <c r="Y992" s="491"/>
      <c r="Z992" s="491"/>
    </row>
    <row r="993" spans="1:26" ht="18.75" customHeight="1" x14ac:dyDescent="0.35">
      <c r="A993" s="520"/>
      <c r="B993" s="521"/>
      <c r="C993" s="521"/>
      <c r="D993" s="491"/>
      <c r="E993" s="491"/>
      <c r="F993" s="491"/>
      <c r="G993" s="491"/>
      <c r="H993" s="491"/>
      <c r="I993" s="491"/>
      <c r="J993" s="491"/>
      <c r="K993" s="491"/>
      <c r="L993" s="491"/>
      <c r="M993" s="491"/>
      <c r="N993" s="491"/>
      <c r="O993" s="491"/>
      <c r="P993" s="491"/>
      <c r="Q993" s="491"/>
      <c r="R993" s="491"/>
      <c r="S993" s="491"/>
      <c r="T993" s="491"/>
      <c r="U993" s="491"/>
      <c r="V993" s="491"/>
      <c r="W993" s="491"/>
      <c r="X993" s="491"/>
      <c r="Y993" s="491"/>
      <c r="Z993" s="491"/>
    </row>
    <row r="994" spans="1:26" ht="18.75" customHeight="1" x14ac:dyDescent="0.35">
      <c r="A994" s="520"/>
      <c r="B994" s="521"/>
      <c r="C994" s="521"/>
      <c r="D994" s="491"/>
      <c r="E994" s="491"/>
      <c r="F994" s="491"/>
      <c r="G994" s="491"/>
      <c r="H994" s="491"/>
      <c r="I994" s="491"/>
      <c r="J994" s="491"/>
      <c r="K994" s="491"/>
      <c r="L994" s="491"/>
      <c r="M994" s="491"/>
      <c r="N994" s="491"/>
      <c r="O994" s="491"/>
      <c r="P994" s="491"/>
      <c r="Q994" s="491"/>
      <c r="R994" s="491"/>
      <c r="S994" s="491"/>
      <c r="T994" s="491"/>
      <c r="U994" s="491"/>
      <c r="V994" s="491"/>
      <c r="W994" s="491"/>
      <c r="X994" s="491"/>
      <c r="Y994" s="491"/>
      <c r="Z994" s="491"/>
    </row>
    <row r="995" spans="1:26" ht="18.75" customHeight="1" x14ac:dyDescent="0.35">
      <c r="A995" s="520"/>
      <c r="B995" s="521"/>
      <c r="C995" s="521"/>
      <c r="D995" s="491"/>
      <c r="E995" s="491"/>
      <c r="F995" s="491"/>
      <c r="G995" s="491"/>
      <c r="H995" s="491"/>
      <c r="I995" s="491"/>
      <c r="J995" s="491"/>
      <c r="K995" s="491"/>
      <c r="L995" s="491"/>
      <c r="M995" s="491"/>
      <c r="N995" s="491"/>
      <c r="O995" s="491"/>
      <c r="P995" s="491"/>
      <c r="Q995" s="491"/>
      <c r="R995" s="491"/>
      <c r="S995" s="491"/>
      <c r="T995" s="491"/>
      <c r="U995" s="491"/>
      <c r="V995" s="491"/>
      <c r="W995" s="491"/>
      <c r="X995" s="491"/>
      <c r="Y995" s="491"/>
      <c r="Z995" s="491"/>
    </row>
    <row r="996" spans="1:26" ht="18.75" customHeight="1" x14ac:dyDescent="0.35">
      <c r="A996" s="520"/>
      <c r="B996" s="521"/>
      <c r="C996" s="521"/>
      <c r="D996" s="491"/>
      <c r="E996" s="491"/>
      <c r="F996" s="491"/>
      <c r="G996" s="491"/>
      <c r="H996" s="491"/>
      <c r="I996" s="491"/>
      <c r="J996" s="491"/>
      <c r="K996" s="491"/>
      <c r="L996" s="491"/>
      <c r="M996" s="491"/>
      <c r="N996" s="491"/>
      <c r="O996" s="491"/>
      <c r="P996" s="491"/>
      <c r="Q996" s="491"/>
      <c r="R996" s="491"/>
      <c r="S996" s="491"/>
      <c r="T996" s="491"/>
      <c r="U996" s="491"/>
      <c r="V996" s="491"/>
      <c r="W996" s="491"/>
      <c r="X996" s="491"/>
      <c r="Y996" s="491"/>
      <c r="Z996" s="491"/>
    </row>
    <row r="997" spans="1:26" ht="18.75" customHeight="1" x14ac:dyDescent="0.35">
      <c r="A997" s="520"/>
      <c r="B997" s="521"/>
      <c r="C997" s="521"/>
      <c r="D997" s="491"/>
      <c r="E997" s="491"/>
      <c r="F997" s="491"/>
      <c r="G997" s="491"/>
      <c r="H997" s="491"/>
      <c r="I997" s="491"/>
      <c r="J997" s="491"/>
      <c r="K997" s="491"/>
      <c r="L997" s="491"/>
      <c r="M997" s="491"/>
      <c r="N997" s="491"/>
      <c r="O997" s="491"/>
      <c r="P997" s="491"/>
      <c r="Q997" s="491"/>
      <c r="R997" s="491"/>
      <c r="S997" s="491"/>
      <c r="T997" s="491"/>
      <c r="U997" s="491"/>
      <c r="V997" s="491"/>
      <c r="W997" s="491"/>
      <c r="X997" s="491"/>
      <c r="Y997" s="491"/>
      <c r="Z997" s="491"/>
    </row>
    <row r="998" spans="1:26" ht="18.75" customHeight="1" x14ac:dyDescent="0.35">
      <c r="A998" s="520"/>
      <c r="B998" s="521"/>
      <c r="C998" s="521"/>
      <c r="D998" s="491"/>
      <c r="E998" s="491"/>
      <c r="F998" s="491"/>
      <c r="G998" s="491"/>
      <c r="H998" s="491"/>
      <c r="I998" s="491"/>
      <c r="J998" s="491"/>
      <c r="K998" s="491"/>
      <c r="L998" s="491"/>
      <c r="M998" s="491"/>
      <c r="N998" s="491"/>
      <c r="O998" s="491"/>
      <c r="P998" s="491"/>
      <c r="Q998" s="491"/>
      <c r="R998" s="491"/>
      <c r="S998" s="491"/>
      <c r="T998" s="491"/>
      <c r="U998" s="491"/>
      <c r="V998" s="491"/>
      <c r="W998" s="491"/>
      <c r="X998" s="491"/>
      <c r="Y998" s="491"/>
      <c r="Z998" s="491"/>
    </row>
    <row r="999" spans="1:26" ht="18.75" customHeight="1" x14ac:dyDescent="0.35">
      <c r="A999" s="520"/>
      <c r="B999" s="521"/>
      <c r="C999" s="521"/>
      <c r="D999" s="491"/>
      <c r="E999" s="491"/>
      <c r="F999" s="491"/>
      <c r="G999" s="491"/>
      <c r="H999" s="491"/>
      <c r="I999" s="491"/>
      <c r="J999" s="491"/>
      <c r="K999" s="491"/>
      <c r="L999" s="491"/>
      <c r="M999" s="491"/>
      <c r="N999" s="491"/>
      <c r="O999" s="491"/>
      <c r="P999" s="491"/>
      <c r="Q999" s="491"/>
      <c r="R999" s="491"/>
      <c r="S999" s="491"/>
      <c r="T999" s="491"/>
      <c r="U999" s="491"/>
      <c r="V999" s="491"/>
      <c r="W999" s="491"/>
      <c r="X999" s="491"/>
      <c r="Y999" s="491"/>
      <c r="Z999" s="491"/>
    </row>
    <row r="1000" spans="1:26" ht="18.75" customHeight="1" x14ac:dyDescent="0.35">
      <c r="A1000" s="520"/>
      <c r="B1000" s="521"/>
      <c r="C1000" s="521"/>
      <c r="D1000" s="491"/>
      <c r="E1000" s="491"/>
      <c r="F1000" s="491"/>
      <c r="G1000" s="491"/>
      <c r="H1000" s="491"/>
      <c r="I1000" s="491"/>
      <c r="J1000" s="491"/>
      <c r="K1000" s="491"/>
      <c r="L1000" s="491"/>
      <c r="M1000" s="491"/>
      <c r="N1000" s="491"/>
      <c r="O1000" s="491"/>
      <c r="P1000" s="491"/>
      <c r="Q1000" s="491"/>
      <c r="R1000" s="491"/>
      <c r="S1000" s="491"/>
      <c r="T1000" s="491"/>
      <c r="U1000" s="491"/>
      <c r="V1000" s="491"/>
      <c r="W1000" s="491"/>
      <c r="X1000" s="491"/>
      <c r="Y1000" s="491"/>
      <c r="Z1000" s="491"/>
    </row>
  </sheetData>
  <mergeCells count="3">
    <mergeCell ref="A1:M1"/>
    <mergeCell ref="A2:M2"/>
    <mergeCell ref="A9:L9"/>
  </mergeCells>
  <printOptions verticalCentered="1"/>
  <pageMargins left="1.125" right="0.35433070866141736" top="0.58750000000000002" bottom="0.94488188976377963" header="0" footer="0"/>
  <pageSetup paperSize="9" scale="92" orientation="landscape" r:id="rId1"/>
  <headerFooter>
    <oddHeader>&amp;L&amp;"Calibri,Italic"&amp;9The Great Canadian Meat Company Inc.&amp;C&amp;"Calibri,Italic"&amp;9Confidential&amp;R&amp;"Calibri,Italic"&amp;9RC-77</oddHeader>
    <oddFooter>&amp;L&amp;"Calibri,Italic"&amp;9Prepared by Food Technology Consulting
 Approved by: MU&amp;R&amp;"Calibri,Italic"&amp;9Revision Date: Sep 23, 2022 
 Revision #: 00</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0"/>
    <pageSetUpPr fitToPage="1"/>
  </sheetPr>
  <dimension ref="A1:O993"/>
  <sheetViews>
    <sheetView view="pageLayout" zoomScaleNormal="100" workbookViewId="0">
      <selection activeCell="A5" sqref="A5"/>
    </sheetView>
  </sheetViews>
  <sheetFormatPr defaultColWidth="14" defaultRowHeight="15" customHeight="1" x14ac:dyDescent="0.3"/>
  <cols>
    <col min="1" max="1" width="10.453125" style="527" customWidth="1"/>
    <col min="2" max="2" width="21.7265625" style="527" customWidth="1"/>
    <col min="3" max="3" width="13" style="527" customWidth="1"/>
    <col min="4" max="7" width="9.54296875" style="527" customWidth="1"/>
    <col min="8" max="8" width="10.453125" style="527" customWidth="1"/>
    <col min="9" max="9" width="9.453125" style="527" customWidth="1"/>
    <col min="10" max="10" width="8.54296875" style="527" customWidth="1"/>
    <col min="11" max="11" width="9.81640625" style="527" customWidth="1"/>
    <col min="12" max="12" width="8.54296875" style="527" customWidth="1"/>
    <col min="13" max="13" width="9.54296875" style="527" customWidth="1"/>
    <col min="14" max="15" width="10.453125" style="527" customWidth="1"/>
    <col min="16" max="23" width="8.453125" style="527" customWidth="1"/>
    <col min="24" max="16384" width="14" style="527"/>
  </cols>
  <sheetData>
    <row r="1" spans="1:15" ht="15.5" x14ac:dyDescent="0.3">
      <c r="A1" s="2382" t="s">
        <v>92</v>
      </c>
      <c r="B1" s="2383"/>
      <c r="C1" s="2383"/>
      <c r="D1" s="2383"/>
      <c r="E1" s="2383"/>
      <c r="F1" s="2383"/>
      <c r="G1" s="2383"/>
      <c r="H1" s="2383"/>
      <c r="I1" s="2383"/>
      <c r="J1" s="2383"/>
      <c r="K1" s="2383"/>
      <c r="L1" s="2383"/>
      <c r="M1" s="2383"/>
      <c r="N1" s="2383"/>
      <c r="O1" s="2383"/>
    </row>
    <row r="2" spans="1:15" ht="46.4" customHeight="1" x14ac:dyDescent="0.3">
      <c r="A2" s="2384" t="s">
        <v>3066</v>
      </c>
      <c r="B2" s="2383"/>
      <c r="C2" s="2383"/>
      <c r="D2" s="2383"/>
      <c r="E2" s="2383"/>
      <c r="F2" s="2383"/>
      <c r="G2" s="2383"/>
      <c r="H2" s="2383"/>
      <c r="I2" s="2383"/>
      <c r="J2" s="2383"/>
      <c r="K2" s="2383"/>
      <c r="L2" s="2383"/>
      <c r="M2" s="2383"/>
      <c r="N2" s="2383"/>
      <c r="O2" s="2383"/>
    </row>
    <row r="3" spans="1:15" ht="21" customHeight="1" x14ac:dyDescent="0.3">
      <c r="A3" s="2385" t="s">
        <v>3067</v>
      </c>
      <c r="B3" s="2383"/>
      <c r="C3" s="2383"/>
      <c r="D3" s="2383"/>
      <c r="E3" s="2383"/>
      <c r="F3" s="2383"/>
      <c r="G3" s="2383"/>
      <c r="H3" s="2383"/>
      <c r="I3" s="2383"/>
      <c r="J3" s="2383"/>
      <c r="K3" s="2383"/>
      <c r="L3" s="2383"/>
      <c r="M3" s="2383"/>
      <c r="N3" s="2383"/>
      <c r="O3" s="2383"/>
    </row>
    <row r="4" spans="1:15" ht="20.25" customHeight="1" x14ac:dyDescent="0.35">
      <c r="A4" s="2386" t="s">
        <v>3068</v>
      </c>
      <c r="B4" s="2388" t="s">
        <v>3069</v>
      </c>
      <c r="C4" s="2393" t="s">
        <v>3070</v>
      </c>
      <c r="D4" s="2390" t="s">
        <v>2386</v>
      </c>
      <c r="E4" s="2391"/>
      <c r="F4" s="2391"/>
      <c r="G4" s="2391"/>
      <c r="H4" s="2391"/>
      <c r="I4" s="2391"/>
      <c r="J4" s="2391"/>
      <c r="K4" s="2391"/>
      <c r="L4" s="2391"/>
      <c r="M4" s="2391"/>
      <c r="N4" s="2391"/>
      <c r="O4" s="2392"/>
    </row>
    <row r="5" spans="1:15" s="532" customFormat="1" ht="24.75" customHeight="1" x14ac:dyDescent="0.3">
      <c r="A5" s="2387"/>
      <c r="B5" s="2389"/>
      <c r="C5" s="2393"/>
      <c r="D5" s="1198" t="s">
        <v>3071</v>
      </c>
      <c r="E5" s="1199" t="s">
        <v>3072</v>
      </c>
      <c r="F5" s="1199" t="s">
        <v>3073</v>
      </c>
      <c r="G5" s="1199" t="s">
        <v>3074</v>
      </c>
      <c r="H5" s="1199" t="s">
        <v>3075</v>
      </c>
      <c r="I5" s="1199" t="s">
        <v>3076</v>
      </c>
      <c r="J5" s="1199" t="s">
        <v>3077</v>
      </c>
      <c r="K5" s="1199" t="s">
        <v>3078</v>
      </c>
      <c r="L5" s="1199" t="s">
        <v>3079</v>
      </c>
      <c r="M5" s="1199" t="s">
        <v>3080</v>
      </c>
      <c r="N5" s="1199" t="s">
        <v>3081</v>
      </c>
      <c r="O5" s="1199" t="s">
        <v>3082</v>
      </c>
    </row>
    <row r="6" spans="1:15" ht="30" customHeight="1" x14ac:dyDescent="0.3">
      <c r="A6" s="2394" t="s">
        <v>3083</v>
      </c>
      <c r="B6" s="1382" t="s">
        <v>3084</v>
      </c>
      <c r="C6" s="1383" t="s">
        <v>3085</v>
      </c>
      <c r="D6" s="531"/>
      <c r="E6" s="529"/>
      <c r="F6" s="529"/>
      <c r="G6" s="529"/>
      <c r="H6" s="529"/>
      <c r="I6" s="529"/>
      <c r="J6" s="529"/>
      <c r="K6" s="529"/>
      <c r="L6" s="529"/>
      <c r="M6" s="529"/>
      <c r="N6" s="529"/>
      <c r="O6" s="529"/>
    </row>
    <row r="7" spans="1:15" ht="30" customHeight="1" x14ac:dyDescent="0.3">
      <c r="A7" s="2394"/>
      <c r="B7" s="1382" t="s">
        <v>3086</v>
      </c>
      <c r="C7" s="1383" t="s">
        <v>3085</v>
      </c>
      <c r="D7" s="529"/>
      <c r="E7" s="529"/>
      <c r="F7" s="529"/>
      <c r="G7" s="529"/>
      <c r="H7" s="529"/>
      <c r="I7" s="529"/>
      <c r="J7" s="529"/>
      <c r="K7" s="529"/>
      <c r="L7" s="529"/>
      <c r="M7" s="529"/>
      <c r="N7" s="529"/>
      <c r="O7" s="529"/>
    </row>
    <row r="8" spans="1:15" ht="30" customHeight="1" x14ac:dyDescent="0.3">
      <c r="A8" s="2394"/>
      <c r="B8" s="1382" t="s">
        <v>3087</v>
      </c>
      <c r="C8" s="1383" t="s">
        <v>3085</v>
      </c>
      <c r="D8" s="529"/>
      <c r="E8" s="529"/>
      <c r="F8" s="530"/>
      <c r="G8" s="529"/>
      <c r="H8" s="529"/>
      <c r="I8" s="529"/>
      <c r="J8" s="529"/>
      <c r="K8" s="529"/>
      <c r="L8" s="529"/>
      <c r="M8" s="529"/>
      <c r="N8" s="529"/>
      <c r="O8" s="529"/>
    </row>
    <row r="9" spans="1:15" ht="30" customHeight="1" x14ac:dyDescent="0.3">
      <c r="A9" s="2394"/>
      <c r="B9" s="1382" t="s">
        <v>3088</v>
      </c>
      <c r="C9" s="1383" t="s">
        <v>3085</v>
      </c>
      <c r="D9" s="529"/>
      <c r="E9" s="529"/>
      <c r="F9" s="530"/>
      <c r="G9" s="529"/>
      <c r="H9" s="529"/>
      <c r="I9" s="529"/>
      <c r="J9" s="529"/>
      <c r="K9" s="529"/>
      <c r="L9" s="529"/>
      <c r="M9" s="529"/>
      <c r="N9" s="529"/>
      <c r="O9" s="529"/>
    </row>
    <row r="10" spans="1:15" ht="30" customHeight="1" x14ac:dyDescent="0.3">
      <c r="A10" s="2394"/>
      <c r="B10" s="1382" t="s">
        <v>3089</v>
      </c>
      <c r="C10" s="1383" t="s">
        <v>3085</v>
      </c>
      <c r="D10" s="529"/>
      <c r="E10" s="529"/>
      <c r="F10" s="529"/>
      <c r="G10" s="529"/>
      <c r="H10" s="529"/>
      <c r="I10" s="529"/>
      <c r="J10" s="529"/>
      <c r="K10" s="529"/>
      <c r="L10" s="529"/>
      <c r="M10" s="529"/>
      <c r="N10" s="529"/>
      <c r="O10" s="529"/>
    </row>
    <row r="11" spans="1:15" ht="30" customHeight="1" x14ac:dyDescent="0.3">
      <c r="A11" s="2394"/>
      <c r="B11" s="1382" t="s">
        <v>3090</v>
      </c>
      <c r="C11" s="1383" t="s">
        <v>3085</v>
      </c>
      <c r="D11" s="529"/>
      <c r="E11" s="529"/>
      <c r="F11" s="529"/>
      <c r="G11" s="529"/>
      <c r="H11" s="529"/>
      <c r="I11" s="529"/>
      <c r="J11" s="529"/>
      <c r="K11" s="529"/>
      <c r="L11" s="529"/>
      <c r="M11" s="529"/>
      <c r="N11" s="529"/>
      <c r="O11" s="529"/>
    </row>
    <row r="12" spans="1:15" ht="30" customHeight="1" x14ac:dyDescent="0.3">
      <c r="A12" s="2394"/>
      <c r="B12" s="1382" t="s">
        <v>3091</v>
      </c>
      <c r="C12" s="1383" t="s">
        <v>3085</v>
      </c>
      <c r="D12" s="529"/>
      <c r="E12" s="529"/>
      <c r="F12" s="529"/>
      <c r="G12" s="529"/>
      <c r="H12" s="529"/>
      <c r="I12" s="529"/>
      <c r="J12" s="529"/>
      <c r="K12" s="529"/>
      <c r="L12" s="529"/>
      <c r="M12" s="529"/>
      <c r="N12" s="529"/>
      <c r="O12" s="529"/>
    </row>
    <row r="13" spans="1:15" ht="30" customHeight="1" x14ac:dyDescent="0.3">
      <c r="A13" s="2394"/>
      <c r="B13" s="1382" t="s">
        <v>3092</v>
      </c>
      <c r="C13" s="1383" t="s">
        <v>3085</v>
      </c>
      <c r="D13" s="529"/>
      <c r="E13" s="529"/>
      <c r="F13" s="529"/>
      <c r="G13" s="529"/>
      <c r="H13" s="529"/>
      <c r="I13" s="529"/>
      <c r="J13" s="529"/>
      <c r="K13" s="529"/>
      <c r="L13" s="529"/>
      <c r="M13" s="529"/>
      <c r="N13" s="529"/>
      <c r="O13" s="529"/>
    </row>
    <row r="14" spans="1:15" ht="30" customHeight="1" x14ac:dyDescent="0.3">
      <c r="A14" s="2394"/>
      <c r="B14" s="1382" t="s">
        <v>3093</v>
      </c>
      <c r="C14" s="1383" t="s">
        <v>3085</v>
      </c>
      <c r="D14" s="529"/>
      <c r="E14" s="529"/>
      <c r="F14" s="529"/>
      <c r="G14" s="529"/>
      <c r="H14" s="529"/>
      <c r="I14" s="529"/>
      <c r="J14" s="529"/>
      <c r="K14" s="529"/>
      <c r="L14" s="529"/>
      <c r="M14" s="529"/>
      <c r="N14" s="529"/>
      <c r="O14" s="529"/>
    </row>
    <row r="15" spans="1:15" ht="30" customHeight="1" x14ac:dyDescent="0.3">
      <c r="A15" s="2394"/>
      <c r="B15" s="1382" t="s">
        <v>3094</v>
      </c>
      <c r="C15" s="1383" t="s">
        <v>3085</v>
      </c>
      <c r="D15" s="529"/>
      <c r="E15" s="529"/>
      <c r="F15" s="529"/>
      <c r="G15" s="529"/>
      <c r="H15" s="529"/>
      <c r="I15" s="529"/>
      <c r="J15" s="529"/>
      <c r="K15" s="529"/>
      <c r="L15" s="529"/>
      <c r="M15" s="529"/>
      <c r="N15" s="529"/>
      <c r="O15" s="529"/>
    </row>
    <row r="16" spans="1:15" ht="30" customHeight="1" x14ac:dyDescent="0.3">
      <c r="A16" s="2394"/>
      <c r="B16" s="1382" t="s">
        <v>3095</v>
      </c>
      <c r="C16" s="1383" t="s">
        <v>3085</v>
      </c>
      <c r="D16" s="529"/>
      <c r="E16" s="529"/>
      <c r="F16" s="529"/>
      <c r="G16" s="529"/>
      <c r="H16" s="529"/>
      <c r="I16" s="529"/>
      <c r="J16" s="529"/>
      <c r="K16" s="529"/>
      <c r="L16" s="529"/>
      <c r="M16" s="529"/>
      <c r="N16" s="529"/>
      <c r="O16" s="529"/>
    </row>
    <row r="17" spans="1:15" ht="30" customHeight="1" x14ac:dyDescent="0.3">
      <c r="A17" s="2394" t="s">
        <v>3096</v>
      </c>
      <c r="B17" s="1382" t="s">
        <v>3097</v>
      </c>
      <c r="C17" s="1383" t="s">
        <v>3085</v>
      </c>
      <c r="D17" s="529"/>
      <c r="E17" s="529"/>
      <c r="F17" s="529"/>
      <c r="G17" s="529"/>
      <c r="H17" s="529"/>
      <c r="I17" s="529"/>
      <c r="J17" s="529"/>
      <c r="K17" s="529"/>
      <c r="L17" s="529"/>
      <c r="M17" s="529"/>
      <c r="N17" s="529"/>
      <c r="O17" s="529"/>
    </row>
    <row r="18" spans="1:15" ht="30" customHeight="1" x14ac:dyDescent="0.3">
      <c r="A18" s="2394"/>
      <c r="B18" s="1382" t="s">
        <v>3098</v>
      </c>
      <c r="C18" s="1383" t="s">
        <v>3085</v>
      </c>
      <c r="D18" s="529"/>
      <c r="E18" s="529"/>
      <c r="F18" s="529"/>
      <c r="G18" s="529"/>
      <c r="H18" s="529"/>
      <c r="I18" s="529"/>
      <c r="J18" s="529"/>
      <c r="K18" s="529"/>
      <c r="L18" s="529"/>
      <c r="M18" s="529"/>
      <c r="N18" s="529"/>
      <c r="O18" s="529"/>
    </row>
    <row r="19" spans="1:15" ht="30" customHeight="1" x14ac:dyDescent="0.3">
      <c r="A19" s="2394"/>
      <c r="B19" s="1382" t="s">
        <v>3099</v>
      </c>
      <c r="C19" s="1383" t="s">
        <v>3085</v>
      </c>
      <c r="D19" s="529"/>
      <c r="E19" s="529"/>
      <c r="F19" s="529"/>
      <c r="G19" s="529"/>
      <c r="H19" s="529"/>
      <c r="I19" s="529"/>
      <c r="J19" s="529"/>
      <c r="K19" s="529"/>
      <c r="L19" s="529"/>
      <c r="M19" s="529"/>
      <c r="N19" s="529"/>
      <c r="O19" s="529"/>
    </row>
    <row r="20" spans="1:15" ht="30" customHeight="1" x14ac:dyDescent="0.3">
      <c r="A20" s="2394"/>
      <c r="B20" s="1382" t="s">
        <v>3100</v>
      </c>
      <c r="C20" s="1383" t="s">
        <v>3085</v>
      </c>
      <c r="D20" s="529"/>
      <c r="E20" s="529"/>
      <c r="F20" s="529"/>
      <c r="G20" s="529"/>
      <c r="H20" s="529"/>
      <c r="I20" s="529"/>
      <c r="J20" s="529"/>
      <c r="K20" s="529"/>
      <c r="L20" s="529"/>
      <c r="M20" s="529"/>
      <c r="N20" s="529"/>
      <c r="O20" s="529"/>
    </row>
    <row r="21" spans="1:15" ht="30" customHeight="1" x14ac:dyDescent="0.3">
      <c r="A21" s="2378" t="s">
        <v>3101</v>
      </c>
      <c r="B21" s="1384" t="s">
        <v>3102</v>
      </c>
      <c r="C21" s="1383" t="s">
        <v>3085</v>
      </c>
      <c r="D21" s="529"/>
      <c r="E21" s="529"/>
      <c r="F21" s="529"/>
      <c r="G21" s="529"/>
      <c r="H21" s="529"/>
      <c r="I21" s="529"/>
      <c r="J21" s="529"/>
      <c r="K21" s="529"/>
      <c r="L21" s="529"/>
      <c r="M21" s="529"/>
      <c r="N21" s="529"/>
      <c r="O21" s="529"/>
    </row>
    <row r="22" spans="1:15" ht="30" customHeight="1" x14ac:dyDescent="0.3">
      <c r="A22" s="2379"/>
      <c r="B22" s="1384" t="s">
        <v>3103</v>
      </c>
      <c r="C22" s="1383" t="s">
        <v>3085</v>
      </c>
      <c r="D22" s="529"/>
      <c r="E22" s="529"/>
      <c r="F22" s="529"/>
      <c r="G22" s="529"/>
      <c r="H22" s="529"/>
      <c r="I22" s="529"/>
      <c r="J22" s="529"/>
      <c r="K22" s="529"/>
      <c r="L22" s="529"/>
      <c r="M22" s="529"/>
      <c r="N22" s="529"/>
      <c r="O22" s="529"/>
    </row>
    <row r="23" spans="1:15" ht="30" customHeight="1" x14ac:dyDescent="0.3">
      <c r="A23" s="2379"/>
      <c r="B23" s="1383" t="s">
        <v>3104</v>
      </c>
      <c r="C23" s="1383" t="s">
        <v>3085</v>
      </c>
      <c r="D23" s="529"/>
      <c r="E23" s="529"/>
      <c r="F23" s="529"/>
      <c r="G23" s="529"/>
      <c r="H23" s="529"/>
      <c r="I23" s="529"/>
      <c r="J23" s="529"/>
      <c r="K23" s="529"/>
      <c r="L23" s="529"/>
      <c r="M23" s="529"/>
      <c r="N23" s="529"/>
      <c r="O23" s="529"/>
    </row>
    <row r="24" spans="1:15" ht="30.75" customHeight="1" x14ac:dyDescent="0.3">
      <c r="A24" s="2398" t="s">
        <v>2478</v>
      </c>
      <c r="B24" s="2396"/>
      <c r="C24" s="2396"/>
      <c r="D24" s="529"/>
      <c r="E24" s="529"/>
      <c r="F24" s="529"/>
      <c r="G24" s="529"/>
      <c r="H24" s="529"/>
      <c r="I24" s="529"/>
      <c r="J24" s="529"/>
      <c r="K24" s="529"/>
      <c r="L24" s="529"/>
      <c r="M24" s="529"/>
      <c r="N24" s="529"/>
      <c r="O24" s="529"/>
    </row>
    <row r="25" spans="1:15" ht="39.75" customHeight="1" x14ac:dyDescent="0.3">
      <c r="A25" s="2380" t="s">
        <v>3105</v>
      </c>
      <c r="B25" s="2381"/>
      <c r="C25" s="2380" t="s">
        <v>3106</v>
      </c>
      <c r="D25" s="2381"/>
      <c r="E25" s="2381"/>
      <c r="F25" s="2381"/>
      <c r="G25" s="2380" t="s">
        <v>3107</v>
      </c>
      <c r="H25" s="2381"/>
      <c r="I25" s="2381"/>
      <c r="J25" s="2381"/>
      <c r="K25" s="2381"/>
      <c r="L25" s="2381"/>
      <c r="M25" s="2380" t="s">
        <v>2203</v>
      </c>
      <c r="N25" s="2381"/>
      <c r="O25" s="1165" t="s">
        <v>580</v>
      </c>
    </row>
    <row r="26" spans="1:15" ht="39.75" customHeight="1" x14ac:dyDescent="0.3">
      <c r="A26" s="2395"/>
      <c r="B26" s="2396"/>
      <c r="C26" s="2395"/>
      <c r="D26" s="2396"/>
      <c r="E26" s="2396"/>
      <c r="F26" s="2396"/>
      <c r="G26" s="2397"/>
      <c r="H26" s="2396"/>
      <c r="I26" s="2396"/>
      <c r="J26" s="2396"/>
      <c r="K26" s="2396"/>
      <c r="L26" s="2396"/>
      <c r="M26" s="2397"/>
      <c r="N26" s="2396"/>
      <c r="O26" s="528"/>
    </row>
    <row r="27" spans="1:15" ht="39.75" customHeight="1" x14ac:dyDescent="0.3">
      <c r="A27" s="2395"/>
      <c r="B27" s="2396"/>
      <c r="C27" s="2395"/>
      <c r="D27" s="2396"/>
      <c r="E27" s="2396"/>
      <c r="F27" s="2396"/>
      <c r="G27" s="2397"/>
      <c r="H27" s="2396"/>
      <c r="I27" s="2396"/>
      <c r="J27" s="2396"/>
      <c r="K27" s="2396"/>
      <c r="L27" s="2396"/>
      <c r="M27" s="2397"/>
      <c r="N27" s="2396"/>
      <c r="O27" s="528"/>
    </row>
    <row r="28" spans="1:15" ht="39.75" customHeight="1" x14ac:dyDescent="0.3">
      <c r="A28" s="2395"/>
      <c r="B28" s="2396"/>
      <c r="C28" s="2395"/>
      <c r="D28" s="2396"/>
      <c r="E28" s="2396"/>
      <c r="F28" s="2396"/>
      <c r="G28" s="2397"/>
      <c r="H28" s="2396"/>
      <c r="I28" s="2396"/>
      <c r="J28" s="2396"/>
      <c r="K28" s="2396"/>
      <c r="L28" s="2396"/>
      <c r="M28" s="2397"/>
      <c r="N28" s="2396"/>
      <c r="O28" s="528"/>
    </row>
    <row r="29" spans="1:15" ht="39.75" customHeight="1" x14ac:dyDescent="0.3">
      <c r="A29" s="2395"/>
      <c r="B29" s="2396"/>
      <c r="C29" s="2395"/>
      <c r="D29" s="2396"/>
      <c r="E29" s="2396"/>
      <c r="F29" s="2396"/>
      <c r="G29" s="2397"/>
      <c r="H29" s="2396"/>
      <c r="I29" s="2396"/>
      <c r="J29" s="2396"/>
      <c r="K29" s="2396"/>
      <c r="L29" s="2396"/>
      <c r="M29" s="2397"/>
      <c r="N29" s="2396"/>
      <c r="O29" s="528"/>
    </row>
    <row r="30" spans="1:15" ht="39.75" customHeight="1" x14ac:dyDescent="0.3">
      <c r="A30" s="2395"/>
      <c r="B30" s="2396"/>
      <c r="C30" s="2395"/>
      <c r="D30" s="2396"/>
      <c r="E30" s="2396"/>
      <c r="F30" s="2396"/>
      <c r="G30" s="2397"/>
      <c r="H30" s="2396"/>
      <c r="I30" s="2396"/>
      <c r="J30" s="2396"/>
      <c r="K30" s="2396"/>
      <c r="L30" s="2396"/>
      <c r="M30" s="2397"/>
      <c r="N30" s="2396"/>
      <c r="O30" s="528"/>
    </row>
    <row r="31" spans="1:15" ht="39.75" customHeight="1" x14ac:dyDescent="0.3">
      <c r="A31" s="2395"/>
      <c r="B31" s="2396"/>
      <c r="C31" s="2395"/>
      <c r="D31" s="2396"/>
      <c r="E31" s="2396"/>
      <c r="F31" s="2396"/>
      <c r="G31" s="2397"/>
      <c r="H31" s="2396"/>
      <c r="I31" s="2396"/>
      <c r="J31" s="2396"/>
      <c r="K31" s="2396"/>
      <c r="L31" s="2396"/>
      <c r="M31" s="2397"/>
      <c r="N31" s="2396"/>
      <c r="O31" s="528"/>
    </row>
    <row r="32" spans="1:15" ht="53.25" customHeight="1" x14ac:dyDescent="0.3">
      <c r="A32" s="2399" t="s">
        <v>3108</v>
      </c>
      <c r="B32" s="2383"/>
      <c r="C32" s="2383"/>
      <c r="D32" s="2383"/>
      <c r="E32" s="2383"/>
      <c r="F32" s="2383"/>
      <c r="G32" s="2383"/>
      <c r="H32" s="2383"/>
      <c r="I32" s="2383"/>
      <c r="J32" s="2383"/>
      <c r="K32" s="2383"/>
      <c r="L32" s="2383"/>
      <c r="M32" s="2383"/>
      <c r="N32" s="2383"/>
      <c r="O32" s="2383"/>
    </row>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sheetData>
  <mergeCells count="40">
    <mergeCell ref="A32:O32"/>
    <mergeCell ref="A30:B30"/>
    <mergeCell ref="C30:F30"/>
    <mergeCell ref="G30:L30"/>
    <mergeCell ref="M30:N30"/>
    <mergeCell ref="A31:B31"/>
    <mergeCell ref="C31:F31"/>
    <mergeCell ref="G31:L31"/>
    <mergeCell ref="M31:N31"/>
    <mergeCell ref="A28:B28"/>
    <mergeCell ref="C28:F28"/>
    <mergeCell ref="G28:L28"/>
    <mergeCell ref="M28:N28"/>
    <mergeCell ref="A29:B29"/>
    <mergeCell ref="C29:F29"/>
    <mergeCell ref="G29:L29"/>
    <mergeCell ref="M29:N29"/>
    <mergeCell ref="A27:B27"/>
    <mergeCell ref="C27:F27"/>
    <mergeCell ref="G27:L27"/>
    <mergeCell ref="M27:N27"/>
    <mergeCell ref="A24:C24"/>
    <mergeCell ref="A25:B25"/>
    <mergeCell ref="C25:F25"/>
    <mergeCell ref="M25:N25"/>
    <mergeCell ref="A26:B26"/>
    <mergeCell ref="C26:F26"/>
    <mergeCell ref="G26:L26"/>
    <mergeCell ref="M26:N26"/>
    <mergeCell ref="A21:A23"/>
    <mergeCell ref="G25:L25"/>
    <mergeCell ref="A1:O1"/>
    <mergeCell ref="A2:O2"/>
    <mergeCell ref="A3:O3"/>
    <mergeCell ref="A4:A5"/>
    <mergeCell ref="B4:B5"/>
    <mergeCell ref="D4:O4"/>
    <mergeCell ref="C4:C5"/>
    <mergeCell ref="A6:A16"/>
    <mergeCell ref="A17:A20"/>
  </mergeCells>
  <pageMargins left="0.47244094488188981" right="0.39370078740157483" top="0.51181102362204722" bottom="0.74803149606299213" header="0" footer="0"/>
  <pageSetup scale="81" fitToHeight="0" orientation="landscape" r:id="rId1"/>
  <headerFooter>
    <oddHeader>&amp;L&amp;"Calibri,Italic"&amp;9The Great Canadian Meat &amp;C&amp;"Calibri,Italic"&amp;9Confidential&amp;R&amp;"Calibri,Italic"&amp;9RC-78</oddHeader>
    <oddFooter>&amp;L&amp;"Calibri,Italic"&amp;9Prepared by Food Technology Consulting
Approved by: MU&amp;C&amp;"Calibri,Italic"&amp;9&amp;P of &amp;N&amp;R&amp;"+,Italic"&amp;9Revision Date: October 06,2022
Revision #: 00</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FFFF00"/>
  </sheetPr>
  <dimension ref="A1:F49"/>
  <sheetViews>
    <sheetView showRuler="0" view="pageLayout" topLeftCell="A24" zoomScaleNormal="100" zoomScaleSheetLayoutView="100" workbookViewId="0">
      <selection activeCell="F21" sqref="F21"/>
    </sheetView>
  </sheetViews>
  <sheetFormatPr defaultColWidth="9.1796875" defaultRowHeight="13" x14ac:dyDescent="0.35"/>
  <cols>
    <col min="1" max="1" width="19.453125" style="618" customWidth="1"/>
    <col min="2" max="2" width="19.54296875" style="618" customWidth="1"/>
    <col min="3" max="3" width="9.1796875" style="618" customWidth="1"/>
    <col min="4" max="4" width="8.81640625" style="618" customWidth="1"/>
    <col min="5" max="5" width="9.453125" style="618" customWidth="1"/>
    <col min="6" max="6" width="30.54296875" style="618" customWidth="1"/>
    <col min="7" max="16384" width="9.1796875" style="618"/>
  </cols>
  <sheetData>
    <row r="1" spans="1:6" ht="33.75" customHeight="1" x14ac:dyDescent="0.35">
      <c r="A1" s="2403" t="s">
        <v>3109</v>
      </c>
      <c r="B1" s="2403"/>
      <c r="C1" s="2403"/>
      <c r="D1" s="2403"/>
      <c r="E1" s="2403"/>
      <c r="F1" s="2403"/>
    </row>
    <row r="2" spans="1:6" ht="21.75" customHeight="1" x14ac:dyDescent="0.35">
      <c r="A2" s="2404" t="s">
        <v>3110</v>
      </c>
      <c r="B2" s="2404"/>
      <c r="C2" s="2404"/>
      <c r="D2" s="2404"/>
      <c r="E2" s="2404"/>
      <c r="F2" s="2404"/>
    </row>
    <row r="3" spans="1:6" ht="21" customHeight="1" thickBot="1" x14ac:dyDescent="0.4">
      <c r="A3" s="2405" t="s">
        <v>3111</v>
      </c>
      <c r="B3" s="2405"/>
      <c r="C3" s="2405"/>
      <c r="D3" s="2405"/>
      <c r="E3" s="2405"/>
      <c r="F3" s="2405"/>
    </row>
    <row r="4" spans="1:6" ht="48.75" customHeight="1" thickBot="1" x14ac:dyDescent="0.4">
      <c r="A4" s="619" t="s">
        <v>3112</v>
      </c>
      <c r="B4" s="620" t="s">
        <v>3113</v>
      </c>
      <c r="C4" s="620" t="s">
        <v>3114</v>
      </c>
      <c r="D4" s="620" t="s">
        <v>3115</v>
      </c>
      <c r="E4" s="620" t="s">
        <v>3116</v>
      </c>
      <c r="F4" s="621" t="s">
        <v>3117</v>
      </c>
    </row>
    <row r="5" spans="1:6" ht="48.75" customHeight="1" thickBot="1" x14ac:dyDescent="0.4">
      <c r="A5" s="622" t="s">
        <v>3118</v>
      </c>
      <c r="B5" s="623" t="s">
        <v>3119</v>
      </c>
      <c r="C5" s="624" t="s">
        <v>3120</v>
      </c>
      <c r="D5" s="624" t="s">
        <v>3120</v>
      </c>
      <c r="E5" s="624" t="s">
        <v>3121</v>
      </c>
      <c r="F5" s="624" t="s">
        <v>3122</v>
      </c>
    </row>
    <row r="6" spans="1:6" ht="58.5" customHeight="1" thickTop="1" thickBot="1" x14ac:dyDescent="0.4">
      <c r="A6" s="625" t="s">
        <v>3123</v>
      </c>
      <c r="B6" s="626" t="s">
        <v>3124</v>
      </c>
      <c r="C6" s="627" t="s">
        <v>3120</v>
      </c>
      <c r="D6" s="627" t="s">
        <v>3120</v>
      </c>
      <c r="E6" s="627" t="s">
        <v>3121</v>
      </c>
      <c r="F6" s="627" t="s">
        <v>3125</v>
      </c>
    </row>
    <row r="7" spans="1:6" ht="68.25" customHeight="1" thickTop="1" x14ac:dyDescent="0.35">
      <c r="A7" s="2406" t="s">
        <v>3126</v>
      </c>
      <c r="B7" s="628" t="s">
        <v>3127</v>
      </c>
      <c r="C7" s="629" t="s">
        <v>3120</v>
      </c>
      <c r="D7" s="629" t="s">
        <v>3120</v>
      </c>
      <c r="E7" s="629" t="s">
        <v>3121</v>
      </c>
      <c r="F7" s="629" t="s">
        <v>3128</v>
      </c>
    </row>
    <row r="8" spans="1:6" ht="87" customHeight="1" x14ac:dyDescent="0.35">
      <c r="A8" s="2407"/>
      <c r="B8" s="630" t="s">
        <v>3129</v>
      </c>
      <c r="C8" s="631" t="s">
        <v>3120</v>
      </c>
      <c r="D8" s="631" t="s">
        <v>3120</v>
      </c>
      <c r="E8" s="631" t="s">
        <v>3121</v>
      </c>
      <c r="F8" s="631" t="s">
        <v>3130</v>
      </c>
    </row>
    <row r="9" spans="1:6" ht="99" customHeight="1" thickBot="1" x14ac:dyDescent="0.4">
      <c r="A9" s="2408"/>
      <c r="B9" s="632" t="s">
        <v>3131</v>
      </c>
      <c r="C9" s="633" t="s">
        <v>3120</v>
      </c>
      <c r="D9" s="633" t="s">
        <v>3120</v>
      </c>
      <c r="E9" s="633" t="s">
        <v>3121</v>
      </c>
      <c r="F9" s="633" t="s">
        <v>3132</v>
      </c>
    </row>
    <row r="10" spans="1:6" ht="98.5" customHeight="1" thickTop="1" x14ac:dyDescent="0.35">
      <c r="A10" s="2406" t="s">
        <v>3133</v>
      </c>
      <c r="B10" s="634" t="s">
        <v>3134</v>
      </c>
      <c r="C10" s="629" t="s">
        <v>3135</v>
      </c>
      <c r="D10" s="629" t="s">
        <v>3135</v>
      </c>
      <c r="E10" s="629" t="s">
        <v>3136</v>
      </c>
      <c r="F10" s="629" t="s">
        <v>3137</v>
      </c>
    </row>
    <row r="11" spans="1:6" ht="81.75" customHeight="1" x14ac:dyDescent="0.35">
      <c r="A11" s="2407"/>
      <c r="B11" s="635" t="s">
        <v>3138</v>
      </c>
      <c r="C11" s="631" t="s">
        <v>3120</v>
      </c>
      <c r="D11" s="631" t="s">
        <v>3120</v>
      </c>
      <c r="E11" s="631" t="s">
        <v>3121</v>
      </c>
      <c r="F11" s="631" t="s">
        <v>3139</v>
      </c>
    </row>
    <row r="12" spans="1:6" ht="81.75" customHeight="1" thickBot="1" x14ac:dyDescent="0.4">
      <c r="A12" s="2408"/>
      <c r="B12" s="636" t="s">
        <v>3140</v>
      </c>
      <c r="C12" s="633" t="s">
        <v>3120</v>
      </c>
      <c r="D12" s="633" t="s">
        <v>3120</v>
      </c>
      <c r="E12" s="633" t="s">
        <v>3121</v>
      </c>
      <c r="F12" s="633" t="s">
        <v>3141</v>
      </c>
    </row>
    <row r="13" spans="1:6" ht="81.75" customHeight="1" thickTop="1" x14ac:dyDescent="0.35">
      <c r="A13" s="2400" t="s">
        <v>3142</v>
      </c>
      <c r="B13" s="628" t="s">
        <v>3143</v>
      </c>
      <c r="C13" s="629" t="s">
        <v>3120</v>
      </c>
      <c r="D13" s="629" t="s">
        <v>3120</v>
      </c>
      <c r="E13" s="637" t="s">
        <v>3121</v>
      </c>
      <c r="F13" s="629" t="s">
        <v>3144</v>
      </c>
    </row>
    <row r="14" spans="1:6" ht="81.75" customHeight="1" x14ac:dyDescent="0.35">
      <c r="A14" s="2401"/>
      <c r="B14" s="630" t="s">
        <v>3131</v>
      </c>
      <c r="C14" s="631" t="s">
        <v>3120</v>
      </c>
      <c r="D14" s="631" t="s">
        <v>3120</v>
      </c>
      <c r="E14" s="631" t="s">
        <v>3121</v>
      </c>
      <c r="F14" s="631" t="s">
        <v>3145</v>
      </c>
    </row>
    <row r="15" spans="1:6" ht="81.75" customHeight="1" x14ac:dyDescent="0.35">
      <c r="A15" s="2401"/>
      <c r="B15" s="635" t="s">
        <v>3146</v>
      </c>
      <c r="C15" s="631" t="s">
        <v>3120</v>
      </c>
      <c r="D15" s="631" t="s">
        <v>3135</v>
      </c>
      <c r="E15" s="631" t="s">
        <v>3121</v>
      </c>
      <c r="F15" s="631" t="s">
        <v>3147</v>
      </c>
    </row>
    <row r="16" spans="1:6" ht="94.5" customHeight="1" thickBot="1" x14ac:dyDescent="0.4">
      <c r="A16" s="2402"/>
      <c r="B16" s="632" t="s">
        <v>3148</v>
      </c>
      <c r="C16" s="633" t="s">
        <v>3120</v>
      </c>
      <c r="D16" s="633" t="s">
        <v>3120</v>
      </c>
      <c r="E16" s="633" t="s">
        <v>3121</v>
      </c>
      <c r="F16" s="633" t="s">
        <v>3149</v>
      </c>
    </row>
    <row r="17" spans="1:6" ht="81.75" customHeight="1" thickTop="1" x14ac:dyDescent="0.35">
      <c r="A17" s="2400" t="s">
        <v>3150</v>
      </c>
      <c r="B17" s="628" t="s">
        <v>3143</v>
      </c>
      <c r="C17" s="629" t="s">
        <v>3120</v>
      </c>
      <c r="D17" s="629" t="s">
        <v>3120</v>
      </c>
      <c r="E17" s="637" t="s">
        <v>3121</v>
      </c>
      <c r="F17" s="629" t="s">
        <v>3144</v>
      </c>
    </row>
    <row r="18" spans="1:6" ht="81.75" customHeight="1" x14ac:dyDescent="0.35">
      <c r="A18" s="2401"/>
      <c r="B18" s="630" t="s">
        <v>3131</v>
      </c>
      <c r="C18" s="631" t="s">
        <v>3120</v>
      </c>
      <c r="D18" s="631" t="s">
        <v>3120</v>
      </c>
      <c r="E18" s="631" t="s">
        <v>3121</v>
      </c>
      <c r="F18" s="631" t="s">
        <v>3144</v>
      </c>
    </row>
    <row r="19" spans="1:6" ht="102" customHeight="1" x14ac:dyDescent="0.35">
      <c r="A19" s="2401"/>
      <c r="B19" s="638" t="s">
        <v>3148</v>
      </c>
      <c r="C19" s="639" t="s">
        <v>3120</v>
      </c>
      <c r="D19" s="639" t="s">
        <v>3120</v>
      </c>
      <c r="E19" s="639" t="s">
        <v>3121</v>
      </c>
      <c r="F19" s="639" t="s">
        <v>3144</v>
      </c>
    </row>
    <row r="20" spans="1:6" ht="81.75" customHeight="1" x14ac:dyDescent="0.35">
      <c r="A20" s="2409" t="s">
        <v>3151</v>
      </c>
      <c r="B20" s="640" t="s">
        <v>3143</v>
      </c>
      <c r="C20" s="631" t="s">
        <v>3120</v>
      </c>
      <c r="D20" s="631" t="s">
        <v>3120</v>
      </c>
      <c r="E20" s="631" t="s">
        <v>3121</v>
      </c>
      <c r="F20" s="631" t="s">
        <v>3152</v>
      </c>
    </row>
    <row r="21" spans="1:6" ht="81.75" customHeight="1" x14ac:dyDescent="0.35">
      <c r="A21" s="2401"/>
      <c r="B21" s="630" t="s">
        <v>3131</v>
      </c>
      <c r="C21" s="631" t="s">
        <v>3120</v>
      </c>
      <c r="D21" s="631" t="s">
        <v>3120</v>
      </c>
      <c r="E21" s="631" t="s">
        <v>3121</v>
      </c>
      <c r="F21" s="631" t="s">
        <v>3152</v>
      </c>
    </row>
    <row r="22" spans="1:6" ht="109.5" customHeight="1" thickBot="1" x14ac:dyDescent="0.4">
      <c r="A22" s="2410"/>
      <c r="B22" s="632" t="s">
        <v>3153</v>
      </c>
      <c r="C22" s="633" t="s">
        <v>3120</v>
      </c>
      <c r="D22" s="633" t="s">
        <v>3120</v>
      </c>
      <c r="E22" s="633" t="s">
        <v>3121</v>
      </c>
      <c r="F22" s="633" t="s">
        <v>3144</v>
      </c>
    </row>
    <row r="23" spans="1:6" ht="99" customHeight="1" thickTop="1" x14ac:dyDescent="0.35">
      <c r="A23" s="2406" t="s">
        <v>3154</v>
      </c>
      <c r="B23" s="628" t="s">
        <v>3143</v>
      </c>
      <c r="C23" s="629" t="s">
        <v>3120</v>
      </c>
      <c r="D23" s="629" t="s">
        <v>3120</v>
      </c>
      <c r="E23" s="629" t="s">
        <v>3121</v>
      </c>
      <c r="F23" s="629" t="s">
        <v>3155</v>
      </c>
    </row>
    <row r="24" spans="1:6" ht="99" customHeight="1" x14ac:dyDescent="0.35">
      <c r="A24" s="2407"/>
      <c r="B24" s="630" t="s">
        <v>3156</v>
      </c>
      <c r="C24" s="631" t="s">
        <v>3120</v>
      </c>
      <c r="D24" s="631" t="s">
        <v>3120</v>
      </c>
      <c r="E24" s="631" t="s">
        <v>3121</v>
      </c>
      <c r="F24" s="631" t="s">
        <v>3155</v>
      </c>
    </row>
    <row r="25" spans="1:6" ht="102.65" customHeight="1" thickBot="1" x14ac:dyDescent="0.4">
      <c r="A25" s="2408"/>
      <c r="B25" s="632" t="s">
        <v>3131</v>
      </c>
      <c r="C25" s="633" t="s">
        <v>3120</v>
      </c>
      <c r="D25" s="633" t="s">
        <v>3120</v>
      </c>
      <c r="E25" s="633" t="s">
        <v>3121</v>
      </c>
      <c r="F25" s="633" t="s">
        <v>3157</v>
      </c>
    </row>
    <row r="26" spans="1:6" ht="91.5" thickTop="1" x14ac:dyDescent="0.35">
      <c r="A26" s="2411" t="s">
        <v>3158</v>
      </c>
      <c r="B26" s="628" t="s">
        <v>3143</v>
      </c>
      <c r="C26" s="629" t="s">
        <v>3120</v>
      </c>
      <c r="D26" s="629" t="s">
        <v>3120</v>
      </c>
      <c r="E26" s="629" t="s">
        <v>3121</v>
      </c>
      <c r="F26" s="629" t="s">
        <v>3159</v>
      </c>
    </row>
    <row r="27" spans="1:6" ht="91" x14ac:dyDescent="0.35">
      <c r="A27" s="2412"/>
      <c r="B27" s="630" t="s">
        <v>3148</v>
      </c>
      <c r="C27" s="631" t="s">
        <v>3120</v>
      </c>
      <c r="D27" s="631" t="s">
        <v>3120</v>
      </c>
      <c r="E27" s="631" t="s">
        <v>3121</v>
      </c>
      <c r="F27" s="631" t="s">
        <v>3159</v>
      </c>
    </row>
    <row r="28" spans="1:6" ht="91" x14ac:dyDescent="0.35">
      <c r="A28" s="2412"/>
      <c r="B28" s="638" t="s">
        <v>3131</v>
      </c>
      <c r="C28" s="639" t="s">
        <v>3120</v>
      </c>
      <c r="D28" s="639" t="s">
        <v>3120</v>
      </c>
      <c r="E28" s="639" t="s">
        <v>3121</v>
      </c>
      <c r="F28" s="639" t="s">
        <v>3159</v>
      </c>
    </row>
    <row r="29" spans="1:6" ht="91" x14ac:dyDescent="0.35">
      <c r="A29" s="2413" t="s">
        <v>3160</v>
      </c>
      <c r="B29" s="630" t="s">
        <v>3143</v>
      </c>
      <c r="C29" s="631" t="s">
        <v>3120</v>
      </c>
      <c r="D29" s="631" t="s">
        <v>3120</v>
      </c>
      <c r="E29" s="631" t="s">
        <v>3121</v>
      </c>
      <c r="F29" s="631" t="s">
        <v>3161</v>
      </c>
    </row>
    <row r="30" spans="1:6" ht="91" x14ac:dyDescent="0.35">
      <c r="A30" s="2407"/>
      <c r="B30" s="630" t="s">
        <v>3148</v>
      </c>
      <c r="C30" s="631" t="s">
        <v>3120</v>
      </c>
      <c r="D30" s="631" t="s">
        <v>3120</v>
      </c>
      <c r="E30" s="631" t="s">
        <v>3121</v>
      </c>
      <c r="F30" s="631" t="s">
        <v>3161</v>
      </c>
    </row>
    <row r="31" spans="1:6" ht="91.5" thickBot="1" x14ac:dyDescent="0.4">
      <c r="A31" s="2408"/>
      <c r="B31" s="632" t="s">
        <v>3131</v>
      </c>
      <c r="C31" s="633" t="s">
        <v>3120</v>
      </c>
      <c r="D31" s="633" t="s">
        <v>3120</v>
      </c>
      <c r="E31" s="633" t="s">
        <v>3121</v>
      </c>
      <c r="F31" s="633" t="s">
        <v>3162</v>
      </c>
    </row>
    <row r="32" spans="1:6" ht="91.5" thickTop="1" x14ac:dyDescent="0.35">
      <c r="A32" s="2400" t="s">
        <v>3163</v>
      </c>
      <c r="B32" s="628" t="s">
        <v>3143</v>
      </c>
      <c r="C32" s="629" t="s">
        <v>3120</v>
      </c>
      <c r="D32" s="629" t="s">
        <v>3120</v>
      </c>
      <c r="E32" s="637" t="s">
        <v>3121</v>
      </c>
      <c r="F32" s="629" t="s">
        <v>3144</v>
      </c>
    </row>
    <row r="33" spans="1:6" ht="91" x14ac:dyDescent="0.35">
      <c r="A33" s="2401"/>
      <c r="B33" s="630" t="s">
        <v>3131</v>
      </c>
      <c r="C33" s="631" t="s">
        <v>3120</v>
      </c>
      <c r="D33" s="631" t="s">
        <v>3120</v>
      </c>
      <c r="E33" s="631" t="s">
        <v>3121</v>
      </c>
      <c r="F33" s="631" t="s">
        <v>3145</v>
      </c>
    </row>
    <row r="34" spans="1:6" ht="39" x14ac:dyDescent="0.35">
      <c r="A34" s="2401"/>
      <c r="B34" s="635" t="s">
        <v>3146</v>
      </c>
      <c r="C34" s="631" t="s">
        <v>3120</v>
      </c>
      <c r="D34" s="631" t="s">
        <v>3135</v>
      </c>
      <c r="E34" s="631" t="s">
        <v>3121</v>
      </c>
      <c r="F34" s="631" t="s">
        <v>3147</v>
      </c>
    </row>
    <row r="35" spans="1:6" ht="78.5" thickBot="1" x14ac:dyDescent="0.4">
      <c r="A35" s="2402"/>
      <c r="B35" s="632" t="s">
        <v>3148</v>
      </c>
      <c r="C35" s="633" t="s">
        <v>3120</v>
      </c>
      <c r="D35" s="633" t="s">
        <v>3120</v>
      </c>
      <c r="E35" s="633" t="s">
        <v>3121</v>
      </c>
      <c r="F35" s="633" t="s">
        <v>3149</v>
      </c>
    </row>
    <row r="36" spans="1:6" ht="91.5" thickTop="1" x14ac:dyDescent="0.35">
      <c r="A36" s="2400" t="s">
        <v>3164</v>
      </c>
      <c r="B36" s="628" t="s">
        <v>3143</v>
      </c>
      <c r="C36" s="629" t="s">
        <v>3120</v>
      </c>
      <c r="D36" s="629" t="s">
        <v>3120</v>
      </c>
      <c r="E36" s="637" t="s">
        <v>3121</v>
      </c>
      <c r="F36" s="629" t="s">
        <v>3144</v>
      </c>
    </row>
    <row r="37" spans="1:6" ht="91" x14ac:dyDescent="0.35">
      <c r="A37" s="2401"/>
      <c r="B37" s="630" t="s">
        <v>3131</v>
      </c>
      <c r="C37" s="631" t="s">
        <v>3120</v>
      </c>
      <c r="D37" s="631" t="s">
        <v>3120</v>
      </c>
      <c r="E37" s="631" t="s">
        <v>3121</v>
      </c>
      <c r="F37" s="631" t="s">
        <v>3145</v>
      </c>
    </row>
    <row r="38" spans="1:6" ht="39" x14ac:dyDescent="0.35">
      <c r="A38" s="2401"/>
      <c r="B38" s="635" t="s">
        <v>3165</v>
      </c>
      <c r="C38" s="631" t="s">
        <v>3120</v>
      </c>
      <c r="D38" s="631" t="s">
        <v>3135</v>
      </c>
      <c r="E38" s="631" t="s">
        <v>3121</v>
      </c>
      <c r="F38" s="631" t="s">
        <v>3147</v>
      </c>
    </row>
    <row r="39" spans="1:6" ht="78.5" thickBot="1" x14ac:dyDescent="0.4">
      <c r="A39" s="2402"/>
      <c r="B39" s="632" t="s">
        <v>3148</v>
      </c>
      <c r="C39" s="633" t="s">
        <v>3120</v>
      </c>
      <c r="D39" s="633" t="s">
        <v>3120</v>
      </c>
      <c r="E39" s="633" t="s">
        <v>3121</v>
      </c>
      <c r="F39" s="633" t="s">
        <v>3149</v>
      </c>
    </row>
    <row r="40" spans="1:6" ht="91.5" thickTop="1" x14ac:dyDescent="0.35">
      <c r="A40" s="2400" t="s">
        <v>3166</v>
      </c>
      <c r="B40" s="628" t="s">
        <v>3143</v>
      </c>
      <c r="C40" s="629" t="s">
        <v>3120</v>
      </c>
      <c r="D40" s="629" t="s">
        <v>3120</v>
      </c>
      <c r="E40" s="637" t="s">
        <v>3121</v>
      </c>
      <c r="F40" s="629" t="s">
        <v>3144</v>
      </c>
    </row>
    <row r="41" spans="1:6" ht="91" x14ac:dyDescent="0.35">
      <c r="A41" s="2401"/>
      <c r="B41" s="630" t="s">
        <v>3131</v>
      </c>
      <c r="C41" s="631" t="s">
        <v>3120</v>
      </c>
      <c r="D41" s="631" t="s">
        <v>3120</v>
      </c>
      <c r="E41" s="631" t="s">
        <v>3121</v>
      </c>
      <c r="F41" s="631" t="s">
        <v>3145</v>
      </c>
    </row>
    <row r="42" spans="1:6" ht="78.5" thickBot="1" x14ac:dyDescent="0.4">
      <c r="A42" s="2402"/>
      <c r="B42" s="632" t="s">
        <v>3148</v>
      </c>
      <c r="C42" s="633" t="s">
        <v>3120</v>
      </c>
      <c r="D42" s="633" t="s">
        <v>3120</v>
      </c>
      <c r="E42" s="633" t="s">
        <v>3121</v>
      </c>
      <c r="F42" s="633" t="s">
        <v>3149</v>
      </c>
    </row>
    <row r="43" spans="1:6" ht="91.5" thickTop="1" x14ac:dyDescent="0.35">
      <c r="A43" s="2400" t="s">
        <v>3167</v>
      </c>
      <c r="B43" s="628" t="s">
        <v>3143</v>
      </c>
      <c r="C43" s="629" t="s">
        <v>3120</v>
      </c>
      <c r="D43" s="629" t="s">
        <v>3135</v>
      </c>
      <c r="E43" s="637" t="s">
        <v>3121</v>
      </c>
      <c r="F43" s="629" t="s">
        <v>3144</v>
      </c>
    </row>
    <row r="44" spans="1:6" ht="91" x14ac:dyDescent="0.35">
      <c r="A44" s="2401"/>
      <c r="B44" s="630" t="s">
        <v>3131</v>
      </c>
      <c r="C44" s="631" t="s">
        <v>3120</v>
      </c>
      <c r="D44" s="631" t="s">
        <v>3120</v>
      </c>
      <c r="E44" s="631" t="s">
        <v>3121</v>
      </c>
      <c r="F44" s="631" t="s">
        <v>3145</v>
      </c>
    </row>
    <row r="45" spans="1:6" ht="78.5" thickBot="1" x14ac:dyDescent="0.4">
      <c r="A45" s="2402"/>
      <c r="B45" s="632" t="s">
        <v>3168</v>
      </c>
      <c r="C45" s="633" t="s">
        <v>3120</v>
      </c>
      <c r="D45" s="633" t="s">
        <v>3120</v>
      </c>
      <c r="E45" s="633" t="s">
        <v>3121</v>
      </c>
      <c r="F45" s="633" t="s">
        <v>3149</v>
      </c>
    </row>
    <row r="46" spans="1:6" ht="91.5" thickTop="1" x14ac:dyDescent="0.35">
      <c r="A46" s="2406" t="s">
        <v>3169</v>
      </c>
      <c r="B46" s="628" t="s">
        <v>3143</v>
      </c>
      <c r="C46" s="629" t="s">
        <v>3120</v>
      </c>
      <c r="D46" s="629" t="s">
        <v>3120</v>
      </c>
      <c r="E46" s="629" t="s">
        <v>3121</v>
      </c>
      <c r="F46" s="629" t="s">
        <v>3155</v>
      </c>
    </row>
    <row r="47" spans="1:6" ht="91" x14ac:dyDescent="0.35">
      <c r="A47" s="2407"/>
      <c r="B47" s="630" t="s">
        <v>3156</v>
      </c>
      <c r="C47" s="631" t="s">
        <v>3120</v>
      </c>
      <c r="D47" s="631" t="s">
        <v>3120</v>
      </c>
      <c r="E47" s="631" t="s">
        <v>3121</v>
      </c>
      <c r="F47" s="631" t="s">
        <v>3155</v>
      </c>
    </row>
    <row r="48" spans="1:6" ht="91.5" thickBot="1" x14ac:dyDescent="0.4">
      <c r="A48" s="2408"/>
      <c r="B48" s="632" t="s">
        <v>3131</v>
      </c>
      <c r="C48" s="633" t="s">
        <v>3120</v>
      </c>
      <c r="D48" s="633" t="s">
        <v>3120</v>
      </c>
      <c r="E48" s="633" t="s">
        <v>3121</v>
      </c>
      <c r="F48" s="633" t="s">
        <v>3157</v>
      </c>
    </row>
    <row r="49" ht="13.5" thickTop="1" x14ac:dyDescent="0.35"/>
  </sheetData>
  <mergeCells count="16">
    <mergeCell ref="A36:A39"/>
    <mergeCell ref="A40:A42"/>
    <mergeCell ref="A43:A45"/>
    <mergeCell ref="A46:A48"/>
    <mergeCell ref="A17:A19"/>
    <mergeCell ref="A20:A22"/>
    <mergeCell ref="A23:A25"/>
    <mergeCell ref="A26:A28"/>
    <mergeCell ref="A29:A31"/>
    <mergeCell ref="A32:A35"/>
    <mergeCell ref="A13:A16"/>
    <mergeCell ref="A1:F1"/>
    <mergeCell ref="A2:F2"/>
    <mergeCell ref="A3:F3"/>
    <mergeCell ref="A7:A9"/>
    <mergeCell ref="A10:A12"/>
  </mergeCells>
  <pageMargins left="0.43307086614173229" right="0.23622047244094491" top="0.43307086614173229" bottom="0.51181102362204722" header="0.11811023622047245" footer="0.11811023622047245"/>
  <pageSetup scale="95" fitToWidth="0" fitToHeight="0" orientation="portrait" useFirstPageNumber="1" r:id="rId1"/>
  <headerFooter alignWithMargins="0">
    <oddHeader>&amp;L&amp;"-,Italic"&amp;9&amp;K000000The Canadian Great Meat Company inc.&amp;C&amp;"-,Italic"&amp;9Confidential&amp;R&amp;"-,Italic"&amp;9&amp;K000000&amp;A</oddHeader>
    <oddFooter>&amp;L&amp;"-,Italic"&amp;9&amp;K000000Prepared by Food Technology Consulting 
Approved by: MU&amp;C&amp;"-,Italic"&amp;9Page &amp;P of &amp;N&amp;R&amp;"-,Italic"&amp;9Revision Date: October 13,2022
Revision#: 00</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00B050"/>
    <pageSetUpPr fitToPage="1"/>
  </sheetPr>
  <dimension ref="A1:Z1000"/>
  <sheetViews>
    <sheetView view="pageLayout" zoomScaleNormal="100" workbookViewId="0">
      <selection activeCell="A7" sqref="A7:B7"/>
    </sheetView>
  </sheetViews>
  <sheetFormatPr defaultColWidth="14" defaultRowHeight="15" customHeight="1" x14ac:dyDescent="0.3"/>
  <cols>
    <col min="1" max="1" width="60.453125" style="527" customWidth="1"/>
    <col min="2" max="2" width="71.453125" style="527" customWidth="1"/>
    <col min="3" max="26" width="8.81640625" style="527" customWidth="1"/>
    <col min="27" max="16384" width="14" style="527"/>
  </cols>
  <sheetData>
    <row r="1" spans="1:26" ht="38.25" customHeight="1" thickBot="1" x14ac:dyDescent="0.4">
      <c r="A1" s="2416" t="s">
        <v>3170</v>
      </c>
      <c r="B1" s="2417"/>
      <c r="C1" s="584"/>
      <c r="D1" s="584"/>
      <c r="E1" s="584"/>
      <c r="F1" s="584"/>
      <c r="G1" s="584"/>
      <c r="H1" s="584"/>
      <c r="I1" s="584"/>
      <c r="J1" s="584"/>
      <c r="K1" s="584"/>
      <c r="L1" s="584"/>
      <c r="M1" s="584"/>
      <c r="N1" s="584"/>
      <c r="O1" s="584"/>
      <c r="P1" s="584"/>
      <c r="Q1" s="584"/>
      <c r="R1" s="584"/>
      <c r="S1" s="584"/>
      <c r="T1" s="584"/>
      <c r="U1" s="584"/>
      <c r="V1" s="584"/>
      <c r="W1" s="584"/>
      <c r="X1" s="584"/>
      <c r="Y1" s="584"/>
      <c r="Z1" s="584"/>
    </row>
    <row r="2" spans="1:26" ht="28.5" customHeight="1" x14ac:dyDescent="0.3">
      <c r="A2" s="2418" t="s">
        <v>3171</v>
      </c>
      <c r="B2" s="2419"/>
      <c r="C2" s="605"/>
      <c r="D2" s="605"/>
      <c r="E2" s="605"/>
      <c r="F2" s="605"/>
      <c r="G2" s="605"/>
      <c r="H2" s="605"/>
      <c r="I2" s="605"/>
      <c r="J2" s="605"/>
      <c r="K2" s="605"/>
      <c r="L2" s="605"/>
      <c r="M2" s="605"/>
      <c r="N2" s="605"/>
      <c r="O2" s="605"/>
      <c r="P2" s="605"/>
      <c r="Q2" s="605"/>
      <c r="R2" s="605"/>
      <c r="S2" s="605"/>
      <c r="T2" s="605"/>
      <c r="U2" s="605"/>
      <c r="V2" s="605"/>
      <c r="W2" s="605"/>
      <c r="X2" s="605"/>
      <c r="Y2" s="605"/>
      <c r="Z2" s="605"/>
    </row>
    <row r="3" spans="1:26" ht="28.5" customHeight="1" x14ac:dyDescent="0.3">
      <c r="A3" s="2420" t="s">
        <v>3172</v>
      </c>
      <c r="B3" s="2415"/>
      <c r="C3" s="605"/>
      <c r="D3" s="605"/>
      <c r="E3" s="605"/>
      <c r="F3" s="605"/>
      <c r="G3" s="605"/>
      <c r="H3" s="605"/>
      <c r="I3" s="605"/>
      <c r="J3" s="605"/>
      <c r="K3" s="605"/>
      <c r="L3" s="605"/>
      <c r="M3" s="605"/>
      <c r="N3" s="605"/>
      <c r="O3" s="605"/>
      <c r="P3" s="605"/>
      <c r="Q3" s="605"/>
      <c r="R3" s="605"/>
      <c r="S3" s="605"/>
      <c r="T3" s="605"/>
      <c r="U3" s="605"/>
      <c r="V3" s="605"/>
      <c r="W3" s="605"/>
      <c r="X3" s="605"/>
      <c r="Y3" s="605"/>
      <c r="Z3" s="605"/>
    </row>
    <row r="4" spans="1:26" ht="28.5" customHeight="1" thickBot="1" x14ac:dyDescent="0.35">
      <c r="A4" s="606" t="s">
        <v>3173</v>
      </c>
      <c r="B4" s="607" t="s">
        <v>3174</v>
      </c>
      <c r="C4" s="605"/>
      <c r="D4" s="605"/>
      <c r="E4" s="605"/>
      <c r="F4" s="605"/>
      <c r="G4" s="605"/>
      <c r="H4" s="605"/>
      <c r="I4" s="605"/>
      <c r="J4" s="605"/>
      <c r="K4" s="605"/>
      <c r="L4" s="605"/>
      <c r="M4" s="605"/>
      <c r="N4" s="605"/>
      <c r="O4" s="605"/>
      <c r="P4" s="605"/>
      <c r="Q4" s="605"/>
      <c r="R4" s="605"/>
      <c r="S4" s="605"/>
      <c r="T4" s="605"/>
      <c r="U4" s="605"/>
      <c r="V4" s="605"/>
      <c r="W4" s="605"/>
      <c r="X4" s="605"/>
      <c r="Y4" s="605"/>
      <c r="Z4" s="605"/>
    </row>
    <row r="5" spans="1:26" ht="28.5" customHeight="1" thickBot="1" x14ac:dyDescent="0.4">
      <c r="A5" s="2421" t="s">
        <v>3175</v>
      </c>
      <c r="B5" s="2415"/>
      <c r="C5" s="586"/>
      <c r="D5" s="586"/>
      <c r="E5" s="586"/>
      <c r="F5" s="586"/>
      <c r="G5" s="586"/>
      <c r="H5" s="586"/>
      <c r="I5" s="586"/>
      <c r="J5" s="586"/>
      <c r="K5" s="586"/>
      <c r="L5" s="586"/>
      <c r="M5" s="586"/>
      <c r="N5" s="586"/>
      <c r="O5" s="586"/>
      <c r="P5" s="586"/>
      <c r="Q5" s="586"/>
      <c r="R5" s="586"/>
      <c r="S5" s="586"/>
      <c r="T5" s="586"/>
      <c r="U5" s="586"/>
      <c r="V5" s="586"/>
      <c r="W5" s="586"/>
      <c r="X5" s="586"/>
      <c r="Y5" s="586"/>
      <c r="Z5" s="586"/>
    </row>
    <row r="6" spans="1:26" ht="28.5" customHeight="1" x14ac:dyDescent="0.35">
      <c r="A6" s="2422" t="s">
        <v>3176</v>
      </c>
      <c r="B6" s="2419"/>
      <c r="C6" s="584"/>
      <c r="D6" s="584"/>
      <c r="E6" s="584"/>
      <c r="F6" s="584"/>
      <c r="G6" s="584"/>
      <c r="H6" s="584"/>
      <c r="I6" s="584"/>
      <c r="J6" s="584"/>
      <c r="K6" s="584"/>
      <c r="L6" s="584"/>
      <c r="M6" s="584"/>
      <c r="N6" s="584"/>
      <c r="O6" s="584"/>
      <c r="P6" s="584"/>
      <c r="Q6" s="584"/>
      <c r="R6" s="584"/>
      <c r="S6" s="584"/>
      <c r="T6" s="584"/>
      <c r="U6" s="584"/>
      <c r="V6" s="584"/>
      <c r="W6" s="584"/>
      <c r="X6" s="584"/>
      <c r="Y6" s="584"/>
      <c r="Z6" s="584"/>
    </row>
    <row r="7" spans="1:26" ht="28.5" customHeight="1" x14ac:dyDescent="0.35">
      <c r="A7" s="2414" t="s">
        <v>3177</v>
      </c>
      <c r="B7" s="2415"/>
      <c r="C7" s="584"/>
      <c r="D7" s="584"/>
      <c r="E7" s="584"/>
      <c r="F7" s="584"/>
      <c r="G7" s="584"/>
      <c r="H7" s="584"/>
      <c r="I7" s="584"/>
      <c r="J7" s="584"/>
      <c r="K7" s="584"/>
      <c r="L7" s="584"/>
      <c r="M7" s="584"/>
      <c r="N7" s="584"/>
      <c r="O7" s="584"/>
      <c r="P7" s="584"/>
      <c r="Q7" s="584"/>
      <c r="R7" s="584"/>
      <c r="S7" s="584"/>
      <c r="T7" s="584"/>
      <c r="U7" s="584"/>
      <c r="V7" s="584"/>
      <c r="W7" s="584"/>
      <c r="X7" s="584"/>
      <c r="Y7" s="584"/>
      <c r="Z7" s="584"/>
    </row>
    <row r="8" spans="1:26" ht="28.5" customHeight="1" x14ac:dyDescent="0.35">
      <c r="A8" s="608" t="s">
        <v>3178</v>
      </c>
      <c r="B8" s="609" t="s">
        <v>3179</v>
      </c>
      <c r="C8" s="584"/>
      <c r="D8" s="584"/>
      <c r="E8" s="584"/>
      <c r="F8" s="584"/>
      <c r="G8" s="584"/>
      <c r="H8" s="584"/>
      <c r="I8" s="584"/>
      <c r="J8" s="584"/>
      <c r="K8" s="584"/>
      <c r="L8" s="584"/>
      <c r="M8" s="584"/>
      <c r="N8" s="584"/>
      <c r="O8" s="584"/>
      <c r="P8" s="584"/>
      <c r="Q8" s="584"/>
      <c r="R8" s="584"/>
      <c r="S8" s="584"/>
      <c r="T8" s="584"/>
      <c r="U8" s="584"/>
      <c r="V8" s="584"/>
      <c r="W8" s="584"/>
      <c r="X8" s="584"/>
      <c r="Y8" s="584"/>
      <c r="Z8" s="584"/>
    </row>
    <row r="9" spans="1:26" ht="28.5" customHeight="1" thickBot="1" x14ac:dyDescent="0.4">
      <c r="A9" s="2423" t="s">
        <v>3180</v>
      </c>
      <c r="B9" s="2424"/>
      <c r="C9" s="584"/>
      <c r="D9" s="584"/>
      <c r="E9" s="584"/>
      <c r="F9" s="584"/>
      <c r="G9" s="584"/>
      <c r="H9" s="584"/>
      <c r="I9" s="584"/>
      <c r="J9" s="584"/>
      <c r="K9" s="584"/>
      <c r="L9" s="584"/>
      <c r="M9" s="584"/>
      <c r="N9" s="584"/>
      <c r="O9" s="584"/>
      <c r="P9" s="584"/>
      <c r="Q9" s="584"/>
      <c r="R9" s="584"/>
      <c r="S9" s="584"/>
      <c r="T9" s="584"/>
      <c r="U9" s="584"/>
      <c r="V9" s="584"/>
      <c r="W9" s="584"/>
      <c r="X9" s="584"/>
      <c r="Y9" s="584"/>
      <c r="Z9" s="584"/>
    </row>
    <row r="10" spans="1:26" ht="28.5" customHeight="1" thickBot="1" x14ac:dyDescent="0.4">
      <c r="A10" s="2425" t="s">
        <v>3181</v>
      </c>
      <c r="B10" s="2426"/>
      <c r="C10" s="584"/>
      <c r="D10" s="584"/>
      <c r="E10" s="584"/>
      <c r="F10" s="584"/>
      <c r="G10" s="584"/>
      <c r="H10" s="584"/>
      <c r="I10" s="584"/>
      <c r="J10" s="584"/>
      <c r="K10" s="584"/>
      <c r="L10" s="584"/>
      <c r="M10" s="584"/>
      <c r="N10" s="584"/>
      <c r="O10" s="584"/>
      <c r="P10" s="584"/>
      <c r="Q10" s="584"/>
      <c r="R10" s="584"/>
      <c r="S10" s="584"/>
      <c r="T10" s="584"/>
      <c r="U10" s="584"/>
      <c r="V10" s="584"/>
      <c r="W10" s="584"/>
      <c r="X10" s="584"/>
      <c r="Y10" s="584"/>
      <c r="Z10" s="584"/>
    </row>
    <row r="11" spans="1:26" ht="35.25" customHeight="1" x14ac:dyDescent="0.35">
      <c r="A11" s="2427" t="s">
        <v>3182</v>
      </c>
      <c r="B11" s="2428"/>
      <c r="C11" s="584"/>
      <c r="D11" s="584"/>
      <c r="E11" s="584"/>
      <c r="F11" s="584"/>
      <c r="G11" s="584"/>
      <c r="H11" s="584"/>
      <c r="I11" s="584"/>
      <c r="J11" s="584"/>
      <c r="K11" s="584"/>
      <c r="L11" s="584"/>
      <c r="M11" s="584"/>
      <c r="N11" s="584"/>
      <c r="O11" s="584"/>
      <c r="P11" s="584"/>
      <c r="Q11" s="584"/>
      <c r="R11" s="584"/>
      <c r="S11" s="584"/>
      <c r="T11" s="584"/>
      <c r="U11" s="584"/>
      <c r="V11" s="584"/>
      <c r="W11" s="584"/>
      <c r="X11" s="584"/>
      <c r="Y11" s="584"/>
      <c r="Z11" s="584"/>
    </row>
    <row r="12" spans="1:26" ht="35.25" customHeight="1" x14ac:dyDescent="0.35">
      <c r="A12" s="2429" t="s">
        <v>3183</v>
      </c>
      <c r="B12" s="2430"/>
      <c r="C12" s="584"/>
      <c r="D12" s="584"/>
      <c r="E12" s="584"/>
      <c r="F12" s="584"/>
      <c r="G12" s="584"/>
      <c r="H12" s="584"/>
      <c r="I12" s="584"/>
      <c r="J12" s="584"/>
      <c r="K12" s="584"/>
      <c r="L12" s="584"/>
      <c r="M12" s="584"/>
      <c r="N12" s="584"/>
      <c r="O12" s="584"/>
      <c r="P12" s="584"/>
      <c r="Q12" s="584"/>
      <c r="R12" s="584"/>
      <c r="S12" s="584"/>
      <c r="T12" s="584"/>
      <c r="U12" s="584"/>
      <c r="V12" s="584"/>
      <c r="W12" s="584"/>
      <c r="X12" s="584"/>
      <c r="Y12" s="584"/>
      <c r="Z12" s="584"/>
    </row>
    <row r="13" spans="1:26" ht="35.25" customHeight="1" x14ac:dyDescent="0.35">
      <c r="A13" s="2429" t="s">
        <v>3184</v>
      </c>
      <c r="B13" s="2430"/>
      <c r="C13" s="584"/>
      <c r="D13" s="584"/>
      <c r="E13" s="584"/>
      <c r="F13" s="584"/>
      <c r="G13" s="584"/>
      <c r="H13" s="584"/>
      <c r="I13" s="584"/>
      <c r="J13" s="584"/>
      <c r="K13" s="584"/>
      <c r="L13" s="584"/>
      <c r="M13" s="584"/>
      <c r="N13" s="584"/>
      <c r="O13" s="584"/>
      <c r="P13" s="584"/>
      <c r="Q13" s="584"/>
      <c r="R13" s="584"/>
      <c r="S13" s="584"/>
      <c r="T13" s="584"/>
      <c r="U13" s="584"/>
      <c r="V13" s="584"/>
      <c r="W13" s="584"/>
      <c r="X13" s="584"/>
      <c r="Y13" s="584"/>
      <c r="Z13" s="584"/>
    </row>
    <row r="14" spans="1:26" ht="35.25" customHeight="1" x14ac:dyDescent="0.35">
      <c r="A14" s="2420" t="s">
        <v>3185</v>
      </c>
      <c r="B14" s="2415"/>
      <c r="C14" s="584"/>
      <c r="D14" s="584"/>
      <c r="E14" s="584"/>
      <c r="F14" s="584"/>
      <c r="G14" s="584"/>
      <c r="H14" s="584"/>
      <c r="I14" s="584"/>
      <c r="J14" s="584"/>
      <c r="K14" s="584"/>
      <c r="L14" s="584"/>
      <c r="M14" s="584"/>
      <c r="N14" s="584"/>
      <c r="O14" s="584"/>
      <c r="P14" s="584"/>
      <c r="Q14" s="584"/>
      <c r="R14" s="584"/>
      <c r="S14" s="584"/>
      <c r="T14" s="584"/>
      <c r="U14" s="584"/>
      <c r="V14" s="584"/>
      <c r="W14" s="584"/>
      <c r="X14" s="584"/>
      <c r="Y14" s="584"/>
      <c r="Z14" s="584"/>
    </row>
    <row r="15" spans="1:26" ht="34.5" customHeight="1" thickBot="1" x14ac:dyDescent="0.4">
      <c r="A15" s="2423" t="s">
        <v>3186</v>
      </c>
      <c r="B15" s="2424"/>
      <c r="C15" s="584"/>
      <c r="D15" s="584"/>
      <c r="E15" s="584"/>
      <c r="F15" s="584"/>
      <c r="G15" s="584"/>
      <c r="H15" s="584"/>
      <c r="I15" s="584"/>
      <c r="J15" s="584"/>
      <c r="K15" s="584"/>
      <c r="L15" s="584"/>
      <c r="M15" s="584"/>
      <c r="N15" s="584"/>
      <c r="O15" s="584"/>
      <c r="P15" s="584"/>
      <c r="Q15" s="584"/>
      <c r="R15" s="584"/>
      <c r="S15" s="584"/>
      <c r="T15" s="584"/>
      <c r="U15" s="584"/>
      <c r="V15" s="584"/>
      <c r="W15" s="584"/>
      <c r="X15" s="584"/>
      <c r="Y15" s="584"/>
      <c r="Z15" s="584"/>
    </row>
    <row r="16" spans="1:26" ht="14.25" customHeight="1" x14ac:dyDescent="0.35">
      <c r="A16" s="610"/>
      <c r="B16" s="610"/>
      <c r="C16" s="584"/>
      <c r="D16" s="584"/>
      <c r="E16" s="584"/>
      <c r="F16" s="584"/>
      <c r="G16" s="584"/>
      <c r="H16" s="584"/>
      <c r="I16" s="584"/>
      <c r="J16" s="584"/>
      <c r="K16" s="584"/>
      <c r="L16" s="584"/>
      <c r="M16" s="584"/>
      <c r="N16" s="584"/>
      <c r="O16" s="584"/>
      <c r="P16" s="584"/>
      <c r="Q16" s="584"/>
      <c r="R16" s="584"/>
      <c r="S16" s="584"/>
      <c r="T16" s="584"/>
      <c r="U16" s="584"/>
      <c r="V16" s="584"/>
      <c r="W16" s="584"/>
      <c r="X16" s="584"/>
      <c r="Y16" s="584"/>
      <c r="Z16" s="584"/>
    </row>
    <row r="17" spans="1:26" ht="14.25" customHeight="1" x14ac:dyDescent="0.35">
      <c r="A17" s="610"/>
      <c r="B17" s="610"/>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row>
    <row r="18" spans="1:26" ht="14.25" customHeight="1" x14ac:dyDescent="0.35">
      <c r="A18" s="610"/>
      <c r="B18" s="610"/>
      <c r="C18" s="584"/>
      <c r="D18" s="584"/>
      <c r="E18" s="584"/>
      <c r="F18" s="584"/>
      <c r="G18" s="584"/>
      <c r="H18" s="584"/>
      <c r="I18" s="584"/>
      <c r="J18" s="584"/>
      <c r="K18" s="584"/>
      <c r="L18" s="584"/>
      <c r="M18" s="584"/>
      <c r="N18" s="584"/>
      <c r="O18" s="584"/>
      <c r="P18" s="584"/>
      <c r="Q18" s="584"/>
      <c r="R18" s="584"/>
      <c r="S18" s="584"/>
      <c r="T18" s="584"/>
      <c r="U18" s="584"/>
      <c r="V18" s="584"/>
      <c r="W18" s="584"/>
      <c r="X18" s="584"/>
      <c r="Y18" s="584"/>
      <c r="Z18" s="584"/>
    </row>
    <row r="19" spans="1:26" ht="14.25" customHeight="1" x14ac:dyDescent="0.35">
      <c r="A19" s="610"/>
      <c r="B19" s="610"/>
      <c r="C19" s="584"/>
      <c r="D19" s="584"/>
      <c r="E19" s="584"/>
      <c r="F19" s="584"/>
      <c r="G19" s="584"/>
      <c r="H19" s="584"/>
      <c r="I19" s="584"/>
      <c r="J19" s="584"/>
      <c r="K19" s="584"/>
      <c r="L19" s="584"/>
      <c r="M19" s="584"/>
      <c r="N19" s="584"/>
      <c r="O19" s="584"/>
      <c r="P19" s="584"/>
      <c r="Q19" s="584"/>
      <c r="R19" s="584"/>
      <c r="S19" s="584"/>
      <c r="T19" s="584"/>
      <c r="U19" s="584"/>
      <c r="V19" s="584"/>
      <c r="W19" s="584"/>
      <c r="X19" s="584"/>
      <c r="Y19" s="584"/>
      <c r="Z19" s="584"/>
    </row>
    <row r="20" spans="1:26" ht="14.25" customHeight="1" x14ac:dyDescent="0.35">
      <c r="A20" s="610"/>
      <c r="B20" s="610"/>
      <c r="C20" s="584"/>
      <c r="D20" s="584"/>
      <c r="E20" s="584"/>
      <c r="F20" s="584"/>
      <c r="G20" s="584"/>
      <c r="H20" s="584"/>
      <c r="I20" s="584"/>
      <c r="J20" s="584"/>
      <c r="K20" s="584"/>
      <c r="L20" s="584"/>
      <c r="M20" s="584"/>
      <c r="N20" s="584"/>
      <c r="O20" s="584"/>
      <c r="P20" s="584"/>
      <c r="Q20" s="584"/>
      <c r="R20" s="584"/>
      <c r="S20" s="584"/>
      <c r="T20" s="584"/>
      <c r="U20" s="584"/>
      <c r="V20" s="584"/>
      <c r="W20" s="584"/>
      <c r="X20" s="584"/>
      <c r="Y20" s="584"/>
      <c r="Z20" s="584"/>
    </row>
    <row r="21" spans="1:26" ht="14.25" customHeight="1" x14ac:dyDescent="0.35">
      <c r="A21" s="610"/>
      <c r="B21" s="610"/>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84"/>
    </row>
    <row r="22" spans="1:26" ht="14.25" customHeight="1" x14ac:dyDescent="0.35">
      <c r="A22" s="610"/>
      <c r="B22" s="610"/>
      <c r="C22" s="584"/>
      <c r="D22" s="584"/>
      <c r="E22" s="584"/>
      <c r="F22" s="584"/>
      <c r="G22" s="584"/>
      <c r="H22" s="584"/>
      <c r="I22" s="584"/>
      <c r="J22" s="584"/>
      <c r="K22" s="584"/>
      <c r="L22" s="584"/>
      <c r="M22" s="584"/>
      <c r="N22" s="584"/>
      <c r="O22" s="584"/>
      <c r="P22" s="584"/>
      <c r="Q22" s="584"/>
      <c r="R22" s="584"/>
      <c r="S22" s="584"/>
      <c r="T22" s="584"/>
      <c r="U22" s="584"/>
      <c r="V22" s="584"/>
      <c r="W22" s="584"/>
      <c r="X22" s="584"/>
      <c r="Y22" s="584"/>
      <c r="Z22" s="584"/>
    </row>
    <row r="23" spans="1:26" ht="14.25" customHeight="1" x14ac:dyDescent="0.35">
      <c r="A23" s="610"/>
      <c r="B23" s="610"/>
      <c r="C23" s="584"/>
      <c r="D23" s="584"/>
      <c r="E23" s="584"/>
      <c r="F23" s="584"/>
      <c r="G23" s="584"/>
      <c r="H23" s="584"/>
      <c r="I23" s="584"/>
      <c r="J23" s="584"/>
      <c r="K23" s="584"/>
      <c r="L23" s="584"/>
      <c r="M23" s="584"/>
      <c r="N23" s="584"/>
      <c r="O23" s="584"/>
      <c r="P23" s="584"/>
      <c r="Q23" s="584"/>
      <c r="R23" s="584"/>
      <c r="S23" s="584"/>
      <c r="T23" s="584"/>
      <c r="U23" s="584"/>
      <c r="V23" s="584"/>
      <c r="W23" s="584"/>
      <c r="X23" s="584"/>
      <c r="Y23" s="584"/>
      <c r="Z23" s="584"/>
    </row>
    <row r="24" spans="1:26" ht="14.25" customHeight="1" x14ac:dyDescent="0.35">
      <c r="A24" s="610"/>
      <c r="B24" s="610"/>
      <c r="C24" s="584"/>
      <c r="D24" s="584"/>
      <c r="E24" s="584"/>
      <c r="F24" s="584"/>
      <c r="G24" s="584"/>
      <c r="H24" s="584"/>
      <c r="I24" s="584"/>
      <c r="J24" s="584"/>
      <c r="K24" s="584"/>
      <c r="L24" s="584"/>
      <c r="M24" s="584"/>
      <c r="N24" s="584"/>
      <c r="O24" s="584"/>
      <c r="P24" s="584"/>
      <c r="Q24" s="584"/>
      <c r="R24" s="584"/>
      <c r="S24" s="584"/>
      <c r="T24" s="584"/>
      <c r="U24" s="584"/>
      <c r="V24" s="584"/>
      <c r="W24" s="584"/>
      <c r="X24" s="584"/>
      <c r="Y24" s="584"/>
      <c r="Z24" s="584"/>
    </row>
    <row r="25" spans="1:26" ht="14.25" customHeight="1" x14ac:dyDescent="0.35">
      <c r="A25" s="610"/>
      <c r="B25" s="610"/>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row>
    <row r="26" spans="1:26" ht="14.25" customHeight="1" x14ac:dyDescent="0.35">
      <c r="A26" s="610"/>
      <c r="B26" s="610"/>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row>
    <row r="27" spans="1:26" ht="14.25" customHeight="1" x14ac:dyDescent="0.35">
      <c r="A27" s="610"/>
      <c r="B27" s="610"/>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row>
    <row r="28" spans="1:26" ht="14.25" customHeight="1" x14ac:dyDescent="0.35">
      <c r="A28" s="610"/>
      <c r="B28" s="610"/>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row>
    <row r="29" spans="1:26" ht="14.25" customHeight="1" x14ac:dyDescent="0.35">
      <c r="A29" s="610"/>
      <c r="B29" s="610"/>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row>
    <row r="30" spans="1:26" ht="14.25" customHeight="1" x14ac:dyDescent="0.35">
      <c r="A30" s="610"/>
      <c r="B30" s="610"/>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row>
    <row r="31" spans="1:26" ht="14.25" customHeight="1" x14ac:dyDescent="0.35">
      <c r="A31" s="610"/>
      <c r="B31" s="610"/>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row>
    <row r="32" spans="1:26" ht="14.25" customHeight="1" x14ac:dyDescent="0.35">
      <c r="A32" s="610"/>
      <c r="B32" s="610"/>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row>
    <row r="33" spans="1:26" ht="14.25" customHeight="1" x14ac:dyDescent="0.35">
      <c r="A33" s="610"/>
      <c r="B33" s="610"/>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row>
    <row r="34" spans="1:26" ht="14.25" customHeight="1" x14ac:dyDescent="0.35">
      <c r="A34" s="610"/>
      <c r="B34" s="610"/>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row>
    <row r="35" spans="1:26" ht="14.25" customHeight="1" x14ac:dyDescent="0.35">
      <c r="A35" s="610"/>
      <c r="B35" s="610"/>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row>
    <row r="36" spans="1:26" ht="14.25" customHeight="1" x14ac:dyDescent="0.35">
      <c r="A36" s="610"/>
      <c r="B36" s="610"/>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row>
    <row r="37" spans="1:26" ht="14.25" customHeight="1" x14ac:dyDescent="0.35">
      <c r="A37" s="610"/>
      <c r="B37" s="610"/>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row>
    <row r="38" spans="1:26" ht="14.25" customHeight="1" x14ac:dyDescent="0.35">
      <c r="A38" s="610"/>
      <c r="B38" s="610"/>
      <c r="C38" s="584"/>
      <c r="D38" s="584"/>
      <c r="E38" s="584"/>
      <c r="F38" s="584"/>
      <c r="G38" s="584"/>
      <c r="H38" s="584"/>
      <c r="I38" s="584"/>
      <c r="J38" s="584"/>
      <c r="K38" s="584"/>
      <c r="L38" s="584"/>
      <c r="M38" s="584"/>
      <c r="N38" s="584"/>
      <c r="O38" s="584"/>
      <c r="P38" s="584"/>
      <c r="Q38" s="584"/>
      <c r="R38" s="584"/>
      <c r="S38" s="584"/>
      <c r="T38" s="584"/>
      <c r="U38" s="584"/>
      <c r="V38" s="584"/>
      <c r="W38" s="584"/>
      <c r="X38" s="584"/>
      <c r="Y38" s="584"/>
      <c r="Z38" s="584"/>
    </row>
    <row r="39" spans="1:26" ht="14.25" customHeight="1" x14ac:dyDescent="0.35">
      <c r="A39" s="610"/>
      <c r="B39" s="610"/>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row>
    <row r="40" spans="1:26" ht="14.25" customHeight="1" x14ac:dyDescent="0.35">
      <c r="A40" s="610"/>
      <c r="B40" s="610"/>
      <c r="C40" s="584"/>
      <c r="D40" s="584"/>
      <c r="E40" s="584"/>
      <c r="F40" s="584"/>
      <c r="G40" s="584"/>
      <c r="H40" s="584"/>
      <c r="I40" s="584"/>
      <c r="J40" s="584"/>
      <c r="K40" s="584"/>
      <c r="L40" s="584"/>
      <c r="M40" s="584"/>
      <c r="N40" s="584"/>
      <c r="O40" s="584"/>
      <c r="P40" s="584"/>
      <c r="Q40" s="584"/>
      <c r="R40" s="584"/>
      <c r="S40" s="584"/>
      <c r="T40" s="584"/>
      <c r="U40" s="584"/>
      <c r="V40" s="584"/>
      <c r="W40" s="584"/>
      <c r="X40" s="584"/>
      <c r="Y40" s="584"/>
      <c r="Z40" s="584"/>
    </row>
    <row r="41" spans="1:26" ht="14.25" customHeight="1" x14ac:dyDescent="0.35">
      <c r="A41" s="610"/>
      <c r="B41" s="610"/>
      <c r="C41" s="584"/>
      <c r="D41" s="584"/>
      <c r="E41" s="584"/>
      <c r="F41" s="584"/>
      <c r="G41" s="584"/>
      <c r="H41" s="584"/>
      <c r="I41" s="584"/>
      <c r="J41" s="584"/>
      <c r="K41" s="584"/>
      <c r="L41" s="584"/>
      <c r="M41" s="584"/>
      <c r="N41" s="584"/>
      <c r="O41" s="584"/>
      <c r="P41" s="584"/>
      <c r="Q41" s="584"/>
      <c r="R41" s="584"/>
      <c r="S41" s="584"/>
      <c r="T41" s="584"/>
      <c r="U41" s="584"/>
      <c r="V41" s="584"/>
      <c r="W41" s="584"/>
      <c r="X41" s="584"/>
      <c r="Y41" s="584"/>
      <c r="Z41" s="584"/>
    </row>
    <row r="42" spans="1:26" ht="14.25" customHeight="1" x14ac:dyDescent="0.35">
      <c r="A42" s="610"/>
      <c r="B42" s="610"/>
      <c r="C42" s="584"/>
      <c r="D42" s="584"/>
      <c r="E42" s="584"/>
      <c r="F42" s="584"/>
      <c r="G42" s="584"/>
      <c r="H42" s="584"/>
      <c r="I42" s="584"/>
      <c r="J42" s="584"/>
      <c r="K42" s="584"/>
      <c r="L42" s="584"/>
      <c r="M42" s="584"/>
      <c r="N42" s="584"/>
      <c r="O42" s="584"/>
      <c r="P42" s="584"/>
      <c r="Q42" s="584"/>
      <c r="R42" s="584"/>
      <c r="S42" s="584"/>
      <c r="T42" s="584"/>
      <c r="U42" s="584"/>
      <c r="V42" s="584"/>
      <c r="W42" s="584"/>
      <c r="X42" s="584"/>
      <c r="Y42" s="584"/>
      <c r="Z42" s="584"/>
    </row>
    <row r="43" spans="1:26" ht="14.25" customHeight="1" x14ac:dyDescent="0.35">
      <c r="A43" s="610"/>
      <c r="B43" s="610"/>
      <c r="C43" s="584"/>
      <c r="D43" s="584"/>
      <c r="E43" s="584"/>
      <c r="F43" s="584"/>
      <c r="G43" s="584"/>
      <c r="H43" s="584"/>
      <c r="I43" s="584"/>
      <c r="J43" s="584"/>
      <c r="K43" s="584"/>
      <c r="L43" s="584"/>
      <c r="M43" s="584"/>
      <c r="N43" s="584"/>
      <c r="O43" s="584"/>
      <c r="P43" s="584"/>
      <c r="Q43" s="584"/>
      <c r="R43" s="584"/>
      <c r="S43" s="584"/>
      <c r="T43" s="584"/>
      <c r="U43" s="584"/>
      <c r="V43" s="584"/>
      <c r="W43" s="584"/>
      <c r="X43" s="584"/>
      <c r="Y43" s="584"/>
      <c r="Z43" s="584"/>
    </row>
    <row r="44" spans="1:26" ht="14.25" customHeight="1" x14ac:dyDescent="0.35">
      <c r="A44" s="610"/>
      <c r="B44" s="610"/>
      <c r="C44" s="584"/>
      <c r="D44" s="584"/>
      <c r="E44" s="584"/>
      <c r="F44" s="584"/>
      <c r="G44" s="584"/>
      <c r="H44" s="584"/>
      <c r="I44" s="584"/>
      <c r="J44" s="584"/>
      <c r="K44" s="584"/>
      <c r="L44" s="584"/>
      <c r="M44" s="584"/>
      <c r="N44" s="584"/>
      <c r="O44" s="584"/>
      <c r="P44" s="584"/>
      <c r="Q44" s="584"/>
      <c r="R44" s="584"/>
      <c r="S44" s="584"/>
      <c r="T44" s="584"/>
      <c r="U44" s="584"/>
      <c r="V44" s="584"/>
      <c r="W44" s="584"/>
      <c r="X44" s="584"/>
      <c r="Y44" s="584"/>
      <c r="Z44" s="584"/>
    </row>
    <row r="45" spans="1:26" ht="14.25" customHeight="1" x14ac:dyDescent="0.35">
      <c r="A45" s="584"/>
      <c r="B45" s="584"/>
      <c r="C45" s="584"/>
      <c r="D45" s="584"/>
      <c r="E45" s="584"/>
      <c r="F45" s="584"/>
      <c r="G45" s="584"/>
      <c r="H45" s="584"/>
      <c r="I45" s="584"/>
      <c r="J45" s="584"/>
      <c r="K45" s="584"/>
      <c r="L45" s="584"/>
      <c r="M45" s="584"/>
      <c r="N45" s="584"/>
      <c r="O45" s="584"/>
      <c r="P45" s="584"/>
      <c r="Q45" s="584"/>
      <c r="R45" s="584"/>
      <c r="S45" s="584"/>
      <c r="T45" s="584"/>
      <c r="U45" s="584"/>
      <c r="V45" s="584"/>
      <c r="W45" s="584"/>
      <c r="X45" s="584"/>
      <c r="Y45" s="584"/>
      <c r="Z45" s="584"/>
    </row>
    <row r="46" spans="1:26" ht="14.25" customHeight="1" x14ac:dyDescent="0.35">
      <c r="A46" s="584"/>
      <c r="B46" s="584"/>
      <c r="C46" s="584"/>
      <c r="D46" s="584"/>
      <c r="E46" s="584"/>
      <c r="F46" s="584"/>
      <c r="G46" s="584"/>
      <c r="H46" s="584"/>
      <c r="I46" s="584"/>
      <c r="J46" s="584"/>
      <c r="K46" s="584"/>
      <c r="L46" s="584"/>
      <c r="M46" s="584"/>
      <c r="N46" s="584"/>
      <c r="O46" s="584"/>
      <c r="P46" s="584"/>
      <c r="Q46" s="584"/>
      <c r="R46" s="584"/>
      <c r="S46" s="584"/>
      <c r="T46" s="584"/>
      <c r="U46" s="584"/>
      <c r="V46" s="584"/>
      <c r="W46" s="584"/>
      <c r="X46" s="584"/>
      <c r="Y46" s="584"/>
      <c r="Z46" s="584"/>
    </row>
    <row r="47" spans="1:26" ht="14.25" customHeight="1" x14ac:dyDescent="0.35">
      <c r="A47" s="584"/>
      <c r="B47" s="584"/>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row>
    <row r="48" spans="1:26" ht="14.25" customHeight="1" x14ac:dyDescent="0.35">
      <c r="A48" s="584"/>
      <c r="B48" s="584"/>
      <c r="C48" s="584"/>
      <c r="D48" s="584"/>
      <c r="E48" s="584"/>
      <c r="F48" s="584"/>
      <c r="G48" s="584"/>
      <c r="H48" s="584"/>
      <c r="I48" s="584"/>
      <c r="J48" s="584"/>
      <c r="K48" s="584"/>
      <c r="L48" s="584"/>
      <c r="M48" s="584"/>
      <c r="N48" s="584"/>
      <c r="O48" s="584"/>
      <c r="P48" s="584"/>
      <c r="Q48" s="584"/>
      <c r="R48" s="584"/>
      <c r="S48" s="584"/>
      <c r="T48" s="584"/>
      <c r="U48" s="584"/>
      <c r="V48" s="584"/>
      <c r="W48" s="584"/>
      <c r="X48" s="584"/>
      <c r="Y48" s="584"/>
      <c r="Z48" s="584"/>
    </row>
    <row r="49" spans="1:26" ht="14.25" customHeight="1" x14ac:dyDescent="0.35">
      <c r="A49" s="584"/>
      <c r="B49" s="584"/>
      <c r="C49" s="584"/>
      <c r="D49" s="584"/>
      <c r="E49" s="584"/>
      <c r="F49" s="584"/>
      <c r="G49" s="584"/>
      <c r="H49" s="584"/>
      <c r="I49" s="584"/>
      <c r="J49" s="584"/>
      <c r="K49" s="584"/>
      <c r="L49" s="584"/>
      <c r="M49" s="584"/>
      <c r="N49" s="584"/>
      <c r="O49" s="584"/>
      <c r="P49" s="584"/>
      <c r="Q49" s="584"/>
      <c r="R49" s="584"/>
      <c r="S49" s="584"/>
      <c r="T49" s="584"/>
      <c r="U49" s="584"/>
      <c r="V49" s="584"/>
      <c r="W49" s="584"/>
      <c r="X49" s="584"/>
      <c r="Y49" s="584"/>
      <c r="Z49" s="584"/>
    </row>
    <row r="50" spans="1:26" ht="14.25" customHeight="1" x14ac:dyDescent="0.35">
      <c r="A50" s="584"/>
      <c r="B50" s="584"/>
      <c r="C50" s="584"/>
      <c r="D50" s="584"/>
      <c r="E50" s="584"/>
      <c r="F50" s="584"/>
      <c r="G50" s="584"/>
      <c r="H50" s="584"/>
      <c r="I50" s="584"/>
      <c r="J50" s="584"/>
      <c r="K50" s="584"/>
      <c r="L50" s="584"/>
      <c r="M50" s="584"/>
      <c r="N50" s="584"/>
      <c r="O50" s="584"/>
      <c r="P50" s="584"/>
      <c r="Q50" s="584"/>
      <c r="R50" s="584"/>
      <c r="S50" s="584"/>
      <c r="T50" s="584"/>
      <c r="U50" s="584"/>
      <c r="V50" s="584"/>
      <c r="W50" s="584"/>
      <c r="X50" s="584"/>
      <c r="Y50" s="584"/>
      <c r="Z50" s="584"/>
    </row>
    <row r="51" spans="1:26" ht="14.25" customHeight="1" x14ac:dyDescent="0.35">
      <c r="A51" s="584"/>
      <c r="B51" s="584"/>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row>
    <row r="52" spans="1:26" ht="14.25" customHeight="1" x14ac:dyDescent="0.35">
      <c r="A52" s="584"/>
      <c r="B52" s="584"/>
      <c r="C52" s="584"/>
      <c r="D52" s="584"/>
      <c r="E52" s="584"/>
      <c r="F52" s="584"/>
      <c r="G52" s="584"/>
      <c r="H52" s="584"/>
      <c r="I52" s="584"/>
      <c r="J52" s="584"/>
      <c r="K52" s="584"/>
      <c r="L52" s="584"/>
      <c r="M52" s="584"/>
      <c r="N52" s="584"/>
      <c r="O52" s="584"/>
      <c r="P52" s="584"/>
      <c r="Q52" s="584"/>
      <c r="R52" s="584"/>
      <c r="S52" s="584"/>
      <c r="T52" s="584"/>
      <c r="U52" s="584"/>
      <c r="V52" s="584"/>
      <c r="W52" s="584"/>
      <c r="X52" s="584"/>
      <c r="Y52" s="584"/>
      <c r="Z52" s="584"/>
    </row>
    <row r="53" spans="1:26" ht="14.25" customHeight="1" x14ac:dyDescent="0.35">
      <c r="A53" s="584"/>
      <c r="B53" s="584"/>
      <c r="C53" s="584"/>
      <c r="D53" s="584"/>
      <c r="E53" s="584"/>
      <c r="F53" s="584"/>
      <c r="G53" s="584"/>
      <c r="H53" s="584"/>
      <c r="I53" s="584"/>
      <c r="J53" s="584"/>
      <c r="K53" s="584"/>
      <c r="L53" s="584"/>
      <c r="M53" s="584"/>
      <c r="N53" s="584"/>
      <c r="O53" s="584"/>
      <c r="P53" s="584"/>
      <c r="Q53" s="584"/>
      <c r="R53" s="584"/>
      <c r="S53" s="584"/>
      <c r="T53" s="584"/>
      <c r="U53" s="584"/>
      <c r="V53" s="584"/>
      <c r="W53" s="584"/>
      <c r="X53" s="584"/>
      <c r="Y53" s="584"/>
      <c r="Z53" s="584"/>
    </row>
    <row r="54" spans="1:26" ht="14.25" customHeight="1" x14ac:dyDescent="0.35">
      <c r="A54" s="584"/>
      <c r="B54" s="584"/>
      <c r="C54" s="584"/>
      <c r="D54" s="584"/>
      <c r="E54" s="584"/>
      <c r="F54" s="584"/>
      <c r="G54" s="584"/>
      <c r="H54" s="584"/>
      <c r="I54" s="584"/>
      <c r="J54" s="584"/>
      <c r="K54" s="584"/>
      <c r="L54" s="584"/>
      <c r="M54" s="584"/>
      <c r="N54" s="584"/>
      <c r="O54" s="584"/>
      <c r="P54" s="584"/>
      <c r="Q54" s="584"/>
      <c r="R54" s="584"/>
      <c r="S54" s="584"/>
      <c r="T54" s="584"/>
      <c r="U54" s="584"/>
      <c r="V54" s="584"/>
      <c r="W54" s="584"/>
      <c r="X54" s="584"/>
      <c r="Y54" s="584"/>
      <c r="Z54" s="584"/>
    </row>
    <row r="55" spans="1:26" ht="14.25" customHeight="1" x14ac:dyDescent="0.35">
      <c r="A55" s="584"/>
      <c r="B55" s="584"/>
      <c r="C55" s="584"/>
      <c r="D55" s="584"/>
      <c r="E55" s="584"/>
      <c r="F55" s="584"/>
      <c r="G55" s="584"/>
      <c r="H55" s="584"/>
      <c r="I55" s="584"/>
      <c r="J55" s="584"/>
      <c r="K55" s="584"/>
      <c r="L55" s="584"/>
      <c r="M55" s="584"/>
      <c r="N55" s="584"/>
      <c r="O55" s="584"/>
      <c r="P55" s="584"/>
      <c r="Q55" s="584"/>
      <c r="R55" s="584"/>
      <c r="S55" s="584"/>
      <c r="T55" s="584"/>
      <c r="U55" s="584"/>
      <c r="V55" s="584"/>
      <c r="W55" s="584"/>
      <c r="X55" s="584"/>
      <c r="Y55" s="584"/>
      <c r="Z55" s="584"/>
    </row>
    <row r="56" spans="1:26" ht="14.25" customHeight="1" x14ac:dyDescent="0.35">
      <c r="A56" s="584"/>
      <c r="B56" s="584"/>
      <c r="C56" s="584"/>
      <c r="D56" s="584"/>
      <c r="E56" s="584"/>
      <c r="F56" s="584"/>
      <c r="G56" s="584"/>
      <c r="H56" s="584"/>
      <c r="I56" s="584"/>
      <c r="J56" s="584"/>
      <c r="K56" s="584"/>
      <c r="L56" s="584"/>
      <c r="M56" s="584"/>
      <c r="N56" s="584"/>
      <c r="O56" s="584"/>
      <c r="P56" s="584"/>
      <c r="Q56" s="584"/>
      <c r="R56" s="584"/>
      <c r="S56" s="584"/>
      <c r="T56" s="584"/>
      <c r="U56" s="584"/>
      <c r="V56" s="584"/>
      <c r="W56" s="584"/>
      <c r="X56" s="584"/>
      <c r="Y56" s="584"/>
      <c r="Z56" s="584"/>
    </row>
    <row r="57" spans="1:26" ht="14.25" customHeight="1" x14ac:dyDescent="0.35">
      <c r="A57" s="584"/>
      <c r="B57" s="584"/>
      <c r="C57" s="584"/>
      <c r="D57" s="584"/>
      <c r="E57" s="584"/>
      <c r="F57" s="584"/>
      <c r="G57" s="584"/>
      <c r="H57" s="584"/>
      <c r="I57" s="584"/>
      <c r="J57" s="584"/>
      <c r="K57" s="584"/>
      <c r="L57" s="584"/>
      <c r="M57" s="584"/>
      <c r="N57" s="584"/>
      <c r="O57" s="584"/>
      <c r="P57" s="584"/>
      <c r="Q57" s="584"/>
      <c r="R57" s="584"/>
      <c r="S57" s="584"/>
      <c r="T57" s="584"/>
      <c r="U57" s="584"/>
      <c r="V57" s="584"/>
      <c r="W57" s="584"/>
      <c r="X57" s="584"/>
      <c r="Y57" s="584"/>
      <c r="Z57" s="584"/>
    </row>
    <row r="58" spans="1:26" ht="14.25" customHeight="1" x14ac:dyDescent="0.35">
      <c r="A58" s="584"/>
      <c r="B58" s="584"/>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row>
    <row r="59" spans="1:26" ht="14.25" customHeight="1" x14ac:dyDescent="0.35">
      <c r="A59" s="584"/>
      <c r="B59" s="584"/>
      <c r="C59" s="584"/>
      <c r="D59" s="584"/>
      <c r="E59" s="584"/>
      <c r="F59" s="584"/>
      <c r="G59" s="584"/>
      <c r="H59" s="584"/>
      <c r="I59" s="584"/>
      <c r="J59" s="584"/>
      <c r="K59" s="584"/>
      <c r="L59" s="584"/>
      <c r="M59" s="584"/>
      <c r="N59" s="584"/>
      <c r="O59" s="584"/>
      <c r="P59" s="584"/>
      <c r="Q59" s="584"/>
      <c r="R59" s="584"/>
      <c r="S59" s="584"/>
      <c r="T59" s="584"/>
      <c r="U59" s="584"/>
      <c r="V59" s="584"/>
      <c r="W59" s="584"/>
      <c r="X59" s="584"/>
      <c r="Y59" s="584"/>
      <c r="Z59" s="584"/>
    </row>
    <row r="60" spans="1:26" ht="14.25" customHeight="1" x14ac:dyDescent="0.35">
      <c r="A60" s="584"/>
      <c r="B60" s="584"/>
      <c r="C60" s="584"/>
      <c r="D60" s="584"/>
      <c r="E60" s="584"/>
      <c r="F60" s="584"/>
      <c r="G60" s="584"/>
      <c r="H60" s="584"/>
      <c r="I60" s="584"/>
      <c r="J60" s="584"/>
      <c r="K60" s="584"/>
      <c r="L60" s="584"/>
      <c r="M60" s="584"/>
      <c r="N60" s="584"/>
      <c r="O60" s="584"/>
      <c r="P60" s="584"/>
      <c r="Q60" s="584"/>
      <c r="R60" s="584"/>
      <c r="S60" s="584"/>
      <c r="T60" s="584"/>
      <c r="U60" s="584"/>
      <c r="V60" s="584"/>
      <c r="W60" s="584"/>
      <c r="X60" s="584"/>
      <c r="Y60" s="584"/>
      <c r="Z60" s="584"/>
    </row>
    <row r="61" spans="1:26" ht="14.25" customHeight="1" x14ac:dyDescent="0.35">
      <c r="A61" s="584"/>
      <c r="B61" s="584"/>
      <c r="C61" s="584"/>
      <c r="D61" s="584"/>
      <c r="E61" s="584"/>
      <c r="F61" s="584"/>
      <c r="G61" s="584"/>
      <c r="H61" s="584"/>
      <c r="I61" s="584"/>
      <c r="J61" s="584"/>
      <c r="K61" s="584"/>
      <c r="L61" s="584"/>
      <c r="M61" s="584"/>
      <c r="N61" s="584"/>
      <c r="O61" s="584"/>
      <c r="P61" s="584"/>
      <c r="Q61" s="584"/>
      <c r="R61" s="584"/>
      <c r="S61" s="584"/>
      <c r="T61" s="584"/>
      <c r="U61" s="584"/>
      <c r="V61" s="584"/>
      <c r="W61" s="584"/>
      <c r="X61" s="584"/>
      <c r="Y61" s="584"/>
      <c r="Z61" s="584"/>
    </row>
    <row r="62" spans="1:26" ht="14.25" customHeight="1" x14ac:dyDescent="0.35">
      <c r="A62" s="584"/>
      <c r="B62" s="584"/>
      <c r="C62" s="584"/>
      <c r="D62" s="584"/>
      <c r="E62" s="584"/>
      <c r="F62" s="584"/>
      <c r="G62" s="584"/>
      <c r="H62" s="584"/>
      <c r="I62" s="584"/>
      <c r="J62" s="584"/>
      <c r="K62" s="584"/>
      <c r="L62" s="584"/>
      <c r="M62" s="584"/>
      <c r="N62" s="584"/>
      <c r="O62" s="584"/>
      <c r="P62" s="584"/>
      <c r="Q62" s="584"/>
      <c r="R62" s="584"/>
      <c r="S62" s="584"/>
      <c r="T62" s="584"/>
      <c r="U62" s="584"/>
      <c r="V62" s="584"/>
      <c r="W62" s="584"/>
      <c r="X62" s="584"/>
      <c r="Y62" s="584"/>
      <c r="Z62" s="584"/>
    </row>
    <row r="63" spans="1:26" ht="14.25" customHeight="1" x14ac:dyDescent="0.35">
      <c r="A63" s="584"/>
      <c r="B63" s="584"/>
      <c r="C63" s="584"/>
      <c r="D63" s="584"/>
      <c r="E63" s="584"/>
      <c r="F63" s="584"/>
      <c r="G63" s="584"/>
      <c r="H63" s="584"/>
      <c r="I63" s="584"/>
      <c r="J63" s="584"/>
      <c r="K63" s="584"/>
      <c r="L63" s="584"/>
      <c r="M63" s="584"/>
      <c r="N63" s="584"/>
      <c r="O63" s="584"/>
      <c r="P63" s="584"/>
      <c r="Q63" s="584"/>
      <c r="R63" s="584"/>
      <c r="S63" s="584"/>
      <c r="T63" s="584"/>
      <c r="U63" s="584"/>
      <c r="V63" s="584"/>
      <c r="W63" s="584"/>
      <c r="X63" s="584"/>
      <c r="Y63" s="584"/>
      <c r="Z63" s="584"/>
    </row>
    <row r="64" spans="1:26" ht="14.25" customHeight="1" x14ac:dyDescent="0.35">
      <c r="A64" s="584"/>
      <c r="B64" s="584"/>
      <c r="C64" s="584"/>
      <c r="D64" s="584"/>
      <c r="E64" s="584"/>
      <c r="F64" s="584"/>
      <c r="G64" s="584"/>
      <c r="H64" s="584"/>
      <c r="I64" s="584"/>
      <c r="J64" s="584"/>
      <c r="K64" s="584"/>
      <c r="L64" s="584"/>
      <c r="M64" s="584"/>
      <c r="N64" s="584"/>
      <c r="O64" s="584"/>
      <c r="P64" s="584"/>
      <c r="Q64" s="584"/>
      <c r="R64" s="584"/>
      <c r="S64" s="584"/>
      <c r="T64" s="584"/>
      <c r="U64" s="584"/>
      <c r="V64" s="584"/>
      <c r="W64" s="584"/>
      <c r="X64" s="584"/>
      <c r="Y64" s="584"/>
      <c r="Z64" s="584"/>
    </row>
    <row r="65" spans="1:26" ht="14.25" customHeight="1" x14ac:dyDescent="0.35">
      <c r="A65" s="584"/>
      <c r="B65" s="584"/>
      <c r="C65" s="584"/>
      <c r="D65" s="584"/>
      <c r="E65" s="584"/>
      <c r="F65" s="584"/>
      <c r="G65" s="584"/>
      <c r="H65" s="584"/>
      <c r="I65" s="584"/>
      <c r="J65" s="584"/>
      <c r="K65" s="584"/>
      <c r="L65" s="584"/>
      <c r="M65" s="584"/>
      <c r="N65" s="584"/>
      <c r="O65" s="584"/>
      <c r="P65" s="584"/>
      <c r="Q65" s="584"/>
      <c r="R65" s="584"/>
      <c r="S65" s="584"/>
      <c r="T65" s="584"/>
      <c r="U65" s="584"/>
      <c r="V65" s="584"/>
      <c r="W65" s="584"/>
      <c r="X65" s="584"/>
      <c r="Y65" s="584"/>
      <c r="Z65" s="584"/>
    </row>
    <row r="66" spans="1:26" ht="14.25" customHeight="1" x14ac:dyDescent="0.35">
      <c r="A66" s="584"/>
      <c r="B66" s="584"/>
      <c r="C66" s="584"/>
      <c r="D66" s="584"/>
      <c r="E66" s="584"/>
      <c r="F66" s="584"/>
      <c r="G66" s="584"/>
      <c r="H66" s="584"/>
      <c r="I66" s="584"/>
      <c r="J66" s="584"/>
      <c r="K66" s="584"/>
      <c r="L66" s="584"/>
      <c r="M66" s="584"/>
      <c r="N66" s="584"/>
      <c r="O66" s="584"/>
      <c r="P66" s="584"/>
      <c r="Q66" s="584"/>
      <c r="R66" s="584"/>
      <c r="S66" s="584"/>
      <c r="T66" s="584"/>
      <c r="U66" s="584"/>
      <c r="V66" s="584"/>
      <c r="W66" s="584"/>
      <c r="X66" s="584"/>
      <c r="Y66" s="584"/>
      <c r="Z66" s="584"/>
    </row>
    <row r="67" spans="1:26" ht="14.25" customHeight="1" x14ac:dyDescent="0.35">
      <c r="A67" s="584"/>
      <c r="B67" s="584"/>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row>
    <row r="68" spans="1:26" ht="14.25" customHeight="1" x14ac:dyDescent="0.35">
      <c r="A68" s="584"/>
      <c r="B68" s="584"/>
      <c r="C68" s="584"/>
      <c r="D68" s="584"/>
      <c r="E68" s="584"/>
      <c r="F68" s="584"/>
      <c r="G68" s="584"/>
      <c r="H68" s="584"/>
      <c r="I68" s="584"/>
      <c r="J68" s="584"/>
      <c r="K68" s="584"/>
      <c r="L68" s="584"/>
      <c r="M68" s="584"/>
      <c r="N68" s="584"/>
      <c r="O68" s="584"/>
      <c r="P68" s="584"/>
      <c r="Q68" s="584"/>
      <c r="R68" s="584"/>
      <c r="S68" s="584"/>
      <c r="T68" s="584"/>
      <c r="U68" s="584"/>
      <c r="V68" s="584"/>
      <c r="W68" s="584"/>
      <c r="X68" s="584"/>
      <c r="Y68" s="584"/>
      <c r="Z68" s="584"/>
    </row>
    <row r="69" spans="1:26" ht="14.25" customHeight="1" x14ac:dyDescent="0.35">
      <c r="A69" s="584"/>
      <c r="B69" s="584"/>
      <c r="C69" s="584"/>
      <c r="D69" s="584"/>
      <c r="E69" s="584"/>
      <c r="F69" s="584"/>
      <c r="G69" s="584"/>
      <c r="H69" s="584"/>
      <c r="I69" s="584"/>
      <c r="J69" s="584"/>
      <c r="K69" s="584"/>
      <c r="L69" s="584"/>
      <c r="M69" s="584"/>
      <c r="N69" s="584"/>
      <c r="O69" s="584"/>
      <c r="P69" s="584"/>
      <c r="Q69" s="584"/>
      <c r="R69" s="584"/>
      <c r="S69" s="584"/>
      <c r="T69" s="584"/>
      <c r="U69" s="584"/>
      <c r="V69" s="584"/>
      <c r="W69" s="584"/>
      <c r="X69" s="584"/>
      <c r="Y69" s="584"/>
      <c r="Z69" s="584"/>
    </row>
    <row r="70" spans="1:26" ht="14.25" customHeight="1" x14ac:dyDescent="0.35">
      <c r="A70" s="584"/>
      <c r="B70" s="584"/>
      <c r="C70" s="584"/>
      <c r="D70" s="584"/>
      <c r="E70" s="584"/>
      <c r="F70" s="584"/>
      <c r="G70" s="584"/>
      <c r="H70" s="584"/>
      <c r="I70" s="584"/>
      <c r="J70" s="584"/>
      <c r="K70" s="584"/>
      <c r="L70" s="584"/>
      <c r="M70" s="584"/>
      <c r="N70" s="584"/>
      <c r="O70" s="584"/>
      <c r="P70" s="584"/>
      <c r="Q70" s="584"/>
      <c r="R70" s="584"/>
      <c r="S70" s="584"/>
      <c r="T70" s="584"/>
      <c r="U70" s="584"/>
      <c r="V70" s="584"/>
      <c r="W70" s="584"/>
      <c r="X70" s="584"/>
      <c r="Y70" s="584"/>
      <c r="Z70" s="584"/>
    </row>
    <row r="71" spans="1:26" ht="14.25" customHeight="1" x14ac:dyDescent="0.35">
      <c r="A71" s="584"/>
      <c r="B71" s="584"/>
      <c r="C71" s="584"/>
      <c r="D71" s="584"/>
      <c r="E71" s="584"/>
      <c r="F71" s="584"/>
      <c r="G71" s="584"/>
      <c r="H71" s="584"/>
      <c r="I71" s="584"/>
      <c r="J71" s="584"/>
      <c r="K71" s="584"/>
      <c r="L71" s="584"/>
      <c r="M71" s="584"/>
      <c r="N71" s="584"/>
      <c r="O71" s="584"/>
      <c r="P71" s="584"/>
      <c r="Q71" s="584"/>
      <c r="R71" s="584"/>
      <c r="S71" s="584"/>
      <c r="T71" s="584"/>
      <c r="U71" s="584"/>
      <c r="V71" s="584"/>
      <c r="W71" s="584"/>
      <c r="X71" s="584"/>
      <c r="Y71" s="584"/>
      <c r="Z71" s="584"/>
    </row>
    <row r="72" spans="1:26" ht="14.25" customHeight="1" x14ac:dyDescent="0.35">
      <c r="A72" s="584"/>
      <c r="B72" s="584"/>
      <c r="C72" s="584"/>
      <c r="D72" s="584"/>
      <c r="E72" s="584"/>
      <c r="F72" s="584"/>
      <c r="G72" s="584"/>
      <c r="H72" s="584"/>
      <c r="I72" s="584"/>
      <c r="J72" s="584"/>
      <c r="K72" s="584"/>
      <c r="L72" s="584"/>
      <c r="M72" s="584"/>
      <c r="N72" s="584"/>
      <c r="O72" s="584"/>
      <c r="P72" s="584"/>
      <c r="Q72" s="584"/>
      <c r="R72" s="584"/>
      <c r="S72" s="584"/>
      <c r="T72" s="584"/>
      <c r="U72" s="584"/>
      <c r="V72" s="584"/>
      <c r="W72" s="584"/>
      <c r="X72" s="584"/>
      <c r="Y72" s="584"/>
      <c r="Z72" s="584"/>
    </row>
    <row r="73" spans="1:26" ht="14.25" customHeight="1" x14ac:dyDescent="0.35">
      <c r="A73" s="584"/>
      <c r="B73" s="584"/>
      <c r="C73" s="584"/>
      <c r="D73" s="584"/>
      <c r="E73" s="584"/>
      <c r="F73" s="584"/>
      <c r="G73" s="584"/>
      <c r="H73" s="584"/>
      <c r="I73" s="584"/>
      <c r="J73" s="584"/>
      <c r="K73" s="584"/>
      <c r="L73" s="584"/>
      <c r="M73" s="584"/>
      <c r="N73" s="584"/>
      <c r="O73" s="584"/>
      <c r="P73" s="584"/>
      <c r="Q73" s="584"/>
      <c r="R73" s="584"/>
      <c r="S73" s="584"/>
      <c r="T73" s="584"/>
      <c r="U73" s="584"/>
      <c r="V73" s="584"/>
      <c r="W73" s="584"/>
      <c r="X73" s="584"/>
      <c r="Y73" s="584"/>
      <c r="Z73" s="584"/>
    </row>
    <row r="74" spans="1:26" ht="14.25" customHeight="1" x14ac:dyDescent="0.35">
      <c r="A74" s="584"/>
      <c r="B74" s="584"/>
      <c r="C74" s="584"/>
      <c r="D74" s="584"/>
      <c r="E74" s="584"/>
      <c r="F74" s="584"/>
      <c r="G74" s="584"/>
      <c r="H74" s="584"/>
      <c r="I74" s="584"/>
      <c r="J74" s="584"/>
      <c r="K74" s="584"/>
      <c r="L74" s="584"/>
      <c r="M74" s="584"/>
      <c r="N74" s="584"/>
      <c r="O74" s="584"/>
      <c r="P74" s="584"/>
      <c r="Q74" s="584"/>
      <c r="R74" s="584"/>
      <c r="S74" s="584"/>
      <c r="T74" s="584"/>
      <c r="U74" s="584"/>
      <c r="V74" s="584"/>
      <c r="W74" s="584"/>
      <c r="X74" s="584"/>
      <c r="Y74" s="584"/>
      <c r="Z74" s="584"/>
    </row>
    <row r="75" spans="1:26" ht="14.25" customHeight="1" x14ac:dyDescent="0.35">
      <c r="A75" s="584"/>
      <c r="B75" s="584"/>
      <c r="C75" s="584"/>
      <c r="D75" s="584"/>
      <c r="E75" s="584"/>
      <c r="F75" s="584"/>
      <c r="G75" s="584"/>
      <c r="H75" s="584"/>
      <c r="I75" s="584"/>
      <c r="J75" s="584"/>
      <c r="K75" s="584"/>
      <c r="L75" s="584"/>
      <c r="M75" s="584"/>
      <c r="N75" s="584"/>
      <c r="O75" s="584"/>
      <c r="P75" s="584"/>
      <c r="Q75" s="584"/>
      <c r="R75" s="584"/>
      <c r="S75" s="584"/>
      <c r="T75" s="584"/>
      <c r="U75" s="584"/>
      <c r="V75" s="584"/>
      <c r="W75" s="584"/>
      <c r="X75" s="584"/>
      <c r="Y75" s="584"/>
      <c r="Z75" s="584"/>
    </row>
    <row r="76" spans="1:26" ht="14.25" customHeight="1" x14ac:dyDescent="0.35">
      <c r="A76" s="584"/>
      <c r="B76" s="584"/>
      <c r="C76" s="584"/>
      <c r="D76" s="584"/>
      <c r="E76" s="584"/>
      <c r="F76" s="584"/>
      <c r="G76" s="584"/>
      <c r="H76" s="584"/>
      <c r="I76" s="584"/>
      <c r="J76" s="584"/>
      <c r="K76" s="584"/>
      <c r="L76" s="584"/>
      <c r="M76" s="584"/>
      <c r="N76" s="584"/>
      <c r="O76" s="584"/>
      <c r="P76" s="584"/>
      <c r="Q76" s="584"/>
      <c r="R76" s="584"/>
      <c r="S76" s="584"/>
      <c r="T76" s="584"/>
      <c r="U76" s="584"/>
      <c r="V76" s="584"/>
      <c r="W76" s="584"/>
      <c r="X76" s="584"/>
      <c r="Y76" s="584"/>
      <c r="Z76" s="584"/>
    </row>
    <row r="77" spans="1:26" ht="14.25" customHeight="1" x14ac:dyDescent="0.35">
      <c r="A77" s="584"/>
      <c r="B77" s="584"/>
      <c r="C77" s="584"/>
      <c r="D77" s="584"/>
      <c r="E77" s="584"/>
      <c r="F77" s="584"/>
      <c r="G77" s="584"/>
      <c r="H77" s="584"/>
      <c r="I77" s="584"/>
      <c r="J77" s="584"/>
      <c r="K77" s="584"/>
      <c r="L77" s="584"/>
      <c r="M77" s="584"/>
      <c r="N77" s="584"/>
      <c r="O77" s="584"/>
      <c r="P77" s="584"/>
      <c r="Q77" s="584"/>
      <c r="R77" s="584"/>
      <c r="S77" s="584"/>
      <c r="T77" s="584"/>
      <c r="U77" s="584"/>
      <c r="V77" s="584"/>
      <c r="W77" s="584"/>
      <c r="X77" s="584"/>
      <c r="Y77" s="584"/>
      <c r="Z77" s="584"/>
    </row>
    <row r="78" spans="1:26" ht="14.25" customHeight="1" x14ac:dyDescent="0.35">
      <c r="A78" s="584"/>
      <c r="B78" s="584"/>
      <c r="C78" s="584"/>
      <c r="D78" s="584"/>
      <c r="E78" s="584"/>
      <c r="F78" s="584"/>
      <c r="G78" s="584"/>
      <c r="H78" s="584"/>
      <c r="I78" s="584"/>
      <c r="J78" s="584"/>
      <c r="K78" s="584"/>
      <c r="L78" s="584"/>
      <c r="M78" s="584"/>
      <c r="N78" s="584"/>
      <c r="O78" s="584"/>
      <c r="P78" s="584"/>
      <c r="Q78" s="584"/>
      <c r="R78" s="584"/>
      <c r="S78" s="584"/>
      <c r="T78" s="584"/>
      <c r="U78" s="584"/>
      <c r="V78" s="584"/>
      <c r="W78" s="584"/>
      <c r="X78" s="584"/>
      <c r="Y78" s="584"/>
      <c r="Z78" s="584"/>
    </row>
    <row r="79" spans="1:26" ht="14.25" customHeight="1" x14ac:dyDescent="0.35">
      <c r="A79" s="584"/>
      <c r="B79" s="584"/>
      <c r="C79" s="584"/>
      <c r="D79" s="584"/>
      <c r="E79" s="584"/>
      <c r="F79" s="584"/>
      <c r="G79" s="584"/>
      <c r="H79" s="584"/>
      <c r="I79" s="584"/>
      <c r="J79" s="584"/>
      <c r="K79" s="584"/>
      <c r="L79" s="584"/>
      <c r="M79" s="584"/>
      <c r="N79" s="584"/>
      <c r="O79" s="584"/>
      <c r="P79" s="584"/>
      <c r="Q79" s="584"/>
      <c r="R79" s="584"/>
      <c r="S79" s="584"/>
      <c r="T79" s="584"/>
      <c r="U79" s="584"/>
      <c r="V79" s="584"/>
      <c r="W79" s="584"/>
      <c r="X79" s="584"/>
      <c r="Y79" s="584"/>
      <c r="Z79" s="584"/>
    </row>
    <row r="80" spans="1:26" ht="14.25" customHeight="1" x14ac:dyDescent="0.35">
      <c r="A80" s="584"/>
      <c r="B80" s="584"/>
      <c r="C80" s="584"/>
      <c r="D80" s="584"/>
      <c r="E80" s="584"/>
      <c r="F80" s="584"/>
      <c r="G80" s="584"/>
      <c r="H80" s="584"/>
      <c r="I80" s="584"/>
      <c r="J80" s="584"/>
      <c r="K80" s="584"/>
      <c r="L80" s="584"/>
      <c r="M80" s="584"/>
      <c r="N80" s="584"/>
      <c r="O80" s="584"/>
      <c r="P80" s="584"/>
      <c r="Q80" s="584"/>
      <c r="R80" s="584"/>
      <c r="S80" s="584"/>
      <c r="T80" s="584"/>
      <c r="U80" s="584"/>
      <c r="V80" s="584"/>
      <c r="W80" s="584"/>
      <c r="X80" s="584"/>
      <c r="Y80" s="584"/>
      <c r="Z80" s="584"/>
    </row>
    <row r="81" spans="1:26" ht="14.25" customHeight="1" x14ac:dyDescent="0.35">
      <c r="A81" s="584"/>
      <c r="B81" s="584"/>
      <c r="C81" s="584"/>
      <c r="D81" s="584"/>
      <c r="E81" s="584"/>
      <c r="F81" s="584"/>
      <c r="G81" s="584"/>
      <c r="H81" s="584"/>
      <c r="I81" s="584"/>
      <c r="J81" s="584"/>
      <c r="K81" s="584"/>
      <c r="L81" s="584"/>
      <c r="M81" s="584"/>
      <c r="N81" s="584"/>
      <c r="O81" s="584"/>
      <c r="P81" s="584"/>
      <c r="Q81" s="584"/>
      <c r="R81" s="584"/>
      <c r="S81" s="584"/>
      <c r="T81" s="584"/>
      <c r="U81" s="584"/>
      <c r="V81" s="584"/>
      <c r="W81" s="584"/>
      <c r="X81" s="584"/>
      <c r="Y81" s="584"/>
      <c r="Z81" s="584"/>
    </row>
    <row r="82" spans="1:26" ht="14.25" customHeight="1" x14ac:dyDescent="0.35">
      <c r="A82" s="584"/>
      <c r="B82" s="584"/>
      <c r="C82" s="584"/>
      <c r="D82" s="584"/>
      <c r="E82" s="584"/>
      <c r="F82" s="584"/>
      <c r="G82" s="584"/>
      <c r="H82" s="584"/>
      <c r="I82" s="584"/>
      <c r="J82" s="584"/>
      <c r="K82" s="584"/>
      <c r="L82" s="584"/>
      <c r="M82" s="584"/>
      <c r="N82" s="584"/>
      <c r="O82" s="584"/>
      <c r="P82" s="584"/>
      <c r="Q82" s="584"/>
      <c r="R82" s="584"/>
      <c r="S82" s="584"/>
      <c r="T82" s="584"/>
      <c r="U82" s="584"/>
      <c r="V82" s="584"/>
      <c r="W82" s="584"/>
      <c r="X82" s="584"/>
      <c r="Y82" s="584"/>
      <c r="Z82" s="584"/>
    </row>
    <row r="83" spans="1:26" ht="14.25" customHeight="1" x14ac:dyDescent="0.35">
      <c r="A83" s="584"/>
      <c r="B83" s="584"/>
      <c r="C83" s="584"/>
      <c r="D83" s="584"/>
      <c r="E83" s="584"/>
      <c r="F83" s="584"/>
      <c r="G83" s="584"/>
      <c r="H83" s="584"/>
      <c r="I83" s="584"/>
      <c r="J83" s="584"/>
      <c r="K83" s="584"/>
      <c r="L83" s="584"/>
      <c r="M83" s="584"/>
      <c r="N83" s="584"/>
      <c r="O83" s="584"/>
      <c r="P83" s="584"/>
      <c r="Q83" s="584"/>
      <c r="R83" s="584"/>
      <c r="S83" s="584"/>
      <c r="T83" s="584"/>
      <c r="U83" s="584"/>
      <c r="V83" s="584"/>
      <c r="W83" s="584"/>
      <c r="X83" s="584"/>
      <c r="Y83" s="584"/>
      <c r="Z83" s="584"/>
    </row>
    <row r="84" spans="1:26" ht="14.25" customHeight="1" x14ac:dyDescent="0.35">
      <c r="A84" s="584"/>
      <c r="B84" s="584"/>
      <c r="C84" s="584"/>
      <c r="D84" s="584"/>
      <c r="E84" s="584"/>
      <c r="F84" s="584"/>
      <c r="G84" s="584"/>
      <c r="H84" s="584"/>
      <c r="I84" s="584"/>
      <c r="J84" s="584"/>
      <c r="K84" s="584"/>
      <c r="L84" s="584"/>
      <c r="M84" s="584"/>
      <c r="N84" s="584"/>
      <c r="O84" s="584"/>
      <c r="P84" s="584"/>
      <c r="Q84" s="584"/>
      <c r="R84" s="584"/>
      <c r="S84" s="584"/>
      <c r="T84" s="584"/>
      <c r="U84" s="584"/>
      <c r="V84" s="584"/>
      <c r="W84" s="584"/>
      <c r="X84" s="584"/>
      <c r="Y84" s="584"/>
      <c r="Z84" s="584"/>
    </row>
    <row r="85" spans="1:26" ht="14.25" customHeight="1" x14ac:dyDescent="0.35">
      <c r="A85" s="584"/>
      <c r="B85" s="584"/>
      <c r="C85" s="584"/>
      <c r="D85" s="584"/>
      <c r="E85" s="584"/>
      <c r="F85" s="584"/>
      <c r="G85" s="584"/>
      <c r="H85" s="584"/>
      <c r="I85" s="584"/>
      <c r="J85" s="584"/>
      <c r="K85" s="584"/>
      <c r="L85" s="584"/>
      <c r="M85" s="584"/>
      <c r="N85" s="584"/>
      <c r="O85" s="584"/>
      <c r="P85" s="584"/>
      <c r="Q85" s="584"/>
      <c r="R85" s="584"/>
      <c r="S85" s="584"/>
      <c r="T85" s="584"/>
      <c r="U85" s="584"/>
      <c r="V85" s="584"/>
      <c r="W85" s="584"/>
      <c r="X85" s="584"/>
      <c r="Y85" s="584"/>
      <c r="Z85" s="584"/>
    </row>
    <row r="86" spans="1:26" ht="14.25" customHeight="1" x14ac:dyDescent="0.35">
      <c r="A86" s="584"/>
      <c r="B86" s="584"/>
      <c r="C86" s="584"/>
      <c r="D86" s="584"/>
      <c r="E86" s="584"/>
      <c r="F86" s="584"/>
      <c r="G86" s="584"/>
      <c r="H86" s="584"/>
      <c r="I86" s="584"/>
      <c r="J86" s="584"/>
      <c r="K86" s="584"/>
      <c r="L86" s="584"/>
      <c r="M86" s="584"/>
      <c r="N86" s="584"/>
      <c r="O86" s="584"/>
      <c r="P86" s="584"/>
      <c r="Q86" s="584"/>
      <c r="R86" s="584"/>
      <c r="S86" s="584"/>
      <c r="T86" s="584"/>
      <c r="U86" s="584"/>
      <c r="V86" s="584"/>
      <c r="W86" s="584"/>
      <c r="X86" s="584"/>
      <c r="Y86" s="584"/>
      <c r="Z86" s="584"/>
    </row>
    <row r="87" spans="1:26" ht="14.25" customHeight="1" x14ac:dyDescent="0.35">
      <c r="A87" s="584"/>
      <c r="B87" s="584"/>
      <c r="C87" s="584"/>
      <c r="D87" s="584"/>
      <c r="E87" s="584"/>
      <c r="F87" s="584"/>
      <c r="G87" s="584"/>
      <c r="H87" s="584"/>
      <c r="I87" s="584"/>
      <c r="J87" s="584"/>
      <c r="K87" s="584"/>
      <c r="L87" s="584"/>
      <c r="M87" s="584"/>
      <c r="N87" s="584"/>
      <c r="O87" s="584"/>
      <c r="P87" s="584"/>
      <c r="Q87" s="584"/>
      <c r="R87" s="584"/>
      <c r="S87" s="584"/>
      <c r="T87" s="584"/>
      <c r="U87" s="584"/>
      <c r="V87" s="584"/>
      <c r="W87" s="584"/>
      <c r="X87" s="584"/>
      <c r="Y87" s="584"/>
      <c r="Z87" s="584"/>
    </row>
    <row r="88" spans="1:26" ht="14.25" customHeight="1" x14ac:dyDescent="0.35">
      <c r="A88" s="584"/>
      <c r="B88" s="584"/>
      <c r="C88" s="584"/>
      <c r="D88" s="584"/>
      <c r="E88" s="584"/>
      <c r="F88" s="584"/>
      <c r="G88" s="584"/>
      <c r="H88" s="584"/>
      <c r="I88" s="584"/>
      <c r="J88" s="584"/>
      <c r="K88" s="584"/>
      <c r="L88" s="584"/>
      <c r="M88" s="584"/>
      <c r="N88" s="584"/>
      <c r="O88" s="584"/>
      <c r="P88" s="584"/>
      <c r="Q88" s="584"/>
      <c r="R88" s="584"/>
      <c r="S88" s="584"/>
      <c r="T88" s="584"/>
      <c r="U88" s="584"/>
      <c r="V88" s="584"/>
      <c r="W88" s="584"/>
      <c r="X88" s="584"/>
      <c r="Y88" s="584"/>
      <c r="Z88" s="584"/>
    </row>
    <row r="89" spans="1:26" ht="14.25" customHeight="1" x14ac:dyDescent="0.35">
      <c r="A89" s="584"/>
      <c r="B89" s="584"/>
      <c r="C89" s="584"/>
      <c r="D89" s="584"/>
      <c r="E89" s="584"/>
      <c r="F89" s="584"/>
      <c r="G89" s="584"/>
      <c r="H89" s="584"/>
      <c r="I89" s="584"/>
      <c r="J89" s="584"/>
      <c r="K89" s="584"/>
      <c r="L89" s="584"/>
      <c r="M89" s="584"/>
      <c r="N89" s="584"/>
      <c r="O89" s="584"/>
      <c r="P89" s="584"/>
      <c r="Q89" s="584"/>
      <c r="R89" s="584"/>
      <c r="S89" s="584"/>
      <c r="T89" s="584"/>
      <c r="U89" s="584"/>
      <c r="V89" s="584"/>
      <c r="W89" s="584"/>
      <c r="X89" s="584"/>
      <c r="Y89" s="584"/>
      <c r="Z89" s="584"/>
    </row>
    <row r="90" spans="1:26" ht="14.25" customHeight="1" x14ac:dyDescent="0.35">
      <c r="A90" s="584"/>
      <c r="B90" s="584"/>
      <c r="C90" s="584"/>
      <c r="D90" s="584"/>
      <c r="E90" s="584"/>
      <c r="F90" s="584"/>
      <c r="G90" s="584"/>
      <c r="H90" s="584"/>
      <c r="I90" s="584"/>
      <c r="J90" s="584"/>
      <c r="K90" s="584"/>
      <c r="L90" s="584"/>
      <c r="M90" s="584"/>
      <c r="N90" s="584"/>
      <c r="O90" s="584"/>
      <c r="P90" s="584"/>
      <c r="Q90" s="584"/>
      <c r="R90" s="584"/>
      <c r="S90" s="584"/>
      <c r="T90" s="584"/>
      <c r="U90" s="584"/>
      <c r="V90" s="584"/>
      <c r="W90" s="584"/>
      <c r="X90" s="584"/>
      <c r="Y90" s="584"/>
      <c r="Z90" s="584"/>
    </row>
    <row r="91" spans="1:26" ht="14.25" customHeight="1" x14ac:dyDescent="0.35">
      <c r="A91" s="584"/>
      <c r="B91" s="584"/>
      <c r="C91" s="584"/>
      <c r="D91" s="584"/>
      <c r="E91" s="584"/>
      <c r="F91" s="584"/>
      <c r="G91" s="584"/>
      <c r="H91" s="584"/>
      <c r="I91" s="584"/>
      <c r="J91" s="584"/>
      <c r="K91" s="584"/>
      <c r="L91" s="584"/>
      <c r="M91" s="584"/>
      <c r="N91" s="584"/>
      <c r="O91" s="584"/>
      <c r="P91" s="584"/>
      <c r="Q91" s="584"/>
      <c r="R91" s="584"/>
      <c r="S91" s="584"/>
      <c r="T91" s="584"/>
      <c r="U91" s="584"/>
      <c r="V91" s="584"/>
      <c r="W91" s="584"/>
      <c r="X91" s="584"/>
      <c r="Y91" s="584"/>
      <c r="Z91" s="584"/>
    </row>
    <row r="92" spans="1:26" ht="14.25" customHeight="1" x14ac:dyDescent="0.35">
      <c r="A92" s="584"/>
      <c r="B92" s="584"/>
      <c r="C92" s="584"/>
      <c r="D92" s="584"/>
      <c r="E92" s="584"/>
      <c r="F92" s="584"/>
      <c r="G92" s="584"/>
      <c r="H92" s="584"/>
      <c r="I92" s="584"/>
      <c r="J92" s="584"/>
      <c r="K92" s="584"/>
      <c r="L92" s="584"/>
      <c r="M92" s="584"/>
      <c r="N92" s="584"/>
      <c r="O92" s="584"/>
      <c r="P92" s="584"/>
      <c r="Q92" s="584"/>
      <c r="R92" s="584"/>
      <c r="S92" s="584"/>
      <c r="T92" s="584"/>
      <c r="U92" s="584"/>
      <c r="V92" s="584"/>
      <c r="W92" s="584"/>
      <c r="X92" s="584"/>
      <c r="Y92" s="584"/>
      <c r="Z92" s="584"/>
    </row>
    <row r="93" spans="1:26" ht="14.25" customHeight="1" x14ac:dyDescent="0.35">
      <c r="A93" s="584"/>
      <c r="B93" s="584"/>
      <c r="C93" s="584"/>
      <c r="D93" s="584"/>
      <c r="E93" s="584"/>
      <c r="F93" s="584"/>
      <c r="G93" s="584"/>
      <c r="H93" s="584"/>
      <c r="I93" s="584"/>
      <c r="J93" s="584"/>
      <c r="K93" s="584"/>
      <c r="L93" s="584"/>
      <c r="M93" s="584"/>
      <c r="N93" s="584"/>
      <c r="O93" s="584"/>
      <c r="P93" s="584"/>
      <c r="Q93" s="584"/>
      <c r="R93" s="584"/>
      <c r="S93" s="584"/>
      <c r="T93" s="584"/>
      <c r="U93" s="584"/>
      <c r="V93" s="584"/>
      <c r="W93" s="584"/>
      <c r="X93" s="584"/>
      <c r="Y93" s="584"/>
      <c r="Z93" s="584"/>
    </row>
    <row r="94" spans="1:26" ht="14.25" customHeight="1" x14ac:dyDescent="0.35">
      <c r="A94" s="584"/>
      <c r="B94" s="584"/>
      <c r="C94" s="584"/>
      <c r="D94" s="584"/>
      <c r="E94" s="584"/>
      <c r="F94" s="584"/>
      <c r="G94" s="584"/>
      <c r="H94" s="584"/>
      <c r="I94" s="584"/>
      <c r="J94" s="584"/>
      <c r="K94" s="584"/>
      <c r="L94" s="584"/>
      <c r="M94" s="584"/>
      <c r="N94" s="584"/>
      <c r="O94" s="584"/>
      <c r="P94" s="584"/>
      <c r="Q94" s="584"/>
      <c r="R94" s="584"/>
      <c r="S94" s="584"/>
      <c r="T94" s="584"/>
      <c r="U94" s="584"/>
      <c r="V94" s="584"/>
      <c r="W94" s="584"/>
      <c r="X94" s="584"/>
      <c r="Y94" s="584"/>
      <c r="Z94" s="584"/>
    </row>
    <row r="95" spans="1:26" ht="14.25" customHeight="1" x14ac:dyDescent="0.35">
      <c r="A95" s="584"/>
      <c r="B95" s="584"/>
      <c r="C95" s="584"/>
      <c r="D95" s="584"/>
      <c r="E95" s="584"/>
      <c r="F95" s="584"/>
      <c r="G95" s="584"/>
      <c r="H95" s="584"/>
      <c r="I95" s="584"/>
      <c r="J95" s="584"/>
      <c r="K95" s="584"/>
      <c r="L95" s="584"/>
      <c r="M95" s="584"/>
      <c r="N95" s="584"/>
      <c r="O95" s="584"/>
      <c r="P95" s="584"/>
      <c r="Q95" s="584"/>
      <c r="R95" s="584"/>
      <c r="S95" s="584"/>
      <c r="T95" s="584"/>
      <c r="U95" s="584"/>
      <c r="V95" s="584"/>
      <c r="W95" s="584"/>
      <c r="X95" s="584"/>
      <c r="Y95" s="584"/>
      <c r="Z95" s="584"/>
    </row>
    <row r="96" spans="1:26" ht="14.25" customHeight="1" x14ac:dyDescent="0.35">
      <c r="A96" s="584"/>
      <c r="B96" s="584"/>
      <c r="C96" s="584"/>
      <c r="D96" s="584"/>
      <c r="E96" s="584"/>
      <c r="F96" s="584"/>
      <c r="G96" s="584"/>
      <c r="H96" s="584"/>
      <c r="I96" s="584"/>
      <c r="J96" s="584"/>
      <c r="K96" s="584"/>
      <c r="L96" s="584"/>
      <c r="M96" s="584"/>
      <c r="N96" s="584"/>
      <c r="O96" s="584"/>
      <c r="P96" s="584"/>
      <c r="Q96" s="584"/>
      <c r="R96" s="584"/>
      <c r="S96" s="584"/>
      <c r="T96" s="584"/>
      <c r="U96" s="584"/>
      <c r="V96" s="584"/>
      <c r="W96" s="584"/>
      <c r="X96" s="584"/>
      <c r="Y96" s="584"/>
      <c r="Z96" s="584"/>
    </row>
    <row r="97" spans="1:26" ht="14.25" customHeight="1" x14ac:dyDescent="0.35">
      <c r="A97" s="584"/>
      <c r="B97" s="584"/>
      <c r="C97" s="584"/>
      <c r="D97" s="584"/>
      <c r="E97" s="584"/>
      <c r="F97" s="584"/>
      <c r="G97" s="584"/>
      <c r="H97" s="584"/>
      <c r="I97" s="584"/>
      <c r="J97" s="584"/>
      <c r="K97" s="584"/>
      <c r="L97" s="584"/>
      <c r="M97" s="584"/>
      <c r="N97" s="584"/>
      <c r="O97" s="584"/>
      <c r="P97" s="584"/>
      <c r="Q97" s="584"/>
      <c r="R97" s="584"/>
      <c r="S97" s="584"/>
      <c r="T97" s="584"/>
      <c r="U97" s="584"/>
      <c r="V97" s="584"/>
      <c r="W97" s="584"/>
      <c r="X97" s="584"/>
      <c r="Y97" s="584"/>
      <c r="Z97" s="584"/>
    </row>
    <row r="98" spans="1:26" ht="14.25" customHeight="1" x14ac:dyDescent="0.35">
      <c r="A98" s="584"/>
      <c r="B98" s="584"/>
      <c r="C98" s="584"/>
      <c r="D98" s="584"/>
      <c r="E98" s="584"/>
      <c r="F98" s="584"/>
      <c r="G98" s="584"/>
      <c r="H98" s="584"/>
      <c r="I98" s="584"/>
      <c r="J98" s="584"/>
      <c r="K98" s="584"/>
      <c r="L98" s="584"/>
      <c r="M98" s="584"/>
      <c r="N98" s="584"/>
      <c r="O98" s="584"/>
      <c r="P98" s="584"/>
      <c r="Q98" s="584"/>
      <c r="R98" s="584"/>
      <c r="S98" s="584"/>
      <c r="T98" s="584"/>
      <c r="U98" s="584"/>
      <c r="V98" s="584"/>
      <c r="W98" s="584"/>
      <c r="X98" s="584"/>
      <c r="Y98" s="584"/>
      <c r="Z98" s="584"/>
    </row>
    <row r="99" spans="1:26" ht="14.25" customHeight="1" x14ac:dyDescent="0.35">
      <c r="A99" s="584"/>
      <c r="B99" s="584"/>
      <c r="C99" s="584"/>
      <c r="D99" s="584"/>
      <c r="E99" s="584"/>
      <c r="F99" s="584"/>
      <c r="G99" s="584"/>
      <c r="H99" s="584"/>
      <c r="I99" s="584"/>
      <c r="J99" s="584"/>
      <c r="K99" s="584"/>
      <c r="L99" s="584"/>
      <c r="M99" s="584"/>
      <c r="N99" s="584"/>
      <c r="O99" s="584"/>
      <c r="P99" s="584"/>
      <c r="Q99" s="584"/>
      <c r="R99" s="584"/>
      <c r="S99" s="584"/>
      <c r="T99" s="584"/>
      <c r="U99" s="584"/>
      <c r="V99" s="584"/>
      <c r="W99" s="584"/>
      <c r="X99" s="584"/>
      <c r="Y99" s="584"/>
      <c r="Z99" s="584"/>
    </row>
    <row r="100" spans="1:26" ht="14.25" customHeight="1" x14ac:dyDescent="0.35">
      <c r="A100" s="584"/>
      <c r="B100" s="584"/>
      <c r="C100" s="584"/>
      <c r="D100" s="584"/>
      <c r="E100" s="584"/>
      <c r="F100" s="584"/>
      <c r="G100" s="584"/>
      <c r="H100" s="584"/>
      <c r="I100" s="584"/>
      <c r="J100" s="584"/>
      <c r="K100" s="584"/>
      <c r="L100" s="584"/>
      <c r="M100" s="584"/>
      <c r="N100" s="584"/>
      <c r="O100" s="584"/>
      <c r="P100" s="584"/>
      <c r="Q100" s="584"/>
      <c r="R100" s="584"/>
      <c r="S100" s="584"/>
      <c r="T100" s="584"/>
      <c r="U100" s="584"/>
      <c r="V100" s="584"/>
      <c r="W100" s="584"/>
      <c r="X100" s="584"/>
      <c r="Y100" s="584"/>
      <c r="Z100" s="584"/>
    </row>
    <row r="101" spans="1:26" ht="14.25" customHeight="1" x14ac:dyDescent="0.35">
      <c r="A101" s="584"/>
      <c r="B101" s="584"/>
      <c r="C101" s="584"/>
      <c r="D101" s="584"/>
      <c r="E101" s="584"/>
      <c r="F101" s="584"/>
      <c r="G101" s="584"/>
      <c r="H101" s="584"/>
      <c r="I101" s="584"/>
      <c r="J101" s="584"/>
      <c r="K101" s="584"/>
      <c r="L101" s="584"/>
      <c r="M101" s="584"/>
      <c r="N101" s="584"/>
      <c r="O101" s="584"/>
      <c r="P101" s="584"/>
      <c r="Q101" s="584"/>
      <c r="R101" s="584"/>
      <c r="S101" s="584"/>
      <c r="T101" s="584"/>
      <c r="U101" s="584"/>
      <c r="V101" s="584"/>
      <c r="W101" s="584"/>
      <c r="X101" s="584"/>
      <c r="Y101" s="584"/>
      <c r="Z101" s="584"/>
    </row>
    <row r="102" spans="1:26" ht="14.25" customHeight="1" x14ac:dyDescent="0.35">
      <c r="A102" s="584"/>
      <c r="B102" s="584"/>
      <c r="C102" s="584"/>
      <c r="D102" s="584"/>
      <c r="E102" s="584"/>
      <c r="F102" s="584"/>
      <c r="G102" s="584"/>
      <c r="H102" s="584"/>
      <c r="I102" s="584"/>
      <c r="J102" s="584"/>
      <c r="K102" s="584"/>
      <c r="L102" s="584"/>
      <c r="M102" s="584"/>
      <c r="N102" s="584"/>
      <c r="O102" s="584"/>
      <c r="P102" s="584"/>
      <c r="Q102" s="584"/>
      <c r="R102" s="584"/>
      <c r="S102" s="584"/>
      <c r="T102" s="584"/>
      <c r="U102" s="584"/>
      <c r="V102" s="584"/>
      <c r="W102" s="584"/>
      <c r="X102" s="584"/>
      <c r="Y102" s="584"/>
      <c r="Z102" s="584"/>
    </row>
    <row r="103" spans="1:26" ht="14.25" customHeight="1" x14ac:dyDescent="0.35">
      <c r="A103" s="584"/>
      <c r="B103" s="584"/>
      <c r="C103" s="584"/>
      <c r="D103" s="584"/>
      <c r="E103" s="584"/>
      <c r="F103" s="584"/>
      <c r="G103" s="584"/>
      <c r="H103" s="584"/>
      <c r="I103" s="584"/>
      <c r="J103" s="584"/>
      <c r="K103" s="584"/>
      <c r="L103" s="584"/>
      <c r="M103" s="584"/>
      <c r="N103" s="584"/>
      <c r="O103" s="584"/>
      <c r="P103" s="584"/>
      <c r="Q103" s="584"/>
      <c r="R103" s="584"/>
      <c r="S103" s="584"/>
      <c r="T103" s="584"/>
      <c r="U103" s="584"/>
      <c r="V103" s="584"/>
      <c r="W103" s="584"/>
      <c r="X103" s="584"/>
      <c r="Y103" s="584"/>
      <c r="Z103" s="584"/>
    </row>
    <row r="104" spans="1:26" ht="14.25" customHeight="1" x14ac:dyDescent="0.35">
      <c r="A104" s="584"/>
      <c r="B104" s="584"/>
      <c r="C104" s="584"/>
      <c r="D104" s="584"/>
      <c r="E104" s="584"/>
      <c r="F104" s="584"/>
      <c r="G104" s="584"/>
      <c r="H104" s="584"/>
      <c r="I104" s="584"/>
      <c r="J104" s="584"/>
      <c r="K104" s="584"/>
      <c r="L104" s="584"/>
      <c r="M104" s="584"/>
      <c r="N104" s="584"/>
      <c r="O104" s="584"/>
      <c r="P104" s="584"/>
      <c r="Q104" s="584"/>
      <c r="R104" s="584"/>
      <c r="S104" s="584"/>
      <c r="T104" s="584"/>
      <c r="U104" s="584"/>
      <c r="V104" s="584"/>
      <c r="W104" s="584"/>
      <c r="X104" s="584"/>
      <c r="Y104" s="584"/>
      <c r="Z104" s="584"/>
    </row>
    <row r="105" spans="1:26" ht="14.25" customHeight="1" x14ac:dyDescent="0.35">
      <c r="A105" s="584"/>
      <c r="B105" s="584"/>
      <c r="C105" s="584"/>
      <c r="D105" s="584"/>
      <c r="E105" s="584"/>
      <c r="F105" s="584"/>
      <c r="G105" s="584"/>
      <c r="H105" s="584"/>
      <c r="I105" s="584"/>
      <c r="J105" s="584"/>
      <c r="K105" s="584"/>
      <c r="L105" s="584"/>
      <c r="M105" s="584"/>
      <c r="N105" s="584"/>
      <c r="O105" s="584"/>
      <c r="P105" s="584"/>
      <c r="Q105" s="584"/>
      <c r="R105" s="584"/>
      <c r="S105" s="584"/>
      <c r="T105" s="584"/>
      <c r="U105" s="584"/>
      <c r="V105" s="584"/>
      <c r="W105" s="584"/>
      <c r="X105" s="584"/>
      <c r="Y105" s="584"/>
      <c r="Z105" s="584"/>
    </row>
    <row r="106" spans="1:26" ht="14.25" customHeight="1" x14ac:dyDescent="0.35">
      <c r="A106" s="584"/>
      <c r="B106" s="584"/>
      <c r="C106" s="584"/>
      <c r="D106" s="584"/>
      <c r="E106" s="584"/>
      <c r="F106" s="584"/>
      <c r="G106" s="584"/>
      <c r="H106" s="584"/>
      <c r="I106" s="584"/>
      <c r="J106" s="584"/>
      <c r="K106" s="584"/>
      <c r="L106" s="584"/>
      <c r="M106" s="584"/>
      <c r="N106" s="584"/>
      <c r="O106" s="584"/>
      <c r="P106" s="584"/>
      <c r="Q106" s="584"/>
      <c r="R106" s="584"/>
      <c r="S106" s="584"/>
      <c r="T106" s="584"/>
      <c r="U106" s="584"/>
      <c r="V106" s="584"/>
      <c r="W106" s="584"/>
      <c r="X106" s="584"/>
      <c r="Y106" s="584"/>
      <c r="Z106" s="584"/>
    </row>
    <row r="107" spans="1:26" ht="14.25" customHeight="1" x14ac:dyDescent="0.35">
      <c r="A107" s="584"/>
      <c r="B107" s="584"/>
      <c r="C107" s="584"/>
      <c r="D107" s="584"/>
      <c r="E107" s="584"/>
      <c r="F107" s="584"/>
      <c r="G107" s="584"/>
      <c r="H107" s="584"/>
      <c r="I107" s="584"/>
      <c r="J107" s="584"/>
      <c r="K107" s="584"/>
      <c r="L107" s="584"/>
      <c r="M107" s="584"/>
      <c r="N107" s="584"/>
      <c r="O107" s="584"/>
      <c r="P107" s="584"/>
      <c r="Q107" s="584"/>
      <c r="R107" s="584"/>
      <c r="S107" s="584"/>
      <c r="T107" s="584"/>
      <c r="U107" s="584"/>
      <c r="V107" s="584"/>
      <c r="W107" s="584"/>
      <c r="X107" s="584"/>
      <c r="Y107" s="584"/>
      <c r="Z107" s="584"/>
    </row>
    <row r="108" spans="1:26" ht="14.25" customHeight="1" x14ac:dyDescent="0.35">
      <c r="A108" s="584"/>
      <c r="B108" s="584"/>
      <c r="C108" s="584"/>
      <c r="D108" s="584"/>
      <c r="E108" s="584"/>
      <c r="F108" s="584"/>
      <c r="G108" s="584"/>
      <c r="H108" s="584"/>
      <c r="I108" s="584"/>
      <c r="J108" s="584"/>
      <c r="K108" s="584"/>
      <c r="L108" s="584"/>
      <c r="M108" s="584"/>
      <c r="N108" s="584"/>
      <c r="O108" s="584"/>
      <c r="P108" s="584"/>
      <c r="Q108" s="584"/>
      <c r="R108" s="584"/>
      <c r="S108" s="584"/>
      <c r="T108" s="584"/>
      <c r="U108" s="584"/>
      <c r="V108" s="584"/>
      <c r="W108" s="584"/>
      <c r="X108" s="584"/>
      <c r="Y108" s="584"/>
      <c r="Z108" s="584"/>
    </row>
    <row r="109" spans="1:26" ht="14.25" customHeight="1" x14ac:dyDescent="0.35">
      <c r="A109" s="584"/>
      <c r="B109" s="584"/>
      <c r="C109" s="584"/>
      <c r="D109" s="584"/>
      <c r="E109" s="584"/>
      <c r="F109" s="584"/>
      <c r="G109" s="584"/>
      <c r="H109" s="584"/>
      <c r="I109" s="584"/>
      <c r="J109" s="584"/>
      <c r="K109" s="584"/>
      <c r="L109" s="584"/>
      <c r="M109" s="584"/>
      <c r="N109" s="584"/>
      <c r="O109" s="584"/>
      <c r="P109" s="584"/>
      <c r="Q109" s="584"/>
      <c r="R109" s="584"/>
      <c r="S109" s="584"/>
      <c r="T109" s="584"/>
      <c r="U109" s="584"/>
      <c r="V109" s="584"/>
      <c r="W109" s="584"/>
      <c r="X109" s="584"/>
      <c r="Y109" s="584"/>
      <c r="Z109" s="584"/>
    </row>
    <row r="110" spans="1:26" ht="14.25" customHeight="1" x14ac:dyDescent="0.35">
      <c r="A110" s="584"/>
      <c r="B110" s="584"/>
      <c r="C110" s="584"/>
      <c r="D110" s="584"/>
      <c r="E110" s="584"/>
      <c r="F110" s="584"/>
      <c r="G110" s="584"/>
      <c r="H110" s="584"/>
      <c r="I110" s="584"/>
      <c r="J110" s="584"/>
      <c r="K110" s="584"/>
      <c r="L110" s="584"/>
      <c r="M110" s="584"/>
      <c r="N110" s="584"/>
      <c r="O110" s="584"/>
      <c r="P110" s="584"/>
      <c r="Q110" s="584"/>
      <c r="R110" s="584"/>
      <c r="S110" s="584"/>
      <c r="T110" s="584"/>
      <c r="U110" s="584"/>
      <c r="V110" s="584"/>
      <c r="W110" s="584"/>
      <c r="X110" s="584"/>
      <c r="Y110" s="584"/>
      <c r="Z110" s="584"/>
    </row>
    <row r="111" spans="1:26" ht="14.25" customHeight="1" x14ac:dyDescent="0.35">
      <c r="A111" s="584"/>
      <c r="B111" s="584"/>
      <c r="C111" s="584"/>
      <c r="D111" s="584"/>
      <c r="E111" s="584"/>
      <c r="F111" s="584"/>
      <c r="G111" s="584"/>
      <c r="H111" s="584"/>
      <c r="I111" s="584"/>
      <c r="J111" s="584"/>
      <c r="K111" s="584"/>
      <c r="L111" s="584"/>
      <c r="M111" s="584"/>
      <c r="N111" s="584"/>
      <c r="O111" s="584"/>
      <c r="P111" s="584"/>
      <c r="Q111" s="584"/>
      <c r="R111" s="584"/>
      <c r="S111" s="584"/>
      <c r="T111" s="584"/>
      <c r="U111" s="584"/>
      <c r="V111" s="584"/>
      <c r="W111" s="584"/>
      <c r="X111" s="584"/>
      <c r="Y111" s="584"/>
      <c r="Z111" s="584"/>
    </row>
    <row r="112" spans="1:26" ht="14.25" customHeight="1" x14ac:dyDescent="0.35">
      <c r="A112" s="584"/>
      <c r="B112" s="584"/>
      <c r="C112" s="584"/>
      <c r="D112" s="584"/>
      <c r="E112" s="584"/>
      <c r="F112" s="584"/>
      <c r="G112" s="584"/>
      <c r="H112" s="584"/>
      <c r="I112" s="584"/>
      <c r="J112" s="584"/>
      <c r="K112" s="584"/>
      <c r="L112" s="584"/>
      <c r="M112" s="584"/>
      <c r="N112" s="584"/>
      <c r="O112" s="584"/>
      <c r="P112" s="584"/>
      <c r="Q112" s="584"/>
      <c r="R112" s="584"/>
      <c r="S112" s="584"/>
      <c r="T112" s="584"/>
      <c r="U112" s="584"/>
      <c r="V112" s="584"/>
      <c r="W112" s="584"/>
      <c r="X112" s="584"/>
      <c r="Y112" s="584"/>
      <c r="Z112" s="584"/>
    </row>
    <row r="113" spans="1:26" ht="14.25" customHeight="1" x14ac:dyDescent="0.35">
      <c r="A113" s="584"/>
      <c r="B113" s="584"/>
      <c r="C113" s="584"/>
      <c r="D113" s="584"/>
      <c r="E113" s="584"/>
      <c r="F113" s="584"/>
      <c r="G113" s="584"/>
      <c r="H113" s="584"/>
      <c r="I113" s="584"/>
      <c r="J113" s="584"/>
      <c r="K113" s="584"/>
      <c r="L113" s="584"/>
      <c r="M113" s="584"/>
      <c r="N113" s="584"/>
      <c r="O113" s="584"/>
      <c r="P113" s="584"/>
      <c r="Q113" s="584"/>
      <c r="R113" s="584"/>
      <c r="S113" s="584"/>
      <c r="T113" s="584"/>
      <c r="U113" s="584"/>
      <c r="V113" s="584"/>
      <c r="W113" s="584"/>
      <c r="X113" s="584"/>
      <c r="Y113" s="584"/>
      <c r="Z113" s="584"/>
    </row>
    <row r="114" spans="1:26" ht="14.25" customHeight="1" x14ac:dyDescent="0.35">
      <c r="A114" s="584"/>
      <c r="B114" s="584"/>
      <c r="C114" s="584"/>
      <c r="D114" s="584"/>
      <c r="E114" s="584"/>
      <c r="F114" s="584"/>
      <c r="G114" s="584"/>
      <c r="H114" s="584"/>
      <c r="I114" s="584"/>
      <c r="J114" s="584"/>
      <c r="K114" s="584"/>
      <c r="L114" s="584"/>
      <c r="M114" s="584"/>
      <c r="N114" s="584"/>
      <c r="O114" s="584"/>
      <c r="P114" s="584"/>
      <c r="Q114" s="584"/>
      <c r="R114" s="584"/>
      <c r="S114" s="584"/>
      <c r="T114" s="584"/>
      <c r="U114" s="584"/>
      <c r="V114" s="584"/>
      <c r="W114" s="584"/>
      <c r="X114" s="584"/>
      <c r="Y114" s="584"/>
      <c r="Z114" s="584"/>
    </row>
    <row r="115" spans="1:26" ht="14.25" customHeight="1" x14ac:dyDescent="0.35">
      <c r="A115" s="584"/>
      <c r="B115" s="584"/>
      <c r="C115" s="584"/>
      <c r="D115" s="584"/>
      <c r="E115" s="584"/>
      <c r="F115" s="584"/>
      <c r="G115" s="584"/>
      <c r="H115" s="584"/>
      <c r="I115" s="584"/>
      <c r="J115" s="584"/>
      <c r="K115" s="584"/>
      <c r="L115" s="584"/>
      <c r="M115" s="584"/>
      <c r="N115" s="584"/>
      <c r="O115" s="584"/>
      <c r="P115" s="584"/>
      <c r="Q115" s="584"/>
      <c r="R115" s="584"/>
      <c r="S115" s="584"/>
      <c r="T115" s="584"/>
      <c r="U115" s="584"/>
      <c r="V115" s="584"/>
      <c r="W115" s="584"/>
      <c r="X115" s="584"/>
      <c r="Y115" s="584"/>
      <c r="Z115" s="584"/>
    </row>
    <row r="116" spans="1:26" ht="14.25" customHeight="1" x14ac:dyDescent="0.35">
      <c r="A116" s="584"/>
      <c r="B116" s="584"/>
      <c r="C116" s="584"/>
      <c r="D116" s="584"/>
      <c r="E116" s="584"/>
      <c r="F116" s="584"/>
      <c r="G116" s="584"/>
      <c r="H116" s="584"/>
      <c r="I116" s="584"/>
      <c r="J116" s="584"/>
      <c r="K116" s="584"/>
      <c r="L116" s="584"/>
      <c r="M116" s="584"/>
      <c r="N116" s="584"/>
      <c r="O116" s="584"/>
      <c r="P116" s="584"/>
      <c r="Q116" s="584"/>
      <c r="R116" s="584"/>
      <c r="S116" s="584"/>
      <c r="T116" s="584"/>
      <c r="U116" s="584"/>
      <c r="V116" s="584"/>
      <c r="W116" s="584"/>
      <c r="X116" s="584"/>
      <c r="Y116" s="584"/>
      <c r="Z116" s="584"/>
    </row>
    <row r="117" spans="1:26" ht="14.25" customHeight="1" x14ac:dyDescent="0.35">
      <c r="A117" s="584"/>
      <c r="B117" s="584"/>
      <c r="C117" s="584"/>
      <c r="D117" s="584"/>
      <c r="E117" s="584"/>
      <c r="F117" s="584"/>
      <c r="G117" s="584"/>
      <c r="H117" s="584"/>
      <c r="I117" s="584"/>
      <c r="J117" s="584"/>
      <c r="K117" s="584"/>
      <c r="L117" s="584"/>
      <c r="M117" s="584"/>
      <c r="N117" s="584"/>
      <c r="O117" s="584"/>
      <c r="P117" s="584"/>
      <c r="Q117" s="584"/>
      <c r="R117" s="584"/>
      <c r="S117" s="584"/>
      <c r="T117" s="584"/>
      <c r="U117" s="584"/>
      <c r="V117" s="584"/>
      <c r="W117" s="584"/>
      <c r="X117" s="584"/>
      <c r="Y117" s="584"/>
      <c r="Z117" s="584"/>
    </row>
    <row r="118" spans="1:26" ht="14.25" customHeight="1" x14ac:dyDescent="0.35">
      <c r="A118" s="584"/>
      <c r="B118" s="584"/>
      <c r="C118" s="584"/>
      <c r="D118" s="584"/>
      <c r="E118" s="584"/>
      <c r="F118" s="584"/>
      <c r="G118" s="584"/>
      <c r="H118" s="584"/>
      <c r="I118" s="584"/>
      <c r="J118" s="584"/>
      <c r="K118" s="584"/>
      <c r="L118" s="584"/>
      <c r="M118" s="584"/>
      <c r="N118" s="584"/>
      <c r="O118" s="584"/>
      <c r="P118" s="584"/>
      <c r="Q118" s="584"/>
      <c r="R118" s="584"/>
      <c r="S118" s="584"/>
      <c r="T118" s="584"/>
      <c r="U118" s="584"/>
      <c r="V118" s="584"/>
      <c r="W118" s="584"/>
      <c r="X118" s="584"/>
      <c r="Y118" s="584"/>
      <c r="Z118" s="584"/>
    </row>
    <row r="119" spans="1:26" ht="14.25" customHeight="1" x14ac:dyDescent="0.35">
      <c r="A119" s="584"/>
      <c r="B119" s="584"/>
      <c r="C119" s="584"/>
      <c r="D119" s="584"/>
      <c r="E119" s="584"/>
      <c r="F119" s="584"/>
      <c r="G119" s="584"/>
      <c r="H119" s="584"/>
      <c r="I119" s="584"/>
      <c r="J119" s="584"/>
      <c r="K119" s="584"/>
      <c r="L119" s="584"/>
      <c r="M119" s="584"/>
      <c r="N119" s="584"/>
      <c r="O119" s="584"/>
      <c r="P119" s="584"/>
      <c r="Q119" s="584"/>
      <c r="R119" s="584"/>
      <c r="S119" s="584"/>
      <c r="T119" s="584"/>
      <c r="U119" s="584"/>
      <c r="V119" s="584"/>
      <c r="W119" s="584"/>
      <c r="X119" s="584"/>
      <c r="Y119" s="584"/>
      <c r="Z119" s="584"/>
    </row>
    <row r="120" spans="1:26" ht="14.25" customHeight="1" x14ac:dyDescent="0.35">
      <c r="A120" s="584"/>
      <c r="B120" s="584"/>
      <c r="C120" s="584"/>
      <c r="D120" s="584"/>
      <c r="E120" s="584"/>
      <c r="F120" s="584"/>
      <c r="G120" s="584"/>
      <c r="H120" s="584"/>
      <c r="I120" s="584"/>
      <c r="J120" s="584"/>
      <c r="K120" s="584"/>
      <c r="L120" s="584"/>
      <c r="M120" s="584"/>
      <c r="N120" s="584"/>
      <c r="O120" s="584"/>
      <c r="P120" s="584"/>
      <c r="Q120" s="584"/>
      <c r="R120" s="584"/>
      <c r="S120" s="584"/>
      <c r="T120" s="584"/>
      <c r="U120" s="584"/>
      <c r="V120" s="584"/>
      <c r="W120" s="584"/>
      <c r="X120" s="584"/>
      <c r="Y120" s="584"/>
      <c r="Z120" s="584"/>
    </row>
    <row r="121" spans="1:26" ht="14.25" customHeight="1" x14ac:dyDescent="0.35">
      <c r="A121" s="584"/>
      <c r="B121" s="584"/>
      <c r="C121" s="584"/>
      <c r="D121" s="584"/>
      <c r="E121" s="584"/>
      <c r="F121" s="584"/>
      <c r="G121" s="584"/>
      <c r="H121" s="584"/>
      <c r="I121" s="584"/>
      <c r="J121" s="584"/>
      <c r="K121" s="584"/>
      <c r="L121" s="584"/>
      <c r="M121" s="584"/>
      <c r="N121" s="584"/>
      <c r="O121" s="584"/>
      <c r="P121" s="584"/>
      <c r="Q121" s="584"/>
      <c r="R121" s="584"/>
      <c r="S121" s="584"/>
      <c r="T121" s="584"/>
      <c r="U121" s="584"/>
      <c r="V121" s="584"/>
      <c r="W121" s="584"/>
      <c r="X121" s="584"/>
      <c r="Y121" s="584"/>
      <c r="Z121" s="584"/>
    </row>
    <row r="122" spans="1:26" ht="14.25" customHeight="1" x14ac:dyDescent="0.35">
      <c r="A122" s="584"/>
      <c r="B122" s="584"/>
      <c r="C122" s="584"/>
      <c r="D122" s="584"/>
      <c r="E122" s="584"/>
      <c r="F122" s="584"/>
      <c r="G122" s="584"/>
      <c r="H122" s="584"/>
      <c r="I122" s="584"/>
      <c r="J122" s="584"/>
      <c r="K122" s="584"/>
      <c r="L122" s="584"/>
      <c r="M122" s="584"/>
      <c r="N122" s="584"/>
      <c r="O122" s="584"/>
      <c r="P122" s="584"/>
      <c r="Q122" s="584"/>
      <c r="R122" s="584"/>
      <c r="S122" s="584"/>
      <c r="T122" s="584"/>
      <c r="U122" s="584"/>
      <c r="V122" s="584"/>
      <c r="W122" s="584"/>
      <c r="X122" s="584"/>
      <c r="Y122" s="584"/>
      <c r="Z122" s="584"/>
    </row>
    <row r="123" spans="1:26" ht="14.25" customHeight="1" x14ac:dyDescent="0.35">
      <c r="A123" s="584"/>
      <c r="B123" s="584"/>
      <c r="C123" s="584"/>
      <c r="D123" s="584"/>
      <c r="E123" s="584"/>
      <c r="F123" s="584"/>
      <c r="G123" s="584"/>
      <c r="H123" s="584"/>
      <c r="I123" s="584"/>
      <c r="J123" s="584"/>
      <c r="K123" s="584"/>
      <c r="L123" s="584"/>
      <c r="M123" s="584"/>
      <c r="N123" s="584"/>
      <c r="O123" s="584"/>
      <c r="P123" s="584"/>
      <c r="Q123" s="584"/>
      <c r="R123" s="584"/>
      <c r="S123" s="584"/>
      <c r="T123" s="584"/>
      <c r="U123" s="584"/>
      <c r="V123" s="584"/>
      <c r="W123" s="584"/>
      <c r="X123" s="584"/>
      <c r="Y123" s="584"/>
      <c r="Z123" s="584"/>
    </row>
    <row r="124" spans="1:26" ht="14.25" customHeight="1" x14ac:dyDescent="0.35">
      <c r="A124" s="584"/>
      <c r="B124" s="584"/>
      <c r="C124" s="584"/>
      <c r="D124" s="584"/>
      <c r="E124" s="584"/>
      <c r="F124" s="584"/>
      <c r="G124" s="584"/>
      <c r="H124" s="584"/>
      <c r="I124" s="584"/>
      <c r="J124" s="584"/>
      <c r="K124" s="584"/>
      <c r="L124" s="584"/>
      <c r="M124" s="584"/>
      <c r="N124" s="584"/>
      <c r="O124" s="584"/>
      <c r="P124" s="584"/>
      <c r="Q124" s="584"/>
      <c r="R124" s="584"/>
      <c r="S124" s="584"/>
      <c r="T124" s="584"/>
      <c r="U124" s="584"/>
      <c r="V124" s="584"/>
      <c r="W124" s="584"/>
      <c r="X124" s="584"/>
      <c r="Y124" s="584"/>
      <c r="Z124" s="584"/>
    </row>
    <row r="125" spans="1:26" ht="14.25" customHeight="1" x14ac:dyDescent="0.35">
      <c r="A125" s="584"/>
      <c r="B125" s="584"/>
      <c r="C125" s="584"/>
      <c r="D125" s="584"/>
      <c r="E125" s="584"/>
      <c r="F125" s="584"/>
      <c r="G125" s="584"/>
      <c r="H125" s="584"/>
      <c r="I125" s="584"/>
      <c r="J125" s="584"/>
      <c r="K125" s="584"/>
      <c r="L125" s="584"/>
      <c r="M125" s="584"/>
      <c r="N125" s="584"/>
      <c r="O125" s="584"/>
      <c r="P125" s="584"/>
      <c r="Q125" s="584"/>
      <c r="R125" s="584"/>
      <c r="S125" s="584"/>
      <c r="T125" s="584"/>
      <c r="U125" s="584"/>
      <c r="V125" s="584"/>
      <c r="W125" s="584"/>
      <c r="X125" s="584"/>
      <c r="Y125" s="584"/>
      <c r="Z125" s="584"/>
    </row>
    <row r="126" spans="1:26" ht="14.25" customHeight="1" x14ac:dyDescent="0.35">
      <c r="A126" s="584"/>
      <c r="B126" s="584"/>
      <c r="C126" s="584"/>
      <c r="D126" s="584"/>
      <c r="E126" s="584"/>
      <c r="F126" s="584"/>
      <c r="G126" s="584"/>
      <c r="H126" s="584"/>
      <c r="I126" s="584"/>
      <c r="J126" s="584"/>
      <c r="K126" s="584"/>
      <c r="L126" s="584"/>
      <c r="M126" s="584"/>
      <c r="N126" s="584"/>
      <c r="O126" s="584"/>
      <c r="P126" s="584"/>
      <c r="Q126" s="584"/>
      <c r="R126" s="584"/>
      <c r="S126" s="584"/>
      <c r="T126" s="584"/>
      <c r="U126" s="584"/>
      <c r="V126" s="584"/>
      <c r="W126" s="584"/>
      <c r="X126" s="584"/>
      <c r="Y126" s="584"/>
      <c r="Z126" s="584"/>
    </row>
    <row r="127" spans="1:26" ht="14.25" customHeight="1" x14ac:dyDescent="0.35">
      <c r="A127" s="584"/>
      <c r="B127" s="584"/>
      <c r="C127" s="584"/>
      <c r="D127" s="584"/>
      <c r="E127" s="584"/>
      <c r="F127" s="584"/>
      <c r="G127" s="584"/>
      <c r="H127" s="584"/>
      <c r="I127" s="584"/>
      <c r="J127" s="584"/>
      <c r="K127" s="584"/>
      <c r="L127" s="584"/>
      <c r="M127" s="584"/>
      <c r="N127" s="584"/>
      <c r="O127" s="584"/>
      <c r="P127" s="584"/>
      <c r="Q127" s="584"/>
      <c r="R127" s="584"/>
      <c r="S127" s="584"/>
      <c r="T127" s="584"/>
      <c r="U127" s="584"/>
      <c r="V127" s="584"/>
      <c r="W127" s="584"/>
      <c r="X127" s="584"/>
      <c r="Y127" s="584"/>
      <c r="Z127" s="584"/>
    </row>
    <row r="128" spans="1:26" ht="14.25" customHeight="1" x14ac:dyDescent="0.35">
      <c r="A128" s="584"/>
      <c r="B128" s="584"/>
      <c r="C128" s="584"/>
      <c r="D128" s="584"/>
      <c r="E128" s="584"/>
      <c r="F128" s="584"/>
      <c r="G128" s="584"/>
      <c r="H128" s="584"/>
      <c r="I128" s="584"/>
      <c r="J128" s="584"/>
      <c r="K128" s="584"/>
      <c r="L128" s="584"/>
      <c r="M128" s="584"/>
      <c r="N128" s="584"/>
      <c r="O128" s="584"/>
      <c r="P128" s="584"/>
      <c r="Q128" s="584"/>
      <c r="R128" s="584"/>
      <c r="S128" s="584"/>
      <c r="T128" s="584"/>
      <c r="U128" s="584"/>
      <c r="V128" s="584"/>
      <c r="W128" s="584"/>
      <c r="X128" s="584"/>
      <c r="Y128" s="584"/>
      <c r="Z128" s="584"/>
    </row>
    <row r="129" spans="1:26" ht="14.25" customHeight="1" x14ac:dyDescent="0.35">
      <c r="A129" s="584"/>
      <c r="B129" s="584"/>
      <c r="C129" s="584"/>
      <c r="D129" s="584"/>
      <c r="E129" s="584"/>
      <c r="F129" s="584"/>
      <c r="G129" s="584"/>
      <c r="H129" s="584"/>
      <c r="I129" s="584"/>
      <c r="J129" s="584"/>
      <c r="K129" s="584"/>
      <c r="L129" s="584"/>
      <c r="M129" s="584"/>
      <c r="N129" s="584"/>
      <c r="O129" s="584"/>
      <c r="P129" s="584"/>
      <c r="Q129" s="584"/>
      <c r="R129" s="584"/>
      <c r="S129" s="584"/>
      <c r="T129" s="584"/>
      <c r="U129" s="584"/>
      <c r="V129" s="584"/>
      <c r="W129" s="584"/>
      <c r="X129" s="584"/>
      <c r="Y129" s="584"/>
      <c r="Z129" s="584"/>
    </row>
    <row r="130" spans="1:26" ht="14.25" customHeight="1" x14ac:dyDescent="0.35">
      <c r="A130" s="584"/>
      <c r="B130" s="584"/>
      <c r="C130" s="584"/>
      <c r="D130" s="584"/>
      <c r="E130" s="584"/>
      <c r="F130" s="584"/>
      <c r="G130" s="584"/>
      <c r="H130" s="584"/>
      <c r="I130" s="584"/>
      <c r="J130" s="584"/>
      <c r="K130" s="584"/>
      <c r="L130" s="584"/>
      <c r="M130" s="584"/>
      <c r="N130" s="584"/>
      <c r="O130" s="584"/>
      <c r="P130" s="584"/>
      <c r="Q130" s="584"/>
      <c r="R130" s="584"/>
      <c r="S130" s="584"/>
      <c r="T130" s="584"/>
      <c r="U130" s="584"/>
      <c r="V130" s="584"/>
      <c r="W130" s="584"/>
      <c r="X130" s="584"/>
      <c r="Y130" s="584"/>
      <c r="Z130" s="584"/>
    </row>
    <row r="131" spans="1:26" ht="14.25" customHeight="1" x14ac:dyDescent="0.35">
      <c r="A131" s="584"/>
      <c r="B131" s="584"/>
      <c r="C131" s="584"/>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row>
    <row r="132" spans="1:26" ht="14.25" customHeight="1" x14ac:dyDescent="0.35">
      <c r="A132" s="584"/>
      <c r="B132" s="584"/>
      <c r="C132" s="584"/>
      <c r="D132" s="584"/>
      <c r="E132" s="584"/>
      <c r="F132" s="584"/>
      <c r="G132" s="584"/>
      <c r="H132" s="584"/>
      <c r="I132" s="584"/>
      <c r="J132" s="584"/>
      <c r="K132" s="584"/>
      <c r="L132" s="584"/>
      <c r="M132" s="584"/>
      <c r="N132" s="584"/>
      <c r="O132" s="584"/>
      <c r="P132" s="584"/>
      <c r="Q132" s="584"/>
      <c r="R132" s="584"/>
      <c r="S132" s="584"/>
      <c r="T132" s="584"/>
      <c r="U132" s="584"/>
      <c r="V132" s="584"/>
      <c r="W132" s="584"/>
      <c r="X132" s="584"/>
      <c r="Y132" s="584"/>
      <c r="Z132" s="584"/>
    </row>
    <row r="133" spans="1:26" ht="14.25" customHeight="1" x14ac:dyDescent="0.35">
      <c r="A133" s="584"/>
      <c r="B133" s="584"/>
      <c r="C133" s="584"/>
      <c r="D133" s="584"/>
      <c r="E133" s="584"/>
      <c r="F133" s="584"/>
      <c r="G133" s="584"/>
      <c r="H133" s="584"/>
      <c r="I133" s="584"/>
      <c r="J133" s="584"/>
      <c r="K133" s="584"/>
      <c r="L133" s="584"/>
      <c r="M133" s="584"/>
      <c r="N133" s="584"/>
      <c r="O133" s="584"/>
      <c r="P133" s="584"/>
      <c r="Q133" s="584"/>
      <c r="R133" s="584"/>
      <c r="S133" s="584"/>
      <c r="T133" s="584"/>
      <c r="U133" s="584"/>
      <c r="V133" s="584"/>
      <c r="W133" s="584"/>
      <c r="X133" s="584"/>
      <c r="Y133" s="584"/>
      <c r="Z133" s="584"/>
    </row>
    <row r="134" spans="1:26" ht="14.25" customHeight="1" x14ac:dyDescent="0.35">
      <c r="A134" s="584"/>
      <c r="B134" s="584"/>
      <c r="C134" s="584"/>
      <c r="D134" s="584"/>
      <c r="E134" s="584"/>
      <c r="F134" s="584"/>
      <c r="G134" s="584"/>
      <c r="H134" s="584"/>
      <c r="I134" s="584"/>
      <c r="J134" s="584"/>
      <c r="K134" s="584"/>
      <c r="L134" s="584"/>
      <c r="M134" s="584"/>
      <c r="N134" s="584"/>
      <c r="O134" s="584"/>
      <c r="P134" s="584"/>
      <c r="Q134" s="584"/>
      <c r="R134" s="584"/>
      <c r="S134" s="584"/>
      <c r="T134" s="584"/>
      <c r="U134" s="584"/>
      <c r="V134" s="584"/>
      <c r="W134" s="584"/>
      <c r="X134" s="584"/>
      <c r="Y134" s="584"/>
      <c r="Z134" s="584"/>
    </row>
    <row r="135" spans="1:26" ht="14.25" customHeight="1" x14ac:dyDescent="0.35">
      <c r="A135" s="584"/>
      <c r="B135" s="584"/>
      <c r="C135" s="584"/>
      <c r="D135" s="584"/>
      <c r="E135" s="584"/>
      <c r="F135" s="584"/>
      <c r="G135" s="584"/>
      <c r="H135" s="584"/>
      <c r="I135" s="584"/>
      <c r="J135" s="584"/>
      <c r="K135" s="584"/>
      <c r="L135" s="584"/>
      <c r="M135" s="584"/>
      <c r="N135" s="584"/>
      <c r="O135" s="584"/>
      <c r="P135" s="584"/>
      <c r="Q135" s="584"/>
      <c r="R135" s="584"/>
      <c r="S135" s="584"/>
      <c r="T135" s="584"/>
      <c r="U135" s="584"/>
      <c r="V135" s="584"/>
      <c r="W135" s="584"/>
      <c r="X135" s="584"/>
      <c r="Y135" s="584"/>
      <c r="Z135" s="584"/>
    </row>
    <row r="136" spans="1:26" ht="14.25" customHeight="1" x14ac:dyDescent="0.35">
      <c r="A136" s="584"/>
      <c r="B136" s="584"/>
      <c r="C136" s="584"/>
      <c r="D136" s="584"/>
      <c r="E136" s="584"/>
      <c r="F136" s="584"/>
      <c r="G136" s="584"/>
      <c r="H136" s="584"/>
      <c r="I136" s="584"/>
      <c r="J136" s="584"/>
      <c r="K136" s="584"/>
      <c r="L136" s="584"/>
      <c r="M136" s="584"/>
      <c r="N136" s="584"/>
      <c r="O136" s="584"/>
      <c r="P136" s="584"/>
      <c r="Q136" s="584"/>
      <c r="R136" s="584"/>
      <c r="S136" s="584"/>
      <c r="T136" s="584"/>
      <c r="U136" s="584"/>
      <c r="V136" s="584"/>
      <c r="W136" s="584"/>
      <c r="X136" s="584"/>
      <c r="Y136" s="584"/>
      <c r="Z136" s="584"/>
    </row>
    <row r="137" spans="1:26" ht="14.25" customHeight="1" x14ac:dyDescent="0.35">
      <c r="A137" s="584"/>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row>
    <row r="138" spans="1:26" ht="14.25" customHeight="1" x14ac:dyDescent="0.35">
      <c r="A138" s="584"/>
      <c r="B138" s="584"/>
      <c r="C138" s="584"/>
      <c r="D138" s="584"/>
      <c r="E138" s="584"/>
      <c r="F138" s="584"/>
      <c r="G138" s="584"/>
      <c r="H138" s="584"/>
      <c r="I138" s="584"/>
      <c r="J138" s="584"/>
      <c r="K138" s="584"/>
      <c r="L138" s="584"/>
      <c r="M138" s="584"/>
      <c r="N138" s="584"/>
      <c r="O138" s="584"/>
      <c r="P138" s="584"/>
      <c r="Q138" s="584"/>
      <c r="R138" s="584"/>
      <c r="S138" s="584"/>
      <c r="T138" s="584"/>
      <c r="U138" s="584"/>
      <c r="V138" s="584"/>
      <c r="W138" s="584"/>
      <c r="X138" s="584"/>
      <c r="Y138" s="584"/>
      <c r="Z138" s="584"/>
    </row>
    <row r="139" spans="1:26" ht="14.25" customHeight="1" x14ac:dyDescent="0.35">
      <c r="A139" s="584"/>
      <c r="B139" s="584"/>
      <c r="C139" s="584"/>
      <c r="D139" s="584"/>
      <c r="E139" s="584"/>
      <c r="F139" s="584"/>
      <c r="G139" s="584"/>
      <c r="H139" s="584"/>
      <c r="I139" s="584"/>
      <c r="J139" s="584"/>
      <c r="K139" s="584"/>
      <c r="L139" s="584"/>
      <c r="M139" s="584"/>
      <c r="N139" s="584"/>
      <c r="O139" s="584"/>
      <c r="P139" s="584"/>
      <c r="Q139" s="584"/>
      <c r="R139" s="584"/>
      <c r="S139" s="584"/>
      <c r="T139" s="584"/>
      <c r="U139" s="584"/>
      <c r="V139" s="584"/>
      <c r="W139" s="584"/>
      <c r="X139" s="584"/>
      <c r="Y139" s="584"/>
      <c r="Z139" s="584"/>
    </row>
    <row r="140" spans="1:26" ht="14.25" customHeight="1" x14ac:dyDescent="0.35">
      <c r="A140" s="584"/>
      <c r="B140" s="584"/>
      <c r="C140" s="584"/>
      <c r="D140" s="584"/>
      <c r="E140" s="584"/>
      <c r="F140" s="584"/>
      <c r="G140" s="584"/>
      <c r="H140" s="584"/>
      <c r="I140" s="584"/>
      <c r="J140" s="584"/>
      <c r="K140" s="584"/>
      <c r="L140" s="584"/>
      <c r="M140" s="584"/>
      <c r="N140" s="584"/>
      <c r="O140" s="584"/>
      <c r="P140" s="584"/>
      <c r="Q140" s="584"/>
      <c r="R140" s="584"/>
      <c r="S140" s="584"/>
      <c r="T140" s="584"/>
      <c r="U140" s="584"/>
      <c r="V140" s="584"/>
      <c r="W140" s="584"/>
      <c r="X140" s="584"/>
      <c r="Y140" s="584"/>
      <c r="Z140" s="584"/>
    </row>
    <row r="141" spans="1:26" ht="14.25" customHeight="1" x14ac:dyDescent="0.35">
      <c r="A141" s="584"/>
      <c r="B141" s="584"/>
      <c r="C141" s="584"/>
      <c r="D141" s="584"/>
      <c r="E141" s="584"/>
      <c r="F141" s="584"/>
      <c r="G141" s="584"/>
      <c r="H141" s="584"/>
      <c r="I141" s="584"/>
      <c r="J141" s="584"/>
      <c r="K141" s="584"/>
      <c r="L141" s="584"/>
      <c r="M141" s="584"/>
      <c r="N141" s="584"/>
      <c r="O141" s="584"/>
      <c r="P141" s="584"/>
      <c r="Q141" s="584"/>
      <c r="R141" s="584"/>
      <c r="S141" s="584"/>
      <c r="T141" s="584"/>
      <c r="U141" s="584"/>
      <c r="V141" s="584"/>
      <c r="W141" s="584"/>
      <c r="X141" s="584"/>
      <c r="Y141" s="584"/>
      <c r="Z141" s="584"/>
    </row>
    <row r="142" spans="1:26" ht="14.25" customHeight="1" x14ac:dyDescent="0.35">
      <c r="A142" s="584"/>
      <c r="B142" s="584"/>
      <c r="C142" s="584"/>
      <c r="D142" s="584"/>
      <c r="E142" s="584"/>
      <c r="F142" s="584"/>
      <c r="G142" s="584"/>
      <c r="H142" s="584"/>
      <c r="I142" s="584"/>
      <c r="J142" s="584"/>
      <c r="K142" s="584"/>
      <c r="L142" s="584"/>
      <c r="M142" s="584"/>
      <c r="N142" s="584"/>
      <c r="O142" s="584"/>
      <c r="P142" s="584"/>
      <c r="Q142" s="584"/>
      <c r="R142" s="584"/>
      <c r="S142" s="584"/>
      <c r="T142" s="584"/>
      <c r="U142" s="584"/>
      <c r="V142" s="584"/>
      <c r="W142" s="584"/>
      <c r="X142" s="584"/>
      <c r="Y142" s="584"/>
      <c r="Z142" s="584"/>
    </row>
    <row r="143" spans="1:26" ht="14.25" customHeight="1" x14ac:dyDescent="0.35">
      <c r="A143" s="584"/>
      <c r="B143" s="584"/>
      <c r="C143" s="584"/>
      <c r="D143" s="584"/>
      <c r="E143" s="584"/>
      <c r="F143" s="584"/>
      <c r="G143" s="584"/>
      <c r="H143" s="584"/>
      <c r="I143" s="584"/>
      <c r="J143" s="584"/>
      <c r="K143" s="584"/>
      <c r="L143" s="584"/>
      <c r="M143" s="584"/>
      <c r="N143" s="584"/>
      <c r="O143" s="584"/>
      <c r="P143" s="584"/>
      <c r="Q143" s="584"/>
      <c r="R143" s="584"/>
      <c r="S143" s="584"/>
      <c r="T143" s="584"/>
      <c r="U143" s="584"/>
      <c r="V143" s="584"/>
      <c r="W143" s="584"/>
      <c r="X143" s="584"/>
      <c r="Y143" s="584"/>
      <c r="Z143" s="584"/>
    </row>
    <row r="144" spans="1:26" ht="14.25" customHeight="1" x14ac:dyDescent="0.35">
      <c r="A144" s="584"/>
      <c r="B144" s="584"/>
      <c r="C144" s="584"/>
      <c r="D144" s="584"/>
      <c r="E144" s="584"/>
      <c r="F144" s="584"/>
      <c r="G144" s="584"/>
      <c r="H144" s="584"/>
      <c r="I144" s="584"/>
      <c r="J144" s="584"/>
      <c r="K144" s="584"/>
      <c r="L144" s="584"/>
      <c r="M144" s="584"/>
      <c r="N144" s="584"/>
      <c r="O144" s="584"/>
      <c r="P144" s="584"/>
      <c r="Q144" s="584"/>
      <c r="R144" s="584"/>
      <c r="S144" s="584"/>
      <c r="T144" s="584"/>
      <c r="U144" s="584"/>
      <c r="V144" s="584"/>
      <c r="W144" s="584"/>
      <c r="X144" s="584"/>
      <c r="Y144" s="584"/>
      <c r="Z144" s="584"/>
    </row>
    <row r="145" spans="1:26" ht="14.25" customHeight="1" x14ac:dyDescent="0.35">
      <c r="A145" s="584"/>
      <c r="B145" s="584"/>
      <c r="C145" s="584"/>
      <c r="D145" s="584"/>
      <c r="E145" s="584"/>
      <c r="F145" s="584"/>
      <c r="G145" s="584"/>
      <c r="H145" s="584"/>
      <c r="I145" s="584"/>
      <c r="J145" s="584"/>
      <c r="K145" s="584"/>
      <c r="L145" s="584"/>
      <c r="M145" s="584"/>
      <c r="N145" s="584"/>
      <c r="O145" s="584"/>
      <c r="P145" s="584"/>
      <c r="Q145" s="584"/>
      <c r="R145" s="584"/>
      <c r="S145" s="584"/>
      <c r="T145" s="584"/>
      <c r="U145" s="584"/>
      <c r="V145" s="584"/>
      <c r="W145" s="584"/>
      <c r="X145" s="584"/>
      <c r="Y145" s="584"/>
      <c r="Z145" s="584"/>
    </row>
    <row r="146" spans="1:26" ht="14.25" customHeight="1" x14ac:dyDescent="0.35">
      <c r="A146" s="584"/>
      <c r="B146" s="584"/>
      <c r="C146" s="584"/>
      <c r="D146" s="584"/>
      <c r="E146" s="584"/>
      <c r="F146" s="584"/>
      <c r="G146" s="584"/>
      <c r="H146" s="584"/>
      <c r="I146" s="584"/>
      <c r="J146" s="584"/>
      <c r="K146" s="584"/>
      <c r="L146" s="584"/>
      <c r="M146" s="584"/>
      <c r="N146" s="584"/>
      <c r="O146" s="584"/>
      <c r="P146" s="584"/>
      <c r="Q146" s="584"/>
      <c r="R146" s="584"/>
      <c r="S146" s="584"/>
      <c r="T146" s="584"/>
      <c r="U146" s="584"/>
      <c r="V146" s="584"/>
      <c r="W146" s="584"/>
      <c r="X146" s="584"/>
      <c r="Y146" s="584"/>
      <c r="Z146" s="584"/>
    </row>
    <row r="147" spans="1:26" ht="14.25" customHeight="1" x14ac:dyDescent="0.35">
      <c r="A147" s="584"/>
      <c r="B147" s="584"/>
      <c r="C147" s="584"/>
      <c r="D147" s="584"/>
      <c r="E147" s="584"/>
      <c r="F147" s="584"/>
      <c r="G147" s="584"/>
      <c r="H147" s="584"/>
      <c r="I147" s="584"/>
      <c r="J147" s="584"/>
      <c r="K147" s="584"/>
      <c r="L147" s="584"/>
      <c r="M147" s="584"/>
      <c r="N147" s="584"/>
      <c r="O147" s="584"/>
      <c r="P147" s="584"/>
      <c r="Q147" s="584"/>
      <c r="R147" s="584"/>
      <c r="S147" s="584"/>
      <c r="T147" s="584"/>
      <c r="U147" s="584"/>
      <c r="V147" s="584"/>
      <c r="W147" s="584"/>
      <c r="X147" s="584"/>
      <c r="Y147" s="584"/>
      <c r="Z147" s="584"/>
    </row>
    <row r="148" spans="1:26" ht="14.25" customHeight="1" x14ac:dyDescent="0.35">
      <c r="A148" s="584"/>
      <c r="B148" s="584"/>
      <c r="C148" s="584"/>
      <c r="D148" s="584"/>
      <c r="E148" s="584"/>
      <c r="F148" s="584"/>
      <c r="G148" s="584"/>
      <c r="H148" s="584"/>
      <c r="I148" s="584"/>
      <c r="J148" s="584"/>
      <c r="K148" s="584"/>
      <c r="L148" s="584"/>
      <c r="M148" s="584"/>
      <c r="N148" s="584"/>
      <c r="O148" s="584"/>
      <c r="P148" s="584"/>
      <c r="Q148" s="584"/>
      <c r="R148" s="584"/>
      <c r="S148" s="584"/>
      <c r="T148" s="584"/>
      <c r="U148" s="584"/>
      <c r="V148" s="584"/>
      <c r="W148" s="584"/>
      <c r="X148" s="584"/>
      <c r="Y148" s="584"/>
      <c r="Z148" s="584"/>
    </row>
    <row r="149" spans="1:26" ht="14.25" customHeight="1" x14ac:dyDescent="0.35">
      <c r="A149" s="584"/>
      <c r="B149" s="584"/>
      <c r="C149" s="584"/>
      <c r="D149" s="584"/>
      <c r="E149" s="584"/>
      <c r="F149" s="584"/>
      <c r="G149" s="584"/>
      <c r="H149" s="584"/>
      <c r="I149" s="584"/>
      <c r="J149" s="584"/>
      <c r="K149" s="584"/>
      <c r="L149" s="584"/>
      <c r="M149" s="584"/>
      <c r="N149" s="584"/>
      <c r="O149" s="584"/>
      <c r="P149" s="584"/>
      <c r="Q149" s="584"/>
      <c r="R149" s="584"/>
      <c r="S149" s="584"/>
      <c r="T149" s="584"/>
      <c r="U149" s="584"/>
      <c r="V149" s="584"/>
      <c r="W149" s="584"/>
      <c r="X149" s="584"/>
      <c r="Y149" s="584"/>
      <c r="Z149" s="584"/>
    </row>
    <row r="150" spans="1:26" ht="14.25" customHeight="1" x14ac:dyDescent="0.35">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spans="1:26" ht="14.25" customHeight="1" x14ac:dyDescent="0.35">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spans="1:26" ht="14.25" customHeight="1" x14ac:dyDescent="0.35">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spans="1:26" ht="14.25" customHeight="1" x14ac:dyDescent="0.35">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spans="1:26" ht="14.25" customHeight="1" x14ac:dyDescent="0.35">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spans="1:26" ht="14.25" customHeight="1" x14ac:dyDescent="0.35">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spans="1:26" ht="14.25" customHeight="1" x14ac:dyDescent="0.35">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spans="1:26" ht="14.25" customHeight="1" x14ac:dyDescent="0.35">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spans="1:26" ht="14.25" customHeight="1" x14ac:dyDescent="0.35">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spans="1:26" ht="14.25" customHeight="1" x14ac:dyDescent="0.35">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spans="1:26" ht="14.25" customHeight="1" x14ac:dyDescent="0.35">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spans="1:26" ht="14.25" customHeight="1" x14ac:dyDescent="0.35">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spans="1:26" ht="14.25" customHeight="1" x14ac:dyDescent="0.35">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spans="1:26" ht="14.25" customHeight="1" x14ac:dyDescent="0.35">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spans="1:26" ht="14.25" customHeight="1" x14ac:dyDescent="0.35">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spans="1:26" ht="14.25" customHeight="1" x14ac:dyDescent="0.35">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spans="1:26" ht="14.25" customHeight="1" x14ac:dyDescent="0.35">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spans="1:26" ht="14.25" customHeight="1" x14ac:dyDescent="0.35">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spans="1:26" ht="14.25" customHeight="1" x14ac:dyDescent="0.35">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spans="1:26" ht="14.25" customHeight="1" x14ac:dyDescent="0.35">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spans="1:26" ht="14.25" customHeight="1" x14ac:dyDescent="0.35">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spans="1:26" ht="14.25" customHeight="1" x14ac:dyDescent="0.35">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spans="1:26" ht="14.25" customHeight="1" x14ac:dyDescent="0.35">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spans="1:26" ht="14.25" customHeight="1" x14ac:dyDescent="0.35">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spans="1:26" ht="14.25" customHeight="1" x14ac:dyDescent="0.35">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spans="1:26" ht="14.25" customHeight="1" x14ac:dyDescent="0.35">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spans="1:26" ht="14.25" customHeight="1" x14ac:dyDescent="0.35">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spans="1:26" ht="14.25" customHeight="1" x14ac:dyDescent="0.35">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spans="1:26" ht="14.25" customHeight="1" x14ac:dyDescent="0.35">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spans="1:26" ht="14.25" customHeight="1" x14ac:dyDescent="0.35">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spans="1:26" ht="14.25" customHeight="1" x14ac:dyDescent="0.35">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spans="1:26" ht="14.25" customHeight="1" x14ac:dyDescent="0.35">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spans="1:26" ht="14.25" customHeight="1" x14ac:dyDescent="0.35">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spans="1:26" ht="14.25" customHeight="1" x14ac:dyDescent="0.35">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spans="1:26" ht="14.25" customHeight="1" x14ac:dyDescent="0.35">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spans="1:26" ht="14.25" customHeight="1" x14ac:dyDescent="0.35">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spans="1:26" ht="14.25" customHeight="1" x14ac:dyDescent="0.35">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spans="1:26" ht="14.25" customHeight="1" x14ac:dyDescent="0.35">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spans="1:26" ht="14.25" customHeight="1" x14ac:dyDescent="0.35">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spans="1:26" ht="14.25" customHeight="1" x14ac:dyDescent="0.35">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spans="1:26" ht="14.25" customHeight="1" x14ac:dyDescent="0.35">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spans="1:26" ht="14.25" customHeight="1" x14ac:dyDescent="0.35">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spans="1:26" ht="14.25" customHeight="1" x14ac:dyDescent="0.35">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spans="1:26" ht="14.25" customHeight="1" x14ac:dyDescent="0.35">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spans="1:26" ht="14.25" customHeight="1" x14ac:dyDescent="0.35">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spans="1:26" ht="14.25" customHeight="1" x14ac:dyDescent="0.3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spans="1:26" ht="14.25" customHeight="1" x14ac:dyDescent="0.3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spans="1:26" ht="14.25" customHeight="1" x14ac:dyDescent="0.35">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spans="1:26" ht="14.25" customHeight="1" x14ac:dyDescent="0.35">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spans="1:26" ht="14.25" customHeight="1" x14ac:dyDescent="0.35">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spans="1:26" ht="14.25" customHeight="1" x14ac:dyDescent="0.35">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spans="1:26" ht="14.25" customHeight="1" x14ac:dyDescent="0.35">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spans="1:26" ht="14.25" customHeight="1" x14ac:dyDescent="0.35">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spans="1:26" ht="14.25" customHeight="1" x14ac:dyDescent="0.35">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spans="1:26" ht="14.25" customHeight="1" x14ac:dyDescent="0.35">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spans="1:26" ht="14.25" customHeight="1" x14ac:dyDescent="0.35">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spans="1:26" ht="14.25" customHeight="1" x14ac:dyDescent="0.35">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spans="1:26" ht="14.25" customHeight="1" x14ac:dyDescent="0.35">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spans="1:26" ht="14.25" customHeight="1" x14ac:dyDescent="0.35">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spans="1:26" ht="14.25" customHeight="1" x14ac:dyDescent="0.35">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spans="1:26" ht="14.25" customHeight="1" x14ac:dyDescent="0.35">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spans="1:26" ht="14.25" customHeight="1" x14ac:dyDescent="0.35">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spans="1:26" ht="14.25" customHeight="1" x14ac:dyDescent="0.35">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spans="1:26" ht="14.25" customHeight="1" x14ac:dyDescent="0.35">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spans="1:26" ht="14.25" customHeight="1" x14ac:dyDescent="0.35">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spans="1:26" ht="14.25" customHeight="1" x14ac:dyDescent="0.35">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spans="1:26" ht="14.25" customHeight="1" x14ac:dyDescent="0.35">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spans="1:26" ht="14.25" customHeight="1" x14ac:dyDescent="0.35">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spans="1:26" ht="14.25" customHeight="1" x14ac:dyDescent="0.35">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spans="1:26" ht="14.25" customHeight="1" x14ac:dyDescent="0.35">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spans="1:26" ht="14.25" customHeight="1" x14ac:dyDescent="0.35">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spans="1:26" ht="14.25" customHeight="1" x14ac:dyDescent="0.35">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spans="1:26" ht="14.25" customHeight="1" x14ac:dyDescent="0.35">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spans="1:26" ht="14.25" customHeight="1" x14ac:dyDescent="0.35">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spans="1:26" ht="14.25" customHeight="1" x14ac:dyDescent="0.35">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spans="1:26" ht="14.25" customHeight="1" x14ac:dyDescent="0.35">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spans="1:26" ht="14.25" customHeight="1" x14ac:dyDescent="0.35">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spans="1:26" ht="14.25" customHeight="1" x14ac:dyDescent="0.35">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spans="1:26" ht="14.25" customHeight="1" x14ac:dyDescent="0.35">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spans="1:26" ht="14.25" customHeight="1" x14ac:dyDescent="0.35">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spans="1:26" ht="14.25" customHeight="1" x14ac:dyDescent="0.35">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spans="1:26" ht="14.25" customHeight="1" x14ac:dyDescent="0.35">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spans="1:26" ht="14.25" customHeight="1" x14ac:dyDescent="0.35">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spans="1:26" ht="14.25" customHeight="1" x14ac:dyDescent="0.35">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spans="1:26" ht="14.25" customHeight="1" x14ac:dyDescent="0.35">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spans="1:26" ht="14.25" customHeight="1" x14ac:dyDescent="0.35">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spans="1:26" ht="14.25" customHeight="1" x14ac:dyDescent="0.35">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spans="1:26" ht="14.25" customHeight="1" x14ac:dyDescent="0.35">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spans="1:26" ht="14.25" customHeight="1" x14ac:dyDescent="0.35">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spans="1:26" ht="14.25" customHeight="1" x14ac:dyDescent="0.35">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spans="1:26" ht="14.25" customHeight="1" x14ac:dyDescent="0.35">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spans="1:26" ht="14.25" customHeight="1" x14ac:dyDescent="0.35">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spans="1:26" ht="14.25" customHeight="1" x14ac:dyDescent="0.35">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spans="1:26" ht="14.25" customHeight="1" x14ac:dyDescent="0.35">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spans="1:26" ht="14.25" customHeight="1" x14ac:dyDescent="0.35">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spans="1:26" ht="14.25" customHeight="1" x14ac:dyDescent="0.35">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spans="1:26" ht="14.25" customHeight="1" x14ac:dyDescent="0.35">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spans="1:26" ht="14.25" customHeight="1" x14ac:dyDescent="0.35">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spans="1:26" ht="14.25" customHeight="1" x14ac:dyDescent="0.35">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spans="1:26" ht="14.25" customHeight="1" x14ac:dyDescent="0.35">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spans="1:26" ht="14.25" customHeight="1" x14ac:dyDescent="0.35">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spans="1:26" ht="14.25" customHeight="1" x14ac:dyDescent="0.35">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spans="1:26" ht="14.25" customHeight="1" x14ac:dyDescent="0.35">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spans="1:26" ht="14.25" customHeight="1" x14ac:dyDescent="0.35">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spans="1:26" ht="14.25" customHeight="1" x14ac:dyDescent="0.35">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spans="1:26" ht="14.25" customHeight="1" x14ac:dyDescent="0.35">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spans="1:26" ht="14.25" customHeight="1" x14ac:dyDescent="0.35">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spans="1:26" ht="14.25" customHeight="1" x14ac:dyDescent="0.35">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spans="1:26" ht="14.25" customHeight="1" x14ac:dyDescent="0.35">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spans="1:26" ht="14.25" customHeight="1" x14ac:dyDescent="0.35">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spans="1:26" ht="14.25" customHeight="1" x14ac:dyDescent="0.35">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spans="1:26" ht="14.25" customHeight="1" x14ac:dyDescent="0.35">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spans="1:26" ht="14.25" customHeight="1" x14ac:dyDescent="0.35">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spans="1:26" ht="14.25" customHeight="1" x14ac:dyDescent="0.35">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spans="1:26" ht="14.25" customHeight="1" x14ac:dyDescent="0.35">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spans="1:26" ht="14.25" customHeight="1" x14ac:dyDescent="0.35">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spans="1:26" ht="14.25" customHeight="1" x14ac:dyDescent="0.35">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spans="1:26" ht="14.25" customHeight="1" x14ac:dyDescent="0.35">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spans="1:26" ht="14.25" customHeight="1" x14ac:dyDescent="0.35">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spans="1:26" ht="14.25" customHeight="1" x14ac:dyDescent="0.35">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spans="1:26" ht="14.25" customHeight="1" x14ac:dyDescent="0.35">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spans="1:26" ht="14.25" customHeight="1" x14ac:dyDescent="0.35">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spans="1:26" ht="14.25" customHeight="1" x14ac:dyDescent="0.35">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spans="1:26" ht="14.25" customHeight="1" x14ac:dyDescent="0.35">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spans="1:26" ht="14.25" customHeight="1" x14ac:dyDescent="0.35">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spans="1:26" ht="14.25" customHeight="1" x14ac:dyDescent="0.35">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spans="1:26" ht="14.25" customHeight="1" x14ac:dyDescent="0.35">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spans="1:26" ht="14.25" customHeight="1" x14ac:dyDescent="0.35">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spans="1:26" ht="14.25" customHeight="1" x14ac:dyDescent="0.35">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spans="1:26" ht="14.25" customHeight="1" x14ac:dyDescent="0.35">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spans="1:26" ht="14.25" customHeight="1" x14ac:dyDescent="0.35">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spans="1:26" ht="14.25" customHeight="1" x14ac:dyDescent="0.35">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spans="1:26" ht="14.25" customHeight="1" x14ac:dyDescent="0.35">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spans="1:26" ht="14.25" customHeight="1" x14ac:dyDescent="0.35">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spans="1:26" ht="14.25" customHeight="1" x14ac:dyDescent="0.35">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spans="1:26" ht="14.25" customHeight="1" x14ac:dyDescent="0.35">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spans="1:26" ht="14.25" customHeight="1" x14ac:dyDescent="0.35">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spans="1:26" ht="14.25" customHeight="1" x14ac:dyDescent="0.35">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spans="1:26" ht="14.25" customHeight="1" x14ac:dyDescent="0.35">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spans="1:26" ht="14.25" customHeight="1" x14ac:dyDescent="0.35">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spans="1:26" ht="14.25" customHeight="1" x14ac:dyDescent="0.35">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spans="1:26" ht="14.25" customHeight="1" x14ac:dyDescent="0.35">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spans="1:26" ht="14.25" customHeight="1" x14ac:dyDescent="0.35">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spans="1:26" ht="14.25" customHeight="1" x14ac:dyDescent="0.35">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spans="1:26" ht="14.25" customHeight="1" x14ac:dyDescent="0.35">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spans="1:26" ht="14.25" customHeight="1" x14ac:dyDescent="0.35">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spans="1:26" ht="14.25" customHeight="1" x14ac:dyDescent="0.35">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spans="1:26" ht="14.25" customHeight="1" x14ac:dyDescent="0.35">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spans="1:26" ht="14.25" customHeight="1" x14ac:dyDescent="0.35">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spans="1:26" ht="14.25" customHeight="1" x14ac:dyDescent="0.35">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spans="1:26" ht="14.25" customHeight="1" x14ac:dyDescent="0.35">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spans="1:26" ht="14.25" customHeight="1" x14ac:dyDescent="0.35">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spans="1:26" ht="14.25" customHeight="1" x14ac:dyDescent="0.35">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spans="1:26" ht="14.25" customHeight="1" x14ac:dyDescent="0.35">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spans="1:26" ht="14.25" customHeight="1" x14ac:dyDescent="0.35">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spans="1:26" ht="14.25" customHeight="1" x14ac:dyDescent="0.35">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spans="1:26" ht="14.25" customHeight="1" x14ac:dyDescent="0.35">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spans="1:26" ht="14.25" customHeight="1" x14ac:dyDescent="0.35">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spans="1:26" ht="14.25" customHeight="1" x14ac:dyDescent="0.35">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spans="1:26" ht="14.25" customHeight="1" x14ac:dyDescent="0.35">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spans="1:26" ht="14.25" customHeight="1" x14ac:dyDescent="0.35">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spans="1:26" ht="14.25" customHeight="1" x14ac:dyDescent="0.35">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spans="1:26" ht="14.25" customHeight="1" x14ac:dyDescent="0.35">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spans="1:26" ht="14.25" customHeight="1" x14ac:dyDescent="0.35">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spans="1:26" ht="14.25" customHeight="1" x14ac:dyDescent="0.35">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spans="1:26" ht="14.25" customHeight="1" x14ac:dyDescent="0.35">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spans="1:26" ht="14.25" customHeight="1" x14ac:dyDescent="0.35">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spans="1:26" ht="14.25" customHeight="1" x14ac:dyDescent="0.35">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spans="1:26" ht="14.25" customHeight="1" x14ac:dyDescent="0.35">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spans="1:26" ht="14.25" customHeight="1" x14ac:dyDescent="0.35">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spans="1:26" ht="14.25" customHeight="1" x14ac:dyDescent="0.35">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spans="1:26" ht="14.25" customHeight="1" x14ac:dyDescent="0.35">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spans="1:26" ht="14.25" customHeight="1" x14ac:dyDescent="0.35">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spans="1:26" ht="14.25" customHeight="1" x14ac:dyDescent="0.35">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spans="1:26" ht="14.25" customHeight="1" x14ac:dyDescent="0.35">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spans="1:26" ht="14.25" customHeight="1" x14ac:dyDescent="0.35">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spans="1:26" ht="14.25" customHeight="1" x14ac:dyDescent="0.35">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spans="1:26" ht="14.25" customHeight="1" x14ac:dyDescent="0.35">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spans="1:26" ht="14.25" customHeight="1" x14ac:dyDescent="0.35">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spans="1:26" ht="14.25" customHeight="1" x14ac:dyDescent="0.35">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spans="1:26" ht="14.25" customHeight="1" x14ac:dyDescent="0.35">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spans="1:26" ht="14.25" customHeight="1" x14ac:dyDescent="0.35">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spans="1:26" ht="14.25" customHeight="1" x14ac:dyDescent="0.35">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spans="1:26" ht="14.25" customHeight="1" x14ac:dyDescent="0.35">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spans="1:26" ht="14.25" customHeight="1" x14ac:dyDescent="0.35">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spans="1:26" ht="14.25" customHeight="1" x14ac:dyDescent="0.35">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spans="1:26" ht="14.25" customHeight="1" x14ac:dyDescent="0.35">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spans="1:26" ht="14.25" customHeight="1" x14ac:dyDescent="0.35">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spans="1:26" ht="14.25" customHeight="1" x14ac:dyDescent="0.35">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spans="1:26" ht="14.25" customHeight="1" x14ac:dyDescent="0.35">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spans="1:26" ht="14.25" customHeight="1" x14ac:dyDescent="0.35">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spans="1:26" ht="14.25" customHeight="1" x14ac:dyDescent="0.35">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spans="1:26" ht="14.25" customHeight="1" x14ac:dyDescent="0.35">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spans="1:26" ht="14.25" customHeight="1" x14ac:dyDescent="0.35">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spans="1:26" ht="14.25" customHeight="1" x14ac:dyDescent="0.35">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spans="1:26" ht="14.25" customHeight="1" x14ac:dyDescent="0.35">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spans="1:26" ht="14.25" customHeight="1" x14ac:dyDescent="0.35">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spans="1:26" ht="14.25" customHeight="1" x14ac:dyDescent="0.35">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spans="1:26" ht="14.25" customHeight="1" x14ac:dyDescent="0.35">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spans="1:26" ht="14.25" customHeight="1" x14ac:dyDescent="0.35">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spans="1:26" ht="14.25" customHeight="1" x14ac:dyDescent="0.35">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spans="1:26" ht="14.25" customHeight="1" x14ac:dyDescent="0.35">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spans="1:26" ht="14.25" customHeight="1" x14ac:dyDescent="0.35">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spans="1:26" ht="14.25" customHeight="1" x14ac:dyDescent="0.35">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spans="1:26" ht="14.25" customHeight="1" x14ac:dyDescent="0.35">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spans="1:26" ht="14.25" customHeight="1" x14ac:dyDescent="0.35">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spans="1:26" ht="14.25" customHeight="1" x14ac:dyDescent="0.35">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spans="1:26" ht="14.25" customHeight="1" x14ac:dyDescent="0.35">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spans="1:26" ht="14.25" customHeight="1" x14ac:dyDescent="0.35">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spans="1:26" ht="14.25" customHeight="1" x14ac:dyDescent="0.35">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spans="1:26" ht="14.25" customHeight="1" x14ac:dyDescent="0.35">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spans="1:26" ht="14.25" customHeight="1" x14ac:dyDescent="0.35">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spans="1:26" ht="14.25" customHeight="1" x14ac:dyDescent="0.35">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spans="1:26" ht="14.25" customHeight="1" x14ac:dyDescent="0.35">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spans="1:26" ht="14.25" customHeight="1" x14ac:dyDescent="0.35">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spans="1:26" ht="14.25" customHeight="1" x14ac:dyDescent="0.35">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spans="1:26" ht="14.25" customHeight="1" x14ac:dyDescent="0.35">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spans="1:26" ht="14.25" customHeight="1" x14ac:dyDescent="0.35">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spans="1:26" ht="14.25" customHeight="1" x14ac:dyDescent="0.35">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spans="1:26" ht="14.25" customHeight="1" x14ac:dyDescent="0.35">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spans="1:26" ht="14.25" customHeight="1" x14ac:dyDescent="0.35">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spans="1:26" ht="14.25" customHeight="1" x14ac:dyDescent="0.35">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spans="1:26" ht="14.25" customHeight="1" x14ac:dyDescent="0.35">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spans="1:26" ht="14.25" customHeight="1" x14ac:dyDescent="0.35">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spans="1:26" ht="14.25" customHeight="1" x14ac:dyDescent="0.35">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spans="1:26" ht="14.25" customHeight="1" x14ac:dyDescent="0.35">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spans="1:26" ht="14.25" customHeight="1" x14ac:dyDescent="0.35">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spans="1:26" ht="14.25" customHeight="1" x14ac:dyDescent="0.35">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spans="1:26" ht="14.25" customHeight="1" x14ac:dyDescent="0.35">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spans="1:26" ht="14.25" customHeight="1" x14ac:dyDescent="0.35">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spans="1:26" ht="14.25" customHeight="1" x14ac:dyDescent="0.35">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spans="1:26" ht="14.25" customHeight="1" x14ac:dyDescent="0.35">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spans="1:26" ht="14.25" customHeight="1" x14ac:dyDescent="0.35">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spans="1:26" ht="14.25" customHeight="1" x14ac:dyDescent="0.35">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spans="1:26" ht="14.25" customHeight="1" x14ac:dyDescent="0.35">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spans="1:26" ht="14.25" customHeight="1" x14ac:dyDescent="0.35">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spans="1:26" ht="14.25" customHeight="1" x14ac:dyDescent="0.35">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spans="1:26" ht="14.25" customHeight="1" x14ac:dyDescent="0.35">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spans="1:26" ht="14.25" customHeight="1" x14ac:dyDescent="0.35">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spans="1:26" ht="14.25" customHeight="1" x14ac:dyDescent="0.35">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spans="1:26" ht="14.25" customHeight="1" x14ac:dyDescent="0.35">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spans="1:26" ht="14.25" customHeight="1" x14ac:dyDescent="0.35">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spans="1:26" ht="14.25" customHeight="1" x14ac:dyDescent="0.35">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spans="1:26" ht="14.25" customHeight="1" x14ac:dyDescent="0.35">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spans="1:26" ht="14.25" customHeight="1" x14ac:dyDescent="0.35">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spans="1:26" ht="14.25" customHeight="1" x14ac:dyDescent="0.35">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spans="1:26" ht="14.25" customHeight="1" x14ac:dyDescent="0.35">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spans="1:26" ht="14.25" customHeight="1" x14ac:dyDescent="0.35">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spans="1:26" ht="14.25" customHeight="1" x14ac:dyDescent="0.35">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spans="1:26" ht="14.25" customHeight="1" x14ac:dyDescent="0.35">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spans="1:26" ht="14.25" customHeight="1" x14ac:dyDescent="0.35">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spans="1:26" ht="14.25" customHeight="1" x14ac:dyDescent="0.35">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spans="1:26" ht="14.25" customHeight="1" x14ac:dyDescent="0.35">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spans="1:26" ht="14.25" customHeight="1" x14ac:dyDescent="0.35">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spans="1:26" ht="14.25" customHeight="1" x14ac:dyDescent="0.35">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spans="1:26" ht="14.25" customHeight="1" x14ac:dyDescent="0.35">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spans="1:26" ht="14.25" customHeight="1" x14ac:dyDescent="0.35">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spans="1:26" ht="14.25" customHeight="1" x14ac:dyDescent="0.35">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spans="1:26" ht="14.25" customHeight="1" x14ac:dyDescent="0.35">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spans="1:26" ht="14.25" customHeight="1" x14ac:dyDescent="0.35">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spans="1:26" ht="14.25" customHeight="1" x14ac:dyDescent="0.35">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spans="1:26" ht="14.25" customHeight="1" x14ac:dyDescent="0.35">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spans="1:26" ht="14.25" customHeight="1" x14ac:dyDescent="0.35">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spans="1:26" ht="14.25" customHeight="1" x14ac:dyDescent="0.35">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spans="1:26" ht="14.25" customHeight="1" x14ac:dyDescent="0.35">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spans="1:26" ht="14.25" customHeight="1" x14ac:dyDescent="0.35">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spans="1:26" ht="14.25" customHeight="1" x14ac:dyDescent="0.35">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spans="1:26" ht="14.25" customHeight="1" x14ac:dyDescent="0.35">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spans="1:26" ht="14.25" customHeight="1" x14ac:dyDescent="0.35">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spans="1:26" ht="14.25" customHeight="1" x14ac:dyDescent="0.35">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spans="1:26" ht="14.25" customHeight="1" x14ac:dyDescent="0.35">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spans="1:26" ht="14.25" customHeight="1" x14ac:dyDescent="0.35">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spans="1:26" ht="14.25" customHeight="1" x14ac:dyDescent="0.35">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spans="1:26" ht="14.25" customHeight="1" x14ac:dyDescent="0.35">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spans="1:26" ht="14.25" customHeight="1" x14ac:dyDescent="0.35">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spans="1:26" ht="14.25" customHeight="1" x14ac:dyDescent="0.35">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spans="1:26" ht="14.25" customHeight="1" x14ac:dyDescent="0.35">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spans="1:26" ht="14.25" customHeight="1" x14ac:dyDescent="0.35">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spans="1:26" ht="14.25" customHeight="1" x14ac:dyDescent="0.35">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spans="1:26" ht="14.25" customHeight="1" x14ac:dyDescent="0.35">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spans="1:26" ht="14.25" customHeight="1" x14ac:dyDescent="0.35">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spans="1:26" ht="14.25" customHeight="1" x14ac:dyDescent="0.35">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spans="1:26" ht="14.25" customHeight="1" x14ac:dyDescent="0.35">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spans="1:26" ht="14.25" customHeight="1" x14ac:dyDescent="0.35">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spans="1:26" ht="14.25" customHeight="1" x14ac:dyDescent="0.35">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spans="1:26" ht="14.25" customHeight="1" x14ac:dyDescent="0.35">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spans="1:26" ht="14.25" customHeight="1" x14ac:dyDescent="0.35">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spans="1:26" ht="14.25" customHeight="1" x14ac:dyDescent="0.35">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spans="1:26" ht="14.25" customHeight="1" x14ac:dyDescent="0.35">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spans="1:26" ht="14.25" customHeight="1" x14ac:dyDescent="0.35">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spans="1:26" ht="14.25" customHeight="1" x14ac:dyDescent="0.35">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spans="1:26" ht="14.25" customHeight="1" x14ac:dyDescent="0.35">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spans="1:26" ht="14.25" customHeight="1" x14ac:dyDescent="0.35">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spans="1:26" ht="14.25" customHeight="1" x14ac:dyDescent="0.35">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spans="1:26" ht="14.25" customHeight="1" x14ac:dyDescent="0.35">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spans="1:26" ht="14.25" customHeight="1" x14ac:dyDescent="0.35">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spans="1:26" ht="14.25" customHeight="1" x14ac:dyDescent="0.35">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spans="1:26" ht="14.25" customHeight="1" x14ac:dyDescent="0.35">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spans="1:26" ht="14.25" customHeight="1" x14ac:dyDescent="0.35">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spans="1:26" ht="14.25" customHeight="1" x14ac:dyDescent="0.35">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spans="1:26" ht="14.25" customHeight="1" x14ac:dyDescent="0.35">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spans="1:26" ht="14.25" customHeight="1" x14ac:dyDescent="0.35">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spans="1:26" ht="14.25" customHeight="1" x14ac:dyDescent="0.35">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spans="1:26" ht="14.25" customHeight="1" x14ac:dyDescent="0.35">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spans="1:26" ht="14.25" customHeight="1" x14ac:dyDescent="0.35">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spans="1:26" ht="14.25" customHeight="1" x14ac:dyDescent="0.35">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spans="1:26" ht="14.25" customHeight="1" x14ac:dyDescent="0.35">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spans="1:26" ht="14.25" customHeight="1" x14ac:dyDescent="0.35">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spans="1:26" ht="14.25" customHeight="1" x14ac:dyDescent="0.35">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spans="1:26" ht="14.25" customHeight="1" x14ac:dyDescent="0.35">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spans="1:26" ht="14.25" customHeight="1" x14ac:dyDescent="0.35">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spans="1:26" ht="14.25" customHeight="1" x14ac:dyDescent="0.35">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spans="1:26" ht="14.25" customHeight="1" x14ac:dyDescent="0.35">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spans="1:26" ht="14.25" customHeight="1" x14ac:dyDescent="0.35">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spans="1:26" ht="14.25" customHeight="1" x14ac:dyDescent="0.35">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spans="1:26" ht="14.25" customHeight="1" x14ac:dyDescent="0.35">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spans="1:26" ht="14.25" customHeight="1" x14ac:dyDescent="0.35">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spans="1:26" ht="14.25" customHeight="1" x14ac:dyDescent="0.35">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spans="1:26" ht="14.25" customHeight="1" x14ac:dyDescent="0.35">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spans="1:26" ht="14.25" customHeight="1" x14ac:dyDescent="0.35">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spans="1:26" ht="14.25" customHeight="1" x14ac:dyDescent="0.35">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spans="1:26" ht="14.25" customHeight="1" x14ac:dyDescent="0.35">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spans="1:26" ht="14.25" customHeight="1" x14ac:dyDescent="0.35">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spans="1:26" ht="14.25" customHeight="1" x14ac:dyDescent="0.35">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spans="1:26" ht="14.25" customHeight="1" x14ac:dyDescent="0.35">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spans="1:26" ht="14.25" customHeight="1" x14ac:dyDescent="0.35">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spans="1:26" ht="14.25" customHeight="1" x14ac:dyDescent="0.35">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spans="1:26" ht="14.25" customHeight="1" x14ac:dyDescent="0.35">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spans="1:26" ht="14.25" customHeight="1" x14ac:dyDescent="0.35">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spans="1:26" ht="14.25" customHeight="1" x14ac:dyDescent="0.35">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spans="1:26" ht="14.25" customHeight="1" x14ac:dyDescent="0.35">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spans="1:26" ht="14.25" customHeight="1" x14ac:dyDescent="0.35">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spans="1:26" ht="14.25" customHeight="1" x14ac:dyDescent="0.35">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spans="1:26" ht="14.25" customHeight="1" x14ac:dyDescent="0.35">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spans="1:26" ht="14.25" customHeight="1" x14ac:dyDescent="0.35">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spans="1:26" ht="14.25" customHeight="1" x14ac:dyDescent="0.35">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spans="1:26" ht="14.25" customHeight="1" x14ac:dyDescent="0.35">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spans="1:26" ht="14.25" customHeight="1" x14ac:dyDescent="0.35">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spans="1:26" ht="14.25" customHeight="1" x14ac:dyDescent="0.35">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spans="1:26" ht="14.25" customHeight="1" x14ac:dyDescent="0.35">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spans="1:26" ht="14.25" customHeight="1" x14ac:dyDescent="0.35">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spans="1:26" ht="14.25" customHeight="1" x14ac:dyDescent="0.35">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spans="1:26" ht="14.25" customHeight="1" x14ac:dyDescent="0.35">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spans="1:26" ht="14.25" customHeight="1" x14ac:dyDescent="0.35">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spans="1:26" ht="14.25" customHeight="1" x14ac:dyDescent="0.35">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spans="1:26" ht="14.25" customHeight="1" x14ac:dyDescent="0.35">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spans="1:26" ht="14.25" customHeight="1" x14ac:dyDescent="0.35">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spans="1:26" ht="14.25" customHeight="1" x14ac:dyDescent="0.35">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spans="1:26" ht="14.25" customHeight="1" x14ac:dyDescent="0.35">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spans="1:26" ht="14.25" customHeight="1" x14ac:dyDescent="0.35">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spans="1:26" ht="14.25" customHeight="1" x14ac:dyDescent="0.35">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spans="1:26" ht="14.25" customHeight="1" x14ac:dyDescent="0.35">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spans="1:26" ht="14.25" customHeight="1" x14ac:dyDescent="0.35">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spans="1:26" ht="14.25" customHeight="1" x14ac:dyDescent="0.35">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spans="1:26" ht="14.25" customHeight="1" x14ac:dyDescent="0.35">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spans="1:26" ht="14.25" customHeight="1" x14ac:dyDescent="0.35">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spans="1:26" ht="14.25" customHeight="1" x14ac:dyDescent="0.35">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spans="1:26" ht="14.25" customHeight="1" x14ac:dyDescent="0.35">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spans="1:26" ht="14.25" customHeight="1" x14ac:dyDescent="0.35">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spans="1:26" ht="14.25" customHeight="1" x14ac:dyDescent="0.35">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spans="1:26" ht="14.25" customHeight="1" x14ac:dyDescent="0.35">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spans="1:26" ht="14.25" customHeight="1" x14ac:dyDescent="0.35">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spans="1:26" ht="14.25" customHeight="1" x14ac:dyDescent="0.35">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spans="1:26" ht="14.25" customHeight="1" x14ac:dyDescent="0.35">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spans="1:26" ht="14.25" customHeight="1" x14ac:dyDescent="0.35">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spans="1:26" ht="14.25" customHeight="1" x14ac:dyDescent="0.35">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spans="1:26" ht="14.25" customHeight="1" x14ac:dyDescent="0.35">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spans="1:26" ht="14.25" customHeight="1" x14ac:dyDescent="0.35">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spans="1:26" ht="14.25" customHeight="1" x14ac:dyDescent="0.35">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spans="1:26" ht="14.25" customHeight="1" x14ac:dyDescent="0.35">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spans="1:26" ht="14.25" customHeight="1" x14ac:dyDescent="0.35">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spans="1:26" ht="14.25" customHeight="1" x14ac:dyDescent="0.35">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spans="1:26" ht="14.25" customHeight="1" x14ac:dyDescent="0.35">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spans="1:26" ht="14.25" customHeight="1" x14ac:dyDescent="0.35">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spans="1:26" ht="14.25" customHeight="1" x14ac:dyDescent="0.35">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spans="1:26" ht="14.25" customHeight="1" x14ac:dyDescent="0.35">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spans="1:26" ht="14.25" customHeight="1" x14ac:dyDescent="0.35">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spans="1:26" ht="14.25" customHeight="1" x14ac:dyDescent="0.35">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spans="1:26" ht="14.25" customHeight="1" x14ac:dyDescent="0.35">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spans="1:26" ht="14.25" customHeight="1" x14ac:dyDescent="0.35">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spans="1:26" ht="14.25" customHeight="1" x14ac:dyDescent="0.35">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spans="1:26" ht="14.25" customHeight="1" x14ac:dyDescent="0.35">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spans="1:26" ht="14.25" customHeight="1" x14ac:dyDescent="0.35">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spans="1:26" ht="14.25" customHeight="1" x14ac:dyDescent="0.35">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spans="1:26" ht="14.25" customHeight="1" x14ac:dyDescent="0.35">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spans="1:26" ht="14.25" customHeight="1" x14ac:dyDescent="0.35">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spans="1:26" ht="14.25" customHeight="1" x14ac:dyDescent="0.35">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spans="1:26" ht="14.25" customHeight="1" x14ac:dyDescent="0.35">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spans="1:26" ht="14.25" customHeight="1" x14ac:dyDescent="0.35">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spans="1:26" ht="14.25" customHeight="1" x14ac:dyDescent="0.35">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spans="1:26" ht="14.25" customHeight="1" x14ac:dyDescent="0.35">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spans="1:26" ht="14.25" customHeight="1" x14ac:dyDescent="0.35">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spans="1:26" ht="14.25" customHeight="1" x14ac:dyDescent="0.35">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spans="1:26" ht="14.25" customHeight="1" x14ac:dyDescent="0.35">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spans="1:26" ht="14.25" customHeight="1" x14ac:dyDescent="0.35">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spans="1:26" ht="14.25" customHeight="1" x14ac:dyDescent="0.35">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spans="1:26" ht="14.25" customHeight="1" x14ac:dyDescent="0.35">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spans="1:26" ht="14.25" customHeight="1" x14ac:dyDescent="0.35">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spans="1:26" ht="14.25" customHeight="1" x14ac:dyDescent="0.35">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spans="1:26" ht="14.25" customHeight="1" x14ac:dyDescent="0.35">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spans="1:26" ht="14.25" customHeight="1" x14ac:dyDescent="0.35">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spans="1:26" ht="14.25" customHeight="1" x14ac:dyDescent="0.35">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spans="1:26" ht="14.25" customHeight="1" x14ac:dyDescent="0.35">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spans="1:26" ht="14.25" customHeight="1" x14ac:dyDescent="0.35">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spans="1:26" ht="14.25" customHeight="1" x14ac:dyDescent="0.35">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spans="1:26" ht="14.25" customHeight="1" x14ac:dyDescent="0.35">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spans="1:26" ht="14.25" customHeight="1" x14ac:dyDescent="0.35">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spans="1:26" ht="14.25" customHeight="1" x14ac:dyDescent="0.35">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spans="1:26" ht="14.25" customHeight="1" x14ac:dyDescent="0.35">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spans="1:26" ht="14.25" customHeight="1" x14ac:dyDescent="0.35">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spans="1:26" ht="14.25" customHeight="1" x14ac:dyDescent="0.35">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spans="1:26" ht="14.25" customHeight="1" x14ac:dyDescent="0.35">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spans="1:26" ht="14.25" customHeight="1" x14ac:dyDescent="0.35">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spans="1:26" ht="14.25" customHeight="1" x14ac:dyDescent="0.35">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spans="1:26" ht="14.25" customHeight="1" x14ac:dyDescent="0.35">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spans="1:26" ht="14.25" customHeight="1" x14ac:dyDescent="0.35">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spans="1:26" ht="14.25" customHeight="1" x14ac:dyDescent="0.35">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spans="1:26" ht="14.25" customHeight="1" x14ac:dyDescent="0.35">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spans="1:26" ht="14.25" customHeight="1" x14ac:dyDescent="0.35">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spans="1:26" ht="14.25" customHeight="1" x14ac:dyDescent="0.35">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spans="1:26" ht="14.25" customHeight="1" x14ac:dyDescent="0.3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spans="1:26" ht="14.25" customHeight="1" x14ac:dyDescent="0.35">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spans="1:26" ht="14.25" customHeight="1" x14ac:dyDescent="0.35">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spans="1:26" ht="14.25" customHeight="1" x14ac:dyDescent="0.35">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spans="1:26" ht="14.25" customHeight="1" x14ac:dyDescent="0.35">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spans="1:26" ht="14.25" customHeight="1" x14ac:dyDescent="0.35">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spans="1:26" ht="14.25" customHeight="1" x14ac:dyDescent="0.35">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spans="1:26" ht="14.25" customHeight="1" x14ac:dyDescent="0.35">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spans="1:26" ht="14.25" customHeight="1" x14ac:dyDescent="0.35">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spans="1:26" ht="14.25" customHeight="1" x14ac:dyDescent="0.35">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spans="1:26" ht="14.25" customHeight="1" x14ac:dyDescent="0.35">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spans="1:26" ht="14.25" customHeight="1" x14ac:dyDescent="0.35">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spans="1:26" ht="14.25" customHeight="1" x14ac:dyDescent="0.35">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spans="1:26" ht="14.25" customHeight="1" x14ac:dyDescent="0.35">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spans="1:26" ht="14.25" customHeight="1" x14ac:dyDescent="0.35">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spans="1:26" ht="14.25" customHeight="1" x14ac:dyDescent="0.35">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spans="1:26" ht="14.25" customHeight="1" x14ac:dyDescent="0.35">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spans="1:26" ht="14.25" customHeight="1" x14ac:dyDescent="0.35">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spans="1:26" ht="14.25" customHeight="1" x14ac:dyDescent="0.35">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spans="1:26" ht="14.25" customHeight="1" x14ac:dyDescent="0.35">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spans="1:26" ht="14.25" customHeight="1" x14ac:dyDescent="0.35">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spans="1:26" ht="14.25" customHeight="1" x14ac:dyDescent="0.35">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spans="1:26" ht="14.25" customHeight="1" x14ac:dyDescent="0.35">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spans="1:26" ht="14.25" customHeight="1" x14ac:dyDescent="0.35">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spans="1:26" ht="14.25" customHeight="1" x14ac:dyDescent="0.35">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spans="1:26" ht="14.25" customHeight="1" x14ac:dyDescent="0.35">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spans="1:26" ht="14.25" customHeight="1" x14ac:dyDescent="0.35">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spans="1:26" ht="14.25" customHeight="1" x14ac:dyDescent="0.35">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spans="1:26" ht="14.25" customHeight="1" x14ac:dyDescent="0.35">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spans="1:26" ht="14.25" customHeight="1" x14ac:dyDescent="0.35">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spans="1:26" ht="14.25" customHeight="1" x14ac:dyDescent="0.35">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spans="1:26" ht="14.25" customHeight="1" x14ac:dyDescent="0.35">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spans="1:26" ht="14.25" customHeight="1" x14ac:dyDescent="0.35">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spans="1:26" ht="14.25" customHeight="1" x14ac:dyDescent="0.35">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spans="1:26" ht="14.25" customHeight="1" x14ac:dyDescent="0.35">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spans="1:26" ht="14.25" customHeight="1" x14ac:dyDescent="0.35">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spans="1:26" ht="14.25" customHeight="1" x14ac:dyDescent="0.35">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spans="1:26" ht="14.25" customHeight="1" x14ac:dyDescent="0.35">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spans="1:26" ht="14.25" customHeight="1" x14ac:dyDescent="0.35">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spans="1:26" ht="14.25" customHeight="1" x14ac:dyDescent="0.35">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spans="1:26" ht="14.25" customHeight="1" x14ac:dyDescent="0.35">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spans="1:26" ht="14.25" customHeight="1" x14ac:dyDescent="0.35">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spans="1:26" ht="14.25" customHeight="1" x14ac:dyDescent="0.35">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spans="1:26" ht="14.25" customHeight="1" x14ac:dyDescent="0.35">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spans="1:26" ht="14.25" customHeight="1" x14ac:dyDescent="0.35">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spans="1:26" ht="14.25" customHeight="1" x14ac:dyDescent="0.35">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spans="1:26" ht="14.25" customHeight="1" x14ac:dyDescent="0.35">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spans="1:26" ht="14.25" customHeight="1" x14ac:dyDescent="0.35">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spans="1:26" ht="14.25" customHeight="1" x14ac:dyDescent="0.35">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spans="1:26" ht="14.25" customHeight="1" x14ac:dyDescent="0.35">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spans="1:26" ht="14.25" customHeight="1" x14ac:dyDescent="0.35">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spans="1:26" ht="14.25" customHeight="1" x14ac:dyDescent="0.35">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spans="1:26" ht="14.25" customHeight="1" x14ac:dyDescent="0.35">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spans="1:26" ht="14.25" customHeight="1" x14ac:dyDescent="0.35">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spans="1:26" ht="14.25" customHeight="1" x14ac:dyDescent="0.35">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spans="1:26" ht="14.25" customHeight="1" x14ac:dyDescent="0.35">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spans="1:26" ht="14.25" customHeight="1" x14ac:dyDescent="0.35">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spans="1:26" ht="14.25" customHeight="1" x14ac:dyDescent="0.35">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spans="1:26" ht="14.25" customHeight="1" x14ac:dyDescent="0.35">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spans="1:26" ht="14.25" customHeight="1" x14ac:dyDescent="0.35">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spans="1:26" ht="14.25" customHeight="1" x14ac:dyDescent="0.35">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spans="1:26" ht="14.25" customHeight="1" x14ac:dyDescent="0.35">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spans="1:26" ht="14.25" customHeight="1" x14ac:dyDescent="0.35">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spans="1:26" ht="14.25" customHeight="1" x14ac:dyDescent="0.35">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spans="1:26" ht="14.25" customHeight="1" x14ac:dyDescent="0.35">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spans="1:26" ht="14.25" customHeight="1" x14ac:dyDescent="0.35">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spans="1:26" ht="14.25" customHeight="1" x14ac:dyDescent="0.35">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spans="1:26" ht="14.25" customHeight="1" x14ac:dyDescent="0.35">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spans="1:26" ht="14.25" customHeight="1" x14ac:dyDescent="0.35">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spans="1:26" ht="14.25" customHeight="1" x14ac:dyDescent="0.35">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spans="1:26" ht="14.25" customHeight="1" x14ac:dyDescent="0.35">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spans="1:26" ht="14.25" customHeight="1" x14ac:dyDescent="0.35">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spans="1:26" ht="14.25" customHeight="1" x14ac:dyDescent="0.35">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spans="1:26" ht="14.25" customHeight="1" x14ac:dyDescent="0.35">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spans="1:26" ht="14.25" customHeight="1" x14ac:dyDescent="0.35">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spans="1:26" ht="14.25" customHeight="1" x14ac:dyDescent="0.35">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spans="1:26" ht="14.25" customHeight="1" x14ac:dyDescent="0.35">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spans="1:26" ht="14.25" customHeight="1" x14ac:dyDescent="0.35">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spans="1:26" ht="14.25" customHeight="1" x14ac:dyDescent="0.35">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spans="1:26" ht="14.25" customHeight="1" x14ac:dyDescent="0.35">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spans="1:26" ht="14.25" customHeight="1" x14ac:dyDescent="0.35">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spans="1:26" ht="14.25" customHeight="1" x14ac:dyDescent="0.35">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spans="1:26" ht="14.25" customHeight="1" x14ac:dyDescent="0.35">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spans="1:26" ht="14.25" customHeight="1" x14ac:dyDescent="0.35">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spans="1:26" ht="14.25" customHeight="1" x14ac:dyDescent="0.35">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spans="1:26" ht="14.25" customHeight="1" x14ac:dyDescent="0.35">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spans="1:26" ht="14.25" customHeight="1" x14ac:dyDescent="0.35">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spans="1:26" ht="14.25" customHeight="1" x14ac:dyDescent="0.35">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spans="1:26" ht="14.25" customHeight="1" x14ac:dyDescent="0.35">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spans="1:26" ht="14.25" customHeight="1" x14ac:dyDescent="0.35">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spans="1:26" ht="14.25" customHeight="1" x14ac:dyDescent="0.35">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spans="1:26" ht="14.25" customHeight="1" x14ac:dyDescent="0.35">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spans="1:26" ht="14.25" customHeight="1" x14ac:dyDescent="0.35">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spans="1:26" ht="14.25" customHeight="1" x14ac:dyDescent="0.35">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spans="1:26" ht="14.25" customHeight="1" x14ac:dyDescent="0.35">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spans="1:26" ht="14.25" customHeight="1" x14ac:dyDescent="0.35">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spans="1:26" ht="14.25" customHeight="1" x14ac:dyDescent="0.35">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spans="1:26" ht="14.25" customHeight="1" x14ac:dyDescent="0.35">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spans="1:26" ht="14.25" customHeight="1" x14ac:dyDescent="0.35">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spans="1:26" ht="14.25" customHeight="1" x14ac:dyDescent="0.35">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spans="1:26" ht="14.25" customHeight="1" x14ac:dyDescent="0.35">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spans="1:26" ht="14.25" customHeight="1" x14ac:dyDescent="0.35">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spans="1:26" ht="14.25" customHeight="1" x14ac:dyDescent="0.35">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spans="1:26" ht="14.25" customHeight="1" x14ac:dyDescent="0.35">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spans="1:26" ht="14.25" customHeight="1" x14ac:dyDescent="0.35">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spans="1:26" ht="14.25" customHeight="1" x14ac:dyDescent="0.35">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spans="1:26" ht="14.25" customHeight="1" x14ac:dyDescent="0.35">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spans="1:26" ht="14.25" customHeight="1" x14ac:dyDescent="0.35">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spans="1:26" ht="14.25" customHeight="1" x14ac:dyDescent="0.35">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spans="1:26" ht="14.25" customHeight="1" x14ac:dyDescent="0.35">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spans="1:26" ht="14.25" customHeight="1" x14ac:dyDescent="0.35">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spans="1:26" ht="14.25" customHeight="1" x14ac:dyDescent="0.35">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spans="1:26" ht="14.25" customHeight="1" x14ac:dyDescent="0.35">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spans="1:26" ht="14.25" customHeight="1" x14ac:dyDescent="0.35">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spans="1:26" ht="14.25" customHeight="1" x14ac:dyDescent="0.35">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spans="1:26" ht="14.25" customHeight="1" x14ac:dyDescent="0.35">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spans="1:26" ht="14.25" customHeight="1" x14ac:dyDescent="0.35">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spans="1:26" ht="14.25" customHeight="1" x14ac:dyDescent="0.35">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spans="1:26" ht="14.25" customHeight="1" x14ac:dyDescent="0.35">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spans="1:26" ht="14.25" customHeight="1" x14ac:dyDescent="0.35">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spans="1:26" ht="14.25" customHeight="1" x14ac:dyDescent="0.35">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spans="1:26" ht="14.25" customHeight="1" x14ac:dyDescent="0.35">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spans="1:26" ht="14.25" customHeight="1" x14ac:dyDescent="0.35">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spans="1:26" ht="14.25" customHeight="1" x14ac:dyDescent="0.35">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spans="1:26" ht="14.25" customHeight="1" x14ac:dyDescent="0.35">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spans="1:26" ht="14.25" customHeight="1" x14ac:dyDescent="0.35">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spans="1:26" ht="14.25" customHeight="1" x14ac:dyDescent="0.35">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spans="1:26" ht="14.25" customHeight="1" x14ac:dyDescent="0.35">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spans="1:26" ht="14.25" customHeight="1" x14ac:dyDescent="0.35">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spans="1:26" ht="14.25" customHeight="1" x14ac:dyDescent="0.35">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spans="1:26" ht="14.25" customHeight="1" x14ac:dyDescent="0.35">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spans="1:26" ht="14.25" customHeight="1" x14ac:dyDescent="0.35">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spans="1:26" ht="14.25" customHeight="1" x14ac:dyDescent="0.35">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spans="1:26" ht="14.25" customHeight="1" x14ac:dyDescent="0.35">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spans="1:26" ht="14.25" customHeight="1" x14ac:dyDescent="0.35">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spans="1:26" ht="14.25" customHeight="1" x14ac:dyDescent="0.35">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spans="1:26" ht="14.25" customHeight="1" x14ac:dyDescent="0.35">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spans="1:26" ht="14.25" customHeight="1" x14ac:dyDescent="0.35">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spans="1:26" ht="14.25" customHeight="1" x14ac:dyDescent="0.35">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spans="1:26" ht="14.25" customHeight="1" x14ac:dyDescent="0.35">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spans="1:26" ht="14.25" customHeight="1" x14ac:dyDescent="0.35">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spans="1:26" ht="14.25" customHeight="1" x14ac:dyDescent="0.35">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spans="1:26" ht="14.25" customHeight="1" x14ac:dyDescent="0.35">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spans="1:26" ht="14.25" customHeight="1" x14ac:dyDescent="0.35">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spans="1:26" ht="14.25" customHeight="1" x14ac:dyDescent="0.35">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spans="1:26" ht="14.25" customHeight="1" x14ac:dyDescent="0.35">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spans="1:26" ht="14.25" customHeight="1" x14ac:dyDescent="0.35">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spans="1:26" ht="14.25" customHeight="1" x14ac:dyDescent="0.35">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spans="1:26" ht="14.25" customHeight="1" x14ac:dyDescent="0.35">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spans="1:26" ht="14.25" customHeight="1" x14ac:dyDescent="0.35">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spans="1:26" ht="14.25" customHeight="1" x14ac:dyDescent="0.35">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spans="1:26" ht="14.25" customHeight="1" x14ac:dyDescent="0.35">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spans="1:26" ht="14.25" customHeight="1" x14ac:dyDescent="0.35">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spans="1:26" ht="14.25" customHeight="1" x14ac:dyDescent="0.35">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spans="1:26" ht="14.25" customHeight="1" x14ac:dyDescent="0.35">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spans="1:26" ht="14.25" customHeight="1" x14ac:dyDescent="0.35">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spans="1:26" ht="14.25" customHeight="1" x14ac:dyDescent="0.35">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spans="1:26" ht="14.25" customHeight="1" x14ac:dyDescent="0.35">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spans="1:26" ht="14.25" customHeight="1" x14ac:dyDescent="0.35">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spans="1:26" ht="14.25" customHeight="1" x14ac:dyDescent="0.35">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spans="1:26" ht="14.25" customHeight="1" x14ac:dyDescent="0.35">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spans="1:26" ht="14.25" customHeight="1" x14ac:dyDescent="0.35">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spans="1:26" ht="14.25" customHeight="1" x14ac:dyDescent="0.35">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spans="1:26" ht="14.25" customHeight="1" x14ac:dyDescent="0.35">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spans="1:26" ht="14.25" customHeight="1" x14ac:dyDescent="0.35">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spans="1:26" ht="14.25" customHeight="1" x14ac:dyDescent="0.35">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spans="1:26" ht="14.25" customHeight="1" x14ac:dyDescent="0.35">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spans="1:26" ht="14.25" customHeight="1" x14ac:dyDescent="0.35">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spans="1:26" ht="14.25" customHeight="1" x14ac:dyDescent="0.35">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spans="1:26" ht="14.25" customHeight="1" x14ac:dyDescent="0.35">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spans="1:26" ht="14.25" customHeight="1" x14ac:dyDescent="0.35">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spans="1:26" ht="14.25" customHeight="1" x14ac:dyDescent="0.35">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spans="1:26" ht="14.25" customHeight="1" x14ac:dyDescent="0.35">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spans="1:26" ht="14.25" customHeight="1" x14ac:dyDescent="0.35">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spans="1:26" ht="14.25" customHeight="1" x14ac:dyDescent="0.35">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spans="1:26" ht="14.25" customHeight="1" x14ac:dyDescent="0.35">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spans="1:26" ht="14.25" customHeight="1" x14ac:dyDescent="0.35">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spans="1:26" ht="14.25" customHeight="1" x14ac:dyDescent="0.35">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spans="1:26" ht="14.25" customHeight="1" x14ac:dyDescent="0.35">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spans="1:26" ht="14.25" customHeight="1" x14ac:dyDescent="0.35">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spans="1:26" ht="14.25" customHeight="1" x14ac:dyDescent="0.35">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spans="1:26" ht="14.25" customHeight="1" x14ac:dyDescent="0.35">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spans="1:26" ht="14.25" customHeight="1" x14ac:dyDescent="0.35">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spans="1:26" ht="14.25" customHeight="1" x14ac:dyDescent="0.35">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spans="1:26" ht="14.25" customHeight="1" x14ac:dyDescent="0.35">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spans="1:26" ht="14.25" customHeight="1" x14ac:dyDescent="0.35">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spans="1:26" ht="14.25" customHeight="1" x14ac:dyDescent="0.35">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spans="1:26" ht="14.25" customHeight="1" x14ac:dyDescent="0.35">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spans="1:26" ht="14.25" customHeight="1" x14ac:dyDescent="0.35">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spans="1:26" ht="14.25" customHeight="1" x14ac:dyDescent="0.35">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spans="1:26" ht="14.25" customHeight="1" x14ac:dyDescent="0.35">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spans="1:26" ht="14.25" customHeight="1" x14ac:dyDescent="0.35">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spans="1:26" ht="14.25" customHeight="1" x14ac:dyDescent="0.35">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spans="1:26" ht="14.25" customHeight="1" x14ac:dyDescent="0.35">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spans="1:26" ht="14.25" customHeight="1" x14ac:dyDescent="0.35">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spans="1:26" ht="14.25" customHeight="1" x14ac:dyDescent="0.35">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spans="1:26" ht="14.25" customHeight="1" x14ac:dyDescent="0.35">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spans="1:26" ht="14.25" customHeight="1" x14ac:dyDescent="0.35">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spans="1:26" ht="14.25" customHeight="1" x14ac:dyDescent="0.35">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spans="1:26" ht="14.25" customHeight="1" x14ac:dyDescent="0.35">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spans="1:26" ht="14.25" customHeight="1" x14ac:dyDescent="0.35">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spans="1:26" ht="14.25" customHeight="1" x14ac:dyDescent="0.35">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spans="1:26" ht="14.25" customHeight="1" x14ac:dyDescent="0.35">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spans="1:26" ht="14.25" customHeight="1" x14ac:dyDescent="0.35">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spans="1:26" ht="14.25" customHeight="1" x14ac:dyDescent="0.35">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spans="1:26" ht="14.25" customHeight="1" x14ac:dyDescent="0.35">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spans="1:26" ht="14.25" customHeight="1" x14ac:dyDescent="0.35">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spans="1:26" ht="14.25" customHeight="1" x14ac:dyDescent="0.35">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spans="1:26" ht="14.25" customHeight="1" x14ac:dyDescent="0.35">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spans="1:26" ht="14.25" customHeight="1" x14ac:dyDescent="0.35">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spans="1:26" ht="14.25" customHeight="1" x14ac:dyDescent="0.35">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spans="1:26" ht="14.25" customHeight="1" x14ac:dyDescent="0.35">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spans="1:26" ht="14.25" customHeight="1" x14ac:dyDescent="0.35">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spans="1:26" ht="14.25" customHeight="1" x14ac:dyDescent="0.35">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spans="1:26" ht="14.25" customHeight="1" x14ac:dyDescent="0.35">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spans="1:26" ht="14.25" customHeight="1" x14ac:dyDescent="0.35">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spans="1:26" ht="14.25" customHeight="1" x14ac:dyDescent="0.35">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spans="1:26" ht="14.25" customHeight="1" x14ac:dyDescent="0.35">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spans="1:26" ht="14.25" customHeight="1" x14ac:dyDescent="0.35">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spans="1:26" ht="14.25" customHeight="1" x14ac:dyDescent="0.35">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spans="1:26" ht="14.25" customHeight="1" x14ac:dyDescent="0.35">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spans="1:26" ht="14.25" customHeight="1" x14ac:dyDescent="0.35">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spans="1:26" ht="14.25" customHeight="1" x14ac:dyDescent="0.35">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spans="1:26" ht="14.25" customHeight="1" x14ac:dyDescent="0.35">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spans="1:26" ht="14.25" customHeight="1" x14ac:dyDescent="0.35">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spans="1:26" ht="14.25" customHeight="1" x14ac:dyDescent="0.35">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spans="1:26" ht="14.25" customHeight="1" x14ac:dyDescent="0.35">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spans="1:26" ht="14.25" customHeight="1" x14ac:dyDescent="0.35">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spans="1:26" ht="14.25" customHeight="1" x14ac:dyDescent="0.35">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spans="1:26" ht="14.25" customHeight="1" x14ac:dyDescent="0.35">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spans="1:26" ht="14.25" customHeight="1" x14ac:dyDescent="0.35">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spans="1:26" ht="14.25" customHeight="1" x14ac:dyDescent="0.35">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spans="1:26" ht="14.25" customHeight="1" x14ac:dyDescent="0.35">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spans="1:26" ht="14.25" customHeight="1" x14ac:dyDescent="0.35">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spans="1:26" ht="14.25" customHeight="1" x14ac:dyDescent="0.35">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spans="1:26" ht="14.25" customHeight="1" x14ac:dyDescent="0.35">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spans="1:26" ht="14.25" customHeight="1" x14ac:dyDescent="0.35">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spans="1:26" ht="14.25" customHeight="1" x14ac:dyDescent="0.35">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spans="1:26" ht="14.25" customHeight="1" x14ac:dyDescent="0.35">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spans="1:26" ht="14.25" customHeight="1" x14ac:dyDescent="0.35">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spans="1:26" ht="14.25" customHeight="1" x14ac:dyDescent="0.35">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spans="1:26" ht="14.25" customHeight="1" x14ac:dyDescent="0.35">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spans="1:26" ht="14.25" customHeight="1" x14ac:dyDescent="0.35">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spans="1:26" ht="14.25" customHeight="1" x14ac:dyDescent="0.35">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spans="1:26" ht="14.25" customHeight="1" x14ac:dyDescent="0.35">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spans="1:26" ht="14.25" customHeight="1" x14ac:dyDescent="0.35">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spans="1:26" ht="14.25" customHeight="1" x14ac:dyDescent="0.35">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spans="1:26" ht="14.25" customHeight="1" x14ac:dyDescent="0.35">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spans="1:26" ht="14.25" customHeight="1" x14ac:dyDescent="0.35">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spans="1:26" ht="14.25" customHeight="1" x14ac:dyDescent="0.35">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spans="1:26" ht="14.25" customHeight="1" x14ac:dyDescent="0.35">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spans="1:26" ht="14.25" customHeight="1" x14ac:dyDescent="0.35">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spans="1:26" ht="14.25" customHeight="1" x14ac:dyDescent="0.35">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spans="1:26" ht="14.25" customHeight="1" x14ac:dyDescent="0.35">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spans="1:26" ht="14.25" customHeight="1" x14ac:dyDescent="0.35">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spans="1:26" ht="14.25" customHeight="1" x14ac:dyDescent="0.35">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spans="1:26" ht="14.25" customHeight="1" x14ac:dyDescent="0.35">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spans="1:26" ht="14.25" customHeight="1" x14ac:dyDescent="0.35">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spans="1:26" ht="14.25" customHeight="1" x14ac:dyDescent="0.35">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spans="1:26" ht="14.25" customHeight="1" x14ac:dyDescent="0.35">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spans="1:26" ht="14.25" customHeight="1" x14ac:dyDescent="0.35">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spans="1:26" ht="14.25" customHeight="1" x14ac:dyDescent="0.35">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spans="1:26" ht="14.25" customHeight="1" x14ac:dyDescent="0.35">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spans="1:26" ht="14.25" customHeight="1" x14ac:dyDescent="0.35">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spans="1:26" ht="14.25" customHeight="1" x14ac:dyDescent="0.35">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spans="1:26" ht="14.25" customHeight="1" x14ac:dyDescent="0.35">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spans="1:26" ht="14.25" customHeight="1" x14ac:dyDescent="0.35">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spans="1:26" ht="14.25" customHeight="1" x14ac:dyDescent="0.35">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spans="1:26" ht="14.25" customHeight="1" x14ac:dyDescent="0.35">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spans="1:26" ht="14.25" customHeight="1" x14ac:dyDescent="0.35">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spans="1:26" ht="14.25" customHeight="1" x14ac:dyDescent="0.35">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spans="1:26" ht="14.25" customHeight="1" x14ac:dyDescent="0.35">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spans="1:26" ht="14.25" customHeight="1" x14ac:dyDescent="0.35">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spans="1:26" ht="14.25" customHeight="1" x14ac:dyDescent="0.35">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spans="1:26" ht="14.25" customHeight="1" x14ac:dyDescent="0.35">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spans="1:26" ht="14.25" customHeight="1" x14ac:dyDescent="0.35">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spans="1:26" ht="14.25" customHeight="1" x14ac:dyDescent="0.35">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spans="1:26" ht="14.25" customHeight="1" x14ac:dyDescent="0.35">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spans="1:26" ht="14.25" customHeight="1" x14ac:dyDescent="0.35">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spans="1:26" ht="14.25" customHeight="1" x14ac:dyDescent="0.35">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spans="1:26" ht="14.25" customHeight="1" x14ac:dyDescent="0.35">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spans="1:26" ht="14.25" customHeight="1" x14ac:dyDescent="0.35">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spans="1:26" ht="14.25" customHeight="1" x14ac:dyDescent="0.35">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spans="1:26" ht="14.25" customHeight="1" x14ac:dyDescent="0.35">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spans="1:26" ht="14.25" customHeight="1" x14ac:dyDescent="0.35">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spans="1:26" ht="14.25" customHeight="1" x14ac:dyDescent="0.35">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spans="1:26" ht="14.25" customHeight="1" x14ac:dyDescent="0.35">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spans="1:26" ht="14.25" customHeight="1" x14ac:dyDescent="0.35">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spans="1:26" ht="14.25" customHeight="1" x14ac:dyDescent="0.35">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spans="1:26" ht="14.25" customHeight="1" x14ac:dyDescent="0.35">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spans="1:26" ht="14.25" customHeight="1" x14ac:dyDescent="0.35">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spans="1:26" ht="14.25" customHeight="1" x14ac:dyDescent="0.35">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spans="1:26" ht="14.25" customHeight="1" x14ac:dyDescent="0.35">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spans="1:26" ht="14.25" customHeight="1" x14ac:dyDescent="0.35">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spans="1:26" ht="14.25" customHeight="1" x14ac:dyDescent="0.35">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spans="1:26" ht="14.25" customHeight="1" x14ac:dyDescent="0.35">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spans="1:26" ht="14.25" customHeight="1" x14ac:dyDescent="0.35">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spans="1:26" ht="14.25" customHeight="1" x14ac:dyDescent="0.35">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spans="1:26" ht="14.25" customHeight="1" x14ac:dyDescent="0.35">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spans="1:26" ht="14.25" customHeight="1" x14ac:dyDescent="0.35">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spans="1:26" ht="14.25" customHeight="1" x14ac:dyDescent="0.35">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spans="1:26" ht="14.25" customHeight="1" x14ac:dyDescent="0.35">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spans="1:26" ht="14.25" customHeight="1" x14ac:dyDescent="0.35">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spans="1:26" ht="14.25" customHeight="1" x14ac:dyDescent="0.35">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spans="1:26" ht="14.25" customHeight="1" x14ac:dyDescent="0.35">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spans="1:26" ht="14.25" customHeight="1" x14ac:dyDescent="0.35">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spans="1:26" ht="14.25" customHeight="1" x14ac:dyDescent="0.35">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spans="1:26" ht="14.25" customHeight="1" x14ac:dyDescent="0.35">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spans="1:26" ht="14.25" customHeight="1" x14ac:dyDescent="0.35">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spans="1:26" ht="14.25" customHeight="1" x14ac:dyDescent="0.35">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spans="1:26" ht="14.25" customHeight="1" x14ac:dyDescent="0.35">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spans="1:26" ht="14.25" customHeight="1" x14ac:dyDescent="0.35">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spans="1:26" ht="14.25" customHeight="1" x14ac:dyDescent="0.35">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spans="1:26" ht="14.25" customHeight="1" x14ac:dyDescent="0.35">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spans="1:26" ht="14.25" customHeight="1" x14ac:dyDescent="0.35">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spans="1:26" ht="14.25" customHeight="1" x14ac:dyDescent="0.35">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spans="1:26" ht="14.25" customHeight="1" x14ac:dyDescent="0.35">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spans="1:26" ht="14.25" customHeight="1" x14ac:dyDescent="0.35">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spans="1:26" ht="14.25" customHeight="1" x14ac:dyDescent="0.35">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spans="1:26" ht="14.25" customHeight="1" x14ac:dyDescent="0.35">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spans="1:26" ht="14.25" customHeight="1" x14ac:dyDescent="0.35">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spans="1:26" ht="14.25" customHeight="1" x14ac:dyDescent="0.35">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spans="1:26" ht="14.25" customHeight="1" x14ac:dyDescent="0.35">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spans="1:26" ht="14.25" customHeight="1" x14ac:dyDescent="0.35">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spans="1:26" ht="14.25" customHeight="1" x14ac:dyDescent="0.35">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spans="1:26" ht="14.25" customHeight="1" x14ac:dyDescent="0.35">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spans="1:26" ht="14.25" customHeight="1" x14ac:dyDescent="0.35">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spans="1:26" ht="14.25" customHeight="1" x14ac:dyDescent="0.35">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spans="1:26" ht="14.25" customHeight="1" x14ac:dyDescent="0.35">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spans="1:26" ht="14.25" customHeight="1" x14ac:dyDescent="0.35">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spans="1:26" ht="14.25" customHeight="1" x14ac:dyDescent="0.35">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spans="1:26" ht="14.25" customHeight="1" x14ac:dyDescent="0.35">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spans="1:26" ht="14.25" customHeight="1" x14ac:dyDescent="0.35">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spans="1:26" ht="14.25" customHeight="1" x14ac:dyDescent="0.35">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spans="1:26" ht="14.25" customHeight="1" x14ac:dyDescent="0.35">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spans="1:26" ht="14.25" customHeight="1" x14ac:dyDescent="0.35">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spans="1:26" ht="14.25" customHeight="1" x14ac:dyDescent="0.35">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spans="1:26" ht="14.25" customHeight="1" x14ac:dyDescent="0.35">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spans="1:26" ht="14.25" customHeight="1" x14ac:dyDescent="0.35">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spans="1:26" ht="14.25" customHeight="1" x14ac:dyDescent="0.35">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spans="1:26" ht="14.25" customHeight="1" x14ac:dyDescent="0.35">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spans="1:26" ht="14.25" customHeight="1" x14ac:dyDescent="0.35">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spans="1:26" ht="14.25" customHeight="1" x14ac:dyDescent="0.35">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spans="1:26" ht="14.25" customHeight="1" x14ac:dyDescent="0.35">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spans="1:26" ht="14.25" customHeight="1" x14ac:dyDescent="0.35">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spans="1:26" ht="14.25" customHeight="1" x14ac:dyDescent="0.35">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spans="1:26" ht="14.25" customHeight="1" x14ac:dyDescent="0.35">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spans="1:26" ht="14.25" customHeight="1" x14ac:dyDescent="0.35">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spans="1:26" ht="14.25" customHeight="1" x14ac:dyDescent="0.35">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spans="1:26" ht="14.25" customHeight="1" x14ac:dyDescent="0.35">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spans="1:26" ht="14.25" customHeight="1" x14ac:dyDescent="0.35">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spans="1:26" ht="14.25" customHeight="1" x14ac:dyDescent="0.35">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spans="1:26" ht="14.25" customHeight="1" x14ac:dyDescent="0.35">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spans="1:26" ht="14.25" customHeight="1" x14ac:dyDescent="0.35">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spans="1:26" ht="14.25" customHeight="1" x14ac:dyDescent="0.35">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spans="1:26" ht="14.25" customHeight="1" x14ac:dyDescent="0.35">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spans="1:26" ht="14.25" customHeight="1" x14ac:dyDescent="0.35">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spans="1:26" ht="14.25" customHeight="1" x14ac:dyDescent="0.35">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spans="1:26" ht="14.25" customHeight="1" x14ac:dyDescent="0.35">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spans="1:26" ht="14.25" customHeight="1" x14ac:dyDescent="0.35">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spans="1:26" ht="14.25" customHeight="1" x14ac:dyDescent="0.35">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spans="1:26" ht="14.25" customHeight="1" x14ac:dyDescent="0.35">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spans="1:26" ht="14.25" customHeight="1" x14ac:dyDescent="0.35">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spans="1:26" ht="14.25" customHeight="1" x14ac:dyDescent="0.35">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spans="1:26" ht="14.25" customHeight="1" x14ac:dyDescent="0.35">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spans="1:26" ht="14.25" customHeight="1" x14ac:dyDescent="0.35">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spans="1:26" ht="14.25" customHeight="1" x14ac:dyDescent="0.35">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spans="1:26" ht="14.25" customHeight="1" x14ac:dyDescent="0.35">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spans="1:26" ht="14.25" customHeight="1" x14ac:dyDescent="0.35">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spans="1:26" ht="14.25" customHeight="1" x14ac:dyDescent="0.35">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spans="1:26" ht="14.25" customHeight="1" x14ac:dyDescent="0.35">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spans="1:26" ht="14.25" customHeight="1" x14ac:dyDescent="0.35">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spans="1:26" ht="14.25" customHeight="1" x14ac:dyDescent="0.35">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spans="1:26" ht="14.25" customHeight="1" x14ac:dyDescent="0.35">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spans="1:26" ht="14.25" customHeight="1" x14ac:dyDescent="0.35">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spans="1:26" ht="14.25" customHeight="1" x14ac:dyDescent="0.35">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spans="1:26" ht="14.25" customHeight="1" x14ac:dyDescent="0.35">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spans="1:26" ht="14.25" customHeight="1" x14ac:dyDescent="0.35">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spans="1:26" ht="14.25" customHeight="1" x14ac:dyDescent="0.35">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spans="1:26" ht="14.25" customHeight="1" x14ac:dyDescent="0.35">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spans="1:26" ht="14.25" customHeight="1" x14ac:dyDescent="0.35">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spans="1:26" ht="14.25" customHeight="1" x14ac:dyDescent="0.35">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spans="1:26" ht="14.25" customHeight="1" x14ac:dyDescent="0.35">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spans="1:26" ht="14.25" customHeight="1" x14ac:dyDescent="0.35">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spans="1:26" ht="14.25" customHeight="1" x14ac:dyDescent="0.35">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spans="1:26" ht="14.25" customHeight="1" x14ac:dyDescent="0.35">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spans="1:26" ht="14.25" customHeight="1" x14ac:dyDescent="0.35">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spans="1:26" ht="14.25" customHeight="1" x14ac:dyDescent="0.35">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spans="1:26" ht="14.25" customHeight="1" x14ac:dyDescent="0.35">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spans="1:26" ht="14.25" customHeight="1" x14ac:dyDescent="0.35">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spans="1:26" ht="14.25" customHeight="1" x14ac:dyDescent="0.35">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spans="1:26" ht="14.25" customHeight="1" x14ac:dyDescent="0.35">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spans="1:26" ht="14.25" customHeight="1" x14ac:dyDescent="0.35">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spans="1:26" ht="14.25" customHeight="1" x14ac:dyDescent="0.35">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spans="1:26" ht="14.25" customHeight="1" x14ac:dyDescent="0.35">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spans="1:26" ht="14.25" customHeight="1" x14ac:dyDescent="0.35">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spans="1:26" ht="14.25" customHeight="1" x14ac:dyDescent="0.35">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spans="1:26" ht="14.25" customHeight="1" x14ac:dyDescent="0.35">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spans="1:26" ht="14.25" customHeight="1" x14ac:dyDescent="0.35">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spans="1:26" ht="14.25" customHeight="1" x14ac:dyDescent="0.35">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spans="1:26" ht="14.25" customHeight="1" x14ac:dyDescent="0.35">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spans="1:26" ht="14.25" customHeight="1" x14ac:dyDescent="0.35">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spans="1:26" ht="14.25" customHeight="1" x14ac:dyDescent="0.35">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spans="1:26" ht="14.25" customHeight="1" x14ac:dyDescent="0.35">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spans="1:26" ht="14.25" customHeight="1" x14ac:dyDescent="0.35">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spans="1:26" ht="14.25" customHeight="1" x14ac:dyDescent="0.35">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spans="1:26" ht="14.25" customHeight="1" x14ac:dyDescent="0.35">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spans="1:26" ht="14.25" customHeight="1" x14ac:dyDescent="0.35">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spans="1:26" ht="14.25" customHeight="1" x14ac:dyDescent="0.35">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spans="1:26" ht="14.25" customHeight="1" x14ac:dyDescent="0.35">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spans="1:26" ht="14.25" customHeight="1" x14ac:dyDescent="0.35">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spans="1:26" ht="14.25" customHeight="1" x14ac:dyDescent="0.35">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spans="1:26" ht="14.25" customHeight="1" x14ac:dyDescent="0.35">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spans="1:26" ht="14.25" customHeight="1" x14ac:dyDescent="0.35">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spans="1:26" ht="14.25" customHeight="1" x14ac:dyDescent="0.35">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spans="1:26" ht="14.25" customHeight="1" x14ac:dyDescent="0.35">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spans="1:26" ht="14.25" customHeight="1" x14ac:dyDescent="0.35">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spans="1:26" ht="14.25" customHeight="1" x14ac:dyDescent="0.35">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spans="1:26" ht="14.25" customHeight="1" x14ac:dyDescent="0.35">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spans="1:26" ht="14.25" customHeight="1" x14ac:dyDescent="0.35">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spans="1:26" ht="14.25" customHeight="1" x14ac:dyDescent="0.35">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spans="1:26" ht="14.25" customHeight="1" x14ac:dyDescent="0.35">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spans="1:26" ht="14.25" customHeight="1" x14ac:dyDescent="0.35">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spans="1:26" ht="14.25" customHeight="1" x14ac:dyDescent="0.35">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spans="1:26" ht="14.25" customHeight="1" x14ac:dyDescent="0.35">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spans="1:26" ht="14.25" customHeight="1" x14ac:dyDescent="0.35">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spans="1:26" ht="14.25" customHeight="1" x14ac:dyDescent="0.35">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spans="1:26" ht="14.25" customHeight="1" x14ac:dyDescent="0.35">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spans="1:26" ht="14.25" customHeight="1" x14ac:dyDescent="0.35">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spans="1:26" ht="14.25" customHeight="1" x14ac:dyDescent="0.35">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spans="1:26" ht="14.25" customHeight="1" x14ac:dyDescent="0.35">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mergeCells count="13">
    <mergeCell ref="A15:B15"/>
    <mergeCell ref="A9:B9"/>
    <mergeCell ref="A10:B10"/>
    <mergeCell ref="A11:B11"/>
    <mergeCell ref="A12:B12"/>
    <mergeCell ref="A13:B13"/>
    <mergeCell ref="A14:B14"/>
    <mergeCell ref="A7:B7"/>
    <mergeCell ref="A1:B1"/>
    <mergeCell ref="A2:B2"/>
    <mergeCell ref="A3:B3"/>
    <mergeCell ref="A5:B5"/>
    <mergeCell ref="A6:B6"/>
  </mergeCells>
  <hyperlinks>
    <hyperlink ref="A1:B1" location="'Doc Index'!A1" display="Withdrawal/Recall Notification – Rootree Inc." xr:uid="{00000000-0004-0000-5900-000000000000}"/>
  </hyperlinks>
  <printOptions horizontalCentered="1" verticalCentered="1"/>
  <pageMargins left="0.47244094488188981" right="0.39370078740157483" top="0.51181102362204722" bottom="0.74803149606299213" header="0" footer="0"/>
  <pageSetup fitToHeight="0" orientation="landscape"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&amp;N&amp;RRevision Date: October 14,2022
Revision #: 00</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00B050"/>
  </sheetPr>
  <dimension ref="A1:Z1000"/>
  <sheetViews>
    <sheetView view="pageLayout" zoomScaleNormal="100" workbookViewId="0">
      <selection activeCell="B10" sqref="B10"/>
    </sheetView>
  </sheetViews>
  <sheetFormatPr defaultColWidth="14" defaultRowHeight="15" customHeight="1" x14ac:dyDescent="0.3"/>
  <cols>
    <col min="1" max="4" width="27.1796875" style="527" customWidth="1"/>
    <col min="5" max="26" width="8.81640625" style="527" customWidth="1"/>
    <col min="27" max="16384" width="14" style="527"/>
  </cols>
  <sheetData>
    <row r="1" spans="1:26" ht="21" customHeight="1" x14ac:dyDescent="0.35">
      <c r="A1" s="2431" t="s">
        <v>3187</v>
      </c>
      <c r="B1" s="2432"/>
      <c r="C1" s="2432"/>
      <c r="D1" s="2432"/>
      <c r="E1" s="584"/>
      <c r="F1" s="584"/>
      <c r="G1" s="584"/>
      <c r="H1" s="584"/>
      <c r="I1" s="584"/>
      <c r="J1" s="584"/>
      <c r="K1" s="584"/>
      <c r="L1" s="584"/>
      <c r="M1" s="584"/>
      <c r="N1" s="584"/>
      <c r="O1" s="584"/>
      <c r="P1" s="584"/>
      <c r="Q1" s="584"/>
      <c r="R1" s="584"/>
      <c r="S1" s="584"/>
      <c r="T1" s="584"/>
      <c r="U1" s="584"/>
      <c r="V1" s="584"/>
      <c r="W1" s="584"/>
      <c r="X1" s="584"/>
      <c r="Y1" s="584"/>
      <c r="Z1" s="584"/>
    </row>
    <row r="2" spans="1:26" ht="10.5" customHeight="1" x14ac:dyDescent="0.35">
      <c r="A2" s="2433"/>
      <c r="B2" s="2433"/>
      <c r="C2" s="2433"/>
      <c r="D2" s="2433"/>
      <c r="E2" s="584"/>
      <c r="F2" s="584"/>
      <c r="G2" s="584"/>
      <c r="H2" s="584"/>
      <c r="I2" s="584"/>
      <c r="J2" s="584"/>
      <c r="K2" s="584"/>
      <c r="L2" s="584"/>
      <c r="M2" s="584"/>
      <c r="N2" s="584"/>
      <c r="O2" s="584"/>
      <c r="P2" s="584"/>
      <c r="Q2" s="584"/>
      <c r="R2" s="584"/>
      <c r="S2" s="584"/>
      <c r="T2" s="584"/>
      <c r="U2" s="584"/>
      <c r="V2" s="584"/>
      <c r="W2" s="584"/>
      <c r="X2" s="584"/>
      <c r="Y2" s="584"/>
      <c r="Z2" s="584"/>
    </row>
    <row r="3" spans="1:26" ht="22.5" customHeight="1" x14ac:dyDescent="0.35">
      <c r="A3" s="2434" t="s">
        <v>3188</v>
      </c>
      <c r="B3" s="2435"/>
      <c r="C3" s="2435"/>
      <c r="D3" s="2436"/>
      <c r="E3" s="584"/>
      <c r="F3" s="584"/>
      <c r="G3" s="584"/>
      <c r="H3" s="584"/>
      <c r="I3" s="584"/>
      <c r="J3" s="584"/>
      <c r="K3" s="584"/>
      <c r="L3" s="584"/>
      <c r="M3" s="584"/>
      <c r="N3" s="584"/>
      <c r="O3" s="584"/>
      <c r="P3" s="584"/>
      <c r="Q3" s="584"/>
      <c r="R3" s="584"/>
      <c r="S3" s="584"/>
      <c r="T3" s="584"/>
      <c r="U3" s="584"/>
      <c r="V3" s="584"/>
      <c r="W3" s="584"/>
      <c r="X3" s="584"/>
      <c r="Y3" s="584"/>
      <c r="Z3" s="584"/>
    </row>
    <row r="4" spans="1:26" ht="21" customHeight="1" x14ac:dyDescent="0.35">
      <c r="A4" s="2437" t="s">
        <v>3189</v>
      </c>
      <c r="B4" s="2435"/>
      <c r="C4" s="2435"/>
      <c r="D4" s="2436"/>
      <c r="E4" s="584"/>
      <c r="F4" s="584"/>
      <c r="G4" s="584"/>
      <c r="H4" s="584"/>
      <c r="I4" s="584"/>
      <c r="J4" s="584"/>
      <c r="K4" s="584"/>
      <c r="L4" s="584"/>
      <c r="M4" s="584"/>
      <c r="N4" s="584"/>
      <c r="O4" s="584"/>
      <c r="P4" s="584"/>
      <c r="Q4" s="584"/>
      <c r="R4" s="584"/>
      <c r="S4" s="584"/>
      <c r="T4" s="584"/>
      <c r="U4" s="584"/>
      <c r="V4" s="584"/>
      <c r="W4" s="584"/>
      <c r="X4" s="584"/>
      <c r="Y4" s="584"/>
      <c r="Z4" s="584"/>
    </row>
    <row r="5" spans="1:26" ht="14.25" customHeight="1" x14ac:dyDescent="0.35">
      <c r="A5" s="2437"/>
      <c r="B5" s="2435"/>
      <c r="C5" s="2435"/>
      <c r="D5" s="2436"/>
      <c r="E5" s="584"/>
      <c r="F5" s="584"/>
      <c r="G5" s="584"/>
      <c r="H5" s="584"/>
      <c r="I5" s="584"/>
      <c r="J5" s="584"/>
      <c r="K5" s="584"/>
      <c r="L5" s="584"/>
      <c r="M5" s="584"/>
      <c r="N5" s="584"/>
      <c r="O5" s="584"/>
      <c r="P5" s="584"/>
      <c r="Q5" s="584"/>
      <c r="R5" s="584"/>
      <c r="S5" s="584"/>
      <c r="T5" s="584"/>
      <c r="U5" s="584"/>
      <c r="V5" s="584"/>
      <c r="W5" s="584"/>
      <c r="X5" s="584"/>
      <c r="Y5" s="584"/>
      <c r="Z5" s="584"/>
    </row>
    <row r="6" spans="1:26" ht="31.5" customHeight="1" x14ac:dyDescent="0.35">
      <c r="A6" s="611" t="s">
        <v>3190</v>
      </c>
      <c r="B6" s="612" t="s">
        <v>3191</v>
      </c>
      <c r="C6" s="612" t="s">
        <v>3192</v>
      </c>
      <c r="D6" s="612" t="s">
        <v>3193</v>
      </c>
      <c r="E6" s="584"/>
      <c r="F6" s="584"/>
      <c r="G6" s="584"/>
      <c r="H6" s="584"/>
      <c r="I6" s="584"/>
      <c r="J6" s="584"/>
      <c r="K6" s="584"/>
      <c r="L6" s="584"/>
      <c r="M6" s="584"/>
      <c r="N6" s="584"/>
      <c r="O6" s="584"/>
      <c r="P6" s="584"/>
      <c r="Q6" s="584"/>
      <c r="R6" s="584"/>
      <c r="S6" s="584"/>
      <c r="T6" s="584"/>
      <c r="U6" s="584"/>
      <c r="V6" s="584"/>
      <c r="W6" s="584"/>
      <c r="X6" s="584"/>
      <c r="Y6" s="584"/>
      <c r="Z6" s="584"/>
    </row>
    <row r="7" spans="1:26" ht="14.25" customHeight="1" x14ac:dyDescent="0.35">
      <c r="A7" s="613"/>
      <c r="B7" s="613"/>
      <c r="C7" s="613"/>
      <c r="D7" s="613"/>
      <c r="E7" s="584"/>
      <c r="F7" s="584"/>
      <c r="G7" s="584"/>
      <c r="H7" s="584"/>
      <c r="I7" s="584"/>
      <c r="J7" s="584"/>
      <c r="K7" s="584"/>
      <c r="L7" s="584"/>
      <c r="M7" s="584"/>
      <c r="N7" s="584"/>
      <c r="O7" s="584"/>
      <c r="P7" s="584"/>
      <c r="Q7" s="584"/>
      <c r="R7" s="584"/>
      <c r="S7" s="584"/>
      <c r="T7" s="584"/>
      <c r="U7" s="584"/>
      <c r="V7" s="584"/>
      <c r="W7" s="584"/>
      <c r="X7" s="584"/>
      <c r="Y7" s="584"/>
      <c r="Z7" s="584"/>
    </row>
    <row r="8" spans="1:26" ht="14.25" customHeight="1" x14ac:dyDescent="0.35">
      <c r="A8" s="613"/>
      <c r="B8" s="613"/>
      <c r="C8" s="613"/>
      <c r="D8" s="613"/>
      <c r="E8" s="584"/>
      <c r="F8" s="584"/>
      <c r="G8" s="584"/>
      <c r="H8" s="584"/>
      <c r="I8" s="584"/>
      <c r="J8" s="584"/>
      <c r="K8" s="584"/>
      <c r="L8" s="584"/>
      <c r="M8" s="584"/>
      <c r="N8" s="584"/>
      <c r="O8" s="584"/>
      <c r="P8" s="584"/>
      <c r="Q8" s="584"/>
      <c r="R8" s="584"/>
      <c r="S8" s="584"/>
      <c r="T8" s="584"/>
      <c r="U8" s="584"/>
      <c r="V8" s="584"/>
      <c r="W8" s="584"/>
      <c r="X8" s="584"/>
      <c r="Y8" s="584"/>
      <c r="Z8" s="584"/>
    </row>
    <row r="9" spans="1:26" ht="14.25" customHeight="1" x14ac:dyDescent="0.35">
      <c r="A9" s="614"/>
      <c r="B9" s="614"/>
      <c r="C9" s="614"/>
      <c r="D9" s="614"/>
      <c r="E9" s="584"/>
      <c r="F9" s="584"/>
      <c r="G9" s="584"/>
      <c r="H9" s="584"/>
      <c r="I9" s="584"/>
      <c r="J9" s="584"/>
      <c r="K9" s="584"/>
      <c r="L9" s="584"/>
      <c r="M9" s="584"/>
      <c r="N9" s="584"/>
      <c r="O9" s="584"/>
      <c r="P9" s="584"/>
      <c r="Q9" s="584"/>
      <c r="R9" s="584"/>
      <c r="S9" s="584"/>
      <c r="T9" s="584"/>
      <c r="U9" s="584"/>
      <c r="V9" s="584"/>
      <c r="W9" s="584"/>
      <c r="X9" s="584"/>
      <c r="Y9" s="584"/>
      <c r="Z9" s="584"/>
    </row>
    <row r="10" spans="1:26" ht="14.25" customHeight="1" x14ac:dyDescent="0.35">
      <c r="A10" s="614"/>
      <c r="B10" s="614"/>
      <c r="C10" s="614"/>
      <c r="D10" s="614"/>
      <c r="E10" s="584"/>
      <c r="F10" s="584"/>
      <c r="G10" s="584"/>
      <c r="H10" s="584"/>
      <c r="I10" s="584"/>
      <c r="J10" s="584"/>
      <c r="K10" s="584"/>
      <c r="L10" s="584"/>
      <c r="M10" s="584"/>
      <c r="N10" s="584"/>
      <c r="O10" s="584"/>
      <c r="P10" s="584"/>
      <c r="Q10" s="584"/>
      <c r="R10" s="584"/>
      <c r="S10" s="584"/>
      <c r="T10" s="584"/>
      <c r="U10" s="584"/>
      <c r="V10" s="584"/>
      <c r="W10" s="584"/>
      <c r="X10" s="584"/>
      <c r="Y10" s="584"/>
      <c r="Z10" s="584"/>
    </row>
    <row r="11" spans="1:26" ht="14.25" customHeight="1" x14ac:dyDescent="0.35">
      <c r="A11" s="614"/>
      <c r="B11" s="614"/>
      <c r="C11" s="614"/>
      <c r="D11" s="614"/>
      <c r="E11" s="584"/>
      <c r="F11" s="584"/>
      <c r="G11" s="584"/>
      <c r="H11" s="584"/>
      <c r="I11" s="584"/>
      <c r="J11" s="584"/>
      <c r="K11" s="584"/>
      <c r="L11" s="584"/>
      <c r="M11" s="584"/>
      <c r="N11" s="584"/>
      <c r="O11" s="584"/>
      <c r="P11" s="584"/>
      <c r="Q11" s="584"/>
      <c r="R11" s="584"/>
      <c r="S11" s="584"/>
      <c r="T11" s="584"/>
      <c r="U11" s="584"/>
      <c r="V11" s="584"/>
      <c r="W11" s="584"/>
      <c r="X11" s="584"/>
      <c r="Y11" s="584"/>
      <c r="Z11" s="584"/>
    </row>
    <row r="12" spans="1:26" ht="14.25" customHeight="1" x14ac:dyDescent="0.35">
      <c r="A12" s="614"/>
      <c r="B12" s="614"/>
      <c r="C12" s="614"/>
      <c r="D12" s="614"/>
      <c r="E12" s="584"/>
      <c r="F12" s="584"/>
      <c r="G12" s="584"/>
      <c r="H12" s="584"/>
      <c r="I12" s="584"/>
      <c r="J12" s="584"/>
      <c r="K12" s="584"/>
      <c r="L12" s="584"/>
      <c r="M12" s="584"/>
      <c r="N12" s="584"/>
      <c r="O12" s="584"/>
      <c r="P12" s="584"/>
      <c r="Q12" s="584"/>
      <c r="R12" s="584"/>
      <c r="S12" s="584"/>
      <c r="T12" s="584"/>
      <c r="U12" s="584"/>
      <c r="V12" s="584"/>
      <c r="W12" s="584"/>
      <c r="X12" s="584"/>
      <c r="Y12" s="584"/>
      <c r="Z12" s="584"/>
    </row>
    <row r="13" spans="1:26" ht="14.25" customHeight="1" x14ac:dyDescent="0.35">
      <c r="A13" s="614"/>
      <c r="B13" s="614"/>
      <c r="C13" s="614"/>
      <c r="D13" s="614"/>
      <c r="E13" s="584"/>
      <c r="F13" s="584"/>
      <c r="G13" s="584"/>
      <c r="H13" s="584"/>
      <c r="I13" s="584"/>
      <c r="J13" s="584"/>
      <c r="K13" s="584"/>
      <c r="L13" s="584"/>
      <c r="M13" s="584"/>
      <c r="N13" s="584"/>
      <c r="O13" s="584"/>
      <c r="P13" s="584"/>
      <c r="Q13" s="584"/>
      <c r="R13" s="584"/>
      <c r="S13" s="584"/>
      <c r="T13" s="584"/>
      <c r="U13" s="584"/>
      <c r="V13" s="584"/>
      <c r="W13" s="584"/>
      <c r="X13" s="584"/>
      <c r="Y13" s="584"/>
      <c r="Z13" s="584"/>
    </row>
    <row r="14" spans="1:26" ht="14.25" customHeight="1" x14ac:dyDescent="0.35">
      <c r="A14" s="614"/>
      <c r="B14" s="614"/>
      <c r="C14" s="614"/>
      <c r="D14" s="614"/>
      <c r="E14" s="584"/>
      <c r="F14" s="584"/>
      <c r="G14" s="584"/>
      <c r="H14" s="584"/>
      <c r="I14" s="584"/>
      <c r="J14" s="584"/>
      <c r="K14" s="584"/>
      <c r="L14" s="584"/>
      <c r="M14" s="584"/>
      <c r="N14" s="584"/>
      <c r="O14" s="584"/>
      <c r="P14" s="584"/>
      <c r="Q14" s="584"/>
      <c r="R14" s="584"/>
      <c r="S14" s="584"/>
      <c r="T14" s="584"/>
      <c r="U14" s="584"/>
      <c r="V14" s="584"/>
      <c r="W14" s="584"/>
      <c r="X14" s="584"/>
      <c r="Y14" s="584"/>
      <c r="Z14" s="584"/>
    </row>
    <row r="15" spans="1:26" ht="14.25" customHeight="1" x14ac:dyDescent="0.35">
      <c r="A15" s="614"/>
      <c r="B15" s="614"/>
      <c r="C15" s="614"/>
      <c r="D15" s="614"/>
      <c r="E15" s="584"/>
      <c r="F15" s="584"/>
      <c r="G15" s="584"/>
      <c r="H15" s="584"/>
      <c r="I15" s="584"/>
      <c r="J15" s="584"/>
      <c r="K15" s="584"/>
      <c r="L15" s="584"/>
      <c r="M15" s="584"/>
      <c r="N15" s="584"/>
      <c r="O15" s="584"/>
      <c r="P15" s="584"/>
      <c r="Q15" s="584"/>
      <c r="R15" s="584"/>
      <c r="S15" s="584"/>
      <c r="T15" s="584"/>
      <c r="U15" s="584"/>
      <c r="V15" s="584"/>
      <c r="W15" s="584"/>
      <c r="X15" s="584"/>
      <c r="Y15" s="584"/>
      <c r="Z15" s="584"/>
    </row>
    <row r="16" spans="1:26" ht="14.25" customHeight="1" x14ac:dyDescent="0.35">
      <c r="A16" s="614"/>
      <c r="B16" s="614"/>
      <c r="C16" s="614"/>
      <c r="D16" s="614"/>
      <c r="E16" s="584"/>
      <c r="F16" s="584"/>
      <c r="G16" s="584"/>
      <c r="H16" s="584"/>
      <c r="I16" s="584"/>
      <c r="J16" s="584"/>
      <c r="K16" s="584"/>
      <c r="L16" s="584"/>
      <c r="M16" s="584"/>
      <c r="N16" s="584"/>
      <c r="O16" s="584"/>
      <c r="P16" s="584"/>
      <c r="Q16" s="584"/>
      <c r="R16" s="584"/>
      <c r="S16" s="584"/>
      <c r="T16" s="584"/>
      <c r="U16" s="584"/>
      <c r="V16" s="584"/>
      <c r="W16" s="584"/>
      <c r="X16" s="584"/>
      <c r="Y16" s="584"/>
      <c r="Z16" s="584"/>
    </row>
    <row r="17" spans="1:26" ht="14.25" customHeight="1" x14ac:dyDescent="0.35">
      <c r="A17" s="614"/>
      <c r="B17" s="614"/>
      <c r="C17" s="614"/>
      <c r="D17" s="614"/>
      <c r="E17" s="584"/>
      <c r="F17" s="584"/>
      <c r="G17" s="584"/>
      <c r="H17" s="584"/>
      <c r="I17" s="584"/>
      <c r="J17" s="584"/>
      <c r="K17" s="584"/>
      <c r="L17" s="584"/>
      <c r="M17" s="584"/>
      <c r="N17" s="584"/>
      <c r="O17" s="584"/>
      <c r="P17" s="584"/>
      <c r="Q17" s="584"/>
      <c r="R17" s="584"/>
      <c r="S17" s="584"/>
      <c r="T17" s="584"/>
      <c r="U17" s="584"/>
      <c r="V17" s="584"/>
      <c r="W17" s="584"/>
      <c r="X17" s="584"/>
      <c r="Y17" s="584"/>
      <c r="Z17" s="584"/>
    </row>
    <row r="18" spans="1:26" ht="14.25" customHeight="1" x14ac:dyDescent="0.35">
      <c r="A18" s="614"/>
      <c r="B18" s="614"/>
      <c r="C18" s="614"/>
      <c r="D18" s="614"/>
      <c r="E18" s="584"/>
      <c r="F18" s="584"/>
      <c r="G18" s="584"/>
      <c r="H18" s="584"/>
      <c r="I18" s="584"/>
      <c r="J18" s="584"/>
      <c r="K18" s="584"/>
      <c r="L18" s="584"/>
      <c r="M18" s="584"/>
      <c r="N18" s="584"/>
      <c r="O18" s="584"/>
      <c r="P18" s="584"/>
      <c r="Q18" s="584"/>
      <c r="R18" s="584"/>
      <c r="S18" s="584"/>
      <c r="T18" s="584"/>
      <c r="U18" s="584"/>
      <c r="V18" s="584"/>
      <c r="W18" s="584"/>
      <c r="X18" s="584"/>
      <c r="Y18" s="584"/>
      <c r="Z18" s="584"/>
    </row>
    <row r="19" spans="1:26" ht="14.25" customHeight="1" x14ac:dyDescent="0.35">
      <c r="A19" s="614"/>
      <c r="B19" s="614"/>
      <c r="C19" s="614"/>
      <c r="D19" s="614"/>
      <c r="E19" s="584"/>
      <c r="F19" s="584"/>
      <c r="G19" s="584"/>
      <c r="H19" s="584"/>
      <c r="I19" s="584"/>
      <c r="J19" s="584"/>
      <c r="K19" s="584"/>
      <c r="L19" s="584"/>
      <c r="M19" s="584"/>
      <c r="N19" s="584"/>
      <c r="O19" s="584"/>
      <c r="P19" s="584"/>
      <c r="Q19" s="584"/>
      <c r="R19" s="584"/>
      <c r="S19" s="584"/>
      <c r="T19" s="584"/>
      <c r="U19" s="584"/>
      <c r="V19" s="584"/>
      <c r="W19" s="584"/>
      <c r="X19" s="584"/>
      <c r="Y19" s="584"/>
      <c r="Z19" s="584"/>
    </row>
    <row r="20" spans="1:26" ht="14.25" customHeight="1" x14ac:dyDescent="0.35">
      <c r="A20" s="614"/>
      <c r="B20" s="614"/>
      <c r="C20" s="614"/>
      <c r="D20" s="614"/>
      <c r="E20" s="584"/>
      <c r="F20" s="584"/>
      <c r="G20" s="584"/>
      <c r="H20" s="584"/>
      <c r="I20" s="584"/>
      <c r="J20" s="584"/>
      <c r="K20" s="584"/>
      <c r="L20" s="584"/>
      <c r="M20" s="584"/>
      <c r="N20" s="584"/>
      <c r="O20" s="584"/>
      <c r="P20" s="584"/>
      <c r="Q20" s="584"/>
      <c r="R20" s="584"/>
      <c r="S20" s="584"/>
      <c r="T20" s="584"/>
      <c r="U20" s="584"/>
      <c r="V20" s="584"/>
      <c r="W20" s="584"/>
      <c r="X20" s="584"/>
      <c r="Y20" s="584"/>
      <c r="Z20" s="584"/>
    </row>
    <row r="21" spans="1:26" ht="14.25" customHeight="1" x14ac:dyDescent="0.35">
      <c r="A21" s="614"/>
      <c r="B21" s="614"/>
      <c r="C21" s="614"/>
      <c r="D21" s="614"/>
      <c r="E21" s="584"/>
      <c r="F21" s="584"/>
      <c r="G21" s="584"/>
      <c r="H21" s="584"/>
      <c r="I21" s="584"/>
      <c r="J21" s="584"/>
      <c r="K21" s="584"/>
      <c r="L21" s="584"/>
      <c r="M21" s="584"/>
      <c r="N21" s="584"/>
      <c r="O21" s="584"/>
      <c r="P21" s="584"/>
      <c r="Q21" s="584"/>
      <c r="R21" s="584"/>
      <c r="S21" s="584"/>
      <c r="T21" s="584"/>
      <c r="U21" s="584"/>
      <c r="V21" s="584"/>
      <c r="W21" s="584"/>
      <c r="X21" s="584"/>
      <c r="Y21" s="584"/>
      <c r="Z21" s="584"/>
    </row>
    <row r="22" spans="1:26" ht="14.25" customHeight="1" x14ac:dyDescent="0.35">
      <c r="A22" s="614"/>
      <c r="B22" s="614"/>
      <c r="C22" s="614"/>
      <c r="D22" s="614"/>
      <c r="E22" s="584"/>
      <c r="F22" s="584"/>
      <c r="G22" s="584"/>
      <c r="H22" s="584"/>
      <c r="I22" s="584"/>
      <c r="J22" s="584"/>
      <c r="K22" s="584"/>
      <c r="L22" s="584"/>
      <c r="M22" s="584"/>
      <c r="N22" s="584"/>
      <c r="O22" s="584"/>
      <c r="P22" s="584"/>
      <c r="Q22" s="584"/>
      <c r="R22" s="584"/>
      <c r="S22" s="584"/>
      <c r="T22" s="584"/>
      <c r="U22" s="584"/>
      <c r="V22" s="584"/>
      <c r="W22" s="584"/>
      <c r="X22" s="584"/>
      <c r="Y22" s="584"/>
      <c r="Z22" s="584"/>
    </row>
    <row r="23" spans="1:26" ht="14.25" customHeight="1" x14ac:dyDescent="0.35">
      <c r="A23" s="614"/>
      <c r="B23" s="614"/>
      <c r="C23" s="614"/>
      <c r="D23" s="614"/>
      <c r="E23" s="584"/>
      <c r="F23" s="584"/>
      <c r="G23" s="584"/>
      <c r="H23" s="584"/>
      <c r="I23" s="584"/>
      <c r="J23" s="584"/>
      <c r="K23" s="584"/>
      <c r="L23" s="584"/>
      <c r="M23" s="584"/>
      <c r="N23" s="584"/>
      <c r="O23" s="584"/>
      <c r="P23" s="584"/>
      <c r="Q23" s="584"/>
      <c r="R23" s="584"/>
      <c r="S23" s="584"/>
      <c r="T23" s="584"/>
      <c r="U23" s="584"/>
      <c r="V23" s="584"/>
      <c r="W23" s="584"/>
      <c r="X23" s="584"/>
      <c r="Y23" s="584"/>
      <c r="Z23" s="584"/>
    </row>
    <row r="24" spans="1:26" ht="14.25" customHeight="1" x14ac:dyDescent="0.35">
      <c r="A24" s="614"/>
      <c r="B24" s="614"/>
      <c r="C24" s="614"/>
      <c r="D24" s="614"/>
      <c r="E24" s="584"/>
      <c r="F24" s="584"/>
      <c r="G24" s="584"/>
      <c r="H24" s="584"/>
      <c r="I24" s="584"/>
      <c r="J24" s="584"/>
      <c r="K24" s="584"/>
      <c r="L24" s="584"/>
      <c r="M24" s="584"/>
      <c r="N24" s="584"/>
      <c r="O24" s="584"/>
      <c r="P24" s="584"/>
      <c r="Q24" s="584"/>
      <c r="R24" s="584"/>
      <c r="S24" s="584"/>
      <c r="T24" s="584"/>
      <c r="U24" s="584"/>
      <c r="V24" s="584"/>
      <c r="W24" s="584"/>
      <c r="X24" s="584"/>
      <c r="Y24" s="584"/>
      <c r="Z24" s="584"/>
    </row>
    <row r="25" spans="1:26" ht="14.25" customHeight="1" x14ac:dyDescent="0.35">
      <c r="A25" s="614"/>
      <c r="B25" s="614"/>
      <c r="C25" s="614"/>
      <c r="D25" s="614"/>
      <c r="E25" s="584"/>
      <c r="F25" s="584"/>
      <c r="G25" s="584"/>
      <c r="H25" s="584"/>
      <c r="I25" s="584"/>
      <c r="J25" s="584"/>
      <c r="K25" s="584"/>
      <c r="L25" s="584"/>
      <c r="M25" s="584"/>
      <c r="N25" s="584"/>
      <c r="O25" s="584"/>
      <c r="P25" s="584"/>
      <c r="Q25" s="584"/>
      <c r="R25" s="584"/>
      <c r="S25" s="584"/>
      <c r="T25" s="584"/>
      <c r="U25" s="584"/>
      <c r="V25" s="584"/>
      <c r="W25" s="584"/>
      <c r="X25" s="584"/>
      <c r="Y25" s="584"/>
      <c r="Z25" s="584"/>
    </row>
    <row r="26" spans="1:26" ht="14.25" customHeight="1" x14ac:dyDescent="0.35">
      <c r="A26" s="614"/>
      <c r="B26" s="614"/>
      <c r="C26" s="614"/>
      <c r="D26" s="614"/>
      <c r="E26" s="584"/>
      <c r="F26" s="584"/>
      <c r="G26" s="584"/>
      <c r="H26" s="584"/>
      <c r="I26" s="584"/>
      <c r="J26" s="584"/>
      <c r="K26" s="584"/>
      <c r="L26" s="584"/>
      <c r="M26" s="584"/>
      <c r="N26" s="584"/>
      <c r="O26" s="584"/>
      <c r="P26" s="584"/>
      <c r="Q26" s="584"/>
      <c r="R26" s="584"/>
      <c r="S26" s="584"/>
      <c r="T26" s="584"/>
      <c r="U26" s="584"/>
      <c r="V26" s="584"/>
      <c r="W26" s="584"/>
      <c r="X26" s="584"/>
      <c r="Y26" s="584"/>
      <c r="Z26" s="584"/>
    </row>
    <row r="27" spans="1:26" ht="14.25" customHeight="1" x14ac:dyDescent="0.35">
      <c r="A27" s="614"/>
      <c r="B27" s="614"/>
      <c r="C27" s="614"/>
      <c r="D27" s="614"/>
      <c r="E27" s="584"/>
      <c r="F27" s="584"/>
      <c r="G27" s="584"/>
      <c r="H27" s="584"/>
      <c r="I27" s="584"/>
      <c r="J27" s="584"/>
      <c r="K27" s="584"/>
      <c r="L27" s="584"/>
      <c r="M27" s="584"/>
      <c r="N27" s="584"/>
      <c r="O27" s="584"/>
      <c r="P27" s="584"/>
      <c r="Q27" s="584"/>
      <c r="R27" s="584"/>
      <c r="S27" s="584"/>
      <c r="T27" s="584"/>
      <c r="U27" s="584"/>
      <c r="V27" s="584"/>
      <c r="W27" s="584"/>
      <c r="X27" s="584"/>
      <c r="Y27" s="584"/>
      <c r="Z27" s="584"/>
    </row>
    <row r="28" spans="1:26" ht="14.25" customHeight="1" x14ac:dyDescent="0.35">
      <c r="A28" s="614"/>
      <c r="B28" s="614"/>
      <c r="C28" s="614"/>
      <c r="D28" s="614"/>
      <c r="E28" s="584"/>
      <c r="F28" s="584"/>
      <c r="G28" s="584"/>
      <c r="H28" s="584"/>
      <c r="I28" s="584"/>
      <c r="J28" s="584"/>
      <c r="K28" s="584"/>
      <c r="L28" s="584"/>
      <c r="M28" s="584"/>
      <c r="N28" s="584"/>
      <c r="O28" s="584"/>
      <c r="P28" s="584"/>
      <c r="Q28" s="584"/>
      <c r="R28" s="584"/>
      <c r="S28" s="584"/>
      <c r="T28" s="584"/>
      <c r="U28" s="584"/>
      <c r="V28" s="584"/>
      <c r="W28" s="584"/>
      <c r="X28" s="584"/>
      <c r="Y28" s="584"/>
      <c r="Z28" s="584"/>
    </row>
    <row r="29" spans="1:26" ht="14.25" customHeight="1" x14ac:dyDescent="0.35">
      <c r="A29" s="614"/>
      <c r="B29" s="614"/>
      <c r="C29" s="614"/>
      <c r="D29" s="614"/>
      <c r="E29" s="584"/>
      <c r="F29" s="584"/>
      <c r="G29" s="584"/>
      <c r="H29" s="584"/>
      <c r="I29" s="584"/>
      <c r="J29" s="584"/>
      <c r="K29" s="584"/>
      <c r="L29" s="584"/>
      <c r="M29" s="584"/>
      <c r="N29" s="584"/>
      <c r="O29" s="584"/>
      <c r="P29" s="584"/>
      <c r="Q29" s="584"/>
      <c r="R29" s="584"/>
      <c r="S29" s="584"/>
      <c r="T29" s="584"/>
      <c r="U29" s="584"/>
      <c r="V29" s="584"/>
      <c r="W29" s="584"/>
      <c r="X29" s="584"/>
      <c r="Y29" s="584"/>
      <c r="Z29" s="584"/>
    </row>
    <row r="30" spans="1:26" ht="14.25" customHeight="1" x14ac:dyDescent="0.35">
      <c r="A30" s="614"/>
      <c r="B30" s="614"/>
      <c r="C30" s="614"/>
      <c r="D30" s="614"/>
      <c r="E30" s="584"/>
      <c r="F30" s="584"/>
      <c r="G30" s="584"/>
      <c r="H30" s="584"/>
      <c r="I30" s="584"/>
      <c r="J30" s="584"/>
      <c r="K30" s="584"/>
      <c r="L30" s="584"/>
      <c r="M30" s="584"/>
      <c r="N30" s="584"/>
      <c r="O30" s="584"/>
      <c r="P30" s="584"/>
      <c r="Q30" s="584"/>
      <c r="R30" s="584"/>
      <c r="S30" s="584"/>
      <c r="T30" s="584"/>
      <c r="U30" s="584"/>
      <c r="V30" s="584"/>
      <c r="W30" s="584"/>
      <c r="X30" s="584"/>
      <c r="Y30" s="584"/>
      <c r="Z30" s="584"/>
    </row>
    <row r="31" spans="1:26" ht="14.25" customHeight="1" x14ac:dyDescent="0.35">
      <c r="A31" s="614"/>
      <c r="B31" s="614"/>
      <c r="C31" s="614"/>
      <c r="D31" s="614"/>
      <c r="E31" s="584"/>
      <c r="F31" s="584"/>
      <c r="G31" s="584"/>
      <c r="H31" s="584"/>
      <c r="I31" s="584"/>
      <c r="J31" s="584"/>
      <c r="K31" s="584"/>
      <c r="L31" s="584"/>
      <c r="M31" s="584"/>
      <c r="N31" s="584"/>
      <c r="O31" s="584"/>
      <c r="P31" s="584"/>
      <c r="Q31" s="584"/>
      <c r="R31" s="584"/>
      <c r="S31" s="584"/>
      <c r="T31" s="584"/>
      <c r="U31" s="584"/>
      <c r="V31" s="584"/>
      <c r="W31" s="584"/>
      <c r="X31" s="584"/>
      <c r="Y31" s="584"/>
      <c r="Z31" s="584"/>
    </row>
    <row r="32" spans="1:26" ht="14.25" customHeight="1" x14ac:dyDescent="0.35">
      <c r="A32" s="615"/>
      <c r="B32" s="615"/>
      <c r="C32" s="615"/>
      <c r="D32" s="615"/>
      <c r="E32" s="584"/>
      <c r="F32" s="584"/>
      <c r="G32" s="584"/>
      <c r="H32" s="584"/>
      <c r="I32" s="584"/>
      <c r="J32" s="584"/>
      <c r="K32" s="584"/>
      <c r="L32" s="584"/>
      <c r="M32" s="584"/>
      <c r="N32" s="584"/>
      <c r="O32" s="584"/>
      <c r="P32" s="584"/>
      <c r="Q32" s="584"/>
      <c r="R32" s="584"/>
      <c r="S32" s="584"/>
      <c r="T32" s="584"/>
      <c r="U32" s="584"/>
      <c r="V32" s="584"/>
      <c r="W32" s="584"/>
      <c r="X32" s="584"/>
      <c r="Y32" s="584"/>
      <c r="Z32" s="584"/>
    </row>
    <row r="33" spans="1:26" ht="14.25" customHeight="1" x14ac:dyDescent="0.35">
      <c r="A33" s="615"/>
      <c r="B33" s="615"/>
      <c r="C33" s="615"/>
      <c r="D33" s="615"/>
      <c r="E33" s="584"/>
      <c r="F33" s="584"/>
      <c r="G33" s="584"/>
      <c r="H33" s="584"/>
      <c r="I33" s="584"/>
      <c r="J33" s="584"/>
      <c r="K33" s="584"/>
      <c r="L33" s="584"/>
      <c r="M33" s="584"/>
      <c r="N33" s="584"/>
      <c r="O33" s="584"/>
      <c r="P33" s="584"/>
      <c r="Q33" s="584"/>
      <c r="R33" s="584"/>
      <c r="S33" s="584"/>
      <c r="T33" s="584"/>
      <c r="U33" s="584"/>
      <c r="V33" s="584"/>
      <c r="W33" s="584"/>
      <c r="X33" s="584"/>
      <c r="Y33" s="584"/>
      <c r="Z33" s="584"/>
    </row>
    <row r="34" spans="1:26" ht="14.25" customHeight="1" x14ac:dyDescent="0.35">
      <c r="A34" s="615"/>
      <c r="B34" s="615"/>
      <c r="C34" s="615"/>
      <c r="D34" s="615"/>
      <c r="E34" s="584"/>
      <c r="F34" s="584"/>
      <c r="G34" s="584"/>
      <c r="H34" s="584"/>
      <c r="I34" s="584"/>
      <c r="J34" s="584"/>
      <c r="K34" s="584"/>
      <c r="L34" s="584"/>
      <c r="M34" s="584"/>
      <c r="N34" s="584"/>
      <c r="O34" s="584"/>
      <c r="P34" s="584"/>
      <c r="Q34" s="584"/>
      <c r="R34" s="584"/>
      <c r="S34" s="584"/>
      <c r="T34" s="584"/>
      <c r="U34" s="584"/>
      <c r="V34" s="584"/>
      <c r="W34" s="584"/>
      <c r="X34" s="584"/>
      <c r="Y34" s="584"/>
      <c r="Z34" s="584"/>
    </row>
    <row r="35" spans="1:26" ht="14.25" customHeight="1" x14ac:dyDescent="0.35">
      <c r="A35" s="615"/>
      <c r="B35" s="616"/>
      <c r="C35" s="615"/>
      <c r="D35" s="615"/>
      <c r="E35" s="584"/>
      <c r="F35" s="584"/>
      <c r="G35" s="584"/>
      <c r="H35" s="584"/>
      <c r="I35" s="584"/>
      <c r="J35" s="584"/>
      <c r="K35" s="584"/>
      <c r="L35" s="584"/>
      <c r="M35" s="584"/>
      <c r="N35" s="584"/>
      <c r="O35" s="584"/>
      <c r="P35" s="584"/>
      <c r="Q35" s="584"/>
      <c r="R35" s="584"/>
      <c r="S35" s="584"/>
      <c r="T35" s="584"/>
      <c r="U35" s="584"/>
      <c r="V35" s="584"/>
      <c r="W35" s="584"/>
      <c r="X35" s="584"/>
      <c r="Y35" s="584"/>
      <c r="Z35" s="584"/>
    </row>
    <row r="36" spans="1:26" ht="14.25" customHeight="1" x14ac:dyDescent="0.35">
      <c r="A36" s="615"/>
      <c r="B36" s="615"/>
      <c r="C36" s="615"/>
      <c r="D36" s="615"/>
      <c r="E36" s="584"/>
      <c r="F36" s="584"/>
      <c r="G36" s="584"/>
      <c r="H36" s="584"/>
      <c r="I36" s="584"/>
      <c r="J36" s="584"/>
      <c r="K36" s="584"/>
      <c r="L36" s="584"/>
      <c r="M36" s="584"/>
      <c r="N36" s="584"/>
      <c r="O36" s="584"/>
      <c r="P36" s="584"/>
      <c r="Q36" s="584"/>
      <c r="R36" s="584"/>
      <c r="S36" s="584"/>
      <c r="T36" s="584"/>
      <c r="U36" s="584"/>
      <c r="V36" s="584"/>
      <c r="W36" s="584"/>
      <c r="X36" s="584"/>
      <c r="Y36" s="584"/>
      <c r="Z36" s="584"/>
    </row>
    <row r="37" spans="1:26" ht="14.25" customHeight="1" x14ac:dyDescent="0.35">
      <c r="A37" s="615"/>
      <c r="B37" s="615"/>
      <c r="C37" s="615"/>
      <c r="D37" s="615"/>
      <c r="E37" s="584"/>
      <c r="F37" s="584"/>
      <c r="G37" s="584"/>
      <c r="H37" s="584"/>
      <c r="I37" s="584"/>
      <c r="J37" s="584"/>
      <c r="K37" s="584"/>
      <c r="L37" s="584"/>
      <c r="M37" s="584"/>
      <c r="N37" s="584"/>
      <c r="O37" s="584"/>
      <c r="P37" s="584"/>
      <c r="Q37" s="584"/>
      <c r="R37" s="584"/>
      <c r="S37" s="584"/>
      <c r="T37" s="584"/>
      <c r="U37" s="584"/>
      <c r="V37" s="584"/>
      <c r="W37" s="584"/>
      <c r="X37" s="584"/>
      <c r="Y37" s="584"/>
      <c r="Z37" s="584"/>
    </row>
    <row r="38" spans="1:26" ht="14.25" customHeight="1" x14ac:dyDescent="0.35">
      <c r="A38" s="615"/>
      <c r="B38" s="615"/>
      <c r="C38" s="615"/>
      <c r="D38" s="615"/>
      <c r="E38" s="584"/>
      <c r="F38" s="584"/>
      <c r="G38" s="584"/>
      <c r="H38" s="584"/>
      <c r="I38" s="584"/>
      <c r="J38" s="584"/>
      <c r="K38" s="584"/>
      <c r="L38" s="584"/>
      <c r="M38" s="584"/>
      <c r="N38" s="584"/>
      <c r="O38" s="584"/>
      <c r="P38" s="584"/>
      <c r="Q38" s="584"/>
      <c r="R38" s="584"/>
      <c r="S38" s="584"/>
      <c r="T38" s="584"/>
      <c r="U38" s="584"/>
      <c r="V38" s="584"/>
      <c r="W38" s="584"/>
      <c r="X38" s="584"/>
      <c r="Y38" s="584"/>
      <c r="Z38" s="584"/>
    </row>
    <row r="39" spans="1:26" ht="14.25" customHeight="1" x14ac:dyDescent="0.35">
      <c r="A39" s="615"/>
      <c r="B39" s="615"/>
      <c r="C39" s="615"/>
      <c r="D39" s="615"/>
      <c r="E39" s="584"/>
      <c r="F39" s="584"/>
      <c r="G39" s="584"/>
      <c r="H39" s="584"/>
      <c r="I39" s="584"/>
      <c r="J39" s="584"/>
      <c r="K39" s="584"/>
      <c r="L39" s="584"/>
      <c r="M39" s="584"/>
      <c r="N39" s="584"/>
      <c r="O39" s="584"/>
      <c r="P39" s="584"/>
      <c r="Q39" s="584"/>
      <c r="R39" s="584"/>
      <c r="S39" s="584"/>
      <c r="T39" s="584"/>
      <c r="U39" s="584"/>
      <c r="V39" s="584"/>
      <c r="W39" s="584"/>
      <c r="X39" s="584"/>
      <c r="Y39" s="584"/>
      <c r="Z39" s="584"/>
    </row>
    <row r="40" spans="1:26" ht="14.25" customHeight="1" x14ac:dyDescent="0.35">
      <c r="A40" s="615"/>
      <c r="B40" s="615"/>
      <c r="C40" s="615"/>
      <c r="D40" s="615"/>
      <c r="E40" s="584"/>
      <c r="F40" s="584"/>
      <c r="G40" s="584"/>
      <c r="H40" s="584"/>
      <c r="I40" s="584"/>
      <c r="J40" s="584"/>
      <c r="K40" s="584"/>
      <c r="L40" s="584"/>
      <c r="M40" s="584"/>
      <c r="N40" s="584"/>
      <c r="O40" s="584"/>
      <c r="P40" s="584"/>
      <c r="Q40" s="584"/>
      <c r="R40" s="584"/>
      <c r="S40" s="584"/>
      <c r="T40" s="584"/>
      <c r="U40" s="584"/>
      <c r="V40" s="584"/>
      <c r="W40" s="584"/>
      <c r="X40" s="584"/>
      <c r="Y40" s="584"/>
      <c r="Z40" s="584"/>
    </row>
    <row r="41" spans="1:26" ht="14.25" customHeight="1" x14ac:dyDescent="0.35">
      <c r="A41" s="615"/>
      <c r="B41" s="615"/>
      <c r="C41" s="615"/>
      <c r="D41" s="615"/>
      <c r="E41" s="584"/>
      <c r="F41" s="584"/>
      <c r="G41" s="584"/>
      <c r="H41" s="584"/>
      <c r="I41" s="584"/>
      <c r="J41" s="584"/>
      <c r="K41" s="584"/>
      <c r="L41" s="584"/>
      <c r="M41" s="584"/>
      <c r="N41" s="584"/>
      <c r="O41" s="584"/>
      <c r="P41" s="584"/>
      <c r="Q41" s="584"/>
      <c r="R41" s="584"/>
      <c r="S41" s="584"/>
      <c r="T41" s="584"/>
      <c r="U41" s="584"/>
      <c r="V41" s="584"/>
      <c r="W41" s="584"/>
      <c r="X41" s="584"/>
      <c r="Y41" s="584"/>
      <c r="Z41" s="584"/>
    </row>
    <row r="42" spans="1:26" ht="14.25" customHeight="1" x14ac:dyDescent="0.35">
      <c r="A42" s="615"/>
      <c r="B42" s="615"/>
      <c r="C42" s="615"/>
      <c r="D42" s="615"/>
      <c r="E42" s="584"/>
      <c r="F42" s="584"/>
      <c r="G42" s="584"/>
      <c r="H42" s="584"/>
      <c r="I42" s="584"/>
      <c r="J42" s="584"/>
      <c r="K42" s="584"/>
      <c r="L42" s="584"/>
      <c r="M42" s="584"/>
      <c r="N42" s="584"/>
      <c r="O42" s="584"/>
      <c r="P42" s="584"/>
      <c r="Q42" s="584"/>
      <c r="R42" s="584"/>
      <c r="S42" s="584"/>
      <c r="T42" s="584"/>
      <c r="U42" s="584"/>
      <c r="V42" s="584"/>
      <c r="W42" s="584"/>
      <c r="X42" s="584"/>
      <c r="Y42" s="584"/>
      <c r="Z42" s="584"/>
    </row>
    <row r="43" spans="1:26" ht="14.25" customHeight="1" x14ac:dyDescent="0.35">
      <c r="A43" s="615"/>
      <c r="B43" s="615"/>
      <c r="C43" s="615"/>
      <c r="D43" s="615"/>
      <c r="E43" s="584"/>
      <c r="F43" s="584"/>
      <c r="G43" s="584"/>
      <c r="H43" s="584"/>
      <c r="I43" s="584"/>
      <c r="J43" s="584"/>
      <c r="K43" s="584"/>
      <c r="L43" s="584"/>
      <c r="M43" s="584"/>
      <c r="N43" s="584"/>
      <c r="O43" s="584"/>
      <c r="P43" s="584"/>
      <c r="Q43" s="584"/>
      <c r="R43" s="584"/>
      <c r="S43" s="584"/>
      <c r="T43" s="584"/>
      <c r="U43" s="584"/>
      <c r="V43" s="584"/>
      <c r="W43" s="584"/>
      <c r="X43" s="584"/>
      <c r="Y43" s="584"/>
      <c r="Z43" s="584"/>
    </row>
    <row r="44" spans="1:26" ht="14.25" customHeight="1" x14ac:dyDescent="0.35">
      <c r="A44" s="615"/>
      <c r="B44" s="615"/>
      <c r="C44" s="615"/>
      <c r="D44" s="615"/>
      <c r="E44" s="584"/>
      <c r="F44" s="584"/>
      <c r="G44" s="584"/>
      <c r="H44" s="584"/>
      <c r="I44" s="584"/>
      <c r="J44" s="584"/>
      <c r="K44" s="584"/>
      <c r="L44" s="584"/>
      <c r="M44" s="584"/>
      <c r="N44" s="584"/>
      <c r="O44" s="584"/>
      <c r="P44" s="584"/>
      <c r="Q44" s="584"/>
      <c r="R44" s="584"/>
      <c r="S44" s="584"/>
      <c r="T44" s="584"/>
      <c r="U44" s="584"/>
      <c r="V44" s="584"/>
      <c r="W44" s="584"/>
      <c r="X44" s="584"/>
      <c r="Y44" s="584"/>
      <c r="Z44" s="584"/>
    </row>
    <row r="45" spans="1:26" ht="14.25" customHeight="1" x14ac:dyDescent="0.35">
      <c r="A45" s="610"/>
      <c r="B45" s="610"/>
      <c r="C45" s="610"/>
      <c r="D45" s="610"/>
      <c r="E45" s="584"/>
      <c r="F45" s="584"/>
      <c r="G45" s="584"/>
      <c r="H45" s="584"/>
      <c r="I45" s="584"/>
      <c r="J45" s="584"/>
      <c r="K45" s="584"/>
      <c r="L45" s="584"/>
      <c r="M45" s="584"/>
      <c r="N45" s="584"/>
      <c r="O45" s="584"/>
      <c r="P45" s="584"/>
      <c r="Q45" s="584"/>
      <c r="R45" s="584"/>
      <c r="S45" s="584"/>
      <c r="T45" s="584"/>
      <c r="U45" s="584"/>
      <c r="V45" s="584"/>
      <c r="W45" s="584"/>
      <c r="X45" s="584"/>
      <c r="Y45" s="584"/>
      <c r="Z45" s="584"/>
    </row>
    <row r="46" spans="1:26" ht="14.25" customHeight="1" x14ac:dyDescent="0.35">
      <c r="A46" s="610"/>
      <c r="B46" s="610"/>
      <c r="C46" s="610"/>
      <c r="D46" s="610"/>
      <c r="E46" s="584"/>
      <c r="F46" s="584"/>
      <c r="G46" s="584"/>
      <c r="H46" s="584"/>
      <c r="I46" s="584"/>
      <c r="J46" s="584"/>
      <c r="K46" s="584"/>
      <c r="L46" s="584"/>
      <c r="M46" s="584"/>
      <c r="N46" s="584"/>
      <c r="O46" s="584"/>
      <c r="P46" s="584"/>
      <c r="Q46" s="584"/>
      <c r="R46" s="584"/>
      <c r="S46" s="584"/>
      <c r="T46" s="584"/>
      <c r="U46" s="584"/>
      <c r="V46" s="584"/>
      <c r="W46" s="584"/>
      <c r="X46" s="584"/>
      <c r="Y46" s="584"/>
      <c r="Z46" s="584"/>
    </row>
    <row r="47" spans="1:26" ht="14.25" customHeight="1" x14ac:dyDescent="0.35">
      <c r="A47" s="610"/>
      <c r="B47" s="610"/>
      <c r="C47" s="610"/>
      <c r="D47" s="610"/>
      <c r="E47" s="584"/>
      <c r="F47" s="584"/>
      <c r="G47" s="584"/>
      <c r="H47" s="584"/>
      <c r="I47" s="584"/>
      <c r="J47" s="584"/>
      <c r="K47" s="584"/>
      <c r="L47" s="584"/>
      <c r="M47" s="584"/>
      <c r="N47" s="584"/>
      <c r="O47" s="584"/>
      <c r="P47" s="584"/>
      <c r="Q47" s="584"/>
      <c r="R47" s="584"/>
      <c r="S47" s="584"/>
      <c r="T47" s="584"/>
      <c r="U47" s="584"/>
      <c r="V47" s="584"/>
      <c r="W47" s="584"/>
      <c r="X47" s="584"/>
      <c r="Y47" s="584"/>
      <c r="Z47" s="584"/>
    </row>
    <row r="48" spans="1:26" ht="14.25" customHeight="1" x14ac:dyDescent="0.35">
      <c r="A48" s="610"/>
      <c r="B48" s="610"/>
      <c r="C48" s="610"/>
      <c r="D48" s="610"/>
      <c r="E48" s="584"/>
      <c r="F48" s="584"/>
      <c r="G48" s="584"/>
      <c r="H48" s="584"/>
      <c r="I48" s="584"/>
      <c r="J48" s="584"/>
      <c r="K48" s="584"/>
      <c r="L48" s="584"/>
      <c r="M48" s="584"/>
      <c r="N48" s="584"/>
      <c r="O48" s="584"/>
      <c r="P48" s="584"/>
      <c r="Q48" s="584"/>
      <c r="R48" s="584"/>
      <c r="S48" s="584"/>
      <c r="T48" s="584"/>
      <c r="U48" s="584"/>
      <c r="V48" s="584"/>
      <c r="W48" s="584"/>
      <c r="X48" s="584"/>
      <c r="Y48" s="584"/>
      <c r="Z48" s="584"/>
    </row>
    <row r="49" spans="1:26" ht="14.25" customHeight="1" x14ac:dyDescent="0.35">
      <c r="A49" s="610"/>
      <c r="B49" s="610"/>
      <c r="C49" s="610"/>
      <c r="D49" s="610"/>
      <c r="E49" s="584"/>
      <c r="F49" s="584"/>
      <c r="G49" s="584"/>
      <c r="H49" s="584"/>
      <c r="I49" s="584"/>
      <c r="J49" s="584"/>
      <c r="K49" s="584"/>
      <c r="L49" s="584"/>
      <c r="M49" s="584"/>
      <c r="N49" s="584"/>
      <c r="O49" s="584"/>
      <c r="P49" s="584"/>
      <c r="Q49" s="584"/>
      <c r="R49" s="584"/>
      <c r="S49" s="584"/>
      <c r="T49" s="584"/>
      <c r="U49" s="584"/>
      <c r="V49" s="584"/>
      <c r="W49" s="584"/>
      <c r="X49" s="584"/>
      <c r="Y49" s="584"/>
      <c r="Z49" s="584"/>
    </row>
    <row r="50" spans="1:26" ht="14.25" customHeight="1" x14ac:dyDescent="0.35">
      <c r="A50" s="610"/>
      <c r="B50" s="610"/>
      <c r="C50" s="610"/>
      <c r="D50" s="610"/>
      <c r="E50" s="584"/>
      <c r="F50" s="584"/>
      <c r="G50" s="584"/>
      <c r="H50" s="584"/>
      <c r="I50" s="584"/>
      <c r="J50" s="584"/>
      <c r="K50" s="584"/>
      <c r="L50" s="584"/>
      <c r="M50" s="584"/>
      <c r="N50" s="584"/>
      <c r="O50" s="584"/>
      <c r="P50" s="584"/>
      <c r="Q50" s="584"/>
      <c r="R50" s="584"/>
      <c r="S50" s="584"/>
      <c r="T50" s="584"/>
      <c r="U50" s="584"/>
      <c r="V50" s="584"/>
      <c r="W50" s="584"/>
      <c r="X50" s="584"/>
      <c r="Y50" s="584"/>
      <c r="Z50" s="584"/>
    </row>
    <row r="51" spans="1:26" ht="14.25" customHeight="1" x14ac:dyDescent="0.35">
      <c r="A51" s="610"/>
      <c r="B51" s="610"/>
      <c r="C51" s="610"/>
      <c r="D51" s="610"/>
      <c r="E51" s="584"/>
      <c r="F51" s="584"/>
      <c r="G51" s="584"/>
      <c r="H51" s="584"/>
      <c r="I51" s="584"/>
      <c r="J51" s="584"/>
      <c r="K51" s="584"/>
      <c r="L51" s="584"/>
      <c r="M51" s="584"/>
      <c r="N51" s="584"/>
      <c r="O51" s="584"/>
      <c r="P51" s="584"/>
      <c r="Q51" s="584"/>
      <c r="R51" s="584"/>
      <c r="S51" s="584"/>
      <c r="T51" s="584"/>
      <c r="U51" s="584"/>
      <c r="V51" s="584"/>
      <c r="W51" s="584"/>
      <c r="X51" s="584"/>
      <c r="Y51" s="584"/>
      <c r="Z51" s="584"/>
    </row>
    <row r="52" spans="1:26" ht="14.25" customHeight="1" x14ac:dyDescent="0.35">
      <c r="A52" s="610"/>
      <c r="B52" s="610"/>
      <c r="C52" s="610"/>
      <c r="D52" s="610"/>
      <c r="E52" s="584"/>
      <c r="F52" s="584"/>
      <c r="G52" s="584"/>
      <c r="H52" s="584"/>
      <c r="I52" s="584"/>
      <c r="J52" s="584"/>
      <c r="K52" s="584"/>
      <c r="L52" s="584"/>
      <c r="M52" s="584"/>
      <c r="N52" s="584"/>
      <c r="O52" s="584"/>
      <c r="P52" s="584"/>
      <c r="Q52" s="584"/>
      <c r="R52" s="584"/>
      <c r="S52" s="584"/>
      <c r="T52" s="584"/>
      <c r="U52" s="584"/>
      <c r="V52" s="584"/>
      <c r="W52" s="584"/>
      <c r="X52" s="584"/>
      <c r="Y52" s="584"/>
      <c r="Z52" s="584"/>
    </row>
    <row r="53" spans="1:26" ht="14.25" customHeight="1" x14ac:dyDescent="0.35">
      <c r="A53" s="610"/>
      <c r="B53" s="610"/>
      <c r="C53" s="610"/>
      <c r="D53" s="610"/>
      <c r="E53" s="584"/>
      <c r="F53" s="584"/>
      <c r="G53" s="584"/>
      <c r="H53" s="584"/>
      <c r="I53" s="584"/>
      <c r="J53" s="584"/>
      <c r="K53" s="584"/>
      <c r="L53" s="584"/>
      <c r="M53" s="584"/>
      <c r="N53" s="584"/>
      <c r="O53" s="584"/>
      <c r="P53" s="584"/>
      <c r="Q53" s="584"/>
      <c r="R53" s="584"/>
      <c r="S53" s="584"/>
      <c r="T53" s="584"/>
      <c r="U53" s="584"/>
      <c r="V53" s="584"/>
      <c r="W53" s="584"/>
      <c r="X53" s="584"/>
      <c r="Y53" s="584"/>
      <c r="Z53" s="584"/>
    </row>
    <row r="54" spans="1:26" ht="14.25" customHeight="1" x14ac:dyDescent="0.35">
      <c r="A54" s="610"/>
      <c r="B54" s="610"/>
      <c r="C54" s="610"/>
      <c r="D54" s="610"/>
      <c r="E54" s="584"/>
      <c r="F54" s="584"/>
      <c r="G54" s="584"/>
      <c r="H54" s="584"/>
      <c r="I54" s="584"/>
      <c r="J54" s="584"/>
      <c r="K54" s="584"/>
      <c r="L54" s="584"/>
      <c r="M54" s="584"/>
      <c r="N54" s="584"/>
      <c r="O54" s="584"/>
      <c r="P54" s="584"/>
      <c r="Q54" s="584"/>
      <c r="R54" s="584"/>
      <c r="S54" s="584"/>
      <c r="T54" s="584"/>
      <c r="U54" s="584"/>
      <c r="V54" s="584"/>
      <c r="W54" s="584"/>
      <c r="X54" s="584"/>
      <c r="Y54" s="584"/>
      <c r="Z54" s="584"/>
    </row>
    <row r="55" spans="1:26" ht="14.25" customHeight="1" x14ac:dyDescent="0.35">
      <c r="A55" s="610"/>
      <c r="B55" s="610"/>
      <c r="C55" s="610"/>
      <c r="D55" s="610"/>
      <c r="E55" s="584"/>
      <c r="F55" s="584"/>
      <c r="G55" s="584"/>
      <c r="H55" s="584"/>
      <c r="I55" s="584"/>
      <c r="J55" s="584"/>
      <c r="K55" s="584"/>
      <c r="L55" s="584"/>
      <c r="M55" s="584"/>
      <c r="N55" s="584"/>
      <c r="O55" s="584"/>
      <c r="P55" s="584"/>
      <c r="Q55" s="584"/>
      <c r="R55" s="584"/>
      <c r="S55" s="584"/>
      <c r="T55" s="584"/>
      <c r="U55" s="584"/>
      <c r="V55" s="584"/>
      <c r="W55" s="584"/>
      <c r="X55" s="584"/>
      <c r="Y55" s="584"/>
      <c r="Z55" s="584"/>
    </row>
    <row r="56" spans="1:26" ht="14.25" customHeight="1" x14ac:dyDescent="0.35">
      <c r="A56" s="610"/>
      <c r="B56" s="610"/>
      <c r="C56" s="610"/>
      <c r="D56" s="610"/>
      <c r="E56" s="584"/>
      <c r="F56" s="584"/>
      <c r="G56" s="584"/>
      <c r="H56" s="584"/>
      <c r="I56" s="584"/>
      <c r="J56" s="584"/>
      <c r="K56" s="584"/>
      <c r="L56" s="584"/>
      <c r="M56" s="584"/>
      <c r="N56" s="584"/>
      <c r="O56" s="584"/>
      <c r="P56" s="584"/>
      <c r="Q56" s="584"/>
      <c r="R56" s="584"/>
      <c r="S56" s="584"/>
      <c r="T56" s="584"/>
      <c r="U56" s="584"/>
      <c r="V56" s="584"/>
      <c r="W56" s="584"/>
      <c r="X56" s="584"/>
      <c r="Y56" s="584"/>
      <c r="Z56" s="584"/>
    </row>
    <row r="57" spans="1:26" ht="14.25" customHeight="1" x14ac:dyDescent="0.35">
      <c r="A57" s="610"/>
      <c r="B57" s="610"/>
      <c r="C57" s="610"/>
      <c r="D57" s="610"/>
      <c r="E57" s="584"/>
      <c r="F57" s="584"/>
      <c r="G57" s="584"/>
      <c r="H57" s="584"/>
      <c r="I57" s="584"/>
      <c r="J57" s="584"/>
      <c r="K57" s="584"/>
      <c r="L57" s="584"/>
      <c r="M57" s="584"/>
      <c r="N57" s="584"/>
      <c r="O57" s="584"/>
      <c r="P57" s="584"/>
      <c r="Q57" s="584"/>
      <c r="R57" s="584"/>
      <c r="S57" s="584"/>
      <c r="T57" s="584"/>
      <c r="U57" s="584"/>
      <c r="V57" s="584"/>
      <c r="W57" s="584"/>
      <c r="X57" s="584"/>
      <c r="Y57" s="584"/>
      <c r="Z57" s="584"/>
    </row>
    <row r="58" spans="1:26" ht="14.25" customHeight="1" x14ac:dyDescent="0.35">
      <c r="A58" s="610"/>
      <c r="B58" s="610"/>
      <c r="C58" s="610"/>
      <c r="D58" s="610"/>
      <c r="E58" s="584"/>
      <c r="F58" s="584"/>
      <c r="G58" s="584"/>
      <c r="H58" s="584"/>
      <c r="I58" s="584"/>
      <c r="J58" s="584"/>
      <c r="K58" s="584"/>
      <c r="L58" s="584"/>
      <c r="M58" s="584"/>
      <c r="N58" s="584"/>
      <c r="O58" s="584"/>
      <c r="P58" s="584"/>
      <c r="Q58" s="584"/>
      <c r="R58" s="584"/>
      <c r="S58" s="584"/>
      <c r="T58" s="584"/>
      <c r="U58" s="584"/>
      <c r="V58" s="584"/>
      <c r="W58" s="584"/>
      <c r="X58" s="584"/>
      <c r="Y58" s="584"/>
      <c r="Z58" s="584"/>
    </row>
    <row r="59" spans="1:26" ht="14.25" customHeight="1" x14ac:dyDescent="0.35">
      <c r="A59" s="610"/>
      <c r="B59" s="610"/>
      <c r="C59" s="610"/>
      <c r="D59" s="610"/>
      <c r="E59" s="584"/>
      <c r="F59" s="584"/>
      <c r="G59" s="584"/>
      <c r="H59" s="584"/>
      <c r="I59" s="584"/>
      <c r="J59" s="584"/>
      <c r="K59" s="584"/>
      <c r="L59" s="584"/>
      <c r="M59" s="584"/>
      <c r="N59" s="584"/>
      <c r="O59" s="584"/>
      <c r="P59" s="584"/>
      <c r="Q59" s="584"/>
      <c r="R59" s="584"/>
      <c r="S59" s="584"/>
      <c r="T59" s="584"/>
      <c r="U59" s="584"/>
      <c r="V59" s="584"/>
      <c r="W59" s="584"/>
      <c r="X59" s="584"/>
      <c r="Y59" s="584"/>
      <c r="Z59" s="584"/>
    </row>
    <row r="60" spans="1:26" ht="14.25" customHeight="1" x14ac:dyDescent="0.35">
      <c r="A60" s="610"/>
      <c r="B60" s="610"/>
      <c r="C60" s="610"/>
      <c r="D60" s="610"/>
      <c r="E60" s="584"/>
      <c r="F60" s="584"/>
      <c r="G60" s="584"/>
      <c r="H60" s="584"/>
      <c r="I60" s="584"/>
      <c r="J60" s="584"/>
      <c r="K60" s="584"/>
      <c r="L60" s="584"/>
      <c r="M60" s="584"/>
      <c r="N60" s="584"/>
      <c r="O60" s="584"/>
      <c r="P60" s="584"/>
      <c r="Q60" s="584"/>
      <c r="R60" s="584"/>
      <c r="S60" s="584"/>
      <c r="T60" s="584"/>
      <c r="U60" s="584"/>
      <c r="V60" s="584"/>
      <c r="W60" s="584"/>
      <c r="X60" s="584"/>
      <c r="Y60" s="584"/>
      <c r="Z60" s="584"/>
    </row>
    <row r="61" spans="1:26" ht="14.25" customHeight="1" x14ac:dyDescent="0.35">
      <c r="A61" s="610"/>
      <c r="B61" s="610"/>
      <c r="C61" s="610"/>
      <c r="D61" s="610"/>
      <c r="E61" s="584"/>
      <c r="F61" s="584"/>
      <c r="G61" s="584"/>
      <c r="H61" s="584"/>
      <c r="I61" s="584"/>
      <c r="J61" s="584"/>
      <c r="K61" s="584"/>
      <c r="L61" s="584"/>
      <c r="M61" s="584"/>
      <c r="N61" s="584"/>
      <c r="O61" s="584"/>
      <c r="P61" s="584"/>
      <c r="Q61" s="584"/>
      <c r="R61" s="584"/>
      <c r="S61" s="584"/>
      <c r="T61" s="584"/>
      <c r="U61" s="584"/>
      <c r="V61" s="584"/>
      <c r="W61" s="584"/>
      <c r="X61" s="584"/>
      <c r="Y61" s="584"/>
      <c r="Z61" s="584"/>
    </row>
    <row r="62" spans="1:26" ht="14.25" customHeight="1" x14ac:dyDescent="0.35">
      <c r="A62" s="610"/>
      <c r="B62" s="610"/>
      <c r="C62" s="610"/>
      <c r="D62" s="610"/>
      <c r="E62" s="584"/>
      <c r="F62" s="584"/>
      <c r="G62" s="584"/>
      <c r="H62" s="584"/>
      <c r="I62" s="584"/>
      <c r="J62" s="584"/>
      <c r="K62" s="584"/>
      <c r="L62" s="584"/>
      <c r="M62" s="584"/>
      <c r="N62" s="584"/>
      <c r="O62" s="584"/>
      <c r="P62" s="584"/>
      <c r="Q62" s="584"/>
      <c r="R62" s="584"/>
      <c r="S62" s="584"/>
      <c r="T62" s="584"/>
      <c r="U62" s="584"/>
      <c r="V62" s="584"/>
      <c r="W62" s="584"/>
      <c r="X62" s="584"/>
      <c r="Y62" s="584"/>
      <c r="Z62" s="584"/>
    </row>
    <row r="63" spans="1:26" ht="14.25" customHeight="1" x14ac:dyDescent="0.35">
      <c r="A63" s="610"/>
      <c r="B63" s="610"/>
      <c r="C63" s="610"/>
      <c r="D63" s="610"/>
      <c r="E63" s="584"/>
      <c r="F63" s="584"/>
      <c r="G63" s="584"/>
      <c r="H63" s="584"/>
      <c r="I63" s="584"/>
      <c r="J63" s="584"/>
      <c r="K63" s="584"/>
      <c r="L63" s="584"/>
      <c r="M63" s="584"/>
      <c r="N63" s="584"/>
      <c r="O63" s="584"/>
      <c r="P63" s="584"/>
      <c r="Q63" s="584"/>
      <c r="R63" s="584"/>
      <c r="S63" s="584"/>
      <c r="T63" s="584"/>
      <c r="U63" s="584"/>
      <c r="V63" s="584"/>
      <c r="W63" s="584"/>
      <c r="X63" s="584"/>
      <c r="Y63" s="584"/>
      <c r="Z63" s="584"/>
    </row>
    <row r="64" spans="1:26" ht="14.25" customHeight="1" x14ac:dyDescent="0.35">
      <c r="A64" s="610"/>
      <c r="B64" s="610"/>
      <c r="C64" s="610"/>
      <c r="D64" s="610"/>
      <c r="E64" s="584"/>
      <c r="F64" s="584"/>
      <c r="G64" s="584"/>
      <c r="H64" s="584"/>
      <c r="I64" s="584"/>
      <c r="J64" s="584"/>
      <c r="K64" s="584"/>
      <c r="L64" s="584"/>
      <c r="M64" s="584"/>
      <c r="N64" s="584"/>
      <c r="O64" s="584"/>
      <c r="P64" s="584"/>
      <c r="Q64" s="584"/>
      <c r="R64" s="584"/>
      <c r="S64" s="584"/>
      <c r="T64" s="584"/>
      <c r="U64" s="584"/>
      <c r="V64" s="584"/>
      <c r="W64" s="584"/>
      <c r="X64" s="584"/>
      <c r="Y64" s="584"/>
      <c r="Z64" s="584"/>
    </row>
    <row r="65" spans="1:26" ht="14.25" customHeight="1" x14ac:dyDescent="0.35">
      <c r="A65" s="610"/>
      <c r="B65" s="610"/>
      <c r="C65" s="610"/>
      <c r="D65" s="610"/>
      <c r="E65" s="584"/>
      <c r="F65" s="584"/>
      <c r="G65" s="584"/>
      <c r="H65" s="584"/>
      <c r="I65" s="584"/>
      <c r="J65" s="584"/>
      <c r="K65" s="584"/>
      <c r="L65" s="584"/>
      <c r="M65" s="584"/>
      <c r="N65" s="584"/>
      <c r="O65" s="584"/>
      <c r="P65" s="584"/>
      <c r="Q65" s="584"/>
      <c r="R65" s="584"/>
      <c r="S65" s="584"/>
      <c r="T65" s="584"/>
      <c r="U65" s="584"/>
      <c r="V65" s="584"/>
      <c r="W65" s="584"/>
      <c r="X65" s="584"/>
      <c r="Y65" s="584"/>
      <c r="Z65" s="584"/>
    </row>
    <row r="66" spans="1:26" ht="14.25" customHeight="1" x14ac:dyDescent="0.35">
      <c r="A66" s="610"/>
      <c r="B66" s="610"/>
      <c r="C66" s="610"/>
      <c r="D66" s="610"/>
      <c r="E66" s="584"/>
      <c r="F66" s="584"/>
      <c r="G66" s="584"/>
      <c r="H66" s="584"/>
      <c r="I66" s="584"/>
      <c r="J66" s="584"/>
      <c r="K66" s="584"/>
      <c r="L66" s="584"/>
      <c r="M66" s="584"/>
      <c r="N66" s="584"/>
      <c r="O66" s="584"/>
      <c r="P66" s="584"/>
      <c r="Q66" s="584"/>
      <c r="R66" s="584"/>
      <c r="S66" s="584"/>
      <c r="T66" s="584"/>
      <c r="U66" s="584"/>
      <c r="V66" s="584"/>
      <c r="W66" s="584"/>
      <c r="X66" s="584"/>
      <c r="Y66" s="584"/>
      <c r="Z66" s="584"/>
    </row>
    <row r="67" spans="1:26" ht="14.25" customHeight="1" x14ac:dyDescent="0.35">
      <c r="A67" s="610"/>
      <c r="B67" s="610"/>
      <c r="C67" s="610"/>
      <c r="D67" s="610"/>
      <c r="E67" s="584"/>
      <c r="F67" s="584"/>
      <c r="G67" s="584"/>
      <c r="H67" s="584"/>
      <c r="I67" s="584"/>
      <c r="J67" s="584"/>
      <c r="K67" s="584"/>
      <c r="L67" s="584"/>
      <c r="M67" s="584"/>
      <c r="N67" s="584"/>
      <c r="O67" s="584"/>
      <c r="P67" s="584"/>
      <c r="Q67" s="584"/>
      <c r="R67" s="584"/>
      <c r="S67" s="584"/>
      <c r="T67" s="584"/>
      <c r="U67" s="584"/>
      <c r="V67" s="584"/>
      <c r="W67" s="584"/>
      <c r="X67" s="584"/>
      <c r="Y67" s="584"/>
      <c r="Z67" s="584"/>
    </row>
    <row r="68" spans="1:26" ht="14.25" customHeight="1" x14ac:dyDescent="0.35">
      <c r="A68" s="610"/>
      <c r="B68" s="610"/>
      <c r="C68" s="610"/>
      <c r="D68" s="610"/>
      <c r="E68" s="584"/>
      <c r="F68" s="584"/>
      <c r="G68" s="584"/>
      <c r="H68" s="584"/>
      <c r="I68" s="584"/>
      <c r="J68" s="584"/>
      <c r="K68" s="584"/>
      <c r="L68" s="584"/>
      <c r="M68" s="584"/>
      <c r="N68" s="584"/>
      <c r="O68" s="584"/>
      <c r="P68" s="584"/>
      <c r="Q68" s="584"/>
      <c r="R68" s="584"/>
      <c r="S68" s="584"/>
      <c r="T68" s="584"/>
      <c r="U68" s="584"/>
      <c r="V68" s="584"/>
      <c r="W68" s="584"/>
      <c r="X68" s="584"/>
      <c r="Y68" s="584"/>
      <c r="Z68" s="584"/>
    </row>
    <row r="69" spans="1:26" ht="14.25" customHeight="1" x14ac:dyDescent="0.35">
      <c r="A69" s="610"/>
      <c r="B69" s="610"/>
      <c r="C69" s="610"/>
      <c r="D69" s="610"/>
      <c r="E69" s="584"/>
      <c r="F69" s="584"/>
      <c r="G69" s="584"/>
      <c r="H69" s="584"/>
      <c r="I69" s="584"/>
      <c r="J69" s="584"/>
      <c r="K69" s="584"/>
      <c r="L69" s="584"/>
      <c r="M69" s="584"/>
      <c r="N69" s="584"/>
      <c r="O69" s="584"/>
      <c r="P69" s="584"/>
      <c r="Q69" s="584"/>
      <c r="R69" s="584"/>
      <c r="S69" s="584"/>
      <c r="T69" s="584"/>
      <c r="U69" s="584"/>
      <c r="V69" s="584"/>
      <c r="W69" s="584"/>
      <c r="X69" s="584"/>
      <c r="Y69" s="584"/>
      <c r="Z69" s="584"/>
    </row>
    <row r="70" spans="1:26" ht="14.25" customHeight="1" x14ac:dyDescent="0.35">
      <c r="A70" s="610"/>
      <c r="B70" s="610"/>
      <c r="C70" s="610"/>
      <c r="D70" s="610"/>
      <c r="E70" s="584"/>
      <c r="F70" s="584"/>
      <c r="G70" s="584"/>
      <c r="H70" s="584"/>
      <c r="I70" s="584"/>
      <c r="J70" s="584"/>
      <c r="K70" s="584"/>
      <c r="L70" s="584"/>
      <c r="M70" s="584"/>
      <c r="N70" s="584"/>
      <c r="O70" s="584"/>
      <c r="P70" s="584"/>
      <c r="Q70" s="584"/>
      <c r="R70" s="584"/>
      <c r="S70" s="584"/>
      <c r="T70" s="584"/>
      <c r="U70" s="584"/>
      <c r="V70" s="584"/>
      <c r="W70" s="584"/>
      <c r="X70" s="584"/>
      <c r="Y70" s="584"/>
      <c r="Z70" s="584"/>
    </row>
    <row r="71" spans="1:26" ht="14.25" customHeight="1" x14ac:dyDescent="0.35">
      <c r="A71" s="610"/>
      <c r="B71" s="610"/>
      <c r="C71" s="610"/>
      <c r="D71" s="610"/>
      <c r="E71" s="584"/>
      <c r="F71" s="584"/>
      <c r="G71" s="584"/>
      <c r="H71" s="584"/>
      <c r="I71" s="584"/>
      <c r="J71" s="584"/>
      <c r="K71" s="584"/>
      <c r="L71" s="584"/>
      <c r="M71" s="584"/>
      <c r="N71" s="584"/>
      <c r="O71" s="584"/>
      <c r="P71" s="584"/>
      <c r="Q71" s="584"/>
      <c r="R71" s="584"/>
      <c r="S71" s="584"/>
      <c r="T71" s="584"/>
      <c r="U71" s="584"/>
      <c r="V71" s="584"/>
      <c r="W71" s="584"/>
      <c r="X71" s="584"/>
      <c r="Y71" s="584"/>
      <c r="Z71" s="584"/>
    </row>
    <row r="72" spans="1:26" ht="14.25" customHeight="1" x14ac:dyDescent="0.35">
      <c r="A72" s="610"/>
      <c r="B72" s="610"/>
      <c r="C72" s="610"/>
      <c r="D72" s="610"/>
      <c r="E72" s="584"/>
      <c r="F72" s="584"/>
      <c r="G72" s="584"/>
      <c r="H72" s="584"/>
      <c r="I72" s="584"/>
      <c r="J72" s="584"/>
      <c r="K72" s="584"/>
      <c r="L72" s="584"/>
      <c r="M72" s="584"/>
      <c r="N72" s="584"/>
      <c r="O72" s="584"/>
      <c r="P72" s="584"/>
      <c r="Q72" s="584"/>
      <c r="R72" s="584"/>
      <c r="S72" s="584"/>
      <c r="T72" s="584"/>
      <c r="U72" s="584"/>
      <c r="V72" s="584"/>
      <c r="W72" s="584"/>
      <c r="X72" s="584"/>
      <c r="Y72" s="584"/>
      <c r="Z72" s="584"/>
    </row>
    <row r="73" spans="1:26" ht="14.25" customHeight="1" x14ac:dyDescent="0.35">
      <c r="A73" s="610"/>
      <c r="B73" s="610"/>
      <c r="C73" s="610"/>
      <c r="D73" s="610"/>
      <c r="E73" s="584"/>
      <c r="F73" s="584"/>
      <c r="G73" s="584"/>
      <c r="H73" s="584"/>
      <c r="I73" s="584"/>
      <c r="J73" s="584"/>
      <c r="K73" s="584"/>
      <c r="L73" s="584"/>
      <c r="M73" s="584"/>
      <c r="N73" s="584"/>
      <c r="O73" s="584"/>
      <c r="P73" s="584"/>
      <c r="Q73" s="584"/>
      <c r="R73" s="584"/>
      <c r="S73" s="584"/>
      <c r="T73" s="584"/>
      <c r="U73" s="584"/>
      <c r="V73" s="584"/>
      <c r="W73" s="584"/>
      <c r="X73" s="584"/>
      <c r="Y73" s="584"/>
      <c r="Z73" s="584"/>
    </row>
    <row r="74" spans="1:26" ht="14.25" customHeight="1" x14ac:dyDescent="0.35">
      <c r="A74" s="610"/>
      <c r="B74" s="610"/>
      <c r="C74" s="610"/>
      <c r="D74" s="610"/>
      <c r="E74" s="584"/>
      <c r="F74" s="584"/>
      <c r="G74" s="584"/>
      <c r="H74" s="584"/>
      <c r="I74" s="584"/>
      <c r="J74" s="584"/>
      <c r="K74" s="584"/>
      <c r="L74" s="584"/>
      <c r="M74" s="584"/>
      <c r="N74" s="584"/>
      <c r="O74" s="584"/>
      <c r="P74" s="584"/>
      <c r="Q74" s="584"/>
      <c r="R74" s="584"/>
      <c r="S74" s="584"/>
      <c r="T74" s="584"/>
      <c r="U74" s="584"/>
      <c r="V74" s="584"/>
      <c r="W74" s="584"/>
      <c r="X74" s="584"/>
      <c r="Y74" s="584"/>
      <c r="Z74" s="584"/>
    </row>
    <row r="75" spans="1:26" ht="14.25" customHeight="1" x14ac:dyDescent="0.35">
      <c r="A75" s="610"/>
      <c r="B75" s="610"/>
      <c r="C75" s="610"/>
      <c r="D75" s="610"/>
      <c r="E75" s="584"/>
      <c r="F75" s="584"/>
      <c r="G75" s="584"/>
      <c r="H75" s="584"/>
      <c r="I75" s="584"/>
      <c r="J75" s="584"/>
      <c r="K75" s="584"/>
      <c r="L75" s="584"/>
      <c r="M75" s="584"/>
      <c r="N75" s="584"/>
      <c r="O75" s="584"/>
      <c r="P75" s="584"/>
      <c r="Q75" s="584"/>
      <c r="R75" s="584"/>
      <c r="S75" s="584"/>
      <c r="T75" s="584"/>
      <c r="U75" s="584"/>
      <c r="V75" s="584"/>
      <c r="W75" s="584"/>
      <c r="X75" s="584"/>
      <c r="Y75" s="584"/>
      <c r="Z75" s="584"/>
    </row>
    <row r="76" spans="1:26" ht="14.25" customHeight="1" x14ac:dyDescent="0.35">
      <c r="A76" s="610"/>
      <c r="B76" s="610"/>
      <c r="C76" s="610"/>
      <c r="D76" s="610"/>
      <c r="E76" s="584"/>
      <c r="F76" s="584"/>
      <c r="G76" s="584"/>
      <c r="H76" s="584"/>
      <c r="I76" s="584"/>
      <c r="J76" s="584"/>
      <c r="K76" s="584"/>
      <c r="L76" s="584"/>
      <c r="M76" s="584"/>
      <c r="N76" s="584"/>
      <c r="O76" s="584"/>
      <c r="P76" s="584"/>
      <c r="Q76" s="584"/>
      <c r="R76" s="584"/>
      <c r="S76" s="584"/>
      <c r="T76" s="584"/>
      <c r="U76" s="584"/>
      <c r="V76" s="584"/>
      <c r="W76" s="584"/>
      <c r="X76" s="584"/>
      <c r="Y76" s="584"/>
      <c r="Z76" s="584"/>
    </row>
    <row r="77" spans="1:26" ht="14.25" customHeight="1" x14ac:dyDescent="0.35">
      <c r="A77" s="610"/>
      <c r="B77" s="610"/>
      <c r="C77" s="610"/>
      <c r="D77" s="610"/>
      <c r="E77" s="584"/>
      <c r="F77" s="584"/>
      <c r="G77" s="584"/>
      <c r="H77" s="584"/>
      <c r="I77" s="584"/>
      <c r="J77" s="584"/>
      <c r="K77" s="584"/>
      <c r="L77" s="584"/>
      <c r="M77" s="584"/>
      <c r="N77" s="584"/>
      <c r="O77" s="584"/>
      <c r="P77" s="584"/>
      <c r="Q77" s="584"/>
      <c r="R77" s="584"/>
      <c r="S77" s="584"/>
      <c r="T77" s="584"/>
      <c r="U77" s="584"/>
      <c r="V77" s="584"/>
      <c r="W77" s="584"/>
      <c r="X77" s="584"/>
      <c r="Y77" s="584"/>
      <c r="Z77" s="584"/>
    </row>
    <row r="78" spans="1:26" ht="14.25" customHeight="1" x14ac:dyDescent="0.35">
      <c r="A78" s="610"/>
      <c r="B78" s="610"/>
      <c r="C78" s="610"/>
      <c r="D78" s="610"/>
      <c r="E78" s="584"/>
      <c r="F78" s="584"/>
      <c r="G78" s="584"/>
      <c r="H78" s="584"/>
      <c r="I78" s="584"/>
      <c r="J78" s="584"/>
      <c r="K78" s="584"/>
      <c r="L78" s="584"/>
      <c r="M78" s="584"/>
      <c r="N78" s="584"/>
      <c r="O78" s="584"/>
      <c r="P78" s="584"/>
      <c r="Q78" s="584"/>
      <c r="R78" s="584"/>
      <c r="S78" s="584"/>
      <c r="T78" s="584"/>
      <c r="U78" s="584"/>
      <c r="V78" s="584"/>
      <c r="W78" s="584"/>
      <c r="X78" s="584"/>
      <c r="Y78" s="584"/>
      <c r="Z78" s="584"/>
    </row>
    <row r="79" spans="1:26" ht="14.25" customHeight="1" x14ac:dyDescent="0.35">
      <c r="A79" s="610"/>
      <c r="B79" s="610"/>
      <c r="C79" s="610"/>
      <c r="D79" s="610"/>
      <c r="E79" s="584"/>
      <c r="F79" s="584"/>
      <c r="G79" s="584"/>
      <c r="H79" s="584"/>
      <c r="I79" s="584"/>
      <c r="J79" s="584"/>
      <c r="K79" s="584"/>
      <c r="L79" s="584"/>
      <c r="M79" s="584"/>
      <c r="N79" s="584"/>
      <c r="O79" s="584"/>
      <c r="P79" s="584"/>
      <c r="Q79" s="584"/>
      <c r="R79" s="584"/>
      <c r="S79" s="584"/>
      <c r="T79" s="584"/>
      <c r="U79" s="584"/>
      <c r="V79" s="584"/>
      <c r="W79" s="584"/>
      <c r="X79" s="584"/>
      <c r="Y79" s="584"/>
      <c r="Z79" s="584"/>
    </row>
    <row r="80" spans="1:26" ht="14.25" customHeight="1" x14ac:dyDescent="0.35">
      <c r="A80" s="610"/>
      <c r="B80" s="610"/>
      <c r="C80" s="610"/>
      <c r="D80" s="610"/>
      <c r="E80" s="584"/>
      <c r="F80" s="584"/>
      <c r="G80" s="584"/>
      <c r="H80" s="584"/>
      <c r="I80" s="584"/>
      <c r="J80" s="584"/>
      <c r="K80" s="584"/>
      <c r="L80" s="584"/>
      <c r="M80" s="584"/>
      <c r="N80" s="584"/>
      <c r="O80" s="584"/>
      <c r="P80" s="584"/>
      <c r="Q80" s="584"/>
      <c r="R80" s="584"/>
      <c r="S80" s="584"/>
      <c r="T80" s="584"/>
      <c r="U80" s="584"/>
      <c r="V80" s="584"/>
      <c r="W80" s="584"/>
      <c r="X80" s="584"/>
      <c r="Y80" s="584"/>
      <c r="Z80" s="584"/>
    </row>
    <row r="81" spans="1:26" ht="14.25" customHeight="1" x14ac:dyDescent="0.35">
      <c r="A81" s="610"/>
      <c r="B81" s="610"/>
      <c r="C81" s="610"/>
      <c r="D81" s="610"/>
      <c r="E81" s="584"/>
      <c r="F81" s="584"/>
      <c r="G81" s="584"/>
      <c r="H81" s="584"/>
      <c r="I81" s="584"/>
      <c r="J81" s="584"/>
      <c r="K81" s="584"/>
      <c r="L81" s="584"/>
      <c r="M81" s="584"/>
      <c r="N81" s="584"/>
      <c r="O81" s="584"/>
      <c r="P81" s="584"/>
      <c r="Q81" s="584"/>
      <c r="R81" s="584"/>
      <c r="S81" s="584"/>
      <c r="T81" s="584"/>
      <c r="U81" s="584"/>
      <c r="V81" s="584"/>
      <c r="W81" s="584"/>
      <c r="X81" s="584"/>
      <c r="Y81" s="584"/>
      <c r="Z81" s="584"/>
    </row>
    <row r="82" spans="1:26" ht="14.25" customHeight="1" x14ac:dyDescent="0.35">
      <c r="A82" s="610"/>
      <c r="B82" s="610"/>
      <c r="C82" s="610"/>
      <c r="D82" s="610"/>
      <c r="E82" s="584"/>
      <c r="F82" s="584"/>
      <c r="G82" s="584"/>
      <c r="H82" s="584"/>
      <c r="I82" s="584"/>
      <c r="J82" s="584"/>
      <c r="K82" s="584"/>
      <c r="L82" s="584"/>
      <c r="M82" s="584"/>
      <c r="N82" s="584"/>
      <c r="O82" s="584"/>
      <c r="P82" s="584"/>
      <c r="Q82" s="584"/>
      <c r="R82" s="584"/>
      <c r="S82" s="584"/>
      <c r="T82" s="584"/>
      <c r="U82" s="584"/>
      <c r="V82" s="584"/>
      <c r="W82" s="584"/>
      <c r="X82" s="584"/>
      <c r="Y82" s="584"/>
      <c r="Z82" s="584"/>
    </row>
    <row r="83" spans="1:26" ht="14.25" customHeight="1" x14ac:dyDescent="0.35">
      <c r="A83" s="610"/>
      <c r="B83" s="610"/>
      <c r="C83" s="610"/>
      <c r="D83" s="610"/>
      <c r="E83" s="584"/>
      <c r="F83" s="584"/>
      <c r="G83" s="584"/>
      <c r="H83" s="584"/>
      <c r="I83" s="584"/>
      <c r="J83" s="584"/>
      <c r="K83" s="584"/>
      <c r="L83" s="584"/>
      <c r="M83" s="584"/>
      <c r="N83" s="584"/>
      <c r="O83" s="584"/>
      <c r="P83" s="584"/>
      <c r="Q83" s="584"/>
      <c r="R83" s="584"/>
      <c r="S83" s="584"/>
      <c r="T83" s="584"/>
      <c r="U83" s="584"/>
      <c r="V83" s="584"/>
      <c r="W83" s="584"/>
      <c r="X83" s="584"/>
      <c r="Y83" s="584"/>
      <c r="Z83" s="584"/>
    </row>
    <row r="84" spans="1:26" ht="14.25" customHeight="1" x14ac:dyDescent="0.35">
      <c r="A84" s="610"/>
      <c r="B84" s="610"/>
      <c r="C84" s="610"/>
      <c r="D84" s="610"/>
      <c r="E84" s="584"/>
      <c r="F84" s="584"/>
      <c r="G84" s="584"/>
      <c r="H84" s="584"/>
      <c r="I84" s="584"/>
      <c r="J84" s="584"/>
      <c r="K84" s="584"/>
      <c r="L84" s="584"/>
      <c r="M84" s="584"/>
      <c r="N84" s="584"/>
      <c r="O84" s="584"/>
      <c r="P84" s="584"/>
      <c r="Q84" s="584"/>
      <c r="R84" s="584"/>
      <c r="S84" s="584"/>
      <c r="T84" s="584"/>
      <c r="U84" s="584"/>
      <c r="V84" s="584"/>
      <c r="W84" s="584"/>
      <c r="X84" s="584"/>
      <c r="Y84" s="584"/>
      <c r="Z84" s="584"/>
    </row>
    <row r="85" spans="1:26" ht="14.25" customHeight="1" x14ac:dyDescent="0.35">
      <c r="A85" s="610"/>
      <c r="B85" s="610"/>
      <c r="C85" s="610"/>
      <c r="D85" s="610"/>
      <c r="E85" s="584"/>
      <c r="F85" s="584"/>
      <c r="G85" s="584"/>
      <c r="H85" s="584"/>
      <c r="I85" s="584"/>
      <c r="J85" s="584"/>
      <c r="K85" s="584"/>
      <c r="L85" s="584"/>
      <c r="M85" s="584"/>
      <c r="N85" s="584"/>
      <c r="O85" s="584"/>
      <c r="P85" s="584"/>
      <c r="Q85" s="584"/>
      <c r="R85" s="584"/>
      <c r="S85" s="584"/>
      <c r="T85" s="584"/>
      <c r="U85" s="584"/>
      <c r="V85" s="584"/>
      <c r="W85" s="584"/>
      <c r="X85" s="584"/>
      <c r="Y85" s="584"/>
      <c r="Z85" s="584"/>
    </row>
    <row r="86" spans="1:26" ht="14.25" customHeight="1" x14ac:dyDescent="0.35">
      <c r="A86" s="610"/>
      <c r="B86" s="610"/>
      <c r="C86" s="610"/>
      <c r="D86" s="610"/>
      <c r="E86" s="584"/>
      <c r="F86" s="584"/>
      <c r="G86" s="584"/>
      <c r="H86" s="584"/>
      <c r="I86" s="584"/>
      <c r="J86" s="584"/>
      <c r="K86" s="584"/>
      <c r="L86" s="584"/>
      <c r="M86" s="584"/>
      <c r="N86" s="584"/>
      <c r="O86" s="584"/>
      <c r="P86" s="584"/>
      <c r="Q86" s="584"/>
      <c r="R86" s="584"/>
      <c r="S86" s="584"/>
      <c r="T86" s="584"/>
      <c r="U86" s="584"/>
      <c r="V86" s="584"/>
      <c r="W86" s="584"/>
      <c r="X86" s="584"/>
      <c r="Y86" s="584"/>
      <c r="Z86" s="584"/>
    </row>
    <row r="87" spans="1:26" ht="14.25" customHeight="1" x14ac:dyDescent="0.35">
      <c r="A87" s="610"/>
      <c r="B87" s="610"/>
      <c r="C87" s="610"/>
      <c r="D87" s="610"/>
      <c r="E87" s="584"/>
      <c r="F87" s="584"/>
      <c r="G87" s="584"/>
      <c r="H87" s="584"/>
      <c r="I87" s="584"/>
      <c r="J87" s="584"/>
      <c r="K87" s="584"/>
      <c r="L87" s="584"/>
      <c r="M87" s="584"/>
      <c r="N87" s="584"/>
      <c r="O87" s="584"/>
      <c r="P87" s="584"/>
      <c r="Q87" s="584"/>
      <c r="R87" s="584"/>
      <c r="S87" s="584"/>
      <c r="T87" s="584"/>
      <c r="U87" s="584"/>
      <c r="V87" s="584"/>
      <c r="W87" s="584"/>
      <c r="X87" s="584"/>
      <c r="Y87" s="584"/>
      <c r="Z87" s="584"/>
    </row>
    <row r="88" spans="1:26" ht="14.25" customHeight="1" x14ac:dyDescent="0.35">
      <c r="A88" s="610"/>
      <c r="B88" s="610"/>
      <c r="C88" s="610"/>
      <c r="D88" s="610"/>
      <c r="E88" s="584"/>
      <c r="F88" s="584"/>
      <c r="G88" s="584"/>
      <c r="H88" s="584"/>
      <c r="I88" s="584"/>
      <c r="J88" s="584"/>
      <c r="K88" s="584"/>
      <c r="L88" s="584"/>
      <c r="M88" s="584"/>
      <c r="N88" s="584"/>
      <c r="O88" s="584"/>
      <c r="P88" s="584"/>
      <c r="Q88" s="584"/>
      <c r="R88" s="584"/>
      <c r="S88" s="584"/>
      <c r="T88" s="584"/>
      <c r="U88" s="584"/>
      <c r="V88" s="584"/>
      <c r="W88" s="584"/>
      <c r="X88" s="584"/>
      <c r="Y88" s="584"/>
      <c r="Z88" s="584"/>
    </row>
    <row r="89" spans="1:26" ht="14.25" customHeight="1" x14ac:dyDescent="0.35">
      <c r="A89" s="610"/>
      <c r="B89" s="610"/>
      <c r="C89" s="610"/>
      <c r="D89" s="610"/>
      <c r="E89" s="584"/>
      <c r="F89" s="584"/>
      <c r="G89" s="584"/>
      <c r="H89" s="584"/>
      <c r="I89" s="584"/>
      <c r="J89" s="584"/>
      <c r="K89" s="584"/>
      <c r="L89" s="584"/>
      <c r="M89" s="584"/>
      <c r="N89" s="584"/>
      <c r="O89" s="584"/>
      <c r="P89" s="584"/>
      <c r="Q89" s="584"/>
      <c r="R89" s="584"/>
      <c r="S89" s="584"/>
      <c r="T89" s="584"/>
      <c r="U89" s="584"/>
      <c r="V89" s="584"/>
      <c r="W89" s="584"/>
      <c r="X89" s="584"/>
      <c r="Y89" s="584"/>
      <c r="Z89" s="584"/>
    </row>
    <row r="90" spans="1:26" ht="14.25" customHeight="1" x14ac:dyDescent="0.35">
      <c r="A90" s="610"/>
      <c r="B90" s="610"/>
      <c r="C90" s="610"/>
      <c r="D90" s="610"/>
      <c r="E90" s="584"/>
      <c r="F90" s="584"/>
      <c r="G90" s="584"/>
      <c r="H90" s="584"/>
      <c r="I90" s="584"/>
      <c r="J90" s="584"/>
      <c r="K90" s="584"/>
      <c r="L90" s="584"/>
      <c r="M90" s="584"/>
      <c r="N90" s="584"/>
      <c r="O90" s="584"/>
      <c r="P90" s="584"/>
      <c r="Q90" s="584"/>
      <c r="R90" s="584"/>
      <c r="S90" s="584"/>
      <c r="T90" s="584"/>
      <c r="U90" s="584"/>
      <c r="V90" s="584"/>
      <c r="W90" s="584"/>
      <c r="X90" s="584"/>
      <c r="Y90" s="584"/>
      <c r="Z90" s="584"/>
    </row>
    <row r="91" spans="1:26" ht="14.25" customHeight="1" x14ac:dyDescent="0.35">
      <c r="A91" s="610"/>
      <c r="B91" s="610"/>
      <c r="C91" s="610"/>
      <c r="D91" s="610"/>
      <c r="E91" s="584"/>
      <c r="F91" s="584"/>
      <c r="G91" s="584"/>
      <c r="H91" s="584"/>
      <c r="I91" s="584"/>
      <c r="J91" s="584"/>
      <c r="K91" s="584"/>
      <c r="L91" s="584"/>
      <c r="M91" s="584"/>
      <c r="N91" s="584"/>
      <c r="O91" s="584"/>
      <c r="P91" s="584"/>
      <c r="Q91" s="584"/>
      <c r="R91" s="584"/>
      <c r="S91" s="584"/>
      <c r="T91" s="584"/>
      <c r="U91" s="584"/>
      <c r="V91" s="584"/>
      <c r="W91" s="584"/>
      <c r="X91" s="584"/>
      <c r="Y91" s="584"/>
      <c r="Z91" s="584"/>
    </row>
    <row r="92" spans="1:26" ht="14.25" customHeight="1" x14ac:dyDescent="0.35">
      <c r="A92" s="610"/>
      <c r="B92" s="610"/>
      <c r="C92" s="610"/>
      <c r="D92" s="610"/>
      <c r="E92" s="584"/>
      <c r="F92" s="584"/>
      <c r="G92" s="584"/>
      <c r="H92" s="584"/>
      <c r="I92" s="584"/>
      <c r="J92" s="584"/>
      <c r="K92" s="584"/>
      <c r="L92" s="584"/>
      <c r="M92" s="584"/>
      <c r="N92" s="584"/>
      <c r="O92" s="584"/>
      <c r="P92" s="584"/>
      <c r="Q92" s="584"/>
      <c r="R92" s="584"/>
      <c r="S92" s="584"/>
      <c r="T92" s="584"/>
      <c r="U92" s="584"/>
      <c r="V92" s="584"/>
      <c r="W92" s="584"/>
      <c r="X92" s="584"/>
      <c r="Y92" s="584"/>
      <c r="Z92" s="584"/>
    </row>
    <row r="93" spans="1:26" ht="14.25" customHeight="1" x14ac:dyDescent="0.35">
      <c r="A93" s="610"/>
      <c r="B93" s="610"/>
      <c r="C93" s="610"/>
      <c r="D93" s="610"/>
      <c r="E93" s="584"/>
      <c r="F93" s="584"/>
      <c r="G93" s="584"/>
      <c r="H93" s="584"/>
      <c r="I93" s="584"/>
      <c r="J93" s="584"/>
      <c r="K93" s="584"/>
      <c r="L93" s="584"/>
      <c r="M93" s="584"/>
      <c r="N93" s="584"/>
      <c r="O93" s="584"/>
      <c r="P93" s="584"/>
      <c r="Q93" s="584"/>
      <c r="R93" s="584"/>
      <c r="S93" s="584"/>
      <c r="T93" s="584"/>
      <c r="U93" s="584"/>
      <c r="V93" s="584"/>
      <c r="W93" s="584"/>
      <c r="X93" s="584"/>
      <c r="Y93" s="584"/>
      <c r="Z93" s="584"/>
    </row>
    <row r="94" spans="1:26" ht="14.25" customHeight="1" x14ac:dyDescent="0.35">
      <c r="A94" s="584"/>
      <c r="B94" s="584"/>
      <c r="C94" s="584"/>
      <c r="D94" s="584"/>
      <c r="E94" s="584"/>
      <c r="F94" s="584"/>
      <c r="G94" s="584"/>
      <c r="H94" s="584"/>
      <c r="I94" s="584"/>
      <c r="J94" s="584"/>
      <c r="K94" s="584"/>
      <c r="L94" s="584"/>
      <c r="M94" s="584"/>
      <c r="N94" s="584"/>
      <c r="O94" s="584"/>
      <c r="P94" s="584"/>
      <c r="Q94" s="584"/>
      <c r="R94" s="584"/>
      <c r="S94" s="584"/>
      <c r="T94" s="584"/>
      <c r="U94" s="584"/>
      <c r="V94" s="584"/>
      <c r="W94" s="584"/>
      <c r="X94" s="584"/>
      <c r="Y94" s="584"/>
      <c r="Z94" s="584"/>
    </row>
    <row r="95" spans="1:26" ht="14.25" customHeight="1" x14ac:dyDescent="0.35">
      <c r="A95" s="584"/>
      <c r="B95" s="584"/>
      <c r="C95" s="584"/>
      <c r="D95" s="584"/>
      <c r="E95" s="584"/>
      <c r="F95" s="584"/>
      <c r="G95" s="584"/>
      <c r="H95" s="584"/>
      <c r="I95" s="584"/>
      <c r="J95" s="584"/>
      <c r="K95" s="584"/>
      <c r="L95" s="584"/>
      <c r="M95" s="584"/>
      <c r="N95" s="584"/>
      <c r="O95" s="584"/>
      <c r="P95" s="584"/>
      <c r="Q95" s="584"/>
      <c r="R95" s="584"/>
      <c r="S95" s="584"/>
      <c r="T95" s="584"/>
      <c r="U95" s="584"/>
      <c r="V95" s="584"/>
      <c r="W95" s="584"/>
      <c r="X95" s="584"/>
      <c r="Y95" s="584"/>
      <c r="Z95" s="584"/>
    </row>
    <row r="96" spans="1:26" ht="14.25" customHeight="1" x14ac:dyDescent="0.35">
      <c r="A96" s="584"/>
      <c r="B96" s="584"/>
      <c r="C96" s="584"/>
      <c r="D96" s="584"/>
      <c r="E96" s="584"/>
      <c r="F96" s="584"/>
      <c r="G96" s="584"/>
      <c r="H96" s="584"/>
      <c r="I96" s="584"/>
      <c r="J96" s="584"/>
      <c r="K96" s="584"/>
      <c r="L96" s="584"/>
      <c r="M96" s="584"/>
      <c r="N96" s="584"/>
      <c r="O96" s="584"/>
      <c r="P96" s="584"/>
      <c r="Q96" s="584"/>
      <c r="R96" s="584"/>
      <c r="S96" s="584"/>
      <c r="T96" s="584"/>
      <c r="U96" s="584"/>
      <c r="V96" s="584"/>
      <c r="W96" s="584"/>
      <c r="X96" s="584"/>
      <c r="Y96" s="584"/>
      <c r="Z96" s="584"/>
    </row>
    <row r="97" spans="1:26" ht="14.25" customHeight="1" x14ac:dyDescent="0.35">
      <c r="A97" s="584"/>
      <c r="B97" s="584"/>
      <c r="C97" s="584"/>
      <c r="D97" s="584"/>
      <c r="E97" s="584"/>
      <c r="F97" s="584"/>
      <c r="G97" s="584"/>
      <c r="H97" s="584"/>
      <c r="I97" s="584"/>
      <c r="J97" s="584"/>
      <c r="K97" s="584"/>
      <c r="L97" s="584"/>
      <c r="M97" s="584"/>
      <c r="N97" s="584"/>
      <c r="O97" s="584"/>
      <c r="P97" s="584"/>
      <c r="Q97" s="584"/>
      <c r="R97" s="584"/>
      <c r="S97" s="584"/>
      <c r="T97" s="584"/>
      <c r="U97" s="584"/>
      <c r="V97" s="584"/>
      <c r="W97" s="584"/>
      <c r="X97" s="584"/>
      <c r="Y97" s="584"/>
      <c r="Z97" s="584"/>
    </row>
    <row r="98" spans="1:26" ht="14.25" customHeight="1" x14ac:dyDescent="0.35">
      <c r="A98" s="584"/>
      <c r="B98" s="584"/>
      <c r="C98" s="584"/>
      <c r="D98" s="584"/>
      <c r="E98" s="584"/>
      <c r="F98" s="584"/>
      <c r="G98" s="584"/>
      <c r="H98" s="584"/>
      <c r="I98" s="584"/>
      <c r="J98" s="584"/>
      <c r="K98" s="584"/>
      <c r="L98" s="584"/>
      <c r="M98" s="584"/>
      <c r="N98" s="584"/>
      <c r="O98" s="584"/>
      <c r="P98" s="584"/>
      <c r="Q98" s="584"/>
      <c r="R98" s="584"/>
      <c r="S98" s="584"/>
      <c r="T98" s="584"/>
      <c r="U98" s="584"/>
      <c r="V98" s="584"/>
      <c r="W98" s="584"/>
      <c r="X98" s="584"/>
      <c r="Y98" s="584"/>
      <c r="Z98" s="584"/>
    </row>
    <row r="99" spans="1:26" ht="14.25" customHeight="1" x14ac:dyDescent="0.35">
      <c r="A99" s="584"/>
      <c r="B99" s="584"/>
      <c r="C99" s="584"/>
      <c r="D99" s="584"/>
      <c r="E99" s="584"/>
      <c r="F99" s="584"/>
      <c r="G99" s="584"/>
      <c r="H99" s="584"/>
      <c r="I99" s="584"/>
      <c r="J99" s="584"/>
      <c r="K99" s="584"/>
      <c r="L99" s="584"/>
      <c r="M99" s="584"/>
      <c r="N99" s="584"/>
      <c r="O99" s="584"/>
      <c r="P99" s="584"/>
      <c r="Q99" s="584"/>
      <c r="R99" s="584"/>
      <c r="S99" s="584"/>
      <c r="T99" s="584"/>
      <c r="U99" s="584"/>
      <c r="V99" s="584"/>
      <c r="W99" s="584"/>
      <c r="X99" s="584"/>
      <c r="Y99" s="584"/>
      <c r="Z99" s="584"/>
    </row>
    <row r="100" spans="1:26" ht="14.25" customHeight="1" x14ac:dyDescent="0.35">
      <c r="A100" s="584"/>
      <c r="B100" s="584"/>
      <c r="C100" s="584"/>
      <c r="D100" s="584"/>
      <c r="E100" s="584"/>
      <c r="F100" s="584"/>
      <c r="G100" s="584"/>
      <c r="H100" s="584"/>
      <c r="I100" s="584"/>
      <c r="J100" s="584"/>
      <c r="K100" s="584"/>
      <c r="L100" s="584"/>
      <c r="M100" s="584"/>
      <c r="N100" s="584"/>
      <c r="O100" s="584"/>
      <c r="P100" s="584"/>
      <c r="Q100" s="584"/>
      <c r="R100" s="584"/>
      <c r="S100" s="584"/>
      <c r="T100" s="584"/>
      <c r="U100" s="584"/>
      <c r="V100" s="584"/>
      <c r="W100" s="584"/>
      <c r="X100" s="584"/>
      <c r="Y100" s="584"/>
      <c r="Z100" s="584"/>
    </row>
    <row r="101" spans="1:26" ht="14.25" customHeight="1" x14ac:dyDescent="0.35">
      <c r="A101" s="584"/>
      <c r="B101" s="584"/>
      <c r="C101" s="584"/>
      <c r="D101" s="584"/>
      <c r="E101" s="584"/>
      <c r="F101" s="584"/>
      <c r="G101" s="584"/>
      <c r="H101" s="584"/>
      <c r="I101" s="584"/>
      <c r="J101" s="584"/>
      <c r="K101" s="584"/>
      <c r="L101" s="584"/>
      <c r="M101" s="584"/>
      <c r="N101" s="584"/>
      <c r="O101" s="584"/>
      <c r="P101" s="584"/>
      <c r="Q101" s="584"/>
      <c r="R101" s="584"/>
      <c r="S101" s="584"/>
      <c r="T101" s="584"/>
      <c r="U101" s="584"/>
      <c r="V101" s="584"/>
      <c r="W101" s="584"/>
      <c r="X101" s="584"/>
      <c r="Y101" s="584"/>
      <c r="Z101" s="584"/>
    </row>
    <row r="102" spans="1:26" ht="14.25" customHeight="1" x14ac:dyDescent="0.35">
      <c r="A102" s="584"/>
      <c r="B102" s="584"/>
      <c r="C102" s="584"/>
      <c r="D102" s="584"/>
      <c r="E102" s="584"/>
      <c r="F102" s="584"/>
      <c r="G102" s="584"/>
      <c r="H102" s="584"/>
      <c r="I102" s="584"/>
      <c r="J102" s="584"/>
      <c r="K102" s="584"/>
      <c r="L102" s="584"/>
      <c r="M102" s="584"/>
      <c r="N102" s="584"/>
      <c r="O102" s="584"/>
      <c r="P102" s="584"/>
      <c r="Q102" s="584"/>
      <c r="R102" s="584"/>
      <c r="S102" s="584"/>
      <c r="T102" s="584"/>
      <c r="U102" s="584"/>
      <c r="V102" s="584"/>
      <c r="W102" s="584"/>
      <c r="X102" s="584"/>
      <c r="Y102" s="584"/>
      <c r="Z102" s="584"/>
    </row>
    <row r="103" spans="1:26" ht="14.25" customHeight="1" x14ac:dyDescent="0.35">
      <c r="A103" s="584"/>
      <c r="B103" s="584"/>
      <c r="C103" s="584"/>
      <c r="D103" s="584"/>
      <c r="E103" s="584"/>
      <c r="F103" s="584"/>
      <c r="G103" s="584"/>
      <c r="H103" s="584"/>
      <c r="I103" s="584"/>
      <c r="J103" s="584"/>
      <c r="K103" s="584"/>
      <c r="L103" s="584"/>
      <c r="M103" s="584"/>
      <c r="N103" s="584"/>
      <c r="O103" s="584"/>
      <c r="P103" s="584"/>
      <c r="Q103" s="584"/>
      <c r="R103" s="584"/>
      <c r="S103" s="584"/>
      <c r="T103" s="584"/>
      <c r="U103" s="584"/>
      <c r="V103" s="584"/>
      <c r="W103" s="584"/>
      <c r="X103" s="584"/>
      <c r="Y103" s="584"/>
      <c r="Z103" s="584"/>
    </row>
    <row r="104" spans="1:26" ht="14.25" customHeight="1" x14ac:dyDescent="0.35">
      <c r="A104" s="584"/>
      <c r="B104" s="584"/>
      <c r="C104" s="584"/>
      <c r="D104" s="584"/>
      <c r="E104" s="584"/>
      <c r="F104" s="584"/>
      <c r="G104" s="584"/>
      <c r="H104" s="584"/>
      <c r="I104" s="584"/>
      <c r="J104" s="584"/>
      <c r="K104" s="584"/>
      <c r="L104" s="584"/>
      <c r="M104" s="584"/>
      <c r="N104" s="584"/>
      <c r="O104" s="584"/>
      <c r="P104" s="584"/>
      <c r="Q104" s="584"/>
      <c r="R104" s="584"/>
      <c r="S104" s="584"/>
      <c r="T104" s="584"/>
      <c r="U104" s="584"/>
      <c r="V104" s="584"/>
      <c r="W104" s="584"/>
      <c r="X104" s="584"/>
      <c r="Y104" s="584"/>
      <c r="Z104" s="584"/>
    </row>
    <row r="105" spans="1:26" ht="14.25" customHeight="1" x14ac:dyDescent="0.35">
      <c r="A105" s="584"/>
      <c r="B105" s="584"/>
      <c r="C105" s="584"/>
      <c r="D105" s="584"/>
      <c r="E105" s="584"/>
      <c r="F105" s="584"/>
      <c r="G105" s="584"/>
      <c r="H105" s="584"/>
      <c r="I105" s="584"/>
      <c r="J105" s="584"/>
      <c r="K105" s="584"/>
      <c r="L105" s="584"/>
      <c r="M105" s="584"/>
      <c r="N105" s="584"/>
      <c r="O105" s="584"/>
      <c r="P105" s="584"/>
      <c r="Q105" s="584"/>
      <c r="R105" s="584"/>
      <c r="S105" s="584"/>
      <c r="T105" s="584"/>
      <c r="U105" s="584"/>
      <c r="V105" s="584"/>
      <c r="W105" s="584"/>
      <c r="X105" s="584"/>
      <c r="Y105" s="584"/>
      <c r="Z105" s="584"/>
    </row>
    <row r="106" spans="1:26" ht="14.25" customHeight="1" x14ac:dyDescent="0.35">
      <c r="A106" s="584"/>
      <c r="B106" s="584"/>
      <c r="C106" s="584"/>
      <c r="D106" s="584"/>
      <c r="E106" s="584"/>
      <c r="F106" s="584"/>
      <c r="G106" s="584"/>
      <c r="H106" s="584"/>
      <c r="I106" s="584"/>
      <c r="J106" s="584"/>
      <c r="K106" s="584"/>
      <c r="L106" s="584"/>
      <c r="M106" s="584"/>
      <c r="N106" s="584"/>
      <c r="O106" s="584"/>
      <c r="P106" s="584"/>
      <c r="Q106" s="584"/>
      <c r="R106" s="584"/>
      <c r="S106" s="584"/>
      <c r="T106" s="584"/>
      <c r="U106" s="584"/>
      <c r="V106" s="584"/>
      <c r="W106" s="584"/>
      <c r="X106" s="584"/>
      <c r="Y106" s="584"/>
      <c r="Z106" s="584"/>
    </row>
    <row r="107" spans="1:26" ht="14.25" customHeight="1" x14ac:dyDescent="0.35">
      <c r="A107" s="584"/>
      <c r="B107" s="584"/>
      <c r="C107" s="584"/>
      <c r="D107" s="584"/>
      <c r="E107" s="584"/>
      <c r="F107" s="584"/>
      <c r="G107" s="584"/>
      <c r="H107" s="584"/>
      <c r="I107" s="584"/>
      <c r="J107" s="584"/>
      <c r="K107" s="584"/>
      <c r="L107" s="584"/>
      <c r="M107" s="584"/>
      <c r="N107" s="584"/>
      <c r="O107" s="584"/>
      <c r="P107" s="584"/>
      <c r="Q107" s="584"/>
      <c r="R107" s="584"/>
      <c r="S107" s="584"/>
      <c r="T107" s="584"/>
      <c r="U107" s="584"/>
      <c r="V107" s="584"/>
      <c r="W107" s="584"/>
      <c r="X107" s="584"/>
      <c r="Y107" s="584"/>
      <c r="Z107" s="584"/>
    </row>
    <row r="108" spans="1:26" ht="14.25" customHeight="1" x14ac:dyDescent="0.35">
      <c r="A108" s="584"/>
      <c r="B108" s="584"/>
      <c r="C108" s="584"/>
      <c r="D108" s="584"/>
      <c r="E108" s="584"/>
      <c r="F108" s="584"/>
      <c r="G108" s="584"/>
      <c r="H108" s="584"/>
      <c r="I108" s="584"/>
      <c r="J108" s="584"/>
      <c r="K108" s="584"/>
      <c r="L108" s="584"/>
      <c r="M108" s="584"/>
      <c r="N108" s="584"/>
      <c r="O108" s="584"/>
      <c r="P108" s="584"/>
      <c r="Q108" s="584"/>
      <c r="R108" s="584"/>
      <c r="S108" s="584"/>
      <c r="T108" s="584"/>
      <c r="U108" s="584"/>
      <c r="V108" s="584"/>
      <c r="W108" s="584"/>
      <c r="X108" s="584"/>
      <c r="Y108" s="584"/>
      <c r="Z108" s="584"/>
    </row>
    <row r="109" spans="1:26" ht="14.25" customHeight="1" x14ac:dyDescent="0.35">
      <c r="A109" s="584"/>
      <c r="B109" s="584"/>
      <c r="C109" s="584"/>
      <c r="D109" s="584"/>
      <c r="E109" s="584"/>
      <c r="F109" s="584"/>
      <c r="G109" s="584"/>
      <c r="H109" s="584"/>
      <c r="I109" s="584"/>
      <c r="J109" s="584"/>
      <c r="K109" s="584"/>
      <c r="L109" s="584"/>
      <c r="M109" s="584"/>
      <c r="N109" s="584"/>
      <c r="O109" s="584"/>
      <c r="P109" s="584"/>
      <c r="Q109" s="584"/>
      <c r="R109" s="584"/>
      <c r="S109" s="584"/>
      <c r="T109" s="584"/>
      <c r="U109" s="584"/>
      <c r="V109" s="584"/>
      <c r="W109" s="584"/>
      <c r="X109" s="584"/>
      <c r="Y109" s="584"/>
      <c r="Z109" s="584"/>
    </row>
    <row r="110" spans="1:26" ht="14.25" customHeight="1" x14ac:dyDescent="0.35">
      <c r="A110" s="584"/>
      <c r="B110" s="584"/>
      <c r="C110" s="584"/>
      <c r="D110" s="584"/>
      <c r="E110" s="584"/>
      <c r="F110" s="584"/>
      <c r="G110" s="584"/>
      <c r="H110" s="584"/>
      <c r="I110" s="584"/>
      <c r="J110" s="584"/>
      <c r="K110" s="584"/>
      <c r="L110" s="584"/>
      <c r="M110" s="584"/>
      <c r="N110" s="584"/>
      <c r="O110" s="584"/>
      <c r="P110" s="584"/>
      <c r="Q110" s="584"/>
      <c r="R110" s="584"/>
      <c r="S110" s="584"/>
      <c r="T110" s="584"/>
      <c r="U110" s="584"/>
      <c r="V110" s="584"/>
      <c r="W110" s="584"/>
      <c r="X110" s="584"/>
      <c r="Y110" s="584"/>
      <c r="Z110" s="584"/>
    </row>
    <row r="111" spans="1:26" ht="14.25" customHeight="1" x14ac:dyDescent="0.35">
      <c r="A111" s="584"/>
      <c r="B111" s="584"/>
      <c r="C111" s="584"/>
      <c r="D111" s="584"/>
      <c r="E111" s="584"/>
      <c r="F111" s="584"/>
      <c r="G111" s="584"/>
      <c r="H111" s="584"/>
      <c r="I111" s="584"/>
      <c r="J111" s="584"/>
      <c r="K111" s="584"/>
      <c r="L111" s="584"/>
      <c r="M111" s="584"/>
      <c r="N111" s="584"/>
      <c r="O111" s="584"/>
      <c r="P111" s="584"/>
      <c r="Q111" s="584"/>
      <c r="R111" s="584"/>
      <c r="S111" s="584"/>
      <c r="T111" s="584"/>
      <c r="U111" s="584"/>
      <c r="V111" s="584"/>
      <c r="W111" s="584"/>
      <c r="X111" s="584"/>
      <c r="Y111" s="584"/>
      <c r="Z111" s="584"/>
    </row>
    <row r="112" spans="1:26" ht="14.25" customHeight="1" x14ac:dyDescent="0.35">
      <c r="A112" s="584"/>
      <c r="B112" s="584"/>
      <c r="C112" s="584"/>
      <c r="D112" s="584"/>
      <c r="E112" s="584"/>
      <c r="F112" s="584"/>
      <c r="G112" s="584"/>
      <c r="H112" s="584"/>
      <c r="I112" s="584"/>
      <c r="J112" s="584"/>
      <c r="K112" s="584"/>
      <c r="L112" s="584"/>
      <c r="M112" s="584"/>
      <c r="N112" s="584"/>
      <c r="O112" s="584"/>
      <c r="P112" s="584"/>
      <c r="Q112" s="584"/>
      <c r="R112" s="584"/>
      <c r="S112" s="584"/>
      <c r="T112" s="584"/>
      <c r="U112" s="584"/>
      <c r="V112" s="584"/>
      <c r="W112" s="584"/>
      <c r="X112" s="584"/>
      <c r="Y112" s="584"/>
      <c r="Z112" s="584"/>
    </row>
    <row r="113" spans="1:26" ht="14.25" customHeight="1" x14ac:dyDescent="0.35">
      <c r="A113" s="584"/>
      <c r="B113" s="584"/>
      <c r="C113" s="584"/>
      <c r="D113" s="584"/>
      <c r="E113" s="584"/>
      <c r="F113" s="584"/>
      <c r="G113" s="584"/>
      <c r="H113" s="584"/>
      <c r="I113" s="584"/>
      <c r="J113" s="584"/>
      <c r="K113" s="584"/>
      <c r="L113" s="584"/>
      <c r="M113" s="584"/>
      <c r="N113" s="584"/>
      <c r="O113" s="584"/>
      <c r="P113" s="584"/>
      <c r="Q113" s="584"/>
      <c r="R113" s="584"/>
      <c r="S113" s="584"/>
      <c r="T113" s="584"/>
      <c r="U113" s="584"/>
      <c r="V113" s="584"/>
      <c r="W113" s="584"/>
      <c r="X113" s="584"/>
      <c r="Y113" s="584"/>
      <c r="Z113" s="584"/>
    </row>
    <row r="114" spans="1:26" ht="14.25" customHeight="1" x14ac:dyDescent="0.35">
      <c r="A114" s="584"/>
      <c r="B114" s="584"/>
      <c r="C114" s="584"/>
      <c r="D114" s="584"/>
      <c r="E114" s="584"/>
      <c r="F114" s="584"/>
      <c r="G114" s="584"/>
      <c r="H114" s="584"/>
      <c r="I114" s="584"/>
      <c r="J114" s="584"/>
      <c r="K114" s="584"/>
      <c r="L114" s="584"/>
      <c r="M114" s="584"/>
      <c r="N114" s="584"/>
      <c r="O114" s="584"/>
      <c r="P114" s="584"/>
      <c r="Q114" s="584"/>
      <c r="R114" s="584"/>
      <c r="S114" s="584"/>
      <c r="T114" s="584"/>
      <c r="U114" s="584"/>
      <c r="V114" s="584"/>
      <c r="W114" s="584"/>
      <c r="X114" s="584"/>
      <c r="Y114" s="584"/>
      <c r="Z114" s="584"/>
    </row>
    <row r="115" spans="1:26" ht="14.25" customHeight="1" x14ac:dyDescent="0.35">
      <c r="A115" s="584"/>
      <c r="B115" s="584"/>
      <c r="C115" s="584"/>
      <c r="D115" s="584"/>
      <c r="E115" s="584"/>
      <c r="F115" s="584"/>
      <c r="G115" s="584"/>
      <c r="H115" s="584"/>
      <c r="I115" s="584"/>
      <c r="J115" s="584"/>
      <c r="K115" s="584"/>
      <c r="L115" s="584"/>
      <c r="M115" s="584"/>
      <c r="N115" s="584"/>
      <c r="O115" s="584"/>
      <c r="P115" s="584"/>
      <c r="Q115" s="584"/>
      <c r="R115" s="584"/>
      <c r="S115" s="584"/>
      <c r="T115" s="584"/>
      <c r="U115" s="584"/>
      <c r="V115" s="584"/>
      <c r="W115" s="584"/>
      <c r="X115" s="584"/>
      <c r="Y115" s="584"/>
      <c r="Z115" s="584"/>
    </row>
    <row r="116" spans="1:26" ht="14.25" customHeight="1" x14ac:dyDescent="0.35">
      <c r="A116" s="584"/>
      <c r="B116" s="584"/>
      <c r="C116" s="584"/>
      <c r="D116" s="584"/>
      <c r="E116" s="584"/>
      <c r="F116" s="584"/>
      <c r="G116" s="584"/>
      <c r="H116" s="584"/>
      <c r="I116" s="584"/>
      <c r="J116" s="584"/>
      <c r="K116" s="584"/>
      <c r="L116" s="584"/>
      <c r="M116" s="584"/>
      <c r="N116" s="584"/>
      <c r="O116" s="584"/>
      <c r="P116" s="584"/>
      <c r="Q116" s="584"/>
      <c r="R116" s="584"/>
      <c r="S116" s="584"/>
      <c r="T116" s="584"/>
      <c r="U116" s="584"/>
      <c r="V116" s="584"/>
      <c r="W116" s="584"/>
      <c r="X116" s="584"/>
      <c r="Y116" s="584"/>
      <c r="Z116" s="584"/>
    </row>
    <row r="117" spans="1:26" ht="14.25" customHeight="1" x14ac:dyDescent="0.35">
      <c r="A117" s="584"/>
      <c r="B117" s="584"/>
      <c r="C117" s="584"/>
      <c r="D117" s="584"/>
      <c r="E117" s="584"/>
      <c r="F117" s="584"/>
      <c r="G117" s="584"/>
      <c r="H117" s="584"/>
      <c r="I117" s="584"/>
      <c r="J117" s="584"/>
      <c r="K117" s="584"/>
      <c r="L117" s="584"/>
      <c r="M117" s="584"/>
      <c r="N117" s="584"/>
      <c r="O117" s="584"/>
      <c r="P117" s="584"/>
      <c r="Q117" s="584"/>
      <c r="R117" s="584"/>
      <c r="S117" s="584"/>
      <c r="T117" s="584"/>
      <c r="U117" s="584"/>
      <c r="V117" s="584"/>
      <c r="W117" s="584"/>
      <c r="X117" s="584"/>
      <c r="Y117" s="584"/>
      <c r="Z117" s="584"/>
    </row>
    <row r="118" spans="1:26" ht="14.25" customHeight="1" x14ac:dyDescent="0.35">
      <c r="A118" s="584"/>
      <c r="B118" s="584"/>
      <c r="C118" s="584"/>
      <c r="D118" s="584"/>
      <c r="E118" s="584"/>
      <c r="F118" s="584"/>
      <c r="G118" s="584"/>
      <c r="H118" s="584"/>
      <c r="I118" s="584"/>
      <c r="J118" s="584"/>
      <c r="K118" s="584"/>
      <c r="L118" s="584"/>
      <c r="M118" s="584"/>
      <c r="N118" s="584"/>
      <c r="O118" s="584"/>
      <c r="P118" s="584"/>
      <c r="Q118" s="584"/>
      <c r="R118" s="584"/>
      <c r="S118" s="584"/>
      <c r="T118" s="584"/>
      <c r="U118" s="584"/>
      <c r="V118" s="584"/>
      <c r="W118" s="584"/>
      <c r="X118" s="584"/>
      <c r="Y118" s="584"/>
      <c r="Z118" s="584"/>
    </row>
    <row r="119" spans="1:26" ht="14.25" customHeight="1" x14ac:dyDescent="0.35">
      <c r="A119" s="584"/>
      <c r="B119" s="584"/>
      <c r="C119" s="584"/>
      <c r="D119" s="584"/>
      <c r="E119" s="584"/>
      <c r="F119" s="584"/>
      <c r="G119" s="584"/>
      <c r="H119" s="584"/>
      <c r="I119" s="584"/>
      <c r="J119" s="584"/>
      <c r="K119" s="584"/>
      <c r="L119" s="584"/>
      <c r="M119" s="584"/>
      <c r="N119" s="584"/>
      <c r="O119" s="584"/>
      <c r="P119" s="584"/>
      <c r="Q119" s="584"/>
      <c r="R119" s="584"/>
      <c r="S119" s="584"/>
      <c r="T119" s="584"/>
      <c r="U119" s="584"/>
      <c r="V119" s="584"/>
      <c r="W119" s="584"/>
      <c r="X119" s="584"/>
      <c r="Y119" s="584"/>
      <c r="Z119" s="584"/>
    </row>
    <row r="120" spans="1:26" ht="14.25" customHeight="1" x14ac:dyDescent="0.35">
      <c r="A120" s="584"/>
      <c r="B120" s="584"/>
      <c r="C120" s="584"/>
      <c r="D120" s="584"/>
      <c r="E120" s="584"/>
      <c r="F120" s="584"/>
      <c r="G120" s="584"/>
      <c r="H120" s="584"/>
      <c r="I120" s="584"/>
      <c r="J120" s="584"/>
      <c r="K120" s="584"/>
      <c r="L120" s="584"/>
      <c r="M120" s="584"/>
      <c r="N120" s="584"/>
      <c r="O120" s="584"/>
      <c r="P120" s="584"/>
      <c r="Q120" s="584"/>
      <c r="R120" s="584"/>
      <c r="S120" s="584"/>
      <c r="T120" s="584"/>
      <c r="U120" s="584"/>
      <c r="V120" s="584"/>
      <c r="W120" s="584"/>
      <c r="X120" s="584"/>
      <c r="Y120" s="584"/>
      <c r="Z120" s="584"/>
    </row>
    <row r="121" spans="1:26" ht="14.25" customHeight="1" x14ac:dyDescent="0.35">
      <c r="A121" s="584"/>
      <c r="B121" s="584"/>
      <c r="C121" s="584"/>
      <c r="D121" s="584"/>
      <c r="E121" s="584"/>
      <c r="F121" s="584"/>
      <c r="G121" s="584"/>
      <c r="H121" s="584"/>
      <c r="I121" s="584"/>
      <c r="J121" s="584"/>
      <c r="K121" s="584"/>
      <c r="L121" s="584"/>
      <c r="M121" s="584"/>
      <c r="N121" s="584"/>
      <c r="O121" s="584"/>
      <c r="P121" s="584"/>
      <c r="Q121" s="584"/>
      <c r="R121" s="584"/>
      <c r="S121" s="584"/>
      <c r="T121" s="584"/>
      <c r="U121" s="584"/>
      <c r="V121" s="584"/>
      <c r="W121" s="584"/>
      <c r="X121" s="584"/>
      <c r="Y121" s="584"/>
      <c r="Z121" s="584"/>
    </row>
    <row r="122" spans="1:26" ht="14.25" customHeight="1" x14ac:dyDescent="0.35">
      <c r="A122" s="584"/>
      <c r="B122" s="584"/>
      <c r="C122" s="584"/>
      <c r="D122" s="584"/>
      <c r="E122" s="584"/>
      <c r="F122" s="584"/>
      <c r="G122" s="584"/>
      <c r="H122" s="584"/>
      <c r="I122" s="584"/>
      <c r="J122" s="584"/>
      <c r="K122" s="584"/>
      <c r="L122" s="584"/>
      <c r="M122" s="584"/>
      <c r="N122" s="584"/>
      <c r="O122" s="584"/>
      <c r="P122" s="584"/>
      <c r="Q122" s="584"/>
      <c r="R122" s="584"/>
      <c r="S122" s="584"/>
      <c r="T122" s="584"/>
      <c r="U122" s="584"/>
      <c r="V122" s="584"/>
      <c r="W122" s="584"/>
      <c r="X122" s="584"/>
      <c r="Y122" s="584"/>
      <c r="Z122" s="584"/>
    </row>
    <row r="123" spans="1:26" ht="14.25" customHeight="1" x14ac:dyDescent="0.35">
      <c r="A123" s="584"/>
      <c r="B123" s="584"/>
      <c r="C123" s="584"/>
      <c r="D123" s="584"/>
      <c r="E123" s="584"/>
      <c r="F123" s="584"/>
      <c r="G123" s="584"/>
      <c r="H123" s="584"/>
      <c r="I123" s="584"/>
      <c r="J123" s="584"/>
      <c r="K123" s="584"/>
      <c r="L123" s="584"/>
      <c r="M123" s="584"/>
      <c r="N123" s="584"/>
      <c r="O123" s="584"/>
      <c r="P123" s="584"/>
      <c r="Q123" s="584"/>
      <c r="R123" s="584"/>
      <c r="S123" s="584"/>
      <c r="T123" s="584"/>
      <c r="U123" s="584"/>
      <c r="V123" s="584"/>
      <c r="W123" s="584"/>
      <c r="X123" s="584"/>
      <c r="Y123" s="584"/>
      <c r="Z123" s="584"/>
    </row>
    <row r="124" spans="1:26" ht="14.25" customHeight="1" x14ac:dyDescent="0.35">
      <c r="A124" s="584"/>
      <c r="B124" s="584"/>
      <c r="C124" s="584"/>
      <c r="D124" s="584"/>
      <c r="E124" s="584"/>
      <c r="F124" s="584"/>
      <c r="G124" s="584"/>
      <c r="H124" s="584"/>
      <c r="I124" s="584"/>
      <c r="J124" s="584"/>
      <c r="K124" s="584"/>
      <c r="L124" s="584"/>
      <c r="M124" s="584"/>
      <c r="N124" s="584"/>
      <c r="O124" s="584"/>
      <c r="P124" s="584"/>
      <c r="Q124" s="584"/>
      <c r="R124" s="584"/>
      <c r="S124" s="584"/>
      <c r="T124" s="584"/>
      <c r="U124" s="584"/>
      <c r="V124" s="584"/>
      <c r="W124" s="584"/>
      <c r="X124" s="584"/>
      <c r="Y124" s="584"/>
      <c r="Z124" s="584"/>
    </row>
    <row r="125" spans="1:26" ht="14.25" customHeight="1" x14ac:dyDescent="0.35">
      <c r="A125" s="584"/>
      <c r="B125" s="584"/>
      <c r="C125" s="584"/>
      <c r="D125" s="584"/>
      <c r="E125" s="584"/>
      <c r="F125" s="584"/>
      <c r="G125" s="584"/>
      <c r="H125" s="584"/>
      <c r="I125" s="584"/>
      <c r="J125" s="584"/>
      <c r="K125" s="584"/>
      <c r="L125" s="584"/>
      <c r="M125" s="584"/>
      <c r="N125" s="584"/>
      <c r="O125" s="584"/>
      <c r="P125" s="584"/>
      <c r="Q125" s="584"/>
      <c r="R125" s="584"/>
      <c r="S125" s="584"/>
      <c r="T125" s="584"/>
      <c r="U125" s="584"/>
      <c r="V125" s="584"/>
      <c r="W125" s="584"/>
      <c r="X125" s="584"/>
      <c r="Y125" s="584"/>
      <c r="Z125" s="584"/>
    </row>
    <row r="126" spans="1:26" ht="14.25" customHeight="1" x14ac:dyDescent="0.35">
      <c r="A126" s="584"/>
      <c r="B126" s="584"/>
      <c r="C126" s="584"/>
      <c r="D126" s="584"/>
      <c r="E126" s="584"/>
      <c r="F126" s="584"/>
      <c r="G126" s="584"/>
      <c r="H126" s="584"/>
      <c r="I126" s="584"/>
      <c r="J126" s="584"/>
      <c r="K126" s="584"/>
      <c r="L126" s="584"/>
      <c r="M126" s="584"/>
      <c r="N126" s="584"/>
      <c r="O126" s="584"/>
      <c r="P126" s="584"/>
      <c r="Q126" s="584"/>
      <c r="R126" s="584"/>
      <c r="S126" s="584"/>
      <c r="T126" s="584"/>
      <c r="U126" s="584"/>
      <c r="V126" s="584"/>
      <c r="W126" s="584"/>
      <c r="X126" s="584"/>
      <c r="Y126" s="584"/>
      <c r="Z126" s="584"/>
    </row>
    <row r="127" spans="1:26" ht="14.25" customHeight="1" x14ac:dyDescent="0.35">
      <c r="A127" s="584"/>
      <c r="B127" s="584"/>
      <c r="C127" s="584"/>
      <c r="D127" s="584"/>
      <c r="E127" s="584"/>
      <c r="F127" s="584"/>
      <c r="G127" s="584"/>
      <c r="H127" s="584"/>
      <c r="I127" s="584"/>
      <c r="J127" s="584"/>
      <c r="K127" s="584"/>
      <c r="L127" s="584"/>
      <c r="M127" s="584"/>
      <c r="N127" s="584"/>
      <c r="O127" s="584"/>
      <c r="P127" s="584"/>
      <c r="Q127" s="584"/>
      <c r="R127" s="584"/>
      <c r="S127" s="584"/>
      <c r="T127" s="584"/>
      <c r="U127" s="584"/>
      <c r="V127" s="584"/>
      <c r="W127" s="584"/>
      <c r="X127" s="584"/>
      <c r="Y127" s="584"/>
      <c r="Z127" s="584"/>
    </row>
    <row r="128" spans="1:26" ht="14.25" customHeight="1" x14ac:dyDescent="0.35">
      <c r="A128" s="584"/>
      <c r="B128" s="584"/>
      <c r="C128" s="584"/>
      <c r="D128" s="584"/>
      <c r="E128" s="584"/>
      <c r="F128" s="584"/>
      <c r="G128" s="584"/>
      <c r="H128" s="584"/>
      <c r="I128" s="584"/>
      <c r="J128" s="584"/>
      <c r="K128" s="584"/>
      <c r="L128" s="584"/>
      <c r="M128" s="584"/>
      <c r="N128" s="584"/>
      <c r="O128" s="584"/>
      <c r="P128" s="584"/>
      <c r="Q128" s="584"/>
      <c r="R128" s="584"/>
      <c r="S128" s="584"/>
      <c r="T128" s="584"/>
      <c r="U128" s="584"/>
      <c r="V128" s="584"/>
      <c r="W128" s="584"/>
      <c r="X128" s="584"/>
      <c r="Y128" s="584"/>
      <c r="Z128" s="584"/>
    </row>
    <row r="129" spans="1:26" ht="14.25" customHeight="1" x14ac:dyDescent="0.35">
      <c r="A129" s="584"/>
      <c r="B129" s="584"/>
      <c r="C129" s="584"/>
      <c r="D129" s="584"/>
      <c r="E129" s="584"/>
      <c r="F129" s="584"/>
      <c r="G129" s="584"/>
      <c r="H129" s="584"/>
      <c r="I129" s="584"/>
      <c r="J129" s="584"/>
      <c r="K129" s="584"/>
      <c r="L129" s="584"/>
      <c r="M129" s="584"/>
      <c r="N129" s="584"/>
      <c r="O129" s="584"/>
      <c r="P129" s="584"/>
      <c r="Q129" s="584"/>
      <c r="R129" s="584"/>
      <c r="S129" s="584"/>
      <c r="T129" s="584"/>
      <c r="U129" s="584"/>
      <c r="V129" s="584"/>
      <c r="W129" s="584"/>
      <c r="X129" s="584"/>
      <c r="Y129" s="584"/>
      <c r="Z129" s="584"/>
    </row>
    <row r="130" spans="1:26" ht="14.25" customHeight="1" x14ac:dyDescent="0.35">
      <c r="A130" s="584"/>
      <c r="B130" s="584"/>
      <c r="C130" s="584"/>
      <c r="D130" s="584"/>
      <c r="E130" s="584"/>
      <c r="F130" s="584"/>
      <c r="G130" s="584"/>
      <c r="H130" s="584"/>
      <c r="I130" s="584"/>
      <c r="J130" s="584"/>
      <c r="K130" s="584"/>
      <c r="L130" s="584"/>
      <c r="M130" s="584"/>
      <c r="N130" s="584"/>
      <c r="O130" s="584"/>
      <c r="P130" s="584"/>
      <c r="Q130" s="584"/>
      <c r="R130" s="584"/>
      <c r="S130" s="584"/>
      <c r="T130" s="584"/>
      <c r="U130" s="584"/>
      <c r="V130" s="584"/>
      <c r="W130" s="584"/>
      <c r="X130" s="584"/>
      <c r="Y130" s="584"/>
      <c r="Z130" s="584"/>
    </row>
    <row r="131" spans="1:26" ht="14.25" customHeight="1" x14ac:dyDescent="0.35">
      <c r="A131" s="584"/>
      <c r="B131" s="584"/>
      <c r="C131" s="584"/>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row>
    <row r="132" spans="1:26" ht="14.25" customHeight="1" x14ac:dyDescent="0.35">
      <c r="A132" s="584"/>
      <c r="B132" s="584"/>
      <c r="C132" s="584"/>
      <c r="D132" s="584"/>
      <c r="E132" s="584"/>
      <c r="F132" s="584"/>
      <c r="G132" s="584"/>
      <c r="H132" s="584"/>
      <c r="I132" s="584"/>
      <c r="J132" s="584"/>
      <c r="K132" s="584"/>
      <c r="L132" s="584"/>
      <c r="M132" s="584"/>
      <c r="N132" s="584"/>
      <c r="O132" s="584"/>
      <c r="P132" s="584"/>
      <c r="Q132" s="584"/>
      <c r="R132" s="584"/>
      <c r="S132" s="584"/>
      <c r="T132" s="584"/>
      <c r="U132" s="584"/>
      <c r="V132" s="584"/>
      <c r="W132" s="584"/>
      <c r="X132" s="584"/>
      <c r="Y132" s="584"/>
      <c r="Z132" s="584"/>
    </row>
    <row r="133" spans="1:26" ht="14.25" customHeight="1" x14ac:dyDescent="0.35">
      <c r="A133" s="584"/>
      <c r="B133" s="584"/>
      <c r="C133" s="584"/>
      <c r="D133" s="584"/>
      <c r="E133" s="584"/>
      <c r="F133" s="584"/>
      <c r="G133" s="584"/>
      <c r="H133" s="584"/>
      <c r="I133" s="584"/>
      <c r="J133" s="584"/>
      <c r="K133" s="584"/>
      <c r="L133" s="584"/>
      <c r="M133" s="584"/>
      <c r="N133" s="584"/>
      <c r="O133" s="584"/>
      <c r="P133" s="584"/>
      <c r="Q133" s="584"/>
      <c r="R133" s="584"/>
      <c r="S133" s="584"/>
      <c r="T133" s="584"/>
      <c r="U133" s="584"/>
      <c r="V133" s="584"/>
      <c r="W133" s="584"/>
      <c r="X133" s="584"/>
      <c r="Y133" s="584"/>
      <c r="Z133" s="584"/>
    </row>
    <row r="134" spans="1:26" ht="14.25" customHeight="1" x14ac:dyDescent="0.35">
      <c r="A134" s="584"/>
      <c r="B134" s="584"/>
      <c r="C134" s="584"/>
      <c r="D134" s="584"/>
      <c r="E134" s="584"/>
      <c r="F134" s="584"/>
      <c r="G134" s="584"/>
      <c r="H134" s="584"/>
      <c r="I134" s="584"/>
      <c r="J134" s="584"/>
      <c r="K134" s="584"/>
      <c r="L134" s="584"/>
      <c r="M134" s="584"/>
      <c r="N134" s="584"/>
      <c r="O134" s="584"/>
      <c r="P134" s="584"/>
      <c r="Q134" s="584"/>
      <c r="R134" s="584"/>
      <c r="S134" s="584"/>
      <c r="T134" s="584"/>
      <c r="U134" s="584"/>
      <c r="V134" s="584"/>
      <c r="W134" s="584"/>
      <c r="X134" s="584"/>
      <c r="Y134" s="584"/>
      <c r="Z134" s="584"/>
    </row>
    <row r="135" spans="1:26" ht="14.25" customHeight="1" x14ac:dyDescent="0.35">
      <c r="A135" s="584"/>
      <c r="B135" s="584"/>
      <c r="C135" s="584"/>
      <c r="D135" s="584"/>
      <c r="E135" s="584"/>
      <c r="F135" s="584"/>
      <c r="G135" s="584"/>
      <c r="H135" s="584"/>
      <c r="I135" s="584"/>
      <c r="J135" s="584"/>
      <c r="K135" s="584"/>
      <c r="L135" s="584"/>
      <c r="M135" s="584"/>
      <c r="N135" s="584"/>
      <c r="O135" s="584"/>
      <c r="P135" s="584"/>
      <c r="Q135" s="584"/>
      <c r="R135" s="584"/>
      <c r="S135" s="584"/>
      <c r="T135" s="584"/>
      <c r="U135" s="584"/>
      <c r="V135" s="584"/>
      <c r="W135" s="584"/>
      <c r="X135" s="584"/>
      <c r="Y135" s="584"/>
      <c r="Z135" s="584"/>
    </row>
    <row r="136" spans="1:26" ht="14.25" customHeight="1" x14ac:dyDescent="0.35">
      <c r="A136" s="584"/>
      <c r="B136" s="584"/>
      <c r="C136" s="584"/>
      <c r="D136" s="584"/>
      <c r="E136" s="584"/>
      <c r="F136" s="584"/>
      <c r="G136" s="584"/>
      <c r="H136" s="584"/>
      <c r="I136" s="584"/>
      <c r="J136" s="584"/>
      <c r="K136" s="584"/>
      <c r="L136" s="584"/>
      <c r="M136" s="584"/>
      <c r="N136" s="584"/>
      <c r="O136" s="584"/>
      <c r="P136" s="584"/>
      <c r="Q136" s="584"/>
      <c r="R136" s="584"/>
      <c r="S136" s="584"/>
      <c r="T136" s="584"/>
      <c r="U136" s="584"/>
      <c r="V136" s="584"/>
      <c r="W136" s="584"/>
      <c r="X136" s="584"/>
      <c r="Y136" s="584"/>
      <c r="Z136" s="584"/>
    </row>
    <row r="137" spans="1:26" ht="14.25" customHeight="1" x14ac:dyDescent="0.35">
      <c r="A137" s="584"/>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row>
    <row r="138" spans="1:26" ht="14.25" customHeight="1" x14ac:dyDescent="0.35">
      <c r="A138" s="584"/>
      <c r="B138" s="584"/>
      <c r="C138" s="584"/>
      <c r="D138" s="584"/>
      <c r="E138" s="584"/>
      <c r="F138" s="584"/>
      <c r="G138" s="584"/>
      <c r="H138" s="584"/>
      <c r="I138" s="584"/>
      <c r="J138" s="584"/>
      <c r="K138" s="584"/>
      <c r="L138" s="584"/>
      <c r="M138" s="584"/>
      <c r="N138" s="584"/>
      <c r="O138" s="584"/>
      <c r="P138" s="584"/>
      <c r="Q138" s="584"/>
      <c r="R138" s="584"/>
      <c r="S138" s="584"/>
      <c r="T138" s="584"/>
      <c r="U138" s="584"/>
      <c r="V138" s="584"/>
      <c r="W138" s="584"/>
      <c r="X138" s="584"/>
      <c r="Y138" s="584"/>
      <c r="Z138" s="584"/>
    </row>
    <row r="139" spans="1:26" ht="14.25" customHeight="1" x14ac:dyDescent="0.35">
      <c r="A139" s="584"/>
      <c r="B139" s="584"/>
      <c r="C139" s="584"/>
      <c r="D139" s="584"/>
      <c r="E139" s="584"/>
      <c r="F139" s="584"/>
      <c r="G139" s="584"/>
      <c r="H139" s="584"/>
      <c r="I139" s="584"/>
      <c r="J139" s="584"/>
      <c r="K139" s="584"/>
      <c r="L139" s="584"/>
      <c r="M139" s="584"/>
      <c r="N139" s="584"/>
      <c r="O139" s="584"/>
      <c r="P139" s="584"/>
      <c r="Q139" s="584"/>
      <c r="R139" s="584"/>
      <c r="S139" s="584"/>
      <c r="T139" s="584"/>
      <c r="U139" s="584"/>
      <c r="V139" s="584"/>
      <c r="W139" s="584"/>
      <c r="X139" s="584"/>
      <c r="Y139" s="584"/>
      <c r="Z139" s="584"/>
    </row>
    <row r="140" spans="1:26" ht="14.25" customHeight="1" x14ac:dyDescent="0.35">
      <c r="A140" s="584"/>
      <c r="B140" s="584"/>
      <c r="C140" s="584"/>
      <c r="D140" s="584"/>
      <c r="E140" s="584"/>
      <c r="F140" s="584"/>
      <c r="G140" s="584"/>
      <c r="H140" s="584"/>
      <c r="I140" s="584"/>
      <c r="J140" s="584"/>
      <c r="K140" s="584"/>
      <c r="L140" s="584"/>
      <c r="M140" s="584"/>
      <c r="N140" s="584"/>
      <c r="O140" s="584"/>
      <c r="P140" s="584"/>
      <c r="Q140" s="584"/>
      <c r="R140" s="584"/>
      <c r="S140" s="584"/>
      <c r="T140" s="584"/>
      <c r="U140" s="584"/>
      <c r="V140" s="584"/>
      <c r="W140" s="584"/>
      <c r="X140" s="584"/>
      <c r="Y140" s="584"/>
      <c r="Z140" s="584"/>
    </row>
    <row r="141" spans="1:26" ht="14.25" customHeight="1" x14ac:dyDescent="0.35">
      <c r="A141" s="584"/>
      <c r="B141" s="584"/>
      <c r="C141" s="584"/>
      <c r="D141" s="584"/>
      <c r="E141" s="584"/>
      <c r="F141" s="584"/>
      <c r="G141" s="584"/>
      <c r="H141" s="584"/>
      <c r="I141" s="584"/>
      <c r="J141" s="584"/>
      <c r="K141" s="584"/>
      <c r="L141" s="584"/>
      <c r="M141" s="584"/>
      <c r="N141" s="584"/>
      <c r="O141" s="584"/>
      <c r="P141" s="584"/>
      <c r="Q141" s="584"/>
      <c r="R141" s="584"/>
      <c r="S141" s="584"/>
      <c r="T141" s="584"/>
      <c r="U141" s="584"/>
      <c r="V141" s="584"/>
      <c r="W141" s="584"/>
      <c r="X141" s="584"/>
      <c r="Y141" s="584"/>
      <c r="Z141" s="584"/>
    </row>
    <row r="142" spans="1:26" ht="14.25" customHeight="1" x14ac:dyDescent="0.35">
      <c r="A142" s="584"/>
      <c r="B142" s="584"/>
      <c r="C142" s="584"/>
      <c r="D142" s="584"/>
      <c r="E142" s="584"/>
      <c r="F142" s="584"/>
      <c r="G142" s="584"/>
      <c r="H142" s="584"/>
      <c r="I142" s="584"/>
      <c r="J142" s="584"/>
      <c r="K142" s="584"/>
      <c r="L142" s="584"/>
      <c r="M142" s="584"/>
      <c r="N142" s="584"/>
      <c r="O142" s="584"/>
      <c r="P142" s="584"/>
      <c r="Q142" s="584"/>
      <c r="R142" s="584"/>
      <c r="S142" s="584"/>
      <c r="T142" s="584"/>
      <c r="U142" s="584"/>
      <c r="V142" s="584"/>
      <c r="W142" s="584"/>
      <c r="X142" s="584"/>
      <c r="Y142" s="584"/>
      <c r="Z142" s="584"/>
    </row>
    <row r="143" spans="1:26" ht="14.25" customHeight="1" x14ac:dyDescent="0.35">
      <c r="A143" s="584"/>
      <c r="B143" s="584"/>
      <c r="C143" s="584"/>
      <c r="D143" s="584"/>
      <c r="E143" s="584"/>
      <c r="F143" s="584"/>
      <c r="G143" s="584"/>
      <c r="H143" s="584"/>
      <c r="I143" s="584"/>
      <c r="J143" s="584"/>
      <c r="K143" s="584"/>
      <c r="L143" s="584"/>
      <c r="M143" s="584"/>
      <c r="N143" s="584"/>
      <c r="O143" s="584"/>
      <c r="P143" s="584"/>
      <c r="Q143" s="584"/>
      <c r="R143" s="584"/>
      <c r="S143" s="584"/>
      <c r="T143" s="584"/>
      <c r="U143" s="584"/>
      <c r="V143" s="584"/>
      <c r="W143" s="584"/>
      <c r="X143" s="584"/>
      <c r="Y143" s="584"/>
      <c r="Z143" s="584"/>
    </row>
    <row r="144" spans="1:26" ht="14.25" customHeight="1" x14ac:dyDescent="0.35">
      <c r="A144" s="584"/>
      <c r="B144" s="584"/>
      <c r="C144" s="584"/>
      <c r="D144" s="584"/>
      <c r="E144" s="584"/>
      <c r="F144" s="584"/>
      <c r="G144" s="584"/>
      <c r="H144" s="584"/>
      <c r="I144" s="584"/>
      <c r="J144" s="584"/>
      <c r="K144" s="584"/>
      <c r="L144" s="584"/>
      <c r="M144" s="584"/>
      <c r="N144" s="584"/>
      <c r="O144" s="584"/>
      <c r="P144" s="584"/>
      <c r="Q144" s="584"/>
      <c r="R144" s="584"/>
      <c r="S144" s="584"/>
      <c r="T144" s="584"/>
      <c r="U144" s="584"/>
      <c r="V144" s="584"/>
      <c r="W144" s="584"/>
      <c r="X144" s="584"/>
      <c r="Y144" s="584"/>
      <c r="Z144" s="584"/>
    </row>
    <row r="145" spans="1:26" ht="14.25" customHeight="1" x14ac:dyDescent="0.35">
      <c r="A145" s="584"/>
      <c r="B145" s="584"/>
      <c r="C145" s="584"/>
      <c r="D145" s="584"/>
      <c r="E145" s="584"/>
      <c r="F145" s="584"/>
      <c r="G145" s="584"/>
      <c r="H145" s="584"/>
      <c r="I145" s="584"/>
      <c r="J145" s="584"/>
      <c r="K145" s="584"/>
      <c r="L145" s="584"/>
      <c r="M145" s="584"/>
      <c r="N145" s="584"/>
      <c r="O145" s="584"/>
      <c r="P145" s="584"/>
      <c r="Q145" s="584"/>
      <c r="R145" s="584"/>
      <c r="S145" s="584"/>
      <c r="T145" s="584"/>
      <c r="U145" s="584"/>
      <c r="V145" s="584"/>
      <c r="W145" s="584"/>
      <c r="X145" s="584"/>
      <c r="Y145" s="584"/>
      <c r="Z145" s="584"/>
    </row>
    <row r="146" spans="1:26" ht="14.25" customHeight="1" x14ac:dyDescent="0.35">
      <c r="A146" s="584"/>
      <c r="B146" s="584"/>
      <c r="C146" s="584"/>
      <c r="D146" s="584"/>
      <c r="E146" s="584"/>
      <c r="F146" s="584"/>
      <c r="G146" s="584"/>
      <c r="H146" s="584"/>
      <c r="I146" s="584"/>
      <c r="J146" s="584"/>
      <c r="K146" s="584"/>
      <c r="L146" s="584"/>
      <c r="M146" s="584"/>
      <c r="N146" s="584"/>
      <c r="O146" s="584"/>
      <c r="P146" s="584"/>
      <c r="Q146" s="584"/>
      <c r="R146" s="584"/>
      <c r="S146" s="584"/>
      <c r="T146" s="584"/>
      <c r="U146" s="584"/>
      <c r="V146" s="584"/>
      <c r="W146" s="584"/>
      <c r="X146" s="584"/>
      <c r="Y146" s="584"/>
      <c r="Z146" s="584"/>
    </row>
    <row r="147" spans="1:26" ht="14.25" customHeight="1" x14ac:dyDescent="0.35">
      <c r="A147" s="584"/>
      <c r="B147" s="584"/>
      <c r="C147" s="584"/>
      <c r="D147" s="584"/>
      <c r="E147" s="584"/>
      <c r="F147" s="584"/>
      <c r="G147" s="584"/>
      <c r="H147" s="584"/>
      <c r="I147" s="584"/>
      <c r="J147" s="584"/>
      <c r="K147" s="584"/>
      <c r="L147" s="584"/>
      <c r="M147" s="584"/>
      <c r="N147" s="584"/>
      <c r="O147" s="584"/>
      <c r="P147" s="584"/>
      <c r="Q147" s="584"/>
      <c r="R147" s="584"/>
      <c r="S147" s="584"/>
      <c r="T147" s="584"/>
      <c r="U147" s="584"/>
      <c r="V147" s="584"/>
      <c r="W147" s="584"/>
      <c r="X147" s="584"/>
      <c r="Y147" s="584"/>
      <c r="Z147" s="584"/>
    </row>
    <row r="148" spans="1:26" ht="14.25" customHeight="1" x14ac:dyDescent="0.35">
      <c r="A148" s="584"/>
      <c r="B148" s="584"/>
      <c r="C148" s="584"/>
      <c r="D148" s="584"/>
      <c r="E148" s="584"/>
      <c r="F148" s="584"/>
      <c r="G148" s="584"/>
      <c r="H148" s="584"/>
      <c r="I148" s="584"/>
      <c r="J148" s="584"/>
      <c r="K148" s="584"/>
      <c r="L148" s="584"/>
      <c r="M148" s="584"/>
      <c r="N148" s="584"/>
      <c r="O148" s="584"/>
      <c r="P148" s="584"/>
      <c r="Q148" s="584"/>
      <c r="R148" s="584"/>
      <c r="S148" s="584"/>
      <c r="T148" s="584"/>
      <c r="U148" s="584"/>
      <c r="V148" s="584"/>
      <c r="W148" s="584"/>
      <c r="X148" s="584"/>
      <c r="Y148" s="584"/>
      <c r="Z148" s="584"/>
    </row>
    <row r="149" spans="1:26" ht="14.25" customHeight="1" x14ac:dyDescent="0.35">
      <c r="A149" s="584"/>
      <c r="B149" s="584"/>
      <c r="C149" s="584"/>
      <c r="D149" s="584"/>
      <c r="E149" s="584"/>
      <c r="F149" s="584"/>
      <c r="G149" s="584"/>
      <c r="H149" s="584"/>
      <c r="I149" s="584"/>
      <c r="J149" s="584"/>
      <c r="K149" s="584"/>
      <c r="L149" s="584"/>
      <c r="M149" s="584"/>
      <c r="N149" s="584"/>
      <c r="O149" s="584"/>
      <c r="P149" s="584"/>
      <c r="Q149" s="584"/>
      <c r="R149" s="584"/>
      <c r="S149" s="584"/>
      <c r="T149" s="584"/>
      <c r="U149" s="584"/>
      <c r="V149" s="584"/>
      <c r="W149" s="584"/>
      <c r="X149" s="584"/>
      <c r="Y149" s="584"/>
      <c r="Z149" s="584"/>
    </row>
    <row r="150" spans="1:26" ht="14.25" customHeight="1" x14ac:dyDescent="0.35">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spans="1:26" ht="14.25" customHeight="1" x14ac:dyDescent="0.35">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spans="1:26" ht="14.25" customHeight="1" x14ac:dyDescent="0.35">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spans="1:26" ht="14.25" customHeight="1" x14ac:dyDescent="0.35">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spans="1:26" ht="14.25" customHeight="1" x14ac:dyDescent="0.35">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spans="1:26" ht="14.25" customHeight="1" x14ac:dyDescent="0.35">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spans="1:26" ht="14.25" customHeight="1" x14ac:dyDescent="0.35">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spans="1:26" ht="14.25" customHeight="1" x14ac:dyDescent="0.35">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spans="1:26" ht="14.25" customHeight="1" x14ac:dyDescent="0.35">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spans="1:26" ht="14.25" customHeight="1" x14ac:dyDescent="0.35">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spans="1:26" ht="14.25" customHeight="1" x14ac:dyDescent="0.35">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spans="1:26" ht="14.25" customHeight="1" x14ac:dyDescent="0.35">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spans="1:26" ht="14.25" customHeight="1" x14ac:dyDescent="0.35">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spans="1:26" ht="14.25" customHeight="1" x14ac:dyDescent="0.35">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spans="1:26" ht="14.25" customHeight="1" x14ac:dyDescent="0.35">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spans="1:26" ht="14.25" customHeight="1" x14ac:dyDescent="0.35">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spans="1:26" ht="14.25" customHeight="1" x14ac:dyDescent="0.35">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spans="1:26" ht="14.25" customHeight="1" x14ac:dyDescent="0.35">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spans="1:26" ht="14.25" customHeight="1" x14ac:dyDescent="0.35">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spans="1:26" ht="14.25" customHeight="1" x14ac:dyDescent="0.35">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spans="1:26" ht="14.25" customHeight="1" x14ac:dyDescent="0.35">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spans="1:26" ht="14.25" customHeight="1" x14ac:dyDescent="0.35">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spans="1:26" ht="14.25" customHeight="1" x14ac:dyDescent="0.35">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spans="1:26" ht="14.25" customHeight="1" x14ac:dyDescent="0.35">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spans="1:26" ht="14.25" customHeight="1" x14ac:dyDescent="0.35">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spans="1:26" ht="14.25" customHeight="1" x14ac:dyDescent="0.35">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spans="1:26" ht="14.25" customHeight="1" x14ac:dyDescent="0.35">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spans="1:26" ht="14.25" customHeight="1" x14ac:dyDescent="0.35">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spans="1:26" ht="14.25" customHeight="1" x14ac:dyDescent="0.35">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spans="1:26" ht="14.25" customHeight="1" x14ac:dyDescent="0.35">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spans="1:26" ht="14.25" customHeight="1" x14ac:dyDescent="0.35">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spans="1:26" ht="14.25" customHeight="1" x14ac:dyDescent="0.35">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spans="1:26" ht="14.25" customHeight="1" x14ac:dyDescent="0.35">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spans="1:26" ht="14.25" customHeight="1" x14ac:dyDescent="0.35">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spans="1:26" ht="14.25" customHeight="1" x14ac:dyDescent="0.35">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spans="1:26" ht="14.25" customHeight="1" x14ac:dyDescent="0.35">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spans="1:26" ht="14.25" customHeight="1" x14ac:dyDescent="0.35">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spans="1:26" ht="14.25" customHeight="1" x14ac:dyDescent="0.35">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spans="1:26" ht="14.25" customHeight="1" x14ac:dyDescent="0.35">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spans="1:26" ht="14.25" customHeight="1" x14ac:dyDescent="0.35">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spans="1:26" ht="14.25" customHeight="1" x14ac:dyDescent="0.35">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spans="1:26" ht="14.25" customHeight="1" x14ac:dyDescent="0.35">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spans="1:26" ht="14.25" customHeight="1" x14ac:dyDescent="0.35">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spans="1:26" ht="14.25" customHeight="1" x14ac:dyDescent="0.35">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spans="1:26" ht="14.25" customHeight="1" x14ac:dyDescent="0.35">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spans="1:26" ht="14.25" customHeight="1" x14ac:dyDescent="0.3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spans="1:26" ht="14.25" customHeight="1" x14ac:dyDescent="0.3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spans="1:26" ht="14.25" customHeight="1" x14ac:dyDescent="0.35">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spans="1:26" ht="14.25" customHeight="1" x14ac:dyDescent="0.35">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spans="1:26" ht="14.25" customHeight="1" x14ac:dyDescent="0.35">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spans="1:26" ht="14.25" customHeight="1" x14ac:dyDescent="0.35">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spans="1:26" ht="14.25" customHeight="1" x14ac:dyDescent="0.35">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spans="1:26" ht="14.25" customHeight="1" x14ac:dyDescent="0.35">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spans="1:26" ht="14.25" customHeight="1" x14ac:dyDescent="0.35">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spans="1:26" ht="14.25" customHeight="1" x14ac:dyDescent="0.35">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spans="1:26" ht="14.25" customHeight="1" x14ac:dyDescent="0.35">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spans="1:26" ht="14.25" customHeight="1" x14ac:dyDescent="0.35">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spans="1:26" ht="14.25" customHeight="1" x14ac:dyDescent="0.35">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spans="1:26" ht="14.25" customHeight="1" x14ac:dyDescent="0.35">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spans="1:26" ht="14.25" customHeight="1" x14ac:dyDescent="0.35">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spans="1:26" ht="14.25" customHeight="1" x14ac:dyDescent="0.35">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spans="1:26" ht="14.25" customHeight="1" x14ac:dyDescent="0.35">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spans="1:26" ht="14.25" customHeight="1" x14ac:dyDescent="0.35">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spans="1:26" ht="14.25" customHeight="1" x14ac:dyDescent="0.35">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spans="1:26" ht="14.25" customHeight="1" x14ac:dyDescent="0.35">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spans="1:26" ht="14.25" customHeight="1" x14ac:dyDescent="0.35">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spans="1:26" ht="14.25" customHeight="1" x14ac:dyDescent="0.35">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spans="1:26" ht="14.25" customHeight="1" x14ac:dyDescent="0.35">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spans="1:26" ht="14.25" customHeight="1" x14ac:dyDescent="0.35">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spans="1:26" ht="14.25" customHeight="1" x14ac:dyDescent="0.35">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spans="1:26" ht="14.25" customHeight="1" x14ac:dyDescent="0.35">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spans="1:26" ht="14.25" customHeight="1" x14ac:dyDescent="0.35">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spans="1:26" ht="14.25" customHeight="1" x14ac:dyDescent="0.35">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spans="1:26" ht="14.25" customHeight="1" x14ac:dyDescent="0.35">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spans="1:26" ht="14.25" customHeight="1" x14ac:dyDescent="0.35">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spans="1:26" ht="14.25" customHeight="1" x14ac:dyDescent="0.35">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spans="1:26" ht="14.25" customHeight="1" x14ac:dyDescent="0.35">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spans="1:26" ht="14.25" customHeight="1" x14ac:dyDescent="0.35">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spans="1:26" ht="14.25" customHeight="1" x14ac:dyDescent="0.35">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spans="1:26" ht="14.25" customHeight="1" x14ac:dyDescent="0.35">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spans="1:26" ht="14.25" customHeight="1" x14ac:dyDescent="0.35">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spans="1:26" ht="14.25" customHeight="1" x14ac:dyDescent="0.35">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spans="1:26" ht="14.25" customHeight="1" x14ac:dyDescent="0.35">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spans="1:26" ht="14.25" customHeight="1" x14ac:dyDescent="0.35">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spans="1:26" ht="14.25" customHeight="1" x14ac:dyDescent="0.35">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spans="1:26" ht="14.25" customHeight="1" x14ac:dyDescent="0.35">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spans="1:26" ht="14.25" customHeight="1" x14ac:dyDescent="0.35">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spans="1:26" ht="14.25" customHeight="1" x14ac:dyDescent="0.35">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spans="1:26" ht="14.25" customHeight="1" x14ac:dyDescent="0.35">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spans="1:26" ht="14.25" customHeight="1" x14ac:dyDescent="0.35">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spans="1:26" ht="14.25" customHeight="1" x14ac:dyDescent="0.35">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spans="1:26" ht="14.25" customHeight="1" x14ac:dyDescent="0.35">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spans="1:26" ht="14.25" customHeight="1" x14ac:dyDescent="0.35">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spans="1:26" ht="14.25" customHeight="1" x14ac:dyDescent="0.35">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spans="1:26" ht="14.25" customHeight="1" x14ac:dyDescent="0.35">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spans="1:26" ht="14.25" customHeight="1" x14ac:dyDescent="0.35">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spans="1:26" ht="14.25" customHeight="1" x14ac:dyDescent="0.35">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spans="1:26" ht="14.25" customHeight="1" x14ac:dyDescent="0.35">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spans="1:26" ht="14.25" customHeight="1" x14ac:dyDescent="0.35">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spans="1:26" ht="14.25" customHeight="1" x14ac:dyDescent="0.35">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spans="1:26" ht="14.25" customHeight="1" x14ac:dyDescent="0.35">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spans="1:26" ht="14.25" customHeight="1" x14ac:dyDescent="0.35">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spans="1:26" ht="14.25" customHeight="1" x14ac:dyDescent="0.35">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spans="1:26" ht="14.25" customHeight="1" x14ac:dyDescent="0.35">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spans="1:26" ht="14.25" customHeight="1" x14ac:dyDescent="0.35">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spans="1:26" ht="14.25" customHeight="1" x14ac:dyDescent="0.35">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spans="1:26" ht="14.25" customHeight="1" x14ac:dyDescent="0.35">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spans="1:26" ht="14.25" customHeight="1" x14ac:dyDescent="0.35">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spans="1:26" ht="14.25" customHeight="1" x14ac:dyDescent="0.35">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spans="1:26" ht="14.25" customHeight="1" x14ac:dyDescent="0.35">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spans="1:26" ht="14.25" customHeight="1" x14ac:dyDescent="0.35">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spans="1:26" ht="14.25" customHeight="1" x14ac:dyDescent="0.35">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spans="1:26" ht="14.25" customHeight="1" x14ac:dyDescent="0.35">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spans="1:26" ht="14.25" customHeight="1" x14ac:dyDescent="0.35">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spans="1:26" ht="14.25" customHeight="1" x14ac:dyDescent="0.35">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spans="1:26" ht="14.25" customHeight="1" x14ac:dyDescent="0.35">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spans="1:26" ht="14.25" customHeight="1" x14ac:dyDescent="0.35">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spans="1:26" ht="14.25" customHeight="1" x14ac:dyDescent="0.35">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spans="1:26" ht="14.25" customHeight="1" x14ac:dyDescent="0.35">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spans="1:26" ht="14.25" customHeight="1" x14ac:dyDescent="0.35">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spans="1:26" ht="14.25" customHeight="1" x14ac:dyDescent="0.35">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spans="1:26" ht="14.25" customHeight="1" x14ac:dyDescent="0.35">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spans="1:26" ht="14.25" customHeight="1" x14ac:dyDescent="0.35">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spans="1:26" ht="14.25" customHeight="1" x14ac:dyDescent="0.35">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spans="1:26" ht="14.25" customHeight="1" x14ac:dyDescent="0.35">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spans="1:26" ht="14.25" customHeight="1" x14ac:dyDescent="0.35">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spans="1:26" ht="14.25" customHeight="1" x14ac:dyDescent="0.35">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spans="1:26" ht="14.25" customHeight="1" x14ac:dyDescent="0.35">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spans="1:26" ht="14.25" customHeight="1" x14ac:dyDescent="0.35">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spans="1:26" ht="14.25" customHeight="1" x14ac:dyDescent="0.35">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spans="1:26" ht="14.25" customHeight="1" x14ac:dyDescent="0.35">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spans="1:26" ht="14.25" customHeight="1" x14ac:dyDescent="0.35">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spans="1:26" ht="14.25" customHeight="1" x14ac:dyDescent="0.35">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spans="1:26" ht="14.25" customHeight="1" x14ac:dyDescent="0.35">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spans="1:26" ht="14.25" customHeight="1" x14ac:dyDescent="0.35">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spans="1:26" ht="14.25" customHeight="1" x14ac:dyDescent="0.35">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spans="1:26" ht="14.25" customHeight="1" x14ac:dyDescent="0.35">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spans="1:26" ht="14.25" customHeight="1" x14ac:dyDescent="0.35">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spans="1:26" ht="14.25" customHeight="1" x14ac:dyDescent="0.35">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spans="1:26" ht="14.25" customHeight="1" x14ac:dyDescent="0.35">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spans="1:26" ht="14.25" customHeight="1" x14ac:dyDescent="0.35">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spans="1:26" ht="14.25" customHeight="1" x14ac:dyDescent="0.35">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spans="1:26" ht="14.25" customHeight="1" x14ac:dyDescent="0.35">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spans="1:26" ht="14.25" customHeight="1" x14ac:dyDescent="0.35">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spans="1:26" ht="14.25" customHeight="1" x14ac:dyDescent="0.35">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spans="1:26" ht="14.25" customHeight="1" x14ac:dyDescent="0.35">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spans="1:26" ht="14.25" customHeight="1" x14ac:dyDescent="0.35">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spans="1:26" ht="14.25" customHeight="1" x14ac:dyDescent="0.35">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spans="1:26" ht="14.25" customHeight="1" x14ac:dyDescent="0.35">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spans="1:26" ht="14.25" customHeight="1" x14ac:dyDescent="0.35">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spans="1:26" ht="14.25" customHeight="1" x14ac:dyDescent="0.35">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spans="1:26" ht="14.25" customHeight="1" x14ac:dyDescent="0.35">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spans="1:26" ht="14.25" customHeight="1" x14ac:dyDescent="0.35">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spans="1:26" ht="14.25" customHeight="1" x14ac:dyDescent="0.35">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spans="1:26" ht="14.25" customHeight="1" x14ac:dyDescent="0.35">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spans="1:26" ht="14.25" customHeight="1" x14ac:dyDescent="0.35">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spans="1:26" ht="14.25" customHeight="1" x14ac:dyDescent="0.35">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spans="1:26" ht="14.25" customHeight="1" x14ac:dyDescent="0.35">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spans="1:26" ht="14.25" customHeight="1" x14ac:dyDescent="0.35">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spans="1:26" ht="14.25" customHeight="1" x14ac:dyDescent="0.35">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spans="1:26" ht="14.25" customHeight="1" x14ac:dyDescent="0.35">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spans="1:26" ht="14.25" customHeight="1" x14ac:dyDescent="0.35">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spans="1:26" ht="14.25" customHeight="1" x14ac:dyDescent="0.35">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spans="1:26" ht="14.25" customHeight="1" x14ac:dyDescent="0.35">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spans="1:26" ht="14.25" customHeight="1" x14ac:dyDescent="0.35">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spans="1:26" ht="14.25" customHeight="1" x14ac:dyDescent="0.35">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spans="1:26" ht="14.25" customHeight="1" x14ac:dyDescent="0.35">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spans="1:26" ht="14.25" customHeight="1" x14ac:dyDescent="0.35">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spans="1:26" ht="14.25" customHeight="1" x14ac:dyDescent="0.35">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spans="1:26" ht="14.25" customHeight="1" x14ac:dyDescent="0.35">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spans="1:26" ht="14.25" customHeight="1" x14ac:dyDescent="0.35">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spans="1:26" ht="14.25" customHeight="1" x14ac:dyDescent="0.35">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spans="1:26" ht="14.25" customHeight="1" x14ac:dyDescent="0.35">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spans="1:26" ht="14.25" customHeight="1" x14ac:dyDescent="0.35">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spans="1:26" ht="14.25" customHeight="1" x14ac:dyDescent="0.35">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spans="1:26" ht="14.25" customHeight="1" x14ac:dyDescent="0.35">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spans="1:26" ht="14.25" customHeight="1" x14ac:dyDescent="0.35">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spans="1:26" ht="14.25" customHeight="1" x14ac:dyDescent="0.35">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spans="1:26" ht="14.25" customHeight="1" x14ac:dyDescent="0.35">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spans="1:26" ht="14.25" customHeight="1" x14ac:dyDescent="0.35">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spans="1:26" ht="14.25" customHeight="1" x14ac:dyDescent="0.35">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spans="1:26" ht="14.25" customHeight="1" x14ac:dyDescent="0.35">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spans="1:26" ht="14.25" customHeight="1" x14ac:dyDescent="0.35">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spans="1:26" ht="14.25" customHeight="1" x14ac:dyDescent="0.35">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spans="1:26" ht="14.25" customHeight="1" x14ac:dyDescent="0.35">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spans="1:26" ht="14.25" customHeight="1" x14ac:dyDescent="0.35">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spans="1:26" ht="14.25" customHeight="1" x14ac:dyDescent="0.35">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spans="1:26" ht="14.25" customHeight="1" x14ac:dyDescent="0.35">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spans="1:26" ht="14.25" customHeight="1" x14ac:dyDescent="0.35">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spans="1:26" ht="14.25" customHeight="1" x14ac:dyDescent="0.35">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spans="1:26" ht="14.25" customHeight="1" x14ac:dyDescent="0.35">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spans="1:26" ht="14.25" customHeight="1" x14ac:dyDescent="0.35">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spans="1:26" ht="14.25" customHeight="1" x14ac:dyDescent="0.35">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spans="1:26" ht="14.25" customHeight="1" x14ac:dyDescent="0.35">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spans="1:26" ht="14.25" customHeight="1" x14ac:dyDescent="0.35">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spans="1:26" ht="14.25" customHeight="1" x14ac:dyDescent="0.35">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spans="1:26" ht="14.25" customHeight="1" x14ac:dyDescent="0.35">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spans="1:26" ht="14.25" customHeight="1" x14ac:dyDescent="0.35">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spans="1:26" ht="14.25" customHeight="1" x14ac:dyDescent="0.35">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spans="1:26" ht="14.25" customHeight="1" x14ac:dyDescent="0.35">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spans="1:26" ht="14.25" customHeight="1" x14ac:dyDescent="0.35">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spans="1:26" ht="14.25" customHeight="1" x14ac:dyDescent="0.35">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spans="1:26" ht="14.25" customHeight="1" x14ac:dyDescent="0.35">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spans="1:26" ht="14.25" customHeight="1" x14ac:dyDescent="0.35">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spans="1:26" ht="14.25" customHeight="1" x14ac:dyDescent="0.35">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spans="1:26" ht="14.25" customHeight="1" x14ac:dyDescent="0.35">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spans="1:26" ht="14.25" customHeight="1" x14ac:dyDescent="0.35">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spans="1:26" ht="14.25" customHeight="1" x14ac:dyDescent="0.35">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spans="1:26" ht="14.25" customHeight="1" x14ac:dyDescent="0.35">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spans="1:26" ht="14.25" customHeight="1" x14ac:dyDescent="0.35">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spans="1:26" ht="14.25" customHeight="1" x14ac:dyDescent="0.35">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spans="1:26" ht="14.25" customHeight="1" x14ac:dyDescent="0.35">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spans="1:26" ht="14.25" customHeight="1" x14ac:dyDescent="0.35">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spans="1:26" ht="14.25" customHeight="1" x14ac:dyDescent="0.35">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spans="1:26" ht="14.25" customHeight="1" x14ac:dyDescent="0.35">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spans="1:26" ht="14.25" customHeight="1" x14ac:dyDescent="0.35">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spans="1:26" ht="14.25" customHeight="1" x14ac:dyDescent="0.35">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spans="1:26" ht="14.25" customHeight="1" x14ac:dyDescent="0.35">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spans="1:26" ht="14.25" customHeight="1" x14ac:dyDescent="0.35">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spans="1:26" ht="14.25" customHeight="1" x14ac:dyDescent="0.35">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spans="1:26" ht="14.25" customHeight="1" x14ac:dyDescent="0.35">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spans="1:26" ht="14.25" customHeight="1" x14ac:dyDescent="0.35">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spans="1:26" ht="14.25" customHeight="1" x14ac:dyDescent="0.35">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spans="1:26" ht="14.25" customHeight="1" x14ac:dyDescent="0.35">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spans="1:26" ht="14.25" customHeight="1" x14ac:dyDescent="0.35">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spans="1:26" ht="14.25" customHeight="1" x14ac:dyDescent="0.35">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spans="1:26" ht="14.25" customHeight="1" x14ac:dyDescent="0.35">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spans="1:26" ht="14.25" customHeight="1" x14ac:dyDescent="0.35">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spans="1:26" ht="14.25" customHeight="1" x14ac:dyDescent="0.35">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spans="1:26" ht="14.25" customHeight="1" x14ac:dyDescent="0.35">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spans="1:26" ht="14.25" customHeight="1" x14ac:dyDescent="0.35">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spans="1:26" ht="14.25" customHeight="1" x14ac:dyDescent="0.35">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spans="1:26" ht="14.25" customHeight="1" x14ac:dyDescent="0.35">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spans="1:26" ht="14.25" customHeight="1" x14ac:dyDescent="0.35">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spans="1:26" ht="14.25" customHeight="1" x14ac:dyDescent="0.35">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spans="1:26" ht="14.25" customHeight="1" x14ac:dyDescent="0.35">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spans="1:26" ht="14.25" customHeight="1" x14ac:dyDescent="0.35">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spans="1:26" ht="14.25" customHeight="1" x14ac:dyDescent="0.35">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spans="1:26" ht="14.25" customHeight="1" x14ac:dyDescent="0.35">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spans="1:26" ht="14.25" customHeight="1" x14ac:dyDescent="0.35">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spans="1:26" ht="14.25" customHeight="1" x14ac:dyDescent="0.35">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spans="1:26" ht="14.25" customHeight="1" x14ac:dyDescent="0.35">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spans="1:26" ht="14.25" customHeight="1" x14ac:dyDescent="0.35">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spans="1:26" ht="14.25" customHeight="1" x14ac:dyDescent="0.35">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spans="1:26" ht="14.25" customHeight="1" x14ac:dyDescent="0.35">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spans="1:26" ht="14.25" customHeight="1" x14ac:dyDescent="0.35">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spans="1:26" ht="14.25" customHeight="1" x14ac:dyDescent="0.35">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spans="1:26" ht="14.25" customHeight="1" x14ac:dyDescent="0.35">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spans="1:26" ht="14.25" customHeight="1" x14ac:dyDescent="0.35">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spans="1:26" ht="14.25" customHeight="1" x14ac:dyDescent="0.35">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spans="1:26" ht="14.25" customHeight="1" x14ac:dyDescent="0.35">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spans="1:26" ht="14.25" customHeight="1" x14ac:dyDescent="0.35">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spans="1:26" ht="14.25" customHeight="1" x14ac:dyDescent="0.35">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spans="1:26" ht="14.25" customHeight="1" x14ac:dyDescent="0.35">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spans="1:26" ht="14.25" customHeight="1" x14ac:dyDescent="0.35">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spans="1:26" ht="14.25" customHeight="1" x14ac:dyDescent="0.35">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spans="1:26" ht="14.25" customHeight="1" x14ac:dyDescent="0.35">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spans="1:26" ht="14.25" customHeight="1" x14ac:dyDescent="0.35">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spans="1:26" ht="14.25" customHeight="1" x14ac:dyDescent="0.35">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spans="1:26" ht="14.25" customHeight="1" x14ac:dyDescent="0.35">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spans="1:26" ht="14.25" customHeight="1" x14ac:dyDescent="0.35">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spans="1:26" ht="14.25" customHeight="1" x14ac:dyDescent="0.35">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spans="1:26" ht="14.25" customHeight="1" x14ac:dyDescent="0.35">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spans="1:26" ht="14.25" customHeight="1" x14ac:dyDescent="0.35">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spans="1:26" ht="14.25" customHeight="1" x14ac:dyDescent="0.35">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spans="1:26" ht="14.25" customHeight="1" x14ac:dyDescent="0.35">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spans="1:26" ht="14.25" customHeight="1" x14ac:dyDescent="0.35">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spans="1:26" ht="14.25" customHeight="1" x14ac:dyDescent="0.35">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spans="1:26" ht="14.25" customHeight="1" x14ac:dyDescent="0.35">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spans="1:26" ht="14.25" customHeight="1" x14ac:dyDescent="0.35">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spans="1:26" ht="14.25" customHeight="1" x14ac:dyDescent="0.35">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spans="1:26" ht="14.25" customHeight="1" x14ac:dyDescent="0.35">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spans="1:26" ht="14.25" customHeight="1" x14ac:dyDescent="0.35">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spans="1:26" ht="14.25" customHeight="1" x14ac:dyDescent="0.35">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spans="1:26" ht="14.25" customHeight="1" x14ac:dyDescent="0.35">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spans="1:26" ht="14.25" customHeight="1" x14ac:dyDescent="0.35">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spans="1:26" ht="14.25" customHeight="1" x14ac:dyDescent="0.35">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spans="1:26" ht="14.25" customHeight="1" x14ac:dyDescent="0.35">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spans="1:26" ht="14.25" customHeight="1" x14ac:dyDescent="0.35">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spans="1:26" ht="14.25" customHeight="1" x14ac:dyDescent="0.35">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spans="1:26" ht="14.25" customHeight="1" x14ac:dyDescent="0.35">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spans="1:26" ht="14.25" customHeight="1" x14ac:dyDescent="0.35">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spans="1:26" ht="14.25" customHeight="1" x14ac:dyDescent="0.35">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spans="1:26" ht="14.25" customHeight="1" x14ac:dyDescent="0.35">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spans="1:26" ht="14.25" customHeight="1" x14ac:dyDescent="0.35">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spans="1:26" ht="14.25" customHeight="1" x14ac:dyDescent="0.35">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spans="1:26" ht="14.25" customHeight="1" x14ac:dyDescent="0.35">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spans="1:26" ht="14.25" customHeight="1" x14ac:dyDescent="0.35">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spans="1:26" ht="14.25" customHeight="1" x14ac:dyDescent="0.35">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spans="1:26" ht="14.25" customHeight="1" x14ac:dyDescent="0.35">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spans="1:26" ht="14.25" customHeight="1" x14ac:dyDescent="0.35">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spans="1:26" ht="14.25" customHeight="1" x14ac:dyDescent="0.35">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spans="1:26" ht="14.25" customHeight="1" x14ac:dyDescent="0.35">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spans="1:26" ht="14.25" customHeight="1" x14ac:dyDescent="0.35">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spans="1:26" ht="14.25" customHeight="1" x14ac:dyDescent="0.35">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spans="1:26" ht="14.25" customHeight="1" x14ac:dyDescent="0.35">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spans="1:26" ht="14.25" customHeight="1" x14ac:dyDescent="0.35">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spans="1:26" ht="14.25" customHeight="1" x14ac:dyDescent="0.35">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spans="1:26" ht="14.25" customHeight="1" x14ac:dyDescent="0.35">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spans="1:26" ht="14.25" customHeight="1" x14ac:dyDescent="0.35">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spans="1:26" ht="14.25" customHeight="1" x14ac:dyDescent="0.35">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spans="1:26" ht="14.25" customHeight="1" x14ac:dyDescent="0.35">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spans="1:26" ht="14.25" customHeight="1" x14ac:dyDescent="0.35">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spans="1:26" ht="14.25" customHeight="1" x14ac:dyDescent="0.35">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spans="1:26" ht="14.25" customHeight="1" x14ac:dyDescent="0.35">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spans="1:26" ht="14.25" customHeight="1" x14ac:dyDescent="0.35">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spans="1:26" ht="14.25" customHeight="1" x14ac:dyDescent="0.35">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spans="1:26" ht="14.25" customHeight="1" x14ac:dyDescent="0.35">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spans="1:26" ht="14.25" customHeight="1" x14ac:dyDescent="0.35">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spans="1:26" ht="14.25" customHeight="1" x14ac:dyDescent="0.35">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spans="1:26" ht="14.25" customHeight="1" x14ac:dyDescent="0.35">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spans="1:26" ht="14.25" customHeight="1" x14ac:dyDescent="0.35">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spans="1:26" ht="14.25" customHeight="1" x14ac:dyDescent="0.35">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spans="1:26" ht="14.25" customHeight="1" x14ac:dyDescent="0.35">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spans="1:26" ht="14.25" customHeight="1" x14ac:dyDescent="0.35">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spans="1:26" ht="14.25" customHeight="1" x14ac:dyDescent="0.35">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spans="1:26" ht="14.25" customHeight="1" x14ac:dyDescent="0.35">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spans="1:26" ht="14.25" customHeight="1" x14ac:dyDescent="0.35">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spans="1:26" ht="14.25" customHeight="1" x14ac:dyDescent="0.35">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spans="1:26" ht="14.25" customHeight="1" x14ac:dyDescent="0.35">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spans="1:26" ht="14.25" customHeight="1" x14ac:dyDescent="0.35">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spans="1:26" ht="14.25" customHeight="1" x14ac:dyDescent="0.35">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spans="1:26" ht="14.25" customHeight="1" x14ac:dyDescent="0.35">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spans="1:26" ht="14.25" customHeight="1" x14ac:dyDescent="0.35">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spans="1:26" ht="14.25" customHeight="1" x14ac:dyDescent="0.35">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spans="1:26" ht="14.25" customHeight="1" x14ac:dyDescent="0.35">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spans="1:26" ht="14.25" customHeight="1" x14ac:dyDescent="0.35">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spans="1:26" ht="14.25" customHeight="1" x14ac:dyDescent="0.35">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spans="1:26" ht="14.25" customHeight="1" x14ac:dyDescent="0.35">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spans="1:26" ht="14.25" customHeight="1" x14ac:dyDescent="0.35">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spans="1:26" ht="14.25" customHeight="1" x14ac:dyDescent="0.35">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spans="1:26" ht="14.25" customHeight="1" x14ac:dyDescent="0.35">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spans="1:26" ht="14.25" customHeight="1" x14ac:dyDescent="0.35">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spans="1:26" ht="14.25" customHeight="1" x14ac:dyDescent="0.35">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spans="1:26" ht="14.25" customHeight="1" x14ac:dyDescent="0.35">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spans="1:26" ht="14.25" customHeight="1" x14ac:dyDescent="0.35">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spans="1:26" ht="14.25" customHeight="1" x14ac:dyDescent="0.35">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spans="1:26" ht="14.25" customHeight="1" x14ac:dyDescent="0.35">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spans="1:26" ht="14.25" customHeight="1" x14ac:dyDescent="0.35">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spans="1:26" ht="14.25" customHeight="1" x14ac:dyDescent="0.35">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spans="1:26" ht="14.25" customHeight="1" x14ac:dyDescent="0.35">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spans="1:26" ht="14.25" customHeight="1" x14ac:dyDescent="0.35">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spans="1:26" ht="14.25" customHeight="1" x14ac:dyDescent="0.35">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spans="1:26" ht="14.25" customHeight="1" x14ac:dyDescent="0.35">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spans="1:26" ht="14.25" customHeight="1" x14ac:dyDescent="0.35">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spans="1:26" ht="14.25" customHeight="1" x14ac:dyDescent="0.35">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spans="1:26" ht="14.25" customHeight="1" x14ac:dyDescent="0.35">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spans="1:26" ht="14.25" customHeight="1" x14ac:dyDescent="0.35">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spans="1:26" ht="14.25" customHeight="1" x14ac:dyDescent="0.35">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spans="1:26" ht="14.25" customHeight="1" x14ac:dyDescent="0.35">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spans="1:26" ht="14.25" customHeight="1" x14ac:dyDescent="0.35">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spans="1:26" ht="14.25" customHeight="1" x14ac:dyDescent="0.35">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spans="1:26" ht="14.25" customHeight="1" x14ac:dyDescent="0.35">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spans="1:26" ht="14.25" customHeight="1" x14ac:dyDescent="0.35">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spans="1:26" ht="14.25" customHeight="1" x14ac:dyDescent="0.35">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spans="1:26" ht="14.25" customHeight="1" x14ac:dyDescent="0.35">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spans="1:26" ht="14.25" customHeight="1" x14ac:dyDescent="0.35">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spans="1:26" ht="14.25" customHeight="1" x14ac:dyDescent="0.35">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spans="1:26" ht="14.25" customHeight="1" x14ac:dyDescent="0.35">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spans="1:26" ht="14.25" customHeight="1" x14ac:dyDescent="0.35">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spans="1:26" ht="14.25" customHeight="1" x14ac:dyDescent="0.35">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spans="1:26" ht="14.25" customHeight="1" x14ac:dyDescent="0.35">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spans="1:26" ht="14.25" customHeight="1" x14ac:dyDescent="0.35">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spans="1:26" ht="14.25" customHeight="1" x14ac:dyDescent="0.35">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spans="1:26" ht="14.25" customHeight="1" x14ac:dyDescent="0.35">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spans="1:26" ht="14.25" customHeight="1" x14ac:dyDescent="0.35">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spans="1:26" ht="14.25" customHeight="1" x14ac:dyDescent="0.35">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spans="1:26" ht="14.25" customHeight="1" x14ac:dyDescent="0.35">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spans="1:26" ht="14.25" customHeight="1" x14ac:dyDescent="0.35">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spans="1:26" ht="14.25" customHeight="1" x14ac:dyDescent="0.35">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spans="1:26" ht="14.25" customHeight="1" x14ac:dyDescent="0.35">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spans="1:26" ht="14.25" customHeight="1" x14ac:dyDescent="0.35">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spans="1:26" ht="14.25" customHeight="1" x14ac:dyDescent="0.35">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spans="1:26" ht="14.25" customHeight="1" x14ac:dyDescent="0.35">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spans="1:26" ht="14.25" customHeight="1" x14ac:dyDescent="0.35">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spans="1:26" ht="14.25" customHeight="1" x14ac:dyDescent="0.35">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spans="1:26" ht="14.25" customHeight="1" x14ac:dyDescent="0.35">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spans="1:26" ht="14.25" customHeight="1" x14ac:dyDescent="0.35">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spans="1:26" ht="14.25" customHeight="1" x14ac:dyDescent="0.35">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spans="1:26" ht="14.25" customHeight="1" x14ac:dyDescent="0.35">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spans="1:26" ht="14.25" customHeight="1" x14ac:dyDescent="0.35">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spans="1:26" ht="14.25" customHeight="1" x14ac:dyDescent="0.35">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spans="1:26" ht="14.25" customHeight="1" x14ac:dyDescent="0.35">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spans="1:26" ht="14.25" customHeight="1" x14ac:dyDescent="0.35">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spans="1:26" ht="14.25" customHeight="1" x14ac:dyDescent="0.35">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spans="1:26" ht="14.25" customHeight="1" x14ac:dyDescent="0.35">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spans="1:26" ht="14.25" customHeight="1" x14ac:dyDescent="0.35">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spans="1:26" ht="14.25" customHeight="1" x14ac:dyDescent="0.35">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spans="1:26" ht="14.25" customHeight="1" x14ac:dyDescent="0.35">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spans="1:26" ht="14.25" customHeight="1" x14ac:dyDescent="0.35">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spans="1:26" ht="14.25" customHeight="1" x14ac:dyDescent="0.35">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spans="1:26" ht="14.25" customHeight="1" x14ac:dyDescent="0.35">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spans="1:26" ht="14.25" customHeight="1" x14ac:dyDescent="0.35">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spans="1:26" ht="14.25" customHeight="1" x14ac:dyDescent="0.35">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spans="1:26" ht="14.25" customHeight="1" x14ac:dyDescent="0.35">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spans="1:26" ht="14.25" customHeight="1" x14ac:dyDescent="0.35">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spans="1:26" ht="14.25" customHeight="1" x14ac:dyDescent="0.35">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spans="1:26" ht="14.25" customHeight="1" x14ac:dyDescent="0.35">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spans="1:26" ht="14.25" customHeight="1" x14ac:dyDescent="0.35">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spans="1:26" ht="14.25" customHeight="1" x14ac:dyDescent="0.35">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spans="1:26" ht="14.25" customHeight="1" x14ac:dyDescent="0.35">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spans="1:26" ht="14.25" customHeight="1" x14ac:dyDescent="0.35">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spans="1:26" ht="14.25" customHeight="1" x14ac:dyDescent="0.35">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spans="1:26" ht="14.25" customHeight="1" x14ac:dyDescent="0.35">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spans="1:26" ht="14.25" customHeight="1" x14ac:dyDescent="0.35">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spans="1:26" ht="14.25" customHeight="1" x14ac:dyDescent="0.35">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spans="1:26" ht="14.25" customHeight="1" x14ac:dyDescent="0.35">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spans="1:26" ht="14.25" customHeight="1" x14ac:dyDescent="0.35">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spans="1:26" ht="14.25" customHeight="1" x14ac:dyDescent="0.35">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spans="1:26" ht="14.25" customHeight="1" x14ac:dyDescent="0.35">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spans="1:26" ht="14.25" customHeight="1" x14ac:dyDescent="0.35">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spans="1:26" ht="14.25" customHeight="1" x14ac:dyDescent="0.35">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spans="1:26" ht="14.25" customHeight="1" x14ac:dyDescent="0.35">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spans="1:26" ht="14.25" customHeight="1" x14ac:dyDescent="0.35">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spans="1:26" ht="14.25" customHeight="1" x14ac:dyDescent="0.35">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spans="1:26" ht="14.25" customHeight="1" x14ac:dyDescent="0.35">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spans="1:26" ht="14.25" customHeight="1" x14ac:dyDescent="0.35">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spans="1:26" ht="14.25" customHeight="1" x14ac:dyDescent="0.35">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spans="1:26" ht="14.25" customHeight="1" x14ac:dyDescent="0.35">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spans="1:26" ht="14.25" customHeight="1" x14ac:dyDescent="0.35">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spans="1:26" ht="14.25" customHeight="1" x14ac:dyDescent="0.3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spans="1:26" ht="14.25" customHeight="1" x14ac:dyDescent="0.35">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spans="1:26" ht="14.25" customHeight="1" x14ac:dyDescent="0.35">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spans="1:26" ht="14.25" customHeight="1" x14ac:dyDescent="0.35">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spans="1:26" ht="14.25" customHeight="1" x14ac:dyDescent="0.35">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spans="1:26" ht="14.25" customHeight="1" x14ac:dyDescent="0.35">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spans="1:26" ht="14.25" customHeight="1" x14ac:dyDescent="0.35">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spans="1:26" ht="14.25" customHeight="1" x14ac:dyDescent="0.35">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spans="1:26" ht="14.25" customHeight="1" x14ac:dyDescent="0.35">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spans="1:26" ht="14.25" customHeight="1" x14ac:dyDescent="0.35">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spans="1:26" ht="14.25" customHeight="1" x14ac:dyDescent="0.35">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spans="1:26" ht="14.25" customHeight="1" x14ac:dyDescent="0.35">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spans="1:26" ht="14.25" customHeight="1" x14ac:dyDescent="0.35">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spans="1:26" ht="14.25" customHeight="1" x14ac:dyDescent="0.35">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spans="1:26" ht="14.25" customHeight="1" x14ac:dyDescent="0.35">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spans="1:26" ht="14.25" customHeight="1" x14ac:dyDescent="0.35">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spans="1:26" ht="14.25" customHeight="1" x14ac:dyDescent="0.35">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spans="1:26" ht="14.25" customHeight="1" x14ac:dyDescent="0.35">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spans="1:26" ht="14.25" customHeight="1" x14ac:dyDescent="0.35">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spans="1:26" ht="14.25" customHeight="1" x14ac:dyDescent="0.35">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spans="1:26" ht="14.25" customHeight="1" x14ac:dyDescent="0.35">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spans="1:26" ht="14.25" customHeight="1" x14ac:dyDescent="0.35">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spans="1:26" ht="14.25" customHeight="1" x14ac:dyDescent="0.35">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spans="1:26" ht="14.25" customHeight="1" x14ac:dyDescent="0.35">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spans="1:26" ht="14.25" customHeight="1" x14ac:dyDescent="0.35">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spans="1:26" ht="14.25" customHeight="1" x14ac:dyDescent="0.35">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spans="1:26" ht="14.25" customHeight="1" x14ac:dyDescent="0.35">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spans="1:26" ht="14.25" customHeight="1" x14ac:dyDescent="0.35">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spans="1:26" ht="14.25" customHeight="1" x14ac:dyDescent="0.35">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spans="1:26" ht="14.25" customHeight="1" x14ac:dyDescent="0.35">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spans="1:26" ht="14.25" customHeight="1" x14ac:dyDescent="0.35">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spans="1:26" ht="14.25" customHeight="1" x14ac:dyDescent="0.35">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spans="1:26" ht="14.25" customHeight="1" x14ac:dyDescent="0.35">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spans="1:26" ht="14.25" customHeight="1" x14ac:dyDescent="0.35">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spans="1:26" ht="14.25" customHeight="1" x14ac:dyDescent="0.35">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spans="1:26" ht="14.25" customHeight="1" x14ac:dyDescent="0.35">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spans="1:26" ht="14.25" customHeight="1" x14ac:dyDescent="0.35">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spans="1:26" ht="14.25" customHeight="1" x14ac:dyDescent="0.35">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spans="1:26" ht="14.25" customHeight="1" x14ac:dyDescent="0.35">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spans="1:26" ht="14.25" customHeight="1" x14ac:dyDescent="0.35">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spans="1:26" ht="14.25" customHeight="1" x14ac:dyDescent="0.35">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spans="1:26" ht="14.25" customHeight="1" x14ac:dyDescent="0.35">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spans="1:26" ht="14.25" customHeight="1" x14ac:dyDescent="0.35">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spans="1:26" ht="14.25" customHeight="1" x14ac:dyDescent="0.35">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spans="1:26" ht="14.25" customHeight="1" x14ac:dyDescent="0.35">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spans="1:26" ht="14.25" customHeight="1" x14ac:dyDescent="0.35">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spans="1:26" ht="14.25" customHeight="1" x14ac:dyDescent="0.35">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spans="1:26" ht="14.25" customHeight="1" x14ac:dyDescent="0.35">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spans="1:26" ht="14.25" customHeight="1" x14ac:dyDescent="0.35">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spans="1:26" ht="14.25" customHeight="1" x14ac:dyDescent="0.35">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spans="1:26" ht="14.25" customHeight="1" x14ac:dyDescent="0.35">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spans="1:26" ht="14.25" customHeight="1" x14ac:dyDescent="0.35">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spans="1:26" ht="14.25" customHeight="1" x14ac:dyDescent="0.35">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spans="1:26" ht="14.25" customHeight="1" x14ac:dyDescent="0.35">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spans="1:26" ht="14.25" customHeight="1" x14ac:dyDescent="0.35">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spans="1:26" ht="14.25" customHeight="1" x14ac:dyDescent="0.35">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spans="1:26" ht="14.25" customHeight="1" x14ac:dyDescent="0.35">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spans="1:26" ht="14.25" customHeight="1" x14ac:dyDescent="0.35">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spans="1:26" ht="14.25" customHeight="1" x14ac:dyDescent="0.35">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spans="1:26" ht="14.25" customHeight="1" x14ac:dyDescent="0.35">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spans="1:26" ht="14.25" customHeight="1" x14ac:dyDescent="0.35">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spans="1:26" ht="14.25" customHeight="1" x14ac:dyDescent="0.35">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spans="1:26" ht="14.25" customHeight="1" x14ac:dyDescent="0.35">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spans="1:26" ht="14.25" customHeight="1" x14ac:dyDescent="0.35">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spans="1:26" ht="14.25" customHeight="1" x14ac:dyDescent="0.35">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spans="1:26" ht="14.25" customHeight="1" x14ac:dyDescent="0.35">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spans="1:26" ht="14.25" customHeight="1" x14ac:dyDescent="0.35">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spans="1:26" ht="14.25" customHeight="1" x14ac:dyDescent="0.35">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spans="1:26" ht="14.25" customHeight="1" x14ac:dyDescent="0.35">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spans="1:26" ht="14.25" customHeight="1" x14ac:dyDescent="0.35">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spans="1:26" ht="14.25" customHeight="1" x14ac:dyDescent="0.35">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spans="1:26" ht="14.25" customHeight="1" x14ac:dyDescent="0.35">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spans="1:26" ht="14.25" customHeight="1" x14ac:dyDescent="0.35">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spans="1:26" ht="14.25" customHeight="1" x14ac:dyDescent="0.35">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spans="1:26" ht="14.25" customHeight="1" x14ac:dyDescent="0.35">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spans="1:26" ht="14.25" customHeight="1" x14ac:dyDescent="0.35">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spans="1:26" ht="14.25" customHeight="1" x14ac:dyDescent="0.35">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spans="1:26" ht="14.25" customHeight="1" x14ac:dyDescent="0.35">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spans="1:26" ht="14.25" customHeight="1" x14ac:dyDescent="0.35">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spans="1:26" ht="14.25" customHeight="1" x14ac:dyDescent="0.35">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spans="1:26" ht="14.25" customHeight="1" x14ac:dyDescent="0.35">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spans="1:26" ht="14.25" customHeight="1" x14ac:dyDescent="0.35">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spans="1:26" ht="14.25" customHeight="1" x14ac:dyDescent="0.35">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spans="1:26" ht="14.25" customHeight="1" x14ac:dyDescent="0.35">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spans="1:26" ht="14.25" customHeight="1" x14ac:dyDescent="0.35">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spans="1:26" ht="14.25" customHeight="1" x14ac:dyDescent="0.35">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spans="1:26" ht="14.25" customHeight="1" x14ac:dyDescent="0.35">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spans="1:26" ht="14.25" customHeight="1" x14ac:dyDescent="0.35">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spans="1:26" ht="14.25" customHeight="1" x14ac:dyDescent="0.35">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spans="1:26" ht="14.25" customHeight="1" x14ac:dyDescent="0.35">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spans="1:26" ht="14.25" customHeight="1" x14ac:dyDescent="0.35">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spans="1:26" ht="14.25" customHeight="1" x14ac:dyDescent="0.35">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spans="1:26" ht="14.25" customHeight="1" x14ac:dyDescent="0.35">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spans="1:26" ht="14.25" customHeight="1" x14ac:dyDescent="0.35">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spans="1:26" ht="14.25" customHeight="1" x14ac:dyDescent="0.35">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spans="1:26" ht="14.25" customHeight="1" x14ac:dyDescent="0.35">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spans="1:26" ht="14.25" customHeight="1" x14ac:dyDescent="0.35">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spans="1:26" ht="14.25" customHeight="1" x14ac:dyDescent="0.35">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spans="1:26" ht="14.25" customHeight="1" x14ac:dyDescent="0.35">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spans="1:26" ht="14.25" customHeight="1" x14ac:dyDescent="0.35">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spans="1:26" ht="14.25" customHeight="1" x14ac:dyDescent="0.35">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spans="1:26" ht="14.25" customHeight="1" x14ac:dyDescent="0.35">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spans="1:26" ht="14.25" customHeight="1" x14ac:dyDescent="0.35">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spans="1:26" ht="14.25" customHeight="1" x14ac:dyDescent="0.35">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spans="1:26" ht="14.25" customHeight="1" x14ac:dyDescent="0.35">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spans="1:26" ht="14.25" customHeight="1" x14ac:dyDescent="0.35">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spans="1:26" ht="14.25" customHeight="1" x14ac:dyDescent="0.35">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spans="1:26" ht="14.25" customHeight="1" x14ac:dyDescent="0.35">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spans="1:26" ht="14.25" customHeight="1" x14ac:dyDescent="0.35">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spans="1:26" ht="14.25" customHeight="1" x14ac:dyDescent="0.35">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spans="1:26" ht="14.25" customHeight="1" x14ac:dyDescent="0.35">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spans="1:26" ht="14.25" customHeight="1" x14ac:dyDescent="0.35">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spans="1:26" ht="14.25" customHeight="1" x14ac:dyDescent="0.35">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spans="1:26" ht="14.25" customHeight="1" x14ac:dyDescent="0.35">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spans="1:26" ht="14.25" customHeight="1" x14ac:dyDescent="0.35">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spans="1:26" ht="14.25" customHeight="1" x14ac:dyDescent="0.35">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spans="1:26" ht="14.25" customHeight="1" x14ac:dyDescent="0.35">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spans="1:26" ht="14.25" customHeight="1" x14ac:dyDescent="0.35">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spans="1:26" ht="14.25" customHeight="1" x14ac:dyDescent="0.35">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spans="1:26" ht="14.25" customHeight="1" x14ac:dyDescent="0.35">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spans="1:26" ht="14.25" customHeight="1" x14ac:dyDescent="0.35">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spans="1:26" ht="14.25" customHeight="1" x14ac:dyDescent="0.35">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spans="1:26" ht="14.25" customHeight="1" x14ac:dyDescent="0.35">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spans="1:26" ht="14.25" customHeight="1" x14ac:dyDescent="0.35">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spans="1:26" ht="14.25" customHeight="1" x14ac:dyDescent="0.35">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spans="1:26" ht="14.25" customHeight="1" x14ac:dyDescent="0.35">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spans="1:26" ht="14.25" customHeight="1" x14ac:dyDescent="0.35">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spans="1:26" ht="14.25" customHeight="1" x14ac:dyDescent="0.35">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spans="1:26" ht="14.25" customHeight="1" x14ac:dyDescent="0.35">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spans="1:26" ht="14.25" customHeight="1" x14ac:dyDescent="0.35">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spans="1:26" ht="14.25" customHeight="1" x14ac:dyDescent="0.35">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spans="1:26" ht="14.25" customHeight="1" x14ac:dyDescent="0.35">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spans="1:26" ht="14.25" customHeight="1" x14ac:dyDescent="0.35">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spans="1:26" ht="14.25" customHeight="1" x14ac:dyDescent="0.35">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spans="1:26" ht="14.25" customHeight="1" x14ac:dyDescent="0.35">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spans="1:26" ht="14.25" customHeight="1" x14ac:dyDescent="0.35">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spans="1:26" ht="14.25" customHeight="1" x14ac:dyDescent="0.35">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spans="1:26" ht="14.25" customHeight="1" x14ac:dyDescent="0.35">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spans="1:26" ht="14.25" customHeight="1" x14ac:dyDescent="0.35">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spans="1:26" ht="14.25" customHeight="1" x14ac:dyDescent="0.35">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spans="1:26" ht="14.25" customHeight="1" x14ac:dyDescent="0.35">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spans="1:26" ht="14.25" customHeight="1" x14ac:dyDescent="0.35">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spans="1:26" ht="14.25" customHeight="1" x14ac:dyDescent="0.35">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spans="1:26" ht="14.25" customHeight="1" x14ac:dyDescent="0.35">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spans="1:26" ht="14.25" customHeight="1" x14ac:dyDescent="0.35">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spans="1:26" ht="14.25" customHeight="1" x14ac:dyDescent="0.35">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spans="1:26" ht="14.25" customHeight="1" x14ac:dyDescent="0.35">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spans="1:26" ht="14.25" customHeight="1" x14ac:dyDescent="0.35">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spans="1:26" ht="14.25" customHeight="1" x14ac:dyDescent="0.35">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spans="1:26" ht="14.25" customHeight="1" x14ac:dyDescent="0.35">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spans="1:26" ht="14.25" customHeight="1" x14ac:dyDescent="0.35">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spans="1:26" ht="14.25" customHeight="1" x14ac:dyDescent="0.35">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spans="1:26" ht="14.25" customHeight="1" x14ac:dyDescent="0.35">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spans="1:26" ht="14.25" customHeight="1" x14ac:dyDescent="0.35">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spans="1:26" ht="14.25" customHeight="1" x14ac:dyDescent="0.35">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spans="1:26" ht="14.25" customHeight="1" x14ac:dyDescent="0.35">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spans="1:26" ht="14.25" customHeight="1" x14ac:dyDescent="0.35">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spans="1:26" ht="14.25" customHeight="1" x14ac:dyDescent="0.35">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spans="1:26" ht="14.25" customHeight="1" x14ac:dyDescent="0.35">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spans="1:26" ht="14.25" customHeight="1" x14ac:dyDescent="0.35">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spans="1:26" ht="14.25" customHeight="1" x14ac:dyDescent="0.35">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spans="1:26" ht="14.25" customHeight="1" x14ac:dyDescent="0.35">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spans="1:26" ht="14.25" customHeight="1" x14ac:dyDescent="0.35">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spans="1:26" ht="14.25" customHeight="1" x14ac:dyDescent="0.35">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spans="1:26" ht="14.25" customHeight="1" x14ac:dyDescent="0.35">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spans="1:26" ht="14.25" customHeight="1" x14ac:dyDescent="0.35">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spans="1:26" ht="14.25" customHeight="1" x14ac:dyDescent="0.35">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spans="1:26" ht="14.25" customHeight="1" x14ac:dyDescent="0.35">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spans="1:26" ht="14.25" customHeight="1" x14ac:dyDescent="0.35">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spans="1:26" ht="14.25" customHeight="1" x14ac:dyDescent="0.35">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spans="1:26" ht="14.25" customHeight="1" x14ac:dyDescent="0.35">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spans="1:26" ht="14.25" customHeight="1" x14ac:dyDescent="0.35">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spans="1:26" ht="14.25" customHeight="1" x14ac:dyDescent="0.35">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spans="1:26" ht="14.25" customHeight="1" x14ac:dyDescent="0.35">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spans="1:26" ht="14.25" customHeight="1" x14ac:dyDescent="0.35">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spans="1:26" ht="14.25" customHeight="1" x14ac:dyDescent="0.35">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spans="1:26" ht="14.25" customHeight="1" x14ac:dyDescent="0.35">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spans="1:26" ht="14.25" customHeight="1" x14ac:dyDescent="0.35">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spans="1:26" ht="14.25" customHeight="1" x14ac:dyDescent="0.35">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spans="1:26" ht="14.25" customHeight="1" x14ac:dyDescent="0.35">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spans="1:26" ht="14.25" customHeight="1" x14ac:dyDescent="0.35">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spans="1:26" ht="14.25" customHeight="1" x14ac:dyDescent="0.35">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spans="1:26" ht="14.25" customHeight="1" x14ac:dyDescent="0.35">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spans="1:26" ht="14.25" customHeight="1" x14ac:dyDescent="0.35">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spans="1:26" ht="14.25" customHeight="1" x14ac:dyDescent="0.35">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spans="1:26" ht="14.25" customHeight="1" x14ac:dyDescent="0.35">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spans="1:26" ht="14.25" customHeight="1" x14ac:dyDescent="0.35">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spans="1:26" ht="14.25" customHeight="1" x14ac:dyDescent="0.35">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spans="1:26" ht="14.25" customHeight="1" x14ac:dyDescent="0.35">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spans="1:26" ht="14.25" customHeight="1" x14ac:dyDescent="0.35">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spans="1:26" ht="14.25" customHeight="1" x14ac:dyDescent="0.35">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spans="1:26" ht="14.25" customHeight="1" x14ac:dyDescent="0.35">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spans="1:26" ht="14.25" customHeight="1" x14ac:dyDescent="0.35">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spans="1:26" ht="14.25" customHeight="1" x14ac:dyDescent="0.35">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spans="1:26" ht="14.25" customHeight="1" x14ac:dyDescent="0.35">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spans="1:26" ht="14.25" customHeight="1" x14ac:dyDescent="0.35">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spans="1:26" ht="14.25" customHeight="1" x14ac:dyDescent="0.35">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spans="1:26" ht="14.25" customHeight="1" x14ac:dyDescent="0.35">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spans="1:26" ht="14.25" customHeight="1" x14ac:dyDescent="0.35">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spans="1:26" ht="14.25" customHeight="1" x14ac:dyDescent="0.35">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spans="1:26" ht="14.25" customHeight="1" x14ac:dyDescent="0.35">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spans="1:26" ht="14.25" customHeight="1" x14ac:dyDescent="0.35">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spans="1:26" ht="14.25" customHeight="1" x14ac:dyDescent="0.35">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spans="1:26" ht="14.25" customHeight="1" x14ac:dyDescent="0.35">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spans="1:26" ht="14.25" customHeight="1" x14ac:dyDescent="0.35">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spans="1:26" ht="14.25" customHeight="1" x14ac:dyDescent="0.35">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spans="1:26" ht="14.25" customHeight="1" x14ac:dyDescent="0.35">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spans="1:26" ht="14.25" customHeight="1" x14ac:dyDescent="0.35">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spans="1:26" ht="14.25" customHeight="1" x14ac:dyDescent="0.35">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spans="1:26" ht="14.25" customHeight="1" x14ac:dyDescent="0.35">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spans="1:26" ht="14.25" customHeight="1" x14ac:dyDescent="0.35">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spans="1:26" ht="14.25" customHeight="1" x14ac:dyDescent="0.35">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spans="1:26" ht="14.25" customHeight="1" x14ac:dyDescent="0.35">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spans="1:26" ht="14.25" customHeight="1" x14ac:dyDescent="0.35">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spans="1:26" ht="14.25" customHeight="1" x14ac:dyDescent="0.35">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spans="1:26" ht="14.25" customHeight="1" x14ac:dyDescent="0.35">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spans="1:26" ht="14.25" customHeight="1" x14ac:dyDescent="0.35">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spans="1:26" ht="14.25" customHeight="1" x14ac:dyDescent="0.35">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spans="1:26" ht="14.25" customHeight="1" x14ac:dyDescent="0.35">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spans="1:26" ht="14.25" customHeight="1" x14ac:dyDescent="0.35">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spans="1:26" ht="14.25" customHeight="1" x14ac:dyDescent="0.35">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spans="1:26" ht="14.25" customHeight="1" x14ac:dyDescent="0.35">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spans="1:26" ht="14.25" customHeight="1" x14ac:dyDescent="0.35">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spans="1:26" ht="14.25" customHeight="1" x14ac:dyDescent="0.35">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spans="1:26" ht="14.25" customHeight="1" x14ac:dyDescent="0.35">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spans="1:26" ht="14.25" customHeight="1" x14ac:dyDescent="0.35">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spans="1:26" ht="14.25" customHeight="1" x14ac:dyDescent="0.35">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spans="1:26" ht="14.25" customHeight="1" x14ac:dyDescent="0.35">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spans="1:26" ht="14.25" customHeight="1" x14ac:dyDescent="0.35">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spans="1:26" ht="14.25" customHeight="1" x14ac:dyDescent="0.35">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spans="1:26" ht="14.25" customHeight="1" x14ac:dyDescent="0.35">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spans="1:26" ht="14.25" customHeight="1" x14ac:dyDescent="0.35">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spans="1:26" ht="14.25" customHeight="1" x14ac:dyDescent="0.35">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spans="1:26" ht="14.25" customHeight="1" x14ac:dyDescent="0.35">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spans="1:26" ht="14.25" customHeight="1" x14ac:dyDescent="0.35">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spans="1:26" ht="14.25" customHeight="1" x14ac:dyDescent="0.35">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spans="1:26" ht="14.25" customHeight="1" x14ac:dyDescent="0.35">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spans="1:26" ht="14.25" customHeight="1" x14ac:dyDescent="0.35">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spans="1:26" ht="14.25" customHeight="1" x14ac:dyDescent="0.35">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spans="1:26" ht="14.25" customHeight="1" x14ac:dyDescent="0.35">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spans="1:26" ht="14.25" customHeight="1" x14ac:dyDescent="0.35">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spans="1:26" ht="14.25" customHeight="1" x14ac:dyDescent="0.35">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spans="1:26" ht="14.25" customHeight="1" x14ac:dyDescent="0.35">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spans="1:26" ht="14.25" customHeight="1" x14ac:dyDescent="0.35">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spans="1:26" ht="14.25" customHeight="1" x14ac:dyDescent="0.35">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spans="1:26" ht="14.25" customHeight="1" x14ac:dyDescent="0.35">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spans="1:26" ht="14.25" customHeight="1" x14ac:dyDescent="0.35">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spans="1:26" ht="14.25" customHeight="1" x14ac:dyDescent="0.35">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spans="1:26" ht="14.25" customHeight="1" x14ac:dyDescent="0.35">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spans="1:26" ht="14.25" customHeight="1" x14ac:dyDescent="0.35">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spans="1:26" ht="14.25" customHeight="1" x14ac:dyDescent="0.35">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spans="1:26" ht="14.25" customHeight="1" x14ac:dyDescent="0.35">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spans="1:26" ht="14.25" customHeight="1" x14ac:dyDescent="0.35">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spans="1:26" ht="14.25" customHeight="1" x14ac:dyDescent="0.35">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spans="1:26" ht="14.25" customHeight="1" x14ac:dyDescent="0.35">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spans="1:26" ht="14.25" customHeight="1" x14ac:dyDescent="0.35">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spans="1:26" ht="14.25" customHeight="1" x14ac:dyDescent="0.35">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spans="1:26" ht="14.25" customHeight="1" x14ac:dyDescent="0.35">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spans="1:26" ht="14.25" customHeight="1" x14ac:dyDescent="0.35">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spans="1:26" ht="14.25" customHeight="1" x14ac:dyDescent="0.35">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spans="1:26" ht="14.25" customHeight="1" x14ac:dyDescent="0.35">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spans="1:26" ht="14.25" customHeight="1" x14ac:dyDescent="0.35">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spans="1:26" ht="14.25" customHeight="1" x14ac:dyDescent="0.35">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spans="1:26" ht="14.25" customHeight="1" x14ac:dyDescent="0.35">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spans="1:26" ht="14.25" customHeight="1" x14ac:dyDescent="0.35">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spans="1:26" ht="14.25" customHeight="1" x14ac:dyDescent="0.35">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spans="1:26" ht="14.25" customHeight="1" x14ac:dyDescent="0.35">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spans="1:26" ht="14.25" customHeight="1" x14ac:dyDescent="0.35">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spans="1:26" ht="14.25" customHeight="1" x14ac:dyDescent="0.35">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spans="1:26" ht="14.25" customHeight="1" x14ac:dyDescent="0.35">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spans="1:26" ht="14.25" customHeight="1" x14ac:dyDescent="0.35">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spans="1:26" ht="14.25" customHeight="1" x14ac:dyDescent="0.35">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spans="1:26" ht="14.25" customHeight="1" x14ac:dyDescent="0.35">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spans="1:26" ht="14.25" customHeight="1" x14ac:dyDescent="0.35">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spans="1:26" ht="14.25" customHeight="1" x14ac:dyDescent="0.35">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spans="1:26" ht="14.25" customHeight="1" x14ac:dyDescent="0.35">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spans="1:26" ht="14.25" customHeight="1" x14ac:dyDescent="0.35">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spans="1:26" ht="14.25" customHeight="1" x14ac:dyDescent="0.35">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spans="1:26" ht="14.25" customHeight="1" x14ac:dyDescent="0.35">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spans="1:26" ht="14.25" customHeight="1" x14ac:dyDescent="0.35">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spans="1:26" ht="14.25" customHeight="1" x14ac:dyDescent="0.35">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spans="1:26" ht="14.25" customHeight="1" x14ac:dyDescent="0.35">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spans="1:26" ht="14.25" customHeight="1" x14ac:dyDescent="0.35">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spans="1:26" ht="14.25" customHeight="1" x14ac:dyDescent="0.35">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spans="1:26" ht="14.25" customHeight="1" x14ac:dyDescent="0.35">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spans="1:26" ht="14.25" customHeight="1" x14ac:dyDescent="0.35">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spans="1:26" ht="14.25" customHeight="1" x14ac:dyDescent="0.35">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spans="1:26" ht="14.25" customHeight="1" x14ac:dyDescent="0.35">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spans="1:26" ht="14.25" customHeight="1" x14ac:dyDescent="0.35">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spans="1:26" ht="14.25" customHeight="1" x14ac:dyDescent="0.35">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spans="1:26" ht="14.25" customHeight="1" x14ac:dyDescent="0.35">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spans="1:26" ht="14.25" customHeight="1" x14ac:dyDescent="0.35">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spans="1:26" ht="14.25" customHeight="1" x14ac:dyDescent="0.35">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spans="1:26" ht="14.25" customHeight="1" x14ac:dyDescent="0.35">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spans="1:26" ht="14.25" customHeight="1" x14ac:dyDescent="0.35">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spans="1:26" ht="14.25" customHeight="1" x14ac:dyDescent="0.35">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spans="1:26" ht="14.25" customHeight="1" x14ac:dyDescent="0.35">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spans="1:26" ht="14.25" customHeight="1" x14ac:dyDescent="0.35">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spans="1:26" ht="14.25" customHeight="1" x14ac:dyDescent="0.35">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spans="1:26" ht="14.25" customHeight="1" x14ac:dyDescent="0.35">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spans="1:26" ht="14.25" customHeight="1" x14ac:dyDescent="0.35">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spans="1:26" ht="14.25" customHeight="1" x14ac:dyDescent="0.35">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spans="1:26" ht="14.25" customHeight="1" x14ac:dyDescent="0.35">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spans="1:26" ht="14.25" customHeight="1" x14ac:dyDescent="0.35">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spans="1:26" ht="14.25" customHeight="1" x14ac:dyDescent="0.35">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spans="1:26" ht="14.25" customHeight="1" x14ac:dyDescent="0.35">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spans="1:26" ht="14.25" customHeight="1" x14ac:dyDescent="0.35">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spans="1:26" ht="14.25" customHeight="1" x14ac:dyDescent="0.35">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spans="1:26" ht="14.25" customHeight="1" x14ac:dyDescent="0.35">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spans="1:26" ht="14.25" customHeight="1" x14ac:dyDescent="0.35">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spans="1:26" ht="14.25" customHeight="1" x14ac:dyDescent="0.35">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spans="1:26" ht="14.25" customHeight="1" x14ac:dyDescent="0.35">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spans="1:26" ht="14.25" customHeight="1" x14ac:dyDescent="0.35">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spans="1:26" ht="14.25" customHeight="1" x14ac:dyDescent="0.35">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spans="1:26" ht="14.25" customHeight="1" x14ac:dyDescent="0.35">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spans="1:26" ht="14.25" customHeight="1" x14ac:dyDescent="0.35">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spans="1:26" ht="14.25" customHeight="1" x14ac:dyDescent="0.35">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spans="1:26" ht="14.25" customHeight="1" x14ac:dyDescent="0.35">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spans="1:26" ht="14.25" customHeight="1" x14ac:dyDescent="0.35">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spans="1:26" ht="14.25" customHeight="1" x14ac:dyDescent="0.35">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spans="1:26" ht="14.25" customHeight="1" x14ac:dyDescent="0.35">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spans="1:26" ht="14.25" customHeight="1" x14ac:dyDescent="0.35">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spans="1:26" ht="14.25" customHeight="1" x14ac:dyDescent="0.35">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spans="1:26" ht="14.25" customHeight="1" x14ac:dyDescent="0.35">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spans="1:26" ht="14.25" customHeight="1" x14ac:dyDescent="0.35">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spans="1:26" ht="14.25" customHeight="1" x14ac:dyDescent="0.35">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spans="1:26" ht="14.25" customHeight="1" x14ac:dyDescent="0.35">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spans="1:26" ht="14.25" customHeight="1" x14ac:dyDescent="0.35">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spans="1:26" ht="14.25" customHeight="1" x14ac:dyDescent="0.35">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spans="1:26" ht="14.25" customHeight="1" x14ac:dyDescent="0.35">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spans="1:26" ht="14.25" customHeight="1" x14ac:dyDescent="0.35">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spans="1:26" ht="14.25" customHeight="1" x14ac:dyDescent="0.35">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spans="1:26" ht="14.25" customHeight="1" x14ac:dyDescent="0.35">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spans="1:26" ht="14.25" customHeight="1" x14ac:dyDescent="0.35">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spans="1:26" ht="14.25" customHeight="1" x14ac:dyDescent="0.35">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spans="1:26" ht="14.25" customHeight="1" x14ac:dyDescent="0.35">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spans="1:26" ht="14.25" customHeight="1" x14ac:dyDescent="0.35">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spans="1:26" ht="14.25" customHeight="1" x14ac:dyDescent="0.35">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spans="1:26" ht="14.25" customHeight="1" x14ac:dyDescent="0.35">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spans="1:26" ht="14.25" customHeight="1" x14ac:dyDescent="0.35">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spans="1:26" ht="14.25" customHeight="1" x14ac:dyDescent="0.35">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spans="1:26" ht="14.25" customHeight="1" x14ac:dyDescent="0.35">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spans="1:26" ht="14.25" customHeight="1" x14ac:dyDescent="0.35">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spans="1:26" ht="14.25" customHeight="1" x14ac:dyDescent="0.35">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spans="1:26" ht="14.25" customHeight="1" x14ac:dyDescent="0.35">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spans="1:26" ht="14.25" customHeight="1" x14ac:dyDescent="0.35">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spans="1:26" ht="14.25" customHeight="1" x14ac:dyDescent="0.35">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spans="1:26" ht="14.25" customHeight="1" x14ac:dyDescent="0.35">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spans="1:26" ht="14.25" customHeight="1" x14ac:dyDescent="0.35">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spans="1:26" ht="14.25" customHeight="1" x14ac:dyDescent="0.35">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spans="1:26" ht="14.25" customHeight="1" x14ac:dyDescent="0.35">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spans="1:26" ht="14.25" customHeight="1" x14ac:dyDescent="0.35">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spans="1:26" ht="14.25" customHeight="1" x14ac:dyDescent="0.35">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spans="1:26" ht="14.25" customHeight="1" x14ac:dyDescent="0.35">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spans="1:26" ht="14.25" customHeight="1" x14ac:dyDescent="0.35">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spans="1:26" ht="14.25" customHeight="1" x14ac:dyDescent="0.35">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spans="1:26" ht="14.25" customHeight="1" x14ac:dyDescent="0.35">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spans="1:26" ht="14.25" customHeight="1" x14ac:dyDescent="0.35">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spans="1:26" ht="14.25" customHeight="1" x14ac:dyDescent="0.35">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spans="1:26" ht="14.25" customHeight="1" x14ac:dyDescent="0.35">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spans="1:26" ht="14.25" customHeight="1" x14ac:dyDescent="0.35">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spans="1:26" ht="14.25" customHeight="1" x14ac:dyDescent="0.35">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spans="1:26" ht="14.25" customHeight="1" x14ac:dyDescent="0.35">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spans="1:26" ht="14.25" customHeight="1" x14ac:dyDescent="0.35">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spans="1:26" ht="14.25" customHeight="1" x14ac:dyDescent="0.35">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spans="1:26" ht="14.25" customHeight="1" x14ac:dyDescent="0.35">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spans="1:26" ht="14.25" customHeight="1" x14ac:dyDescent="0.35">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spans="1:26" ht="14.25" customHeight="1" x14ac:dyDescent="0.35">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spans="1:26" ht="14.25" customHeight="1" x14ac:dyDescent="0.35">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spans="1:26" ht="14.25" customHeight="1" x14ac:dyDescent="0.35">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spans="1:26" ht="14.25" customHeight="1" x14ac:dyDescent="0.35">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spans="1:26" ht="14.25" customHeight="1" x14ac:dyDescent="0.35">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spans="1:26" ht="14.25" customHeight="1" x14ac:dyDescent="0.35">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spans="1:26" ht="14.25" customHeight="1" x14ac:dyDescent="0.35">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spans="1:26" ht="14.25" customHeight="1" x14ac:dyDescent="0.35">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spans="1:26" ht="14.25" customHeight="1" x14ac:dyDescent="0.35">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spans="1:26" ht="14.25" customHeight="1" x14ac:dyDescent="0.35">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spans="1:26" ht="14.25" customHeight="1" x14ac:dyDescent="0.35">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spans="1:26" ht="14.25" customHeight="1" x14ac:dyDescent="0.35">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spans="1:26" ht="14.25" customHeight="1" x14ac:dyDescent="0.35">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spans="1:26" ht="14.25" customHeight="1" x14ac:dyDescent="0.35">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spans="1:26" ht="14.25" customHeight="1" x14ac:dyDescent="0.35">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spans="1:26" ht="14.25" customHeight="1" x14ac:dyDescent="0.35">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spans="1:26" ht="14.25" customHeight="1" x14ac:dyDescent="0.35">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spans="1:26" ht="14.25" customHeight="1" x14ac:dyDescent="0.35">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spans="1:26" ht="14.25" customHeight="1" x14ac:dyDescent="0.35">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spans="1:26" ht="14.25" customHeight="1" x14ac:dyDescent="0.35">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spans="1:26" ht="14.25" customHeight="1" x14ac:dyDescent="0.35">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spans="1:26" ht="14.25" customHeight="1" x14ac:dyDescent="0.35">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spans="1:26" ht="14.25" customHeight="1" x14ac:dyDescent="0.35">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spans="1:26" ht="14.25" customHeight="1" x14ac:dyDescent="0.35">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spans="1:26" ht="14.25" customHeight="1" x14ac:dyDescent="0.35">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spans="1:26" ht="14.25" customHeight="1" x14ac:dyDescent="0.35">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spans="1:26" ht="14.25" customHeight="1" x14ac:dyDescent="0.35">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spans="1:26" ht="14.25" customHeight="1" x14ac:dyDescent="0.35">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spans="1:26" ht="14.25" customHeight="1" x14ac:dyDescent="0.35">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spans="1:26" ht="14.25" customHeight="1" x14ac:dyDescent="0.35">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spans="1:26" ht="14.25" customHeight="1" x14ac:dyDescent="0.35">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spans="1:26" ht="14.25" customHeight="1" x14ac:dyDescent="0.35">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spans="1:26" ht="14.25" customHeight="1" x14ac:dyDescent="0.35">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spans="1:26" ht="14.25" customHeight="1" x14ac:dyDescent="0.35">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spans="1:26" ht="14.25" customHeight="1" x14ac:dyDescent="0.35">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spans="1:26" ht="14.25" customHeight="1" x14ac:dyDescent="0.35">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spans="1:26" ht="14.25" customHeight="1" x14ac:dyDescent="0.35">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spans="1:26" ht="14.25" customHeight="1" x14ac:dyDescent="0.35">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spans="1:26" ht="14.25" customHeight="1" x14ac:dyDescent="0.35">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spans="1:26" ht="14.25" customHeight="1" x14ac:dyDescent="0.35">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spans="1:26" ht="14.25" customHeight="1" x14ac:dyDescent="0.35">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spans="1:26" ht="14.25" customHeight="1" x14ac:dyDescent="0.35">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spans="1:26" ht="14.25" customHeight="1" x14ac:dyDescent="0.35">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spans="1:26" ht="14.25" customHeight="1" x14ac:dyDescent="0.35">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spans="1:26" ht="14.25" customHeight="1" x14ac:dyDescent="0.35">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spans="1:26" ht="14.25" customHeight="1" x14ac:dyDescent="0.35">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spans="1:26" ht="14.25" customHeight="1" x14ac:dyDescent="0.35">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spans="1:26" ht="14.25" customHeight="1" x14ac:dyDescent="0.35">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spans="1:26" ht="14.25" customHeight="1" x14ac:dyDescent="0.35">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spans="1:26" ht="14.25" customHeight="1" x14ac:dyDescent="0.35">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spans="1:26" ht="14.25" customHeight="1" x14ac:dyDescent="0.35">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spans="1:26" ht="14.25" customHeight="1" x14ac:dyDescent="0.35">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spans="1:26" ht="14.25" customHeight="1" x14ac:dyDescent="0.35">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spans="1:26" ht="14.25" customHeight="1" x14ac:dyDescent="0.35">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spans="1:26" ht="14.25" customHeight="1" x14ac:dyDescent="0.35">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spans="1:26" ht="14.25" customHeight="1" x14ac:dyDescent="0.35">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spans="1:26" ht="14.25" customHeight="1" x14ac:dyDescent="0.35">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spans="1:26" ht="14.25" customHeight="1" x14ac:dyDescent="0.35">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spans="1:26" ht="14.25" customHeight="1" x14ac:dyDescent="0.35">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spans="1:26" ht="14.25" customHeight="1" x14ac:dyDescent="0.35">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spans="1:26" ht="14.25" customHeight="1" x14ac:dyDescent="0.35">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spans="1:26" ht="14.25" customHeight="1" x14ac:dyDescent="0.35">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spans="1:26" ht="14.25" customHeight="1" x14ac:dyDescent="0.35">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spans="1:26" ht="14.25" customHeight="1" x14ac:dyDescent="0.35">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mergeCells count="4">
    <mergeCell ref="A1:D2"/>
    <mergeCell ref="A3:D3"/>
    <mergeCell ref="A4:D4"/>
    <mergeCell ref="A5:D5"/>
  </mergeCells>
  <hyperlinks>
    <hyperlink ref="A1:D2" location="'Doc Index'!A1" display="Withdrawal /Recall Card - Rootree Inc." xr:uid="{00000000-0004-0000-5A00-000000000000}"/>
  </hyperlinks>
  <printOptions horizontalCentered="1" verticalCentered="1"/>
  <pageMargins left="0.47244094488188981" right="0.39370078740157483" top="0.51181102362204722" bottom="0.74803149606299213" header="0" footer="0"/>
  <pageSetup scale="85" orientation="portrait"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00B050"/>
  </sheetPr>
  <dimension ref="A1:Z1000"/>
  <sheetViews>
    <sheetView view="pageLayout" zoomScaleNormal="100" workbookViewId="0">
      <selection activeCell="A9" sqref="A9:B9"/>
    </sheetView>
  </sheetViews>
  <sheetFormatPr defaultColWidth="14" defaultRowHeight="15" customHeight="1" x14ac:dyDescent="0.3"/>
  <cols>
    <col min="1" max="2" width="53.453125" style="527" customWidth="1"/>
    <col min="3" max="26" width="8.81640625" style="527" customWidth="1"/>
    <col min="27" max="16384" width="14" style="527"/>
  </cols>
  <sheetData>
    <row r="1" spans="1:26" ht="28.5" customHeight="1" x14ac:dyDescent="0.35">
      <c r="A1" s="2439" t="s">
        <v>3194</v>
      </c>
      <c r="B1" s="2433"/>
      <c r="C1" s="584"/>
      <c r="D1" s="584"/>
      <c r="E1" s="584"/>
      <c r="F1" s="584"/>
      <c r="G1" s="584"/>
      <c r="H1" s="584"/>
      <c r="I1" s="584"/>
      <c r="J1" s="584"/>
      <c r="K1" s="584"/>
      <c r="L1" s="584"/>
      <c r="M1" s="584"/>
      <c r="N1" s="584"/>
      <c r="O1" s="584"/>
      <c r="P1" s="584"/>
      <c r="Q1" s="584"/>
      <c r="R1" s="584"/>
      <c r="S1" s="584"/>
      <c r="T1" s="584"/>
      <c r="U1" s="584"/>
      <c r="V1" s="584"/>
      <c r="W1" s="584"/>
      <c r="X1" s="584"/>
      <c r="Y1" s="584"/>
      <c r="Z1" s="584"/>
    </row>
    <row r="2" spans="1:26" ht="56.25" customHeight="1" x14ac:dyDescent="0.35">
      <c r="A2" s="588" t="s">
        <v>3195</v>
      </c>
      <c r="B2" s="587" t="s">
        <v>1801</v>
      </c>
      <c r="C2" s="584"/>
      <c r="D2" s="584"/>
      <c r="E2" s="584"/>
      <c r="F2" s="584"/>
      <c r="G2" s="584"/>
      <c r="H2" s="584"/>
      <c r="I2" s="584"/>
      <c r="J2" s="584"/>
      <c r="K2" s="584"/>
      <c r="L2" s="584"/>
      <c r="M2" s="584"/>
      <c r="N2" s="584"/>
      <c r="O2" s="584"/>
      <c r="P2" s="584"/>
      <c r="Q2" s="584"/>
      <c r="R2" s="584"/>
      <c r="S2" s="584"/>
      <c r="T2" s="584"/>
      <c r="U2" s="584"/>
      <c r="V2" s="584"/>
      <c r="W2" s="584"/>
      <c r="X2" s="584"/>
      <c r="Y2" s="584"/>
      <c r="Z2" s="584"/>
    </row>
    <row r="3" spans="1:26" ht="19.5" customHeight="1" x14ac:dyDescent="0.35">
      <c r="A3" s="2440"/>
      <c r="B3" s="2430"/>
      <c r="C3" s="584"/>
      <c r="D3" s="584"/>
      <c r="E3" s="584"/>
      <c r="F3" s="584"/>
      <c r="G3" s="584"/>
      <c r="H3" s="584"/>
      <c r="I3" s="584"/>
      <c r="J3" s="584"/>
      <c r="K3" s="584"/>
      <c r="L3" s="584"/>
      <c r="M3" s="584"/>
      <c r="N3" s="584"/>
      <c r="O3" s="584"/>
      <c r="P3" s="584"/>
      <c r="Q3" s="584"/>
      <c r="R3" s="584"/>
      <c r="S3" s="584"/>
      <c r="T3" s="584"/>
      <c r="U3" s="584"/>
      <c r="V3" s="584"/>
      <c r="W3" s="584"/>
      <c r="X3" s="584"/>
      <c r="Y3" s="584"/>
      <c r="Z3" s="584"/>
    </row>
    <row r="4" spans="1:26" ht="30.75" customHeight="1" x14ac:dyDescent="0.35">
      <c r="A4" s="2441" t="s">
        <v>3196</v>
      </c>
      <c r="B4" s="2430"/>
      <c r="C4" s="586"/>
      <c r="D4" s="586"/>
      <c r="E4" s="586"/>
      <c r="F4" s="586"/>
      <c r="G4" s="586"/>
      <c r="H4" s="586"/>
      <c r="I4" s="586"/>
      <c r="J4" s="586"/>
      <c r="K4" s="586"/>
      <c r="L4" s="586"/>
      <c r="M4" s="586"/>
      <c r="N4" s="586"/>
      <c r="O4" s="586"/>
      <c r="P4" s="586"/>
      <c r="Q4" s="586"/>
      <c r="R4" s="586"/>
      <c r="S4" s="586"/>
      <c r="T4" s="586"/>
      <c r="U4" s="586"/>
      <c r="V4" s="586"/>
      <c r="W4" s="586"/>
      <c r="X4" s="586"/>
      <c r="Y4" s="586"/>
      <c r="Z4" s="586"/>
    </row>
    <row r="5" spans="1:26" ht="30.75" customHeight="1" x14ac:dyDescent="0.35">
      <c r="A5" s="2441" t="s">
        <v>3197</v>
      </c>
      <c r="B5" s="2430"/>
      <c r="C5" s="584"/>
      <c r="D5" s="584"/>
      <c r="E5" s="584"/>
      <c r="F5" s="584"/>
      <c r="G5" s="584"/>
      <c r="H5" s="584"/>
      <c r="I5" s="584"/>
      <c r="J5" s="584"/>
      <c r="K5" s="584"/>
      <c r="L5" s="584"/>
      <c r="M5" s="584"/>
      <c r="N5" s="584"/>
      <c r="O5" s="584"/>
      <c r="P5" s="584"/>
      <c r="Q5" s="584"/>
      <c r="R5" s="584"/>
      <c r="S5" s="584"/>
      <c r="T5" s="584"/>
      <c r="U5" s="584"/>
      <c r="V5" s="584"/>
      <c r="W5" s="584"/>
      <c r="X5" s="584"/>
      <c r="Y5" s="584"/>
      <c r="Z5" s="584"/>
    </row>
    <row r="6" spans="1:26" ht="30.75" customHeight="1" x14ac:dyDescent="0.35">
      <c r="A6" s="2438" t="s">
        <v>3198</v>
      </c>
      <c r="B6" s="2430"/>
      <c r="C6" s="584"/>
      <c r="D6" s="584"/>
      <c r="E6" s="584"/>
      <c r="F6" s="584"/>
      <c r="G6" s="584"/>
      <c r="H6" s="584"/>
      <c r="I6" s="584"/>
      <c r="J6" s="584"/>
      <c r="K6" s="584"/>
      <c r="L6" s="584"/>
      <c r="M6" s="584"/>
      <c r="N6" s="584"/>
      <c r="O6" s="584"/>
      <c r="P6" s="584"/>
      <c r="Q6" s="584"/>
      <c r="R6" s="584"/>
      <c r="S6" s="584"/>
      <c r="T6" s="584"/>
      <c r="U6" s="584"/>
      <c r="V6" s="584"/>
      <c r="W6" s="584"/>
      <c r="X6" s="584"/>
      <c r="Y6" s="584"/>
      <c r="Z6" s="584"/>
    </row>
    <row r="7" spans="1:26" ht="30.75" customHeight="1" x14ac:dyDescent="0.35">
      <c r="A7" s="2438" t="s">
        <v>3199</v>
      </c>
      <c r="B7" s="2430"/>
      <c r="C7" s="584"/>
      <c r="D7" s="584"/>
      <c r="E7" s="584"/>
      <c r="F7" s="584"/>
      <c r="G7" s="584"/>
      <c r="H7" s="584"/>
      <c r="I7" s="584"/>
      <c r="J7" s="584"/>
      <c r="K7" s="584"/>
      <c r="L7" s="584"/>
      <c r="M7" s="584"/>
      <c r="N7" s="584"/>
      <c r="O7" s="584"/>
      <c r="P7" s="584"/>
      <c r="Q7" s="584"/>
      <c r="R7" s="584"/>
      <c r="S7" s="584"/>
      <c r="T7" s="584"/>
      <c r="U7" s="584"/>
      <c r="V7" s="584"/>
      <c r="W7" s="584"/>
      <c r="X7" s="584"/>
      <c r="Y7" s="584"/>
      <c r="Z7" s="584"/>
    </row>
    <row r="8" spans="1:26" ht="30.75" customHeight="1" x14ac:dyDescent="0.35">
      <c r="A8" s="2438" t="s">
        <v>3200</v>
      </c>
      <c r="B8" s="2430"/>
      <c r="C8" s="584"/>
      <c r="D8" s="584"/>
      <c r="E8" s="584"/>
      <c r="F8" s="584"/>
      <c r="G8" s="584"/>
      <c r="H8" s="584"/>
      <c r="I8" s="584"/>
      <c r="J8" s="584"/>
      <c r="K8" s="584"/>
      <c r="L8" s="584"/>
      <c r="M8" s="584"/>
      <c r="N8" s="584"/>
      <c r="O8" s="584"/>
      <c r="P8" s="584"/>
      <c r="Q8" s="584"/>
      <c r="R8" s="584"/>
      <c r="S8" s="584"/>
      <c r="T8" s="584"/>
      <c r="U8" s="584"/>
      <c r="V8" s="584"/>
      <c r="W8" s="584"/>
      <c r="X8" s="584"/>
      <c r="Y8" s="584"/>
      <c r="Z8" s="584"/>
    </row>
    <row r="9" spans="1:26" ht="30.75" customHeight="1" thickBot="1" x14ac:dyDescent="0.4">
      <c r="A9" s="2442" t="s">
        <v>3201</v>
      </c>
      <c r="B9" s="2443"/>
      <c r="C9" s="584"/>
      <c r="D9" s="584"/>
      <c r="E9" s="584"/>
      <c r="F9" s="584"/>
      <c r="G9" s="584"/>
      <c r="H9" s="584"/>
      <c r="I9" s="584"/>
      <c r="J9" s="584"/>
      <c r="K9" s="584"/>
      <c r="L9" s="584"/>
      <c r="M9" s="584"/>
      <c r="N9" s="584"/>
      <c r="O9" s="584"/>
      <c r="P9" s="584"/>
      <c r="Q9" s="584"/>
      <c r="R9" s="584"/>
      <c r="S9" s="584"/>
      <c r="T9" s="584"/>
      <c r="U9" s="584"/>
      <c r="V9" s="584"/>
      <c r="W9" s="584"/>
      <c r="X9" s="584"/>
      <c r="Y9" s="584"/>
      <c r="Z9" s="584"/>
    </row>
    <row r="10" spans="1:26" ht="30.75" customHeight="1" thickBot="1" x14ac:dyDescent="0.4">
      <c r="A10" s="2444" t="s">
        <v>3202</v>
      </c>
      <c r="B10" s="2426"/>
      <c r="C10" s="584"/>
      <c r="D10" s="584"/>
      <c r="E10" s="584"/>
      <c r="F10" s="584"/>
      <c r="G10" s="584"/>
      <c r="H10" s="584"/>
      <c r="I10" s="584"/>
      <c r="J10" s="584"/>
      <c r="K10" s="584"/>
      <c r="L10" s="584"/>
      <c r="M10" s="584"/>
      <c r="N10" s="584"/>
      <c r="O10" s="584"/>
      <c r="P10" s="584"/>
      <c r="Q10" s="584"/>
      <c r="R10" s="584"/>
      <c r="S10" s="584"/>
      <c r="T10" s="584"/>
      <c r="U10" s="584"/>
      <c r="V10" s="584"/>
      <c r="W10" s="584"/>
      <c r="X10" s="584"/>
      <c r="Y10" s="584"/>
      <c r="Z10" s="584"/>
    </row>
    <row r="11" spans="1:26" ht="30.75" customHeight="1" x14ac:dyDescent="0.35">
      <c r="A11" s="2445" t="s">
        <v>3203</v>
      </c>
      <c r="B11" s="2446"/>
      <c r="C11" s="584"/>
      <c r="D11" s="584"/>
      <c r="E11" s="584"/>
      <c r="F11" s="584"/>
      <c r="G11" s="584"/>
      <c r="H11" s="584"/>
      <c r="I11" s="584"/>
      <c r="J11" s="584"/>
      <c r="K11" s="584"/>
      <c r="L11" s="584"/>
      <c r="M11" s="584"/>
      <c r="N11" s="584"/>
      <c r="O11" s="584"/>
      <c r="P11" s="584"/>
      <c r="Q11" s="584"/>
      <c r="R11" s="584"/>
      <c r="S11" s="584"/>
      <c r="T11" s="584"/>
      <c r="U11" s="584"/>
      <c r="V11" s="584"/>
      <c r="W11" s="584"/>
      <c r="X11" s="584"/>
      <c r="Y11" s="584"/>
      <c r="Z11" s="584"/>
    </row>
    <row r="12" spans="1:26" ht="30.75" customHeight="1" x14ac:dyDescent="0.35">
      <c r="A12" s="2447" t="s">
        <v>3204</v>
      </c>
      <c r="B12" s="2430"/>
      <c r="C12" s="584"/>
      <c r="D12" s="584"/>
      <c r="E12" s="584"/>
      <c r="F12" s="584"/>
      <c r="G12" s="584"/>
      <c r="H12" s="584"/>
      <c r="I12" s="584"/>
      <c r="J12" s="584"/>
      <c r="K12" s="584"/>
      <c r="L12" s="584"/>
      <c r="M12" s="584"/>
      <c r="N12" s="584"/>
      <c r="O12" s="584"/>
      <c r="P12" s="584"/>
      <c r="Q12" s="584"/>
      <c r="R12" s="584"/>
      <c r="S12" s="584"/>
      <c r="T12" s="584"/>
      <c r="U12" s="584"/>
      <c r="V12" s="584"/>
      <c r="W12" s="584"/>
      <c r="X12" s="584"/>
      <c r="Y12" s="584"/>
      <c r="Z12" s="584"/>
    </row>
    <row r="13" spans="1:26" ht="26.25" customHeight="1" x14ac:dyDescent="0.35">
      <c r="A13" s="2447" t="s">
        <v>3205</v>
      </c>
      <c r="B13" s="2430"/>
      <c r="C13" s="584"/>
      <c r="D13" s="584"/>
      <c r="E13" s="584"/>
      <c r="F13" s="584"/>
      <c r="G13" s="584"/>
      <c r="H13" s="584"/>
      <c r="I13" s="584"/>
      <c r="J13" s="584"/>
      <c r="K13" s="584"/>
      <c r="L13" s="584"/>
      <c r="M13" s="584"/>
      <c r="N13" s="584"/>
      <c r="O13" s="584"/>
      <c r="P13" s="584"/>
      <c r="Q13" s="584"/>
      <c r="R13" s="584"/>
      <c r="S13" s="584"/>
      <c r="T13" s="584"/>
      <c r="U13" s="584"/>
      <c r="V13" s="584"/>
      <c r="W13" s="584"/>
      <c r="X13" s="584"/>
      <c r="Y13" s="584"/>
      <c r="Z13" s="584"/>
    </row>
    <row r="14" spans="1:26" ht="47.25" customHeight="1" thickBot="1" x14ac:dyDescent="0.4">
      <c r="A14" s="2442" t="s">
        <v>3206</v>
      </c>
      <c r="B14" s="2443"/>
      <c r="C14" s="584"/>
      <c r="D14" s="584"/>
      <c r="E14" s="584"/>
      <c r="F14" s="584"/>
      <c r="G14" s="584"/>
      <c r="H14" s="584"/>
      <c r="I14" s="584"/>
      <c r="J14" s="584"/>
      <c r="K14" s="584"/>
      <c r="L14" s="584"/>
      <c r="M14" s="584"/>
      <c r="N14" s="584"/>
      <c r="O14" s="584"/>
      <c r="P14" s="584"/>
      <c r="Q14" s="584"/>
      <c r="R14" s="584"/>
      <c r="S14" s="584"/>
      <c r="T14" s="584"/>
      <c r="U14" s="584"/>
      <c r="V14" s="584"/>
      <c r="W14" s="584"/>
      <c r="X14" s="584"/>
      <c r="Y14" s="584"/>
      <c r="Z14" s="584"/>
    </row>
    <row r="15" spans="1:26" ht="21" customHeight="1" thickBot="1" x14ac:dyDescent="0.4">
      <c r="A15" s="2444" t="s">
        <v>3207</v>
      </c>
      <c r="B15" s="2426"/>
      <c r="C15" s="584"/>
      <c r="D15" s="584"/>
      <c r="E15" s="584"/>
      <c r="F15" s="584"/>
      <c r="G15" s="584"/>
      <c r="H15" s="584"/>
      <c r="I15" s="584"/>
      <c r="J15" s="584"/>
      <c r="K15" s="584"/>
      <c r="L15" s="584"/>
      <c r="M15" s="584"/>
      <c r="N15" s="584"/>
      <c r="O15" s="584"/>
      <c r="P15" s="584"/>
      <c r="Q15" s="584"/>
      <c r="R15" s="584"/>
      <c r="S15" s="584"/>
      <c r="T15" s="584"/>
      <c r="U15" s="584"/>
      <c r="V15" s="584"/>
      <c r="W15" s="584"/>
      <c r="X15" s="584"/>
      <c r="Y15" s="584"/>
      <c r="Z15" s="584"/>
    </row>
    <row r="16" spans="1:26" ht="14.25" customHeight="1" x14ac:dyDescent="0.35">
      <c r="A16" s="585"/>
      <c r="B16" s="585"/>
      <c r="C16" s="584"/>
      <c r="D16" s="584"/>
      <c r="E16" s="584"/>
      <c r="F16" s="584"/>
      <c r="G16" s="584"/>
      <c r="H16" s="584"/>
      <c r="I16" s="584"/>
      <c r="J16" s="584"/>
      <c r="K16" s="584"/>
      <c r="L16" s="584"/>
      <c r="M16" s="584"/>
      <c r="N16" s="584"/>
      <c r="O16" s="584"/>
      <c r="P16" s="584"/>
      <c r="Q16" s="584"/>
      <c r="R16" s="584"/>
      <c r="S16" s="584"/>
      <c r="T16" s="584"/>
      <c r="U16" s="584"/>
      <c r="V16" s="584"/>
      <c r="W16" s="584"/>
      <c r="X16" s="584"/>
      <c r="Y16" s="584"/>
      <c r="Z16" s="584"/>
    </row>
    <row r="17" spans="1:26" ht="14.25" customHeight="1" x14ac:dyDescent="0.35">
      <c r="A17" s="584"/>
      <c r="B17" s="584"/>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row>
    <row r="18" spans="1:26" ht="14.25" customHeight="1" x14ac:dyDescent="0.35">
      <c r="A18" s="584"/>
      <c r="B18" s="584"/>
      <c r="C18" s="584"/>
      <c r="D18" s="584"/>
      <c r="E18" s="584"/>
      <c r="F18" s="584"/>
      <c r="G18" s="584"/>
      <c r="H18" s="584"/>
      <c r="I18" s="584"/>
      <c r="J18" s="584"/>
      <c r="K18" s="584"/>
      <c r="L18" s="584"/>
      <c r="M18" s="584"/>
      <c r="N18" s="584"/>
      <c r="O18" s="584"/>
      <c r="P18" s="584"/>
      <c r="Q18" s="584"/>
      <c r="R18" s="584"/>
      <c r="S18" s="584"/>
      <c r="T18" s="584"/>
      <c r="U18" s="584"/>
      <c r="V18" s="584"/>
      <c r="W18" s="584"/>
      <c r="X18" s="584"/>
      <c r="Y18" s="584"/>
      <c r="Z18" s="584"/>
    </row>
    <row r="19" spans="1:26" ht="14.25" customHeight="1" x14ac:dyDescent="0.35">
      <c r="A19" s="584"/>
      <c r="B19" s="584"/>
      <c r="C19" s="584"/>
      <c r="D19" s="584"/>
      <c r="E19" s="584"/>
      <c r="F19" s="584"/>
      <c r="G19" s="584"/>
      <c r="H19" s="584"/>
      <c r="I19" s="584"/>
      <c r="J19" s="584"/>
      <c r="K19" s="584"/>
      <c r="L19" s="584"/>
      <c r="M19" s="584"/>
      <c r="N19" s="584"/>
      <c r="O19" s="584"/>
      <c r="P19" s="584"/>
      <c r="Q19" s="584"/>
      <c r="R19" s="584"/>
      <c r="S19" s="584"/>
      <c r="T19" s="584"/>
      <c r="U19" s="584"/>
      <c r="V19" s="584"/>
      <c r="W19" s="584"/>
      <c r="X19" s="584"/>
      <c r="Y19" s="584"/>
      <c r="Z19" s="584"/>
    </row>
    <row r="20" spans="1:26" ht="14.25" customHeight="1" x14ac:dyDescent="0.35">
      <c r="A20" s="584"/>
      <c r="B20" s="584"/>
      <c r="C20" s="584"/>
      <c r="D20" s="584"/>
      <c r="E20" s="584"/>
      <c r="F20" s="584"/>
      <c r="G20" s="584"/>
      <c r="H20" s="584"/>
      <c r="I20" s="584"/>
      <c r="J20" s="584"/>
      <c r="K20" s="584"/>
      <c r="L20" s="584"/>
      <c r="M20" s="584"/>
      <c r="N20" s="584"/>
      <c r="O20" s="584"/>
      <c r="P20" s="584"/>
      <c r="Q20" s="584"/>
      <c r="R20" s="584"/>
      <c r="S20" s="584"/>
      <c r="T20" s="584"/>
      <c r="U20" s="584"/>
      <c r="V20" s="584"/>
      <c r="W20" s="584"/>
      <c r="X20" s="584"/>
      <c r="Y20" s="584"/>
      <c r="Z20" s="584"/>
    </row>
    <row r="21" spans="1:26" ht="14.25" customHeight="1" x14ac:dyDescent="0.35">
      <c r="A21" s="584"/>
      <c r="B21" s="584"/>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84"/>
    </row>
    <row r="22" spans="1:26" ht="14.25" customHeight="1" x14ac:dyDescent="0.35">
      <c r="A22" s="584"/>
      <c r="B22" s="584"/>
      <c r="C22" s="584"/>
      <c r="D22" s="584"/>
      <c r="E22" s="584"/>
      <c r="F22" s="584"/>
      <c r="G22" s="584"/>
      <c r="H22" s="584"/>
      <c r="I22" s="584"/>
      <c r="J22" s="584"/>
      <c r="K22" s="584"/>
      <c r="L22" s="584"/>
      <c r="M22" s="584"/>
      <c r="N22" s="584"/>
      <c r="O22" s="584"/>
      <c r="P22" s="584"/>
      <c r="Q22" s="584"/>
      <c r="R22" s="584"/>
      <c r="S22" s="584"/>
      <c r="T22" s="584"/>
      <c r="U22" s="584"/>
      <c r="V22" s="584"/>
      <c r="W22" s="584"/>
      <c r="X22" s="584"/>
      <c r="Y22" s="584"/>
      <c r="Z22" s="584"/>
    </row>
    <row r="23" spans="1:26" ht="14.25" customHeight="1" x14ac:dyDescent="0.35">
      <c r="A23" s="584"/>
      <c r="B23" s="584"/>
      <c r="C23" s="584"/>
      <c r="D23" s="584"/>
      <c r="E23" s="584"/>
      <c r="F23" s="584"/>
      <c r="G23" s="584"/>
      <c r="H23" s="584"/>
      <c r="I23" s="584"/>
      <c r="J23" s="584"/>
      <c r="K23" s="584"/>
      <c r="L23" s="584"/>
      <c r="M23" s="584"/>
      <c r="N23" s="584"/>
      <c r="O23" s="584"/>
      <c r="P23" s="584"/>
      <c r="Q23" s="584"/>
      <c r="R23" s="584"/>
      <c r="S23" s="584"/>
      <c r="T23" s="584"/>
      <c r="U23" s="584"/>
      <c r="V23" s="584"/>
      <c r="W23" s="584"/>
      <c r="X23" s="584"/>
      <c r="Y23" s="584"/>
      <c r="Z23" s="584"/>
    </row>
    <row r="24" spans="1:26" ht="14.25" customHeight="1" x14ac:dyDescent="0.35">
      <c r="A24" s="584"/>
      <c r="B24" s="584"/>
      <c r="C24" s="584"/>
      <c r="D24" s="584"/>
      <c r="E24" s="584"/>
      <c r="F24" s="584"/>
      <c r="G24" s="584"/>
      <c r="H24" s="584"/>
      <c r="I24" s="584"/>
      <c r="J24" s="584"/>
      <c r="K24" s="584"/>
      <c r="L24" s="584"/>
      <c r="M24" s="584"/>
      <c r="N24" s="584"/>
      <c r="O24" s="584"/>
      <c r="P24" s="584"/>
      <c r="Q24" s="584"/>
      <c r="R24" s="584"/>
      <c r="S24" s="584"/>
      <c r="T24" s="584"/>
      <c r="U24" s="584"/>
      <c r="V24" s="584"/>
      <c r="W24" s="584"/>
      <c r="X24" s="584"/>
      <c r="Y24" s="584"/>
      <c r="Z24" s="584"/>
    </row>
    <row r="25" spans="1:26" ht="14.25" customHeight="1" x14ac:dyDescent="0.35">
      <c r="A25" s="584"/>
      <c r="B25" s="584"/>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row>
    <row r="26" spans="1:26" ht="14.25" customHeight="1" x14ac:dyDescent="0.35">
      <c r="A26" s="584"/>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row>
    <row r="27" spans="1:26" ht="14.25" customHeight="1" x14ac:dyDescent="0.35">
      <c r="A27" s="584"/>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row>
    <row r="28" spans="1:26" ht="14.25" customHeight="1" x14ac:dyDescent="0.35">
      <c r="A28" s="584"/>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row>
    <row r="29" spans="1:26" ht="14.25" customHeight="1" x14ac:dyDescent="0.35">
      <c r="A29" s="584"/>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row>
    <row r="30" spans="1:26" ht="14.25" customHeight="1" x14ac:dyDescent="0.35">
      <c r="A30" s="584"/>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row>
    <row r="31" spans="1:26" ht="14.25" customHeight="1" x14ac:dyDescent="0.35">
      <c r="A31" s="584"/>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row>
    <row r="32" spans="1:26" ht="14.25" customHeight="1" x14ac:dyDescent="0.35">
      <c r="A32" s="584"/>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row>
    <row r="33" spans="1:26" ht="14.25" customHeight="1" x14ac:dyDescent="0.35">
      <c r="A33" s="584"/>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row>
    <row r="34" spans="1:26" ht="14.25" customHeight="1" x14ac:dyDescent="0.35">
      <c r="A34" s="584"/>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row>
    <row r="35" spans="1:26" ht="14.25" customHeight="1" x14ac:dyDescent="0.35">
      <c r="A35" s="584"/>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row>
    <row r="36" spans="1:26" ht="14.25" customHeight="1" x14ac:dyDescent="0.35">
      <c r="A36" s="584"/>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row>
    <row r="37" spans="1:26" ht="14.25" customHeight="1" x14ac:dyDescent="0.35">
      <c r="A37" s="584"/>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row>
    <row r="38" spans="1:26" ht="14.25" customHeight="1" x14ac:dyDescent="0.35">
      <c r="A38" s="584"/>
      <c r="B38" s="584"/>
      <c r="C38" s="584"/>
      <c r="D38" s="584"/>
      <c r="E38" s="584"/>
      <c r="F38" s="584"/>
      <c r="G38" s="584"/>
      <c r="H38" s="584"/>
      <c r="I38" s="584"/>
      <c r="J38" s="584"/>
      <c r="K38" s="584"/>
      <c r="L38" s="584"/>
      <c r="M38" s="584"/>
      <c r="N38" s="584"/>
      <c r="O38" s="584"/>
      <c r="P38" s="584"/>
      <c r="Q38" s="584"/>
      <c r="R38" s="584"/>
      <c r="S38" s="584"/>
      <c r="T38" s="584"/>
      <c r="U38" s="584"/>
      <c r="V38" s="584"/>
      <c r="W38" s="584"/>
      <c r="X38" s="584"/>
      <c r="Y38" s="584"/>
      <c r="Z38" s="584"/>
    </row>
    <row r="39" spans="1:26" ht="14.25" customHeight="1" x14ac:dyDescent="0.35">
      <c r="A39" s="584"/>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row>
    <row r="40" spans="1:26" ht="14.25" customHeight="1" x14ac:dyDescent="0.35">
      <c r="A40" s="584"/>
      <c r="B40" s="584"/>
      <c r="C40" s="584"/>
      <c r="D40" s="584"/>
      <c r="E40" s="584"/>
      <c r="F40" s="584"/>
      <c r="G40" s="584"/>
      <c r="H40" s="584"/>
      <c r="I40" s="584"/>
      <c r="J40" s="584"/>
      <c r="K40" s="584"/>
      <c r="L40" s="584"/>
      <c r="M40" s="584"/>
      <c r="N40" s="584"/>
      <c r="O40" s="584"/>
      <c r="P40" s="584"/>
      <c r="Q40" s="584"/>
      <c r="R40" s="584"/>
      <c r="S40" s="584"/>
      <c r="T40" s="584"/>
      <c r="U40" s="584"/>
      <c r="V40" s="584"/>
      <c r="W40" s="584"/>
      <c r="X40" s="584"/>
      <c r="Y40" s="584"/>
      <c r="Z40" s="584"/>
    </row>
    <row r="41" spans="1:26" ht="14.25" customHeight="1" x14ac:dyDescent="0.35">
      <c r="A41" s="584"/>
      <c r="B41" s="584"/>
      <c r="C41" s="584"/>
      <c r="D41" s="584"/>
      <c r="E41" s="584"/>
      <c r="F41" s="584"/>
      <c r="G41" s="584"/>
      <c r="H41" s="584"/>
      <c r="I41" s="584"/>
      <c r="J41" s="584"/>
      <c r="K41" s="584"/>
      <c r="L41" s="584"/>
      <c r="M41" s="584"/>
      <c r="N41" s="584"/>
      <c r="O41" s="584"/>
      <c r="P41" s="584"/>
      <c r="Q41" s="584"/>
      <c r="R41" s="584"/>
      <c r="S41" s="584"/>
      <c r="T41" s="584"/>
      <c r="U41" s="584"/>
      <c r="V41" s="584"/>
      <c r="W41" s="584"/>
      <c r="X41" s="584"/>
      <c r="Y41" s="584"/>
      <c r="Z41" s="584"/>
    </row>
    <row r="42" spans="1:26" ht="14.25" customHeight="1" x14ac:dyDescent="0.35">
      <c r="A42" s="584"/>
      <c r="B42" s="584"/>
      <c r="C42" s="584"/>
      <c r="D42" s="584"/>
      <c r="E42" s="584"/>
      <c r="F42" s="584"/>
      <c r="G42" s="584"/>
      <c r="H42" s="584"/>
      <c r="I42" s="584"/>
      <c r="J42" s="584"/>
      <c r="K42" s="584"/>
      <c r="L42" s="584"/>
      <c r="M42" s="584"/>
      <c r="N42" s="584"/>
      <c r="O42" s="584"/>
      <c r="P42" s="584"/>
      <c r="Q42" s="584"/>
      <c r="R42" s="584"/>
      <c r="S42" s="584"/>
      <c r="T42" s="584"/>
      <c r="U42" s="584"/>
      <c r="V42" s="584"/>
      <c r="W42" s="584"/>
      <c r="X42" s="584"/>
      <c r="Y42" s="584"/>
      <c r="Z42" s="584"/>
    </row>
    <row r="43" spans="1:26" ht="14.25" customHeight="1" x14ac:dyDescent="0.35">
      <c r="A43" s="584"/>
      <c r="B43" s="584"/>
      <c r="C43" s="584"/>
      <c r="D43" s="584"/>
      <c r="E43" s="584"/>
      <c r="F43" s="584"/>
      <c r="G43" s="584"/>
      <c r="H43" s="584"/>
      <c r="I43" s="584"/>
      <c r="J43" s="584"/>
      <c r="K43" s="584"/>
      <c r="L43" s="584"/>
      <c r="M43" s="584"/>
      <c r="N43" s="584"/>
      <c r="O43" s="584"/>
      <c r="P43" s="584"/>
      <c r="Q43" s="584"/>
      <c r="R43" s="584"/>
      <c r="S43" s="584"/>
      <c r="T43" s="584"/>
      <c r="U43" s="584"/>
      <c r="V43" s="584"/>
      <c r="W43" s="584"/>
      <c r="X43" s="584"/>
      <c r="Y43" s="584"/>
      <c r="Z43" s="584"/>
    </row>
    <row r="44" spans="1:26" ht="14.25" customHeight="1" x14ac:dyDescent="0.35">
      <c r="A44" s="584"/>
      <c r="B44" s="584"/>
      <c r="C44" s="584"/>
      <c r="D44" s="584"/>
      <c r="E44" s="584"/>
      <c r="F44" s="584"/>
      <c r="G44" s="584"/>
      <c r="H44" s="584"/>
      <c r="I44" s="584"/>
      <c r="J44" s="584"/>
      <c r="K44" s="584"/>
      <c r="L44" s="584"/>
      <c r="M44" s="584"/>
      <c r="N44" s="584"/>
      <c r="O44" s="584"/>
      <c r="P44" s="584"/>
      <c r="Q44" s="584"/>
      <c r="R44" s="584"/>
      <c r="S44" s="584"/>
      <c r="T44" s="584"/>
      <c r="U44" s="584"/>
      <c r="V44" s="584"/>
      <c r="W44" s="584"/>
      <c r="X44" s="584"/>
      <c r="Y44" s="584"/>
      <c r="Z44" s="584"/>
    </row>
    <row r="45" spans="1:26" ht="14.25" customHeight="1" x14ac:dyDescent="0.35">
      <c r="A45" s="584"/>
      <c r="B45" s="584"/>
      <c r="C45" s="584"/>
      <c r="D45" s="584"/>
      <c r="E45" s="584"/>
      <c r="F45" s="584"/>
      <c r="G45" s="584"/>
      <c r="H45" s="584"/>
      <c r="I45" s="584"/>
      <c r="J45" s="584"/>
      <c r="K45" s="584"/>
      <c r="L45" s="584"/>
      <c r="M45" s="584"/>
      <c r="N45" s="584"/>
      <c r="O45" s="584"/>
      <c r="P45" s="584"/>
      <c r="Q45" s="584"/>
      <c r="R45" s="584"/>
      <c r="S45" s="584"/>
      <c r="T45" s="584"/>
      <c r="U45" s="584"/>
      <c r="V45" s="584"/>
      <c r="W45" s="584"/>
      <c r="X45" s="584"/>
      <c r="Y45" s="584"/>
      <c r="Z45" s="584"/>
    </row>
    <row r="46" spans="1:26" ht="14.25" customHeight="1" x14ac:dyDescent="0.35">
      <c r="A46" s="584"/>
      <c r="B46" s="584"/>
      <c r="C46" s="584"/>
      <c r="D46" s="584"/>
      <c r="E46" s="584"/>
      <c r="F46" s="584"/>
      <c r="G46" s="584"/>
      <c r="H46" s="584"/>
      <c r="I46" s="584"/>
      <c r="J46" s="584"/>
      <c r="K46" s="584"/>
      <c r="L46" s="584"/>
      <c r="M46" s="584"/>
      <c r="N46" s="584"/>
      <c r="O46" s="584"/>
      <c r="P46" s="584"/>
      <c r="Q46" s="584"/>
      <c r="R46" s="584"/>
      <c r="S46" s="584"/>
      <c r="T46" s="584"/>
      <c r="U46" s="584"/>
      <c r="V46" s="584"/>
      <c r="W46" s="584"/>
      <c r="X46" s="584"/>
      <c r="Y46" s="584"/>
      <c r="Z46" s="584"/>
    </row>
    <row r="47" spans="1:26" ht="14.25" customHeight="1" x14ac:dyDescent="0.35">
      <c r="A47" s="584"/>
      <c r="B47" s="584"/>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row>
    <row r="48" spans="1:26" ht="14.25" customHeight="1" x14ac:dyDescent="0.35">
      <c r="A48" s="584"/>
      <c r="B48" s="584"/>
      <c r="C48" s="584"/>
      <c r="D48" s="584"/>
      <c r="E48" s="584"/>
      <c r="F48" s="584"/>
      <c r="G48" s="584"/>
      <c r="H48" s="584"/>
      <c r="I48" s="584"/>
      <c r="J48" s="584"/>
      <c r="K48" s="584"/>
      <c r="L48" s="584"/>
      <c r="M48" s="584"/>
      <c r="N48" s="584"/>
      <c r="O48" s="584"/>
      <c r="P48" s="584"/>
      <c r="Q48" s="584"/>
      <c r="R48" s="584"/>
      <c r="S48" s="584"/>
      <c r="T48" s="584"/>
      <c r="U48" s="584"/>
      <c r="V48" s="584"/>
      <c r="W48" s="584"/>
      <c r="X48" s="584"/>
      <c r="Y48" s="584"/>
      <c r="Z48" s="584"/>
    </row>
    <row r="49" spans="1:26" ht="14.25" customHeight="1" x14ac:dyDescent="0.35">
      <c r="A49" s="584"/>
      <c r="B49" s="584"/>
      <c r="C49" s="584"/>
      <c r="D49" s="584"/>
      <c r="E49" s="584"/>
      <c r="F49" s="584"/>
      <c r="G49" s="584"/>
      <c r="H49" s="584"/>
      <c r="I49" s="584"/>
      <c r="J49" s="584"/>
      <c r="K49" s="584"/>
      <c r="L49" s="584"/>
      <c r="M49" s="584"/>
      <c r="N49" s="584"/>
      <c r="O49" s="584"/>
      <c r="P49" s="584"/>
      <c r="Q49" s="584"/>
      <c r="R49" s="584"/>
      <c r="S49" s="584"/>
      <c r="T49" s="584"/>
      <c r="U49" s="584"/>
      <c r="V49" s="584"/>
      <c r="W49" s="584"/>
      <c r="X49" s="584"/>
      <c r="Y49" s="584"/>
      <c r="Z49" s="584"/>
    </row>
    <row r="50" spans="1:26" ht="14.25" customHeight="1" x14ac:dyDescent="0.35">
      <c r="A50" s="584"/>
      <c r="B50" s="584"/>
      <c r="C50" s="584"/>
      <c r="D50" s="584"/>
      <c r="E50" s="584"/>
      <c r="F50" s="584"/>
      <c r="G50" s="584"/>
      <c r="H50" s="584"/>
      <c r="I50" s="584"/>
      <c r="J50" s="584"/>
      <c r="K50" s="584"/>
      <c r="L50" s="584"/>
      <c r="M50" s="584"/>
      <c r="N50" s="584"/>
      <c r="O50" s="584"/>
      <c r="P50" s="584"/>
      <c r="Q50" s="584"/>
      <c r="R50" s="584"/>
      <c r="S50" s="584"/>
      <c r="T50" s="584"/>
      <c r="U50" s="584"/>
      <c r="V50" s="584"/>
      <c r="W50" s="584"/>
      <c r="X50" s="584"/>
      <c r="Y50" s="584"/>
      <c r="Z50" s="584"/>
    </row>
    <row r="51" spans="1:26" ht="14.25" customHeight="1" x14ac:dyDescent="0.35">
      <c r="A51" s="584"/>
      <c r="B51" s="584"/>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row>
    <row r="52" spans="1:26" ht="14.25" customHeight="1" x14ac:dyDescent="0.35">
      <c r="A52" s="584"/>
      <c r="B52" s="584"/>
      <c r="C52" s="584"/>
      <c r="D52" s="584"/>
      <c r="E52" s="584"/>
      <c r="F52" s="584"/>
      <c r="G52" s="584"/>
      <c r="H52" s="584"/>
      <c r="I52" s="584"/>
      <c r="J52" s="584"/>
      <c r="K52" s="584"/>
      <c r="L52" s="584"/>
      <c r="M52" s="584"/>
      <c r="N52" s="584"/>
      <c r="O52" s="584"/>
      <c r="P52" s="584"/>
      <c r="Q52" s="584"/>
      <c r="R52" s="584"/>
      <c r="S52" s="584"/>
      <c r="T52" s="584"/>
      <c r="U52" s="584"/>
      <c r="V52" s="584"/>
      <c r="W52" s="584"/>
      <c r="X52" s="584"/>
      <c r="Y52" s="584"/>
      <c r="Z52" s="584"/>
    </row>
    <row r="53" spans="1:26" ht="14.25" customHeight="1" x14ac:dyDescent="0.35">
      <c r="A53" s="584"/>
      <c r="B53" s="584"/>
      <c r="C53" s="584"/>
      <c r="D53" s="584"/>
      <c r="E53" s="584"/>
      <c r="F53" s="584"/>
      <c r="G53" s="584"/>
      <c r="H53" s="584"/>
      <c r="I53" s="584"/>
      <c r="J53" s="584"/>
      <c r="K53" s="584"/>
      <c r="L53" s="584"/>
      <c r="M53" s="584"/>
      <c r="N53" s="584"/>
      <c r="O53" s="584"/>
      <c r="P53" s="584"/>
      <c r="Q53" s="584"/>
      <c r="R53" s="584"/>
      <c r="S53" s="584"/>
      <c r="T53" s="584"/>
      <c r="U53" s="584"/>
      <c r="V53" s="584"/>
      <c r="W53" s="584"/>
      <c r="X53" s="584"/>
      <c r="Y53" s="584"/>
      <c r="Z53" s="584"/>
    </row>
    <row r="54" spans="1:26" ht="14.25" customHeight="1" x14ac:dyDescent="0.35">
      <c r="A54" s="584"/>
      <c r="B54" s="584"/>
      <c r="C54" s="584"/>
      <c r="D54" s="584"/>
      <c r="E54" s="584"/>
      <c r="F54" s="584"/>
      <c r="G54" s="584"/>
      <c r="H54" s="584"/>
      <c r="I54" s="584"/>
      <c r="J54" s="584"/>
      <c r="K54" s="584"/>
      <c r="L54" s="584"/>
      <c r="M54" s="584"/>
      <c r="N54" s="584"/>
      <c r="O54" s="584"/>
      <c r="P54" s="584"/>
      <c r="Q54" s="584"/>
      <c r="R54" s="584"/>
      <c r="S54" s="584"/>
      <c r="T54" s="584"/>
      <c r="U54" s="584"/>
      <c r="V54" s="584"/>
      <c r="W54" s="584"/>
      <c r="X54" s="584"/>
      <c r="Y54" s="584"/>
      <c r="Z54" s="584"/>
    </row>
    <row r="55" spans="1:26" ht="14.25" customHeight="1" x14ac:dyDescent="0.35">
      <c r="A55" s="584"/>
      <c r="B55" s="584"/>
      <c r="C55" s="584"/>
      <c r="D55" s="584"/>
      <c r="E55" s="584"/>
      <c r="F55" s="584"/>
      <c r="G55" s="584"/>
      <c r="H55" s="584"/>
      <c r="I55" s="584"/>
      <c r="J55" s="584"/>
      <c r="K55" s="584"/>
      <c r="L55" s="584"/>
      <c r="M55" s="584"/>
      <c r="N55" s="584"/>
      <c r="O55" s="584"/>
      <c r="P55" s="584"/>
      <c r="Q55" s="584"/>
      <c r="R55" s="584"/>
      <c r="S55" s="584"/>
      <c r="T55" s="584"/>
      <c r="U55" s="584"/>
      <c r="V55" s="584"/>
      <c r="W55" s="584"/>
      <c r="X55" s="584"/>
      <c r="Y55" s="584"/>
      <c r="Z55" s="584"/>
    </row>
    <row r="56" spans="1:26" ht="14.25" customHeight="1" x14ac:dyDescent="0.35">
      <c r="A56" s="584"/>
      <c r="B56" s="584"/>
      <c r="C56" s="584"/>
      <c r="D56" s="584"/>
      <c r="E56" s="584"/>
      <c r="F56" s="584"/>
      <c r="G56" s="584"/>
      <c r="H56" s="584"/>
      <c r="I56" s="584"/>
      <c r="J56" s="584"/>
      <c r="K56" s="584"/>
      <c r="L56" s="584"/>
      <c r="M56" s="584"/>
      <c r="N56" s="584"/>
      <c r="O56" s="584"/>
      <c r="P56" s="584"/>
      <c r="Q56" s="584"/>
      <c r="R56" s="584"/>
      <c r="S56" s="584"/>
      <c r="T56" s="584"/>
      <c r="U56" s="584"/>
      <c r="V56" s="584"/>
      <c r="W56" s="584"/>
      <c r="X56" s="584"/>
      <c r="Y56" s="584"/>
      <c r="Z56" s="584"/>
    </row>
    <row r="57" spans="1:26" ht="14.25" customHeight="1" x14ac:dyDescent="0.35">
      <c r="A57" s="584"/>
      <c r="B57" s="584"/>
      <c r="C57" s="584"/>
      <c r="D57" s="584"/>
      <c r="E57" s="584"/>
      <c r="F57" s="584"/>
      <c r="G57" s="584"/>
      <c r="H57" s="584"/>
      <c r="I57" s="584"/>
      <c r="J57" s="584"/>
      <c r="K57" s="584"/>
      <c r="L57" s="584"/>
      <c r="M57" s="584"/>
      <c r="N57" s="584"/>
      <c r="O57" s="584"/>
      <c r="P57" s="584"/>
      <c r="Q57" s="584"/>
      <c r="R57" s="584"/>
      <c r="S57" s="584"/>
      <c r="T57" s="584"/>
      <c r="U57" s="584"/>
      <c r="V57" s="584"/>
      <c r="W57" s="584"/>
      <c r="X57" s="584"/>
      <c r="Y57" s="584"/>
      <c r="Z57" s="584"/>
    </row>
    <row r="58" spans="1:26" ht="14.25" customHeight="1" x14ac:dyDescent="0.35">
      <c r="A58" s="584"/>
      <c r="B58" s="584"/>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row>
    <row r="59" spans="1:26" ht="14.25" customHeight="1" x14ac:dyDescent="0.35">
      <c r="A59" s="584"/>
      <c r="B59" s="584"/>
      <c r="C59" s="584"/>
      <c r="D59" s="584"/>
      <c r="E59" s="584"/>
      <c r="F59" s="584"/>
      <c r="G59" s="584"/>
      <c r="H59" s="584"/>
      <c r="I59" s="584"/>
      <c r="J59" s="584"/>
      <c r="K59" s="584"/>
      <c r="L59" s="584"/>
      <c r="M59" s="584"/>
      <c r="N59" s="584"/>
      <c r="O59" s="584"/>
      <c r="P59" s="584"/>
      <c r="Q59" s="584"/>
      <c r="R59" s="584"/>
      <c r="S59" s="584"/>
      <c r="T59" s="584"/>
      <c r="U59" s="584"/>
      <c r="V59" s="584"/>
      <c r="W59" s="584"/>
      <c r="X59" s="584"/>
      <c r="Y59" s="584"/>
      <c r="Z59" s="584"/>
    </row>
    <row r="60" spans="1:26" ht="14.25" customHeight="1" x14ac:dyDescent="0.35">
      <c r="A60" s="584"/>
      <c r="B60" s="584"/>
      <c r="C60" s="584"/>
      <c r="D60" s="584"/>
      <c r="E60" s="584"/>
      <c r="F60" s="584"/>
      <c r="G60" s="584"/>
      <c r="H60" s="584"/>
      <c r="I60" s="584"/>
      <c r="J60" s="584"/>
      <c r="K60" s="584"/>
      <c r="L60" s="584"/>
      <c r="M60" s="584"/>
      <c r="N60" s="584"/>
      <c r="O60" s="584"/>
      <c r="P60" s="584"/>
      <c r="Q60" s="584"/>
      <c r="R60" s="584"/>
      <c r="S60" s="584"/>
      <c r="T60" s="584"/>
      <c r="U60" s="584"/>
      <c r="V60" s="584"/>
      <c r="W60" s="584"/>
      <c r="X60" s="584"/>
      <c r="Y60" s="584"/>
      <c r="Z60" s="584"/>
    </row>
    <row r="61" spans="1:26" ht="14.25" customHeight="1" x14ac:dyDescent="0.35">
      <c r="A61" s="584"/>
      <c r="B61" s="584"/>
      <c r="C61" s="584"/>
      <c r="D61" s="584"/>
      <c r="E61" s="584"/>
      <c r="F61" s="584"/>
      <c r="G61" s="584"/>
      <c r="H61" s="584"/>
      <c r="I61" s="584"/>
      <c r="J61" s="584"/>
      <c r="K61" s="584"/>
      <c r="L61" s="584"/>
      <c r="M61" s="584"/>
      <c r="N61" s="584"/>
      <c r="O61" s="584"/>
      <c r="P61" s="584"/>
      <c r="Q61" s="584"/>
      <c r="R61" s="584"/>
      <c r="S61" s="584"/>
      <c r="T61" s="584"/>
      <c r="U61" s="584"/>
      <c r="V61" s="584"/>
      <c r="W61" s="584"/>
      <c r="X61" s="584"/>
      <c r="Y61" s="584"/>
      <c r="Z61" s="584"/>
    </row>
    <row r="62" spans="1:26" ht="14.25" customHeight="1" x14ac:dyDescent="0.35">
      <c r="A62" s="584"/>
      <c r="B62" s="584"/>
      <c r="C62" s="584"/>
      <c r="D62" s="584"/>
      <c r="E62" s="584"/>
      <c r="F62" s="584"/>
      <c r="G62" s="584"/>
      <c r="H62" s="584"/>
      <c r="I62" s="584"/>
      <c r="J62" s="584"/>
      <c r="K62" s="584"/>
      <c r="L62" s="584"/>
      <c r="M62" s="584"/>
      <c r="N62" s="584"/>
      <c r="O62" s="584"/>
      <c r="P62" s="584"/>
      <c r="Q62" s="584"/>
      <c r="R62" s="584"/>
      <c r="S62" s="584"/>
      <c r="T62" s="584"/>
      <c r="U62" s="584"/>
      <c r="V62" s="584"/>
      <c r="W62" s="584"/>
      <c r="X62" s="584"/>
      <c r="Y62" s="584"/>
      <c r="Z62" s="584"/>
    </row>
    <row r="63" spans="1:26" ht="14.25" customHeight="1" x14ac:dyDescent="0.35">
      <c r="A63" s="584"/>
      <c r="B63" s="584"/>
      <c r="C63" s="584"/>
      <c r="D63" s="584"/>
      <c r="E63" s="584"/>
      <c r="F63" s="584"/>
      <c r="G63" s="584"/>
      <c r="H63" s="584"/>
      <c r="I63" s="584"/>
      <c r="J63" s="584"/>
      <c r="K63" s="584"/>
      <c r="L63" s="584"/>
      <c r="M63" s="584"/>
      <c r="N63" s="584"/>
      <c r="O63" s="584"/>
      <c r="P63" s="584"/>
      <c r="Q63" s="584"/>
      <c r="R63" s="584"/>
      <c r="S63" s="584"/>
      <c r="T63" s="584"/>
      <c r="U63" s="584"/>
      <c r="V63" s="584"/>
      <c r="W63" s="584"/>
      <c r="X63" s="584"/>
      <c r="Y63" s="584"/>
      <c r="Z63" s="584"/>
    </row>
    <row r="64" spans="1:26" ht="14.25" customHeight="1" x14ac:dyDescent="0.35">
      <c r="A64" s="584"/>
      <c r="B64" s="584"/>
      <c r="C64" s="584"/>
      <c r="D64" s="584"/>
      <c r="E64" s="584"/>
      <c r="F64" s="584"/>
      <c r="G64" s="584"/>
      <c r="H64" s="584"/>
      <c r="I64" s="584"/>
      <c r="J64" s="584"/>
      <c r="K64" s="584"/>
      <c r="L64" s="584"/>
      <c r="M64" s="584"/>
      <c r="N64" s="584"/>
      <c r="O64" s="584"/>
      <c r="P64" s="584"/>
      <c r="Q64" s="584"/>
      <c r="R64" s="584"/>
      <c r="S64" s="584"/>
      <c r="T64" s="584"/>
      <c r="U64" s="584"/>
      <c r="V64" s="584"/>
      <c r="W64" s="584"/>
      <c r="X64" s="584"/>
      <c r="Y64" s="584"/>
      <c r="Z64" s="584"/>
    </row>
    <row r="65" spans="1:26" ht="14.25" customHeight="1" x14ac:dyDescent="0.35">
      <c r="A65" s="584"/>
      <c r="B65" s="584"/>
      <c r="C65" s="584"/>
      <c r="D65" s="584"/>
      <c r="E65" s="584"/>
      <c r="F65" s="584"/>
      <c r="G65" s="584"/>
      <c r="H65" s="584"/>
      <c r="I65" s="584"/>
      <c r="J65" s="584"/>
      <c r="K65" s="584"/>
      <c r="L65" s="584"/>
      <c r="M65" s="584"/>
      <c r="N65" s="584"/>
      <c r="O65" s="584"/>
      <c r="P65" s="584"/>
      <c r="Q65" s="584"/>
      <c r="R65" s="584"/>
      <c r="S65" s="584"/>
      <c r="T65" s="584"/>
      <c r="U65" s="584"/>
      <c r="V65" s="584"/>
      <c r="W65" s="584"/>
      <c r="X65" s="584"/>
      <c r="Y65" s="584"/>
      <c r="Z65" s="584"/>
    </row>
    <row r="66" spans="1:26" ht="14.25" customHeight="1" x14ac:dyDescent="0.35">
      <c r="A66" s="584"/>
      <c r="B66" s="584"/>
      <c r="C66" s="584"/>
      <c r="D66" s="584"/>
      <c r="E66" s="584"/>
      <c r="F66" s="584"/>
      <c r="G66" s="584"/>
      <c r="H66" s="584"/>
      <c r="I66" s="584"/>
      <c r="J66" s="584"/>
      <c r="K66" s="584"/>
      <c r="L66" s="584"/>
      <c r="M66" s="584"/>
      <c r="N66" s="584"/>
      <c r="O66" s="584"/>
      <c r="P66" s="584"/>
      <c r="Q66" s="584"/>
      <c r="R66" s="584"/>
      <c r="S66" s="584"/>
      <c r="T66" s="584"/>
      <c r="U66" s="584"/>
      <c r="V66" s="584"/>
      <c r="W66" s="584"/>
      <c r="X66" s="584"/>
      <c r="Y66" s="584"/>
      <c r="Z66" s="584"/>
    </row>
    <row r="67" spans="1:26" ht="14.25" customHeight="1" x14ac:dyDescent="0.35">
      <c r="A67" s="584"/>
      <c r="B67" s="584"/>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row>
    <row r="68" spans="1:26" ht="14.25" customHeight="1" x14ac:dyDescent="0.35">
      <c r="A68" s="584"/>
      <c r="B68" s="584"/>
      <c r="C68" s="584"/>
      <c r="D68" s="584"/>
      <c r="E68" s="584"/>
      <c r="F68" s="584"/>
      <c r="G68" s="584"/>
      <c r="H68" s="584"/>
      <c r="I68" s="584"/>
      <c r="J68" s="584"/>
      <c r="K68" s="584"/>
      <c r="L68" s="584"/>
      <c r="M68" s="584"/>
      <c r="N68" s="584"/>
      <c r="O68" s="584"/>
      <c r="P68" s="584"/>
      <c r="Q68" s="584"/>
      <c r="R68" s="584"/>
      <c r="S68" s="584"/>
      <c r="T68" s="584"/>
      <c r="U68" s="584"/>
      <c r="V68" s="584"/>
      <c r="W68" s="584"/>
      <c r="X68" s="584"/>
      <c r="Y68" s="584"/>
      <c r="Z68" s="584"/>
    </row>
    <row r="69" spans="1:26" ht="14.25" customHeight="1" x14ac:dyDescent="0.35">
      <c r="A69" s="584"/>
      <c r="B69" s="584"/>
      <c r="C69" s="584"/>
      <c r="D69" s="584"/>
      <c r="E69" s="584"/>
      <c r="F69" s="584"/>
      <c r="G69" s="584"/>
      <c r="H69" s="584"/>
      <c r="I69" s="584"/>
      <c r="J69" s="584"/>
      <c r="K69" s="584"/>
      <c r="L69" s="584"/>
      <c r="M69" s="584"/>
      <c r="N69" s="584"/>
      <c r="O69" s="584"/>
      <c r="P69" s="584"/>
      <c r="Q69" s="584"/>
      <c r="R69" s="584"/>
      <c r="S69" s="584"/>
      <c r="T69" s="584"/>
      <c r="U69" s="584"/>
      <c r="V69" s="584"/>
      <c r="W69" s="584"/>
      <c r="X69" s="584"/>
      <c r="Y69" s="584"/>
      <c r="Z69" s="584"/>
    </row>
    <row r="70" spans="1:26" ht="14.25" customHeight="1" x14ac:dyDescent="0.35">
      <c r="A70" s="584"/>
      <c r="B70" s="584"/>
      <c r="C70" s="584"/>
      <c r="D70" s="584"/>
      <c r="E70" s="584"/>
      <c r="F70" s="584"/>
      <c r="G70" s="584"/>
      <c r="H70" s="584"/>
      <c r="I70" s="584"/>
      <c r="J70" s="584"/>
      <c r="K70" s="584"/>
      <c r="L70" s="584"/>
      <c r="M70" s="584"/>
      <c r="N70" s="584"/>
      <c r="O70" s="584"/>
      <c r="P70" s="584"/>
      <c r="Q70" s="584"/>
      <c r="R70" s="584"/>
      <c r="S70" s="584"/>
      <c r="T70" s="584"/>
      <c r="U70" s="584"/>
      <c r="V70" s="584"/>
      <c r="W70" s="584"/>
      <c r="X70" s="584"/>
      <c r="Y70" s="584"/>
      <c r="Z70" s="584"/>
    </row>
    <row r="71" spans="1:26" ht="14.25" customHeight="1" x14ac:dyDescent="0.35">
      <c r="A71" s="584"/>
      <c r="B71" s="584"/>
      <c r="C71" s="584"/>
      <c r="D71" s="584"/>
      <c r="E71" s="584"/>
      <c r="F71" s="584"/>
      <c r="G71" s="584"/>
      <c r="H71" s="584"/>
      <c r="I71" s="584"/>
      <c r="J71" s="584"/>
      <c r="K71" s="584"/>
      <c r="L71" s="584"/>
      <c r="M71" s="584"/>
      <c r="N71" s="584"/>
      <c r="O71" s="584"/>
      <c r="P71" s="584"/>
      <c r="Q71" s="584"/>
      <c r="R71" s="584"/>
      <c r="S71" s="584"/>
      <c r="T71" s="584"/>
      <c r="U71" s="584"/>
      <c r="V71" s="584"/>
      <c r="W71" s="584"/>
      <c r="X71" s="584"/>
      <c r="Y71" s="584"/>
      <c r="Z71" s="584"/>
    </row>
    <row r="72" spans="1:26" ht="14.25" customHeight="1" x14ac:dyDescent="0.35">
      <c r="A72" s="584"/>
      <c r="B72" s="584"/>
      <c r="C72" s="584"/>
      <c r="D72" s="584"/>
      <c r="E72" s="584"/>
      <c r="F72" s="584"/>
      <c r="G72" s="584"/>
      <c r="H72" s="584"/>
      <c r="I72" s="584"/>
      <c r="J72" s="584"/>
      <c r="K72" s="584"/>
      <c r="L72" s="584"/>
      <c r="M72" s="584"/>
      <c r="N72" s="584"/>
      <c r="O72" s="584"/>
      <c r="P72" s="584"/>
      <c r="Q72" s="584"/>
      <c r="R72" s="584"/>
      <c r="S72" s="584"/>
      <c r="T72" s="584"/>
      <c r="U72" s="584"/>
      <c r="V72" s="584"/>
      <c r="W72" s="584"/>
      <c r="X72" s="584"/>
      <c r="Y72" s="584"/>
      <c r="Z72" s="584"/>
    </row>
    <row r="73" spans="1:26" ht="14.25" customHeight="1" x14ac:dyDescent="0.35">
      <c r="A73" s="584"/>
      <c r="B73" s="584"/>
      <c r="C73" s="584"/>
      <c r="D73" s="584"/>
      <c r="E73" s="584"/>
      <c r="F73" s="584"/>
      <c r="G73" s="584"/>
      <c r="H73" s="584"/>
      <c r="I73" s="584"/>
      <c r="J73" s="584"/>
      <c r="K73" s="584"/>
      <c r="L73" s="584"/>
      <c r="M73" s="584"/>
      <c r="N73" s="584"/>
      <c r="O73" s="584"/>
      <c r="P73" s="584"/>
      <c r="Q73" s="584"/>
      <c r="R73" s="584"/>
      <c r="S73" s="584"/>
      <c r="T73" s="584"/>
      <c r="U73" s="584"/>
      <c r="V73" s="584"/>
      <c r="W73" s="584"/>
      <c r="X73" s="584"/>
      <c r="Y73" s="584"/>
      <c r="Z73" s="584"/>
    </row>
    <row r="74" spans="1:26" ht="14.25" customHeight="1" x14ac:dyDescent="0.35">
      <c r="A74" s="584"/>
      <c r="B74" s="584"/>
      <c r="C74" s="584"/>
      <c r="D74" s="584"/>
      <c r="E74" s="584"/>
      <c r="F74" s="584"/>
      <c r="G74" s="584"/>
      <c r="H74" s="584"/>
      <c r="I74" s="584"/>
      <c r="J74" s="584"/>
      <c r="K74" s="584"/>
      <c r="L74" s="584"/>
      <c r="M74" s="584"/>
      <c r="N74" s="584"/>
      <c r="O74" s="584"/>
      <c r="P74" s="584"/>
      <c r="Q74" s="584"/>
      <c r="R74" s="584"/>
      <c r="S74" s="584"/>
      <c r="T74" s="584"/>
      <c r="U74" s="584"/>
      <c r="V74" s="584"/>
      <c r="W74" s="584"/>
      <c r="X74" s="584"/>
      <c r="Y74" s="584"/>
      <c r="Z74" s="584"/>
    </row>
    <row r="75" spans="1:26" ht="14.25" customHeight="1" x14ac:dyDescent="0.35">
      <c r="A75" s="584"/>
      <c r="B75" s="584"/>
      <c r="C75" s="584"/>
      <c r="D75" s="584"/>
      <c r="E75" s="584"/>
      <c r="F75" s="584"/>
      <c r="G75" s="584"/>
      <c r="H75" s="584"/>
      <c r="I75" s="584"/>
      <c r="J75" s="584"/>
      <c r="K75" s="584"/>
      <c r="L75" s="584"/>
      <c r="M75" s="584"/>
      <c r="N75" s="584"/>
      <c r="O75" s="584"/>
      <c r="P75" s="584"/>
      <c r="Q75" s="584"/>
      <c r="R75" s="584"/>
      <c r="S75" s="584"/>
      <c r="T75" s="584"/>
      <c r="U75" s="584"/>
      <c r="V75" s="584"/>
      <c r="W75" s="584"/>
      <c r="X75" s="584"/>
      <c r="Y75" s="584"/>
      <c r="Z75" s="584"/>
    </row>
    <row r="76" spans="1:26" ht="14.25" customHeight="1" x14ac:dyDescent="0.35">
      <c r="A76" s="584"/>
      <c r="B76" s="584"/>
      <c r="C76" s="584"/>
      <c r="D76" s="584"/>
      <c r="E76" s="584"/>
      <c r="F76" s="584"/>
      <c r="G76" s="584"/>
      <c r="H76" s="584"/>
      <c r="I76" s="584"/>
      <c r="J76" s="584"/>
      <c r="K76" s="584"/>
      <c r="L76" s="584"/>
      <c r="M76" s="584"/>
      <c r="N76" s="584"/>
      <c r="O76" s="584"/>
      <c r="P76" s="584"/>
      <c r="Q76" s="584"/>
      <c r="R76" s="584"/>
      <c r="S76" s="584"/>
      <c r="T76" s="584"/>
      <c r="U76" s="584"/>
      <c r="V76" s="584"/>
      <c r="W76" s="584"/>
      <c r="X76" s="584"/>
      <c r="Y76" s="584"/>
      <c r="Z76" s="584"/>
    </row>
    <row r="77" spans="1:26" ht="14.25" customHeight="1" x14ac:dyDescent="0.35">
      <c r="A77" s="584"/>
      <c r="B77" s="584"/>
      <c r="C77" s="584"/>
      <c r="D77" s="584"/>
      <c r="E77" s="584"/>
      <c r="F77" s="584"/>
      <c r="G77" s="584"/>
      <c r="H77" s="584"/>
      <c r="I77" s="584"/>
      <c r="J77" s="584"/>
      <c r="K77" s="584"/>
      <c r="L77" s="584"/>
      <c r="M77" s="584"/>
      <c r="N77" s="584"/>
      <c r="O77" s="584"/>
      <c r="P77" s="584"/>
      <c r="Q77" s="584"/>
      <c r="R77" s="584"/>
      <c r="S77" s="584"/>
      <c r="T77" s="584"/>
      <c r="U77" s="584"/>
      <c r="V77" s="584"/>
      <c r="W77" s="584"/>
      <c r="X77" s="584"/>
      <c r="Y77" s="584"/>
      <c r="Z77" s="584"/>
    </row>
    <row r="78" spans="1:26" ht="14.25" customHeight="1" x14ac:dyDescent="0.35">
      <c r="A78" s="584"/>
      <c r="B78" s="584"/>
      <c r="C78" s="584"/>
      <c r="D78" s="584"/>
      <c r="E78" s="584"/>
      <c r="F78" s="584"/>
      <c r="G78" s="584"/>
      <c r="H78" s="584"/>
      <c r="I78" s="584"/>
      <c r="J78" s="584"/>
      <c r="K78" s="584"/>
      <c r="L78" s="584"/>
      <c r="M78" s="584"/>
      <c r="N78" s="584"/>
      <c r="O78" s="584"/>
      <c r="P78" s="584"/>
      <c r="Q78" s="584"/>
      <c r="R78" s="584"/>
      <c r="S78" s="584"/>
      <c r="T78" s="584"/>
      <c r="U78" s="584"/>
      <c r="V78" s="584"/>
      <c r="W78" s="584"/>
      <c r="X78" s="584"/>
      <c r="Y78" s="584"/>
      <c r="Z78" s="584"/>
    </row>
    <row r="79" spans="1:26" ht="14.25" customHeight="1" x14ac:dyDescent="0.35">
      <c r="A79" s="584"/>
      <c r="B79" s="584"/>
      <c r="C79" s="584"/>
      <c r="D79" s="584"/>
      <c r="E79" s="584"/>
      <c r="F79" s="584"/>
      <c r="G79" s="584"/>
      <c r="H79" s="584"/>
      <c r="I79" s="584"/>
      <c r="J79" s="584"/>
      <c r="K79" s="584"/>
      <c r="L79" s="584"/>
      <c r="M79" s="584"/>
      <c r="N79" s="584"/>
      <c r="O79" s="584"/>
      <c r="P79" s="584"/>
      <c r="Q79" s="584"/>
      <c r="R79" s="584"/>
      <c r="S79" s="584"/>
      <c r="T79" s="584"/>
      <c r="U79" s="584"/>
      <c r="V79" s="584"/>
      <c r="W79" s="584"/>
      <c r="X79" s="584"/>
      <c r="Y79" s="584"/>
      <c r="Z79" s="584"/>
    </row>
    <row r="80" spans="1:26" ht="14.25" customHeight="1" x14ac:dyDescent="0.35">
      <c r="A80" s="584"/>
      <c r="B80" s="584"/>
      <c r="C80" s="584"/>
      <c r="D80" s="584"/>
      <c r="E80" s="584"/>
      <c r="F80" s="584"/>
      <c r="G80" s="584"/>
      <c r="H80" s="584"/>
      <c r="I80" s="584"/>
      <c r="J80" s="584"/>
      <c r="K80" s="584"/>
      <c r="L80" s="584"/>
      <c r="M80" s="584"/>
      <c r="N80" s="584"/>
      <c r="O80" s="584"/>
      <c r="P80" s="584"/>
      <c r="Q80" s="584"/>
      <c r="R80" s="584"/>
      <c r="S80" s="584"/>
      <c r="T80" s="584"/>
      <c r="U80" s="584"/>
      <c r="V80" s="584"/>
      <c r="W80" s="584"/>
      <c r="X80" s="584"/>
      <c r="Y80" s="584"/>
      <c r="Z80" s="584"/>
    </row>
    <row r="81" spans="1:26" ht="14.25" customHeight="1" x14ac:dyDescent="0.35">
      <c r="A81" s="584"/>
      <c r="B81" s="584"/>
      <c r="C81" s="584"/>
      <c r="D81" s="584"/>
      <c r="E81" s="584"/>
      <c r="F81" s="584"/>
      <c r="G81" s="584"/>
      <c r="H81" s="584"/>
      <c r="I81" s="584"/>
      <c r="J81" s="584"/>
      <c r="K81" s="584"/>
      <c r="L81" s="584"/>
      <c r="M81" s="584"/>
      <c r="N81" s="584"/>
      <c r="O81" s="584"/>
      <c r="P81" s="584"/>
      <c r="Q81" s="584"/>
      <c r="R81" s="584"/>
      <c r="S81" s="584"/>
      <c r="T81" s="584"/>
      <c r="U81" s="584"/>
      <c r="V81" s="584"/>
      <c r="W81" s="584"/>
      <c r="X81" s="584"/>
      <c r="Y81" s="584"/>
      <c r="Z81" s="584"/>
    </row>
    <row r="82" spans="1:26" ht="14.25" customHeight="1" x14ac:dyDescent="0.35">
      <c r="A82" s="584"/>
      <c r="B82" s="584"/>
      <c r="C82" s="584"/>
      <c r="D82" s="584"/>
      <c r="E82" s="584"/>
      <c r="F82" s="584"/>
      <c r="G82" s="584"/>
      <c r="H82" s="584"/>
      <c r="I82" s="584"/>
      <c r="J82" s="584"/>
      <c r="K82" s="584"/>
      <c r="L82" s="584"/>
      <c r="M82" s="584"/>
      <c r="N82" s="584"/>
      <c r="O82" s="584"/>
      <c r="P82" s="584"/>
      <c r="Q82" s="584"/>
      <c r="R82" s="584"/>
      <c r="S82" s="584"/>
      <c r="T82" s="584"/>
      <c r="U82" s="584"/>
      <c r="V82" s="584"/>
      <c r="W82" s="584"/>
      <c r="X82" s="584"/>
      <c r="Y82" s="584"/>
      <c r="Z82" s="584"/>
    </row>
    <row r="83" spans="1:26" ht="14.25" customHeight="1" x14ac:dyDescent="0.35">
      <c r="A83" s="584"/>
      <c r="B83" s="584"/>
      <c r="C83" s="584"/>
      <c r="D83" s="584"/>
      <c r="E83" s="584"/>
      <c r="F83" s="584"/>
      <c r="G83" s="584"/>
      <c r="H83" s="584"/>
      <c r="I83" s="584"/>
      <c r="J83" s="584"/>
      <c r="K83" s="584"/>
      <c r="L83" s="584"/>
      <c r="M83" s="584"/>
      <c r="N83" s="584"/>
      <c r="O83" s="584"/>
      <c r="P83" s="584"/>
      <c r="Q83" s="584"/>
      <c r="R83" s="584"/>
      <c r="S83" s="584"/>
      <c r="T83" s="584"/>
      <c r="U83" s="584"/>
      <c r="V83" s="584"/>
      <c r="W83" s="584"/>
      <c r="X83" s="584"/>
      <c r="Y83" s="584"/>
      <c r="Z83" s="584"/>
    </row>
    <row r="84" spans="1:26" ht="14.25" customHeight="1" x14ac:dyDescent="0.35">
      <c r="A84" s="584"/>
      <c r="B84" s="584"/>
      <c r="C84" s="584"/>
      <c r="D84" s="584"/>
      <c r="E84" s="584"/>
      <c r="F84" s="584"/>
      <c r="G84" s="584"/>
      <c r="H84" s="584"/>
      <c r="I84" s="584"/>
      <c r="J84" s="584"/>
      <c r="K84" s="584"/>
      <c r="L84" s="584"/>
      <c r="M84" s="584"/>
      <c r="N84" s="584"/>
      <c r="O84" s="584"/>
      <c r="P84" s="584"/>
      <c r="Q84" s="584"/>
      <c r="R84" s="584"/>
      <c r="S84" s="584"/>
      <c r="T84" s="584"/>
      <c r="U84" s="584"/>
      <c r="V84" s="584"/>
      <c r="W84" s="584"/>
      <c r="X84" s="584"/>
      <c r="Y84" s="584"/>
      <c r="Z84" s="584"/>
    </row>
    <row r="85" spans="1:26" ht="14.25" customHeight="1" x14ac:dyDescent="0.35">
      <c r="A85" s="584"/>
      <c r="B85" s="584"/>
      <c r="C85" s="584"/>
      <c r="D85" s="584"/>
      <c r="E85" s="584"/>
      <c r="F85" s="584"/>
      <c r="G85" s="584"/>
      <c r="H85" s="584"/>
      <c r="I85" s="584"/>
      <c r="J85" s="584"/>
      <c r="K85" s="584"/>
      <c r="L85" s="584"/>
      <c r="M85" s="584"/>
      <c r="N85" s="584"/>
      <c r="O85" s="584"/>
      <c r="P85" s="584"/>
      <c r="Q85" s="584"/>
      <c r="R85" s="584"/>
      <c r="S85" s="584"/>
      <c r="T85" s="584"/>
      <c r="U85" s="584"/>
      <c r="V85" s="584"/>
      <c r="W85" s="584"/>
      <c r="X85" s="584"/>
      <c r="Y85" s="584"/>
      <c r="Z85" s="584"/>
    </row>
    <row r="86" spans="1:26" ht="14.25" customHeight="1" x14ac:dyDescent="0.35">
      <c r="A86" s="584"/>
      <c r="B86" s="584"/>
      <c r="C86" s="584"/>
      <c r="D86" s="584"/>
      <c r="E86" s="584"/>
      <c r="F86" s="584"/>
      <c r="G86" s="584"/>
      <c r="H86" s="584"/>
      <c r="I86" s="584"/>
      <c r="J86" s="584"/>
      <c r="K86" s="584"/>
      <c r="L86" s="584"/>
      <c r="M86" s="584"/>
      <c r="N86" s="584"/>
      <c r="O86" s="584"/>
      <c r="P86" s="584"/>
      <c r="Q86" s="584"/>
      <c r="R86" s="584"/>
      <c r="S86" s="584"/>
      <c r="T86" s="584"/>
      <c r="U86" s="584"/>
      <c r="V86" s="584"/>
      <c r="W86" s="584"/>
      <c r="X86" s="584"/>
      <c r="Y86" s="584"/>
      <c r="Z86" s="584"/>
    </row>
    <row r="87" spans="1:26" ht="14.25" customHeight="1" x14ac:dyDescent="0.35">
      <c r="A87" s="584"/>
      <c r="B87" s="584"/>
      <c r="C87" s="584"/>
      <c r="D87" s="584"/>
      <c r="E87" s="584"/>
      <c r="F87" s="584"/>
      <c r="G87" s="584"/>
      <c r="H87" s="584"/>
      <c r="I87" s="584"/>
      <c r="J87" s="584"/>
      <c r="K87" s="584"/>
      <c r="L87" s="584"/>
      <c r="M87" s="584"/>
      <c r="N87" s="584"/>
      <c r="O87" s="584"/>
      <c r="P87" s="584"/>
      <c r="Q87" s="584"/>
      <c r="R87" s="584"/>
      <c r="S87" s="584"/>
      <c r="T87" s="584"/>
      <c r="U87" s="584"/>
      <c r="V87" s="584"/>
      <c r="W87" s="584"/>
      <c r="X87" s="584"/>
      <c r="Y87" s="584"/>
      <c r="Z87" s="584"/>
    </row>
    <row r="88" spans="1:26" ht="14.25" customHeight="1" x14ac:dyDescent="0.35">
      <c r="A88" s="584"/>
      <c r="B88" s="584"/>
      <c r="C88" s="584"/>
      <c r="D88" s="584"/>
      <c r="E88" s="584"/>
      <c r="F88" s="584"/>
      <c r="G88" s="584"/>
      <c r="H88" s="584"/>
      <c r="I88" s="584"/>
      <c r="J88" s="584"/>
      <c r="K88" s="584"/>
      <c r="L88" s="584"/>
      <c r="M88" s="584"/>
      <c r="N88" s="584"/>
      <c r="O88" s="584"/>
      <c r="P88" s="584"/>
      <c r="Q88" s="584"/>
      <c r="R88" s="584"/>
      <c r="S88" s="584"/>
      <c r="T88" s="584"/>
      <c r="U88" s="584"/>
      <c r="V88" s="584"/>
      <c r="W88" s="584"/>
      <c r="X88" s="584"/>
      <c r="Y88" s="584"/>
      <c r="Z88" s="584"/>
    </row>
    <row r="89" spans="1:26" ht="14.25" customHeight="1" x14ac:dyDescent="0.35">
      <c r="A89" s="584"/>
      <c r="B89" s="584"/>
      <c r="C89" s="584"/>
      <c r="D89" s="584"/>
      <c r="E89" s="584"/>
      <c r="F89" s="584"/>
      <c r="G89" s="584"/>
      <c r="H89" s="584"/>
      <c r="I89" s="584"/>
      <c r="J89" s="584"/>
      <c r="K89" s="584"/>
      <c r="L89" s="584"/>
      <c r="M89" s="584"/>
      <c r="N89" s="584"/>
      <c r="O89" s="584"/>
      <c r="P89" s="584"/>
      <c r="Q89" s="584"/>
      <c r="R89" s="584"/>
      <c r="S89" s="584"/>
      <c r="T89" s="584"/>
      <c r="U89" s="584"/>
      <c r="V89" s="584"/>
      <c r="W89" s="584"/>
      <c r="X89" s="584"/>
      <c r="Y89" s="584"/>
      <c r="Z89" s="584"/>
    </row>
    <row r="90" spans="1:26" ht="14.25" customHeight="1" x14ac:dyDescent="0.35">
      <c r="A90" s="584"/>
      <c r="B90" s="584"/>
      <c r="C90" s="584"/>
      <c r="D90" s="584"/>
      <c r="E90" s="584"/>
      <c r="F90" s="584"/>
      <c r="G90" s="584"/>
      <c r="H90" s="584"/>
      <c r="I90" s="584"/>
      <c r="J90" s="584"/>
      <c r="K90" s="584"/>
      <c r="L90" s="584"/>
      <c r="M90" s="584"/>
      <c r="N90" s="584"/>
      <c r="O90" s="584"/>
      <c r="P90" s="584"/>
      <c r="Q90" s="584"/>
      <c r="R90" s="584"/>
      <c r="S90" s="584"/>
      <c r="T90" s="584"/>
      <c r="U90" s="584"/>
      <c r="V90" s="584"/>
      <c r="W90" s="584"/>
      <c r="X90" s="584"/>
      <c r="Y90" s="584"/>
      <c r="Z90" s="584"/>
    </row>
    <row r="91" spans="1:26" ht="14.25" customHeight="1" x14ac:dyDescent="0.35">
      <c r="A91" s="584"/>
      <c r="B91" s="584"/>
      <c r="C91" s="584"/>
      <c r="D91" s="584"/>
      <c r="E91" s="584"/>
      <c r="F91" s="584"/>
      <c r="G91" s="584"/>
      <c r="H91" s="584"/>
      <c r="I91" s="584"/>
      <c r="J91" s="584"/>
      <c r="K91" s="584"/>
      <c r="L91" s="584"/>
      <c r="M91" s="584"/>
      <c r="N91" s="584"/>
      <c r="O91" s="584"/>
      <c r="P91" s="584"/>
      <c r="Q91" s="584"/>
      <c r="R91" s="584"/>
      <c r="S91" s="584"/>
      <c r="T91" s="584"/>
      <c r="U91" s="584"/>
      <c r="V91" s="584"/>
      <c r="W91" s="584"/>
      <c r="X91" s="584"/>
      <c r="Y91" s="584"/>
      <c r="Z91" s="584"/>
    </row>
    <row r="92" spans="1:26" ht="14.25" customHeight="1" x14ac:dyDescent="0.35">
      <c r="A92" s="584"/>
      <c r="B92" s="584"/>
      <c r="C92" s="584"/>
      <c r="D92" s="584"/>
      <c r="E92" s="584"/>
      <c r="F92" s="584"/>
      <c r="G92" s="584"/>
      <c r="H92" s="584"/>
      <c r="I92" s="584"/>
      <c r="J92" s="584"/>
      <c r="K92" s="584"/>
      <c r="L92" s="584"/>
      <c r="M92" s="584"/>
      <c r="N92" s="584"/>
      <c r="O92" s="584"/>
      <c r="P92" s="584"/>
      <c r="Q92" s="584"/>
      <c r="R92" s="584"/>
      <c r="S92" s="584"/>
      <c r="T92" s="584"/>
      <c r="U92" s="584"/>
      <c r="V92" s="584"/>
      <c r="W92" s="584"/>
      <c r="X92" s="584"/>
      <c r="Y92" s="584"/>
      <c r="Z92" s="584"/>
    </row>
    <row r="93" spans="1:26" ht="14.25" customHeight="1" x14ac:dyDescent="0.35">
      <c r="A93" s="584"/>
      <c r="B93" s="584"/>
      <c r="C93" s="584"/>
      <c r="D93" s="584"/>
      <c r="E93" s="584"/>
      <c r="F93" s="584"/>
      <c r="G93" s="584"/>
      <c r="H93" s="584"/>
      <c r="I93" s="584"/>
      <c r="J93" s="584"/>
      <c r="K93" s="584"/>
      <c r="L93" s="584"/>
      <c r="M93" s="584"/>
      <c r="N93" s="584"/>
      <c r="O93" s="584"/>
      <c r="P93" s="584"/>
      <c r="Q93" s="584"/>
      <c r="R93" s="584"/>
      <c r="S93" s="584"/>
      <c r="T93" s="584"/>
      <c r="U93" s="584"/>
      <c r="V93" s="584"/>
      <c r="W93" s="584"/>
      <c r="X93" s="584"/>
      <c r="Y93" s="584"/>
      <c r="Z93" s="584"/>
    </row>
    <row r="94" spans="1:26" ht="14.25" customHeight="1" x14ac:dyDescent="0.35">
      <c r="A94" s="584"/>
      <c r="B94" s="584"/>
      <c r="C94" s="584"/>
      <c r="D94" s="584"/>
      <c r="E94" s="584"/>
      <c r="F94" s="584"/>
      <c r="G94" s="584"/>
      <c r="H94" s="584"/>
      <c r="I94" s="584"/>
      <c r="J94" s="584"/>
      <c r="K94" s="584"/>
      <c r="L94" s="584"/>
      <c r="M94" s="584"/>
      <c r="N94" s="584"/>
      <c r="O94" s="584"/>
      <c r="P94" s="584"/>
      <c r="Q94" s="584"/>
      <c r="R94" s="584"/>
      <c r="S94" s="584"/>
      <c r="T94" s="584"/>
      <c r="U94" s="584"/>
      <c r="V94" s="584"/>
      <c r="W94" s="584"/>
      <c r="X94" s="584"/>
      <c r="Y94" s="584"/>
      <c r="Z94" s="584"/>
    </row>
    <row r="95" spans="1:26" ht="14.25" customHeight="1" x14ac:dyDescent="0.35">
      <c r="A95" s="584"/>
      <c r="B95" s="584"/>
      <c r="C95" s="584"/>
      <c r="D95" s="584"/>
      <c r="E95" s="584"/>
      <c r="F95" s="584"/>
      <c r="G95" s="584"/>
      <c r="H95" s="584"/>
      <c r="I95" s="584"/>
      <c r="J95" s="584"/>
      <c r="K95" s="584"/>
      <c r="L95" s="584"/>
      <c r="M95" s="584"/>
      <c r="N95" s="584"/>
      <c r="O95" s="584"/>
      <c r="P95" s="584"/>
      <c r="Q95" s="584"/>
      <c r="R95" s="584"/>
      <c r="S95" s="584"/>
      <c r="T95" s="584"/>
      <c r="U95" s="584"/>
      <c r="V95" s="584"/>
      <c r="W95" s="584"/>
      <c r="X95" s="584"/>
      <c r="Y95" s="584"/>
      <c r="Z95" s="584"/>
    </row>
    <row r="96" spans="1:26" ht="14.25" customHeight="1" x14ac:dyDescent="0.35">
      <c r="A96" s="584"/>
      <c r="B96" s="584"/>
      <c r="C96" s="584"/>
      <c r="D96" s="584"/>
      <c r="E96" s="584"/>
      <c r="F96" s="584"/>
      <c r="G96" s="584"/>
      <c r="H96" s="584"/>
      <c r="I96" s="584"/>
      <c r="J96" s="584"/>
      <c r="K96" s="584"/>
      <c r="L96" s="584"/>
      <c r="M96" s="584"/>
      <c r="N96" s="584"/>
      <c r="O96" s="584"/>
      <c r="P96" s="584"/>
      <c r="Q96" s="584"/>
      <c r="R96" s="584"/>
      <c r="S96" s="584"/>
      <c r="T96" s="584"/>
      <c r="U96" s="584"/>
      <c r="V96" s="584"/>
      <c r="W96" s="584"/>
      <c r="X96" s="584"/>
      <c r="Y96" s="584"/>
      <c r="Z96" s="584"/>
    </row>
    <row r="97" spans="1:26" ht="14.25" customHeight="1" x14ac:dyDescent="0.35">
      <c r="A97" s="584"/>
      <c r="B97" s="584"/>
      <c r="C97" s="584"/>
      <c r="D97" s="584"/>
      <c r="E97" s="584"/>
      <c r="F97" s="584"/>
      <c r="G97" s="584"/>
      <c r="H97" s="584"/>
      <c r="I97" s="584"/>
      <c r="J97" s="584"/>
      <c r="K97" s="584"/>
      <c r="L97" s="584"/>
      <c r="M97" s="584"/>
      <c r="N97" s="584"/>
      <c r="O97" s="584"/>
      <c r="P97" s="584"/>
      <c r="Q97" s="584"/>
      <c r="R97" s="584"/>
      <c r="S97" s="584"/>
      <c r="T97" s="584"/>
      <c r="U97" s="584"/>
      <c r="V97" s="584"/>
      <c r="W97" s="584"/>
      <c r="X97" s="584"/>
      <c r="Y97" s="584"/>
      <c r="Z97" s="584"/>
    </row>
    <row r="98" spans="1:26" ht="14.25" customHeight="1" x14ac:dyDescent="0.35">
      <c r="A98" s="584"/>
      <c r="B98" s="584"/>
      <c r="C98" s="584"/>
      <c r="D98" s="584"/>
      <c r="E98" s="584"/>
      <c r="F98" s="584"/>
      <c r="G98" s="584"/>
      <c r="H98" s="584"/>
      <c r="I98" s="584"/>
      <c r="J98" s="584"/>
      <c r="K98" s="584"/>
      <c r="L98" s="584"/>
      <c r="M98" s="584"/>
      <c r="N98" s="584"/>
      <c r="O98" s="584"/>
      <c r="P98" s="584"/>
      <c r="Q98" s="584"/>
      <c r="R98" s="584"/>
      <c r="S98" s="584"/>
      <c r="T98" s="584"/>
      <c r="U98" s="584"/>
      <c r="V98" s="584"/>
      <c r="W98" s="584"/>
      <c r="X98" s="584"/>
      <c r="Y98" s="584"/>
      <c r="Z98" s="584"/>
    </row>
    <row r="99" spans="1:26" ht="14.25" customHeight="1" x14ac:dyDescent="0.35">
      <c r="A99" s="584"/>
      <c r="B99" s="584"/>
      <c r="C99" s="584"/>
      <c r="D99" s="584"/>
      <c r="E99" s="584"/>
      <c r="F99" s="584"/>
      <c r="G99" s="584"/>
      <c r="H99" s="584"/>
      <c r="I99" s="584"/>
      <c r="J99" s="584"/>
      <c r="K99" s="584"/>
      <c r="L99" s="584"/>
      <c r="M99" s="584"/>
      <c r="N99" s="584"/>
      <c r="O99" s="584"/>
      <c r="P99" s="584"/>
      <c r="Q99" s="584"/>
      <c r="R99" s="584"/>
      <c r="S99" s="584"/>
      <c r="T99" s="584"/>
      <c r="U99" s="584"/>
      <c r="V99" s="584"/>
      <c r="W99" s="584"/>
      <c r="X99" s="584"/>
      <c r="Y99" s="584"/>
      <c r="Z99" s="584"/>
    </row>
    <row r="100" spans="1:26" ht="14.25" customHeight="1" x14ac:dyDescent="0.35">
      <c r="A100" s="584"/>
      <c r="B100" s="584"/>
      <c r="C100" s="584"/>
      <c r="D100" s="584"/>
      <c r="E100" s="584"/>
      <c r="F100" s="584"/>
      <c r="G100" s="584"/>
      <c r="H100" s="584"/>
      <c r="I100" s="584"/>
      <c r="J100" s="584"/>
      <c r="K100" s="584"/>
      <c r="L100" s="584"/>
      <c r="M100" s="584"/>
      <c r="N100" s="584"/>
      <c r="O100" s="584"/>
      <c r="P100" s="584"/>
      <c r="Q100" s="584"/>
      <c r="R100" s="584"/>
      <c r="S100" s="584"/>
      <c r="T100" s="584"/>
      <c r="U100" s="584"/>
      <c r="V100" s="584"/>
      <c r="W100" s="584"/>
      <c r="X100" s="584"/>
      <c r="Y100" s="584"/>
      <c r="Z100" s="584"/>
    </row>
    <row r="101" spans="1:26" ht="14.25" customHeight="1" x14ac:dyDescent="0.35">
      <c r="A101" s="584"/>
      <c r="B101" s="584"/>
      <c r="C101" s="584"/>
      <c r="D101" s="584"/>
      <c r="E101" s="584"/>
      <c r="F101" s="584"/>
      <c r="G101" s="584"/>
      <c r="H101" s="584"/>
      <c r="I101" s="584"/>
      <c r="J101" s="584"/>
      <c r="K101" s="584"/>
      <c r="L101" s="584"/>
      <c r="M101" s="584"/>
      <c r="N101" s="584"/>
      <c r="O101" s="584"/>
      <c r="P101" s="584"/>
      <c r="Q101" s="584"/>
      <c r="R101" s="584"/>
      <c r="S101" s="584"/>
      <c r="T101" s="584"/>
      <c r="U101" s="584"/>
      <c r="V101" s="584"/>
      <c r="W101" s="584"/>
      <c r="X101" s="584"/>
      <c r="Y101" s="584"/>
      <c r="Z101" s="584"/>
    </row>
    <row r="102" spans="1:26" ht="14.25" customHeight="1" x14ac:dyDescent="0.35">
      <c r="A102" s="584"/>
      <c r="B102" s="584"/>
      <c r="C102" s="584"/>
      <c r="D102" s="584"/>
      <c r="E102" s="584"/>
      <c r="F102" s="584"/>
      <c r="G102" s="584"/>
      <c r="H102" s="584"/>
      <c r="I102" s="584"/>
      <c r="J102" s="584"/>
      <c r="K102" s="584"/>
      <c r="L102" s="584"/>
      <c r="M102" s="584"/>
      <c r="N102" s="584"/>
      <c r="O102" s="584"/>
      <c r="P102" s="584"/>
      <c r="Q102" s="584"/>
      <c r="R102" s="584"/>
      <c r="S102" s="584"/>
      <c r="T102" s="584"/>
      <c r="U102" s="584"/>
      <c r="V102" s="584"/>
      <c r="W102" s="584"/>
      <c r="X102" s="584"/>
      <c r="Y102" s="584"/>
      <c r="Z102" s="584"/>
    </row>
    <row r="103" spans="1:26" ht="14.25" customHeight="1" x14ac:dyDescent="0.35">
      <c r="A103" s="584"/>
      <c r="B103" s="584"/>
      <c r="C103" s="584"/>
      <c r="D103" s="584"/>
      <c r="E103" s="584"/>
      <c r="F103" s="584"/>
      <c r="G103" s="584"/>
      <c r="H103" s="584"/>
      <c r="I103" s="584"/>
      <c r="J103" s="584"/>
      <c r="K103" s="584"/>
      <c r="L103" s="584"/>
      <c r="M103" s="584"/>
      <c r="N103" s="584"/>
      <c r="O103" s="584"/>
      <c r="P103" s="584"/>
      <c r="Q103" s="584"/>
      <c r="R103" s="584"/>
      <c r="S103" s="584"/>
      <c r="T103" s="584"/>
      <c r="U103" s="584"/>
      <c r="V103" s="584"/>
      <c r="W103" s="584"/>
      <c r="X103" s="584"/>
      <c r="Y103" s="584"/>
      <c r="Z103" s="584"/>
    </row>
    <row r="104" spans="1:26" ht="14.25" customHeight="1" x14ac:dyDescent="0.35">
      <c r="A104" s="584"/>
      <c r="B104" s="584"/>
      <c r="C104" s="584"/>
      <c r="D104" s="584"/>
      <c r="E104" s="584"/>
      <c r="F104" s="584"/>
      <c r="G104" s="584"/>
      <c r="H104" s="584"/>
      <c r="I104" s="584"/>
      <c r="J104" s="584"/>
      <c r="K104" s="584"/>
      <c r="L104" s="584"/>
      <c r="M104" s="584"/>
      <c r="N104" s="584"/>
      <c r="O104" s="584"/>
      <c r="P104" s="584"/>
      <c r="Q104" s="584"/>
      <c r="R104" s="584"/>
      <c r="S104" s="584"/>
      <c r="T104" s="584"/>
      <c r="U104" s="584"/>
      <c r="V104" s="584"/>
      <c r="W104" s="584"/>
      <c r="X104" s="584"/>
      <c r="Y104" s="584"/>
      <c r="Z104" s="584"/>
    </row>
    <row r="105" spans="1:26" ht="14.25" customHeight="1" x14ac:dyDescent="0.35">
      <c r="A105" s="584"/>
      <c r="B105" s="584"/>
      <c r="C105" s="584"/>
      <c r="D105" s="584"/>
      <c r="E105" s="584"/>
      <c r="F105" s="584"/>
      <c r="G105" s="584"/>
      <c r="H105" s="584"/>
      <c r="I105" s="584"/>
      <c r="J105" s="584"/>
      <c r="K105" s="584"/>
      <c r="L105" s="584"/>
      <c r="M105" s="584"/>
      <c r="N105" s="584"/>
      <c r="O105" s="584"/>
      <c r="P105" s="584"/>
      <c r="Q105" s="584"/>
      <c r="R105" s="584"/>
      <c r="S105" s="584"/>
      <c r="T105" s="584"/>
      <c r="U105" s="584"/>
      <c r="V105" s="584"/>
      <c r="W105" s="584"/>
      <c r="X105" s="584"/>
      <c r="Y105" s="584"/>
      <c r="Z105" s="584"/>
    </row>
    <row r="106" spans="1:26" ht="14.25" customHeight="1" x14ac:dyDescent="0.35">
      <c r="A106" s="584"/>
      <c r="B106" s="584"/>
      <c r="C106" s="584"/>
      <c r="D106" s="584"/>
      <c r="E106" s="584"/>
      <c r="F106" s="584"/>
      <c r="G106" s="584"/>
      <c r="H106" s="584"/>
      <c r="I106" s="584"/>
      <c r="J106" s="584"/>
      <c r="K106" s="584"/>
      <c r="L106" s="584"/>
      <c r="M106" s="584"/>
      <c r="N106" s="584"/>
      <c r="O106" s="584"/>
      <c r="P106" s="584"/>
      <c r="Q106" s="584"/>
      <c r="R106" s="584"/>
      <c r="S106" s="584"/>
      <c r="T106" s="584"/>
      <c r="U106" s="584"/>
      <c r="V106" s="584"/>
      <c r="W106" s="584"/>
      <c r="X106" s="584"/>
      <c r="Y106" s="584"/>
      <c r="Z106" s="584"/>
    </row>
    <row r="107" spans="1:26" ht="14.25" customHeight="1" x14ac:dyDescent="0.35">
      <c r="A107" s="584"/>
      <c r="B107" s="584"/>
      <c r="C107" s="584"/>
      <c r="D107" s="584"/>
      <c r="E107" s="584"/>
      <c r="F107" s="584"/>
      <c r="G107" s="584"/>
      <c r="H107" s="584"/>
      <c r="I107" s="584"/>
      <c r="J107" s="584"/>
      <c r="K107" s="584"/>
      <c r="L107" s="584"/>
      <c r="M107" s="584"/>
      <c r="N107" s="584"/>
      <c r="O107" s="584"/>
      <c r="P107" s="584"/>
      <c r="Q107" s="584"/>
      <c r="R107" s="584"/>
      <c r="S107" s="584"/>
      <c r="T107" s="584"/>
      <c r="U107" s="584"/>
      <c r="V107" s="584"/>
      <c r="W107" s="584"/>
      <c r="X107" s="584"/>
      <c r="Y107" s="584"/>
      <c r="Z107" s="584"/>
    </row>
    <row r="108" spans="1:26" ht="14.25" customHeight="1" x14ac:dyDescent="0.35">
      <c r="A108" s="584"/>
      <c r="B108" s="584"/>
      <c r="C108" s="584"/>
      <c r="D108" s="584"/>
      <c r="E108" s="584"/>
      <c r="F108" s="584"/>
      <c r="G108" s="584"/>
      <c r="H108" s="584"/>
      <c r="I108" s="584"/>
      <c r="J108" s="584"/>
      <c r="K108" s="584"/>
      <c r="L108" s="584"/>
      <c r="M108" s="584"/>
      <c r="N108" s="584"/>
      <c r="O108" s="584"/>
      <c r="P108" s="584"/>
      <c r="Q108" s="584"/>
      <c r="R108" s="584"/>
      <c r="S108" s="584"/>
      <c r="T108" s="584"/>
      <c r="U108" s="584"/>
      <c r="V108" s="584"/>
      <c r="W108" s="584"/>
      <c r="X108" s="584"/>
      <c r="Y108" s="584"/>
      <c r="Z108" s="584"/>
    </row>
    <row r="109" spans="1:26" ht="14.25" customHeight="1" x14ac:dyDescent="0.35">
      <c r="A109" s="584"/>
      <c r="B109" s="584"/>
      <c r="C109" s="584"/>
      <c r="D109" s="584"/>
      <c r="E109" s="584"/>
      <c r="F109" s="584"/>
      <c r="G109" s="584"/>
      <c r="H109" s="584"/>
      <c r="I109" s="584"/>
      <c r="J109" s="584"/>
      <c r="K109" s="584"/>
      <c r="L109" s="584"/>
      <c r="M109" s="584"/>
      <c r="N109" s="584"/>
      <c r="O109" s="584"/>
      <c r="P109" s="584"/>
      <c r="Q109" s="584"/>
      <c r="R109" s="584"/>
      <c r="S109" s="584"/>
      <c r="T109" s="584"/>
      <c r="U109" s="584"/>
      <c r="V109" s="584"/>
      <c r="W109" s="584"/>
      <c r="X109" s="584"/>
      <c r="Y109" s="584"/>
      <c r="Z109" s="584"/>
    </row>
    <row r="110" spans="1:26" ht="14.25" customHeight="1" x14ac:dyDescent="0.35">
      <c r="A110" s="584"/>
      <c r="B110" s="584"/>
      <c r="C110" s="584"/>
      <c r="D110" s="584"/>
      <c r="E110" s="584"/>
      <c r="F110" s="584"/>
      <c r="G110" s="584"/>
      <c r="H110" s="584"/>
      <c r="I110" s="584"/>
      <c r="J110" s="584"/>
      <c r="K110" s="584"/>
      <c r="L110" s="584"/>
      <c r="M110" s="584"/>
      <c r="N110" s="584"/>
      <c r="O110" s="584"/>
      <c r="P110" s="584"/>
      <c r="Q110" s="584"/>
      <c r="R110" s="584"/>
      <c r="S110" s="584"/>
      <c r="T110" s="584"/>
      <c r="U110" s="584"/>
      <c r="V110" s="584"/>
      <c r="W110" s="584"/>
      <c r="X110" s="584"/>
      <c r="Y110" s="584"/>
      <c r="Z110" s="584"/>
    </row>
    <row r="111" spans="1:26" ht="14.25" customHeight="1" x14ac:dyDescent="0.35">
      <c r="A111" s="584"/>
      <c r="B111" s="584"/>
      <c r="C111" s="584"/>
      <c r="D111" s="584"/>
      <c r="E111" s="584"/>
      <c r="F111" s="584"/>
      <c r="G111" s="584"/>
      <c r="H111" s="584"/>
      <c r="I111" s="584"/>
      <c r="J111" s="584"/>
      <c r="K111" s="584"/>
      <c r="L111" s="584"/>
      <c r="M111" s="584"/>
      <c r="N111" s="584"/>
      <c r="O111" s="584"/>
      <c r="P111" s="584"/>
      <c r="Q111" s="584"/>
      <c r="R111" s="584"/>
      <c r="S111" s="584"/>
      <c r="T111" s="584"/>
      <c r="U111" s="584"/>
      <c r="V111" s="584"/>
      <c r="W111" s="584"/>
      <c r="X111" s="584"/>
      <c r="Y111" s="584"/>
      <c r="Z111" s="584"/>
    </row>
    <row r="112" spans="1:26" ht="14.25" customHeight="1" x14ac:dyDescent="0.35">
      <c r="A112" s="584"/>
      <c r="B112" s="584"/>
      <c r="C112" s="584"/>
      <c r="D112" s="584"/>
      <c r="E112" s="584"/>
      <c r="F112" s="584"/>
      <c r="G112" s="584"/>
      <c r="H112" s="584"/>
      <c r="I112" s="584"/>
      <c r="J112" s="584"/>
      <c r="K112" s="584"/>
      <c r="L112" s="584"/>
      <c r="M112" s="584"/>
      <c r="N112" s="584"/>
      <c r="O112" s="584"/>
      <c r="P112" s="584"/>
      <c r="Q112" s="584"/>
      <c r="R112" s="584"/>
      <c r="S112" s="584"/>
      <c r="T112" s="584"/>
      <c r="U112" s="584"/>
      <c r="V112" s="584"/>
      <c r="W112" s="584"/>
      <c r="X112" s="584"/>
      <c r="Y112" s="584"/>
      <c r="Z112" s="584"/>
    </row>
    <row r="113" spans="1:26" ht="14.25" customHeight="1" x14ac:dyDescent="0.35">
      <c r="A113" s="584"/>
      <c r="B113" s="584"/>
      <c r="C113" s="584"/>
      <c r="D113" s="584"/>
      <c r="E113" s="584"/>
      <c r="F113" s="584"/>
      <c r="G113" s="584"/>
      <c r="H113" s="584"/>
      <c r="I113" s="584"/>
      <c r="J113" s="584"/>
      <c r="K113" s="584"/>
      <c r="L113" s="584"/>
      <c r="M113" s="584"/>
      <c r="N113" s="584"/>
      <c r="O113" s="584"/>
      <c r="P113" s="584"/>
      <c r="Q113" s="584"/>
      <c r="R113" s="584"/>
      <c r="S113" s="584"/>
      <c r="T113" s="584"/>
      <c r="U113" s="584"/>
      <c r="V113" s="584"/>
      <c r="W113" s="584"/>
      <c r="X113" s="584"/>
      <c r="Y113" s="584"/>
      <c r="Z113" s="584"/>
    </row>
    <row r="114" spans="1:26" ht="14.25" customHeight="1" x14ac:dyDescent="0.35">
      <c r="A114" s="584"/>
      <c r="B114" s="584"/>
      <c r="C114" s="584"/>
      <c r="D114" s="584"/>
      <c r="E114" s="584"/>
      <c r="F114" s="584"/>
      <c r="G114" s="584"/>
      <c r="H114" s="584"/>
      <c r="I114" s="584"/>
      <c r="J114" s="584"/>
      <c r="K114" s="584"/>
      <c r="L114" s="584"/>
      <c r="M114" s="584"/>
      <c r="N114" s="584"/>
      <c r="O114" s="584"/>
      <c r="P114" s="584"/>
      <c r="Q114" s="584"/>
      <c r="R114" s="584"/>
      <c r="S114" s="584"/>
      <c r="T114" s="584"/>
      <c r="U114" s="584"/>
      <c r="V114" s="584"/>
      <c r="W114" s="584"/>
      <c r="X114" s="584"/>
      <c r="Y114" s="584"/>
      <c r="Z114" s="584"/>
    </row>
    <row r="115" spans="1:26" ht="14.25" customHeight="1" x14ac:dyDescent="0.35">
      <c r="A115" s="584"/>
      <c r="B115" s="584"/>
      <c r="C115" s="584"/>
      <c r="D115" s="584"/>
      <c r="E115" s="584"/>
      <c r="F115" s="584"/>
      <c r="G115" s="584"/>
      <c r="H115" s="584"/>
      <c r="I115" s="584"/>
      <c r="J115" s="584"/>
      <c r="K115" s="584"/>
      <c r="L115" s="584"/>
      <c r="M115" s="584"/>
      <c r="N115" s="584"/>
      <c r="O115" s="584"/>
      <c r="P115" s="584"/>
      <c r="Q115" s="584"/>
      <c r="R115" s="584"/>
      <c r="S115" s="584"/>
      <c r="T115" s="584"/>
      <c r="U115" s="584"/>
      <c r="V115" s="584"/>
      <c r="W115" s="584"/>
      <c r="X115" s="584"/>
      <c r="Y115" s="584"/>
      <c r="Z115" s="584"/>
    </row>
    <row r="116" spans="1:26" ht="14.25" customHeight="1" x14ac:dyDescent="0.35">
      <c r="A116" s="584"/>
      <c r="B116" s="584"/>
      <c r="C116" s="584"/>
      <c r="D116" s="584"/>
      <c r="E116" s="584"/>
      <c r="F116" s="584"/>
      <c r="G116" s="584"/>
      <c r="H116" s="584"/>
      <c r="I116" s="584"/>
      <c r="J116" s="584"/>
      <c r="K116" s="584"/>
      <c r="L116" s="584"/>
      <c r="M116" s="584"/>
      <c r="N116" s="584"/>
      <c r="O116" s="584"/>
      <c r="P116" s="584"/>
      <c r="Q116" s="584"/>
      <c r="R116" s="584"/>
      <c r="S116" s="584"/>
      <c r="T116" s="584"/>
      <c r="U116" s="584"/>
      <c r="V116" s="584"/>
      <c r="W116" s="584"/>
      <c r="X116" s="584"/>
      <c r="Y116" s="584"/>
      <c r="Z116" s="584"/>
    </row>
    <row r="117" spans="1:26" ht="14.25" customHeight="1" x14ac:dyDescent="0.35">
      <c r="A117" s="584"/>
      <c r="B117" s="584"/>
      <c r="C117" s="584"/>
      <c r="D117" s="584"/>
      <c r="E117" s="584"/>
      <c r="F117" s="584"/>
      <c r="G117" s="584"/>
      <c r="H117" s="584"/>
      <c r="I117" s="584"/>
      <c r="J117" s="584"/>
      <c r="K117" s="584"/>
      <c r="L117" s="584"/>
      <c r="M117" s="584"/>
      <c r="N117" s="584"/>
      <c r="O117" s="584"/>
      <c r="P117" s="584"/>
      <c r="Q117" s="584"/>
      <c r="R117" s="584"/>
      <c r="S117" s="584"/>
      <c r="T117" s="584"/>
      <c r="U117" s="584"/>
      <c r="V117" s="584"/>
      <c r="W117" s="584"/>
      <c r="X117" s="584"/>
      <c r="Y117" s="584"/>
      <c r="Z117" s="584"/>
    </row>
    <row r="118" spans="1:26" ht="14.25" customHeight="1" x14ac:dyDescent="0.35">
      <c r="A118" s="584"/>
      <c r="B118" s="584"/>
      <c r="C118" s="584"/>
      <c r="D118" s="584"/>
      <c r="E118" s="584"/>
      <c r="F118" s="584"/>
      <c r="G118" s="584"/>
      <c r="H118" s="584"/>
      <c r="I118" s="584"/>
      <c r="J118" s="584"/>
      <c r="K118" s="584"/>
      <c r="L118" s="584"/>
      <c r="M118" s="584"/>
      <c r="N118" s="584"/>
      <c r="O118" s="584"/>
      <c r="P118" s="584"/>
      <c r="Q118" s="584"/>
      <c r="R118" s="584"/>
      <c r="S118" s="584"/>
      <c r="T118" s="584"/>
      <c r="U118" s="584"/>
      <c r="V118" s="584"/>
      <c r="W118" s="584"/>
      <c r="X118" s="584"/>
      <c r="Y118" s="584"/>
      <c r="Z118" s="584"/>
    </row>
    <row r="119" spans="1:26" ht="14.25" customHeight="1" x14ac:dyDescent="0.35">
      <c r="A119" s="584"/>
      <c r="B119" s="584"/>
      <c r="C119" s="584"/>
      <c r="D119" s="584"/>
      <c r="E119" s="584"/>
      <c r="F119" s="584"/>
      <c r="G119" s="584"/>
      <c r="H119" s="584"/>
      <c r="I119" s="584"/>
      <c r="J119" s="584"/>
      <c r="K119" s="584"/>
      <c r="L119" s="584"/>
      <c r="M119" s="584"/>
      <c r="N119" s="584"/>
      <c r="O119" s="584"/>
      <c r="P119" s="584"/>
      <c r="Q119" s="584"/>
      <c r="R119" s="584"/>
      <c r="S119" s="584"/>
      <c r="T119" s="584"/>
      <c r="U119" s="584"/>
      <c r="V119" s="584"/>
      <c r="W119" s="584"/>
      <c r="X119" s="584"/>
      <c r="Y119" s="584"/>
      <c r="Z119" s="584"/>
    </row>
    <row r="120" spans="1:26" ht="14.25" customHeight="1" x14ac:dyDescent="0.35">
      <c r="A120" s="584"/>
      <c r="B120" s="584"/>
      <c r="C120" s="584"/>
      <c r="D120" s="584"/>
      <c r="E120" s="584"/>
      <c r="F120" s="584"/>
      <c r="G120" s="584"/>
      <c r="H120" s="584"/>
      <c r="I120" s="584"/>
      <c r="J120" s="584"/>
      <c r="K120" s="584"/>
      <c r="L120" s="584"/>
      <c r="M120" s="584"/>
      <c r="N120" s="584"/>
      <c r="O120" s="584"/>
      <c r="P120" s="584"/>
      <c r="Q120" s="584"/>
      <c r="R120" s="584"/>
      <c r="S120" s="584"/>
      <c r="T120" s="584"/>
      <c r="U120" s="584"/>
      <c r="V120" s="584"/>
      <c r="W120" s="584"/>
      <c r="X120" s="584"/>
      <c r="Y120" s="584"/>
      <c r="Z120" s="584"/>
    </row>
    <row r="121" spans="1:26" ht="14.25" customHeight="1" x14ac:dyDescent="0.35">
      <c r="A121" s="584"/>
      <c r="B121" s="584"/>
      <c r="C121" s="584"/>
      <c r="D121" s="584"/>
      <c r="E121" s="584"/>
      <c r="F121" s="584"/>
      <c r="G121" s="584"/>
      <c r="H121" s="584"/>
      <c r="I121" s="584"/>
      <c r="J121" s="584"/>
      <c r="K121" s="584"/>
      <c r="L121" s="584"/>
      <c r="M121" s="584"/>
      <c r="N121" s="584"/>
      <c r="O121" s="584"/>
      <c r="P121" s="584"/>
      <c r="Q121" s="584"/>
      <c r="R121" s="584"/>
      <c r="S121" s="584"/>
      <c r="T121" s="584"/>
      <c r="U121" s="584"/>
      <c r="V121" s="584"/>
      <c r="W121" s="584"/>
      <c r="X121" s="584"/>
      <c r="Y121" s="584"/>
      <c r="Z121" s="584"/>
    </row>
    <row r="122" spans="1:26" ht="14.25" customHeight="1" x14ac:dyDescent="0.35">
      <c r="A122" s="584"/>
      <c r="B122" s="584"/>
      <c r="C122" s="584"/>
      <c r="D122" s="584"/>
      <c r="E122" s="584"/>
      <c r="F122" s="584"/>
      <c r="G122" s="584"/>
      <c r="H122" s="584"/>
      <c r="I122" s="584"/>
      <c r="J122" s="584"/>
      <c r="K122" s="584"/>
      <c r="L122" s="584"/>
      <c r="M122" s="584"/>
      <c r="N122" s="584"/>
      <c r="O122" s="584"/>
      <c r="P122" s="584"/>
      <c r="Q122" s="584"/>
      <c r="R122" s="584"/>
      <c r="S122" s="584"/>
      <c r="T122" s="584"/>
      <c r="U122" s="584"/>
      <c r="V122" s="584"/>
      <c r="W122" s="584"/>
      <c r="X122" s="584"/>
      <c r="Y122" s="584"/>
      <c r="Z122" s="584"/>
    </row>
    <row r="123" spans="1:26" ht="14.25" customHeight="1" x14ac:dyDescent="0.35">
      <c r="A123" s="584"/>
      <c r="B123" s="584"/>
      <c r="C123" s="584"/>
      <c r="D123" s="584"/>
      <c r="E123" s="584"/>
      <c r="F123" s="584"/>
      <c r="G123" s="584"/>
      <c r="H123" s="584"/>
      <c r="I123" s="584"/>
      <c r="J123" s="584"/>
      <c r="K123" s="584"/>
      <c r="L123" s="584"/>
      <c r="M123" s="584"/>
      <c r="N123" s="584"/>
      <c r="O123" s="584"/>
      <c r="P123" s="584"/>
      <c r="Q123" s="584"/>
      <c r="R123" s="584"/>
      <c r="S123" s="584"/>
      <c r="T123" s="584"/>
      <c r="U123" s="584"/>
      <c r="V123" s="584"/>
      <c r="W123" s="584"/>
      <c r="X123" s="584"/>
      <c r="Y123" s="584"/>
      <c r="Z123" s="584"/>
    </row>
    <row r="124" spans="1:26" ht="14.25" customHeight="1" x14ac:dyDescent="0.35">
      <c r="A124" s="584"/>
      <c r="B124" s="584"/>
      <c r="C124" s="584"/>
      <c r="D124" s="584"/>
      <c r="E124" s="584"/>
      <c r="F124" s="584"/>
      <c r="G124" s="584"/>
      <c r="H124" s="584"/>
      <c r="I124" s="584"/>
      <c r="J124" s="584"/>
      <c r="K124" s="584"/>
      <c r="L124" s="584"/>
      <c r="M124" s="584"/>
      <c r="N124" s="584"/>
      <c r="O124" s="584"/>
      <c r="P124" s="584"/>
      <c r="Q124" s="584"/>
      <c r="R124" s="584"/>
      <c r="S124" s="584"/>
      <c r="T124" s="584"/>
      <c r="U124" s="584"/>
      <c r="V124" s="584"/>
      <c r="W124" s="584"/>
      <c r="X124" s="584"/>
      <c r="Y124" s="584"/>
      <c r="Z124" s="584"/>
    </row>
    <row r="125" spans="1:26" ht="14.25" customHeight="1" x14ac:dyDescent="0.35">
      <c r="A125" s="584"/>
      <c r="B125" s="584"/>
      <c r="C125" s="584"/>
      <c r="D125" s="584"/>
      <c r="E125" s="584"/>
      <c r="F125" s="584"/>
      <c r="G125" s="584"/>
      <c r="H125" s="584"/>
      <c r="I125" s="584"/>
      <c r="J125" s="584"/>
      <c r="K125" s="584"/>
      <c r="L125" s="584"/>
      <c r="M125" s="584"/>
      <c r="N125" s="584"/>
      <c r="O125" s="584"/>
      <c r="P125" s="584"/>
      <c r="Q125" s="584"/>
      <c r="R125" s="584"/>
      <c r="S125" s="584"/>
      <c r="T125" s="584"/>
      <c r="U125" s="584"/>
      <c r="V125" s="584"/>
      <c r="W125" s="584"/>
      <c r="X125" s="584"/>
      <c r="Y125" s="584"/>
      <c r="Z125" s="584"/>
    </row>
    <row r="126" spans="1:26" ht="14.25" customHeight="1" x14ac:dyDescent="0.35">
      <c r="A126" s="584"/>
      <c r="B126" s="584"/>
      <c r="C126" s="584"/>
      <c r="D126" s="584"/>
      <c r="E126" s="584"/>
      <c r="F126" s="584"/>
      <c r="G126" s="584"/>
      <c r="H126" s="584"/>
      <c r="I126" s="584"/>
      <c r="J126" s="584"/>
      <c r="K126" s="584"/>
      <c r="L126" s="584"/>
      <c r="M126" s="584"/>
      <c r="N126" s="584"/>
      <c r="O126" s="584"/>
      <c r="P126" s="584"/>
      <c r="Q126" s="584"/>
      <c r="R126" s="584"/>
      <c r="S126" s="584"/>
      <c r="T126" s="584"/>
      <c r="U126" s="584"/>
      <c r="V126" s="584"/>
      <c r="W126" s="584"/>
      <c r="X126" s="584"/>
      <c r="Y126" s="584"/>
      <c r="Z126" s="584"/>
    </row>
    <row r="127" spans="1:26" ht="14.25" customHeight="1" x14ac:dyDescent="0.35">
      <c r="A127" s="584"/>
      <c r="B127" s="584"/>
      <c r="C127" s="584"/>
      <c r="D127" s="584"/>
      <c r="E127" s="584"/>
      <c r="F127" s="584"/>
      <c r="G127" s="584"/>
      <c r="H127" s="584"/>
      <c r="I127" s="584"/>
      <c r="J127" s="584"/>
      <c r="K127" s="584"/>
      <c r="L127" s="584"/>
      <c r="M127" s="584"/>
      <c r="N127" s="584"/>
      <c r="O127" s="584"/>
      <c r="P127" s="584"/>
      <c r="Q127" s="584"/>
      <c r="R127" s="584"/>
      <c r="S127" s="584"/>
      <c r="T127" s="584"/>
      <c r="U127" s="584"/>
      <c r="V127" s="584"/>
      <c r="W127" s="584"/>
      <c r="X127" s="584"/>
      <c r="Y127" s="584"/>
      <c r="Z127" s="584"/>
    </row>
    <row r="128" spans="1:26" ht="14.25" customHeight="1" x14ac:dyDescent="0.35">
      <c r="A128" s="584"/>
      <c r="B128" s="584"/>
      <c r="C128" s="584"/>
      <c r="D128" s="584"/>
      <c r="E128" s="584"/>
      <c r="F128" s="584"/>
      <c r="G128" s="584"/>
      <c r="H128" s="584"/>
      <c r="I128" s="584"/>
      <c r="J128" s="584"/>
      <c r="K128" s="584"/>
      <c r="L128" s="584"/>
      <c r="M128" s="584"/>
      <c r="N128" s="584"/>
      <c r="O128" s="584"/>
      <c r="P128" s="584"/>
      <c r="Q128" s="584"/>
      <c r="R128" s="584"/>
      <c r="S128" s="584"/>
      <c r="T128" s="584"/>
      <c r="U128" s="584"/>
      <c r="V128" s="584"/>
      <c r="W128" s="584"/>
      <c r="X128" s="584"/>
      <c r="Y128" s="584"/>
      <c r="Z128" s="584"/>
    </row>
    <row r="129" spans="1:26" ht="14.25" customHeight="1" x14ac:dyDescent="0.35">
      <c r="A129" s="584"/>
      <c r="B129" s="584"/>
      <c r="C129" s="584"/>
      <c r="D129" s="584"/>
      <c r="E129" s="584"/>
      <c r="F129" s="584"/>
      <c r="G129" s="584"/>
      <c r="H129" s="584"/>
      <c r="I129" s="584"/>
      <c r="J129" s="584"/>
      <c r="K129" s="584"/>
      <c r="L129" s="584"/>
      <c r="M129" s="584"/>
      <c r="N129" s="584"/>
      <c r="O129" s="584"/>
      <c r="P129" s="584"/>
      <c r="Q129" s="584"/>
      <c r="R129" s="584"/>
      <c r="S129" s="584"/>
      <c r="T129" s="584"/>
      <c r="U129" s="584"/>
      <c r="V129" s="584"/>
      <c r="W129" s="584"/>
      <c r="X129" s="584"/>
      <c r="Y129" s="584"/>
      <c r="Z129" s="584"/>
    </row>
    <row r="130" spans="1:26" ht="14.25" customHeight="1" x14ac:dyDescent="0.35">
      <c r="A130" s="584"/>
      <c r="B130" s="584"/>
      <c r="C130" s="584"/>
      <c r="D130" s="584"/>
      <c r="E130" s="584"/>
      <c r="F130" s="584"/>
      <c r="G130" s="584"/>
      <c r="H130" s="584"/>
      <c r="I130" s="584"/>
      <c r="J130" s="584"/>
      <c r="K130" s="584"/>
      <c r="L130" s="584"/>
      <c r="M130" s="584"/>
      <c r="N130" s="584"/>
      <c r="O130" s="584"/>
      <c r="P130" s="584"/>
      <c r="Q130" s="584"/>
      <c r="R130" s="584"/>
      <c r="S130" s="584"/>
      <c r="T130" s="584"/>
      <c r="U130" s="584"/>
      <c r="V130" s="584"/>
      <c r="W130" s="584"/>
      <c r="X130" s="584"/>
      <c r="Y130" s="584"/>
      <c r="Z130" s="584"/>
    </row>
    <row r="131" spans="1:26" ht="14.25" customHeight="1" x14ac:dyDescent="0.35">
      <c r="A131" s="584"/>
      <c r="B131" s="584"/>
      <c r="C131" s="584"/>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row>
    <row r="132" spans="1:26" ht="14.25" customHeight="1" x14ac:dyDescent="0.35">
      <c r="A132" s="584"/>
      <c r="B132" s="584"/>
      <c r="C132" s="584"/>
      <c r="D132" s="584"/>
      <c r="E132" s="584"/>
      <c r="F132" s="584"/>
      <c r="G132" s="584"/>
      <c r="H132" s="584"/>
      <c r="I132" s="584"/>
      <c r="J132" s="584"/>
      <c r="K132" s="584"/>
      <c r="L132" s="584"/>
      <c r="M132" s="584"/>
      <c r="N132" s="584"/>
      <c r="O132" s="584"/>
      <c r="P132" s="584"/>
      <c r="Q132" s="584"/>
      <c r="R132" s="584"/>
      <c r="S132" s="584"/>
      <c r="T132" s="584"/>
      <c r="U132" s="584"/>
      <c r="V132" s="584"/>
      <c r="W132" s="584"/>
      <c r="X132" s="584"/>
      <c r="Y132" s="584"/>
      <c r="Z132" s="584"/>
    </row>
    <row r="133" spans="1:26" ht="14.25" customHeight="1" x14ac:dyDescent="0.35">
      <c r="A133" s="584"/>
      <c r="B133" s="584"/>
      <c r="C133" s="584"/>
      <c r="D133" s="584"/>
      <c r="E133" s="584"/>
      <c r="F133" s="584"/>
      <c r="G133" s="584"/>
      <c r="H133" s="584"/>
      <c r="I133" s="584"/>
      <c r="J133" s="584"/>
      <c r="K133" s="584"/>
      <c r="L133" s="584"/>
      <c r="M133" s="584"/>
      <c r="N133" s="584"/>
      <c r="O133" s="584"/>
      <c r="P133" s="584"/>
      <c r="Q133" s="584"/>
      <c r="R133" s="584"/>
      <c r="S133" s="584"/>
      <c r="T133" s="584"/>
      <c r="U133" s="584"/>
      <c r="V133" s="584"/>
      <c r="W133" s="584"/>
      <c r="X133" s="584"/>
      <c r="Y133" s="584"/>
      <c r="Z133" s="584"/>
    </row>
    <row r="134" spans="1:26" ht="14.25" customHeight="1" x14ac:dyDescent="0.35">
      <c r="A134" s="584"/>
      <c r="B134" s="584"/>
      <c r="C134" s="584"/>
      <c r="D134" s="584"/>
      <c r="E134" s="584"/>
      <c r="F134" s="584"/>
      <c r="G134" s="584"/>
      <c r="H134" s="584"/>
      <c r="I134" s="584"/>
      <c r="J134" s="584"/>
      <c r="K134" s="584"/>
      <c r="L134" s="584"/>
      <c r="M134" s="584"/>
      <c r="N134" s="584"/>
      <c r="O134" s="584"/>
      <c r="P134" s="584"/>
      <c r="Q134" s="584"/>
      <c r="R134" s="584"/>
      <c r="S134" s="584"/>
      <c r="T134" s="584"/>
      <c r="U134" s="584"/>
      <c r="V134" s="584"/>
      <c r="W134" s="584"/>
      <c r="X134" s="584"/>
      <c r="Y134" s="584"/>
      <c r="Z134" s="584"/>
    </row>
    <row r="135" spans="1:26" ht="14.25" customHeight="1" x14ac:dyDescent="0.35">
      <c r="A135" s="584"/>
      <c r="B135" s="584"/>
      <c r="C135" s="584"/>
      <c r="D135" s="584"/>
      <c r="E135" s="584"/>
      <c r="F135" s="584"/>
      <c r="G135" s="584"/>
      <c r="H135" s="584"/>
      <c r="I135" s="584"/>
      <c r="J135" s="584"/>
      <c r="K135" s="584"/>
      <c r="L135" s="584"/>
      <c r="M135" s="584"/>
      <c r="N135" s="584"/>
      <c r="O135" s="584"/>
      <c r="P135" s="584"/>
      <c r="Q135" s="584"/>
      <c r="R135" s="584"/>
      <c r="S135" s="584"/>
      <c r="T135" s="584"/>
      <c r="U135" s="584"/>
      <c r="V135" s="584"/>
      <c r="W135" s="584"/>
      <c r="X135" s="584"/>
      <c r="Y135" s="584"/>
      <c r="Z135" s="584"/>
    </row>
    <row r="136" spans="1:26" ht="14.25" customHeight="1" x14ac:dyDescent="0.35">
      <c r="A136" s="584"/>
      <c r="B136" s="584"/>
      <c r="C136" s="584"/>
      <c r="D136" s="584"/>
      <c r="E136" s="584"/>
      <c r="F136" s="584"/>
      <c r="G136" s="584"/>
      <c r="H136" s="584"/>
      <c r="I136" s="584"/>
      <c r="J136" s="584"/>
      <c r="K136" s="584"/>
      <c r="L136" s="584"/>
      <c r="M136" s="584"/>
      <c r="N136" s="584"/>
      <c r="O136" s="584"/>
      <c r="P136" s="584"/>
      <c r="Q136" s="584"/>
      <c r="R136" s="584"/>
      <c r="S136" s="584"/>
      <c r="T136" s="584"/>
      <c r="U136" s="584"/>
      <c r="V136" s="584"/>
      <c r="W136" s="584"/>
      <c r="X136" s="584"/>
      <c r="Y136" s="584"/>
      <c r="Z136" s="584"/>
    </row>
    <row r="137" spans="1:26" ht="14.25" customHeight="1" x14ac:dyDescent="0.35">
      <c r="A137" s="584"/>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row>
    <row r="138" spans="1:26" ht="14.25" customHeight="1" x14ac:dyDescent="0.35">
      <c r="A138" s="584"/>
      <c r="B138" s="584"/>
      <c r="C138" s="584"/>
      <c r="D138" s="584"/>
      <c r="E138" s="584"/>
      <c r="F138" s="584"/>
      <c r="G138" s="584"/>
      <c r="H138" s="584"/>
      <c r="I138" s="584"/>
      <c r="J138" s="584"/>
      <c r="K138" s="584"/>
      <c r="L138" s="584"/>
      <c r="M138" s="584"/>
      <c r="N138" s="584"/>
      <c r="O138" s="584"/>
      <c r="P138" s="584"/>
      <c r="Q138" s="584"/>
      <c r="R138" s="584"/>
      <c r="S138" s="584"/>
      <c r="T138" s="584"/>
      <c r="U138" s="584"/>
      <c r="V138" s="584"/>
      <c r="W138" s="584"/>
      <c r="X138" s="584"/>
      <c r="Y138" s="584"/>
      <c r="Z138" s="584"/>
    </row>
    <row r="139" spans="1:26" ht="14.25" customHeight="1" x14ac:dyDescent="0.35">
      <c r="A139" s="584"/>
      <c r="B139" s="584"/>
      <c r="C139" s="584"/>
      <c r="D139" s="584"/>
      <c r="E139" s="584"/>
      <c r="F139" s="584"/>
      <c r="G139" s="584"/>
      <c r="H139" s="584"/>
      <c r="I139" s="584"/>
      <c r="J139" s="584"/>
      <c r="K139" s="584"/>
      <c r="L139" s="584"/>
      <c r="M139" s="584"/>
      <c r="N139" s="584"/>
      <c r="O139" s="584"/>
      <c r="P139" s="584"/>
      <c r="Q139" s="584"/>
      <c r="R139" s="584"/>
      <c r="S139" s="584"/>
      <c r="T139" s="584"/>
      <c r="U139" s="584"/>
      <c r="V139" s="584"/>
      <c r="W139" s="584"/>
      <c r="X139" s="584"/>
      <c r="Y139" s="584"/>
      <c r="Z139" s="584"/>
    </row>
    <row r="140" spans="1:26" ht="14.25" customHeight="1" x14ac:dyDescent="0.35">
      <c r="A140" s="584"/>
      <c r="B140" s="584"/>
      <c r="C140" s="584"/>
      <c r="D140" s="584"/>
      <c r="E140" s="584"/>
      <c r="F140" s="584"/>
      <c r="G140" s="584"/>
      <c r="H140" s="584"/>
      <c r="I140" s="584"/>
      <c r="J140" s="584"/>
      <c r="K140" s="584"/>
      <c r="L140" s="584"/>
      <c r="M140" s="584"/>
      <c r="N140" s="584"/>
      <c r="O140" s="584"/>
      <c r="P140" s="584"/>
      <c r="Q140" s="584"/>
      <c r="R140" s="584"/>
      <c r="S140" s="584"/>
      <c r="T140" s="584"/>
      <c r="U140" s="584"/>
      <c r="V140" s="584"/>
      <c r="W140" s="584"/>
      <c r="X140" s="584"/>
      <c r="Y140" s="584"/>
      <c r="Z140" s="584"/>
    </row>
    <row r="141" spans="1:26" ht="14.25" customHeight="1" x14ac:dyDescent="0.35">
      <c r="A141" s="584"/>
      <c r="B141" s="584"/>
      <c r="C141" s="584"/>
      <c r="D141" s="584"/>
      <c r="E141" s="584"/>
      <c r="F141" s="584"/>
      <c r="G141" s="584"/>
      <c r="H141" s="584"/>
      <c r="I141" s="584"/>
      <c r="J141" s="584"/>
      <c r="K141" s="584"/>
      <c r="L141" s="584"/>
      <c r="M141" s="584"/>
      <c r="N141" s="584"/>
      <c r="O141" s="584"/>
      <c r="P141" s="584"/>
      <c r="Q141" s="584"/>
      <c r="R141" s="584"/>
      <c r="S141" s="584"/>
      <c r="T141" s="584"/>
      <c r="U141" s="584"/>
      <c r="V141" s="584"/>
      <c r="W141" s="584"/>
      <c r="X141" s="584"/>
      <c r="Y141" s="584"/>
      <c r="Z141" s="584"/>
    </row>
    <row r="142" spans="1:26" ht="14.25" customHeight="1" x14ac:dyDescent="0.35">
      <c r="A142" s="584"/>
      <c r="B142" s="584"/>
      <c r="C142" s="584"/>
      <c r="D142" s="584"/>
      <c r="E142" s="584"/>
      <c r="F142" s="584"/>
      <c r="G142" s="584"/>
      <c r="H142" s="584"/>
      <c r="I142" s="584"/>
      <c r="J142" s="584"/>
      <c r="K142" s="584"/>
      <c r="L142" s="584"/>
      <c r="M142" s="584"/>
      <c r="N142" s="584"/>
      <c r="O142" s="584"/>
      <c r="P142" s="584"/>
      <c r="Q142" s="584"/>
      <c r="R142" s="584"/>
      <c r="S142" s="584"/>
      <c r="T142" s="584"/>
      <c r="U142" s="584"/>
      <c r="V142" s="584"/>
      <c r="W142" s="584"/>
      <c r="X142" s="584"/>
      <c r="Y142" s="584"/>
      <c r="Z142" s="584"/>
    </row>
    <row r="143" spans="1:26" ht="14.25" customHeight="1" x14ac:dyDescent="0.35">
      <c r="A143" s="584"/>
      <c r="B143" s="584"/>
      <c r="C143" s="584"/>
      <c r="D143" s="584"/>
      <c r="E143" s="584"/>
      <c r="F143" s="584"/>
      <c r="G143" s="584"/>
      <c r="H143" s="584"/>
      <c r="I143" s="584"/>
      <c r="J143" s="584"/>
      <c r="K143" s="584"/>
      <c r="L143" s="584"/>
      <c r="M143" s="584"/>
      <c r="N143" s="584"/>
      <c r="O143" s="584"/>
      <c r="P143" s="584"/>
      <c r="Q143" s="584"/>
      <c r="R143" s="584"/>
      <c r="S143" s="584"/>
      <c r="T143" s="584"/>
      <c r="U143" s="584"/>
      <c r="V143" s="584"/>
      <c r="W143" s="584"/>
      <c r="X143" s="584"/>
      <c r="Y143" s="584"/>
      <c r="Z143" s="584"/>
    </row>
    <row r="144" spans="1:26" ht="14.25" customHeight="1" x14ac:dyDescent="0.35">
      <c r="A144" s="584"/>
      <c r="B144" s="584"/>
      <c r="C144" s="584"/>
      <c r="D144" s="584"/>
      <c r="E144" s="584"/>
      <c r="F144" s="584"/>
      <c r="G144" s="584"/>
      <c r="H144" s="584"/>
      <c r="I144" s="584"/>
      <c r="J144" s="584"/>
      <c r="K144" s="584"/>
      <c r="L144" s="584"/>
      <c r="M144" s="584"/>
      <c r="N144" s="584"/>
      <c r="O144" s="584"/>
      <c r="P144" s="584"/>
      <c r="Q144" s="584"/>
      <c r="R144" s="584"/>
      <c r="S144" s="584"/>
      <c r="T144" s="584"/>
      <c r="U144" s="584"/>
      <c r="V144" s="584"/>
      <c r="W144" s="584"/>
      <c r="X144" s="584"/>
      <c r="Y144" s="584"/>
      <c r="Z144" s="584"/>
    </row>
    <row r="145" spans="1:26" ht="14.25" customHeight="1" x14ac:dyDescent="0.35">
      <c r="A145" s="584"/>
      <c r="B145" s="584"/>
      <c r="C145" s="584"/>
      <c r="D145" s="584"/>
      <c r="E145" s="584"/>
      <c r="F145" s="584"/>
      <c r="G145" s="584"/>
      <c r="H145" s="584"/>
      <c r="I145" s="584"/>
      <c r="J145" s="584"/>
      <c r="K145" s="584"/>
      <c r="L145" s="584"/>
      <c r="M145" s="584"/>
      <c r="N145" s="584"/>
      <c r="O145" s="584"/>
      <c r="P145" s="584"/>
      <c r="Q145" s="584"/>
      <c r="R145" s="584"/>
      <c r="S145" s="584"/>
      <c r="T145" s="584"/>
      <c r="U145" s="584"/>
      <c r="V145" s="584"/>
      <c r="W145" s="584"/>
      <c r="X145" s="584"/>
      <c r="Y145" s="584"/>
      <c r="Z145" s="584"/>
    </row>
    <row r="146" spans="1:26" ht="14.25" customHeight="1" x14ac:dyDescent="0.35">
      <c r="A146" s="584"/>
      <c r="B146" s="584"/>
      <c r="C146" s="584"/>
      <c r="D146" s="584"/>
      <c r="E146" s="584"/>
      <c r="F146" s="584"/>
      <c r="G146" s="584"/>
      <c r="H146" s="584"/>
      <c r="I146" s="584"/>
      <c r="J146" s="584"/>
      <c r="K146" s="584"/>
      <c r="L146" s="584"/>
      <c r="M146" s="584"/>
      <c r="N146" s="584"/>
      <c r="O146" s="584"/>
      <c r="P146" s="584"/>
      <c r="Q146" s="584"/>
      <c r="R146" s="584"/>
      <c r="S146" s="584"/>
      <c r="T146" s="584"/>
      <c r="U146" s="584"/>
      <c r="V146" s="584"/>
      <c r="W146" s="584"/>
      <c r="X146" s="584"/>
      <c r="Y146" s="584"/>
      <c r="Z146" s="584"/>
    </row>
    <row r="147" spans="1:26" ht="14.25" customHeight="1" x14ac:dyDescent="0.35">
      <c r="A147" s="584"/>
      <c r="B147" s="584"/>
      <c r="C147" s="584"/>
      <c r="D147" s="584"/>
      <c r="E147" s="584"/>
      <c r="F147" s="584"/>
      <c r="G147" s="584"/>
      <c r="H147" s="584"/>
      <c r="I147" s="584"/>
      <c r="J147" s="584"/>
      <c r="K147" s="584"/>
      <c r="L147" s="584"/>
      <c r="M147" s="584"/>
      <c r="N147" s="584"/>
      <c r="O147" s="584"/>
      <c r="P147" s="584"/>
      <c r="Q147" s="584"/>
      <c r="R147" s="584"/>
      <c r="S147" s="584"/>
      <c r="T147" s="584"/>
      <c r="U147" s="584"/>
      <c r="V147" s="584"/>
      <c r="W147" s="584"/>
      <c r="X147" s="584"/>
      <c r="Y147" s="584"/>
      <c r="Z147" s="584"/>
    </row>
    <row r="148" spans="1:26" ht="14.25" customHeight="1" x14ac:dyDescent="0.35">
      <c r="A148" s="584"/>
      <c r="B148" s="584"/>
      <c r="C148" s="584"/>
      <c r="D148" s="584"/>
      <c r="E148" s="584"/>
      <c r="F148" s="584"/>
      <c r="G148" s="584"/>
      <c r="H148" s="584"/>
      <c r="I148" s="584"/>
      <c r="J148" s="584"/>
      <c r="K148" s="584"/>
      <c r="L148" s="584"/>
      <c r="M148" s="584"/>
      <c r="N148" s="584"/>
      <c r="O148" s="584"/>
      <c r="P148" s="584"/>
      <c r="Q148" s="584"/>
      <c r="R148" s="584"/>
      <c r="S148" s="584"/>
      <c r="T148" s="584"/>
      <c r="U148" s="584"/>
      <c r="V148" s="584"/>
      <c r="W148" s="584"/>
      <c r="X148" s="584"/>
      <c r="Y148" s="584"/>
      <c r="Z148" s="584"/>
    </row>
    <row r="149" spans="1:26" ht="14.25" customHeight="1" x14ac:dyDescent="0.35">
      <c r="A149" s="584"/>
      <c r="B149" s="584"/>
      <c r="C149" s="584"/>
      <c r="D149" s="584"/>
      <c r="E149" s="584"/>
      <c r="F149" s="584"/>
      <c r="G149" s="584"/>
      <c r="H149" s="584"/>
      <c r="I149" s="584"/>
      <c r="J149" s="584"/>
      <c r="K149" s="584"/>
      <c r="L149" s="584"/>
      <c r="M149" s="584"/>
      <c r="N149" s="584"/>
      <c r="O149" s="584"/>
      <c r="P149" s="584"/>
      <c r="Q149" s="584"/>
      <c r="R149" s="584"/>
      <c r="S149" s="584"/>
      <c r="T149" s="584"/>
      <c r="U149" s="584"/>
      <c r="V149" s="584"/>
      <c r="W149" s="584"/>
      <c r="X149" s="584"/>
      <c r="Y149" s="584"/>
      <c r="Z149" s="584"/>
    </row>
    <row r="150" spans="1:26" ht="14.25" customHeight="1" x14ac:dyDescent="0.35">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spans="1:26" ht="14.25" customHeight="1" x14ac:dyDescent="0.35">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spans="1:26" ht="14.25" customHeight="1" x14ac:dyDescent="0.35">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spans="1:26" ht="14.25" customHeight="1" x14ac:dyDescent="0.35">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spans="1:26" ht="14.25" customHeight="1" x14ac:dyDescent="0.35">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spans="1:26" ht="14.25" customHeight="1" x14ac:dyDescent="0.35">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spans="1:26" ht="14.25" customHeight="1" x14ac:dyDescent="0.35">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spans="1:26" ht="14.25" customHeight="1" x14ac:dyDescent="0.35">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spans="1:26" ht="14.25" customHeight="1" x14ac:dyDescent="0.35">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spans="1:26" ht="14.25" customHeight="1" x14ac:dyDescent="0.35">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spans="1:26" ht="14.25" customHeight="1" x14ac:dyDescent="0.35">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spans="1:26" ht="14.25" customHeight="1" x14ac:dyDescent="0.35">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spans="1:26" ht="14.25" customHeight="1" x14ac:dyDescent="0.35">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spans="1:26" ht="14.25" customHeight="1" x14ac:dyDescent="0.35">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spans="1:26" ht="14.25" customHeight="1" x14ac:dyDescent="0.35">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spans="1:26" ht="14.25" customHeight="1" x14ac:dyDescent="0.35">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spans="1:26" ht="14.25" customHeight="1" x14ac:dyDescent="0.35">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spans="1:26" ht="14.25" customHeight="1" x14ac:dyDescent="0.35">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spans="1:26" ht="14.25" customHeight="1" x14ac:dyDescent="0.35">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spans="1:26" ht="14.25" customHeight="1" x14ac:dyDescent="0.35">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spans="1:26" ht="14.25" customHeight="1" x14ac:dyDescent="0.35">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spans="1:26" ht="14.25" customHeight="1" x14ac:dyDescent="0.35">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spans="1:26" ht="14.25" customHeight="1" x14ac:dyDescent="0.35">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spans="1:26" ht="14.25" customHeight="1" x14ac:dyDescent="0.35">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spans="1:26" ht="14.25" customHeight="1" x14ac:dyDescent="0.35">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spans="1:26" ht="14.25" customHeight="1" x14ac:dyDescent="0.35">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spans="1:26" ht="14.25" customHeight="1" x14ac:dyDescent="0.35">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spans="1:26" ht="14.25" customHeight="1" x14ac:dyDescent="0.35">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spans="1:26" ht="14.25" customHeight="1" x14ac:dyDescent="0.35">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spans="1:26" ht="14.25" customHeight="1" x14ac:dyDescent="0.35">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spans="1:26" ht="14.25" customHeight="1" x14ac:dyDescent="0.35">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spans="1:26" ht="14.25" customHeight="1" x14ac:dyDescent="0.35">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spans="1:26" ht="14.25" customHeight="1" x14ac:dyDescent="0.35">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spans="1:26" ht="14.25" customHeight="1" x14ac:dyDescent="0.35">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spans="1:26" ht="14.25" customHeight="1" x14ac:dyDescent="0.35">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spans="1:26" ht="14.25" customHeight="1" x14ac:dyDescent="0.35">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spans="1:26" ht="14.25" customHeight="1" x14ac:dyDescent="0.35">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spans="1:26" ht="14.25" customHeight="1" x14ac:dyDescent="0.35">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spans="1:26" ht="14.25" customHeight="1" x14ac:dyDescent="0.35">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spans="1:26" ht="14.25" customHeight="1" x14ac:dyDescent="0.35">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spans="1:26" ht="14.25" customHeight="1" x14ac:dyDescent="0.35">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spans="1:26" ht="14.25" customHeight="1" x14ac:dyDescent="0.35">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spans="1:26" ht="14.25" customHeight="1" x14ac:dyDescent="0.35">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spans="1:26" ht="14.25" customHeight="1" x14ac:dyDescent="0.35">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spans="1:26" ht="14.25" customHeight="1" x14ac:dyDescent="0.35">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spans="1:26" ht="14.25" customHeight="1" x14ac:dyDescent="0.3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spans="1:26" ht="14.25" customHeight="1" x14ac:dyDescent="0.3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spans="1:26" ht="14.25" customHeight="1" x14ac:dyDescent="0.35">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spans="1:26" ht="14.25" customHeight="1" x14ac:dyDescent="0.35">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spans="1:26" ht="14.25" customHeight="1" x14ac:dyDescent="0.35">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spans="1:26" ht="14.25" customHeight="1" x14ac:dyDescent="0.35">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spans="1:26" ht="14.25" customHeight="1" x14ac:dyDescent="0.35">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spans="1:26" ht="14.25" customHeight="1" x14ac:dyDescent="0.35">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spans="1:26" ht="14.25" customHeight="1" x14ac:dyDescent="0.35">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spans="1:26" ht="14.25" customHeight="1" x14ac:dyDescent="0.35">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spans="1:26" ht="14.25" customHeight="1" x14ac:dyDescent="0.35">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spans="1:26" ht="14.25" customHeight="1" x14ac:dyDescent="0.35">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spans="1:26" ht="14.25" customHeight="1" x14ac:dyDescent="0.35">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spans="1:26" ht="14.25" customHeight="1" x14ac:dyDescent="0.35">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spans="1:26" ht="14.25" customHeight="1" x14ac:dyDescent="0.35">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spans="1:26" ht="14.25" customHeight="1" x14ac:dyDescent="0.35">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spans="1:26" ht="14.25" customHeight="1" x14ac:dyDescent="0.35">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spans="1:26" ht="14.25" customHeight="1" x14ac:dyDescent="0.35">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spans="1:26" ht="14.25" customHeight="1" x14ac:dyDescent="0.35">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spans="1:26" ht="14.25" customHeight="1" x14ac:dyDescent="0.35">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spans="1:26" ht="14.25" customHeight="1" x14ac:dyDescent="0.35">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spans="1:26" ht="14.25" customHeight="1" x14ac:dyDescent="0.35">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spans="1:26" ht="14.25" customHeight="1" x14ac:dyDescent="0.35">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spans="1:26" ht="14.25" customHeight="1" x14ac:dyDescent="0.35">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spans="1:26" ht="14.25" customHeight="1" x14ac:dyDescent="0.35">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spans="1:26" ht="14.25" customHeight="1" x14ac:dyDescent="0.35">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spans="1:26" ht="14.25" customHeight="1" x14ac:dyDescent="0.35">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spans="1:26" ht="14.25" customHeight="1" x14ac:dyDescent="0.35">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spans="1:26" ht="14.25" customHeight="1" x14ac:dyDescent="0.35">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spans="1:26" ht="14.25" customHeight="1" x14ac:dyDescent="0.35">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spans="1:26" ht="14.25" customHeight="1" x14ac:dyDescent="0.35">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spans="1:26" ht="14.25" customHeight="1" x14ac:dyDescent="0.35">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spans="1:26" ht="14.25" customHeight="1" x14ac:dyDescent="0.35">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spans="1:26" ht="14.25" customHeight="1" x14ac:dyDescent="0.35">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spans="1:26" ht="14.25" customHeight="1" x14ac:dyDescent="0.35">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spans="1:26" ht="14.25" customHeight="1" x14ac:dyDescent="0.35">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spans="1:26" ht="14.25" customHeight="1" x14ac:dyDescent="0.35">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spans="1:26" ht="14.25" customHeight="1" x14ac:dyDescent="0.35">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spans="1:26" ht="14.25" customHeight="1" x14ac:dyDescent="0.35">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spans="1:26" ht="14.25" customHeight="1" x14ac:dyDescent="0.35">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spans="1:26" ht="14.25" customHeight="1" x14ac:dyDescent="0.35">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spans="1:26" ht="14.25" customHeight="1" x14ac:dyDescent="0.35">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spans="1:26" ht="14.25" customHeight="1" x14ac:dyDescent="0.35">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spans="1:26" ht="14.25" customHeight="1" x14ac:dyDescent="0.35">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spans="1:26" ht="14.25" customHeight="1" x14ac:dyDescent="0.35">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spans="1:26" ht="14.25" customHeight="1" x14ac:dyDescent="0.35">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spans="1:26" ht="14.25" customHeight="1" x14ac:dyDescent="0.35">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spans="1:26" ht="14.25" customHeight="1" x14ac:dyDescent="0.35">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spans="1:26" ht="14.25" customHeight="1" x14ac:dyDescent="0.35">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spans="1:26" ht="14.25" customHeight="1" x14ac:dyDescent="0.35">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spans="1:26" ht="14.25" customHeight="1" x14ac:dyDescent="0.35">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spans="1:26" ht="14.25" customHeight="1" x14ac:dyDescent="0.35">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spans="1:26" ht="14.25" customHeight="1" x14ac:dyDescent="0.35">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spans="1:26" ht="14.25" customHeight="1" x14ac:dyDescent="0.35">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spans="1:26" ht="14.25" customHeight="1" x14ac:dyDescent="0.35">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spans="1:26" ht="14.25" customHeight="1" x14ac:dyDescent="0.35">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spans="1:26" ht="14.25" customHeight="1" x14ac:dyDescent="0.35">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spans="1:26" ht="14.25" customHeight="1" x14ac:dyDescent="0.35">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spans="1:26" ht="14.25" customHeight="1" x14ac:dyDescent="0.35">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spans="1:26" ht="14.25" customHeight="1" x14ac:dyDescent="0.35">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spans="1:26" ht="14.25" customHeight="1" x14ac:dyDescent="0.35">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spans="1:26" ht="14.25" customHeight="1" x14ac:dyDescent="0.35">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spans="1:26" ht="14.25" customHeight="1" x14ac:dyDescent="0.35">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spans="1:26" ht="14.25" customHeight="1" x14ac:dyDescent="0.35">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spans="1:26" ht="14.25" customHeight="1" x14ac:dyDescent="0.35">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spans="1:26" ht="14.25" customHeight="1" x14ac:dyDescent="0.35">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spans="1:26" ht="14.25" customHeight="1" x14ac:dyDescent="0.35">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spans="1:26" ht="14.25" customHeight="1" x14ac:dyDescent="0.35">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spans="1:26" ht="14.25" customHeight="1" x14ac:dyDescent="0.35">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spans="1:26" ht="14.25" customHeight="1" x14ac:dyDescent="0.35">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spans="1:26" ht="14.25" customHeight="1" x14ac:dyDescent="0.35">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spans="1:26" ht="14.25" customHeight="1" x14ac:dyDescent="0.35">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spans="1:26" ht="14.25" customHeight="1" x14ac:dyDescent="0.35">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spans="1:26" ht="14.25" customHeight="1" x14ac:dyDescent="0.35">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spans="1:26" ht="14.25" customHeight="1" x14ac:dyDescent="0.35">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spans="1:26" ht="14.25" customHeight="1" x14ac:dyDescent="0.35">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spans="1:26" ht="14.25" customHeight="1" x14ac:dyDescent="0.35">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spans="1:26" ht="14.25" customHeight="1" x14ac:dyDescent="0.35">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spans="1:26" ht="14.25" customHeight="1" x14ac:dyDescent="0.35">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spans="1:26" ht="14.25" customHeight="1" x14ac:dyDescent="0.35">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spans="1:26" ht="14.25" customHeight="1" x14ac:dyDescent="0.35">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spans="1:26" ht="14.25" customHeight="1" x14ac:dyDescent="0.35">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spans="1:26" ht="14.25" customHeight="1" x14ac:dyDescent="0.35">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spans="1:26" ht="14.25" customHeight="1" x14ac:dyDescent="0.35">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spans="1:26" ht="14.25" customHeight="1" x14ac:dyDescent="0.35">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spans="1:26" ht="14.25" customHeight="1" x14ac:dyDescent="0.35">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spans="1:26" ht="14.25" customHeight="1" x14ac:dyDescent="0.35">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spans="1:26" ht="14.25" customHeight="1" x14ac:dyDescent="0.35">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spans="1:26" ht="14.25" customHeight="1" x14ac:dyDescent="0.35">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spans="1:26" ht="14.25" customHeight="1" x14ac:dyDescent="0.35">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spans="1:26" ht="14.25" customHeight="1" x14ac:dyDescent="0.35">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spans="1:26" ht="14.25" customHeight="1" x14ac:dyDescent="0.35">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spans="1:26" ht="14.25" customHeight="1" x14ac:dyDescent="0.35">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spans="1:26" ht="14.25" customHeight="1" x14ac:dyDescent="0.35">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spans="1:26" ht="14.25" customHeight="1" x14ac:dyDescent="0.35">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spans="1:26" ht="14.25" customHeight="1" x14ac:dyDescent="0.35">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spans="1:26" ht="14.25" customHeight="1" x14ac:dyDescent="0.35">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spans="1:26" ht="14.25" customHeight="1" x14ac:dyDescent="0.35">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spans="1:26" ht="14.25" customHeight="1" x14ac:dyDescent="0.35">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spans="1:26" ht="14.25" customHeight="1" x14ac:dyDescent="0.35">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spans="1:26" ht="14.25" customHeight="1" x14ac:dyDescent="0.35">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spans="1:26" ht="14.25" customHeight="1" x14ac:dyDescent="0.35">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spans="1:26" ht="14.25" customHeight="1" x14ac:dyDescent="0.35">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spans="1:26" ht="14.25" customHeight="1" x14ac:dyDescent="0.35">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spans="1:26" ht="14.25" customHeight="1" x14ac:dyDescent="0.35">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spans="1:26" ht="14.25" customHeight="1" x14ac:dyDescent="0.35">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spans="1:26" ht="14.25" customHeight="1" x14ac:dyDescent="0.35">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spans="1:26" ht="14.25" customHeight="1" x14ac:dyDescent="0.35">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spans="1:26" ht="14.25" customHeight="1" x14ac:dyDescent="0.35">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spans="1:26" ht="14.25" customHeight="1" x14ac:dyDescent="0.35">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spans="1:26" ht="14.25" customHeight="1" x14ac:dyDescent="0.35">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spans="1:26" ht="14.25" customHeight="1" x14ac:dyDescent="0.35">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spans="1:26" ht="14.25" customHeight="1" x14ac:dyDescent="0.35">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spans="1:26" ht="14.25" customHeight="1" x14ac:dyDescent="0.35">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spans="1:26" ht="14.25" customHeight="1" x14ac:dyDescent="0.35">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spans="1:26" ht="14.25" customHeight="1" x14ac:dyDescent="0.35">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spans="1:26" ht="14.25" customHeight="1" x14ac:dyDescent="0.35">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spans="1:26" ht="14.25" customHeight="1" x14ac:dyDescent="0.35">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spans="1:26" ht="14.25" customHeight="1" x14ac:dyDescent="0.35">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spans="1:26" ht="14.25" customHeight="1" x14ac:dyDescent="0.35">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spans="1:26" ht="14.25" customHeight="1" x14ac:dyDescent="0.35">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spans="1:26" ht="14.25" customHeight="1" x14ac:dyDescent="0.35">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spans="1:26" ht="14.25" customHeight="1" x14ac:dyDescent="0.35">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spans="1:26" ht="14.25" customHeight="1" x14ac:dyDescent="0.35">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spans="1:26" ht="14.25" customHeight="1" x14ac:dyDescent="0.35">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spans="1:26" ht="14.25" customHeight="1" x14ac:dyDescent="0.35">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spans="1:26" ht="14.25" customHeight="1" x14ac:dyDescent="0.35">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spans="1:26" ht="14.25" customHeight="1" x14ac:dyDescent="0.35">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spans="1:26" ht="14.25" customHeight="1" x14ac:dyDescent="0.35">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spans="1:26" ht="14.25" customHeight="1" x14ac:dyDescent="0.35">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spans="1:26" ht="14.25" customHeight="1" x14ac:dyDescent="0.35">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spans="1:26" ht="14.25" customHeight="1" x14ac:dyDescent="0.35">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spans="1:26" ht="14.25" customHeight="1" x14ac:dyDescent="0.35">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spans="1:26" ht="14.25" customHeight="1" x14ac:dyDescent="0.35">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spans="1:26" ht="14.25" customHeight="1" x14ac:dyDescent="0.35">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spans="1:26" ht="14.25" customHeight="1" x14ac:dyDescent="0.35">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spans="1:26" ht="14.25" customHeight="1" x14ac:dyDescent="0.35">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spans="1:26" ht="14.25" customHeight="1" x14ac:dyDescent="0.35">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spans="1:26" ht="14.25" customHeight="1" x14ac:dyDescent="0.35">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spans="1:26" ht="14.25" customHeight="1" x14ac:dyDescent="0.35">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spans="1:26" ht="14.25" customHeight="1" x14ac:dyDescent="0.35">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spans="1:26" ht="14.25" customHeight="1" x14ac:dyDescent="0.35">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spans="1:26" ht="14.25" customHeight="1" x14ac:dyDescent="0.35">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spans="1:26" ht="14.25" customHeight="1" x14ac:dyDescent="0.35">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spans="1:26" ht="14.25" customHeight="1" x14ac:dyDescent="0.35">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spans="1:26" ht="14.25" customHeight="1" x14ac:dyDescent="0.35">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spans="1:26" ht="14.25" customHeight="1" x14ac:dyDescent="0.35">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spans="1:26" ht="14.25" customHeight="1" x14ac:dyDescent="0.35">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spans="1:26" ht="14.25" customHeight="1" x14ac:dyDescent="0.35">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spans="1:26" ht="14.25" customHeight="1" x14ac:dyDescent="0.35">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spans="1:26" ht="14.25" customHeight="1" x14ac:dyDescent="0.35">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spans="1:26" ht="14.25" customHeight="1" x14ac:dyDescent="0.35">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spans="1:26" ht="14.25" customHeight="1" x14ac:dyDescent="0.35">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spans="1:26" ht="14.25" customHeight="1" x14ac:dyDescent="0.35">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spans="1:26" ht="14.25" customHeight="1" x14ac:dyDescent="0.35">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spans="1:26" ht="14.25" customHeight="1" x14ac:dyDescent="0.35">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spans="1:26" ht="14.25" customHeight="1" x14ac:dyDescent="0.35">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spans="1:26" ht="14.25" customHeight="1" x14ac:dyDescent="0.35">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spans="1:26" ht="14.25" customHeight="1" x14ac:dyDescent="0.35">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spans="1:26" ht="14.25" customHeight="1" x14ac:dyDescent="0.35">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spans="1:26" ht="14.25" customHeight="1" x14ac:dyDescent="0.35">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spans="1:26" ht="14.25" customHeight="1" x14ac:dyDescent="0.35">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spans="1:26" ht="14.25" customHeight="1" x14ac:dyDescent="0.35">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spans="1:26" ht="14.25" customHeight="1" x14ac:dyDescent="0.35">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spans="1:26" ht="14.25" customHeight="1" x14ac:dyDescent="0.35">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spans="1:26" ht="14.25" customHeight="1" x14ac:dyDescent="0.35">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spans="1:26" ht="14.25" customHeight="1" x14ac:dyDescent="0.35">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spans="1:26" ht="14.25" customHeight="1" x14ac:dyDescent="0.35">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spans="1:26" ht="14.25" customHeight="1" x14ac:dyDescent="0.35">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spans="1:26" ht="14.25" customHeight="1" x14ac:dyDescent="0.35">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spans="1:26" ht="14.25" customHeight="1" x14ac:dyDescent="0.35">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spans="1:26" ht="14.25" customHeight="1" x14ac:dyDescent="0.35">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spans="1:26" ht="14.25" customHeight="1" x14ac:dyDescent="0.35">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spans="1:26" ht="14.25" customHeight="1" x14ac:dyDescent="0.35">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spans="1:26" ht="14.25" customHeight="1" x14ac:dyDescent="0.35">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spans="1:26" ht="14.25" customHeight="1" x14ac:dyDescent="0.35">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spans="1:26" ht="14.25" customHeight="1" x14ac:dyDescent="0.35">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spans="1:26" ht="14.25" customHeight="1" x14ac:dyDescent="0.35">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spans="1:26" ht="14.25" customHeight="1" x14ac:dyDescent="0.35">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spans="1:26" ht="14.25" customHeight="1" x14ac:dyDescent="0.35">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spans="1:26" ht="14.25" customHeight="1" x14ac:dyDescent="0.35">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spans="1:26" ht="14.25" customHeight="1" x14ac:dyDescent="0.35">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spans="1:26" ht="14.25" customHeight="1" x14ac:dyDescent="0.35">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spans="1:26" ht="14.25" customHeight="1" x14ac:dyDescent="0.35">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spans="1:26" ht="14.25" customHeight="1" x14ac:dyDescent="0.35">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spans="1:26" ht="14.25" customHeight="1" x14ac:dyDescent="0.35">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spans="1:26" ht="14.25" customHeight="1" x14ac:dyDescent="0.35">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spans="1:26" ht="14.25" customHeight="1" x14ac:dyDescent="0.35">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spans="1:26" ht="14.25" customHeight="1" x14ac:dyDescent="0.35">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spans="1:26" ht="14.25" customHeight="1" x14ac:dyDescent="0.35">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spans="1:26" ht="14.25" customHeight="1" x14ac:dyDescent="0.35">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spans="1:26" ht="14.25" customHeight="1" x14ac:dyDescent="0.35">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spans="1:26" ht="14.25" customHeight="1" x14ac:dyDescent="0.35">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spans="1:26" ht="14.25" customHeight="1" x14ac:dyDescent="0.35">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spans="1:26" ht="14.25" customHeight="1" x14ac:dyDescent="0.35">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spans="1:26" ht="14.25" customHeight="1" x14ac:dyDescent="0.35">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spans="1:26" ht="14.25" customHeight="1" x14ac:dyDescent="0.35">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spans="1:26" ht="14.25" customHeight="1" x14ac:dyDescent="0.35">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spans="1:26" ht="14.25" customHeight="1" x14ac:dyDescent="0.35">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spans="1:26" ht="14.25" customHeight="1" x14ac:dyDescent="0.35">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spans="1:26" ht="14.25" customHeight="1" x14ac:dyDescent="0.35">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spans="1:26" ht="14.25" customHeight="1" x14ac:dyDescent="0.35">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spans="1:26" ht="14.25" customHeight="1" x14ac:dyDescent="0.35">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spans="1:26" ht="14.25" customHeight="1" x14ac:dyDescent="0.35">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spans="1:26" ht="14.25" customHeight="1" x14ac:dyDescent="0.35">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spans="1:26" ht="14.25" customHeight="1" x14ac:dyDescent="0.35">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spans="1:26" ht="14.25" customHeight="1" x14ac:dyDescent="0.35">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spans="1:26" ht="14.25" customHeight="1" x14ac:dyDescent="0.35">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spans="1:26" ht="14.25" customHeight="1" x14ac:dyDescent="0.35">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spans="1:26" ht="14.25" customHeight="1" x14ac:dyDescent="0.35">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spans="1:26" ht="14.25" customHeight="1" x14ac:dyDescent="0.35">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spans="1:26" ht="14.25" customHeight="1" x14ac:dyDescent="0.35">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spans="1:26" ht="14.25" customHeight="1" x14ac:dyDescent="0.35">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spans="1:26" ht="14.25" customHeight="1" x14ac:dyDescent="0.35">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spans="1:26" ht="14.25" customHeight="1" x14ac:dyDescent="0.35">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spans="1:26" ht="14.25" customHeight="1" x14ac:dyDescent="0.35">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spans="1:26" ht="14.25" customHeight="1" x14ac:dyDescent="0.35">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spans="1:26" ht="14.25" customHeight="1" x14ac:dyDescent="0.35">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spans="1:26" ht="14.25" customHeight="1" x14ac:dyDescent="0.35">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spans="1:26" ht="14.25" customHeight="1" x14ac:dyDescent="0.35">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spans="1:26" ht="14.25" customHeight="1" x14ac:dyDescent="0.35">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spans="1:26" ht="14.25" customHeight="1" x14ac:dyDescent="0.35">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spans="1:26" ht="14.25" customHeight="1" x14ac:dyDescent="0.35">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spans="1:26" ht="14.25" customHeight="1" x14ac:dyDescent="0.35">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spans="1:26" ht="14.25" customHeight="1" x14ac:dyDescent="0.35">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spans="1:26" ht="14.25" customHeight="1" x14ac:dyDescent="0.35">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spans="1:26" ht="14.25" customHeight="1" x14ac:dyDescent="0.35">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spans="1:26" ht="14.25" customHeight="1" x14ac:dyDescent="0.35">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spans="1:26" ht="14.25" customHeight="1" x14ac:dyDescent="0.35">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spans="1:26" ht="14.25" customHeight="1" x14ac:dyDescent="0.35">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spans="1:26" ht="14.25" customHeight="1" x14ac:dyDescent="0.35">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spans="1:26" ht="14.25" customHeight="1" x14ac:dyDescent="0.35">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spans="1:26" ht="14.25" customHeight="1" x14ac:dyDescent="0.35">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spans="1:26" ht="14.25" customHeight="1" x14ac:dyDescent="0.35">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spans="1:26" ht="14.25" customHeight="1" x14ac:dyDescent="0.35">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spans="1:26" ht="14.25" customHeight="1" x14ac:dyDescent="0.35">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spans="1:26" ht="14.25" customHeight="1" x14ac:dyDescent="0.35">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spans="1:26" ht="14.25" customHeight="1" x14ac:dyDescent="0.35">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spans="1:26" ht="14.25" customHeight="1" x14ac:dyDescent="0.35">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spans="1:26" ht="14.25" customHeight="1" x14ac:dyDescent="0.35">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spans="1:26" ht="14.25" customHeight="1" x14ac:dyDescent="0.35">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spans="1:26" ht="14.25" customHeight="1" x14ac:dyDescent="0.35">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spans="1:26" ht="14.25" customHeight="1" x14ac:dyDescent="0.35">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spans="1:26" ht="14.25" customHeight="1" x14ac:dyDescent="0.35">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spans="1:26" ht="14.25" customHeight="1" x14ac:dyDescent="0.35">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spans="1:26" ht="14.25" customHeight="1" x14ac:dyDescent="0.35">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spans="1:26" ht="14.25" customHeight="1" x14ac:dyDescent="0.35">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spans="1:26" ht="14.25" customHeight="1" x14ac:dyDescent="0.35">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spans="1:26" ht="14.25" customHeight="1" x14ac:dyDescent="0.35">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spans="1:26" ht="14.25" customHeight="1" x14ac:dyDescent="0.35">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spans="1:26" ht="14.25" customHeight="1" x14ac:dyDescent="0.35">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spans="1:26" ht="14.25" customHeight="1" x14ac:dyDescent="0.35">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spans="1:26" ht="14.25" customHeight="1" x14ac:dyDescent="0.35">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spans="1:26" ht="14.25" customHeight="1" x14ac:dyDescent="0.35">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spans="1:26" ht="14.25" customHeight="1" x14ac:dyDescent="0.35">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spans="1:26" ht="14.25" customHeight="1" x14ac:dyDescent="0.35">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spans="1:26" ht="14.25" customHeight="1" x14ac:dyDescent="0.35">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spans="1:26" ht="14.25" customHeight="1" x14ac:dyDescent="0.35">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spans="1:26" ht="14.25" customHeight="1" x14ac:dyDescent="0.35">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spans="1:26" ht="14.25" customHeight="1" x14ac:dyDescent="0.35">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spans="1:26" ht="14.25" customHeight="1" x14ac:dyDescent="0.35">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spans="1:26" ht="14.25" customHeight="1" x14ac:dyDescent="0.35">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spans="1:26" ht="14.25" customHeight="1" x14ac:dyDescent="0.35">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spans="1:26" ht="14.25" customHeight="1" x14ac:dyDescent="0.35">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spans="1:26" ht="14.25" customHeight="1" x14ac:dyDescent="0.35">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spans="1:26" ht="14.25" customHeight="1" x14ac:dyDescent="0.35">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spans="1:26" ht="14.25" customHeight="1" x14ac:dyDescent="0.35">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spans="1:26" ht="14.25" customHeight="1" x14ac:dyDescent="0.35">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spans="1:26" ht="14.25" customHeight="1" x14ac:dyDescent="0.35">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spans="1:26" ht="14.25" customHeight="1" x14ac:dyDescent="0.35">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spans="1:26" ht="14.25" customHeight="1" x14ac:dyDescent="0.35">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spans="1:26" ht="14.25" customHeight="1" x14ac:dyDescent="0.35">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spans="1:26" ht="14.25" customHeight="1" x14ac:dyDescent="0.35">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spans="1:26" ht="14.25" customHeight="1" x14ac:dyDescent="0.35">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spans="1:26" ht="14.25" customHeight="1" x14ac:dyDescent="0.35">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spans="1:26" ht="14.25" customHeight="1" x14ac:dyDescent="0.35">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spans="1:26" ht="14.25" customHeight="1" x14ac:dyDescent="0.35">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spans="1:26" ht="14.25" customHeight="1" x14ac:dyDescent="0.35">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spans="1:26" ht="14.25" customHeight="1" x14ac:dyDescent="0.35">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spans="1:26" ht="14.25" customHeight="1" x14ac:dyDescent="0.35">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spans="1:26" ht="14.25" customHeight="1" x14ac:dyDescent="0.35">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spans="1:26" ht="14.25" customHeight="1" x14ac:dyDescent="0.35">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spans="1:26" ht="14.25" customHeight="1" x14ac:dyDescent="0.35">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spans="1:26" ht="14.25" customHeight="1" x14ac:dyDescent="0.35">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spans="1:26" ht="14.25" customHeight="1" x14ac:dyDescent="0.35">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spans="1:26" ht="14.25" customHeight="1" x14ac:dyDescent="0.35">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spans="1:26" ht="14.25" customHeight="1" x14ac:dyDescent="0.35">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spans="1:26" ht="14.25" customHeight="1" x14ac:dyDescent="0.35">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spans="1:26" ht="14.25" customHeight="1" x14ac:dyDescent="0.35">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spans="1:26" ht="14.25" customHeight="1" x14ac:dyDescent="0.35">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spans="1:26" ht="14.25" customHeight="1" x14ac:dyDescent="0.35">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spans="1:26" ht="14.25" customHeight="1" x14ac:dyDescent="0.35">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spans="1:26" ht="14.25" customHeight="1" x14ac:dyDescent="0.35">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spans="1:26" ht="14.25" customHeight="1" x14ac:dyDescent="0.35">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spans="1:26" ht="14.25" customHeight="1" x14ac:dyDescent="0.35">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spans="1:26" ht="14.25" customHeight="1" x14ac:dyDescent="0.35">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spans="1:26" ht="14.25" customHeight="1" x14ac:dyDescent="0.35">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spans="1:26" ht="14.25" customHeight="1" x14ac:dyDescent="0.35">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spans="1:26" ht="14.25" customHeight="1" x14ac:dyDescent="0.35">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spans="1:26" ht="14.25" customHeight="1" x14ac:dyDescent="0.35">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spans="1:26" ht="14.25" customHeight="1" x14ac:dyDescent="0.35">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spans="1:26" ht="14.25" customHeight="1" x14ac:dyDescent="0.35">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spans="1:26" ht="14.25" customHeight="1" x14ac:dyDescent="0.35">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spans="1:26" ht="14.25" customHeight="1" x14ac:dyDescent="0.35">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spans="1:26" ht="14.25" customHeight="1" x14ac:dyDescent="0.35">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spans="1:26" ht="14.25" customHeight="1" x14ac:dyDescent="0.35">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spans="1:26" ht="14.25" customHeight="1" x14ac:dyDescent="0.35">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spans="1:26" ht="14.25" customHeight="1" x14ac:dyDescent="0.35">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spans="1:26" ht="14.25" customHeight="1" x14ac:dyDescent="0.35">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spans="1:26" ht="14.25" customHeight="1" x14ac:dyDescent="0.35">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spans="1:26" ht="14.25" customHeight="1" x14ac:dyDescent="0.35">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spans="1:26" ht="14.25" customHeight="1" x14ac:dyDescent="0.35">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spans="1:26" ht="14.25" customHeight="1" x14ac:dyDescent="0.35">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spans="1:26" ht="14.25" customHeight="1" x14ac:dyDescent="0.35">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spans="1:26" ht="14.25" customHeight="1" x14ac:dyDescent="0.35">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spans="1:26" ht="14.25" customHeight="1" x14ac:dyDescent="0.35">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spans="1:26" ht="14.25" customHeight="1" x14ac:dyDescent="0.35">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spans="1:26" ht="14.25" customHeight="1" x14ac:dyDescent="0.35">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spans="1:26" ht="14.25" customHeight="1" x14ac:dyDescent="0.35">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spans="1:26" ht="14.25" customHeight="1" x14ac:dyDescent="0.35">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spans="1:26" ht="14.25" customHeight="1" x14ac:dyDescent="0.35">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spans="1:26" ht="14.25" customHeight="1" x14ac:dyDescent="0.35">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spans="1:26" ht="14.25" customHeight="1" x14ac:dyDescent="0.35">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spans="1:26" ht="14.25" customHeight="1" x14ac:dyDescent="0.35">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spans="1:26" ht="14.25" customHeight="1" x14ac:dyDescent="0.35">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spans="1:26" ht="14.25" customHeight="1" x14ac:dyDescent="0.35">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spans="1:26" ht="14.25" customHeight="1" x14ac:dyDescent="0.35">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spans="1:26" ht="14.25" customHeight="1" x14ac:dyDescent="0.35">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spans="1:26" ht="14.25" customHeight="1" x14ac:dyDescent="0.35">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spans="1:26" ht="14.25" customHeight="1" x14ac:dyDescent="0.35">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spans="1:26" ht="14.25" customHeight="1" x14ac:dyDescent="0.35">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spans="1:26" ht="14.25" customHeight="1" x14ac:dyDescent="0.35">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spans="1:26" ht="14.25" customHeight="1" x14ac:dyDescent="0.35">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spans="1:26" ht="14.25" customHeight="1" x14ac:dyDescent="0.35">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spans="1:26" ht="14.25" customHeight="1" x14ac:dyDescent="0.35">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spans="1:26" ht="14.25" customHeight="1" x14ac:dyDescent="0.35">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spans="1:26" ht="14.25" customHeight="1" x14ac:dyDescent="0.35">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spans="1:26" ht="14.25" customHeight="1" x14ac:dyDescent="0.35">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spans="1:26" ht="14.25" customHeight="1" x14ac:dyDescent="0.35">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spans="1:26" ht="14.25" customHeight="1" x14ac:dyDescent="0.35">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spans="1:26" ht="14.25" customHeight="1" x14ac:dyDescent="0.35">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spans="1:26" ht="14.25" customHeight="1" x14ac:dyDescent="0.35">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spans="1:26" ht="14.25" customHeight="1" x14ac:dyDescent="0.35">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spans="1:26" ht="14.25" customHeight="1" x14ac:dyDescent="0.35">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spans="1:26" ht="14.25" customHeight="1" x14ac:dyDescent="0.35">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spans="1:26" ht="14.25" customHeight="1" x14ac:dyDescent="0.35">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spans="1:26" ht="14.25" customHeight="1" x14ac:dyDescent="0.35">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spans="1:26" ht="14.25" customHeight="1" x14ac:dyDescent="0.35">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spans="1:26" ht="14.25" customHeight="1" x14ac:dyDescent="0.35">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spans="1:26" ht="14.25" customHeight="1" x14ac:dyDescent="0.35">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spans="1:26" ht="14.25" customHeight="1" x14ac:dyDescent="0.35">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spans="1:26" ht="14.25" customHeight="1" x14ac:dyDescent="0.35">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spans="1:26" ht="14.25" customHeight="1" x14ac:dyDescent="0.35">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spans="1:26" ht="14.25" customHeight="1" x14ac:dyDescent="0.35">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spans="1:26" ht="14.25" customHeight="1" x14ac:dyDescent="0.35">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spans="1:26" ht="14.25" customHeight="1" x14ac:dyDescent="0.35">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spans="1:26" ht="14.25" customHeight="1" x14ac:dyDescent="0.35">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spans="1:26" ht="14.25" customHeight="1" x14ac:dyDescent="0.35">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spans="1:26" ht="14.25" customHeight="1" x14ac:dyDescent="0.35">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spans="1:26" ht="14.25" customHeight="1" x14ac:dyDescent="0.35">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spans="1:26" ht="14.25" customHeight="1" x14ac:dyDescent="0.35">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spans="1:26" ht="14.25" customHeight="1" x14ac:dyDescent="0.35">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spans="1:26" ht="14.25" customHeight="1" x14ac:dyDescent="0.35">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spans="1:26" ht="14.25" customHeight="1" x14ac:dyDescent="0.35">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spans="1:26" ht="14.25" customHeight="1" x14ac:dyDescent="0.35">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spans="1:26" ht="14.25" customHeight="1" x14ac:dyDescent="0.35">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spans="1:26" ht="14.25" customHeight="1" x14ac:dyDescent="0.35">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spans="1:26" ht="14.25" customHeight="1" x14ac:dyDescent="0.35">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spans="1:26" ht="14.25" customHeight="1" x14ac:dyDescent="0.35">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spans="1:26" ht="14.25" customHeight="1" x14ac:dyDescent="0.35">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spans="1:26" ht="14.25" customHeight="1" x14ac:dyDescent="0.35">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spans="1:26" ht="14.25" customHeight="1" x14ac:dyDescent="0.35">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spans="1:26" ht="14.25" customHeight="1" x14ac:dyDescent="0.35">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spans="1:26" ht="14.25" customHeight="1" x14ac:dyDescent="0.35">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spans="1:26" ht="14.25" customHeight="1" x14ac:dyDescent="0.35">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spans="1:26" ht="14.25" customHeight="1" x14ac:dyDescent="0.3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spans="1:26" ht="14.25" customHeight="1" x14ac:dyDescent="0.35">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spans="1:26" ht="14.25" customHeight="1" x14ac:dyDescent="0.35">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spans="1:26" ht="14.25" customHeight="1" x14ac:dyDescent="0.35">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spans="1:26" ht="14.25" customHeight="1" x14ac:dyDescent="0.35">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spans="1:26" ht="14.25" customHeight="1" x14ac:dyDescent="0.35">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spans="1:26" ht="14.25" customHeight="1" x14ac:dyDescent="0.35">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spans="1:26" ht="14.25" customHeight="1" x14ac:dyDescent="0.35">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spans="1:26" ht="14.25" customHeight="1" x14ac:dyDescent="0.35">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spans="1:26" ht="14.25" customHeight="1" x14ac:dyDescent="0.35">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spans="1:26" ht="14.25" customHeight="1" x14ac:dyDescent="0.35">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spans="1:26" ht="14.25" customHeight="1" x14ac:dyDescent="0.35">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spans="1:26" ht="14.25" customHeight="1" x14ac:dyDescent="0.35">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spans="1:26" ht="14.25" customHeight="1" x14ac:dyDescent="0.35">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spans="1:26" ht="14.25" customHeight="1" x14ac:dyDescent="0.35">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spans="1:26" ht="14.25" customHeight="1" x14ac:dyDescent="0.35">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spans="1:26" ht="14.25" customHeight="1" x14ac:dyDescent="0.35">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spans="1:26" ht="14.25" customHeight="1" x14ac:dyDescent="0.35">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spans="1:26" ht="14.25" customHeight="1" x14ac:dyDescent="0.35">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spans="1:26" ht="14.25" customHeight="1" x14ac:dyDescent="0.35">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spans="1:26" ht="14.25" customHeight="1" x14ac:dyDescent="0.35">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spans="1:26" ht="14.25" customHeight="1" x14ac:dyDescent="0.35">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spans="1:26" ht="14.25" customHeight="1" x14ac:dyDescent="0.35">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spans="1:26" ht="14.25" customHeight="1" x14ac:dyDescent="0.35">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spans="1:26" ht="14.25" customHeight="1" x14ac:dyDescent="0.35">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spans="1:26" ht="14.25" customHeight="1" x14ac:dyDescent="0.35">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spans="1:26" ht="14.25" customHeight="1" x14ac:dyDescent="0.35">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spans="1:26" ht="14.25" customHeight="1" x14ac:dyDescent="0.35">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spans="1:26" ht="14.25" customHeight="1" x14ac:dyDescent="0.35">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spans="1:26" ht="14.25" customHeight="1" x14ac:dyDescent="0.35">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spans="1:26" ht="14.25" customHeight="1" x14ac:dyDescent="0.35">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spans="1:26" ht="14.25" customHeight="1" x14ac:dyDescent="0.35">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spans="1:26" ht="14.25" customHeight="1" x14ac:dyDescent="0.35">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spans="1:26" ht="14.25" customHeight="1" x14ac:dyDescent="0.35">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spans="1:26" ht="14.25" customHeight="1" x14ac:dyDescent="0.35">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spans="1:26" ht="14.25" customHeight="1" x14ac:dyDescent="0.35">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spans="1:26" ht="14.25" customHeight="1" x14ac:dyDescent="0.35">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spans="1:26" ht="14.25" customHeight="1" x14ac:dyDescent="0.35">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spans="1:26" ht="14.25" customHeight="1" x14ac:dyDescent="0.35">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spans="1:26" ht="14.25" customHeight="1" x14ac:dyDescent="0.35">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spans="1:26" ht="14.25" customHeight="1" x14ac:dyDescent="0.35">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spans="1:26" ht="14.25" customHeight="1" x14ac:dyDescent="0.35">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spans="1:26" ht="14.25" customHeight="1" x14ac:dyDescent="0.35">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spans="1:26" ht="14.25" customHeight="1" x14ac:dyDescent="0.35">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spans="1:26" ht="14.25" customHeight="1" x14ac:dyDescent="0.35">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spans="1:26" ht="14.25" customHeight="1" x14ac:dyDescent="0.35">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spans="1:26" ht="14.25" customHeight="1" x14ac:dyDescent="0.35">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spans="1:26" ht="14.25" customHeight="1" x14ac:dyDescent="0.35">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spans="1:26" ht="14.25" customHeight="1" x14ac:dyDescent="0.35">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spans="1:26" ht="14.25" customHeight="1" x14ac:dyDescent="0.35">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spans="1:26" ht="14.25" customHeight="1" x14ac:dyDescent="0.35">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spans="1:26" ht="14.25" customHeight="1" x14ac:dyDescent="0.35">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spans="1:26" ht="14.25" customHeight="1" x14ac:dyDescent="0.35">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spans="1:26" ht="14.25" customHeight="1" x14ac:dyDescent="0.35">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spans="1:26" ht="14.25" customHeight="1" x14ac:dyDescent="0.35">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spans="1:26" ht="14.25" customHeight="1" x14ac:dyDescent="0.35">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spans="1:26" ht="14.25" customHeight="1" x14ac:dyDescent="0.35">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spans="1:26" ht="14.25" customHeight="1" x14ac:dyDescent="0.35">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spans="1:26" ht="14.25" customHeight="1" x14ac:dyDescent="0.35">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spans="1:26" ht="14.25" customHeight="1" x14ac:dyDescent="0.35">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spans="1:26" ht="14.25" customHeight="1" x14ac:dyDescent="0.35">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spans="1:26" ht="14.25" customHeight="1" x14ac:dyDescent="0.35">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spans="1:26" ht="14.25" customHeight="1" x14ac:dyDescent="0.35">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spans="1:26" ht="14.25" customHeight="1" x14ac:dyDescent="0.35">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spans="1:26" ht="14.25" customHeight="1" x14ac:dyDescent="0.35">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spans="1:26" ht="14.25" customHeight="1" x14ac:dyDescent="0.35">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spans="1:26" ht="14.25" customHeight="1" x14ac:dyDescent="0.35">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spans="1:26" ht="14.25" customHeight="1" x14ac:dyDescent="0.35">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spans="1:26" ht="14.25" customHeight="1" x14ac:dyDescent="0.35">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spans="1:26" ht="14.25" customHeight="1" x14ac:dyDescent="0.35">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spans="1:26" ht="14.25" customHeight="1" x14ac:dyDescent="0.35">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spans="1:26" ht="14.25" customHeight="1" x14ac:dyDescent="0.35">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spans="1:26" ht="14.25" customHeight="1" x14ac:dyDescent="0.35">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spans="1:26" ht="14.25" customHeight="1" x14ac:dyDescent="0.35">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spans="1:26" ht="14.25" customHeight="1" x14ac:dyDescent="0.35">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spans="1:26" ht="14.25" customHeight="1" x14ac:dyDescent="0.35">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spans="1:26" ht="14.25" customHeight="1" x14ac:dyDescent="0.35">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spans="1:26" ht="14.25" customHeight="1" x14ac:dyDescent="0.35">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spans="1:26" ht="14.25" customHeight="1" x14ac:dyDescent="0.35">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spans="1:26" ht="14.25" customHeight="1" x14ac:dyDescent="0.35">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spans="1:26" ht="14.25" customHeight="1" x14ac:dyDescent="0.35">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spans="1:26" ht="14.25" customHeight="1" x14ac:dyDescent="0.35">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spans="1:26" ht="14.25" customHeight="1" x14ac:dyDescent="0.35">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spans="1:26" ht="14.25" customHeight="1" x14ac:dyDescent="0.35">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spans="1:26" ht="14.25" customHeight="1" x14ac:dyDescent="0.35">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spans="1:26" ht="14.25" customHeight="1" x14ac:dyDescent="0.35">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spans="1:26" ht="14.25" customHeight="1" x14ac:dyDescent="0.35">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spans="1:26" ht="14.25" customHeight="1" x14ac:dyDescent="0.35">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spans="1:26" ht="14.25" customHeight="1" x14ac:dyDescent="0.35">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spans="1:26" ht="14.25" customHeight="1" x14ac:dyDescent="0.35">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spans="1:26" ht="14.25" customHeight="1" x14ac:dyDescent="0.35">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spans="1:26" ht="14.25" customHeight="1" x14ac:dyDescent="0.35">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spans="1:26" ht="14.25" customHeight="1" x14ac:dyDescent="0.35">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spans="1:26" ht="14.25" customHeight="1" x14ac:dyDescent="0.35">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spans="1:26" ht="14.25" customHeight="1" x14ac:dyDescent="0.35">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spans="1:26" ht="14.25" customHeight="1" x14ac:dyDescent="0.35">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spans="1:26" ht="14.25" customHeight="1" x14ac:dyDescent="0.35">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spans="1:26" ht="14.25" customHeight="1" x14ac:dyDescent="0.35">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spans="1:26" ht="14.25" customHeight="1" x14ac:dyDescent="0.35">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spans="1:26" ht="14.25" customHeight="1" x14ac:dyDescent="0.35">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spans="1:26" ht="14.25" customHeight="1" x14ac:dyDescent="0.35">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spans="1:26" ht="14.25" customHeight="1" x14ac:dyDescent="0.35">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spans="1:26" ht="14.25" customHeight="1" x14ac:dyDescent="0.35">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spans="1:26" ht="14.25" customHeight="1" x14ac:dyDescent="0.35">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spans="1:26" ht="14.25" customHeight="1" x14ac:dyDescent="0.35">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spans="1:26" ht="14.25" customHeight="1" x14ac:dyDescent="0.35">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spans="1:26" ht="14.25" customHeight="1" x14ac:dyDescent="0.35">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spans="1:26" ht="14.25" customHeight="1" x14ac:dyDescent="0.35">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spans="1:26" ht="14.25" customHeight="1" x14ac:dyDescent="0.35">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spans="1:26" ht="14.25" customHeight="1" x14ac:dyDescent="0.35">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spans="1:26" ht="14.25" customHeight="1" x14ac:dyDescent="0.35">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spans="1:26" ht="14.25" customHeight="1" x14ac:dyDescent="0.35">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spans="1:26" ht="14.25" customHeight="1" x14ac:dyDescent="0.35">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spans="1:26" ht="14.25" customHeight="1" x14ac:dyDescent="0.35">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spans="1:26" ht="14.25" customHeight="1" x14ac:dyDescent="0.35">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spans="1:26" ht="14.25" customHeight="1" x14ac:dyDescent="0.35">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spans="1:26" ht="14.25" customHeight="1" x14ac:dyDescent="0.35">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spans="1:26" ht="14.25" customHeight="1" x14ac:dyDescent="0.35">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spans="1:26" ht="14.25" customHeight="1" x14ac:dyDescent="0.35">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spans="1:26" ht="14.25" customHeight="1" x14ac:dyDescent="0.35">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spans="1:26" ht="14.25" customHeight="1" x14ac:dyDescent="0.35">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spans="1:26" ht="14.25" customHeight="1" x14ac:dyDescent="0.35">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spans="1:26" ht="14.25" customHeight="1" x14ac:dyDescent="0.35">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spans="1:26" ht="14.25" customHeight="1" x14ac:dyDescent="0.35">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spans="1:26" ht="14.25" customHeight="1" x14ac:dyDescent="0.35">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spans="1:26" ht="14.25" customHeight="1" x14ac:dyDescent="0.35">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spans="1:26" ht="14.25" customHeight="1" x14ac:dyDescent="0.35">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spans="1:26" ht="14.25" customHeight="1" x14ac:dyDescent="0.35">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spans="1:26" ht="14.25" customHeight="1" x14ac:dyDescent="0.35">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spans="1:26" ht="14.25" customHeight="1" x14ac:dyDescent="0.35">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spans="1:26" ht="14.25" customHeight="1" x14ac:dyDescent="0.35">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spans="1:26" ht="14.25" customHeight="1" x14ac:dyDescent="0.35">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spans="1:26" ht="14.25" customHeight="1" x14ac:dyDescent="0.35">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spans="1:26" ht="14.25" customHeight="1" x14ac:dyDescent="0.35">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spans="1:26" ht="14.25" customHeight="1" x14ac:dyDescent="0.35">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spans="1:26" ht="14.25" customHeight="1" x14ac:dyDescent="0.35">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spans="1:26" ht="14.25" customHeight="1" x14ac:dyDescent="0.35">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spans="1:26" ht="14.25" customHeight="1" x14ac:dyDescent="0.35">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spans="1:26" ht="14.25" customHeight="1" x14ac:dyDescent="0.35">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spans="1:26" ht="14.25" customHeight="1" x14ac:dyDescent="0.35">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spans="1:26" ht="14.25" customHeight="1" x14ac:dyDescent="0.35">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spans="1:26" ht="14.25" customHeight="1" x14ac:dyDescent="0.35">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spans="1:26" ht="14.25" customHeight="1" x14ac:dyDescent="0.35">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spans="1:26" ht="14.25" customHeight="1" x14ac:dyDescent="0.35">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spans="1:26" ht="14.25" customHeight="1" x14ac:dyDescent="0.35">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spans="1:26" ht="14.25" customHeight="1" x14ac:dyDescent="0.35">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spans="1:26" ht="14.25" customHeight="1" x14ac:dyDescent="0.35">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spans="1:26" ht="14.25" customHeight="1" x14ac:dyDescent="0.35">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spans="1:26" ht="14.25" customHeight="1" x14ac:dyDescent="0.35">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spans="1:26" ht="14.25" customHeight="1" x14ac:dyDescent="0.35">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spans="1:26" ht="14.25" customHeight="1" x14ac:dyDescent="0.35">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spans="1:26" ht="14.25" customHeight="1" x14ac:dyDescent="0.35">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spans="1:26" ht="14.25" customHeight="1" x14ac:dyDescent="0.35">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spans="1:26" ht="14.25" customHeight="1" x14ac:dyDescent="0.35">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spans="1:26" ht="14.25" customHeight="1" x14ac:dyDescent="0.35">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spans="1:26" ht="14.25" customHeight="1" x14ac:dyDescent="0.35">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spans="1:26" ht="14.25" customHeight="1" x14ac:dyDescent="0.35">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spans="1:26" ht="14.25" customHeight="1" x14ac:dyDescent="0.35">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spans="1:26" ht="14.25" customHeight="1" x14ac:dyDescent="0.35">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spans="1:26" ht="14.25" customHeight="1" x14ac:dyDescent="0.35">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spans="1:26" ht="14.25" customHeight="1" x14ac:dyDescent="0.35">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spans="1:26" ht="14.25" customHeight="1" x14ac:dyDescent="0.35">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spans="1:26" ht="14.25" customHeight="1" x14ac:dyDescent="0.35">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spans="1:26" ht="14.25" customHeight="1" x14ac:dyDescent="0.35">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spans="1:26" ht="14.25" customHeight="1" x14ac:dyDescent="0.35">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spans="1:26" ht="14.25" customHeight="1" x14ac:dyDescent="0.35">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spans="1:26" ht="14.25" customHeight="1" x14ac:dyDescent="0.35">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spans="1:26" ht="14.25" customHeight="1" x14ac:dyDescent="0.35">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spans="1:26" ht="14.25" customHeight="1" x14ac:dyDescent="0.35">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spans="1:26" ht="14.25" customHeight="1" x14ac:dyDescent="0.35">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spans="1:26" ht="14.25" customHeight="1" x14ac:dyDescent="0.35">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spans="1:26" ht="14.25" customHeight="1" x14ac:dyDescent="0.35">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spans="1:26" ht="14.25" customHeight="1" x14ac:dyDescent="0.35">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spans="1:26" ht="14.25" customHeight="1" x14ac:dyDescent="0.35">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spans="1:26" ht="14.25" customHeight="1" x14ac:dyDescent="0.35">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spans="1:26" ht="14.25" customHeight="1" x14ac:dyDescent="0.35">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spans="1:26" ht="14.25" customHeight="1" x14ac:dyDescent="0.35">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spans="1:26" ht="14.25" customHeight="1" x14ac:dyDescent="0.35">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spans="1:26" ht="14.25" customHeight="1" x14ac:dyDescent="0.35">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spans="1:26" ht="14.25" customHeight="1" x14ac:dyDescent="0.35">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spans="1:26" ht="14.25" customHeight="1" x14ac:dyDescent="0.35">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spans="1:26" ht="14.25" customHeight="1" x14ac:dyDescent="0.35">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spans="1:26" ht="14.25" customHeight="1" x14ac:dyDescent="0.35">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spans="1:26" ht="14.25" customHeight="1" x14ac:dyDescent="0.35">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spans="1:26" ht="14.25" customHeight="1" x14ac:dyDescent="0.35">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spans="1:26" ht="14.25" customHeight="1" x14ac:dyDescent="0.35">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spans="1:26" ht="14.25" customHeight="1" x14ac:dyDescent="0.35">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spans="1:26" ht="14.25" customHeight="1" x14ac:dyDescent="0.35">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spans="1:26" ht="14.25" customHeight="1" x14ac:dyDescent="0.35">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spans="1:26" ht="14.25" customHeight="1" x14ac:dyDescent="0.35">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spans="1:26" ht="14.25" customHeight="1" x14ac:dyDescent="0.35">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spans="1:26" ht="14.25" customHeight="1" x14ac:dyDescent="0.35">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spans="1:26" ht="14.25" customHeight="1" x14ac:dyDescent="0.35">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spans="1:26" ht="14.25" customHeight="1" x14ac:dyDescent="0.35">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spans="1:26" ht="14.25" customHeight="1" x14ac:dyDescent="0.35">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spans="1:26" ht="14.25" customHeight="1" x14ac:dyDescent="0.35">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spans="1:26" ht="14.25" customHeight="1" x14ac:dyDescent="0.35">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spans="1:26" ht="14.25" customHeight="1" x14ac:dyDescent="0.35">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spans="1:26" ht="14.25" customHeight="1" x14ac:dyDescent="0.35">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spans="1:26" ht="14.25" customHeight="1" x14ac:dyDescent="0.35">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spans="1:26" ht="14.25" customHeight="1" x14ac:dyDescent="0.35">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spans="1:26" ht="14.25" customHeight="1" x14ac:dyDescent="0.35">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spans="1:26" ht="14.25" customHeight="1" x14ac:dyDescent="0.35">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spans="1:26" ht="14.25" customHeight="1" x14ac:dyDescent="0.35">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spans="1:26" ht="14.25" customHeight="1" x14ac:dyDescent="0.35">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spans="1:26" ht="14.25" customHeight="1" x14ac:dyDescent="0.35">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spans="1:26" ht="14.25" customHeight="1" x14ac:dyDescent="0.35">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spans="1:26" ht="14.25" customHeight="1" x14ac:dyDescent="0.35">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spans="1:26" ht="14.25" customHeight="1" x14ac:dyDescent="0.35">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spans="1:26" ht="14.25" customHeight="1" x14ac:dyDescent="0.35">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spans="1:26" ht="14.25" customHeight="1" x14ac:dyDescent="0.35">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spans="1:26" ht="14.25" customHeight="1" x14ac:dyDescent="0.35">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spans="1:26" ht="14.25" customHeight="1" x14ac:dyDescent="0.35">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spans="1:26" ht="14.25" customHeight="1" x14ac:dyDescent="0.35">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spans="1:26" ht="14.25" customHeight="1" x14ac:dyDescent="0.35">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spans="1:26" ht="14.25" customHeight="1" x14ac:dyDescent="0.35">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spans="1:26" ht="14.25" customHeight="1" x14ac:dyDescent="0.35">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spans="1:26" ht="14.25" customHeight="1" x14ac:dyDescent="0.35">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spans="1:26" ht="14.25" customHeight="1" x14ac:dyDescent="0.35">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spans="1:26" ht="14.25" customHeight="1" x14ac:dyDescent="0.35">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spans="1:26" ht="14.25" customHeight="1" x14ac:dyDescent="0.35">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spans="1:26" ht="14.25" customHeight="1" x14ac:dyDescent="0.35">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spans="1:26" ht="14.25" customHeight="1" x14ac:dyDescent="0.35">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spans="1:26" ht="14.25" customHeight="1" x14ac:dyDescent="0.35">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spans="1:26" ht="14.25" customHeight="1" x14ac:dyDescent="0.35">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spans="1:26" ht="14.25" customHeight="1" x14ac:dyDescent="0.35">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spans="1:26" ht="14.25" customHeight="1" x14ac:dyDescent="0.35">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spans="1:26" ht="14.25" customHeight="1" x14ac:dyDescent="0.35">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spans="1:26" ht="14.25" customHeight="1" x14ac:dyDescent="0.35">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spans="1:26" ht="14.25" customHeight="1" x14ac:dyDescent="0.35">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spans="1:26" ht="14.25" customHeight="1" x14ac:dyDescent="0.35">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spans="1:26" ht="14.25" customHeight="1" x14ac:dyDescent="0.35">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spans="1:26" ht="14.25" customHeight="1" x14ac:dyDescent="0.35">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spans="1:26" ht="14.25" customHeight="1" x14ac:dyDescent="0.35">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spans="1:26" ht="14.25" customHeight="1" x14ac:dyDescent="0.35">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spans="1:26" ht="14.25" customHeight="1" x14ac:dyDescent="0.35">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spans="1:26" ht="14.25" customHeight="1" x14ac:dyDescent="0.35">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spans="1:26" ht="14.25" customHeight="1" x14ac:dyDescent="0.35">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spans="1:26" ht="14.25" customHeight="1" x14ac:dyDescent="0.35">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spans="1:26" ht="14.25" customHeight="1" x14ac:dyDescent="0.35">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spans="1:26" ht="14.25" customHeight="1" x14ac:dyDescent="0.35">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spans="1:26" ht="14.25" customHeight="1" x14ac:dyDescent="0.35">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spans="1:26" ht="14.25" customHeight="1" x14ac:dyDescent="0.35">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spans="1:26" ht="14.25" customHeight="1" x14ac:dyDescent="0.35">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spans="1:26" ht="14.25" customHeight="1" x14ac:dyDescent="0.35">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spans="1:26" ht="14.25" customHeight="1" x14ac:dyDescent="0.35">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spans="1:26" ht="14.25" customHeight="1" x14ac:dyDescent="0.35">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spans="1:26" ht="14.25" customHeight="1" x14ac:dyDescent="0.35">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spans="1:26" ht="14.25" customHeight="1" x14ac:dyDescent="0.35">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spans="1:26" ht="14.25" customHeight="1" x14ac:dyDescent="0.35">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spans="1:26" ht="14.25" customHeight="1" x14ac:dyDescent="0.35">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spans="1:26" ht="14.25" customHeight="1" x14ac:dyDescent="0.35">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spans="1:26" ht="14.25" customHeight="1" x14ac:dyDescent="0.35">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spans="1:26" ht="14.25" customHeight="1" x14ac:dyDescent="0.35">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spans="1:26" ht="14.25" customHeight="1" x14ac:dyDescent="0.35">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spans="1:26" ht="14.25" customHeight="1" x14ac:dyDescent="0.35">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spans="1:26" ht="14.25" customHeight="1" x14ac:dyDescent="0.35">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spans="1:26" ht="14.25" customHeight="1" x14ac:dyDescent="0.35">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spans="1:26" ht="14.25" customHeight="1" x14ac:dyDescent="0.35">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spans="1:26" ht="14.25" customHeight="1" x14ac:dyDescent="0.35">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spans="1:26" ht="14.25" customHeight="1" x14ac:dyDescent="0.35">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spans="1:26" ht="14.25" customHeight="1" x14ac:dyDescent="0.35">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spans="1:26" ht="14.25" customHeight="1" x14ac:dyDescent="0.35">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spans="1:26" ht="14.25" customHeight="1" x14ac:dyDescent="0.35">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spans="1:26" ht="14.25" customHeight="1" x14ac:dyDescent="0.35">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spans="1:26" ht="14.25" customHeight="1" x14ac:dyDescent="0.35">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spans="1:26" ht="14.25" customHeight="1" x14ac:dyDescent="0.35">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spans="1:26" ht="14.25" customHeight="1" x14ac:dyDescent="0.35">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spans="1:26" ht="14.25" customHeight="1" x14ac:dyDescent="0.35">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spans="1:26" ht="14.25" customHeight="1" x14ac:dyDescent="0.35">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spans="1:26" ht="14.25" customHeight="1" x14ac:dyDescent="0.35">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spans="1:26" ht="14.25" customHeight="1" x14ac:dyDescent="0.35">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spans="1:26" ht="14.25" customHeight="1" x14ac:dyDescent="0.35">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spans="1:26" ht="14.25" customHeight="1" x14ac:dyDescent="0.35">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spans="1:26" ht="14.25" customHeight="1" x14ac:dyDescent="0.35">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spans="1:26" ht="14.25" customHeight="1" x14ac:dyDescent="0.35">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spans="1:26" ht="14.25" customHeight="1" x14ac:dyDescent="0.35">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spans="1:26" ht="14.25" customHeight="1" x14ac:dyDescent="0.35">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spans="1:26" ht="14.25" customHeight="1" x14ac:dyDescent="0.35">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spans="1:26" ht="14.25" customHeight="1" x14ac:dyDescent="0.35">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spans="1:26" ht="14.25" customHeight="1" x14ac:dyDescent="0.35">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spans="1:26" ht="14.25" customHeight="1" x14ac:dyDescent="0.35">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spans="1:26" ht="14.25" customHeight="1" x14ac:dyDescent="0.35">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spans="1:26" ht="14.25" customHeight="1" x14ac:dyDescent="0.35">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spans="1:26" ht="14.25" customHeight="1" x14ac:dyDescent="0.35">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spans="1:26" ht="14.25" customHeight="1" x14ac:dyDescent="0.35">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spans="1:26" ht="14.25" customHeight="1" x14ac:dyDescent="0.35">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spans="1:26" ht="14.25" customHeight="1" x14ac:dyDescent="0.35">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spans="1:26" ht="14.25" customHeight="1" x14ac:dyDescent="0.35">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spans="1:26" ht="14.25" customHeight="1" x14ac:dyDescent="0.35">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spans="1:26" ht="14.25" customHeight="1" x14ac:dyDescent="0.35">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spans="1:26" ht="14.25" customHeight="1" x14ac:dyDescent="0.35">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spans="1:26" ht="14.25" customHeight="1" x14ac:dyDescent="0.35">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spans="1:26" ht="14.25" customHeight="1" x14ac:dyDescent="0.35">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spans="1:26" ht="14.25" customHeight="1" x14ac:dyDescent="0.35">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spans="1:26" ht="14.25" customHeight="1" x14ac:dyDescent="0.35">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spans="1:26" ht="14.25" customHeight="1" x14ac:dyDescent="0.35">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spans="1:26" ht="14.25" customHeight="1" x14ac:dyDescent="0.35">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spans="1:26" ht="14.25" customHeight="1" x14ac:dyDescent="0.35">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spans="1:26" ht="14.25" customHeight="1" x14ac:dyDescent="0.35">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spans="1:26" ht="14.25" customHeight="1" x14ac:dyDescent="0.35">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spans="1:26" ht="14.25" customHeight="1" x14ac:dyDescent="0.35">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spans="1:26" ht="14.25" customHeight="1" x14ac:dyDescent="0.35">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spans="1:26" ht="14.25" customHeight="1" x14ac:dyDescent="0.35">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spans="1:26" ht="14.25" customHeight="1" x14ac:dyDescent="0.35">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spans="1:26" ht="14.25" customHeight="1" x14ac:dyDescent="0.35">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spans="1:26" ht="14.25" customHeight="1" x14ac:dyDescent="0.35">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spans="1:26" ht="14.25" customHeight="1" x14ac:dyDescent="0.35">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spans="1:26" ht="14.25" customHeight="1" x14ac:dyDescent="0.35">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spans="1:26" ht="14.25" customHeight="1" x14ac:dyDescent="0.35">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spans="1:26" ht="14.25" customHeight="1" x14ac:dyDescent="0.35">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spans="1:26" ht="14.25" customHeight="1" x14ac:dyDescent="0.35">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spans="1:26" ht="14.25" customHeight="1" x14ac:dyDescent="0.35">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spans="1:26" ht="14.25" customHeight="1" x14ac:dyDescent="0.35">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spans="1:26" ht="14.25" customHeight="1" x14ac:dyDescent="0.35">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spans="1:26" ht="14.25" customHeight="1" x14ac:dyDescent="0.35">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spans="1:26" ht="14.25" customHeight="1" x14ac:dyDescent="0.35">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spans="1:26" ht="14.25" customHeight="1" x14ac:dyDescent="0.35">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spans="1:26" ht="14.25" customHeight="1" x14ac:dyDescent="0.35">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spans="1:26" ht="14.25" customHeight="1" x14ac:dyDescent="0.35">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spans="1:26" ht="14.25" customHeight="1" x14ac:dyDescent="0.35">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spans="1:26" ht="14.25" customHeight="1" x14ac:dyDescent="0.35">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spans="1:26" ht="14.25" customHeight="1" x14ac:dyDescent="0.35">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spans="1:26" ht="14.25" customHeight="1" x14ac:dyDescent="0.35">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spans="1:26" ht="14.25" customHeight="1" x14ac:dyDescent="0.35">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spans="1:26" ht="14.25" customHeight="1" x14ac:dyDescent="0.35">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spans="1:26" ht="14.25" customHeight="1" x14ac:dyDescent="0.35">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spans="1:26" ht="14.25" customHeight="1" x14ac:dyDescent="0.35">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spans="1:26" ht="14.25" customHeight="1" x14ac:dyDescent="0.35">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spans="1:26" ht="14.25" customHeight="1" x14ac:dyDescent="0.35">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spans="1:26" ht="14.25" customHeight="1" x14ac:dyDescent="0.35">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spans="1:26" ht="14.25" customHeight="1" x14ac:dyDescent="0.35">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spans="1:26" ht="14.25" customHeight="1" x14ac:dyDescent="0.35">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spans="1:26" ht="14.25" customHeight="1" x14ac:dyDescent="0.35">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spans="1:26" ht="14.25" customHeight="1" x14ac:dyDescent="0.35">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spans="1:26" ht="14.25" customHeight="1" x14ac:dyDescent="0.35">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spans="1:26" ht="14.25" customHeight="1" x14ac:dyDescent="0.35">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spans="1:26" ht="14.25" customHeight="1" x14ac:dyDescent="0.35">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spans="1:26" ht="14.25" customHeight="1" x14ac:dyDescent="0.35">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spans="1:26" ht="14.25" customHeight="1" x14ac:dyDescent="0.35">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spans="1:26" ht="14.25" customHeight="1" x14ac:dyDescent="0.35">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spans="1:26" ht="14.25" customHeight="1" x14ac:dyDescent="0.35">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spans="1:26" ht="14.25" customHeight="1" x14ac:dyDescent="0.35">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spans="1:26" ht="14.25" customHeight="1" x14ac:dyDescent="0.35">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spans="1:26" ht="14.25" customHeight="1" x14ac:dyDescent="0.35">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spans="1:26" ht="14.25" customHeight="1" x14ac:dyDescent="0.35">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spans="1:26" ht="14.25" customHeight="1" x14ac:dyDescent="0.35">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spans="1:26" ht="14.25" customHeight="1" x14ac:dyDescent="0.35">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spans="1:26" ht="14.25" customHeight="1" x14ac:dyDescent="0.35">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spans="1:26" ht="14.25" customHeight="1" x14ac:dyDescent="0.35">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spans="1:26" ht="14.25" customHeight="1" x14ac:dyDescent="0.35">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spans="1:26" ht="14.25" customHeight="1" x14ac:dyDescent="0.35">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spans="1:26" ht="14.25" customHeight="1" x14ac:dyDescent="0.35">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spans="1:26" ht="14.25" customHeight="1" x14ac:dyDescent="0.35">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spans="1:26" ht="14.25" customHeight="1" x14ac:dyDescent="0.35">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spans="1:26" ht="14.25" customHeight="1" x14ac:dyDescent="0.35">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spans="1:26" ht="14.25" customHeight="1" x14ac:dyDescent="0.35">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spans="1:26" ht="14.25" customHeight="1" x14ac:dyDescent="0.35">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spans="1:26" ht="14.25" customHeight="1" x14ac:dyDescent="0.35">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spans="1:26" ht="14.25" customHeight="1" x14ac:dyDescent="0.35">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spans="1:26" ht="14.25" customHeight="1" x14ac:dyDescent="0.35">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spans="1:26" ht="14.25" customHeight="1" x14ac:dyDescent="0.35">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spans="1:26" ht="14.25" customHeight="1" x14ac:dyDescent="0.35">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spans="1:26" ht="14.25" customHeight="1" x14ac:dyDescent="0.35">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spans="1:26" ht="14.25" customHeight="1" x14ac:dyDescent="0.35">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spans="1:26" ht="14.25" customHeight="1" x14ac:dyDescent="0.35">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spans="1:26" ht="14.25" customHeight="1" x14ac:dyDescent="0.35">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spans="1:26" ht="14.25" customHeight="1" x14ac:dyDescent="0.35">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spans="1:26" ht="14.25" customHeight="1" x14ac:dyDescent="0.35">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spans="1:26" ht="14.25" customHeight="1" x14ac:dyDescent="0.35">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spans="1:26" ht="14.25" customHeight="1" x14ac:dyDescent="0.35">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spans="1:26" ht="14.25" customHeight="1" x14ac:dyDescent="0.35">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spans="1:26" ht="14.25" customHeight="1" x14ac:dyDescent="0.35">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spans="1:26" ht="14.25" customHeight="1" x14ac:dyDescent="0.35">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spans="1:26" ht="14.25" customHeight="1" x14ac:dyDescent="0.35">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spans="1:26" ht="14.25" customHeight="1" x14ac:dyDescent="0.35">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spans="1:26" ht="14.25" customHeight="1" x14ac:dyDescent="0.35">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spans="1:26" ht="14.25" customHeight="1" x14ac:dyDescent="0.35">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spans="1:26" ht="14.25" customHeight="1" x14ac:dyDescent="0.35">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spans="1:26" ht="14.25" customHeight="1" x14ac:dyDescent="0.35">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spans="1:26" ht="14.25" customHeight="1" x14ac:dyDescent="0.35">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spans="1:26" ht="14.25" customHeight="1" x14ac:dyDescent="0.35">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spans="1:26" ht="14.25" customHeight="1" x14ac:dyDescent="0.35">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spans="1:26" ht="14.25" customHeight="1" x14ac:dyDescent="0.35">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spans="1:26" ht="14.25" customHeight="1" x14ac:dyDescent="0.35">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spans="1:26" ht="14.25" customHeight="1" x14ac:dyDescent="0.35">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spans="1:26" ht="14.25" customHeight="1" x14ac:dyDescent="0.35">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spans="1:26" ht="14.25" customHeight="1" x14ac:dyDescent="0.35">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spans="1:26" ht="14.25" customHeight="1" x14ac:dyDescent="0.35">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spans="1:26" ht="14.25" customHeight="1" x14ac:dyDescent="0.35">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spans="1:26" ht="14.25" customHeight="1" x14ac:dyDescent="0.35">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spans="1:26" ht="14.25" customHeight="1" x14ac:dyDescent="0.35">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spans="1:26" ht="14.25" customHeight="1" x14ac:dyDescent="0.35">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spans="1:26" ht="14.25" customHeight="1" x14ac:dyDescent="0.35">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spans="1:26" ht="14.25" customHeight="1" x14ac:dyDescent="0.35">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spans="1:26" ht="14.25" customHeight="1" x14ac:dyDescent="0.35">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spans="1:26" ht="14.25" customHeight="1" x14ac:dyDescent="0.35">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spans="1:26" ht="14.25" customHeight="1" x14ac:dyDescent="0.35">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spans="1:26" ht="14.25" customHeight="1" x14ac:dyDescent="0.35">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spans="1:26" ht="14.25" customHeight="1" x14ac:dyDescent="0.35">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spans="1:26" ht="14.25" customHeight="1" x14ac:dyDescent="0.35">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spans="1:26" ht="14.25" customHeight="1" x14ac:dyDescent="0.35">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spans="1:26" ht="14.25" customHeight="1" x14ac:dyDescent="0.35">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spans="1:26" ht="14.25" customHeight="1" x14ac:dyDescent="0.35">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spans="1:26" ht="14.25" customHeight="1" x14ac:dyDescent="0.35">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spans="1:26" ht="14.25" customHeight="1" x14ac:dyDescent="0.35">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spans="1:26" ht="14.25" customHeight="1" x14ac:dyDescent="0.35">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spans="1:26" ht="14.25" customHeight="1" x14ac:dyDescent="0.35">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spans="1:26" ht="14.25" customHeight="1" x14ac:dyDescent="0.35">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spans="1:26" ht="14.25" customHeight="1" x14ac:dyDescent="0.35">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spans="1:26" ht="14.25" customHeight="1" x14ac:dyDescent="0.35">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spans="1:26" ht="14.25" customHeight="1" x14ac:dyDescent="0.35">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spans="1:26" ht="14.25" customHeight="1" x14ac:dyDescent="0.35">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spans="1:26" ht="14.25" customHeight="1" x14ac:dyDescent="0.35">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spans="1:26" ht="14.25" customHeight="1" x14ac:dyDescent="0.35">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spans="1:26" ht="14.25" customHeight="1" x14ac:dyDescent="0.35">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spans="1:26" ht="14.25" customHeight="1" x14ac:dyDescent="0.35">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spans="1:26" ht="14.25" customHeight="1" x14ac:dyDescent="0.35">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spans="1:26" ht="14.25" customHeight="1" x14ac:dyDescent="0.35">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spans="1:26" ht="14.25" customHeight="1" x14ac:dyDescent="0.35">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spans="1:26" ht="14.25" customHeight="1" x14ac:dyDescent="0.35">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spans="1:26" ht="14.25" customHeight="1" x14ac:dyDescent="0.35">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spans="1:26" ht="14.25" customHeight="1" x14ac:dyDescent="0.35">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spans="1:26" ht="14.25" customHeight="1" x14ac:dyDescent="0.35">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spans="1:26" ht="14.25" customHeight="1" x14ac:dyDescent="0.35">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spans="1:26" ht="14.25" customHeight="1" x14ac:dyDescent="0.35">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spans="1:26" ht="14.25" customHeight="1" x14ac:dyDescent="0.35">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spans="1:26" ht="14.25" customHeight="1" x14ac:dyDescent="0.35">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spans="1:26" ht="14.25" customHeight="1" x14ac:dyDescent="0.35">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spans="1:26" ht="14.25" customHeight="1" x14ac:dyDescent="0.35">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spans="1:26" ht="14.25" customHeight="1" x14ac:dyDescent="0.35">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mergeCells count="14">
    <mergeCell ref="A14:B14"/>
    <mergeCell ref="A15:B15"/>
    <mergeCell ref="A8:B8"/>
    <mergeCell ref="A9:B9"/>
    <mergeCell ref="A10:B10"/>
    <mergeCell ref="A11:B11"/>
    <mergeCell ref="A12:B12"/>
    <mergeCell ref="A13:B13"/>
    <mergeCell ref="A7:B7"/>
    <mergeCell ref="A1:B1"/>
    <mergeCell ref="A3:B3"/>
    <mergeCell ref="A4:B4"/>
    <mergeCell ref="A5:B5"/>
    <mergeCell ref="A6:B6"/>
  </mergeCells>
  <hyperlinks>
    <hyperlink ref="A1:B1" location="'Doc Index'!A1" display="Withdrawal/ Recall Reply Letter- Rootree Inc." xr:uid="{00000000-0004-0000-5B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&amp;N&amp;R&amp;"+,Italic"&amp;9Revision Date:October 14,2022
Revision #: 00</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00B050"/>
  </sheetPr>
  <dimension ref="A1:Z1000"/>
  <sheetViews>
    <sheetView view="pageLayout" zoomScaleNormal="100" workbookViewId="0">
      <selection activeCell="A11" sqref="A11:B11"/>
    </sheetView>
  </sheetViews>
  <sheetFormatPr defaultColWidth="14" defaultRowHeight="15" customHeight="1" x14ac:dyDescent="0.3"/>
  <cols>
    <col min="1" max="2" width="54.81640625" style="527" customWidth="1"/>
    <col min="3" max="26" width="8.81640625" style="527" customWidth="1"/>
    <col min="27" max="16384" width="14" style="527"/>
  </cols>
  <sheetData>
    <row r="1" spans="1:26" ht="21" customHeight="1" thickBot="1" x14ac:dyDescent="0.4">
      <c r="A1" s="2416" t="s">
        <v>3208</v>
      </c>
      <c r="B1" s="2417"/>
      <c r="C1" s="584"/>
      <c r="D1" s="584"/>
      <c r="E1" s="584"/>
      <c r="F1" s="584"/>
      <c r="G1" s="584"/>
      <c r="H1" s="584"/>
      <c r="I1" s="584"/>
      <c r="J1" s="584"/>
      <c r="K1" s="584"/>
      <c r="L1" s="584"/>
      <c r="M1" s="584"/>
      <c r="N1" s="584"/>
      <c r="O1" s="584"/>
      <c r="P1" s="584"/>
      <c r="Q1" s="584"/>
      <c r="R1" s="584"/>
      <c r="S1" s="584"/>
      <c r="T1" s="584"/>
      <c r="U1" s="584"/>
      <c r="V1" s="584"/>
      <c r="W1" s="584"/>
      <c r="X1" s="584"/>
      <c r="Y1" s="584"/>
      <c r="Z1" s="584"/>
    </row>
    <row r="2" spans="1:26" ht="27.75" customHeight="1" x14ac:dyDescent="0.35">
      <c r="A2" s="2449" t="s">
        <v>3209</v>
      </c>
      <c r="B2" s="2419"/>
      <c r="C2" s="584"/>
      <c r="D2" s="584"/>
      <c r="E2" s="584"/>
      <c r="F2" s="584"/>
      <c r="G2" s="584"/>
      <c r="H2" s="584"/>
      <c r="I2" s="584"/>
      <c r="J2" s="584"/>
      <c r="K2" s="584"/>
      <c r="L2" s="584"/>
      <c r="M2" s="584"/>
      <c r="N2" s="584"/>
      <c r="O2" s="584"/>
      <c r="P2" s="584"/>
      <c r="Q2" s="584"/>
      <c r="R2" s="584"/>
      <c r="S2" s="584"/>
      <c r="T2" s="584"/>
      <c r="U2" s="584"/>
      <c r="V2" s="584"/>
      <c r="W2" s="584"/>
      <c r="X2" s="584"/>
      <c r="Y2" s="584"/>
      <c r="Z2" s="584"/>
    </row>
    <row r="3" spans="1:26" ht="12" customHeight="1" x14ac:dyDescent="0.35">
      <c r="A3" s="2450" t="s">
        <v>3210</v>
      </c>
      <c r="B3" s="2415"/>
      <c r="C3" s="584"/>
      <c r="D3" s="584"/>
      <c r="E3" s="584"/>
      <c r="F3" s="584"/>
      <c r="G3" s="584"/>
      <c r="H3" s="584"/>
      <c r="I3" s="584"/>
      <c r="J3" s="584"/>
      <c r="K3" s="584"/>
      <c r="L3" s="584"/>
      <c r="M3" s="584"/>
      <c r="N3" s="584"/>
      <c r="O3" s="584"/>
      <c r="P3" s="584"/>
      <c r="Q3" s="584"/>
      <c r="R3" s="584"/>
      <c r="S3" s="584"/>
      <c r="T3" s="584"/>
      <c r="U3" s="584"/>
      <c r="V3" s="584"/>
      <c r="W3" s="584"/>
      <c r="X3" s="584"/>
      <c r="Y3" s="584"/>
      <c r="Z3" s="584"/>
    </row>
    <row r="4" spans="1:26" ht="27.75" customHeight="1" x14ac:dyDescent="0.35">
      <c r="A4" s="2451" t="s">
        <v>3211</v>
      </c>
      <c r="B4" s="2415"/>
      <c r="C4" s="584"/>
      <c r="D4" s="584"/>
      <c r="E4" s="584"/>
      <c r="F4" s="584"/>
      <c r="G4" s="584"/>
      <c r="H4" s="584"/>
      <c r="I4" s="584"/>
      <c r="J4" s="584"/>
      <c r="K4" s="584"/>
      <c r="L4" s="584"/>
      <c r="M4" s="584"/>
      <c r="N4" s="584"/>
      <c r="O4" s="584"/>
      <c r="P4" s="584"/>
      <c r="Q4" s="584"/>
      <c r="R4" s="584"/>
      <c r="S4" s="584"/>
      <c r="T4" s="584"/>
      <c r="U4" s="584"/>
      <c r="V4" s="584"/>
      <c r="W4" s="584"/>
      <c r="X4" s="584"/>
      <c r="Y4" s="584"/>
      <c r="Z4" s="584"/>
    </row>
    <row r="5" spans="1:26" ht="27.75" customHeight="1" x14ac:dyDescent="0.35">
      <c r="A5" s="2451" t="s">
        <v>3212</v>
      </c>
      <c r="B5" s="2415"/>
      <c r="C5" s="584"/>
      <c r="D5" s="584"/>
      <c r="E5" s="584"/>
      <c r="F5" s="584"/>
      <c r="G5" s="584"/>
      <c r="H5" s="584"/>
      <c r="I5" s="584"/>
      <c r="J5" s="584"/>
      <c r="K5" s="584"/>
      <c r="L5" s="584"/>
      <c r="M5" s="584"/>
      <c r="N5" s="584"/>
      <c r="O5" s="584"/>
      <c r="P5" s="584"/>
      <c r="Q5" s="584"/>
      <c r="R5" s="584"/>
      <c r="S5" s="584"/>
      <c r="T5" s="584"/>
      <c r="U5" s="584"/>
      <c r="V5" s="584"/>
      <c r="W5" s="584"/>
      <c r="X5" s="584"/>
      <c r="Y5" s="584"/>
      <c r="Z5" s="584"/>
    </row>
    <row r="6" spans="1:26" ht="14.25" customHeight="1" x14ac:dyDescent="0.35">
      <c r="A6" s="2448" t="s">
        <v>3213</v>
      </c>
      <c r="B6" s="2415"/>
      <c r="C6" s="584"/>
      <c r="D6" s="584"/>
      <c r="E6" s="584"/>
      <c r="F6" s="584"/>
      <c r="G6" s="584"/>
      <c r="H6" s="584"/>
      <c r="I6" s="584"/>
      <c r="J6" s="584"/>
      <c r="K6" s="584"/>
      <c r="L6" s="584"/>
      <c r="M6" s="584"/>
      <c r="N6" s="584"/>
      <c r="O6" s="584"/>
      <c r="P6" s="584"/>
      <c r="Q6" s="584"/>
      <c r="R6" s="584"/>
      <c r="S6" s="584"/>
      <c r="T6" s="584"/>
      <c r="U6" s="584"/>
      <c r="V6" s="584"/>
      <c r="W6" s="584"/>
      <c r="X6" s="584"/>
      <c r="Y6" s="584"/>
      <c r="Z6" s="584"/>
    </row>
    <row r="7" spans="1:26" ht="27.75" customHeight="1" x14ac:dyDescent="0.35">
      <c r="A7" s="2451" t="s">
        <v>3214</v>
      </c>
      <c r="B7" s="2415"/>
      <c r="C7" s="584"/>
      <c r="D7" s="584"/>
      <c r="E7" s="584"/>
      <c r="F7" s="584"/>
      <c r="G7" s="584"/>
      <c r="H7" s="584"/>
      <c r="I7" s="584"/>
      <c r="J7" s="584"/>
      <c r="K7" s="584"/>
      <c r="L7" s="584"/>
      <c r="M7" s="584"/>
      <c r="N7" s="584"/>
      <c r="O7" s="584"/>
      <c r="P7" s="584"/>
      <c r="Q7" s="584"/>
      <c r="R7" s="584"/>
      <c r="S7" s="584"/>
      <c r="T7" s="584"/>
      <c r="U7" s="584"/>
      <c r="V7" s="584"/>
      <c r="W7" s="584"/>
      <c r="X7" s="584"/>
      <c r="Y7" s="584"/>
      <c r="Z7" s="584"/>
    </row>
    <row r="8" spans="1:26" ht="13.5" customHeight="1" x14ac:dyDescent="0.35">
      <c r="A8" s="2453" t="s">
        <v>3215</v>
      </c>
      <c r="B8" s="2415"/>
      <c r="C8" s="584"/>
      <c r="D8" s="584"/>
      <c r="E8" s="584"/>
      <c r="F8" s="584"/>
      <c r="G8" s="584"/>
      <c r="H8" s="584"/>
      <c r="I8" s="584"/>
      <c r="J8" s="584"/>
      <c r="K8" s="584"/>
      <c r="L8" s="584"/>
      <c r="M8" s="584"/>
      <c r="N8" s="584"/>
      <c r="O8" s="584"/>
      <c r="P8" s="584"/>
      <c r="Q8" s="584"/>
      <c r="R8" s="584"/>
      <c r="S8" s="584"/>
      <c r="T8" s="584"/>
      <c r="U8" s="584"/>
      <c r="V8" s="584"/>
      <c r="W8" s="584"/>
      <c r="X8" s="584"/>
      <c r="Y8" s="584"/>
      <c r="Z8" s="584"/>
    </row>
    <row r="9" spans="1:26" ht="27.75" customHeight="1" x14ac:dyDescent="0.35">
      <c r="A9" s="2451" t="s">
        <v>3216</v>
      </c>
      <c r="B9" s="2415"/>
      <c r="C9" s="584"/>
      <c r="D9" s="584"/>
      <c r="E9" s="584"/>
      <c r="F9" s="584"/>
      <c r="G9" s="584"/>
      <c r="H9" s="584"/>
      <c r="I9" s="584"/>
      <c r="J9" s="584"/>
      <c r="K9" s="584"/>
      <c r="L9" s="584"/>
      <c r="M9" s="584"/>
      <c r="N9" s="584"/>
      <c r="O9" s="584"/>
      <c r="P9" s="584"/>
      <c r="Q9" s="584"/>
      <c r="R9" s="584"/>
      <c r="S9" s="584"/>
      <c r="T9" s="584"/>
      <c r="U9" s="584"/>
      <c r="V9" s="584"/>
      <c r="W9" s="584"/>
      <c r="X9" s="584"/>
      <c r="Y9" s="584"/>
      <c r="Z9" s="584"/>
    </row>
    <row r="10" spans="1:26" ht="15" customHeight="1" x14ac:dyDescent="0.35">
      <c r="A10" s="2448" t="s">
        <v>3217</v>
      </c>
      <c r="B10" s="2415"/>
      <c r="C10" s="584"/>
      <c r="D10" s="584"/>
      <c r="E10" s="584"/>
      <c r="F10" s="584"/>
      <c r="G10" s="584"/>
      <c r="H10" s="584"/>
      <c r="I10" s="584"/>
      <c r="J10" s="584"/>
      <c r="K10" s="584"/>
      <c r="L10" s="584"/>
      <c r="M10" s="584"/>
      <c r="N10" s="584"/>
      <c r="O10" s="584"/>
      <c r="P10" s="584"/>
      <c r="Q10" s="584"/>
      <c r="R10" s="584"/>
      <c r="S10" s="584"/>
      <c r="T10" s="584"/>
      <c r="U10" s="584"/>
      <c r="V10" s="584"/>
      <c r="W10" s="584"/>
      <c r="X10" s="584"/>
      <c r="Y10" s="584"/>
      <c r="Z10" s="584"/>
    </row>
    <row r="11" spans="1:26" ht="27.75" customHeight="1" x14ac:dyDescent="0.35">
      <c r="A11" s="2451" t="s">
        <v>3218</v>
      </c>
      <c r="B11" s="2415"/>
      <c r="C11" s="584"/>
      <c r="D11" s="584"/>
      <c r="E11" s="584"/>
      <c r="F11" s="584"/>
      <c r="G11" s="584"/>
      <c r="H11" s="584"/>
      <c r="I11" s="584"/>
      <c r="J11" s="584"/>
      <c r="K11" s="584"/>
      <c r="L11" s="584"/>
      <c r="M11" s="584"/>
      <c r="N11" s="584"/>
      <c r="O11" s="584"/>
      <c r="P11" s="584"/>
      <c r="Q11" s="584"/>
      <c r="R11" s="584"/>
      <c r="S11" s="584"/>
      <c r="T11" s="584"/>
      <c r="U11" s="584"/>
      <c r="V11" s="584"/>
      <c r="W11" s="584"/>
      <c r="X11" s="584"/>
      <c r="Y11" s="584"/>
      <c r="Z11" s="584"/>
    </row>
    <row r="12" spans="1:26" ht="12.75" customHeight="1" x14ac:dyDescent="0.35">
      <c r="A12" s="2453" t="s">
        <v>3219</v>
      </c>
      <c r="B12" s="2415"/>
      <c r="C12" s="584"/>
      <c r="D12" s="584"/>
      <c r="E12" s="584"/>
      <c r="F12" s="584"/>
      <c r="G12" s="584"/>
      <c r="H12" s="584"/>
      <c r="I12" s="584"/>
      <c r="J12" s="584"/>
      <c r="K12" s="584"/>
      <c r="L12" s="584"/>
      <c r="M12" s="584"/>
      <c r="N12" s="584"/>
      <c r="O12" s="584"/>
      <c r="P12" s="584"/>
      <c r="Q12" s="584"/>
      <c r="R12" s="584"/>
      <c r="S12" s="584"/>
      <c r="T12" s="584"/>
      <c r="U12" s="584"/>
      <c r="V12" s="584"/>
      <c r="W12" s="584"/>
      <c r="X12" s="584"/>
      <c r="Y12" s="584"/>
      <c r="Z12" s="584"/>
    </row>
    <row r="13" spans="1:26" ht="23.25" customHeight="1" x14ac:dyDescent="0.35">
      <c r="A13" s="2451" t="s">
        <v>3220</v>
      </c>
      <c r="B13" s="2415"/>
      <c r="C13" s="584"/>
      <c r="D13" s="584"/>
      <c r="E13" s="584"/>
      <c r="F13" s="584"/>
      <c r="G13" s="584"/>
      <c r="H13" s="584"/>
      <c r="I13" s="584"/>
      <c r="J13" s="584"/>
      <c r="K13" s="584"/>
      <c r="L13" s="584"/>
      <c r="M13" s="584"/>
      <c r="N13" s="584"/>
      <c r="O13" s="584"/>
      <c r="P13" s="584"/>
      <c r="Q13" s="584"/>
      <c r="R13" s="584"/>
      <c r="S13" s="584"/>
      <c r="T13" s="584"/>
      <c r="U13" s="584"/>
      <c r="V13" s="584"/>
      <c r="W13" s="584"/>
      <c r="X13" s="584"/>
      <c r="Y13" s="584"/>
      <c r="Z13" s="584"/>
    </row>
    <row r="14" spans="1:26" ht="15.75" customHeight="1" thickBot="1" x14ac:dyDescent="0.4">
      <c r="A14" s="2452" t="s">
        <v>3221</v>
      </c>
      <c r="B14" s="2424"/>
      <c r="C14" s="584"/>
      <c r="D14" s="584"/>
      <c r="E14" s="584"/>
      <c r="F14" s="584"/>
      <c r="G14" s="584"/>
      <c r="H14" s="584"/>
      <c r="I14" s="584"/>
      <c r="J14" s="584"/>
      <c r="K14" s="584"/>
      <c r="L14" s="584"/>
      <c r="M14" s="584"/>
      <c r="N14" s="584"/>
      <c r="O14" s="584"/>
      <c r="P14" s="584"/>
      <c r="Q14" s="584"/>
      <c r="R14" s="584"/>
      <c r="S14" s="584"/>
      <c r="T14" s="584"/>
      <c r="U14" s="584"/>
      <c r="V14" s="584"/>
      <c r="W14" s="584"/>
      <c r="X14" s="584"/>
      <c r="Y14" s="584"/>
      <c r="Z14" s="584"/>
    </row>
    <row r="15" spans="1:26" ht="14.25" customHeight="1" x14ac:dyDescent="0.35">
      <c r="A15" s="610"/>
      <c r="B15" s="610"/>
      <c r="C15" s="584"/>
      <c r="D15" s="584"/>
      <c r="E15" s="584"/>
      <c r="F15" s="584"/>
      <c r="G15" s="584"/>
      <c r="H15" s="584"/>
      <c r="I15" s="584"/>
      <c r="J15" s="584"/>
      <c r="K15" s="584"/>
      <c r="L15" s="584"/>
      <c r="M15" s="584"/>
      <c r="N15" s="584"/>
      <c r="O15" s="584"/>
      <c r="P15" s="584"/>
      <c r="Q15" s="584"/>
      <c r="R15" s="584"/>
      <c r="S15" s="584"/>
      <c r="T15" s="584"/>
      <c r="U15" s="584"/>
      <c r="V15" s="584"/>
      <c r="W15" s="584"/>
      <c r="X15" s="584"/>
      <c r="Y15" s="584"/>
      <c r="Z15" s="584"/>
    </row>
    <row r="16" spans="1:26" ht="36.75" customHeight="1" x14ac:dyDescent="0.35">
      <c r="A16" s="617" t="s">
        <v>3222</v>
      </c>
      <c r="B16" s="617"/>
      <c r="C16" s="584"/>
      <c r="D16" s="584"/>
      <c r="E16" s="584"/>
      <c r="F16" s="584"/>
      <c r="G16" s="584"/>
      <c r="H16" s="584"/>
      <c r="I16" s="584"/>
      <c r="J16" s="584"/>
      <c r="K16" s="584"/>
      <c r="L16" s="584"/>
      <c r="M16" s="584"/>
      <c r="N16" s="584"/>
      <c r="O16" s="584"/>
      <c r="P16" s="584"/>
      <c r="Q16" s="584"/>
      <c r="R16" s="584"/>
      <c r="S16" s="584"/>
      <c r="T16" s="584"/>
      <c r="U16" s="584"/>
      <c r="V16" s="584"/>
      <c r="W16" s="584"/>
      <c r="X16" s="584"/>
      <c r="Y16" s="584"/>
      <c r="Z16" s="584"/>
    </row>
    <row r="17" spans="1:26" ht="36.75" customHeight="1" x14ac:dyDescent="0.35">
      <c r="A17" s="610"/>
      <c r="B17" s="610"/>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row>
    <row r="18" spans="1:26" ht="36.75" customHeight="1" x14ac:dyDescent="0.35">
      <c r="A18" s="610"/>
      <c r="B18" s="610"/>
      <c r="C18" s="584"/>
      <c r="D18" s="584"/>
      <c r="E18" s="584"/>
      <c r="F18" s="584"/>
      <c r="G18" s="584"/>
      <c r="H18" s="584"/>
      <c r="I18" s="584"/>
      <c r="J18" s="584"/>
      <c r="K18" s="584"/>
      <c r="L18" s="584"/>
      <c r="M18" s="584"/>
      <c r="N18" s="584"/>
      <c r="O18" s="584"/>
      <c r="P18" s="584"/>
      <c r="Q18" s="584"/>
      <c r="R18" s="584"/>
      <c r="S18" s="584"/>
      <c r="T18" s="584"/>
      <c r="U18" s="584"/>
      <c r="V18" s="584"/>
      <c r="W18" s="584"/>
      <c r="X18" s="584"/>
      <c r="Y18" s="584"/>
      <c r="Z18" s="584"/>
    </row>
    <row r="19" spans="1:26" ht="14.25" customHeight="1" x14ac:dyDescent="0.35">
      <c r="A19" s="610"/>
      <c r="B19" s="610"/>
      <c r="C19" s="584"/>
      <c r="D19" s="584"/>
      <c r="E19" s="584"/>
      <c r="F19" s="584"/>
      <c r="G19" s="584"/>
      <c r="H19" s="584"/>
      <c r="I19" s="584"/>
      <c r="J19" s="584"/>
      <c r="K19" s="584"/>
      <c r="L19" s="584"/>
      <c r="M19" s="584"/>
      <c r="N19" s="584"/>
      <c r="O19" s="584"/>
      <c r="P19" s="584"/>
      <c r="Q19" s="584"/>
      <c r="R19" s="584"/>
      <c r="S19" s="584"/>
      <c r="T19" s="584"/>
      <c r="U19" s="584"/>
      <c r="V19" s="584"/>
      <c r="W19" s="584"/>
      <c r="X19" s="584"/>
      <c r="Y19" s="584"/>
      <c r="Z19" s="584"/>
    </row>
    <row r="20" spans="1:26" ht="14.25" customHeight="1" x14ac:dyDescent="0.35">
      <c r="A20" s="584"/>
      <c r="B20" s="584"/>
      <c r="C20" s="584"/>
      <c r="D20" s="584"/>
      <c r="E20" s="584"/>
      <c r="F20" s="584"/>
      <c r="G20" s="584"/>
      <c r="H20" s="584"/>
      <c r="I20" s="584"/>
      <c r="J20" s="584"/>
      <c r="K20" s="584"/>
      <c r="L20" s="584"/>
      <c r="M20" s="584"/>
      <c r="N20" s="584"/>
      <c r="O20" s="584"/>
      <c r="P20" s="584"/>
      <c r="Q20" s="584"/>
      <c r="R20" s="584"/>
      <c r="S20" s="584"/>
      <c r="T20" s="584"/>
      <c r="U20" s="584"/>
      <c r="V20" s="584"/>
      <c r="W20" s="584"/>
      <c r="X20" s="584"/>
      <c r="Y20" s="584"/>
      <c r="Z20" s="584"/>
    </row>
    <row r="21" spans="1:26" ht="14.25" customHeight="1" x14ac:dyDescent="0.35">
      <c r="A21" s="584"/>
      <c r="B21" s="584"/>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84"/>
    </row>
    <row r="22" spans="1:26" ht="14.25" customHeight="1" x14ac:dyDescent="0.35">
      <c r="A22" s="584"/>
      <c r="B22" s="584"/>
      <c r="C22" s="584"/>
      <c r="D22" s="584"/>
      <c r="E22" s="584"/>
      <c r="F22" s="584"/>
      <c r="G22" s="584"/>
      <c r="H22" s="584"/>
      <c r="I22" s="584"/>
      <c r="J22" s="584"/>
      <c r="K22" s="584"/>
      <c r="L22" s="584"/>
      <c r="M22" s="584"/>
      <c r="N22" s="584"/>
      <c r="O22" s="584"/>
      <c r="P22" s="584"/>
      <c r="Q22" s="584"/>
      <c r="R22" s="584"/>
      <c r="S22" s="584"/>
      <c r="T22" s="584"/>
      <c r="U22" s="584"/>
      <c r="V22" s="584"/>
      <c r="W22" s="584"/>
      <c r="X22" s="584"/>
      <c r="Y22" s="584"/>
      <c r="Z22" s="584"/>
    </row>
    <row r="23" spans="1:26" ht="14.25" customHeight="1" x14ac:dyDescent="0.35">
      <c r="A23" s="584"/>
      <c r="B23" s="584"/>
      <c r="C23" s="584"/>
      <c r="D23" s="584"/>
      <c r="E23" s="584"/>
      <c r="F23" s="584"/>
      <c r="G23" s="584"/>
      <c r="H23" s="584"/>
      <c r="I23" s="584"/>
      <c r="J23" s="584"/>
      <c r="K23" s="584"/>
      <c r="L23" s="584"/>
      <c r="M23" s="584"/>
      <c r="N23" s="584"/>
      <c r="O23" s="584"/>
      <c r="P23" s="584"/>
      <c r="Q23" s="584"/>
      <c r="R23" s="584"/>
      <c r="S23" s="584"/>
      <c r="T23" s="584"/>
      <c r="U23" s="584"/>
      <c r="V23" s="584"/>
      <c r="W23" s="584"/>
      <c r="X23" s="584"/>
      <c r="Y23" s="584"/>
      <c r="Z23" s="584"/>
    </row>
    <row r="24" spans="1:26" ht="14.25" customHeight="1" x14ac:dyDescent="0.35">
      <c r="A24" s="584"/>
      <c r="B24" s="584"/>
      <c r="C24" s="584"/>
      <c r="D24" s="584"/>
      <c r="E24" s="584"/>
      <c r="F24" s="584"/>
      <c r="G24" s="584"/>
      <c r="H24" s="584"/>
      <c r="I24" s="584"/>
      <c r="J24" s="584"/>
      <c r="K24" s="584"/>
      <c r="L24" s="584"/>
      <c r="M24" s="584"/>
      <c r="N24" s="584"/>
      <c r="O24" s="584"/>
      <c r="P24" s="584"/>
      <c r="Q24" s="584"/>
      <c r="R24" s="584"/>
      <c r="S24" s="584"/>
      <c r="T24" s="584"/>
      <c r="U24" s="584"/>
      <c r="V24" s="584"/>
      <c r="W24" s="584"/>
      <c r="X24" s="584"/>
      <c r="Y24" s="584"/>
      <c r="Z24" s="584"/>
    </row>
    <row r="25" spans="1:26" ht="14.25" customHeight="1" x14ac:dyDescent="0.35">
      <c r="A25" s="584"/>
      <c r="B25" s="584"/>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row>
    <row r="26" spans="1:26" ht="14.25" customHeight="1" x14ac:dyDescent="0.35">
      <c r="A26" s="584"/>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row>
    <row r="27" spans="1:26" ht="14.25" customHeight="1" x14ac:dyDescent="0.35">
      <c r="A27" s="584"/>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row>
    <row r="28" spans="1:26" ht="14.25" customHeight="1" x14ac:dyDescent="0.35">
      <c r="A28" s="584"/>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row>
    <row r="29" spans="1:26" ht="14.25" customHeight="1" x14ac:dyDescent="0.35">
      <c r="A29" s="584"/>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row>
    <row r="30" spans="1:26" ht="14.25" customHeight="1" x14ac:dyDescent="0.35">
      <c r="A30" s="584"/>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row>
    <row r="31" spans="1:26" ht="14.25" customHeight="1" x14ac:dyDescent="0.35">
      <c r="A31" s="584"/>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row>
    <row r="32" spans="1:26" ht="14.25" customHeight="1" x14ac:dyDescent="0.35">
      <c r="A32" s="584"/>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row>
    <row r="33" spans="1:26" ht="14.25" customHeight="1" x14ac:dyDescent="0.35">
      <c r="A33" s="584"/>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row>
    <row r="34" spans="1:26" ht="14.25" customHeight="1" x14ac:dyDescent="0.35">
      <c r="A34" s="584"/>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row>
    <row r="35" spans="1:26" ht="14.25" customHeight="1" x14ac:dyDescent="0.35">
      <c r="A35" s="584"/>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row>
    <row r="36" spans="1:26" ht="14.25" customHeight="1" x14ac:dyDescent="0.35">
      <c r="A36" s="584"/>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row>
    <row r="37" spans="1:26" ht="14.25" customHeight="1" x14ac:dyDescent="0.35">
      <c r="A37" s="584"/>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row>
    <row r="38" spans="1:26" ht="14.25" customHeight="1" x14ac:dyDescent="0.35">
      <c r="A38" s="584"/>
      <c r="B38" s="584"/>
      <c r="C38" s="584"/>
      <c r="D38" s="584"/>
      <c r="E38" s="584"/>
      <c r="F38" s="584"/>
      <c r="G38" s="584"/>
      <c r="H38" s="584"/>
      <c r="I38" s="584"/>
      <c r="J38" s="584"/>
      <c r="K38" s="584"/>
      <c r="L38" s="584"/>
      <c r="M38" s="584"/>
      <c r="N38" s="584"/>
      <c r="O38" s="584"/>
      <c r="P38" s="584"/>
      <c r="Q38" s="584"/>
      <c r="R38" s="584"/>
      <c r="S38" s="584"/>
      <c r="T38" s="584"/>
      <c r="U38" s="584"/>
      <c r="V38" s="584"/>
      <c r="W38" s="584"/>
      <c r="X38" s="584"/>
      <c r="Y38" s="584"/>
      <c r="Z38" s="584"/>
    </row>
    <row r="39" spans="1:26" ht="14.25" customHeight="1" x14ac:dyDescent="0.35">
      <c r="A39" s="584"/>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row>
    <row r="40" spans="1:26" ht="14.25" customHeight="1" x14ac:dyDescent="0.35">
      <c r="A40" s="584"/>
      <c r="B40" s="584"/>
      <c r="C40" s="584"/>
      <c r="D40" s="584"/>
      <c r="E40" s="584"/>
      <c r="F40" s="584"/>
      <c r="G40" s="584"/>
      <c r="H40" s="584"/>
      <c r="I40" s="584"/>
      <c r="J40" s="584"/>
      <c r="K40" s="584"/>
      <c r="L40" s="584"/>
      <c r="M40" s="584"/>
      <c r="N40" s="584"/>
      <c r="O40" s="584"/>
      <c r="P40" s="584"/>
      <c r="Q40" s="584"/>
      <c r="R40" s="584"/>
      <c r="S40" s="584"/>
      <c r="T40" s="584"/>
      <c r="U40" s="584"/>
      <c r="V40" s="584"/>
      <c r="W40" s="584"/>
      <c r="X40" s="584"/>
      <c r="Y40" s="584"/>
      <c r="Z40" s="584"/>
    </row>
    <row r="41" spans="1:26" ht="14.25" customHeight="1" x14ac:dyDescent="0.35">
      <c r="A41" s="584"/>
      <c r="B41" s="584"/>
      <c r="C41" s="584"/>
      <c r="D41" s="584"/>
      <c r="E41" s="584"/>
      <c r="F41" s="584"/>
      <c r="G41" s="584"/>
      <c r="H41" s="584"/>
      <c r="I41" s="584"/>
      <c r="J41" s="584"/>
      <c r="K41" s="584"/>
      <c r="L41" s="584"/>
      <c r="M41" s="584"/>
      <c r="N41" s="584"/>
      <c r="O41" s="584"/>
      <c r="P41" s="584"/>
      <c r="Q41" s="584"/>
      <c r="R41" s="584"/>
      <c r="S41" s="584"/>
      <c r="T41" s="584"/>
      <c r="U41" s="584"/>
      <c r="V41" s="584"/>
      <c r="W41" s="584"/>
      <c r="X41" s="584"/>
      <c r="Y41" s="584"/>
      <c r="Z41" s="584"/>
    </row>
    <row r="42" spans="1:26" ht="14.25" customHeight="1" x14ac:dyDescent="0.35">
      <c r="A42" s="584"/>
      <c r="B42" s="584"/>
      <c r="C42" s="584"/>
      <c r="D42" s="584"/>
      <c r="E42" s="584"/>
      <c r="F42" s="584"/>
      <c r="G42" s="584"/>
      <c r="H42" s="584"/>
      <c r="I42" s="584"/>
      <c r="J42" s="584"/>
      <c r="K42" s="584"/>
      <c r="L42" s="584"/>
      <c r="M42" s="584"/>
      <c r="N42" s="584"/>
      <c r="O42" s="584"/>
      <c r="P42" s="584"/>
      <c r="Q42" s="584"/>
      <c r="R42" s="584"/>
      <c r="S42" s="584"/>
      <c r="T42" s="584"/>
      <c r="U42" s="584"/>
      <c r="V42" s="584"/>
      <c r="W42" s="584"/>
      <c r="X42" s="584"/>
      <c r="Y42" s="584"/>
      <c r="Z42" s="584"/>
    </row>
    <row r="43" spans="1:26" ht="14.25" customHeight="1" x14ac:dyDescent="0.35">
      <c r="A43" s="584"/>
      <c r="B43" s="584"/>
      <c r="C43" s="584"/>
      <c r="D43" s="584"/>
      <c r="E43" s="584"/>
      <c r="F43" s="584"/>
      <c r="G43" s="584"/>
      <c r="H43" s="584"/>
      <c r="I43" s="584"/>
      <c r="J43" s="584"/>
      <c r="K43" s="584"/>
      <c r="L43" s="584"/>
      <c r="M43" s="584"/>
      <c r="N43" s="584"/>
      <c r="O43" s="584"/>
      <c r="P43" s="584"/>
      <c r="Q43" s="584"/>
      <c r="R43" s="584"/>
      <c r="S43" s="584"/>
      <c r="T43" s="584"/>
      <c r="U43" s="584"/>
      <c r="V43" s="584"/>
      <c r="W43" s="584"/>
      <c r="X43" s="584"/>
      <c r="Y43" s="584"/>
      <c r="Z43" s="584"/>
    </row>
    <row r="44" spans="1:26" ht="14.25" customHeight="1" x14ac:dyDescent="0.35">
      <c r="A44" s="584"/>
      <c r="B44" s="584"/>
      <c r="C44" s="584"/>
      <c r="D44" s="584"/>
      <c r="E44" s="584"/>
      <c r="F44" s="584"/>
      <c r="G44" s="584"/>
      <c r="H44" s="584"/>
      <c r="I44" s="584"/>
      <c r="J44" s="584"/>
      <c r="K44" s="584"/>
      <c r="L44" s="584"/>
      <c r="M44" s="584"/>
      <c r="N44" s="584"/>
      <c r="O44" s="584"/>
      <c r="P44" s="584"/>
      <c r="Q44" s="584"/>
      <c r="R44" s="584"/>
      <c r="S44" s="584"/>
      <c r="T44" s="584"/>
      <c r="U44" s="584"/>
      <c r="V44" s="584"/>
      <c r="W44" s="584"/>
      <c r="X44" s="584"/>
      <c r="Y44" s="584"/>
      <c r="Z44" s="584"/>
    </row>
    <row r="45" spans="1:26" ht="14.25" customHeight="1" x14ac:dyDescent="0.35">
      <c r="A45" s="584"/>
      <c r="B45" s="584"/>
      <c r="C45" s="584"/>
      <c r="D45" s="584"/>
      <c r="E45" s="584"/>
      <c r="F45" s="584"/>
      <c r="G45" s="584"/>
      <c r="H45" s="584"/>
      <c r="I45" s="584"/>
      <c r="J45" s="584"/>
      <c r="K45" s="584"/>
      <c r="L45" s="584"/>
      <c r="M45" s="584"/>
      <c r="N45" s="584"/>
      <c r="O45" s="584"/>
      <c r="P45" s="584"/>
      <c r="Q45" s="584"/>
      <c r="R45" s="584"/>
      <c r="S45" s="584"/>
      <c r="T45" s="584"/>
      <c r="U45" s="584"/>
      <c r="V45" s="584"/>
      <c r="W45" s="584"/>
      <c r="X45" s="584"/>
      <c r="Y45" s="584"/>
      <c r="Z45" s="584"/>
    </row>
    <row r="46" spans="1:26" ht="14.25" customHeight="1" x14ac:dyDescent="0.35">
      <c r="A46" s="584"/>
      <c r="B46" s="584"/>
      <c r="C46" s="584"/>
      <c r="D46" s="584"/>
      <c r="E46" s="584"/>
      <c r="F46" s="584"/>
      <c r="G46" s="584"/>
      <c r="H46" s="584"/>
      <c r="I46" s="584"/>
      <c r="J46" s="584"/>
      <c r="K46" s="584"/>
      <c r="L46" s="584"/>
      <c r="M46" s="584"/>
      <c r="N46" s="584"/>
      <c r="O46" s="584"/>
      <c r="P46" s="584"/>
      <c r="Q46" s="584"/>
      <c r="R46" s="584"/>
      <c r="S46" s="584"/>
      <c r="T46" s="584"/>
      <c r="U46" s="584"/>
      <c r="V46" s="584"/>
      <c r="W46" s="584"/>
      <c r="X46" s="584"/>
      <c r="Y46" s="584"/>
      <c r="Z46" s="584"/>
    </row>
    <row r="47" spans="1:26" ht="14.25" customHeight="1" x14ac:dyDescent="0.35">
      <c r="A47" s="584"/>
      <c r="B47" s="584"/>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row>
    <row r="48" spans="1:26" ht="14.25" customHeight="1" x14ac:dyDescent="0.35">
      <c r="A48" s="584"/>
      <c r="B48" s="584"/>
      <c r="C48" s="584"/>
      <c r="D48" s="584"/>
      <c r="E48" s="584"/>
      <c r="F48" s="584"/>
      <c r="G48" s="584"/>
      <c r="H48" s="584"/>
      <c r="I48" s="584"/>
      <c r="J48" s="584"/>
      <c r="K48" s="584"/>
      <c r="L48" s="584"/>
      <c r="M48" s="584"/>
      <c r="N48" s="584"/>
      <c r="O48" s="584"/>
      <c r="P48" s="584"/>
      <c r="Q48" s="584"/>
      <c r="R48" s="584"/>
      <c r="S48" s="584"/>
      <c r="T48" s="584"/>
      <c r="U48" s="584"/>
      <c r="V48" s="584"/>
      <c r="W48" s="584"/>
      <c r="X48" s="584"/>
      <c r="Y48" s="584"/>
      <c r="Z48" s="584"/>
    </row>
    <row r="49" spans="1:26" ht="14.25" customHeight="1" x14ac:dyDescent="0.35">
      <c r="A49" s="584"/>
      <c r="B49" s="584"/>
      <c r="C49" s="584"/>
      <c r="D49" s="584"/>
      <c r="E49" s="584"/>
      <c r="F49" s="584"/>
      <c r="G49" s="584"/>
      <c r="H49" s="584"/>
      <c r="I49" s="584"/>
      <c r="J49" s="584"/>
      <c r="K49" s="584"/>
      <c r="L49" s="584"/>
      <c r="M49" s="584"/>
      <c r="N49" s="584"/>
      <c r="O49" s="584"/>
      <c r="P49" s="584"/>
      <c r="Q49" s="584"/>
      <c r="R49" s="584"/>
      <c r="S49" s="584"/>
      <c r="T49" s="584"/>
      <c r="U49" s="584"/>
      <c r="V49" s="584"/>
      <c r="W49" s="584"/>
      <c r="X49" s="584"/>
      <c r="Y49" s="584"/>
      <c r="Z49" s="584"/>
    </row>
    <row r="50" spans="1:26" ht="14.25" customHeight="1" x14ac:dyDescent="0.35">
      <c r="A50" s="584"/>
      <c r="B50" s="584"/>
      <c r="C50" s="584"/>
      <c r="D50" s="584"/>
      <c r="E50" s="584"/>
      <c r="F50" s="584"/>
      <c r="G50" s="584"/>
      <c r="H50" s="584"/>
      <c r="I50" s="584"/>
      <c r="J50" s="584"/>
      <c r="K50" s="584"/>
      <c r="L50" s="584"/>
      <c r="M50" s="584"/>
      <c r="N50" s="584"/>
      <c r="O50" s="584"/>
      <c r="P50" s="584"/>
      <c r="Q50" s="584"/>
      <c r="R50" s="584"/>
      <c r="S50" s="584"/>
      <c r="T50" s="584"/>
      <c r="U50" s="584"/>
      <c r="V50" s="584"/>
      <c r="W50" s="584"/>
      <c r="X50" s="584"/>
      <c r="Y50" s="584"/>
      <c r="Z50" s="584"/>
    </row>
    <row r="51" spans="1:26" ht="14.25" customHeight="1" x14ac:dyDescent="0.35">
      <c r="A51" s="584"/>
      <c r="B51" s="584"/>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row>
    <row r="52" spans="1:26" ht="14.25" customHeight="1" x14ac:dyDescent="0.35">
      <c r="A52" s="584"/>
      <c r="B52" s="584"/>
      <c r="C52" s="584"/>
      <c r="D52" s="584"/>
      <c r="E52" s="584"/>
      <c r="F52" s="584"/>
      <c r="G52" s="584"/>
      <c r="H52" s="584"/>
      <c r="I52" s="584"/>
      <c r="J52" s="584"/>
      <c r="K52" s="584"/>
      <c r="L52" s="584"/>
      <c r="M52" s="584"/>
      <c r="N52" s="584"/>
      <c r="O52" s="584"/>
      <c r="P52" s="584"/>
      <c r="Q52" s="584"/>
      <c r="R52" s="584"/>
      <c r="S52" s="584"/>
      <c r="T52" s="584"/>
      <c r="U52" s="584"/>
      <c r="V52" s="584"/>
      <c r="W52" s="584"/>
      <c r="X52" s="584"/>
      <c r="Y52" s="584"/>
      <c r="Z52" s="584"/>
    </row>
    <row r="53" spans="1:26" ht="14.25" customHeight="1" x14ac:dyDescent="0.35">
      <c r="A53" s="584"/>
      <c r="B53" s="584"/>
      <c r="C53" s="584"/>
      <c r="D53" s="584"/>
      <c r="E53" s="584"/>
      <c r="F53" s="584"/>
      <c r="G53" s="584"/>
      <c r="H53" s="584"/>
      <c r="I53" s="584"/>
      <c r="J53" s="584"/>
      <c r="K53" s="584"/>
      <c r="L53" s="584"/>
      <c r="M53" s="584"/>
      <c r="N53" s="584"/>
      <c r="O53" s="584"/>
      <c r="P53" s="584"/>
      <c r="Q53" s="584"/>
      <c r="R53" s="584"/>
      <c r="S53" s="584"/>
      <c r="T53" s="584"/>
      <c r="U53" s="584"/>
      <c r="V53" s="584"/>
      <c r="W53" s="584"/>
      <c r="X53" s="584"/>
      <c r="Y53" s="584"/>
      <c r="Z53" s="584"/>
    </row>
    <row r="54" spans="1:26" ht="14.25" customHeight="1" x14ac:dyDescent="0.35">
      <c r="A54" s="584"/>
      <c r="B54" s="584"/>
      <c r="C54" s="584"/>
      <c r="D54" s="584"/>
      <c r="E54" s="584"/>
      <c r="F54" s="584"/>
      <c r="G54" s="584"/>
      <c r="H54" s="584"/>
      <c r="I54" s="584"/>
      <c r="J54" s="584"/>
      <c r="K54" s="584"/>
      <c r="L54" s="584"/>
      <c r="M54" s="584"/>
      <c r="N54" s="584"/>
      <c r="O54" s="584"/>
      <c r="P54" s="584"/>
      <c r="Q54" s="584"/>
      <c r="R54" s="584"/>
      <c r="S54" s="584"/>
      <c r="T54" s="584"/>
      <c r="U54" s="584"/>
      <c r="V54" s="584"/>
      <c r="W54" s="584"/>
      <c r="X54" s="584"/>
      <c r="Y54" s="584"/>
      <c r="Z54" s="584"/>
    </row>
    <row r="55" spans="1:26" ht="14.25" customHeight="1" x14ac:dyDescent="0.35">
      <c r="A55" s="584"/>
      <c r="B55" s="584"/>
      <c r="C55" s="584"/>
      <c r="D55" s="584"/>
      <c r="E55" s="584"/>
      <c r="F55" s="584"/>
      <c r="G55" s="584"/>
      <c r="H55" s="584"/>
      <c r="I55" s="584"/>
      <c r="J55" s="584"/>
      <c r="K55" s="584"/>
      <c r="L55" s="584"/>
      <c r="M55" s="584"/>
      <c r="N55" s="584"/>
      <c r="O55" s="584"/>
      <c r="P55" s="584"/>
      <c r="Q55" s="584"/>
      <c r="R55" s="584"/>
      <c r="S55" s="584"/>
      <c r="T55" s="584"/>
      <c r="U55" s="584"/>
      <c r="V55" s="584"/>
      <c r="W55" s="584"/>
      <c r="X55" s="584"/>
      <c r="Y55" s="584"/>
      <c r="Z55" s="584"/>
    </row>
    <row r="56" spans="1:26" ht="14.25" customHeight="1" x14ac:dyDescent="0.35">
      <c r="A56" s="584"/>
      <c r="B56" s="584"/>
      <c r="C56" s="584"/>
      <c r="D56" s="584"/>
      <c r="E56" s="584"/>
      <c r="F56" s="584"/>
      <c r="G56" s="584"/>
      <c r="H56" s="584"/>
      <c r="I56" s="584"/>
      <c r="J56" s="584"/>
      <c r="K56" s="584"/>
      <c r="L56" s="584"/>
      <c r="M56" s="584"/>
      <c r="N56" s="584"/>
      <c r="O56" s="584"/>
      <c r="P56" s="584"/>
      <c r="Q56" s="584"/>
      <c r="R56" s="584"/>
      <c r="S56" s="584"/>
      <c r="T56" s="584"/>
      <c r="U56" s="584"/>
      <c r="V56" s="584"/>
      <c r="W56" s="584"/>
      <c r="X56" s="584"/>
      <c r="Y56" s="584"/>
      <c r="Z56" s="584"/>
    </row>
    <row r="57" spans="1:26" ht="14.25" customHeight="1" x14ac:dyDescent="0.35">
      <c r="A57" s="584"/>
      <c r="B57" s="584"/>
      <c r="C57" s="584"/>
      <c r="D57" s="584"/>
      <c r="E57" s="584"/>
      <c r="F57" s="584"/>
      <c r="G57" s="584"/>
      <c r="H57" s="584"/>
      <c r="I57" s="584"/>
      <c r="J57" s="584"/>
      <c r="K57" s="584"/>
      <c r="L57" s="584"/>
      <c r="M57" s="584"/>
      <c r="N57" s="584"/>
      <c r="O57" s="584"/>
      <c r="P57" s="584"/>
      <c r="Q57" s="584"/>
      <c r="R57" s="584"/>
      <c r="S57" s="584"/>
      <c r="T57" s="584"/>
      <c r="U57" s="584"/>
      <c r="V57" s="584"/>
      <c r="W57" s="584"/>
      <c r="X57" s="584"/>
      <c r="Y57" s="584"/>
      <c r="Z57" s="584"/>
    </row>
    <row r="58" spans="1:26" ht="14.25" customHeight="1" x14ac:dyDescent="0.35">
      <c r="A58" s="584"/>
      <c r="B58" s="584"/>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row>
    <row r="59" spans="1:26" ht="14.25" customHeight="1" x14ac:dyDescent="0.35">
      <c r="A59" s="584"/>
      <c r="B59" s="584"/>
      <c r="C59" s="584"/>
      <c r="D59" s="584"/>
      <c r="E59" s="584"/>
      <c r="F59" s="584"/>
      <c r="G59" s="584"/>
      <c r="H59" s="584"/>
      <c r="I59" s="584"/>
      <c r="J59" s="584"/>
      <c r="K59" s="584"/>
      <c r="L59" s="584"/>
      <c r="M59" s="584"/>
      <c r="N59" s="584"/>
      <c r="O59" s="584"/>
      <c r="P59" s="584"/>
      <c r="Q59" s="584"/>
      <c r="R59" s="584"/>
      <c r="S59" s="584"/>
      <c r="T59" s="584"/>
      <c r="U59" s="584"/>
      <c r="V59" s="584"/>
      <c r="W59" s="584"/>
      <c r="X59" s="584"/>
      <c r="Y59" s="584"/>
      <c r="Z59" s="584"/>
    </row>
    <row r="60" spans="1:26" ht="14.25" customHeight="1" x14ac:dyDescent="0.35">
      <c r="A60" s="584"/>
      <c r="B60" s="584"/>
      <c r="C60" s="584"/>
      <c r="D60" s="584"/>
      <c r="E60" s="584"/>
      <c r="F60" s="584"/>
      <c r="G60" s="584"/>
      <c r="H60" s="584"/>
      <c r="I60" s="584"/>
      <c r="J60" s="584"/>
      <c r="K60" s="584"/>
      <c r="L60" s="584"/>
      <c r="M60" s="584"/>
      <c r="N60" s="584"/>
      <c r="O60" s="584"/>
      <c r="P60" s="584"/>
      <c r="Q60" s="584"/>
      <c r="R60" s="584"/>
      <c r="S60" s="584"/>
      <c r="T60" s="584"/>
      <c r="U60" s="584"/>
      <c r="V60" s="584"/>
      <c r="W60" s="584"/>
      <c r="X60" s="584"/>
      <c r="Y60" s="584"/>
      <c r="Z60" s="584"/>
    </row>
    <row r="61" spans="1:26" ht="14.25" customHeight="1" x14ac:dyDescent="0.35">
      <c r="A61" s="584"/>
      <c r="B61" s="584"/>
      <c r="C61" s="584"/>
      <c r="D61" s="584"/>
      <c r="E61" s="584"/>
      <c r="F61" s="584"/>
      <c r="G61" s="584"/>
      <c r="H61" s="584"/>
      <c r="I61" s="584"/>
      <c r="J61" s="584"/>
      <c r="K61" s="584"/>
      <c r="L61" s="584"/>
      <c r="M61" s="584"/>
      <c r="N61" s="584"/>
      <c r="O61" s="584"/>
      <c r="P61" s="584"/>
      <c r="Q61" s="584"/>
      <c r="R61" s="584"/>
      <c r="S61" s="584"/>
      <c r="T61" s="584"/>
      <c r="U61" s="584"/>
      <c r="V61" s="584"/>
      <c r="W61" s="584"/>
      <c r="X61" s="584"/>
      <c r="Y61" s="584"/>
      <c r="Z61" s="584"/>
    </row>
    <row r="62" spans="1:26" ht="14.25" customHeight="1" x14ac:dyDescent="0.35">
      <c r="A62" s="584"/>
      <c r="B62" s="584"/>
      <c r="C62" s="584"/>
      <c r="D62" s="584"/>
      <c r="E62" s="584"/>
      <c r="F62" s="584"/>
      <c r="G62" s="584"/>
      <c r="H62" s="584"/>
      <c r="I62" s="584"/>
      <c r="J62" s="584"/>
      <c r="K62" s="584"/>
      <c r="L62" s="584"/>
      <c r="M62" s="584"/>
      <c r="N62" s="584"/>
      <c r="O62" s="584"/>
      <c r="P62" s="584"/>
      <c r="Q62" s="584"/>
      <c r="R62" s="584"/>
      <c r="S62" s="584"/>
      <c r="T62" s="584"/>
      <c r="U62" s="584"/>
      <c r="V62" s="584"/>
      <c r="W62" s="584"/>
      <c r="X62" s="584"/>
      <c r="Y62" s="584"/>
      <c r="Z62" s="584"/>
    </row>
    <row r="63" spans="1:26" ht="14.25" customHeight="1" x14ac:dyDescent="0.35">
      <c r="A63" s="584"/>
      <c r="B63" s="584"/>
      <c r="C63" s="584"/>
      <c r="D63" s="584"/>
      <c r="E63" s="584"/>
      <c r="F63" s="584"/>
      <c r="G63" s="584"/>
      <c r="H63" s="584"/>
      <c r="I63" s="584"/>
      <c r="J63" s="584"/>
      <c r="K63" s="584"/>
      <c r="L63" s="584"/>
      <c r="M63" s="584"/>
      <c r="N63" s="584"/>
      <c r="O63" s="584"/>
      <c r="P63" s="584"/>
      <c r="Q63" s="584"/>
      <c r="R63" s="584"/>
      <c r="S63" s="584"/>
      <c r="T63" s="584"/>
      <c r="U63" s="584"/>
      <c r="V63" s="584"/>
      <c r="W63" s="584"/>
      <c r="X63" s="584"/>
      <c r="Y63" s="584"/>
      <c r="Z63" s="584"/>
    </row>
    <row r="64" spans="1:26" ht="14.25" customHeight="1" x14ac:dyDescent="0.35">
      <c r="A64" s="584"/>
      <c r="B64" s="584"/>
      <c r="C64" s="584"/>
      <c r="D64" s="584"/>
      <c r="E64" s="584"/>
      <c r="F64" s="584"/>
      <c r="G64" s="584"/>
      <c r="H64" s="584"/>
      <c r="I64" s="584"/>
      <c r="J64" s="584"/>
      <c r="K64" s="584"/>
      <c r="L64" s="584"/>
      <c r="M64" s="584"/>
      <c r="N64" s="584"/>
      <c r="O64" s="584"/>
      <c r="P64" s="584"/>
      <c r="Q64" s="584"/>
      <c r="R64" s="584"/>
      <c r="S64" s="584"/>
      <c r="T64" s="584"/>
      <c r="U64" s="584"/>
      <c r="V64" s="584"/>
      <c r="W64" s="584"/>
      <c r="X64" s="584"/>
      <c r="Y64" s="584"/>
      <c r="Z64" s="584"/>
    </row>
    <row r="65" spans="1:26" ht="14.25" customHeight="1" x14ac:dyDescent="0.35">
      <c r="A65" s="584"/>
      <c r="B65" s="584"/>
      <c r="C65" s="584"/>
      <c r="D65" s="584"/>
      <c r="E65" s="584"/>
      <c r="F65" s="584"/>
      <c r="G65" s="584"/>
      <c r="H65" s="584"/>
      <c r="I65" s="584"/>
      <c r="J65" s="584"/>
      <c r="K65" s="584"/>
      <c r="L65" s="584"/>
      <c r="M65" s="584"/>
      <c r="N65" s="584"/>
      <c r="O65" s="584"/>
      <c r="P65" s="584"/>
      <c r="Q65" s="584"/>
      <c r="R65" s="584"/>
      <c r="S65" s="584"/>
      <c r="T65" s="584"/>
      <c r="U65" s="584"/>
      <c r="V65" s="584"/>
      <c r="W65" s="584"/>
      <c r="X65" s="584"/>
      <c r="Y65" s="584"/>
      <c r="Z65" s="584"/>
    </row>
    <row r="66" spans="1:26" ht="14.25" customHeight="1" x14ac:dyDescent="0.35">
      <c r="A66" s="584"/>
      <c r="B66" s="584"/>
      <c r="C66" s="584"/>
      <c r="D66" s="584"/>
      <c r="E66" s="584"/>
      <c r="F66" s="584"/>
      <c r="G66" s="584"/>
      <c r="H66" s="584"/>
      <c r="I66" s="584"/>
      <c r="J66" s="584"/>
      <c r="K66" s="584"/>
      <c r="L66" s="584"/>
      <c r="M66" s="584"/>
      <c r="N66" s="584"/>
      <c r="O66" s="584"/>
      <c r="P66" s="584"/>
      <c r="Q66" s="584"/>
      <c r="R66" s="584"/>
      <c r="S66" s="584"/>
      <c r="T66" s="584"/>
      <c r="U66" s="584"/>
      <c r="V66" s="584"/>
      <c r="W66" s="584"/>
      <c r="X66" s="584"/>
      <c r="Y66" s="584"/>
      <c r="Z66" s="584"/>
    </row>
    <row r="67" spans="1:26" ht="14.25" customHeight="1" x14ac:dyDescent="0.35">
      <c r="A67" s="584"/>
      <c r="B67" s="584"/>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row>
    <row r="68" spans="1:26" ht="14.25" customHeight="1" x14ac:dyDescent="0.35">
      <c r="A68" s="584"/>
      <c r="B68" s="584"/>
      <c r="C68" s="584"/>
      <c r="D68" s="584"/>
      <c r="E68" s="584"/>
      <c r="F68" s="584"/>
      <c r="G68" s="584"/>
      <c r="H68" s="584"/>
      <c r="I68" s="584"/>
      <c r="J68" s="584"/>
      <c r="K68" s="584"/>
      <c r="L68" s="584"/>
      <c r="M68" s="584"/>
      <c r="N68" s="584"/>
      <c r="O68" s="584"/>
      <c r="P68" s="584"/>
      <c r="Q68" s="584"/>
      <c r="R68" s="584"/>
      <c r="S68" s="584"/>
      <c r="T68" s="584"/>
      <c r="U68" s="584"/>
      <c r="V68" s="584"/>
      <c r="W68" s="584"/>
      <c r="X68" s="584"/>
      <c r="Y68" s="584"/>
      <c r="Z68" s="584"/>
    </row>
    <row r="69" spans="1:26" ht="14.25" customHeight="1" x14ac:dyDescent="0.35">
      <c r="A69" s="584"/>
      <c r="B69" s="584"/>
      <c r="C69" s="584"/>
      <c r="D69" s="584"/>
      <c r="E69" s="584"/>
      <c r="F69" s="584"/>
      <c r="G69" s="584"/>
      <c r="H69" s="584"/>
      <c r="I69" s="584"/>
      <c r="J69" s="584"/>
      <c r="K69" s="584"/>
      <c r="L69" s="584"/>
      <c r="M69" s="584"/>
      <c r="N69" s="584"/>
      <c r="O69" s="584"/>
      <c r="P69" s="584"/>
      <c r="Q69" s="584"/>
      <c r="R69" s="584"/>
      <c r="S69" s="584"/>
      <c r="T69" s="584"/>
      <c r="U69" s="584"/>
      <c r="V69" s="584"/>
      <c r="W69" s="584"/>
      <c r="X69" s="584"/>
      <c r="Y69" s="584"/>
      <c r="Z69" s="584"/>
    </row>
    <row r="70" spans="1:26" ht="14.25" customHeight="1" x14ac:dyDescent="0.35">
      <c r="A70" s="584"/>
      <c r="B70" s="584"/>
      <c r="C70" s="584"/>
      <c r="D70" s="584"/>
      <c r="E70" s="584"/>
      <c r="F70" s="584"/>
      <c r="G70" s="584"/>
      <c r="H70" s="584"/>
      <c r="I70" s="584"/>
      <c r="J70" s="584"/>
      <c r="K70" s="584"/>
      <c r="L70" s="584"/>
      <c r="M70" s="584"/>
      <c r="N70" s="584"/>
      <c r="O70" s="584"/>
      <c r="P70" s="584"/>
      <c r="Q70" s="584"/>
      <c r="R70" s="584"/>
      <c r="S70" s="584"/>
      <c r="T70" s="584"/>
      <c r="U70" s="584"/>
      <c r="V70" s="584"/>
      <c r="W70" s="584"/>
      <c r="X70" s="584"/>
      <c r="Y70" s="584"/>
      <c r="Z70" s="584"/>
    </row>
    <row r="71" spans="1:26" ht="14.25" customHeight="1" x14ac:dyDescent="0.35">
      <c r="A71" s="584"/>
      <c r="B71" s="584"/>
      <c r="C71" s="584"/>
      <c r="D71" s="584"/>
      <c r="E71" s="584"/>
      <c r="F71" s="584"/>
      <c r="G71" s="584"/>
      <c r="H71" s="584"/>
      <c r="I71" s="584"/>
      <c r="J71" s="584"/>
      <c r="K71" s="584"/>
      <c r="L71" s="584"/>
      <c r="M71" s="584"/>
      <c r="N71" s="584"/>
      <c r="O71" s="584"/>
      <c r="P71" s="584"/>
      <c r="Q71" s="584"/>
      <c r="R71" s="584"/>
      <c r="S71" s="584"/>
      <c r="T71" s="584"/>
      <c r="U71" s="584"/>
      <c r="V71" s="584"/>
      <c r="W71" s="584"/>
      <c r="X71" s="584"/>
      <c r="Y71" s="584"/>
      <c r="Z71" s="584"/>
    </row>
    <row r="72" spans="1:26" ht="14.25" customHeight="1" x14ac:dyDescent="0.35">
      <c r="A72" s="584"/>
      <c r="B72" s="584"/>
      <c r="C72" s="584"/>
      <c r="D72" s="584"/>
      <c r="E72" s="584"/>
      <c r="F72" s="584"/>
      <c r="G72" s="584"/>
      <c r="H72" s="584"/>
      <c r="I72" s="584"/>
      <c r="J72" s="584"/>
      <c r="K72" s="584"/>
      <c r="L72" s="584"/>
      <c r="M72" s="584"/>
      <c r="N72" s="584"/>
      <c r="O72" s="584"/>
      <c r="P72" s="584"/>
      <c r="Q72" s="584"/>
      <c r="R72" s="584"/>
      <c r="S72" s="584"/>
      <c r="T72" s="584"/>
      <c r="U72" s="584"/>
      <c r="V72" s="584"/>
      <c r="W72" s="584"/>
      <c r="X72" s="584"/>
      <c r="Y72" s="584"/>
      <c r="Z72" s="584"/>
    </row>
    <row r="73" spans="1:26" ht="14.25" customHeight="1" x14ac:dyDescent="0.35">
      <c r="A73" s="584"/>
      <c r="B73" s="584"/>
      <c r="C73" s="584"/>
      <c r="D73" s="584"/>
      <c r="E73" s="584"/>
      <c r="F73" s="584"/>
      <c r="G73" s="584"/>
      <c r="H73" s="584"/>
      <c r="I73" s="584"/>
      <c r="J73" s="584"/>
      <c r="K73" s="584"/>
      <c r="L73" s="584"/>
      <c r="M73" s="584"/>
      <c r="N73" s="584"/>
      <c r="O73" s="584"/>
      <c r="P73" s="584"/>
      <c r="Q73" s="584"/>
      <c r="R73" s="584"/>
      <c r="S73" s="584"/>
      <c r="T73" s="584"/>
      <c r="U73" s="584"/>
      <c r="V73" s="584"/>
      <c r="W73" s="584"/>
      <c r="X73" s="584"/>
      <c r="Y73" s="584"/>
      <c r="Z73" s="584"/>
    </row>
    <row r="74" spans="1:26" ht="14.25" customHeight="1" x14ac:dyDescent="0.35">
      <c r="A74" s="584"/>
      <c r="B74" s="584"/>
      <c r="C74" s="584"/>
      <c r="D74" s="584"/>
      <c r="E74" s="584"/>
      <c r="F74" s="584"/>
      <c r="G74" s="584"/>
      <c r="H74" s="584"/>
      <c r="I74" s="584"/>
      <c r="J74" s="584"/>
      <c r="K74" s="584"/>
      <c r="L74" s="584"/>
      <c r="M74" s="584"/>
      <c r="N74" s="584"/>
      <c r="O74" s="584"/>
      <c r="P74" s="584"/>
      <c r="Q74" s="584"/>
      <c r="R74" s="584"/>
      <c r="S74" s="584"/>
      <c r="T74" s="584"/>
      <c r="U74" s="584"/>
      <c r="V74" s="584"/>
      <c r="W74" s="584"/>
      <c r="X74" s="584"/>
      <c r="Y74" s="584"/>
      <c r="Z74" s="584"/>
    </row>
    <row r="75" spans="1:26" ht="14.25" customHeight="1" x14ac:dyDescent="0.35">
      <c r="A75" s="584"/>
      <c r="B75" s="584"/>
      <c r="C75" s="584"/>
      <c r="D75" s="584"/>
      <c r="E75" s="584"/>
      <c r="F75" s="584"/>
      <c r="G75" s="584"/>
      <c r="H75" s="584"/>
      <c r="I75" s="584"/>
      <c r="J75" s="584"/>
      <c r="K75" s="584"/>
      <c r="L75" s="584"/>
      <c r="M75" s="584"/>
      <c r="N75" s="584"/>
      <c r="O75" s="584"/>
      <c r="P75" s="584"/>
      <c r="Q75" s="584"/>
      <c r="R75" s="584"/>
      <c r="S75" s="584"/>
      <c r="T75" s="584"/>
      <c r="U75" s="584"/>
      <c r="V75" s="584"/>
      <c r="W75" s="584"/>
      <c r="X75" s="584"/>
      <c r="Y75" s="584"/>
      <c r="Z75" s="584"/>
    </row>
    <row r="76" spans="1:26" ht="14.25" customHeight="1" x14ac:dyDescent="0.35">
      <c r="A76" s="584"/>
      <c r="B76" s="584"/>
      <c r="C76" s="584"/>
      <c r="D76" s="584"/>
      <c r="E76" s="584"/>
      <c r="F76" s="584"/>
      <c r="G76" s="584"/>
      <c r="H76" s="584"/>
      <c r="I76" s="584"/>
      <c r="J76" s="584"/>
      <c r="K76" s="584"/>
      <c r="L76" s="584"/>
      <c r="M76" s="584"/>
      <c r="N76" s="584"/>
      <c r="O76" s="584"/>
      <c r="P76" s="584"/>
      <c r="Q76" s="584"/>
      <c r="R76" s="584"/>
      <c r="S76" s="584"/>
      <c r="T76" s="584"/>
      <c r="U76" s="584"/>
      <c r="V76" s="584"/>
      <c r="W76" s="584"/>
      <c r="X76" s="584"/>
      <c r="Y76" s="584"/>
      <c r="Z76" s="584"/>
    </row>
    <row r="77" spans="1:26" ht="14.25" customHeight="1" x14ac:dyDescent="0.35">
      <c r="A77" s="584"/>
      <c r="B77" s="584"/>
      <c r="C77" s="584"/>
      <c r="D77" s="584"/>
      <c r="E77" s="584"/>
      <c r="F77" s="584"/>
      <c r="G77" s="584"/>
      <c r="H77" s="584"/>
      <c r="I77" s="584"/>
      <c r="J77" s="584"/>
      <c r="K77" s="584"/>
      <c r="L77" s="584"/>
      <c r="M77" s="584"/>
      <c r="N77" s="584"/>
      <c r="O77" s="584"/>
      <c r="P77" s="584"/>
      <c r="Q77" s="584"/>
      <c r="R77" s="584"/>
      <c r="S77" s="584"/>
      <c r="T77" s="584"/>
      <c r="U77" s="584"/>
      <c r="V77" s="584"/>
      <c r="W77" s="584"/>
      <c r="X77" s="584"/>
      <c r="Y77" s="584"/>
      <c r="Z77" s="584"/>
    </row>
    <row r="78" spans="1:26" ht="14.25" customHeight="1" x14ac:dyDescent="0.35">
      <c r="A78" s="584"/>
      <c r="B78" s="584"/>
      <c r="C78" s="584"/>
      <c r="D78" s="584"/>
      <c r="E78" s="584"/>
      <c r="F78" s="584"/>
      <c r="G78" s="584"/>
      <c r="H78" s="584"/>
      <c r="I78" s="584"/>
      <c r="J78" s="584"/>
      <c r="K78" s="584"/>
      <c r="L78" s="584"/>
      <c r="M78" s="584"/>
      <c r="N78" s="584"/>
      <c r="O78" s="584"/>
      <c r="P78" s="584"/>
      <c r="Q78" s="584"/>
      <c r="R78" s="584"/>
      <c r="S78" s="584"/>
      <c r="T78" s="584"/>
      <c r="U78" s="584"/>
      <c r="V78" s="584"/>
      <c r="W78" s="584"/>
      <c r="X78" s="584"/>
      <c r="Y78" s="584"/>
      <c r="Z78" s="584"/>
    </row>
    <row r="79" spans="1:26" ht="14.25" customHeight="1" x14ac:dyDescent="0.35">
      <c r="A79" s="584"/>
      <c r="B79" s="584"/>
      <c r="C79" s="584"/>
      <c r="D79" s="584"/>
      <c r="E79" s="584"/>
      <c r="F79" s="584"/>
      <c r="G79" s="584"/>
      <c r="H79" s="584"/>
      <c r="I79" s="584"/>
      <c r="J79" s="584"/>
      <c r="K79" s="584"/>
      <c r="L79" s="584"/>
      <c r="M79" s="584"/>
      <c r="N79" s="584"/>
      <c r="O79" s="584"/>
      <c r="P79" s="584"/>
      <c r="Q79" s="584"/>
      <c r="R79" s="584"/>
      <c r="S79" s="584"/>
      <c r="T79" s="584"/>
      <c r="U79" s="584"/>
      <c r="V79" s="584"/>
      <c r="W79" s="584"/>
      <c r="X79" s="584"/>
      <c r="Y79" s="584"/>
      <c r="Z79" s="584"/>
    </row>
    <row r="80" spans="1:26" ht="14.25" customHeight="1" x14ac:dyDescent="0.35">
      <c r="A80" s="584"/>
      <c r="B80" s="584"/>
      <c r="C80" s="584"/>
      <c r="D80" s="584"/>
      <c r="E80" s="584"/>
      <c r="F80" s="584"/>
      <c r="G80" s="584"/>
      <c r="H80" s="584"/>
      <c r="I80" s="584"/>
      <c r="J80" s="584"/>
      <c r="K80" s="584"/>
      <c r="L80" s="584"/>
      <c r="M80" s="584"/>
      <c r="N80" s="584"/>
      <c r="O80" s="584"/>
      <c r="P80" s="584"/>
      <c r="Q80" s="584"/>
      <c r="R80" s="584"/>
      <c r="S80" s="584"/>
      <c r="T80" s="584"/>
      <c r="U80" s="584"/>
      <c r="V80" s="584"/>
      <c r="W80" s="584"/>
      <c r="X80" s="584"/>
      <c r="Y80" s="584"/>
      <c r="Z80" s="584"/>
    </row>
    <row r="81" spans="1:26" ht="14.25" customHeight="1" x14ac:dyDescent="0.35">
      <c r="A81" s="584"/>
      <c r="B81" s="584"/>
      <c r="C81" s="584"/>
      <c r="D81" s="584"/>
      <c r="E81" s="584"/>
      <c r="F81" s="584"/>
      <c r="G81" s="584"/>
      <c r="H81" s="584"/>
      <c r="I81" s="584"/>
      <c r="J81" s="584"/>
      <c r="K81" s="584"/>
      <c r="L81" s="584"/>
      <c r="M81" s="584"/>
      <c r="N81" s="584"/>
      <c r="O81" s="584"/>
      <c r="P81" s="584"/>
      <c r="Q81" s="584"/>
      <c r="R81" s="584"/>
      <c r="S81" s="584"/>
      <c r="T81" s="584"/>
      <c r="U81" s="584"/>
      <c r="V81" s="584"/>
      <c r="W81" s="584"/>
      <c r="X81" s="584"/>
      <c r="Y81" s="584"/>
      <c r="Z81" s="584"/>
    </row>
    <row r="82" spans="1:26" ht="14.25" customHeight="1" x14ac:dyDescent="0.35">
      <c r="A82" s="584"/>
      <c r="B82" s="584"/>
      <c r="C82" s="584"/>
      <c r="D82" s="584"/>
      <c r="E82" s="584"/>
      <c r="F82" s="584"/>
      <c r="G82" s="584"/>
      <c r="H82" s="584"/>
      <c r="I82" s="584"/>
      <c r="J82" s="584"/>
      <c r="K82" s="584"/>
      <c r="L82" s="584"/>
      <c r="M82" s="584"/>
      <c r="N82" s="584"/>
      <c r="O82" s="584"/>
      <c r="P82" s="584"/>
      <c r="Q82" s="584"/>
      <c r="R82" s="584"/>
      <c r="S82" s="584"/>
      <c r="T82" s="584"/>
      <c r="U82" s="584"/>
      <c r="V82" s="584"/>
      <c r="W82" s="584"/>
      <c r="X82" s="584"/>
      <c r="Y82" s="584"/>
      <c r="Z82" s="584"/>
    </row>
    <row r="83" spans="1:26" ht="14.25" customHeight="1" x14ac:dyDescent="0.35">
      <c r="A83" s="584"/>
      <c r="B83" s="584"/>
      <c r="C83" s="584"/>
      <c r="D83" s="584"/>
      <c r="E83" s="584"/>
      <c r="F83" s="584"/>
      <c r="G83" s="584"/>
      <c r="H83" s="584"/>
      <c r="I83" s="584"/>
      <c r="J83" s="584"/>
      <c r="K83" s="584"/>
      <c r="L83" s="584"/>
      <c r="M83" s="584"/>
      <c r="N83" s="584"/>
      <c r="O83" s="584"/>
      <c r="P83" s="584"/>
      <c r="Q83" s="584"/>
      <c r="R83" s="584"/>
      <c r="S83" s="584"/>
      <c r="T83" s="584"/>
      <c r="U83" s="584"/>
      <c r="V83" s="584"/>
      <c r="W83" s="584"/>
      <c r="X83" s="584"/>
      <c r="Y83" s="584"/>
      <c r="Z83" s="584"/>
    </row>
    <row r="84" spans="1:26" ht="14.25" customHeight="1" x14ac:dyDescent="0.35">
      <c r="A84" s="584"/>
      <c r="B84" s="584"/>
      <c r="C84" s="584"/>
      <c r="D84" s="584"/>
      <c r="E84" s="584"/>
      <c r="F84" s="584"/>
      <c r="G84" s="584"/>
      <c r="H84" s="584"/>
      <c r="I84" s="584"/>
      <c r="J84" s="584"/>
      <c r="K84" s="584"/>
      <c r="L84" s="584"/>
      <c r="M84" s="584"/>
      <c r="N84" s="584"/>
      <c r="O84" s="584"/>
      <c r="P84" s="584"/>
      <c r="Q84" s="584"/>
      <c r="R84" s="584"/>
      <c r="S84" s="584"/>
      <c r="T84" s="584"/>
      <c r="U84" s="584"/>
      <c r="V84" s="584"/>
      <c r="W84" s="584"/>
      <c r="X84" s="584"/>
      <c r="Y84" s="584"/>
      <c r="Z84" s="584"/>
    </row>
    <row r="85" spans="1:26" ht="14.25" customHeight="1" x14ac:dyDescent="0.35">
      <c r="A85" s="584"/>
      <c r="B85" s="584"/>
      <c r="C85" s="584"/>
      <c r="D85" s="584"/>
      <c r="E85" s="584"/>
      <c r="F85" s="584"/>
      <c r="G85" s="584"/>
      <c r="H85" s="584"/>
      <c r="I85" s="584"/>
      <c r="J85" s="584"/>
      <c r="K85" s="584"/>
      <c r="L85" s="584"/>
      <c r="M85" s="584"/>
      <c r="N85" s="584"/>
      <c r="O85" s="584"/>
      <c r="P85" s="584"/>
      <c r="Q85" s="584"/>
      <c r="R85" s="584"/>
      <c r="S85" s="584"/>
      <c r="T85" s="584"/>
      <c r="U85" s="584"/>
      <c r="V85" s="584"/>
      <c r="W85" s="584"/>
      <c r="X85" s="584"/>
      <c r="Y85" s="584"/>
      <c r="Z85" s="584"/>
    </row>
    <row r="86" spans="1:26" ht="14.25" customHeight="1" x14ac:dyDescent="0.35">
      <c r="A86" s="584"/>
      <c r="B86" s="584"/>
      <c r="C86" s="584"/>
      <c r="D86" s="584"/>
      <c r="E86" s="584"/>
      <c r="F86" s="584"/>
      <c r="G86" s="584"/>
      <c r="H86" s="584"/>
      <c r="I86" s="584"/>
      <c r="J86" s="584"/>
      <c r="K86" s="584"/>
      <c r="L86" s="584"/>
      <c r="M86" s="584"/>
      <c r="N86" s="584"/>
      <c r="O86" s="584"/>
      <c r="P86" s="584"/>
      <c r="Q86" s="584"/>
      <c r="R86" s="584"/>
      <c r="S86" s="584"/>
      <c r="T86" s="584"/>
      <c r="U86" s="584"/>
      <c r="V86" s="584"/>
      <c r="W86" s="584"/>
      <c r="X86" s="584"/>
      <c r="Y86" s="584"/>
      <c r="Z86" s="584"/>
    </row>
    <row r="87" spans="1:26" ht="14.25" customHeight="1" x14ac:dyDescent="0.35">
      <c r="A87" s="584"/>
      <c r="B87" s="584"/>
      <c r="C87" s="584"/>
      <c r="D87" s="584"/>
      <c r="E87" s="584"/>
      <c r="F87" s="584"/>
      <c r="G87" s="584"/>
      <c r="H87" s="584"/>
      <c r="I87" s="584"/>
      <c r="J87" s="584"/>
      <c r="K87" s="584"/>
      <c r="L87" s="584"/>
      <c r="M87" s="584"/>
      <c r="N87" s="584"/>
      <c r="O87" s="584"/>
      <c r="P87" s="584"/>
      <c r="Q87" s="584"/>
      <c r="R87" s="584"/>
      <c r="S87" s="584"/>
      <c r="T87" s="584"/>
      <c r="U87" s="584"/>
      <c r="V87" s="584"/>
      <c r="W87" s="584"/>
      <c r="X87" s="584"/>
      <c r="Y87" s="584"/>
      <c r="Z87" s="584"/>
    </row>
    <row r="88" spans="1:26" ht="14.25" customHeight="1" x14ac:dyDescent="0.35">
      <c r="A88" s="584"/>
      <c r="B88" s="584"/>
      <c r="C88" s="584"/>
      <c r="D88" s="584"/>
      <c r="E88" s="584"/>
      <c r="F88" s="584"/>
      <c r="G88" s="584"/>
      <c r="H88" s="584"/>
      <c r="I88" s="584"/>
      <c r="J88" s="584"/>
      <c r="K88" s="584"/>
      <c r="L88" s="584"/>
      <c r="M88" s="584"/>
      <c r="N88" s="584"/>
      <c r="O88" s="584"/>
      <c r="P88" s="584"/>
      <c r="Q88" s="584"/>
      <c r="R88" s="584"/>
      <c r="S88" s="584"/>
      <c r="T88" s="584"/>
      <c r="U88" s="584"/>
      <c r="V88" s="584"/>
      <c r="W88" s="584"/>
      <c r="X88" s="584"/>
      <c r="Y88" s="584"/>
      <c r="Z88" s="584"/>
    </row>
    <row r="89" spans="1:26" ht="14.25" customHeight="1" x14ac:dyDescent="0.35">
      <c r="A89" s="584"/>
      <c r="B89" s="584"/>
      <c r="C89" s="584"/>
      <c r="D89" s="584"/>
      <c r="E89" s="584"/>
      <c r="F89" s="584"/>
      <c r="G89" s="584"/>
      <c r="H89" s="584"/>
      <c r="I89" s="584"/>
      <c r="J89" s="584"/>
      <c r="K89" s="584"/>
      <c r="L89" s="584"/>
      <c r="M89" s="584"/>
      <c r="N89" s="584"/>
      <c r="O89" s="584"/>
      <c r="P89" s="584"/>
      <c r="Q89" s="584"/>
      <c r="R89" s="584"/>
      <c r="S89" s="584"/>
      <c r="T89" s="584"/>
      <c r="U89" s="584"/>
      <c r="V89" s="584"/>
      <c r="W89" s="584"/>
      <c r="X89" s="584"/>
      <c r="Y89" s="584"/>
      <c r="Z89" s="584"/>
    </row>
    <row r="90" spans="1:26" ht="14.25" customHeight="1" x14ac:dyDescent="0.35">
      <c r="A90" s="584"/>
      <c r="B90" s="584"/>
      <c r="C90" s="584"/>
      <c r="D90" s="584"/>
      <c r="E90" s="584"/>
      <c r="F90" s="584"/>
      <c r="G90" s="584"/>
      <c r="H90" s="584"/>
      <c r="I90" s="584"/>
      <c r="J90" s="584"/>
      <c r="K90" s="584"/>
      <c r="L90" s="584"/>
      <c r="M90" s="584"/>
      <c r="N90" s="584"/>
      <c r="O90" s="584"/>
      <c r="P90" s="584"/>
      <c r="Q90" s="584"/>
      <c r="R90" s="584"/>
      <c r="S90" s="584"/>
      <c r="T90" s="584"/>
      <c r="U90" s="584"/>
      <c r="V90" s="584"/>
      <c r="W90" s="584"/>
      <c r="X90" s="584"/>
      <c r="Y90" s="584"/>
      <c r="Z90" s="584"/>
    </row>
    <row r="91" spans="1:26" ht="14.25" customHeight="1" x14ac:dyDescent="0.35">
      <c r="A91" s="584"/>
      <c r="B91" s="584"/>
      <c r="C91" s="584"/>
      <c r="D91" s="584"/>
      <c r="E91" s="584"/>
      <c r="F91" s="584"/>
      <c r="G91" s="584"/>
      <c r="H91" s="584"/>
      <c r="I91" s="584"/>
      <c r="J91" s="584"/>
      <c r="K91" s="584"/>
      <c r="L91" s="584"/>
      <c r="M91" s="584"/>
      <c r="N91" s="584"/>
      <c r="O91" s="584"/>
      <c r="P91" s="584"/>
      <c r="Q91" s="584"/>
      <c r="R91" s="584"/>
      <c r="S91" s="584"/>
      <c r="T91" s="584"/>
      <c r="U91" s="584"/>
      <c r="V91" s="584"/>
      <c r="W91" s="584"/>
      <c r="X91" s="584"/>
      <c r="Y91" s="584"/>
      <c r="Z91" s="584"/>
    </row>
    <row r="92" spans="1:26" ht="14.25" customHeight="1" x14ac:dyDescent="0.35">
      <c r="A92" s="584"/>
      <c r="B92" s="584"/>
      <c r="C92" s="584"/>
      <c r="D92" s="584"/>
      <c r="E92" s="584"/>
      <c r="F92" s="584"/>
      <c r="G92" s="584"/>
      <c r="H92" s="584"/>
      <c r="I92" s="584"/>
      <c r="J92" s="584"/>
      <c r="K92" s="584"/>
      <c r="L92" s="584"/>
      <c r="M92" s="584"/>
      <c r="N92" s="584"/>
      <c r="O92" s="584"/>
      <c r="P92" s="584"/>
      <c r="Q92" s="584"/>
      <c r="R92" s="584"/>
      <c r="S92" s="584"/>
      <c r="T92" s="584"/>
      <c r="U92" s="584"/>
      <c r="V92" s="584"/>
      <c r="W92" s="584"/>
      <c r="X92" s="584"/>
      <c r="Y92" s="584"/>
      <c r="Z92" s="584"/>
    </row>
    <row r="93" spans="1:26" ht="14.25" customHeight="1" x14ac:dyDescent="0.35">
      <c r="A93" s="584"/>
      <c r="B93" s="584"/>
      <c r="C93" s="584"/>
      <c r="D93" s="584"/>
      <c r="E93" s="584"/>
      <c r="F93" s="584"/>
      <c r="G93" s="584"/>
      <c r="H93" s="584"/>
      <c r="I93" s="584"/>
      <c r="J93" s="584"/>
      <c r="K93" s="584"/>
      <c r="L93" s="584"/>
      <c r="M93" s="584"/>
      <c r="N93" s="584"/>
      <c r="O93" s="584"/>
      <c r="P93" s="584"/>
      <c r="Q93" s="584"/>
      <c r="R93" s="584"/>
      <c r="S93" s="584"/>
      <c r="T93" s="584"/>
      <c r="U93" s="584"/>
      <c r="V93" s="584"/>
      <c r="W93" s="584"/>
      <c r="X93" s="584"/>
      <c r="Y93" s="584"/>
      <c r="Z93" s="584"/>
    </row>
    <row r="94" spans="1:26" ht="14.25" customHeight="1" x14ac:dyDescent="0.35">
      <c r="A94" s="584"/>
      <c r="B94" s="584"/>
      <c r="C94" s="584"/>
      <c r="D94" s="584"/>
      <c r="E94" s="584"/>
      <c r="F94" s="584"/>
      <c r="G94" s="584"/>
      <c r="H94" s="584"/>
      <c r="I94" s="584"/>
      <c r="J94" s="584"/>
      <c r="K94" s="584"/>
      <c r="L94" s="584"/>
      <c r="M94" s="584"/>
      <c r="N94" s="584"/>
      <c r="O94" s="584"/>
      <c r="P94" s="584"/>
      <c r="Q94" s="584"/>
      <c r="R94" s="584"/>
      <c r="S94" s="584"/>
      <c r="T94" s="584"/>
      <c r="U94" s="584"/>
      <c r="V94" s="584"/>
      <c r="W94" s="584"/>
      <c r="X94" s="584"/>
      <c r="Y94" s="584"/>
      <c r="Z94" s="584"/>
    </row>
    <row r="95" spans="1:26" ht="14.25" customHeight="1" x14ac:dyDescent="0.35">
      <c r="A95" s="584"/>
      <c r="B95" s="584"/>
      <c r="C95" s="584"/>
      <c r="D95" s="584"/>
      <c r="E95" s="584"/>
      <c r="F95" s="584"/>
      <c r="G95" s="584"/>
      <c r="H95" s="584"/>
      <c r="I95" s="584"/>
      <c r="J95" s="584"/>
      <c r="K95" s="584"/>
      <c r="L95" s="584"/>
      <c r="M95" s="584"/>
      <c r="N95" s="584"/>
      <c r="O95" s="584"/>
      <c r="P95" s="584"/>
      <c r="Q95" s="584"/>
      <c r="R95" s="584"/>
      <c r="S95" s="584"/>
      <c r="T95" s="584"/>
      <c r="U95" s="584"/>
      <c r="V95" s="584"/>
      <c r="W95" s="584"/>
      <c r="X95" s="584"/>
      <c r="Y95" s="584"/>
      <c r="Z95" s="584"/>
    </row>
    <row r="96" spans="1:26" ht="14.25" customHeight="1" x14ac:dyDescent="0.35">
      <c r="A96" s="584"/>
      <c r="B96" s="584"/>
      <c r="C96" s="584"/>
      <c r="D96" s="584"/>
      <c r="E96" s="584"/>
      <c r="F96" s="584"/>
      <c r="G96" s="584"/>
      <c r="H96" s="584"/>
      <c r="I96" s="584"/>
      <c r="J96" s="584"/>
      <c r="K96" s="584"/>
      <c r="L96" s="584"/>
      <c r="M96" s="584"/>
      <c r="N96" s="584"/>
      <c r="O96" s="584"/>
      <c r="P96" s="584"/>
      <c r="Q96" s="584"/>
      <c r="R96" s="584"/>
      <c r="S96" s="584"/>
      <c r="T96" s="584"/>
      <c r="U96" s="584"/>
      <c r="V96" s="584"/>
      <c r="W96" s="584"/>
      <c r="X96" s="584"/>
      <c r="Y96" s="584"/>
      <c r="Z96" s="584"/>
    </row>
    <row r="97" spans="1:26" ht="14.25" customHeight="1" x14ac:dyDescent="0.35">
      <c r="A97" s="584"/>
      <c r="B97" s="584"/>
      <c r="C97" s="584"/>
      <c r="D97" s="584"/>
      <c r="E97" s="584"/>
      <c r="F97" s="584"/>
      <c r="G97" s="584"/>
      <c r="H97" s="584"/>
      <c r="I97" s="584"/>
      <c r="J97" s="584"/>
      <c r="K97" s="584"/>
      <c r="L97" s="584"/>
      <c r="M97" s="584"/>
      <c r="N97" s="584"/>
      <c r="O97" s="584"/>
      <c r="P97" s="584"/>
      <c r="Q97" s="584"/>
      <c r="R97" s="584"/>
      <c r="S97" s="584"/>
      <c r="T97" s="584"/>
      <c r="U97" s="584"/>
      <c r="V97" s="584"/>
      <c r="W97" s="584"/>
      <c r="X97" s="584"/>
      <c r="Y97" s="584"/>
      <c r="Z97" s="584"/>
    </row>
    <row r="98" spans="1:26" ht="14.25" customHeight="1" x14ac:dyDescent="0.35">
      <c r="A98" s="584"/>
      <c r="B98" s="584"/>
      <c r="C98" s="584"/>
      <c r="D98" s="584"/>
      <c r="E98" s="584"/>
      <c r="F98" s="584"/>
      <c r="G98" s="584"/>
      <c r="H98" s="584"/>
      <c r="I98" s="584"/>
      <c r="J98" s="584"/>
      <c r="K98" s="584"/>
      <c r="L98" s="584"/>
      <c r="M98" s="584"/>
      <c r="N98" s="584"/>
      <c r="O98" s="584"/>
      <c r="P98" s="584"/>
      <c r="Q98" s="584"/>
      <c r="R98" s="584"/>
      <c r="S98" s="584"/>
      <c r="T98" s="584"/>
      <c r="U98" s="584"/>
      <c r="V98" s="584"/>
      <c r="W98" s="584"/>
      <c r="X98" s="584"/>
      <c r="Y98" s="584"/>
      <c r="Z98" s="584"/>
    </row>
    <row r="99" spans="1:26" ht="14.25" customHeight="1" x14ac:dyDescent="0.35">
      <c r="A99" s="584"/>
      <c r="B99" s="584"/>
      <c r="C99" s="584"/>
      <c r="D99" s="584"/>
      <c r="E99" s="584"/>
      <c r="F99" s="584"/>
      <c r="G99" s="584"/>
      <c r="H99" s="584"/>
      <c r="I99" s="584"/>
      <c r="J99" s="584"/>
      <c r="K99" s="584"/>
      <c r="L99" s="584"/>
      <c r="M99" s="584"/>
      <c r="N99" s="584"/>
      <c r="O99" s="584"/>
      <c r="P99" s="584"/>
      <c r="Q99" s="584"/>
      <c r="R99" s="584"/>
      <c r="S99" s="584"/>
      <c r="T99" s="584"/>
      <c r="U99" s="584"/>
      <c r="V99" s="584"/>
      <c r="W99" s="584"/>
      <c r="X99" s="584"/>
      <c r="Y99" s="584"/>
      <c r="Z99" s="584"/>
    </row>
    <row r="100" spans="1:26" ht="14.25" customHeight="1" x14ac:dyDescent="0.35">
      <c r="A100" s="584"/>
      <c r="B100" s="584"/>
      <c r="C100" s="584"/>
      <c r="D100" s="584"/>
      <c r="E100" s="584"/>
      <c r="F100" s="584"/>
      <c r="G100" s="584"/>
      <c r="H100" s="584"/>
      <c r="I100" s="584"/>
      <c r="J100" s="584"/>
      <c r="K100" s="584"/>
      <c r="L100" s="584"/>
      <c r="M100" s="584"/>
      <c r="N100" s="584"/>
      <c r="O100" s="584"/>
      <c r="P100" s="584"/>
      <c r="Q100" s="584"/>
      <c r="R100" s="584"/>
      <c r="S100" s="584"/>
      <c r="T100" s="584"/>
      <c r="U100" s="584"/>
      <c r="V100" s="584"/>
      <c r="W100" s="584"/>
      <c r="X100" s="584"/>
      <c r="Y100" s="584"/>
      <c r="Z100" s="584"/>
    </row>
    <row r="101" spans="1:26" ht="14.25" customHeight="1" x14ac:dyDescent="0.35">
      <c r="A101" s="584"/>
      <c r="B101" s="584"/>
      <c r="C101" s="584"/>
      <c r="D101" s="584"/>
      <c r="E101" s="584"/>
      <c r="F101" s="584"/>
      <c r="G101" s="584"/>
      <c r="H101" s="584"/>
      <c r="I101" s="584"/>
      <c r="J101" s="584"/>
      <c r="K101" s="584"/>
      <c r="L101" s="584"/>
      <c r="M101" s="584"/>
      <c r="N101" s="584"/>
      <c r="O101" s="584"/>
      <c r="P101" s="584"/>
      <c r="Q101" s="584"/>
      <c r="R101" s="584"/>
      <c r="S101" s="584"/>
      <c r="T101" s="584"/>
      <c r="U101" s="584"/>
      <c r="V101" s="584"/>
      <c r="W101" s="584"/>
      <c r="X101" s="584"/>
      <c r="Y101" s="584"/>
      <c r="Z101" s="584"/>
    </row>
    <row r="102" spans="1:26" ht="14.25" customHeight="1" x14ac:dyDescent="0.35">
      <c r="A102" s="584"/>
      <c r="B102" s="584"/>
      <c r="C102" s="584"/>
      <c r="D102" s="584"/>
      <c r="E102" s="584"/>
      <c r="F102" s="584"/>
      <c r="G102" s="584"/>
      <c r="H102" s="584"/>
      <c r="I102" s="584"/>
      <c r="J102" s="584"/>
      <c r="K102" s="584"/>
      <c r="L102" s="584"/>
      <c r="M102" s="584"/>
      <c r="N102" s="584"/>
      <c r="O102" s="584"/>
      <c r="P102" s="584"/>
      <c r="Q102" s="584"/>
      <c r="R102" s="584"/>
      <c r="S102" s="584"/>
      <c r="T102" s="584"/>
      <c r="U102" s="584"/>
      <c r="V102" s="584"/>
      <c r="W102" s="584"/>
      <c r="X102" s="584"/>
      <c r="Y102" s="584"/>
      <c r="Z102" s="584"/>
    </row>
    <row r="103" spans="1:26" ht="14.25" customHeight="1" x14ac:dyDescent="0.35">
      <c r="A103" s="584"/>
      <c r="B103" s="584"/>
      <c r="C103" s="584"/>
      <c r="D103" s="584"/>
      <c r="E103" s="584"/>
      <c r="F103" s="584"/>
      <c r="G103" s="584"/>
      <c r="H103" s="584"/>
      <c r="I103" s="584"/>
      <c r="J103" s="584"/>
      <c r="K103" s="584"/>
      <c r="L103" s="584"/>
      <c r="M103" s="584"/>
      <c r="N103" s="584"/>
      <c r="O103" s="584"/>
      <c r="P103" s="584"/>
      <c r="Q103" s="584"/>
      <c r="R103" s="584"/>
      <c r="S103" s="584"/>
      <c r="T103" s="584"/>
      <c r="U103" s="584"/>
      <c r="V103" s="584"/>
      <c r="W103" s="584"/>
      <c r="X103" s="584"/>
      <c r="Y103" s="584"/>
      <c r="Z103" s="584"/>
    </row>
    <row r="104" spans="1:26" ht="14.25" customHeight="1" x14ac:dyDescent="0.35">
      <c r="A104" s="584"/>
      <c r="B104" s="584"/>
      <c r="C104" s="584"/>
      <c r="D104" s="584"/>
      <c r="E104" s="584"/>
      <c r="F104" s="584"/>
      <c r="G104" s="584"/>
      <c r="H104" s="584"/>
      <c r="I104" s="584"/>
      <c r="J104" s="584"/>
      <c r="K104" s="584"/>
      <c r="L104" s="584"/>
      <c r="M104" s="584"/>
      <c r="N104" s="584"/>
      <c r="O104" s="584"/>
      <c r="P104" s="584"/>
      <c r="Q104" s="584"/>
      <c r="R104" s="584"/>
      <c r="S104" s="584"/>
      <c r="T104" s="584"/>
      <c r="U104" s="584"/>
      <c r="V104" s="584"/>
      <c r="W104" s="584"/>
      <c r="X104" s="584"/>
      <c r="Y104" s="584"/>
      <c r="Z104" s="584"/>
    </row>
    <row r="105" spans="1:26" ht="14.25" customHeight="1" x14ac:dyDescent="0.35">
      <c r="A105" s="584"/>
      <c r="B105" s="584"/>
      <c r="C105" s="584"/>
      <c r="D105" s="584"/>
      <c r="E105" s="584"/>
      <c r="F105" s="584"/>
      <c r="G105" s="584"/>
      <c r="H105" s="584"/>
      <c r="I105" s="584"/>
      <c r="J105" s="584"/>
      <c r="K105" s="584"/>
      <c r="L105" s="584"/>
      <c r="M105" s="584"/>
      <c r="N105" s="584"/>
      <c r="O105" s="584"/>
      <c r="P105" s="584"/>
      <c r="Q105" s="584"/>
      <c r="R105" s="584"/>
      <c r="S105" s="584"/>
      <c r="T105" s="584"/>
      <c r="U105" s="584"/>
      <c r="V105" s="584"/>
      <c r="W105" s="584"/>
      <c r="X105" s="584"/>
      <c r="Y105" s="584"/>
      <c r="Z105" s="584"/>
    </row>
    <row r="106" spans="1:26" ht="14.25" customHeight="1" x14ac:dyDescent="0.35">
      <c r="A106" s="584"/>
      <c r="B106" s="584"/>
      <c r="C106" s="584"/>
      <c r="D106" s="584"/>
      <c r="E106" s="584"/>
      <c r="F106" s="584"/>
      <c r="G106" s="584"/>
      <c r="H106" s="584"/>
      <c r="I106" s="584"/>
      <c r="J106" s="584"/>
      <c r="K106" s="584"/>
      <c r="L106" s="584"/>
      <c r="M106" s="584"/>
      <c r="N106" s="584"/>
      <c r="O106" s="584"/>
      <c r="P106" s="584"/>
      <c r="Q106" s="584"/>
      <c r="R106" s="584"/>
      <c r="S106" s="584"/>
      <c r="T106" s="584"/>
      <c r="U106" s="584"/>
      <c r="V106" s="584"/>
      <c r="W106" s="584"/>
      <c r="X106" s="584"/>
      <c r="Y106" s="584"/>
      <c r="Z106" s="584"/>
    </row>
    <row r="107" spans="1:26" ht="14.25" customHeight="1" x14ac:dyDescent="0.35">
      <c r="A107" s="584"/>
      <c r="B107" s="584"/>
      <c r="C107" s="584"/>
      <c r="D107" s="584"/>
      <c r="E107" s="584"/>
      <c r="F107" s="584"/>
      <c r="G107" s="584"/>
      <c r="H107" s="584"/>
      <c r="I107" s="584"/>
      <c r="J107" s="584"/>
      <c r="K107" s="584"/>
      <c r="L107" s="584"/>
      <c r="M107" s="584"/>
      <c r="N107" s="584"/>
      <c r="O107" s="584"/>
      <c r="P107" s="584"/>
      <c r="Q107" s="584"/>
      <c r="R107" s="584"/>
      <c r="S107" s="584"/>
      <c r="T107" s="584"/>
      <c r="U107" s="584"/>
      <c r="V107" s="584"/>
      <c r="W107" s="584"/>
      <c r="X107" s="584"/>
      <c r="Y107" s="584"/>
      <c r="Z107" s="584"/>
    </row>
    <row r="108" spans="1:26" ht="14.25" customHeight="1" x14ac:dyDescent="0.35">
      <c r="A108" s="584"/>
      <c r="B108" s="584"/>
      <c r="C108" s="584"/>
      <c r="D108" s="584"/>
      <c r="E108" s="584"/>
      <c r="F108" s="584"/>
      <c r="G108" s="584"/>
      <c r="H108" s="584"/>
      <c r="I108" s="584"/>
      <c r="J108" s="584"/>
      <c r="K108" s="584"/>
      <c r="L108" s="584"/>
      <c r="M108" s="584"/>
      <c r="N108" s="584"/>
      <c r="O108" s="584"/>
      <c r="P108" s="584"/>
      <c r="Q108" s="584"/>
      <c r="R108" s="584"/>
      <c r="S108" s="584"/>
      <c r="T108" s="584"/>
      <c r="U108" s="584"/>
      <c r="V108" s="584"/>
      <c r="W108" s="584"/>
      <c r="X108" s="584"/>
      <c r="Y108" s="584"/>
      <c r="Z108" s="584"/>
    </row>
    <row r="109" spans="1:26" ht="14.25" customHeight="1" x14ac:dyDescent="0.35">
      <c r="A109" s="584"/>
      <c r="B109" s="584"/>
      <c r="C109" s="584"/>
      <c r="D109" s="584"/>
      <c r="E109" s="584"/>
      <c r="F109" s="584"/>
      <c r="G109" s="584"/>
      <c r="H109" s="584"/>
      <c r="I109" s="584"/>
      <c r="J109" s="584"/>
      <c r="K109" s="584"/>
      <c r="L109" s="584"/>
      <c r="M109" s="584"/>
      <c r="N109" s="584"/>
      <c r="O109" s="584"/>
      <c r="P109" s="584"/>
      <c r="Q109" s="584"/>
      <c r="R109" s="584"/>
      <c r="S109" s="584"/>
      <c r="T109" s="584"/>
      <c r="U109" s="584"/>
      <c r="V109" s="584"/>
      <c r="W109" s="584"/>
      <c r="X109" s="584"/>
      <c r="Y109" s="584"/>
      <c r="Z109" s="584"/>
    </row>
    <row r="110" spans="1:26" ht="14.25" customHeight="1" x14ac:dyDescent="0.35">
      <c r="A110" s="584"/>
      <c r="B110" s="584"/>
      <c r="C110" s="584"/>
      <c r="D110" s="584"/>
      <c r="E110" s="584"/>
      <c r="F110" s="584"/>
      <c r="G110" s="584"/>
      <c r="H110" s="584"/>
      <c r="I110" s="584"/>
      <c r="J110" s="584"/>
      <c r="K110" s="584"/>
      <c r="L110" s="584"/>
      <c r="M110" s="584"/>
      <c r="N110" s="584"/>
      <c r="O110" s="584"/>
      <c r="P110" s="584"/>
      <c r="Q110" s="584"/>
      <c r="R110" s="584"/>
      <c r="S110" s="584"/>
      <c r="T110" s="584"/>
      <c r="U110" s="584"/>
      <c r="V110" s="584"/>
      <c r="W110" s="584"/>
      <c r="X110" s="584"/>
      <c r="Y110" s="584"/>
      <c r="Z110" s="584"/>
    </row>
    <row r="111" spans="1:26" ht="14.25" customHeight="1" x14ac:dyDescent="0.35">
      <c r="A111" s="584"/>
      <c r="B111" s="584"/>
      <c r="C111" s="584"/>
      <c r="D111" s="584"/>
      <c r="E111" s="584"/>
      <c r="F111" s="584"/>
      <c r="G111" s="584"/>
      <c r="H111" s="584"/>
      <c r="I111" s="584"/>
      <c r="J111" s="584"/>
      <c r="K111" s="584"/>
      <c r="L111" s="584"/>
      <c r="M111" s="584"/>
      <c r="N111" s="584"/>
      <c r="O111" s="584"/>
      <c r="P111" s="584"/>
      <c r="Q111" s="584"/>
      <c r="R111" s="584"/>
      <c r="S111" s="584"/>
      <c r="T111" s="584"/>
      <c r="U111" s="584"/>
      <c r="V111" s="584"/>
      <c r="W111" s="584"/>
      <c r="X111" s="584"/>
      <c r="Y111" s="584"/>
      <c r="Z111" s="584"/>
    </row>
    <row r="112" spans="1:26" ht="14.25" customHeight="1" x14ac:dyDescent="0.35">
      <c r="A112" s="584"/>
      <c r="B112" s="584"/>
      <c r="C112" s="584"/>
      <c r="D112" s="584"/>
      <c r="E112" s="584"/>
      <c r="F112" s="584"/>
      <c r="G112" s="584"/>
      <c r="H112" s="584"/>
      <c r="I112" s="584"/>
      <c r="J112" s="584"/>
      <c r="K112" s="584"/>
      <c r="L112" s="584"/>
      <c r="M112" s="584"/>
      <c r="N112" s="584"/>
      <c r="O112" s="584"/>
      <c r="P112" s="584"/>
      <c r="Q112" s="584"/>
      <c r="R112" s="584"/>
      <c r="S112" s="584"/>
      <c r="T112" s="584"/>
      <c r="U112" s="584"/>
      <c r="V112" s="584"/>
      <c r="W112" s="584"/>
      <c r="X112" s="584"/>
      <c r="Y112" s="584"/>
      <c r="Z112" s="584"/>
    </row>
    <row r="113" spans="1:26" ht="14.25" customHeight="1" x14ac:dyDescent="0.35">
      <c r="A113" s="584"/>
      <c r="B113" s="584"/>
      <c r="C113" s="584"/>
      <c r="D113" s="584"/>
      <c r="E113" s="584"/>
      <c r="F113" s="584"/>
      <c r="G113" s="584"/>
      <c r="H113" s="584"/>
      <c r="I113" s="584"/>
      <c r="J113" s="584"/>
      <c r="K113" s="584"/>
      <c r="L113" s="584"/>
      <c r="M113" s="584"/>
      <c r="N113" s="584"/>
      <c r="O113" s="584"/>
      <c r="P113" s="584"/>
      <c r="Q113" s="584"/>
      <c r="R113" s="584"/>
      <c r="S113" s="584"/>
      <c r="T113" s="584"/>
      <c r="U113" s="584"/>
      <c r="V113" s="584"/>
      <c r="W113" s="584"/>
      <c r="X113" s="584"/>
      <c r="Y113" s="584"/>
      <c r="Z113" s="584"/>
    </row>
    <row r="114" spans="1:26" ht="14.25" customHeight="1" x14ac:dyDescent="0.35">
      <c r="A114" s="584"/>
      <c r="B114" s="584"/>
      <c r="C114" s="584"/>
      <c r="D114" s="584"/>
      <c r="E114" s="584"/>
      <c r="F114" s="584"/>
      <c r="G114" s="584"/>
      <c r="H114" s="584"/>
      <c r="I114" s="584"/>
      <c r="J114" s="584"/>
      <c r="K114" s="584"/>
      <c r="L114" s="584"/>
      <c r="M114" s="584"/>
      <c r="N114" s="584"/>
      <c r="O114" s="584"/>
      <c r="P114" s="584"/>
      <c r="Q114" s="584"/>
      <c r="R114" s="584"/>
      <c r="S114" s="584"/>
      <c r="T114" s="584"/>
      <c r="U114" s="584"/>
      <c r="V114" s="584"/>
      <c r="W114" s="584"/>
      <c r="X114" s="584"/>
      <c r="Y114" s="584"/>
      <c r="Z114" s="584"/>
    </row>
    <row r="115" spans="1:26" ht="14.25" customHeight="1" x14ac:dyDescent="0.35">
      <c r="A115" s="584"/>
      <c r="B115" s="584"/>
      <c r="C115" s="584"/>
      <c r="D115" s="584"/>
      <c r="E115" s="584"/>
      <c r="F115" s="584"/>
      <c r="G115" s="584"/>
      <c r="H115" s="584"/>
      <c r="I115" s="584"/>
      <c r="J115" s="584"/>
      <c r="K115" s="584"/>
      <c r="L115" s="584"/>
      <c r="M115" s="584"/>
      <c r="N115" s="584"/>
      <c r="O115" s="584"/>
      <c r="P115" s="584"/>
      <c r="Q115" s="584"/>
      <c r="R115" s="584"/>
      <c r="S115" s="584"/>
      <c r="T115" s="584"/>
      <c r="U115" s="584"/>
      <c r="V115" s="584"/>
      <c r="W115" s="584"/>
      <c r="X115" s="584"/>
      <c r="Y115" s="584"/>
      <c r="Z115" s="584"/>
    </row>
    <row r="116" spans="1:26" ht="14.25" customHeight="1" x14ac:dyDescent="0.35">
      <c r="A116" s="584"/>
      <c r="B116" s="584"/>
      <c r="C116" s="584"/>
      <c r="D116" s="584"/>
      <c r="E116" s="584"/>
      <c r="F116" s="584"/>
      <c r="G116" s="584"/>
      <c r="H116" s="584"/>
      <c r="I116" s="584"/>
      <c r="J116" s="584"/>
      <c r="K116" s="584"/>
      <c r="L116" s="584"/>
      <c r="M116" s="584"/>
      <c r="N116" s="584"/>
      <c r="O116" s="584"/>
      <c r="P116" s="584"/>
      <c r="Q116" s="584"/>
      <c r="R116" s="584"/>
      <c r="S116" s="584"/>
      <c r="T116" s="584"/>
      <c r="U116" s="584"/>
      <c r="V116" s="584"/>
      <c r="W116" s="584"/>
      <c r="X116" s="584"/>
      <c r="Y116" s="584"/>
      <c r="Z116" s="584"/>
    </row>
    <row r="117" spans="1:26" ht="14.25" customHeight="1" x14ac:dyDescent="0.35">
      <c r="A117" s="584"/>
      <c r="B117" s="584"/>
      <c r="C117" s="584"/>
      <c r="D117" s="584"/>
      <c r="E117" s="584"/>
      <c r="F117" s="584"/>
      <c r="G117" s="584"/>
      <c r="H117" s="584"/>
      <c r="I117" s="584"/>
      <c r="J117" s="584"/>
      <c r="K117" s="584"/>
      <c r="L117" s="584"/>
      <c r="M117" s="584"/>
      <c r="N117" s="584"/>
      <c r="O117" s="584"/>
      <c r="P117" s="584"/>
      <c r="Q117" s="584"/>
      <c r="R117" s="584"/>
      <c r="S117" s="584"/>
      <c r="T117" s="584"/>
      <c r="U117" s="584"/>
      <c r="V117" s="584"/>
      <c r="W117" s="584"/>
      <c r="X117" s="584"/>
      <c r="Y117" s="584"/>
      <c r="Z117" s="584"/>
    </row>
    <row r="118" spans="1:26" ht="14.25" customHeight="1" x14ac:dyDescent="0.35">
      <c r="A118" s="584"/>
      <c r="B118" s="584"/>
      <c r="C118" s="584"/>
      <c r="D118" s="584"/>
      <c r="E118" s="584"/>
      <c r="F118" s="584"/>
      <c r="G118" s="584"/>
      <c r="H118" s="584"/>
      <c r="I118" s="584"/>
      <c r="J118" s="584"/>
      <c r="K118" s="584"/>
      <c r="L118" s="584"/>
      <c r="M118" s="584"/>
      <c r="N118" s="584"/>
      <c r="O118" s="584"/>
      <c r="P118" s="584"/>
      <c r="Q118" s="584"/>
      <c r="R118" s="584"/>
      <c r="S118" s="584"/>
      <c r="T118" s="584"/>
      <c r="U118" s="584"/>
      <c r="V118" s="584"/>
      <c r="W118" s="584"/>
      <c r="X118" s="584"/>
      <c r="Y118" s="584"/>
      <c r="Z118" s="584"/>
    </row>
    <row r="119" spans="1:26" ht="14.25" customHeight="1" x14ac:dyDescent="0.35">
      <c r="A119" s="584"/>
      <c r="B119" s="584"/>
      <c r="C119" s="584"/>
      <c r="D119" s="584"/>
      <c r="E119" s="584"/>
      <c r="F119" s="584"/>
      <c r="G119" s="584"/>
      <c r="H119" s="584"/>
      <c r="I119" s="584"/>
      <c r="J119" s="584"/>
      <c r="K119" s="584"/>
      <c r="L119" s="584"/>
      <c r="M119" s="584"/>
      <c r="N119" s="584"/>
      <c r="O119" s="584"/>
      <c r="P119" s="584"/>
      <c r="Q119" s="584"/>
      <c r="R119" s="584"/>
      <c r="S119" s="584"/>
      <c r="T119" s="584"/>
      <c r="U119" s="584"/>
      <c r="V119" s="584"/>
      <c r="W119" s="584"/>
      <c r="X119" s="584"/>
      <c r="Y119" s="584"/>
      <c r="Z119" s="584"/>
    </row>
    <row r="120" spans="1:26" ht="14.25" customHeight="1" x14ac:dyDescent="0.35">
      <c r="A120" s="584"/>
      <c r="B120" s="584"/>
      <c r="C120" s="584"/>
      <c r="D120" s="584"/>
      <c r="E120" s="584"/>
      <c r="F120" s="584"/>
      <c r="G120" s="584"/>
      <c r="H120" s="584"/>
      <c r="I120" s="584"/>
      <c r="J120" s="584"/>
      <c r="K120" s="584"/>
      <c r="L120" s="584"/>
      <c r="M120" s="584"/>
      <c r="N120" s="584"/>
      <c r="O120" s="584"/>
      <c r="P120" s="584"/>
      <c r="Q120" s="584"/>
      <c r="R120" s="584"/>
      <c r="S120" s="584"/>
      <c r="T120" s="584"/>
      <c r="U120" s="584"/>
      <c r="V120" s="584"/>
      <c r="W120" s="584"/>
      <c r="X120" s="584"/>
      <c r="Y120" s="584"/>
      <c r="Z120" s="584"/>
    </row>
    <row r="121" spans="1:26" ht="14.25" customHeight="1" x14ac:dyDescent="0.35">
      <c r="A121" s="584"/>
      <c r="B121" s="584"/>
      <c r="C121" s="584"/>
      <c r="D121" s="584"/>
      <c r="E121" s="584"/>
      <c r="F121" s="584"/>
      <c r="G121" s="584"/>
      <c r="H121" s="584"/>
      <c r="I121" s="584"/>
      <c r="J121" s="584"/>
      <c r="K121" s="584"/>
      <c r="L121" s="584"/>
      <c r="M121" s="584"/>
      <c r="N121" s="584"/>
      <c r="O121" s="584"/>
      <c r="P121" s="584"/>
      <c r="Q121" s="584"/>
      <c r="R121" s="584"/>
      <c r="S121" s="584"/>
      <c r="T121" s="584"/>
      <c r="U121" s="584"/>
      <c r="V121" s="584"/>
      <c r="W121" s="584"/>
      <c r="X121" s="584"/>
      <c r="Y121" s="584"/>
      <c r="Z121" s="584"/>
    </row>
    <row r="122" spans="1:26" ht="14.25" customHeight="1" x14ac:dyDescent="0.35">
      <c r="A122" s="584"/>
      <c r="B122" s="584"/>
      <c r="C122" s="584"/>
      <c r="D122" s="584"/>
      <c r="E122" s="584"/>
      <c r="F122" s="584"/>
      <c r="G122" s="584"/>
      <c r="H122" s="584"/>
      <c r="I122" s="584"/>
      <c r="J122" s="584"/>
      <c r="K122" s="584"/>
      <c r="L122" s="584"/>
      <c r="M122" s="584"/>
      <c r="N122" s="584"/>
      <c r="O122" s="584"/>
      <c r="P122" s="584"/>
      <c r="Q122" s="584"/>
      <c r="R122" s="584"/>
      <c r="S122" s="584"/>
      <c r="T122" s="584"/>
      <c r="U122" s="584"/>
      <c r="V122" s="584"/>
      <c r="W122" s="584"/>
      <c r="X122" s="584"/>
      <c r="Y122" s="584"/>
      <c r="Z122" s="584"/>
    </row>
    <row r="123" spans="1:26" ht="14.25" customHeight="1" x14ac:dyDescent="0.35">
      <c r="A123" s="584"/>
      <c r="B123" s="584"/>
      <c r="C123" s="584"/>
      <c r="D123" s="584"/>
      <c r="E123" s="584"/>
      <c r="F123" s="584"/>
      <c r="G123" s="584"/>
      <c r="H123" s="584"/>
      <c r="I123" s="584"/>
      <c r="J123" s="584"/>
      <c r="K123" s="584"/>
      <c r="L123" s="584"/>
      <c r="M123" s="584"/>
      <c r="N123" s="584"/>
      <c r="O123" s="584"/>
      <c r="P123" s="584"/>
      <c r="Q123" s="584"/>
      <c r="R123" s="584"/>
      <c r="S123" s="584"/>
      <c r="T123" s="584"/>
      <c r="U123" s="584"/>
      <c r="V123" s="584"/>
      <c r="W123" s="584"/>
      <c r="X123" s="584"/>
      <c r="Y123" s="584"/>
      <c r="Z123" s="584"/>
    </row>
    <row r="124" spans="1:26" ht="14.25" customHeight="1" x14ac:dyDescent="0.35">
      <c r="A124" s="584"/>
      <c r="B124" s="584"/>
      <c r="C124" s="584"/>
      <c r="D124" s="584"/>
      <c r="E124" s="584"/>
      <c r="F124" s="584"/>
      <c r="G124" s="584"/>
      <c r="H124" s="584"/>
      <c r="I124" s="584"/>
      <c r="J124" s="584"/>
      <c r="K124" s="584"/>
      <c r="L124" s="584"/>
      <c r="M124" s="584"/>
      <c r="N124" s="584"/>
      <c r="O124" s="584"/>
      <c r="P124" s="584"/>
      <c r="Q124" s="584"/>
      <c r="R124" s="584"/>
      <c r="S124" s="584"/>
      <c r="T124" s="584"/>
      <c r="U124" s="584"/>
      <c r="V124" s="584"/>
      <c r="W124" s="584"/>
      <c r="X124" s="584"/>
      <c r="Y124" s="584"/>
      <c r="Z124" s="584"/>
    </row>
    <row r="125" spans="1:26" ht="14.25" customHeight="1" x14ac:dyDescent="0.35">
      <c r="A125" s="584"/>
      <c r="B125" s="584"/>
      <c r="C125" s="584"/>
      <c r="D125" s="584"/>
      <c r="E125" s="584"/>
      <c r="F125" s="584"/>
      <c r="G125" s="584"/>
      <c r="H125" s="584"/>
      <c r="I125" s="584"/>
      <c r="J125" s="584"/>
      <c r="K125" s="584"/>
      <c r="L125" s="584"/>
      <c r="M125" s="584"/>
      <c r="N125" s="584"/>
      <c r="O125" s="584"/>
      <c r="P125" s="584"/>
      <c r="Q125" s="584"/>
      <c r="R125" s="584"/>
      <c r="S125" s="584"/>
      <c r="T125" s="584"/>
      <c r="U125" s="584"/>
      <c r="V125" s="584"/>
      <c r="W125" s="584"/>
      <c r="X125" s="584"/>
      <c r="Y125" s="584"/>
      <c r="Z125" s="584"/>
    </row>
    <row r="126" spans="1:26" ht="14.25" customHeight="1" x14ac:dyDescent="0.35">
      <c r="A126" s="584"/>
      <c r="B126" s="584"/>
      <c r="C126" s="584"/>
      <c r="D126" s="584"/>
      <c r="E126" s="584"/>
      <c r="F126" s="584"/>
      <c r="G126" s="584"/>
      <c r="H126" s="584"/>
      <c r="I126" s="584"/>
      <c r="J126" s="584"/>
      <c r="K126" s="584"/>
      <c r="L126" s="584"/>
      <c r="M126" s="584"/>
      <c r="N126" s="584"/>
      <c r="O126" s="584"/>
      <c r="P126" s="584"/>
      <c r="Q126" s="584"/>
      <c r="R126" s="584"/>
      <c r="S126" s="584"/>
      <c r="T126" s="584"/>
      <c r="U126" s="584"/>
      <c r="V126" s="584"/>
      <c r="W126" s="584"/>
      <c r="X126" s="584"/>
      <c r="Y126" s="584"/>
      <c r="Z126" s="584"/>
    </row>
    <row r="127" spans="1:26" ht="14.25" customHeight="1" x14ac:dyDescent="0.35">
      <c r="A127" s="584"/>
      <c r="B127" s="584"/>
      <c r="C127" s="584"/>
      <c r="D127" s="584"/>
      <c r="E127" s="584"/>
      <c r="F127" s="584"/>
      <c r="G127" s="584"/>
      <c r="H127" s="584"/>
      <c r="I127" s="584"/>
      <c r="J127" s="584"/>
      <c r="K127" s="584"/>
      <c r="L127" s="584"/>
      <c r="M127" s="584"/>
      <c r="N127" s="584"/>
      <c r="O127" s="584"/>
      <c r="P127" s="584"/>
      <c r="Q127" s="584"/>
      <c r="R127" s="584"/>
      <c r="S127" s="584"/>
      <c r="T127" s="584"/>
      <c r="U127" s="584"/>
      <c r="V127" s="584"/>
      <c r="W127" s="584"/>
      <c r="X127" s="584"/>
      <c r="Y127" s="584"/>
      <c r="Z127" s="584"/>
    </row>
    <row r="128" spans="1:26" ht="14.25" customHeight="1" x14ac:dyDescent="0.35">
      <c r="A128" s="584"/>
      <c r="B128" s="584"/>
      <c r="C128" s="584"/>
      <c r="D128" s="584"/>
      <c r="E128" s="584"/>
      <c r="F128" s="584"/>
      <c r="G128" s="584"/>
      <c r="H128" s="584"/>
      <c r="I128" s="584"/>
      <c r="J128" s="584"/>
      <c r="K128" s="584"/>
      <c r="L128" s="584"/>
      <c r="M128" s="584"/>
      <c r="N128" s="584"/>
      <c r="O128" s="584"/>
      <c r="P128" s="584"/>
      <c r="Q128" s="584"/>
      <c r="R128" s="584"/>
      <c r="S128" s="584"/>
      <c r="T128" s="584"/>
      <c r="U128" s="584"/>
      <c r="V128" s="584"/>
      <c r="W128" s="584"/>
      <c r="X128" s="584"/>
      <c r="Y128" s="584"/>
      <c r="Z128" s="584"/>
    </row>
    <row r="129" spans="1:26" ht="14.25" customHeight="1" x14ac:dyDescent="0.35">
      <c r="A129" s="584"/>
      <c r="B129" s="584"/>
      <c r="C129" s="584"/>
      <c r="D129" s="584"/>
      <c r="E129" s="584"/>
      <c r="F129" s="584"/>
      <c r="G129" s="584"/>
      <c r="H129" s="584"/>
      <c r="I129" s="584"/>
      <c r="J129" s="584"/>
      <c r="K129" s="584"/>
      <c r="L129" s="584"/>
      <c r="M129" s="584"/>
      <c r="N129" s="584"/>
      <c r="O129" s="584"/>
      <c r="P129" s="584"/>
      <c r="Q129" s="584"/>
      <c r="R129" s="584"/>
      <c r="S129" s="584"/>
      <c r="T129" s="584"/>
      <c r="U129" s="584"/>
      <c r="V129" s="584"/>
      <c r="W129" s="584"/>
      <c r="X129" s="584"/>
      <c r="Y129" s="584"/>
      <c r="Z129" s="584"/>
    </row>
    <row r="130" spans="1:26" ht="14.25" customHeight="1" x14ac:dyDescent="0.35">
      <c r="A130" s="584"/>
      <c r="B130" s="584"/>
      <c r="C130" s="584"/>
      <c r="D130" s="584"/>
      <c r="E130" s="584"/>
      <c r="F130" s="584"/>
      <c r="G130" s="584"/>
      <c r="H130" s="584"/>
      <c r="I130" s="584"/>
      <c r="J130" s="584"/>
      <c r="K130" s="584"/>
      <c r="L130" s="584"/>
      <c r="M130" s="584"/>
      <c r="N130" s="584"/>
      <c r="O130" s="584"/>
      <c r="P130" s="584"/>
      <c r="Q130" s="584"/>
      <c r="R130" s="584"/>
      <c r="S130" s="584"/>
      <c r="T130" s="584"/>
      <c r="U130" s="584"/>
      <c r="V130" s="584"/>
      <c r="W130" s="584"/>
      <c r="X130" s="584"/>
      <c r="Y130" s="584"/>
      <c r="Z130" s="584"/>
    </row>
    <row r="131" spans="1:26" ht="14.25" customHeight="1" x14ac:dyDescent="0.35">
      <c r="A131" s="584"/>
      <c r="B131" s="584"/>
      <c r="C131" s="584"/>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row>
    <row r="132" spans="1:26" ht="14.25" customHeight="1" x14ac:dyDescent="0.35">
      <c r="A132" s="584"/>
      <c r="B132" s="584"/>
      <c r="C132" s="584"/>
      <c r="D132" s="584"/>
      <c r="E132" s="584"/>
      <c r="F132" s="584"/>
      <c r="G132" s="584"/>
      <c r="H132" s="584"/>
      <c r="I132" s="584"/>
      <c r="J132" s="584"/>
      <c r="K132" s="584"/>
      <c r="L132" s="584"/>
      <c r="M132" s="584"/>
      <c r="N132" s="584"/>
      <c r="O132" s="584"/>
      <c r="P132" s="584"/>
      <c r="Q132" s="584"/>
      <c r="R132" s="584"/>
      <c r="S132" s="584"/>
      <c r="T132" s="584"/>
      <c r="U132" s="584"/>
      <c r="V132" s="584"/>
      <c r="W132" s="584"/>
      <c r="X132" s="584"/>
      <c r="Y132" s="584"/>
      <c r="Z132" s="584"/>
    </row>
    <row r="133" spans="1:26" ht="14.25" customHeight="1" x14ac:dyDescent="0.35">
      <c r="A133" s="584"/>
      <c r="B133" s="584"/>
      <c r="C133" s="584"/>
      <c r="D133" s="584"/>
      <c r="E133" s="584"/>
      <c r="F133" s="584"/>
      <c r="G133" s="584"/>
      <c r="H133" s="584"/>
      <c r="I133" s="584"/>
      <c r="J133" s="584"/>
      <c r="K133" s="584"/>
      <c r="L133" s="584"/>
      <c r="M133" s="584"/>
      <c r="N133" s="584"/>
      <c r="O133" s="584"/>
      <c r="P133" s="584"/>
      <c r="Q133" s="584"/>
      <c r="R133" s="584"/>
      <c r="S133" s="584"/>
      <c r="T133" s="584"/>
      <c r="U133" s="584"/>
      <c r="V133" s="584"/>
      <c r="W133" s="584"/>
      <c r="X133" s="584"/>
      <c r="Y133" s="584"/>
      <c r="Z133" s="584"/>
    </row>
    <row r="134" spans="1:26" ht="14.25" customHeight="1" x14ac:dyDescent="0.35">
      <c r="A134" s="584"/>
      <c r="B134" s="584"/>
      <c r="C134" s="584"/>
      <c r="D134" s="584"/>
      <c r="E134" s="584"/>
      <c r="F134" s="584"/>
      <c r="G134" s="584"/>
      <c r="H134" s="584"/>
      <c r="I134" s="584"/>
      <c r="J134" s="584"/>
      <c r="K134" s="584"/>
      <c r="L134" s="584"/>
      <c r="M134" s="584"/>
      <c r="N134" s="584"/>
      <c r="O134" s="584"/>
      <c r="P134" s="584"/>
      <c r="Q134" s="584"/>
      <c r="R134" s="584"/>
      <c r="S134" s="584"/>
      <c r="T134" s="584"/>
      <c r="U134" s="584"/>
      <c r="V134" s="584"/>
      <c r="W134" s="584"/>
      <c r="X134" s="584"/>
      <c r="Y134" s="584"/>
      <c r="Z134" s="584"/>
    </row>
    <row r="135" spans="1:26" ht="14.25" customHeight="1" x14ac:dyDescent="0.35">
      <c r="A135" s="584"/>
      <c r="B135" s="584"/>
      <c r="C135" s="584"/>
      <c r="D135" s="584"/>
      <c r="E135" s="584"/>
      <c r="F135" s="584"/>
      <c r="G135" s="584"/>
      <c r="H135" s="584"/>
      <c r="I135" s="584"/>
      <c r="J135" s="584"/>
      <c r="K135" s="584"/>
      <c r="L135" s="584"/>
      <c r="M135" s="584"/>
      <c r="N135" s="584"/>
      <c r="O135" s="584"/>
      <c r="P135" s="584"/>
      <c r="Q135" s="584"/>
      <c r="R135" s="584"/>
      <c r="S135" s="584"/>
      <c r="T135" s="584"/>
      <c r="U135" s="584"/>
      <c r="V135" s="584"/>
      <c r="W135" s="584"/>
      <c r="X135" s="584"/>
      <c r="Y135" s="584"/>
      <c r="Z135" s="584"/>
    </row>
    <row r="136" spans="1:26" ht="14.25" customHeight="1" x14ac:dyDescent="0.35">
      <c r="A136" s="584"/>
      <c r="B136" s="584"/>
      <c r="C136" s="584"/>
      <c r="D136" s="584"/>
      <c r="E136" s="584"/>
      <c r="F136" s="584"/>
      <c r="G136" s="584"/>
      <c r="H136" s="584"/>
      <c r="I136" s="584"/>
      <c r="J136" s="584"/>
      <c r="K136" s="584"/>
      <c r="L136" s="584"/>
      <c r="M136" s="584"/>
      <c r="N136" s="584"/>
      <c r="O136" s="584"/>
      <c r="P136" s="584"/>
      <c r="Q136" s="584"/>
      <c r="R136" s="584"/>
      <c r="S136" s="584"/>
      <c r="T136" s="584"/>
      <c r="U136" s="584"/>
      <c r="V136" s="584"/>
      <c r="W136" s="584"/>
      <c r="X136" s="584"/>
      <c r="Y136" s="584"/>
      <c r="Z136" s="584"/>
    </row>
    <row r="137" spans="1:26" ht="14.25" customHeight="1" x14ac:dyDescent="0.35">
      <c r="A137" s="584"/>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row>
    <row r="138" spans="1:26" ht="14.25" customHeight="1" x14ac:dyDescent="0.35">
      <c r="A138" s="584"/>
      <c r="B138" s="584"/>
      <c r="C138" s="584"/>
      <c r="D138" s="584"/>
      <c r="E138" s="584"/>
      <c r="F138" s="584"/>
      <c r="G138" s="584"/>
      <c r="H138" s="584"/>
      <c r="I138" s="584"/>
      <c r="J138" s="584"/>
      <c r="K138" s="584"/>
      <c r="L138" s="584"/>
      <c r="M138" s="584"/>
      <c r="N138" s="584"/>
      <c r="O138" s="584"/>
      <c r="P138" s="584"/>
      <c r="Q138" s="584"/>
      <c r="R138" s="584"/>
      <c r="S138" s="584"/>
      <c r="T138" s="584"/>
      <c r="U138" s="584"/>
      <c r="V138" s="584"/>
      <c r="W138" s="584"/>
      <c r="X138" s="584"/>
      <c r="Y138" s="584"/>
      <c r="Z138" s="584"/>
    </row>
    <row r="139" spans="1:26" ht="14.25" customHeight="1" x14ac:dyDescent="0.35">
      <c r="A139" s="584"/>
      <c r="B139" s="584"/>
      <c r="C139" s="584"/>
      <c r="D139" s="584"/>
      <c r="E139" s="584"/>
      <c r="F139" s="584"/>
      <c r="G139" s="584"/>
      <c r="H139" s="584"/>
      <c r="I139" s="584"/>
      <c r="J139" s="584"/>
      <c r="K139" s="584"/>
      <c r="L139" s="584"/>
      <c r="M139" s="584"/>
      <c r="N139" s="584"/>
      <c r="O139" s="584"/>
      <c r="P139" s="584"/>
      <c r="Q139" s="584"/>
      <c r="R139" s="584"/>
      <c r="S139" s="584"/>
      <c r="T139" s="584"/>
      <c r="U139" s="584"/>
      <c r="V139" s="584"/>
      <c r="W139" s="584"/>
      <c r="X139" s="584"/>
      <c r="Y139" s="584"/>
      <c r="Z139" s="584"/>
    </row>
    <row r="140" spans="1:26" ht="14.25" customHeight="1" x14ac:dyDescent="0.35">
      <c r="A140" s="584"/>
      <c r="B140" s="584"/>
      <c r="C140" s="584"/>
      <c r="D140" s="584"/>
      <c r="E140" s="584"/>
      <c r="F140" s="584"/>
      <c r="G140" s="584"/>
      <c r="H140" s="584"/>
      <c r="I140" s="584"/>
      <c r="J140" s="584"/>
      <c r="K140" s="584"/>
      <c r="L140" s="584"/>
      <c r="M140" s="584"/>
      <c r="N140" s="584"/>
      <c r="O140" s="584"/>
      <c r="P140" s="584"/>
      <c r="Q140" s="584"/>
      <c r="R140" s="584"/>
      <c r="S140" s="584"/>
      <c r="T140" s="584"/>
      <c r="U140" s="584"/>
      <c r="V140" s="584"/>
      <c r="W140" s="584"/>
      <c r="X140" s="584"/>
      <c r="Y140" s="584"/>
      <c r="Z140" s="584"/>
    </row>
    <row r="141" spans="1:26" ht="14.25" customHeight="1" x14ac:dyDescent="0.35">
      <c r="A141" s="584"/>
      <c r="B141" s="584"/>
      <c r="C141" s="584"/>
      <c r="D141" s="584"/>
      <c r="E141" s="584"/>
      <c r="F141" s="584"/>
      <c r="G141" s="584"/>
      <c r="H141" s="584"/>
      <c r="I141" s="584"/>
      <c r="J141" s="584"/>
      <c r="K141" s="584"/>
      <c r="L141" s="584"/>
      <c r="M141" s="584"/>
      <c r="N141" s="584"/>
      <c r="O141" s="584"/>
      <c r="P141" s="584"/>
      <c r="Q141" s="584"/>
      <c r="R141" s="584"/>
      <c r="S141" s="584"/>
      <c r="T141" s="584"/>
      <c r="U141" s="584"/>
      <c r="V141" s="584"/>
      <c r="W141" s="584"/>
      <c r="X141" s="584"/>
      <c r="Y141" s="584"/>
      <c r="Z141" s="584"/>
    </row>
    <row r="142" spans="1:26" ht="14.25" customHeight="1" x14ac:dyDescent="0.35">
      <c r="A142" s="584"/>
      <c r="B142" s="584"/>
      <c r="C142" s="584"/>
      <c r="D142" s="584"/>
      <c r="E142" s="584"/>
      <c r="F142" s="584"/>
      <c r="G142" s="584"/>
      <c r="H142" s="584"/>
      <c r="I142" s="584"/>
      <c r="J142" s="584"/>
      <c r="K142" s="584"/>
      <c r="L142" s="584"/>
      <c r="M142" s="584"/>
      <c r="N142" s="584"/>
      <c r="O142" s="584"/>
      <c r="P142" s="584"/>
      <c r="Q142" s="584"/>
      <c r="R142" s="584"/>
      <c r="S142" s="584"/>
      <c r="T142" s="584"/>
      <c r="U142" s="584"/>
      <c r="V142" s="584"/>
      <c r="W142" s="584"/>
      <c r="X142" s="584"/>
      <c r="Y142" s="584"/>
      <c r="Z142" s="584"/>
    </row>
    <row r="143" spans="1:26" ht="14.25" customHeight="1" x14ac:dyDescent="0.35">
      <c r="A143" s="584"/>
      <c r="B143" s="584"/>
      <c r="C143" s="584"/>
      <c r="D143" s="584"/>
      <c r="E143" s="584"/>
      <c r="F143" s="584"/>
      <c r="G143" s="584"/>
      <c r="H143" s="584"/>
      <c r="I143" s="584"/>
      <c r="J143" s="584"/>
      <c r="K143" s="584"/>
      <c r="L143" s="584"/>
      <c r="M143" s="584"/>
      <c r="N143" s="584"/>
      <c r="O143" s="584"/>
      <c r="P143" s="584"/>
      <c r="Q143" s="584"/>
      <c r="R143" s="584"/>
      <c r="S143" s="584"/>
      <c r="T143" s="584"/>
      <c r="U143" s="584"/>
      <c r="V143" s="584"/>
      <c r="W143" s="584"/>
      <c r="X143" s="584"/>
      <c r="Y143" s="584"/>
      <c r="Z143" s="584"/>
    </row>
    <row r="144" spans="1:26" ht="14.25" customHeight="1" x14ac:dyDescent="0.35">
      <c r="A144" s="584"/>
      <c r="B144" s="584"/>
      <c r="C144" s="584"/>
      <c r="D144" s="584"/>
      <c r="E144" s="584"/>
      <c r="F144" s="584"/>
      <c r="G144" s="584"/>
      <c r="H144" s="584"/>
      <c r="I144" s="584"/>
      <c r="J144" s="584"/>
      <c r="K144" s="584"/>
      <c r="L144" s="584"/>
      <c r="M144" s="584"/>
      <c r="N144" s="584"/>
      <c r="O144" s="584"/>
      <c r="P144" s="584"/>
      <c r="Q144" s="584"/>
      <c r="R144" s="584"/>
      <c r="S144" s="584"/>
      <c r="T144" s="584"/>
      <c r="U144" s="584"/>
      <c r="V144" s="584"/>
      <c r="W144" s="584"/>
      <c r="X144" s="584"/>
      <c r="Y144" s="584"/>
      <c r="Z144" s="584"/>
    </row>
    <row r="145" spans="1:26" ht="14.25" customHeight="1" x14ac:dyDescent="0.35">
      <c r="A145" s="584"/>
      <c r="B145" s="584"/>
      <c r="C145" s="584"/>
      <c r="D145" s="584"/>
      <c r="E145" s="584"/>
      <c r="F145" s="584"/>
      <c r="G145" s="584"/>
      <c r="H145" s="584"/>
      <c r="I145" s="584"/>
      <c r="J145" s="584"/>
      <c r="K145" s="584"/>
      <c r="L145" s="584"/>
      <c r="M145" s="584"/>
      <c r="N145" s="584"/>
      <c r="O145" s="584"/>
      <c r="P145" s="584"/>
      <c r="Q145" s="584"/>
      <c r="R145" s="584"/>
      <c r="S145" s="584"/>
      <c r="T145" s="584"/>
      <c r="U145" s="584"/>
      <c r="V145" s="584"/>
      <c r="W145" s="584"/>
      <c r="X145" s="584"/>
      <c r="Y145" s="584"/>
      <c r="Z145" s="584"/>
    </row>
    <row r="146" spans="1:26" ht="14.25" customHeight="1" x14ac:dyDescent="0.35">
      <c r="A146" s="584"/>
      <c r="B146" s="584"/>
      <c r="C146" s="584"/>
      <c r="D146" s="584"/>
      <c r="E146" s="584"/>
      <c r="F146" s="584"/>
      <c r="G146" s="584"/>
      <c r="H146" s="584"/>
      <c r="I146" s="584"/>
      <c r="J146" s="584"/>
      <c r="K146" s="584"/>
      <c r="L146" s="584"/>
      <c r="M146" s="584"/>
      <c r="N146" s="584"/>
      <c r="O146" s="584"/>
      <c r="P146" s="584"/>
      <c r="Q146" s="584"/>
      <c r="R146" s="584"/>
      <c r="S146" s="584"/>
      <c r="T146" s="584"/>
      <c r="U146" s="584"/>
      <c r="V146" s="584"/>
      <c r="W146" s="584"/>
      <c r="X146" s="584"/>
      <c r="Y146" s="584"/>
      <c r="Z146" s="584"/>
    </row>
    <row r="147" spans="1:26" ht="14.25" customHeight="1" x14ac:dyDescent="0.35">
      <c r="A147" s="584"/>
      <c r="B147" s="584"/>
      <c r="C147" s="584"/>
      <c r="D147" s="584"/>
      <c r="E147" s="584"/>
      <c r="F147" s="584"/>
      <c r="G147" s="584"/>
      <c r="H147" s="584"/>
      <c r="I147" s="584"/>
      <c r="J147" s="584"/>
      <c r="K147" s="584"/>
      <c r="L147" s="584"/>
      <c r="M147" s="584"/>
      <c r="N147" s="584"/>
      <c r="O147" s="584"/>
      <c r="P147" s="584"/>
      <c r="Q147" s="584"/>
      <c r="R147" s="584"/>
      <c r="S147" s="584"/>
      <c r="T147" s="584"/>
      <c r="U147" s="584"/>
      <c r="V147" s="584"/>
      <c r="W147" s="584"/>
      <c r="X147" s="584"/>
      <c r="Y147" s="584"/>
      <c r="Z147" s="584"/>
    </row>
    <row r="148" spans="1:26" ht="14.25" customHeight="1" x14ac:dyDescent="0.35">
      <c r="A148" s="584"/>
      <c r="B148" s="584"/>
      <c r="C148" s="584"/>
      <c r="D148" s="584"/>
      <c r="E148" s="584"/>
      <c r="F148" s="584"/>
      <c r="G148" s="584"/>
      <c r="H148" s="584"/>
      <c r="I148" s="584"/>
      <c r="J148" s="584"/>
      <c r="K148" s="584"/>
      <c r="L148" s="584"/>
      <c r="M148" s="584"/>
      <c r="N148" s="584"/>
      <c r="O148" s="584"/>
      <c r="P148" s="584"/>
      <c r="Q148" s="584"/>
      <c r="R148" s="584"/>
      <c r="S148" s="584"/>
      <c r="T148" s="584"/>
      <c r="U148" s="584"/>
      <c r="V148" s="584"/>
      <c r="W148" s="584"/>
      <c r="X148" s="584"/>
      <c r="Y148" s="584"/>
      <c r="Z148" s="584"/>
    </row>
    <row r="149" spans="1:26" ht="14.25" customHeight="1" x14ac:dyDescent="0.35">
      <c r="A149" s="584"/>
      <c r="B149" s="584"/>
      <c r="C149" s="584"/>
      <c r="D149" s="584"/>
      <c r="E149" s="584"/>
      <c r="F149" s="584"/>
      <c r="G149" s="584"/>
      <c r="H149" s="584"/>
      <c r="I149" s="584"/>
      <c r="J149" s="584"/>
      <c r="K149" s="584"/>
      <c r="L149" s="584"/>
      <c r="M149" s="584"/>
      <c r="N149" s="584"/>
      <c r="O149" s="584"/>
      <c r="P149" s="584"/>
      <c r="Q149" s="584"/>
      <c r="R149" s="584"/>
      <c r="S149" s="584"/>
      <c r="T149" s="584"/>
      <c r="U149" s="584"/>
      <c r="V149" s="584"/>
      <c r="W149" s="584"/>
      <c r="X149" s="584"/>
      <c r="Y149" s="584"/>
      <c r="Z149" s="584"/>
    </row>
    <row r="150" spans="1:26" ht="14.25" customHeight="1" x14ac:dyDescent="0.35">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spans="1:26" ht="14.25" customHeight="1" x14ac:dyDescent="0.35">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spans="1:26" ht="14.25" customHeight="1" x14ac:dyDescent="0.35">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spans="1:26" ht="14.25" customHeight="1" x14ac:dyDescent="0.35">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spans="1:26" ht="14.25" customHeight="1" x14ac:dyDescent="0.35">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spans="1:26" ht="14.25" customHeight="1" x14ac:dyDescent="0.35">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spans="1:26" ht="14.25" customHeight="1" x14ac:dyDescent="0.35">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spans="1:26" ht="14.25" customHeight="1" x14ac:dyDescent="0.35">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spans="1:26" ht="14.25" customHeight="1" x14ac:dyDescent="0.35">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spans="1:26" ht="14.25" customHeight="1" x14ac:dyDescent="0.35">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spans="1:26" ht="14.25" customHeight="1" x14ac:dyDescent="0.35">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spans="1:26" ht="14.25" customHeight="1" x14ac:dyDescent="0.35">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spans="1:26" ht="14.25" customHeight="1" x14ac:dyDescent="0.35">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spans="1:26" ht="14.25" customHeight="1" x14ac:dyDescent="0.35">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spans="1:26" ht="14.25" customHeight="1" x14ac:dyDescent="0.35">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spans="1:26" ht="14.25" customHeight="1" x14ac:dyDescent="0.35">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spans="1:26" ht="14.25" customHeight="1" x14ac:dyDescent="0.35">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spans="1:26" ht="14.25" customHeight="1" x14ac:dyDescent="0.35">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spans="1:26" ht="14.25" customHeight="1" x14ac:dyDescent="0.35">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spans="1:26" ht="14.25" customHeight="1" x14ac:dyDescent="0.35">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spans="1:26" ht="14.25" customHeight="1" x14ac:dyDescent="0.35">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spans="1:26" ht="14.25" customHeight="1" x14ac:dyDescent="0.35">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spans="1:26" ht="14.25" customHeight="1" x14ac:dyDescent="0.35">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spans="1:26" ht="14.25" customHeight="1" x14ac:dyDescent="0.35">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spans="1:26" ht="14.25" customHeight="1" x14ac:dyDescent="0.35">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spans="1:26" ht="14.25" customHeight="1" x14ac:dyDescent="0.35">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spans="1:26" ht="14.25" customHeight="1" x14ac:dyDescent="0.35">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spans="1:26" ht="14.25" customHeight="1" x14ac:dyDescent="0.35">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spans="1:26" ht="14.25" customHeight="1" x14ac:dyDescent="0.35">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spans="1:26" ht="14.25" customHeight="1" x14ac:dyDescent="0.35">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spans="1:26" ht="14.25" customHeight="1" x14ac:dyDescent="0.35">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spans="1:26" ht="14.25" customHeight="1" x14ac:dyDescent="0.35">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spans="1:26" ht="14.25" customHeight="1" x14ac:dyDescent="0.35">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spans="1:26" ht="14.25" customHeight="1" x14ac:dyDescent="0.35">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spans="1:26" ht="14.25" customHeight="1" x14ac:dyDescent="0.35">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spans="1:26" ht="14.25" customHeight="1" x14ac:dyDescent="0.35">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spans="1:26" ht="14.25" customHeight="1" x14ac:dyDescent="0.35">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spans="1:26" ht="14.25" customHeight="1" x14ac:dyDescent="0.35">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spans="1:26" ht="14.25" customHeight="1" x14ac:dyDescent="0.35">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spans="1:26" ht="14.25" customHeight="1" x14ac:dyDescent="0.35">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spans="1:26" ht="14.25" customHeight="1" x14ac:dyDescent="0.35">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spans="1:26" ht="14.25" customHeight="1" x14ac:dyDescent="0.35">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spans="1:26" ht="14.25" customHeight="1" x14ac:dyDescent="0.35">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spans="1:26" ht="14.25" customHeight="1" x14ac:dyDescent="0.35">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spans="1:26" ht="14.25" customHeight="1" x14ac:dyDescent="0.35">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spans="1:26" ht="14.25" customHeight="1" x14ac:dyDescent="0.3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spans="1:26" ht="14.25" customHeight="1" x14ac:dyDescent="0.3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spans="1:26" ht="14.25" customHeight="1" x14ac:dyDescent="0.35">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spans="1:26" ht="14.25" customHeight="1" x14ac:dyDescent="0.35">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spans="1:26" ht="14.25" customHeight="1" x14ac:dyDescent="0.35">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spans="1:26" ht="14.25" customHeight="1" x14ac:dyDescent="0.35">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spans="1:26" ht="14.25" customHeight="1" x14ac:dyDescent="0.35">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spans="1:26" ht="14.25" customHeight="1" x14ac:dyDescent="0.35">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spans="1:26" ht="14.25" customHeight="1" x14ac:dyDescent="0.35">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spans="1:26" ht="14.25" customHeight="1" x14ac:dyDescent="0.35">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spans="1:26" ht="14.25" customHeight="1" x14ac:dyDescent="0.35">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spans="1:26" ht="14.25" customHeight="1" x14ac:dyDescent="0.35">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spans="1:26" ht="14.25" customHeight="1" x14ac:dyDescent="0.35">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spans="1:26" ht="14.25" customHeight="1" x14ac:dyDescent="0.35">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spans="1:26" ht="14.25" customHeight="1" x14ac:dyDescent="0.35">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spans="1:26" ht="14.25" customHeight="1" x14ac:dyDescent="0.35">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spans="1:26" ht="14.25" customHeight="1" x14ac:dyDescent="0.35">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spans="1:26" ht="14.25" customHeight="1" x14ac:dyDescent="0.35">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spans="1:26" ht="14.25" customHeight="1" x14ac:dyDescent="0.35">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spans="1:26" ht="14.25" customHeight="1" x14ac:dyDescent="0.35">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spans="1:26" ht="14.25" customHeight="1" x14ac:dyDescent="0.35">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spans="1:26" ht="14.25" customHeight="1" x14ac:dyDescent="0.35">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spans="1:26" ht="14.25" customHeight="1" x14ac:dyDescent="0.35">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spans="1:26" ht="14.25" customHeight="1" x14ac:dyDescent="0.35">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spans="1:26" ht="14.25" customHeight="1" x14ac:dyDescent="0.35">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spans="1:26" ht="14.25" customHeight="1" x14ac:dyDescent="0.35">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spans="1:26" ht="14.25" customHeight="1" x14ac:dyDescent="0.35">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spans="1:26" ht="14.25" customHeight="1" x14ac:dyDescent="0.35">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spans="1:26" ht="14.25" customHeight="1" x14ac:dyDescent="0.35">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spans="1:26" ht="14.25" customHeight="1" x14ac:dyDescent="0.35">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spans="1:26" ht="14.25" customHeight="1" x14ac:dyDescent="0.35">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spans="1:26" ht="14.25" customHeight="1" x14ac:dyDescent="0.35">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spans="1:26" ht="14.25" customHeight="1" x14ac:dyDescent="0.35">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spans="1:26" ht="14.25" customHeight="1" x14ac:dyDescent="0.35">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spans="1:26" ht="14.25" customHeight="1" x14ac:dyDescent="0.35">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spans="1:26" ht="14.25" customHeight="1" x14ac:dyDescent="0.35">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spans="1:26" ht="14.25" customHeight="1" x14ac:dyDescent="0.35">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spans="1:26" ht="14.25" customHeight="1" x14ac:dyDescent="0.35">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spans="1:26" ht="14.25" customHeight="1" x14ac:dyDescent="0.35">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spans="1:26" ht="14.25" customHeight="1" x14ac:dyDescent="0.35">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spans="1:26" ht="14.25" customHeight="1" x14ac:dyDescent="0.35">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spans="1:26" ht="14.25" customHeight="1" x14ac:dyDescent="0.35">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spans="1:26" ht="14.25" customHeight="1" x14ac:dyDescent="0.35">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spans="1:26" ht="14.25" customHeight="1" x14ac:dyDescent="0.35">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spans="1:26" ht="14.25" customHeight="1" x14ac:dyDescent="0.35">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spans="1:26" ht="14.25" customHeight="1" x14ac:dyDescent="0.35">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spans="1:26" ht="14.25" customHeight="1" x14ac:dyDescent="0.35">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spans="1:26" ht="14.25" customHeight="1" x14ac:dyDescent="0.35">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spans="1:26" ht="14.25" customHeight="1" x14ac:dyDescent="0.35">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spans="1:26" ht="14.25" customHeight="1" x14ac:dyDescent="0.35">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spans="1:26" ht="14.25" customHeight="1" x14ac:dyDescent="0.35">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spans="1:26" ht="14.25" customHeight="1" x14ac:dyDescent="0.35">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spans="1:26" ht="14.25" customHeight="1" x14ac:dyDescent="0.35">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spans="1:26" ht="14.25" customHeight="1" x14ac:dyDescent="0.35">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spans="1:26" ht="14.25" customHeight="1" x14ac:dyDescent="0.35">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spans="1:26" ht="14.25" customHeight="1" x14ac:dyDescent="0.35">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spans="1:26" ht="14.25" customHeight="1" x14ac:dyDescent="0.35">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spans="1:26" ht="14.25" customHeight="1" x14ac:dyDescent="0.35">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spans="1:26" ht="14.25" customHeight="1" x14ac:dyDescent="0.35">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spans="1:26" ht="14.25" customHeight="1" x14ac:dyDescent="0.35">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spans="1:26" ht="14.25" customHeight="1" x14ac:dyDescent="0.35">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spans="1:26" ht="14.25" customHeight="1" x14ac:dyDescent="0.35">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spans="1:26" ht="14.25" customHeight="1" x14ac:dyDescent="0.35">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spans="1:26" ht="14.25" customHeight="1" x14ac:dyDescent="0.35">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spans="1:26" ht="14.25" customHeight="1" x14ac:dyDescent="0.35">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spans="1:26" ht="14.25" customHeight="1" x14ac:dyDescent="0.35">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spans="1:26" ht="14.25" customHeight="1" x14ac:dyDescent="0.35">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spans="1:26" ht="14.25" customHeight="1" x14ac:dyDescent="0.35">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spans="1:26" ht="14.25" customHeight="1" x14ac:dyDescent="0.35">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spans="1:26" ht="14.25" customHeight="1" x14ac:dyDescent="0.35">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spans="1:26" ht="14.25" customHeight="1" x14ac:dyDescent="0.35">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spans="1:26" ht="14.25" customHeight="1" x14ac:dyDescent="0.35">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spans="1:26" ht="14.25" customHeight="1" x14ac:dyDescent="0.35">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spans="1:26" ht="14.25" customHeight="1" x14ac:dyDescent="0.35">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spans="1:26" ht="14.25" customHeight="1" x14ac:dyDescent="0.35">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spans="1:26" ht="14.25" customHeight="1" x14ac:dyDescent="0.35">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spans="1:26" ht="14.25" customHeight="1" x14ac:dyDescent="0.35">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spans="1:26" ht="14.25" customHeight="1" x14ac:dyDescent="0.35">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spans="1:26" ht="14.25" customHeight="1" x14ac:dyDescent="0.35">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spans="1:26" ht="14.25" customHeight="1" x14ac:dyDescent="0.35">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spans="1:26" ht="14.25" customHeight="1" x14ac:dyDescent="0.35">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spans="1:26" ht="14.25" customHeight="1" x14ac:dyDescent="0.35">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spans="1:26" ht="14.25" customHeight="1" x14ac:dyDescent="0.35">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spans="1:26" ht="14.25" customHeight="1" x14ac:dyDescent="0.35">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spans="1:26" ht="14.25" customHeight="1" x14ac:dyDescent="0.35">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spans="1:26" ht="14.25" customHeight="1" x14ac:dyDescent="0.35">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spans="1:26" ht="14.25" customHeight="1" x14ac:dyDescent="0.35">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spans="1:26" ht="14.25" customHeight="1" x14ac:dyDescent="0.35">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spans="1:26" ht="14.25" customHeight="1" x14ac:dyDescent="0.35">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spans="1:26" ht="14.25" customHeight="1" x14ac:dyDescent="0.35">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spans="1:26" ht="14.25" customHeight="1" x14ac:dyDescent="0.35">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spans="1:26" ht="14.25" customHeight="1" x14ac:dyDescent="0.35">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spans="1:26" ht="14.25" customHeight="1" x14ac:dyDescent="0.35">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spans="1:26" ht="14.25" customHeight="1" x14ac:dyDescent="0.35">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spans="1:26" ht="14.25" customHeight="1" x14ac:dyDescent="0.35">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spans="1:26" ht="14.25" customHeight="1" x14ac:dyDescent="0.35">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spans="1:26" ht="14.25" customHeight="1" x14ac:dyDescent="0.35">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spans="1:26" ht="14.25" customHeight="1" x14ac:dyDescent="0.35">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spans="1:26" ht="14.25" customHeight="1" x14ac:dyDescent="0.35">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spans="1:26" ht="14.25" customHeight="1" x14ac:dyDescent="0.35">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spans="1:26" ht="14.25" customHeight="1" x14ac:dyDescent="0.35">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spans="1:26" ht="14.25" customHeight="1" x14ac:dyDescent="0.35">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spans="1:26" ht="14.25" customHeight="1" x14ac:dyDescent="0.35">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spans="1:26" ht="14.25" customHeight="1" x14ac:dyDescent="0.35">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spans="1:26" ht="14.25" customHeight="1" x14ac:dyDescent="0.35">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spans="1:26" ht="14.25" customHeight="1" x14ac:dyDescent="0.35">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spans="1:26" ht="14.25" customHeight="1" x14ac:dyDescent="0.35">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spans="1:26" ht="14.25" customHeight="1" x14ac:dyDescent="0.35">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spans="1:26" ht="14.25" customHeight="1" x14ac:dyDescent="0.35">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spans="1:26" ht="14.25" customHeight="1" x14ac:dyDescent="0.35">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spans="1:26" ht="14.25" customHeight="1" x14ac:dyDescent="0.35">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spans="1:26" ht="14.25" customHeight="1" x14ac:dyDescent="0.35">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spans="1:26" ht="14.25" customHeight="1" x14ac:dyDescent="0.35">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spans="1:26" ht="14.25" customHeight="1" x14ac:dyDescent="0.35">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spans="1:26" ht="14.25" customHeight="1" x14ac:dyDescent="0.35">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spans="1:26" ht="14.25" customHeight="1" x14ac:dyDescent="0.35">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spans="1:26" ht="14.25" customHeight="1" x14ac:dyDescent="0.35">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spans="1:26" ht="14.25" customHeight="1" x14ac:dyDescent="0.35">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spans="1:26" ht="14.25" customHeight="1" x14ac:dyDescent="0.35">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spans="1:26" ht="14.25" customHeight="1" x14ac:dyDescent="0.35">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spans="1:26" ht="14.25" customHeight="1" x14ac:dyDescent="0.35">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spans="1:26" ht="14.25" customHeight="1" x14ac:dyDescent="0.35">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spans="1:26" ht="14.25" customHeight="1" x14ac:dyDescent="0.35">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spans="1:26" ht="14.25" customHeight="1" x14ac:dyDescent="0.35">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spans="1:26" ht="14.25" customHeight="1" x14ac:dyDescent="0.35">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spans="1:26" ht="14.25" customHeight="1" x14ac:dyDescent="0.35">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spans="1:26" ht="14.25" customHeight="1" x14ac:dyDescent="0.35">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spans="1:26" ht="14.25" customHeight="1" x14ac:dyDescent="0.35">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spans="1:26" ht="14.25" customHeight="1" x14ac:dyDescent="0.35">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spans="1:26" ht="14.25" customHeight="1" x14ac:dyDescent="0.35">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spans="1:26" ht="14.25" customHeight="1" x14ac:dyDescent="0.35">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spans="1:26" ht="14.25" customHeight="1" x14ac:dyDescent="0.35">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spans="1:26" ht="14.25" customHeight="1" x14ac:dyDescent="0.35">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spans="1:26" ht="14.25" customHeight="1" x14ac:dyDescent="0.35">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spans="1:26" ht="14.25" customHeight="1" x14ac:dyDescent="0.35">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spans="1:26" ht="14.25" customHeight="1" x14ac:dyDescent="0.35">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spans="1:26" ht="14.25" customHeight="1" x14ac:dyDescent="0.35">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spans="1:26" ht="14.25" customHeight="1" x14ac:dyDescent="0.35">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spans="1:26" ht="14.25" customHeight="1" x14ac:dyDescent="0.35">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spans="1:26" ht="14.25" customHeight="1" x14ac:dyDescent="0.35">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spans="1:26" ht="14.25" customHeight="1" x14ac:dyDescent="0.35">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spans="1:26" ht="14.25" customHeight="1" x14ac:dyDescent="0.35">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spans="1:26" ht="14.25" customHeight="1" x14ac:dyDescent="0.35">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spans="1:26" ht="14.25" customHeight="1" x14ac:dyDescent="0.35">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spans="1:26" ht="14.25" customHeight="1" x14ac:dyDescent="0.35">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spans="1:26" ht="14.25" customHeight="1" x14ac:dyDescent="0.35">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spans="1:26" ht="14.25" customHeight="1" x14ac:dyDescent="0.35">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spans="1:26" ht="14.25" customHeight="1" x14ac:dyDescent="0.35">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spans="1:26" ht="14.25" customHeight="1" x14ac:dyDescent="0.35">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spans="1:26" ht="14.25" customHeight="1" x14ac:dyDescent="0.35">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spans="1:26" ht="14.25" customHeight="1" x14ac:dyDescent="0.35">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spans="1:26" ht="14.25" customHeight="1" x14ac:dyDescent="0.35">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spans="1:26" ht="14.25" customHeight="1" x14ac:dyDescent="0.35">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spans="1:26" ht="14.25" customHeight="1" x14ac:dyDescent="0.35">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spans="1:26" ht="14.25" customHeight="1" x14ac:dyDescent="0.35">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spans="1:26" ht="14.25" customHeight="1" x14ac:dyDescent="0.35">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spans="1:26" ht="14.25" customHeight="1" x14ac:dyDescent="0.35">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spans="1:26" ht="14.25" customHeight="1" x14ac:dyDescent="0.35">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spans="1:26" ht="14.25" customHeight="1" x14ac:dyDescent="0.35">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spans="1:26" ht="14.25" customHeight="1" x14ac:dyDescent="0.35">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spans="1:26" ht="14.25" customHeight="1" x14ac:dyDescent="0.35">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spans="1:26" ht="14.25" customHeight="1" x14ac:dyDescent="0.35">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spans="1:26" ht="14.25" customHeight="1" x14ac:dyDescent="0.35">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spans="1:26" ht="14.25" customHeight="1" x14ac:dyDescent="0.35">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spans="1:26" ht="14.25" customHeight="1" x14ac:dyDescent="0.35">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spans="1:26" ht="14.25" customHeight="1" x14ac:dyDescent="0.35">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spans="1:26" ht="14.25" customHeight="1" x14ac:dyDescent="0.35">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spans="1:26" ht="14.25" customHeight="1" x14ac:dyDescent="0.35">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spans="1:26" ht="14.25" customHeight="1" x14ac:dyDescent="0.35">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spans="1:26" ht="14.25" customHeight="1" x14ac:dyDescent="0.35">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spans="1:26" ht="14.25" customHeight="1" x14ac:dyDescent="0.35">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spans="1:26" ht="14.25" customHeight="1" x14ac:dyDescent="0.35">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spans="1:26" ht="14.25" customHeight="1" x14ac:dyDescent="0.35">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spans="1:26" ht="14.25" customHeight="1" x14ac:dyDescent="0.35">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spans="1:26" ht="14.25" customHeight="1" x14ac:dyDescent="0.35">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spans="1:26" ht="14.25" customHeight="1" x14ac:dyDescent="0.35">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spans="1:26" ht="14.25" customHeight="1" x14ac:dyDescent="0.35">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spans="1:26" ht="14.25" customHeight="1" x14ac:dyDescent="0.35">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spans="1:26" ht="14.25" customHeight="1" x14ac:dyDescent="0.35">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spans="1:26" ht="14.25" customHeight="1" x14ac:dyDescent="0.35">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spans="1:26" ht="14.25" customHeight="1" x14ac:dyDescent="0.35">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spans="1:26" ht="14.25" customHeight="1" x14ac:dyDescent="0.35">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spans="1:26" ht="14.25" customHeight="1" x14ac:dyDescent="0.35">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spans="1:26" ht="14.25" customHeight="1" x14ac:dyDescent="0.35">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spans="1:26" ht="14.25" customHeight="1" x14ac:dyDescent="0.35">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spans="1:26" ht="14.25" customHeight="1" x14ac:dyDescent="0.35">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spans="1:26" ht="14.25" customHeight="1" x14ac:dyDescent="0.35">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spans="1:26" ht="14.25" customHeight="1" x14ac:dyDescent="0.35">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spans="1:26" ht="14.25" customHeight="1" x14ac:dyDescent="0.35">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spans="1:26" ht="14.25" customHeight="1" x14ac:dyDescent="0.35">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spans="1:26" ht="14.25" customHeight="1" x14ac:dyDescent="0.35">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spans="1:26" ht="14.25" customHeight="1" x14ac:dyDescent="0.35">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spans="1:26" ht="14.25" customHeight="1" x14ac:dyDescent="0.35">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spans="1:26" ht="14.25" customHeight="1" x14ac:dyDescent="0.35">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spans="1:26" ht="14.25" customHeight="1" x14ac:dyDescent="0.35">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spans="1:26" ht="14.25" customHeight="1" x14ac:dyDescent="0.35">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spans="1:26" ht="14.25" customHeight="1" x14ac:dyDescent="0.35">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spans="1:26" ht="14.25" customHeight="1" x14ac:dyDescent="0.35">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spans="1:26" ht="14.25" customHeight="1" x14ac:dyDescent="0.35">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spans="1:26" ht="14.25" customHeight="1" x14ac:dyDescent="0.35">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spans="1:26" ht="14.25" customHeight="1" x14ac:dyDescent="0.35">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spans="1:26" ht="14.25" customHeight="1" x14ac:dyDescent="0.35">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spans="1:26" ht="14.25" customHeight="1" x14ac:dyDescent="0.35">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spans="1:26" ht="14.25" customHeight="1" x14ac:dyDescent="0.35">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spans="1:26" ht="14.25" customHeight="1" x14ac:dyDescent="0.35">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spans="1:26" ht="14.25" customHeight="1" x14ac:dyDescent="0.35">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spans="1:26" ht="14.25" customHeight="1" x14ac:dyDescent="0.35">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spans="1:26" ht="14.25" customHeight="1" x14ac:dyDescent="0.35">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spans="1:26" ht="14.25" customHeight="1" x14ac:dyDescent="0.35">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spans="1:26" ht="14.25" customHeight="1" x14ac:dyDescent="0.35">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spans="1:26" ht="14.25" customHeight="1" x14ac:dyDescent="0.35">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spans="1:26" ht="14.25" customHeight="1" x14ac:dyDescent="0.35">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spans="1:26" ht="14.25" customHeight="1" x14ac:dyDescent="0.35">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spans="1:26" ht="14.25" customHeight="1" x14ac:dyDescent="0.35">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spans="1:26" ht="14.25" customHeight="1" x14ac:dyDescent="0.35">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spans="1:26" ht="14.25" customHeight="1" x14ac:dyDescent="0.35">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spans="1:26" ht="14.25" customHeight="1" x14ac:dyDescent="0.35">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spans="1:26" ht="14.25" customHeight="1" x14ac:dyDescent="0.35">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spans="1:26" ht="14.25" customHeight="1" x14ac:dyDescent="0.35">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spans="1:26" ht="14.25" customHeight="1" x14ac:dyDescent="0.35">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spans="1:26" ht="14.25" customHeight="1" x14ac:dyDescent="0.35">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spans="1:26" ht="14.25" customHeight="1" x14ac:dyDescent="0.35">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spans="1:26" ht="14.25" customHeight="1" x14ac:dyDescent="0.35">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spans="1:26" ht="14.25" customHeight="1" x14ac:dyDescent="0.35">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spans="1:26" ht="14.25" customHeight="1" x14ac:dyDescent="0.35">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spans="1:26" ht="14.25" customHeight="1" x14ac:dyDescent="0.35">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spans="1:26" ht="14.25" customHeight="1" x14ac:dyDescent="0.35">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spans="1:26" ht="14.25" customHeight="1" x14ac:dyDescent="0.35">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spans="1:26" ht="14.25" customHeight="1" x14ac:dyDescent="0.35">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spans="1:26" ht="14.25" customHeight="1" x14ac:dyDescent="0.35">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spans="1:26" ht="14.25" customHeight="1" x14ac:dyDescent="0.35">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spans="1:26" ht="14.25" customHeight="1" x14ac:dyDescent="0.35">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spans="1:26" ht="14.25" customHeight="1" x14ac:dyDescent="0.35">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spans="1:26" ht="14.25" customHeight="1" x14ac:dyDescent="0.35">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spans="1:26" ht="14.25" customHeight="1" x14ac:dyDescent="0.35">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spans="1:26" ht="14.25" customHeight="1" x14ac:dyDescent="0.35">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spans="1:26" ht="14.25" customHeight="1" x14ac:dyDescent="0.35">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spans="1:26" ht="14.25" customHeight="1" x14ac:dyDescent="0.35">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spans="1:26" ht="14.25" customHeight="1" x14ac:dyDescent="0.35">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spans="1:26" ht="14.25" customHeight="1" x14ac:dyDescent="0.35">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spans="1:26" ht="14.25" customHeight="1" x14ac:dyDescent="0.35">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spans="1:26" ht="14.25" customHeight="1" x14ac:dyDescent="0.35">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spans="1:26" ht="14.25" customHeight="1" x14ac:dyDescent="0.35">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spans="1:26" ht="14.25" customHeight="1" x14ac:dyDescent="0.35">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spans="1:26" ht="14.25" customHeight="1" x14ac:dyDescent="0.35">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spans="1:26" ht="14.25" customHeight="1" x14ac:dyDescent="0.35">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spans="1:26" ht="14.25" customHeight="1" x14ac:dyDescent="0.35">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spans="1:26" ht="14.25" customHeight="1" x14ac:dyDescent="0.35">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spans="1:26" ht="14.25" customHeight="1" x14ac:dyDescent="0.35">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spans="1:26" ht="14.25" customHeight="1" x14ac:dyDescent="0.35">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spans="1:26" ht="14.25" customHeight="1" x14ac:dyDescent="0.35">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spans="1:26" ht="14.25" customHeight="1" x14ac:dyDescent="0.35">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spans="1:26" ht="14.25" customHeight="1" x14ac:dyDescent="0.35">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spans="1:26" ht="14.25" customHeight="1" x14ac:dyDescent="0.35">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spans="1:26" ht="14.25" customHeight="1" x14ac:dyDescent="0.35">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spans="1:26" ht="14.25" customHeight="1" x14ac:dyDescent="0.35">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spans="1:26" ht="14.25" customHeight="1" x14ac:dyDescent="0.35">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spans="1:26" ht="14.25" customHeight="1" x14ac:dyDescent="0.35">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spans="1:26" ht="14.25" customHeight="1" x14ac:dyDescent="0.35">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spans="1:26" ht="14.25" customHeight="1" x14ac:dyDescent="0.35">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spans="1:26" ht="14.25" customHeight="1" x14ac:dyDescent="0.35">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spans="1:26" ht="14.25" customHeight="1" x14ac:dyDescent="0.35">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spans="1:26" ht="14.25" customHeight="1" x14ac:dyDescent="0.35">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spans="1:26" ht="14.25" customHeight="1" x14ac:dyDescent="0.35">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spans="1:26" ht="14.25" customHeight="1" x14ac:dyDescent="0.35">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spans="1:26" ht="14.25" customHeight="1" x14ac:dyDescent="0.35">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spans="1:26" ht="14.25" customHeight="1" x14ac:dyDescent="0.35">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spans="1:26" ht="14.25" customHeight="1" x14ac:dyDescent="0.35">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spans="1:26" ht="14.25" customHeight="1" x14ac:dyDescent="0.35">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spans="1:26" ht="14.25" customHeight="1" x14ac:dyDescent="0.35">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spans="1:26" ht="14.25" customHeight="1" x14ac:dyDescent="0.35">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spans="1:26" ht="14.25" customHeight="1" x14ac:dyDescent="0.35">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spans="1:26" ht="14.25" customHeight="1" x14ac:dyDescent="0.35">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spans="1:26" ht="14.25" customHeight="1" x14ac:dyDescent="0.35">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spans="1:26" ht="14.25" customHeight="1" x14ac:dyDescent="0.35">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spans="1:26" ht="14.25" customHeight="1" x14ac:dyDescent="0.35">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spans="1:26" ht="14.25" customHeight="1" x14ac:dyDescent="0.35">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spans="1:26" ht="14.25" customHeight="1" x14ac:dyDescent="0.35">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spans="1:26" ht="14.25" customHeight="1" x14ac:dyDescent="0.35">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spans="1:26" ht="14.25" customHeight="1" x14ac:dyDescent="0.35">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spans="1:26" ht="14.25" customHeight="1" x14ac:dyDescent="0.35">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spans="1:26" ht="14.25" customHeight="1" x14ac:dyDescent="0.35">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spans="1:26" ht="14.25" customHeight="1" x14ac:dyDescent="0.35">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spans="1:26" ht="14.25" customHeight="1" x14ac:dyDescent="0.35">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spans="1:26" ht="14.25" customHeight="1" x14ac:dyDescent="0.35">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spans="1:26" ht="14.25" customHeight="1" x14ac:dyDescent="0.35">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spans="1:26" ht="14.25" customHeight="1" x14ac:dyDescent="0.35">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spans="1:26" ht="14.25" customHeight="1" x14ac:dyDescent="0.35">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spans="1:26" ht="14.25" customHeight="1" x14ac:dyDescent="0.35">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spans="1:26" ht="14.25" customHeight="1" x14ac:dyDescent="0.35">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spans="1:26" ht="14.25" customHeight="1" x14ac:dyDescent="0.35">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spans="1:26" ht="14.25" customHeight="1" x14ac:dyDescent="0.35">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spans="1:26" ht="14.25" customHeight="1" x14ac:dyDescent="0.35">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spans="1:26" ht="14.25" customHeight="1" x14ac:dyDescent="0.35">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spans="1:26" ht="14.25" customHeight="1" x14ac:dyDescent="0.35">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spans="1:26" ht="14.25" customHeight="1" x14ac:dyDescent="0.35">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spans="1:26" ht="14.25" customHeight="1" x14ac:dyDescent="0.35">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spans="1:26" ht="14.25" customHeight="1" x14ac:dyDescent="0.35">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spans="1:26" ht="14.25" customHeight="1" x14ac:dyDescent="0.35">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spans="1:26" ht="14.25" customHeight="1" x14ac:dyDescent="0.35">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spans="1:26" ht="14.25" customHeight="1" x14ac:dyDescent="0.35">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spans="1:26" ht="14.25" customHeight="1" x14ac:dyDescent="0.35">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spans="1:26" ht="14.25" customHeight="1" x14ac:dyDescent="0.35">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spans="1:26" ht="14.25" customHeight="1" x14ac:dyDescent="0.35">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spans="1:26" ht="14.25" customHeight="1" x14ac:dyDescent="0.35">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spans="1:26" ht="14.25" customHeight="1" x14ac:dyDescent="0.35">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spans="1:26" ht="14.25" customHeight="1" x14ac:dyDescent="0.35">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spans="1:26" ht="14.25" customHeight="1" x14ac:dyDescent="0.35">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spans="1:26" ht="14.25" customHeight="1" x14ac:dyDescent="0.35">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spans="1:26" ht="14.25" customHeight="1" x14ac:dyDescent="0.35">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spans="1:26" ht="14.25" customHeight="1" x14ac:dyDescent="0.35">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spans="1:26" ht="14.25" customHeight="1" x14ac:dyDescent="0.35">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spans="1:26" ht="14.25" customHeight="1" x14ac:dyDescent="0.35">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spans="1:26" ht="14.25" customHeight="1" x14ac:dyDescent="0.35">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spans="1:26" ht="14.25" customHeight="1" x14ac:dyDescent="0.35">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spans="1:26" ht="14.25" customHeight="1" x14ac:dyDescent="0.35">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spans="1:26" ht="14.25" customHeight="1" x14ac:dyDescent="0.35">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spans="1:26" ht="14.25" customHeight="1" x14ac:dyDescent="0.35">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spans="1:26" ht="14.25" customHeight="1" x14ac:dyDescent="0.35">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spans="1:26" ht="14.25" customHeight="1" x14ac:dyDescent="0.35">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spans="1:26" ht="14.25" customHeight="1" x14ac:dyDescent="0.35">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spans="1:26" ht="14.25" customHeight="1" x14ac:dyDescent="0.35">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spans="1:26" ht="14.25" customHeight="1" x14ac:dyDescent="0.35">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spans="1:26" ht="14.25" customHeight="1" x14ac:dyDescent="0.35">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spans="1:26" ht="14.25" customHeight="1" x14ac:dyDescent="0.35">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spans="1:26" ht="14.25" customHeight="1" x14ac:dyDescent="0.35">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spans="1:26" ht="14.25" customHeight="1" x14ac:dyDescent="0.35">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spans="1:26" ht="14.25" customHeight="1" x14ac:dyDescent="0.35">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spans="1:26" ht="14.25" customHeight="1" x14ac:dyDescent="0.35">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spans="1:26" ht="14.25" customHeight="1" x14ac:dyDescent="0.35">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spans="1:26" ht="14.25" customHeight="1" x14ac:dyDescent="0.35">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spans="1:26" ht="14.25" customHeight="1" x14ac:dyDescent="0.35">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spans="1:26" ht="14.25" customHeight="1" x14ac:dyDescent="0.35">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spans="1:26" ht="14.25" customHeight="1" x14ac:dyDescent="0.35">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spans="1:26" ht="14.25" customHeight="1" x14ac:dyDescent="0.35">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spans="1:26" ht="14.25" customHeight="1" x14ac:dyDescent="0.35">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spans="1:26" ht="14.25" customHeight="1" x14ac:dyDescent="0.35">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spans="1:26" ht="14.25" customHeight="1" x14ac:dyDescent="0.35">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spans="1:26" ht="14.25" customHeight="1" x14ac:dyDescent="0.35">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spans="1:26" ht="14.25" customHeight="1" x14ac:dyDescent="0.35">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spans="1:26" ht="14.25" customHeight="1" x14ac:dyDescent="0.35">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spans="1:26" ht="14.25" customHeight="1" x14ac:dyDescent="0.35">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spans="1:26" ht="14.25" customHeight="1" x14ac:dyDescent="0.35">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spans="1:26" ht="14.25" customHeight="1" x14ac:dyDescent="0.35">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spans="1:26" ht="14.25" customHeight="1" x14ac:dyDescent="0.35">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spans="1:26" ht="14.25" customHeight="1" x14ac:dyDescent="0.35">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spans="1:26" ht="14.25" customHeight="1" x14ac:dyDescent="0.35">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spans="1:26" ht="14.25" customHeight="1" x14ac:dyDescent="0.35">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spans="1:26" ht="14.25" customHeight="1" x14ac:dyDescent="0.35">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spans="1:26" ht="14.25" customHeight="1" x14ac:dyDescent="0.35">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spans="1:26" ht="14.25" customHeight="1" x14ac:dyDescent="0.35">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spans="1:26" ht="14.25" customHeight="1" x14ac:dyDescent="0.35">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spans="1:26" ht="14.25" customHeight="1" x14ac:dyDescent="0.35">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spans="1:26" ht="14.25" customHeight="1" x14ac:dyDescent="0.35">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spans="1:26" ht="14.25" customHeight="1" x14ac:dyDescent="0.35">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spans="1:26" ht="14.25" customHeight="1" x14ac:dyDescent="0.35">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spans="1:26" ht="14.25" customHeight="1" x14ac:dyDescent="0.35">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spans="1:26" ht="14.25" customHeight="1" x14ac:dyDescent="0.35">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spans="1:26" ht="14.25" customHeight="1" x14ac:dyDescent="0.35">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spans="1:26" ht="14.25" customHeight="1" x14ac:dyDescent="0.35">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spans="1:26" ht="14.25" customHeight="1" x14ac:dyDescent="0.35">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spans="1:26" ht="14.25" customHeight="1" x14ac:dyDescent="0.35">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spans="1:26" ht="14.25" customHeight="1" x14ac:dyDescent="0.35">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spans="1:26" ht="14.25" customHeight="1" x14ac:dyDescent="0.35">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spans="1:26" ht="14.25" customHeight="1" x14ac:dyDescent="0.35">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spans="1:26" ht="14.25" customHeight="1" x14ac:dyDescent="0.35">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spans="1:26" ht="14.25" customHeight="1" x14ac:dyDescent="0.35">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spans="1:26" ht="14.25" customHeight="1" x14ac:dyDescent="0.35">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spans="1:26" ht="14.25" customHeight="1" x14ac:dyDescent="0.35">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spans="1:26" ht="14.25" customHeight="1" x14ac:dyDescent="0.35">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spans="1:26" ht="14.25" customHeight="1" x14ac:dyDescent="0.35">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spans="1:26" ht="14.25" customHeight="1" x14ac:dyDescent="0.35">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spans="1:26" ht="14.25" customHeight="1" x14ac:dyDescent="0.35">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spans="1:26" ht="14.25" customHeight="1" x14ac:dyDescent="0.35">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spans="1:26" ht="14.25" customHeight="1" x14ac:dyDescent="0.35">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spans="1:26" ht="14.25" customHeight="1" x14ac:dyDescent="0.3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spans="1:26" ht="14.25" customHeight="1" x14ac:dyDescent="0.35">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spans="1:26" ht="14.25" customHeight="1" x14ac:dyDescent="0.35">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spans="1:26" ht="14.25" customHeight="1" x14ac:dyDescent="0.35">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spans="1:26" ht="14.25" customHeight="1" x14ac:dyDescent="0.35">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spans="1:26" ht="14.25" customHeight="1" x14ac:dyDescent="0.35">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spans="1:26" ht="14.25" customHeight="1" x14ac:dyDescent="0.35">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spans="1:26" ht="14.25" customHeight="1" x14ac:dyDescent="0.35">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spans="1:26" ht="14.25" customHeight="1" x14ac:dyDescent="0.35">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spans="1:26" ht="14.25" customHeight="1" x14ac:dyDescent="0.35">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spans="1:26" ht="14.25" customHeight="1" x14ac:dyDescent="0.35">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spans="1:26" ht="14.25" customHeight="1" x14ac:dyDescent="0.35">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spans="1:26" ht="14.25" customHeight="1" x14ac:dyDescent="0.35">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spans="1:26" ht="14.25" customHeight="1" x14ac:dyDescent="0.35">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spans="1:26" ht="14.25" customHeight="1" x14ac:dyDescent="0.35">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spans="1:26" ht="14.25" customHeight="1" x14ac:dyDescent="0.35">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spans="1:26" ht="14.25" customHeight="1" x14ac:dyDescent="0.35">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spans="1:26" ht="14.25" customHeight="1" x14ac:dyDescent="0.35">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spans="1:26" ht="14.25" customHeight="1" x14ac:dyDescent="0.35">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spans="1:26" ht="14.25" customHeight="1" x14ac:dyDescent="0.35">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spans="1:26" ht="14.25" customHeight="1" x14ac:dyDescent="0.35">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spans="1:26" ht="14.25" customHeight="1" x14ac:dyDescent="0.35">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spans="1:26" ht="14.25" customHeight="1" x14ac:dyDescent="0.35">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spans="1:26" ht="14.25" customHeight="1" x14ac:dyDescent="0.35">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spans="1:26" ht="14.25" customHeight="1" x14ac:dyDescent="0.35">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spans="1:26" ht="14.25" customHeight="1" x14ac:dyDescent="0.35">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spans="1:26" ht="14.25" customHeight="1" x14ac:dyDescent="0.35">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spans="1:26" ht="14.25" customHeight="1" x14ac:dyDescent="0.35">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spans="1:26" ht="14.25" customHeight="1" x14ac:dyDescent="0.35">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spans="1:26" ht="14.25" customHeight="1" x14ac:dyDescent="0.35">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spans="1:26" ht="14.25" customHeight="1" x14ac:dyDescent="0.35">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spans="1:26" ht="14.25" customHeight="1" x14ac:dyDescent="0.35">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spans="1:26" ht="14.25" customHeight="1" x14ac:dyDescent="0.35">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spans="1:26" ht="14.25" customHeight="1" x14ac:dyDescent="0.35">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spans="1:26" ht="14.25" customHeight="1" x14ac:dyDescent="0.35">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spans="1:26" ht="14.25" customHeight="1" x14ac:dyDescent="0.35">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spans="1:26" ht="14.25" customHeight="1" x14ac:dyDescent="0.35">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spans="1:26" ht="14.25" customHeight="1" x14ac:dyDescent="0.35">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spans="1:26" ht="14.25" customHeight="1" x14ac:dyDescent="0.35">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spans="1:26" ht="14.25" customHeight="1" x14ac:dyDescent="0.35">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spans="1:26" ht="14.25" customHeight="1" x14ac:dyDescent="0.35">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spans="1:26" ht="14.25" customHeight="1" x14ac:dyDescent="0.35">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spans="1:26" ht="14.25" customHeight="1" x14ac:dyDescent="0.35">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spans="1:26" ht="14.25" customHeight="1" x14ac:dyDescent="0.35">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spans="1:26" ht="14.25" customHeight="1" x14ac:dyDescent="0.35">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spans="1:26" ht="14.25" customHeight="1" x14ac:dyDescent="0.35">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spans="1:26" ht="14.25" customHeight="1" x14ac:dyDescent="0.35">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spans="1:26" ht="14.25" customHeight="1" x14ac:dyDescent="0.35">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spans="1:26" ht="14.25" customHeight="1" x14ac:dyDescent="0.35">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spans="1:26" ht="14.25" customHeight="1" x14ac:dyDescent="0.35">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spans="1:26" ht="14.25" customHeight="1" x14ac:dyDescent="0.35">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spans="1:26" ht="14.25" customHeight="1" x14ac:dyDescent="0.35">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spans="1:26" ht="14.25" customHeight="1" x14ac:dyDescent="0.35">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spans="1:26" ht="14.25" customHeight="1" x14ac:dyDescent="0.35">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spans="1:26" ht="14.25" customHeight="1" x14ac:dyDescent="0.35">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spans="1:26" ht="14.25" customHeight="1" x14ac:dyDescent="0.35">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spans="1:26" ht="14.25" customHeight="1" x14ac:dyDescent="0.35">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spans="1:26" ht="14.25" customHeight="1" x14ac:dyDescent="0.35">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spans="1:26" ht="14.25" customHeight="1" x14ac:dyDescent="0.35">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spans="1:26" ht="14.25" customHeight="1" x14ac:dyDescent="0.35">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spans="1:26" ht="14.25" customHeight="1" x14ac:dyDescent="0.35">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spans="1:26" ht="14.25" customHeight="1" x14ac:dyDescent="0.35">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spans="1:26" ht="14.25" customHeight="1" x14ac:dyDescent="0.35">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spans="1:26" ht="14.25" customHeight="1" x14ac:dyDescent="0.35">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spans="1:26" ht="14.25" customHeight="1" x14ac:dyDescent="0.35">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spans="1:26" ht="14.25" customHeight="1" x14ac:dyDescent="0.35">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spans="1:26" ht="14.25" customHeight="1" x14ac:dyDescent="0.35">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spans="1:26" ht="14.25" customHeight="1" x14ac:dyDescent="0.35">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spans="1:26" ht="14.25" customHeight="1" x14ac:dyDescent="0.35">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spans="1:26" ht="14.25" customHeight="1" x14ac:dyDescent="0.35">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spans="1:26" ht="14.25" customHeight="1" x14ac:dyDescent="0.35">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spans="1:26" ht="14.25" customHeight="1" x14ac:dyDescent="0.35">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spans="1:26" ht="14.25" customHeight="1" x14ac:dyDescent="0.35">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spans="1:26" ht="14.25" customHeight="1" x14ac:dyDescent="0.35">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spans="1:26" ht="14.25" customHeight="1" x14ac:dyDescent="0.35">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spans="1:26" ht="14.25" customHeight="1" x14ac:dyDescent="0.35">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spans="1:26" ht="14.25" customHeight="1" x14ac:dyDescent="0.35">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spans="1:26" ht="14.25" customHeight="1" x14ac:dyDescent="0.35">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spans="1:26" ht="14.25" customHeight="1" x14ac:dyDescent="0.35">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spans="1:26" ht="14.25" customHeight="1" x14ac:dyDescent="0.35">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spans="1:26" ht="14.25" customHeight="1" x14ac:dyDescent="0.35">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spans="1:26" ht="14.25" customHeight="1" x14ac:dyDescent="0.35">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spans="1:26" ht="14.25" customHeight="1" x14ac:dyDescent="0.35">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spans="1:26" ht="14.25" customHeight="1" x14ac:dyDescent="0.35">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spans="1:26" ht="14.25" customHeight="1" x14ac:dyDescent="0.35">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spans="1:26" ht="14.25" customHeight="1" x14ac:dyDescent="0.35">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spans="1:26" ht="14.25" customHeight="1" x14ac:dyDescent="0.35">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spans="1:26" ht="14.25" customHeight="1" x14ac:dyDescent="0.35">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spans="1:26" ht="14.25" customHeight="1" x14ac:dyDescent="0.35">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spans="1:26" ht="14.25" customHeight="1" x14ac:dyDescent="0.35">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spans="1:26" ht="14.25" customHeight="1" x14ac:dyDescent="0.35">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spans="1:26" ht="14.25" customHeight="1" x14ac:dyDescent="0.35">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spans="1:26" ht="14.25" customHeight="1" x14ac:dyDescent="0.35">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spans="1:26" ht="14.25" customHeight="1" x14ac:dyDescent="0.35">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spans="1:26" ht="14.25" customHeight="1" x14ac:dyDescent="0.35">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spans="1:26" ht="14.25" customHeight="1" x14ac:dyDescent="0.35">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spans="1:26" ht="14.25" customHeight="1" x14ac:dyDescent="0.35">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spans="1:26" ht="14.25" customHeight="1" x14ac:dyDescent="0.35">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spans="1:26" ht="14.25" customHeight="1" x14ac:dyDescent="0.35">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spans="1:26" ht="14.25" customHeight="1" x14ac:dyDescent="0.35">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spans="1:26" ht="14.25" customHeight="1" x14ac:dyDescent="0.35">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spans="1:26" ht="14.25" customHeight="1" x14ac:dyDescent="0.35">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spans="1:26" ht="14.25" customHeight="1" x14ac:dyDescent="0.35">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spans="1:26" ht="14.25" customHeight="1" x14ac:dyDescent="0.35">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spans="1:26" ht="14.25" customHeight="1" x14ac:dyDescent="0.35">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spans="1:26" ht="14.25" customHeight="1" x14ac:dyDescent="0.35">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spans="1:26" ht="14.25" customHeight="1" x14ac:dyDescent="0.35">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spans="1:26" ht="14.25" customHeight="1" x14ac:dyDescent="0.35">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spans="1:26" ht="14.25" customHeight="1" x14ac:dyDescent="0.35">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spans="1:26" ht="14.25" customHeight="1" x14ac:dyDescent="0.35">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spans="1:26" ht="14.25" customHeight="1" x14ac:dyDescent="0.35">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spans="1:26" ht="14.25" customHeight="1" x14ac:dyDescent="0.35">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spans="1:26" ht="14.25" customHeight="1" x14ac:dyDescent="0.35">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spans="1:26" ht="14.25" customHeight="1" x14ac:dyDescent="0.35">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spans="1:26" ht="14.25" customHeight="1" x14ac:dyDescent="0.35">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spans="1:26" ht="14.25" customHeight="1" x14ac:dyDescent="0.35">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spans="1:26" ht="14.25" customHeight="1" x14ac:dyDescent="0.35">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spans="1:26" ht="14.25" customHeight="1" x14ac:dyDescent="0.35">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spans="1:26" ht="14.25" customHeight="1" x14ac:dyDescent="0.35">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spans="1:26" ht="14.25" customHeight="1" x14ac:dyDescent="0.35">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spans="1:26" ht="14.25" customHeight="1" x14ac:dyDescent="0.35">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spans="1:26" ht="14.25" customHeight="1" x14ac:dyDescent="0.35">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spans="1:26" ht="14.25" customHeight="1" x14ac:dyDescent="0.35">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spans="1:26" ht="14.25" customHeight="1" x14ac:dyDescent="0.35">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spans="1:26" ht="14.25" customHeight="1" x14ac:dyDescent="0.35">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spans="1:26" ht="14.25" customHeight="1" x14ac:dyDescent="0.35">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spans="1:26" ht="14.25" customHeight="1" x14ac:dyDescent="0.35">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spans="1:26" ht="14.25" customHeight="1" x14ac:dyDescent="0.35">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spans="1:26" ht="14.25" customHeight="1" x14ac:dyDescent="0.35">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spans="1:26" ht="14.25" customHeight="1" x14ac:dyDescent="0.35">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spans="1:26" ht="14.25" customHeight="1" x14ac:dyDescent="0.35">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spans="1:26" ht="14.25" customHeight="1" x14ac:dyDescent="0.35">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spans="1:26" ht="14.25" customHeight="1" x14ac:dyDescent="0.35">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spans="1:26" ht="14.25" customHeight="1" x14ac:dyDescent="0.35">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spans="1:26" ht="14.25" customHeight="1" x14ac:dyDescent="0.35">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spans="1:26" ht="14.25" customHeight="1" x14ac:dyDescent="0.35">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spans="1:26" ht="14.25" customHeight="1" x14ac:dyDescent="0.35">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spans="1:26" ht="14.25" customHeight="1" x14ac:dyDescent="0.35">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spans="1:26" ht="14.25" customHeight="1" x14ac:dyDescent="0.35">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spans="1:26" ht="14.25" customHeight="1" x14ac:dyDescent="0.35">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spans="1:26" ht="14.25" customHeight="1" x14ac:dyDescent="0.35">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spans="1:26" ht="14.25" customHeight="1" x14ac:dyDescent="0.35">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spans="1:26" ht="14.25" customHeight="1" x14ac:dyDescent="0.35">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spans="1:26" ht="14.25" customHeight="1" x14ac:dyDescent="0.35">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spans="1:26" ht="14.25" customHeight="1" x14ac:dyDescent="0.35">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spans="1:26" ht="14.25" customHeight="1" x14ac:dyDescent="0.35">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spans="1:26" ht="14.25" customHeight="1" x14ac:dyDescent="0.35">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spans="1:26" ht="14.25" customHeight="1" x14ac:dyDescent="0.35">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spans="1:26" ht="14.25" customHeight="1" x14ac:dyDescent="0.35">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spans="1:26" ht="14.25" customHeight="1" x14ac:dyDescent="0.35">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spans="1:26" ht="14.25" customHeight="1" x14ac:dyDescent="0.35">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spans="1:26" ht="14.25" customHeight="1" x14ac:dyDescent="0.35">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spans="1:26" ht="14.25" customHeight="1" x14ac:dyDescent="0.35">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spans="1:26" ht="14.25" customHeight="1" x14ac:dyDescent="0.35">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spans="1:26" ht="14.25" customHeight="1" x14ac:dyDescent="0.35">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spans="1:26" ht="14.25" customHeight="1" x14ac:dyDescent="0.35">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spans="1:26" ht="14.25" customHeight="1" x14ac:dyDescent="0.35">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spans="1:26" ht="14.25" customHeight="1" x14ac:dyDescent="0.35">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spans="1:26" ht="14.25" customHeight="1" x14ac:dyDescent="0.35">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spans="1:26" ht="14.25" customHeight="1" x14ac:dyDescent="0.35">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spans="1:26" ht="14.25" customHeight="1" x14ac:dyDescent="0.35">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spans="1:26" ht="14.25" customHeight="1" x14ac:dyDescent="0.35">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spans="1:26" ht="14.25" customHeight="1" x14ac:dyDescent="0.35">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spans="1:26" ht="14.25" customHeight="1" x14ac:dyDescent="0.35">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spans="1:26" ht="14.25" customHeight="1" x14ac:dyDescent="0.35">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spans="1:26" ht="14.25" customHeight="1" x14ac:dyDescent="0.35">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spans="1:26" ht="14.25" customHeight="1" x14ac:dyDescent="0.35">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spans="1:26" ht="14.25" customHeight="1" x14ac:dyDescent="0.35">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spans="1:26" ht="14.25" customHeight="1" x14ac:dyDescent="0.35">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spans="1:26" ht="14.25" customHeight="1" x14ac:dyDescent="0.35">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spans="1:26" ht="14.25" customHeight="1" x14ac:dyDescent="0.35">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spans="1:26" ht="14.25" customHeight="1" x14ac:dyDescent="0.35">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spans="1:26" ht="14.25" customHeight="1" x14ac:dyDescent="0.35">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spans="1:26" ht="14.25" customHeight="1" x14ac:dyDescent="0.35">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spans="1:26" ht="14.25" customHeight="1" x14ac:dyDescent="0.35">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spans="1:26" ht="14.25" customHeight="1" x14ac:dyDescent="0.35">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spans="1:26" ht="14.25" customHeight="1" x14ac:dyDescent="0.35">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spans="1:26" ht="14.25" customHeight="1" x14ac:dyDescent="0.35">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spans="1:26" ht="14.25" customHeight="1" x14ac:dyDescent="0.35">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spans="1:26" ht="14.25" customHeight="1" x14ac:dyDescent="0.35">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spans="1:26" ht="14.25" customHeight="1" x14ac:dyDescent="0.35">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spans="1:26" ht="14.25" customHeight="1" x14ac:dyDescent="0.35">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spans="1:26" ht="14.25" customHeight="1" x14ac:dyDescent="0.35">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spans="1:26" ht="14.25" customHeight="1" x14ac:dyDescent="0.35">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spans="1:26" ht="14.25" customHeight="1" x14ac:dyDescent="0.35">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spans="1:26" ht="14.25" customHeight="1" x14ac:dyDescent="0.35">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spans="1:26" ht="14.25" customHeight="1" x14ac:dyDescent="0.35">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spans="1:26" ht="14.25" customHeight="1" x14ac:dyDescent="0.35">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spans="1:26" ht="14.25" customHeight="1" x14ac:dyDescent="0.35">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spans="1:26" ht="14.25" customHeight="1" x14ac:dyDescent="0.35">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spans="1:26" ht="14.25" customHeight="1" x14ac:dyDescent="0.35">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spans="1:26" ht="14.25" customHeight="1" x14ac:dyDescent="0.35">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spans="1:26" ht="14.25" customHeight="1" x14ac:dyDescent="0.35">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spans="1:26" ht="14.25" customHeight="1" x14ac:dyDescent="0.35">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spans="1:26" ht="14.25" customHeight="1" x14ac:dyDescent="0.35">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spans="1:26" ht="14.25" customHeight="1" x14ac:dyDescent="0.35">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spans="1:26" ht="14.25" customHeight="1" x14ac:dyDescent="0.35">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spans="1:26" ht="14.25" customHeight="1" x14ac:dyDescent="0.35">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spans="1:26" ht="14.25" customHeight="1" x14ac:dyDescent="0.35">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spans="1:26" ht="14.25" customHeight="1" x14ac:dyDescent="0.35">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spans="1:26" ht="14.25" customHeight="1" x14ac:dyDescent="0.35">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spans="1:26" ht="14.25" customHeight="1" x14ac:dyDescent="0.35">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spans="1:26" ht="14.25" customHeight="1" x14ac:dyDescent="0.35">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spans="1:26" ht="14.25" customHeight="1" x14ac:dyDescent="0.35">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spans="1:26" ht="14.25" customHeight="1" x14ac:dyDescent="0.35">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spans="1:26" ht="14.25" customHeight="1" x14ac:dyDescent="0.35">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spans="1:26" ht="14.25" customHeight="1" x14ac:dyDescent="0.35">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spans="1:26" ht="14.25" customHeight="1" x14ac:dyDescent="0.35">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spans="1:26" ht="14.25" customHeight="1" x14ac:dyDescent="0.35">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spans="1:26" ht="14.25" customHeight="1" x14ac:dyDescent="0.35">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spans="1:26" ht="14.25" customHeight="1" x14ac:dyDescent="0.35">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spans="1:26" ht="14.25" customHeight="1" x14ac:dyDescent="0.35">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spans="1:26" ht="14.25" customHeight="1" x14ac:dyDescent="0.35">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spans="1:26" ht="14.25" customHeight="1" x14ac:dyDescent="0.35">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spans="1:26" ht="14.25" customHeight="1" x14ac:dyDescent="0.35">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spans="1:26" ht="14.25" customHeight="1" x14ac:dyDescent="0.35">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spans="1:26" ht="14.25" customHeight="1" x14ac:dyDescent="0.35">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spans="1:26" ht="14.25" customHeight="1" x14ac:dyDescent="0.35">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spans="1:26" ht="14.25" customHeight="1" x14ac:dyDescent="0.35">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spans="1:26" ht="14.25" customHeight="1" x14ac:dyDescent="0.35">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spans="1:26" ht="14.25" customHeight="1" x14ac:dyDescent="0.35">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spans="1:26" ht="14.25" customHeight="1" x14ac:dyDescent="0.35">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spans="1:26" ht="14.25" customHeight="1" x14ac:dyDescent="0.35">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spans="1:26" ht="14.25" customHeight="1" x14ac:dyDescent="0.35">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spans="1:26" ht="14.25" customHeight="1" x14ac:dyDescent="0.35">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spans="1:26" ht="14.25" customHeight="1" x14ac:dyDescent="0.35">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spans="1:26" ht="14.25" customHeight="1" x14ac:dyDescent="0.35">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spans="1:26" ht="14.25" customHeight="1" x14ac:dyDescent="0.35">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spans="1:26" ht="14.25" customHeight="1" x14ac:dyDescent="0.35">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spans="1:26" ht="14.25" customHeight="1" x14ac:dyDescent="0.35">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spans="1:26" ht="14.25" customHeight="1" x14ac:dyDescent="0.35">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spans="1:26" ht="14.25" customHeight="1" x14ac:dyDescent="0.35">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spans="1:26" ht="14.25" customHeight="1" x14ac:dyDescent="0.35">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spans="1:26" ht="14.25" customHeight="1" x14ac:dyDescent="0.35">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spans="1:26" ht="14.25" customHeight="1" x14ac:dyDescent="0.35">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spans="1:26" ht="14.25" customHeight="1" x14ac:dyDescent="0.35">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spans="1:26" ht="14.25" customHeight="1" x14ac:dyDescent="0.35">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spans="1:26" ht="14.25" customHeight="1" x14ac:dyDescent="0.35">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spans="1:26" ht="14.25" customHeight="1" x14ac:dyDescent="0.35">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spans="1:26" ht="14.25" customHeight="1" x14ac:dyDescent="0.35">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spans="1:26" ht="14.25" customHeight="1" x14ac:dyDescent="0.35">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spans="1:26" ht="14.25" customHeight="1" x14ac:dyDescent="0.35">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spans="1:26" ht="14.25" customHeight="1" x14ac:dyDescent="0.35">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spans="1:26" ht="14.25" customHeight="1" x14ac:dyDescent="0.35">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spans="1:26" ht="14.25" customHeight="1" x14ac:dyDescent="0.35">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spans="1:26" ht="14.25" customHeight="1" x14ac:dyDescent="0.35">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spans="1:26" ht="14.25" customHeight="1" x14ac:dyDescent="0.35">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spans="1:26" ht="14.25" customHeight="1" x14ac:dyDescent="0.35">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spans="1:26" ht="14.25" customHeight="1" x14ac:dyDescent="0.35">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spans="1:26" ht="14.25" customHeight="1" x14ac:dyDescent="0.35">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spans="1:26" ht="14.25" customHeight="1" x14ac:dyDescent="0.35">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spans="1:26" ht="14.25" customHeight="1" x14ac:dyDescent="0.35">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spans="1:26" ht="14.25" customHeight="1" x14ac:dyDescent="0.35">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spans="1:26" ht="14.25" customHeight="1" x14ac:dyDescent="0.35">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spans="1:26" ht="14.25" customHeight="1" x14ac:dyDescent="0.35">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spans="1:26" ht="14.25" customHeight="1" x14ac:dyDescent="0.35">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spans="1:26" ht="14.25" customHeight="1" x14ac:dyDescent="0.35">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spans="1:26" ht="14.25" customHeight="1" x14ac:dyDescent="0.35">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spans="1:26" ht="14.25" customHeight="1" x14ac:dyDescent="0.35">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spans="1:26" ht="14.25" customHeight="1" x14ac:dyDescent="0.35">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spans="1:26" ht="14.25" customHeight="1" x14ac:dyDescent="0.35">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spans="1:26" ht="14.25" customHeight="1" x14ac:dyDescent="0.35">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spans="1:26" ht="14.25" customHeight="1" x14ac:dyDescent="0.35">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spans="1:26" ht="14.25" customHeight="1" x14ac:dyDescent="0.35">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spans="1:26" ht="14.25" customHeight="1" x14ac:dyDescent="0.35">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spans="1:26" ht="14.25" customHeight="1" x14ac:dyDescent="0.35">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spans="1:26" ht="14.25" customHeight="1" x14ac:dyDescent="0.35">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spans="1:26" ht="14.25" customHeight="1" x14ac:dyDescent="0.35">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spans="1:26" ht="14.25" customHeight="1" x14ac:dyDescent="0.35">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spans="1:26" ht="14.25" customHeight="1" x14ac:dyDescent="0.35">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spans="1:26" ht="14.25" customHeight="1" x14ac:dyDescent="0.35">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spans="1:26" ht="14.25" customHeight="1" x14ac:dyDescent="0.35">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spans="1:26" ht="14.25" customHeight="1" x14ac:dyDescent="0.35">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spans="1:26" ht="14.25" customHeight="1" x14ac:dyDescent="0.35">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spans="1:26" ht="14.25" customHeight="1" x14ac:dyDescent="0.35">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spans="1:26" ht="14.25" customHeight="1" x14ac:dyDescent="0.35">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spans="1:26" ht="14.25" customHeight="1" x14ac:dyDescent="0.35">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spans="1:26" ht="14.25" customHeight="1" x14ac:dyDescent="0.35">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spans="1:26" ht="14.25" customHeight="1" x14ac:dyDescent="0.35">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spans="1:26" ht="14.25" customHeight="1" x14ac:dyDescent="0.35">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spans="1:26" ht="14.25" customHeight="1" x14ac:dyDescent="0.35">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spans="1:26" ht="14.25" customHeight="1" x14ac:dyDescent="0.35">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spans="1:26" ht="14.25" customHeight="1" x14ac:dyDescent="0.35">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spans="1:26" ht="14.25" customHeight="1" x14ac:dyDescent="0.35">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spans="1:26" ht="14.25" customHeight="1" x14ac:dyDescent="0.35">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spans="1:26" ht="14.25" customHeight="1" x14ac:dyDescent="0.35">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spans="1:26" ht="14.25" customHeight="1" x14ac:dyDescent="0.35">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spans="1:26" ht="14.25" customHeight="1" x14ac:dyDescent="0.35">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spans="1:26" ht="14.25" customHeight="1" x14ac:dyDescent="0.35">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spans="1:26" ht="14.25" customHeight="1" x14ac:dyDescent="0.35">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spans="1:26" ht="14.25" customHeight="1" x14ac:dyDescent="0.35">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spans="1:26" ht="14.25" customHeight="1" x14ac:dyDescent="0.35">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spans="1:26" ht="14.25" customHeight="1" x14ac:dyDescent="0.35">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spans="1:26" ht="14.25" customHeight="1" x14ac:dyDescent="0.35">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spans="1:26" ht="14.25" customHeight="1" x14ac:dyDescent="0.35">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spans="1:26" ht="14.25" customHeight="1" x14ac:dyDescent="0.35">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spans="1:26" ht="14.25" customHeight="1" x14ac:dyDescent="0.35">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spans="1:26" ht="14.25" customHeight="1" x14ac:dyDescent="0.35">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spans="1:26" ht="14.25" customHeight="1" x14ac:dyDescent="0.35">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spans="1:26" ht="14.25" customHeight="1" x14ac:dyDescent="0.35">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spans="1:26" ht="14.25" customHeight="1" x14ac:dyDescent="0.35">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spans="1:26" ht="14.25" customHeight="1" x14ac:dyDescent="0.35">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spans="1:26" ht="14.25" customHeight="1" x14ac:dyDescent="0.35">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spans="1:26" ht="14.25" customHeight="1" x14ac:dyDescent="0.35">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spans="1:26" ht="14.25" customHeight="1" x14ac:dyDescent="0.35">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spans="1:26" ht="14.25" customHeight="1" x14ac:dyDescent="0.35">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spans="1:26" ht="14.25" customHeight="1" x14ac:dyDescent="0.35">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spans="1:26" ht="14.25" customHeight="1" x14ac:dyDescent="0.35">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spans="1:26" ht="14.25" customHeight="1" x14ac:dyDescent="0.35">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spans="1:26" ht="14.25" customHeight="1" x14ac:dyDescent="0.35">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spans="1:26" ht="14.25" customHeight="1" x14ac:dyDescent="0.35">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spans="1:26" ht="14.25" customHeight="1" x14ac:dyDescent="0.35">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spans="1:26" ht="14.25" customHeight="1" x14ac:dyDescent="0.35">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spans="1:26" ht="14.25" customHeight="1" x14ac:dyDescent="0.35">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spans="1:26" ht="14.25" customHeight="1" x14ac:dyDescent="0.35">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spans="1:26" ht="14.25" customHeight="1" x14ac:dyDescent="0.35">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spans="1:26" ht="14.25" customHeight="1" x14ac:dyDescent="0.35">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spans="1:26" ht="14.25" customHeight="1" x14ac:dyDescent="0.35">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spans="1:26" ht="14.25" customHeight="1" x14ac:dyDescent="0.35">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spans="1:26" ht="14.25" customHeight="1" x14ac:dyDescent="0.35">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spans="1:26" ht="14.25" customHeight="1" x14ac:dyDescent="0.35">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spans="1:26" ht="14.25" customHeight="1" x14ac:dyDescent="0.35">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spans="1:26" ht="14.25" customHeight="1" x14ac:dyDescent="0.35">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spans="1:26" ht="14.25" customHeight="1" x14ac:dyDescent="0.35">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spans="1:26" ht="14.25" customHeight="1" x14ac:dyDescent="0.35">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spans="1:26" ht="14.25" customHeight="1" x14ac:dyDescent="0.35">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spans="1:26" ht="14.25" customHeight="1" x14ac:dyDescent="0.35">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spans="1:26" ht="14.25" customHeight="1" x14ac:dyDescent="0.35">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spans="1:26" ht="14.25" customHeight="1" x14ac:dyDescent="0.35">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spans="1:26" ht="14.25" customHeight="1" x14ac:dyDescent="0.35">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spans="1:26" ht="14.25" customHeight="1" x14ac:dyDescent="0.35">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spans="1:26" ht="14.25" customHeight="1" x14ac:dyDescent="0.35">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spans="1:26" ht="14.25" customHeight="1" x14ac:dyDescent="0.35">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spans="1:26" ht="14.25" customHeight="1" x14ac:dyDescent="0.35">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spans="1:26" ht="14.25" customHeight="1" x14ac:dyDescent="0.35">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spans="1:26" ht="14.25" customHeight="1" x14ac:dyDescent="0.35">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spans="1:26" ht="14.25" customHeight="1" x14ac:dyDescent="0.35">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spans="1:26" ht="14.25" customHeight="1" x14ac:dyDescent="0.35">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spans="1:26" ht="14.25" customHeight="1" x14ac:dyDescent="0.35">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spans="1:26" ht="14.25" customHeight="1" x14ac:dyDescent="0.35">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spans="1:26" ht="14.25" customHeight="1" x14ac:dyDescent="0.35">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spans="1:26" ht="14.25" customHeight="1" x14ac:dyDescent="0.35">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spans="1:26" ht="14.25" customHeight="1" x14ac:dyDescent="0.35">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spans="1:26" ht="14.25" customHeight="1" x14ac:dyDescent="0.35">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spans="1:26" ht="14.25" customHeight="1" x14ac:dyDescent="0.35">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spans="1:26" ht="14.25" customHeight="1" x14ac:dyDescent="0.35">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spans="1:26" ht="14.25" customHeight="1" x14ac:dyDescent="0.35">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spans="1:26" ht="14.25" customHeight="1" x14ac:dyDescent="0.35">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spans="1:26" ht="14.25" customHeight="1" x14ac:dyDescent="0.35">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spans="1:26" ht="14.25" customHeight="1" x14ac:dyDescent="0.35">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spans="1:26" ht="14.25" customHeight="1" x14ac:dyDescent="0.35">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spans="1:26" ht="14.25" customHeight="1" x14ac:dyDescent="0.35">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spans="1:26" ht="14.25" customHeight="1" x14ac:dyDescent="0.35">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spans="1:26" ht="14.25" customHeight="1" x14ac:dyDescent="0.35">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spans="1:26" ht="14.25" customHeight="1" x14ac:dyDescent="0.35">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spans="1:26" ht="14.25" customHeight="1" x14ac:dyDescent="0.35">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spans="1:26" ht="14.25" customHeight="1" x14ac:dyDescent="0.35">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spans="1:26" ht="14.25" customHeight="1" x14ac:dyDescent="0.35">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spans="1:26" ht="14.25" customHeight="1" x14ac:dyDescent="0.35">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spans="1:26" ht="14.25" customHeight="1" x14ac:dyDescent="0.35">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spans="1:26" ht="14.25" customHeight="1" x14ac:dyDescent="0.35">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spans="1:26" ht="14.25" customHeight="1" x14ac:dyDescent="0.35">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spans="1:26" ht="14.25" customHeight="1" x14ac:dyDescent="0.35">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spans="1:26" ht="14.25" customHeight="1" x14ac:dyDescent="0.35">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spans="1:26" ht="14.25" customHeight="1" x14ac:dyDescent="0.35">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spans="1:26" ht="14.25" customHeight="1" x14ac:dyDescent="0.35">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spans="1:26" ht="14.25" customHeight="1" x14ac:dyDescent="0.35">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spans="1:26" ht="14.25" customHeight="1" x14ac:dyDescent="0.35">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spans="1:26" ht="14.25" customHeight="1" x14ac:dyDescent="0.35">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spans="1:26" ht="14.25" customHeight="1" x14ac:dyDescent="0.35">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spans="1:26" ht="14.25" customHeight="1" x14ac:dyDescent="0.35">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spans="1:26" ht="14.25" customHeight="1" x14ac:dyDescent="0.35">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spans="1:26" ht="14.25" customHeight="1" x14ac:dyDescent="0.35">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spans="1:26" ht="14.25" customHeight="1" x14ac:dyDescent="0.35">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spans="1:26" ht="14.25" customHeight="1" x14ac:dyDescent="0.35">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spans="1:26" ht="14.25" customHeight="1" x14ac:dyDescent="0.35">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spans="1:26" ht="14.25" customHeight="1" x14ac:dyDescent="0.35">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spans="1:26" ht="14.25" customHeight="1" x14ac:dyDescent="0.35">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spans="1:26" ht="14.25" customHeight="1" x14ac:dyDescent="0.35">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spans="1:26" ht="14.25" customHeight="1" x14ac:dyDescent="0.35">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spans="1:26" ht="14.25" customHeight="1" x14ac:dyDescent="0.35">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spans="1:26" ht="14.25" customHeight="1" x14ac:dyDescent="0.35">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spans="1:26" ht="14.25" customHeight="1" x14ac:dyDescent="0.35">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spans="1:26" ht="14.25" customHeight="1" x14ac:dyDescent="0.35">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spans="1:26" ht="14.25" customHeight="1" x14ac:dyDescent="0.35">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spans="1:26" ht="14.25" customHeight="1" x14ac:dyDescent="0.35">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spans="1:26" ht="14.25" customHeight="1" x14ac:dyDescent="0.35">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spans="1:26" ht="14.25" customHeight="1" x14ac:dyDescent="0.35">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spans="1:26" ht="14.25" customHeight="1" x14ac:dyDescent="0.35">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spans="1:26" ht="14.25" customHeight="1" x14ac:dyDescent="0.35">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spans="1:26" ht="14.25" customHeight="1" x14ac:dyDescent="0.35">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spans="1:26" ht="14.25" customHeight="1" x14ac:dyDescent="0.35">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spans="1:26" ht="14.25" customHeight="1" x14ac:dyDescent="0.35">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spans="1:26" ht="14.25" customHeight="1" x14ac:dyDescent="0.35">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spans="1:26" ht="14.25" customHeight="1" x14ac:dyDescent="0.35">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spans="1:26" ht="14.25" customHeight="1" x14ac:dyDescent="0.35">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spans="1:26" ht="14.25" customHeight="1" x14ac:dyDescent="0.35">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spans="1:26" ht="14.25" customHeight="1" x14ac:dyDescent="0.35">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spans="1:26" ht="14.25" customHeight="1" x14ac:dyDescent="0.35">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spans="1:26" ht="14.25" customHeight="1" x14ac:dyDescent="0.35">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spans="1:26" ht="14.25" customHeight="1" x14ac:dyDescent="0.35">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spans="1:26" ht="14.25" customHeight="1" x14ac:dyDescent="0.35">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spans="1:26" ht="14.25" customHeight="1" x14ac:dyDescent="0.35">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spans="1:26" ht="14.25" customHeight="1" x14ac:dyDescent="0.35">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spans="1:26" ht="14.25" customHeight="1" x14ac:dyDescent="0.35">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spans="1:26" ht="14.25" customHeight="1" x14ac:dyDescent="0.35">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spans="1:26" ht="14.25" customHeight="1" x14ac:dyDescent="0.35">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spans="1:26" ht="14.25" customHeight="1" x14ac:dyDescent="0.35">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spans="1:26" ht="14.25" customHeight="1" x14ac:dyDescent="0.35">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spans="1:26" ht="14.25" customHeight="1" x14ac:dyDescent="0.35">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spans="1:26" ht="14.25" customHeight="1" x14ac:dyDescent="0.35">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spans="1:26" ht="14.25" customHeight="1" x14ac:dyDescent="0.35">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spans="1:26" ht="14.25" customHeight="1" x14ac:dyDescent="0.35">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spans="1:26" ht="14.25" customHeight="1" x14ac:dyDescent="0.35">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spans="1:26" ht="14.25" customHeight="1" x14ac:dyDescent="0.35">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spans="1:26" ht="14.25" customHeight="1" x14ac:dyDescent="0.35">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spans="1:26" ht="14.25" customHeight="1" x14ac:dyDescent="0.35">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spans="1:26" ht="14.25" customHeight="1" x14ac:dyDescent="0.35">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spans="1:26" ht="14.25" customHeight="1" x14ac:dyDescent="0.35">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spans="1:26" ht="14.25" customHeight="1" x14ac:dyDescent="0.35">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spans="1:26" ht="14.25" customHeight="1" x14ac:dyDescent="0.35">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spans="1:26" ht="14.25" customHeight="1" x14ac:dyDescent="0.35">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spans="1:26" ht="14.25" customHeight="1" x14ac:dyDescent="0.35">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spans="1:26" ht="14.25" customHeight="1" x14ac:dyDescent="0.35">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spans="1:26" ht="14.25" customHeight="1" x14ac:dyDescent="0.35">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spans="1:26" ht="14.25" customHeight="1" x14ac:dyDescent="0.35">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spans="1:26" ht="14.25" customHeight="1" x14ac:dyDescent="0.35">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spans="1:26" ht="14.25" customHeight="1" x14ac:dyDescent="0.35">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spans="1:26" ht="14.25" customHeight="1" x14ac:dyDescent="0.35">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spans="1:26" ht="14.25" customHeight="1" x14ac:dyDescent="0.35">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spans="1:26" ht="14.25" customHeight="1" x14ac:dyDescent="0.35">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mergeCells count="14">
    <mergeCell ref="A13:B13"/>
    <mergeCell ref="A14:B14"/>
    <mergeCell ref="A7:B7"/>
    <mergeCell ref="A8:B8"/>
    <mergeCell ref="A9:B9"/>
    <mergeCell ref="A10:B10"/>
    <mergeCell ref="A11:B11"/>
    <mergeCell ref="A12:B12"/>
    <mergeCell ref="A6:B6"/>
    <mergeCell ref="A1:B1"/>
    <mergeCell ref="A2:B2"/>
    <mergeCell ref="A3:B3"/>
    <mergeCell ref="A4:B4"/>
    <mergeCell ref="A5:B5"/>
  </mergeCells>
  <hyperlinks>
    <hyperlink ref="A1:B1" location="'Doc Index'!A1" display="Media Release Letter- Rootree Inc." xr:uid="{00000000-0004-0000-5C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Inc.&amp;C&amp;"Calibri,Italic"&amp;9Confidential&amp;R&amp;"Calibri,Italic"&amp;9&amp;A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00B050"/>
  </sheetPr>
  <dimension ref="A1:Z1000"/>
  <sheetViews>
    <sheetView view="pageLayout" zoomScaleNormal="100" workbookViewId="0">
      <selection activeCell="A7" sqref="A7:B7"/>
    </sheetView>
  </sheetViews>
  <sheetFormatPr defaultColWidth="14" defaultRowHeight="15" customHeight="1" x14ac:dyDescent="0.3"/>
  <cols>
    <col min="1" max="2" width="51.54296875" style="527" customWidth="1"/>
    <col min="3" max="26" width="8.81640625" style="527" customWidth="1"/>
    <col min="27" max="16384" width="14" style="527"/>
  </cols>
  <sheetData>
    <row r="1" spans="1:26" ht="31.5" customHeight="1" thickBot="1" x14ac:dyDescent="0.4">
      <c r="A1" s="2416" t="s">
        <v>3223</v>
      </c>
      <c r="B1" s="2417"/>
      <c r="C1" s="584"/>
      <c r="D1" s="584"/>
      <c r="E1" s="584"/>
      <c r="F1" s="584"/>
      <c r="G1" s="584"/>
      <c r="H1" s="584"/>
      <c r="I1" s="584"/>
      <c r="J1" s="584"/>
      <c r="K1" s="584"/>
      <c r="L1" s="584"/>
      <c r="M1" s="584"/>
      <c r="N1" s="584"/>
      <c r="O1" s="584"/>
      <c r="P1" s="584"/>
      <c r="Q1" s="584"/>
      <c r="R1" s="584"/>
      <c r="S1" s="584"/>
      <c r="T1" s="584"/>
      <c r="U1" s="584"/>
      <c r="V1" s="584"/>
      <c r="W1" s="584"/>
      <c r="X1" s="584"/>
      <c r="Y1" s="584"/>
      <c r="Z1" s="584"/>
    </row>
    <row r="2" spans="1:26" ht="21.75" customHeight="1" x14ac:dyDescent="0.35">
      <c r="A2" s="2455" t="s">
        <v>3224</v>
      </c>
      <c r="B2" s="2419"/>
      <c r="C2" s="584"/>
      <c r="D2" s="584"/>
      <c r="E2" s="584"/>
      <c r="F2" s="584"/>
      <c r="G2" s="584"/>
      <c r="H2" s="584"/>
      <c r="I2" s="584"/>
      <c r="J2" s="584"/>
      <c r="K2" s="584"/>
      <c r="L2" s="584"/>
      <c r="M2" s="584"/>
      <c r="N2" s="584"/>
      <c r="O2" s="584"/>
      <c r="P2" s="584"/>
      <c r="Q2" s="584"/>
      <c r="R2" s="584"/>
      <c r="S2" s="584"/>
      <c r="T2" s="584"/>
      <c r="U2" s="584"/>
      <c r="V2" s="584"/>
      <c r="W2" s="584"/>
      <c r="X2" s="584"/>
      <c r="Y2" s="584"/>
      <c r="Z2" s="584"/>
    </row>
    <row r="3" spans="1:26" ht="21.75" customHeight="1" x14ac:dyDescent="0.35">
      <c r="A3" s="2420" t="s">
        <v>3225</v>
      </c>
      <c r="B3" s="2415"/>
      <c r="C3" s="584"/>
      <c r="D3" s="584"/>
      <c r="E3" s="584"/>
      <c r="F3" s="584"/>
      <c r="G3" s="584"/>
      <c r="H3" s="584"/>
      <c r="I3" s="584"/>
      <c r="J3" s="584"/>
      <c r="K3" s="584"/>
      <c r="L3" s="584"/>
      <c r="M3" s="584"/>
      <c r="N3" s="584"/>
      <c r="O3" s="584"/>
      <c r="P3" s="584"/>
      <c r="Q3" s="584"/>
      <c r="R3" s="584"/>
      <c r="S3" s="584"/>
      <c r="T3" s="584"/>
      <c r="U3" s="584"/>
      <c r="V3" s="584"/>
      <c r="W3" s="584"/>
      <c r="X3" s="584"/>
      <c r="Y3" s="584"/>
      <c r="Z3" s="584"/>
    </row>
    <row r="4" spans="1:26" ht="21.75" customHeight="1" x14ac:dyDescent="0.35">
      <c r="A4" s="2420" t="s">
        <v>3226</v>
      </c>
      <c r="B4" s="2415"/>
      <c r="C4" s="584"/>
      <c r="D4" s="584"/>
      <c r="E4" s="584"/>
      <c r="F4" s="584"/>
      <c r="G4" s="584"/>
      <c r="H4" s="584"/>
      <c r="I4" s="584"/>
      <c r="J4" s="584"/>
      <c r="K4" s="584"/>
      <c r="L4" s="584"/>
      <c r="M4" s="584"/>
      <c r="N4" s="584"/>
      <c r="O4" s="584"/>
      <c r="P4" s="584"/>
      <c r="Q4" s="584"/>
      <c r="R4" s="584"/>
      <c r="S4" s="584"/>
      <c r="T4" s="584"/>
      <c r="U4" s="584"/>
      <c r="V4" s="584"/>
      <c r="W4" s="584"/>
      <c r="X4" s="584"/>
      <c r="Y4" s="584"/>
      <c r="Z4" s="584"/>
    </row>
    <row r="5" spans="1:26" ht="21.75" customHeight="1" x14ac:dyDescent="0.35">
      <c r="A5" s="2420" t="s">
        <v>3227</v>
      </c>
      <c r="B5" s="2415"/>
      <c r="C5" s="584"/>
      <c r="D5" s="584"/>
      <c r="E5" s="584"/>
      <c r="F5" s="584"/>
      <c r="G5" s="584"/>
      <c r="H5" s="584"/>
      <c r="I5" s="584"/>
      <c r="J5" s="584"/>
      <c r="K5" s="584"/>
      <c r="L5" s="584"/>
      <c r="M5" s="584"/>
      <c r="N5" s="584"/>
      <c r="O5" s="584"/>
      <c r="P5" s="584"/>
      <c r="Q5" s="584"/>
      <c r="R5" s="584"/>
      <c r="S5" s="584"/>
      <c r="T5" s="584"/>
      <c r="U5" s="584"/>
      <c r="V5" s="584"/>
      <c r="W5" s="584"/>
      <c r="X5" s="584"/>
      <c r="Y5" s="584"/>
      <c r="Z5" s="584"/>
    </row>
    <row r="6" spans="1:26" ht="21.75" customHeight="1" x14ac:dyDescent="0.35">
      <c r="A6" s="2420" t="s">
        <v>3228</v>
      </c>
      <c r="B6" s="2415"/>
      <c r="C6" s="584"/>
      <c r="D6" s="584"/>
      <c r="E6" s="584"/>
      <c r="F6" s="584"/>
      <c r="G6" s="584"/>
      <c r="H6" s="584"/>
      <c r="I6" s="584"/>
      <c r="J6" s="584"/>
      <c r="K6" s="584"/>
      <c r="L6" s="584"/>
      <c r="M6" s="584"/>
      <c r="N6" s="584"/>
      <c r="O6" s="584"/>
      <c r="P6" s="584"/>
      <c r="Q6" s="584"/>
      <c r="R6" s="584"/>
      <c r="S6" s="584"/>
      <c r="T6" s="584"/>
      <c r="U6" s="584"/>
      <c r="V6" s="584"/>
      <c r="W6" s="584"/>
      <c r="X6" s="584"/>
      <c r="Y6" s="584"/>
      <c r="Z6" s="584"/>
    </row>
    <row r="7" spans="1:26" ht="117.75" customHeight="1" x14ac:dyDescent="0.35">
      <c r="A7" s="2454" t="s">
        <v>3229</v>
      </c>
      <c r="B7" s="2415"/>
      <c r="C7" s="584"/>
      <c r="D7" s="584"/>
      <c r="E7" s="584"/>
      <c r="F7" s="584"/>
      <c r="G7" s="584"/>
      <c r="H7" s="584"/>
      <c r="I7" s="584"/>
      <c r="J7" s="584"/>
      <c r="K7" s="584"/>
      <c r="L7" s="584"/>
      <c r="M7" s="584"/>
      <c r="N7" s="584"/>
      <c r="O7" s="584"/>
      <c r="P7" s="584"/>
      <c r="Q7" s="584"/>
      <c r="R7" s="584"/>
      <c r="S7" s="584"/>
      <c r="T7" s="584"/>
      <c r="U7" s="584"/>
      <c r="V7" s="584"/>
      <c r="W7" s="584"/>
      <c r="X7" s="584"/>
      <c r="Y7" s="584"/>
      <c r="Z7" s="584"/>
    </row>
    <row r="8" spans="1:26" ht="15.75" customHeight="1" x14ac:dyDescent="0.35">
      <c r="A8" s="2420" t="s">
        <v>3230</v>
      </c>
      <c r="B8" s="2415"/>
      <c r="C8" s="584"/>
      <c r="D8" s="584"/>
      <c r="E8" s="584"/>
      <c r="F8" s="584"/>
      <c r="G8" s="584"/>
      <c r="H8" s="584"/>
      <c r="I8" s="584"/>
      <c r="J8" s="584"/>
      <c r="K8" s="584"/>
      <c r="L8" s="584"/>
      <c r="M8" s="584"/>
      <c r="N8" s="584"/>
      <c r="O8" s="584"/>
      <c r="P8" s="584"/>
      <c r="Q8" s="584"/>
      <c r="R8" s="584"/>
      <c r="S8" s="584"/>
      <c r="T8" s="584"/>
      <c r="U8" s="584"/>
      <c r="V8" s="584"/>
      <c r="W8" s="584"/>
      <c r="X8" s="584"/>
      <c r="Y8" s="584"/>
      <c r="Z8" s="584"/>
    </row>
    <row r="9" spans="1:26" ht="28.5" customHeight="1" thickBot="1" x14ac:dyDescent="0.4">
      <c r="A9" s="2423" t="s">
        <v>3231</v>
      </c>
      <c r="B9" s="2424"/>
      <c r="C9" s="584"/>
      <c r="D9" s="584"/>
      <c r="E9" s="584"/>
      <c r="F9" s="584"/>
      <c r="G9" s="584"/>
      <c r="H9" s="584"/>
      <c r="I9" s="584"/>
      <c r="J9" s="584"/>
      <c r="K9" s="584"/>
      <c r="L9" s="584"/>
      <c r="M9" s="584"/>
      <c r="N9" s="584"/>
      <c r="O9" s="584"/>
      <c r="P9" s="584"/>
      <c r="Q9" s="584"/>
      <c r="R9" s="584"/>
      <c r="S9" s="584"/>
      <c r="T9" s="584"/>
      <c r="U9" s="584"/>
      <c r="V9" s="584"/>
      <c r="W9" s="584"/>
      <c r="X9" s="584"/>
      <c r="Y9" s="584"/>
      <c r="Z9" s="584"/>
    </row>
    <row r="10" spans="1:26" ht="14.25" customHeight="1" x14ac:dyDescent="0.35">
      <c r="A10" s="610"/>
      <c r="B10" s="610"/>
      <c r="C10" s="584"/>
      <c r="D10" s="584"/>
      <c r="E10" s="584"/>
      <c r="F10" s="584"/>
      <c r="G10" s="584"/>
      <c r="H10" s="584"/>
      <c r="I10" s="584"/>
      <c r="J10" s="584"/>
      <c r="K10" s="584"/>
      <c r="L10" s="584"/>
      <c r="M10" s="584"/>
      <c r="N10" s="584"/>
      <c r="O10" s="584"/>
      <c r="P10" s="584"/>
      <c r="Q10" s="584"/>
      <c r="R10" s="584"/>
      <c r="S10" s="584"/>
      <c r="T10" s="584"/>
      <c r="U10" s="584"/>
      <c r="V10" s="584"/>
      <c r="W10" s="584"/>
      <c r="X10" s="584"/>
      <c r="Y10" s="584"/>
      <c r="Z10" s="584"/>
    </row>
    <row r="11" spans="1:26" ht="14.25" customHeight="1" x14ac:dyDescent="0.35">
      <c r="A11" s="617" t="s">
        <v>3232</v>
      </c>
      <c r="B11" s="610"/>
      <c r="C11" s="584"/>
      <c r="D11" s="584"/>
      <c r="E11" s="584"/>
      <c r="F11" s="584"/>
      <c r="G11" s="584"/>
      <c r="H11" s="584"/>
      <c r="I11" s="584"/>
      <c r="J11" s="584"/>
      <c r="K11" s="584"/>
      <c r="L11" s="584"/>
      <c r="M11" s="584"/>
      <c r="N11" s="584"/>
      <c r="O11" s="584"/>
      <c r="P11" s="584"/>
      <c r="Q11" s="584"/>
      <c r="R11" s="584"/>
      <c r="S11" s="584"/>
      <c r="T11" s="584"/>
      <c r="U11" s="584"/>
      <c r="V11" s="584"/>
      <c r="W11" s="584"/>
      <c r="X11" s="584"/>
      <c r="Y11" s="584"/>
      <c r="Z11" s="584"/>
    </row>
    <row r="12" spans="1:26" ht="14.25" customHeight="1" x14ac:dyDescent="0.35">
      <c r="A12" s="610"/>
      <c r="B12" s="610"/>
      <c r="C12" s="584"/>
      <c r="D12" s="584"/>
      <c r="E12" s="584"/>
      <c r="F12" s="584"/>
      <c r="G12" s="584"/>
      <c r="H12" s="584"/>
      <c r="I12" s="584"/>
      <c r="J12" s="584"/>
      <c r="K12" s="584"/>
      <c r="L12" s="584"/>
      <c r="M12" s="584"/>
      <c r="N12" s="584"/>
      <c r="O12" s="584"/>
      <c r="P12" s="584"/>
      <c r="Q12" s="584"/>
      <c r="R12" s="584"/>
      <c r="S12" s="584"/>
      <c r="T12" s="584"/>
      <c r="U12" s="584"/>
      <c r="V12" s="584"/>
      <c r="W12" s="584"/>
      <c r="X12" s="584"/>
      <c r="Y12" s="584"/>
      <c r="Z12" s="584"/>
    </row>
    <row r="13" spans="1:26" ht="14.25" customHeight="1" x14ac:dyDescent="0.35">
      <c r="A13" s="610"/>
      <c r="B13" s="610"/>
      <c r="C13" s="584"/>
      <c r="D13" s="584"/>
      <c r="E13" s="584"/>
      <c r="F13" s="584"/>
      <c r="G13" s="584"/>
      <c r="H13" s="584"/>
      <c r="I13" s="584"/>
      <c r="J13" s="584"/>
      <c r="K13" s="584"/>
      <c r="L13" s="584"/>
      <c r="M13" s="584"/>
      <c r="N13" s="584"/>
      <c r="O13" s="584"/>
      <c r="P13" s="584"/>
      <c r="Q13" s="584"/>
      <c r="R13" s="584"/>
      <c r="S13" s="584"/>
      <c r="T13" s="584"/>
      <c r="U13" s="584"/>
      <c r="V13" s="584"/>
      <c r="W13" s="584"/>
      <c r="X13" s="584"/>
      <c r="Y13" s="584"/>
      <c r="Z13" s="584"/>
    </row>
    <row r="14" spans="1:26" ht="14.25" customHeight="1" x14ac:dyDescent="0.35">
      <c r="A14" s="610"/>
      <c r="B14" s="610"/>
      <c r="C14" s="584"/>
      <c r="D14" s="584"/>
      <c r="E14" s="584"/>
      <c r="F14" s="584"/>
      <c r="G14" s="584"/>
      <c r="H14" s="584"/>
      <c r="I14" s="584"/>
      <c r="J14" s="584"/>
      <c r="K14" s="584"/>
      <c r="L14" s="584"/>
      <c r="M14" s="584"/>
      <c r="N14" s="584"/>
      <c r="O14" s="584"/>
      <c r="P14" s="584"/>
      <c r="Q14" s="584"/>
      <c r="R14" s="584"/>
      <c r="S14" s="584"/>
      <c r="T14" s="584"/>
      <c r="U14" s="584"/>
      <c r="V14" s="584"/>
      <c r="W14" s="584"/>
      <c r="X14" s="584"/>
      <c r="Y14" s="584"/>
      <c r="Z14" s="584"/>
    </row>
    <row r="15" spans="1:26" ht="14.25" customHeight="1" x14ac:dyDescent="0.35">
      <c r="A15" s="610"/>
      <c r="B15" s="610"/>
      <c r="C15" s="584"/>
      <c r="D15" s="584"/>
      <c r="E15" s="584"/>
      <c r="F15" s="584"/>
      <c r="G15" s="584"/>
      <c r="H15" s="584"/>
      <c r="I15" s="584"/>
      <c r="J15" s="584"/>
      <c r="K15" s="584"/>
      <c r="L15" s="584"/>
      <c r="M15" s="584"/>
      <c r="N15" s="584"/>
      <c r="O15" s="584"/>
      <c r="P15" s="584"/>
      <c r="Q15" s="584"/>
      <c r="R15" s="584"/>
      <c r="S15" s="584"/>
      <c r="T15" s="584"/>
      <c r="U15" s="584"/>
      <c r="V15" s="584"/>
      <c r="W15" s="584"/>
      <c r="X15" s="584"/>
      <c r="Y15" s="584"/>
      <c r="Z15" s="584"/>
    </row>
    <row r="16" spans="1:26" ht="14.25" customHeight="1" x14ac:dyDescent="0.35">
      <c r="A16" s="610"/>
      <c r="B16" s="610"/>
      <c r="C16" s="584"/>
      <c r="D16" s="584"/>
      <c r="E16" s="584"/>
      <c r="F16" s="584"/>
      <c r="G16" s="584"/>
      <c r="H16" s="584"/>
      <c r="I16" s="584"/>
      <c r="J16" s="584"/>
      <c r="K16" s="584"/>
      <c r="L16" s="584"/>
      <c r="M16" s="584"/>
      <c r="N16" s="584"/>
      <c r="O16" s="584"/>
      <c r="P16" s="584"/>
      <c r="Q16" s="584"/>
      <c r="R16" s="584"/>
      <c r="S16" s="584"/>
      <c r="T16" s="584"/>
      <c r="U16" s="584"/>
      <c r="V16" s="584"/>
      <c r="W16" s="584"/>
      <c r="X16" s="584"/>
      <c r="Y16" s="584"/>
      <c r="Z16" s="584"/>
    </row>
    <row r="17" spans="1:26" ht="14.25" customHeight="1" x14ac:dyDescent="0.35">
      <c r="A17" s="610"/>
      <c r="B17" s="610"/>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row>
    <row r="18" spans="1:26" ht="14.25" customHeight="1" x14ac:dyDescent="0.35">
      <c r="A18" s="610"/>
      <c r="B18" s="610"/>
      <c r="C18" s="584"/>
      <c r="D18" s="584"/>
      <c r="E18" s="584"/>
      <c r="F18" s="584"/>
      <c r="G18" s="584"/>
      <c r="H18" s="584"/>
      <c r="I18" s="584"/>
      <c r="J18" s="584"/>
      <c r="K18" s="584"/>
      <c r="L18" s="584"/>
      <c r="M18" s="584"/>
      <c r="N18" s="584"/>
      <c r="O18" s="584"/>
      <c r="P18" s="584"/>
      <c r="Q18" s="584"/>
      <c r="R18" s="584"/>
      <c r="S18" s="584"/>
      <c r="T18" s="584"/>
      <c r="U18" s="584"/>
      <c r="V18" s="584"/>
      <c r="W18" s="584"/>
      <c r="X18" s="584"/>
      <c r="Y18" s="584"/>
      <c r="Z18" s="584"/>
    </row>
    <row r="19" spans="1:26" ht="14.25" customHeight="1" x14ac:dyDescent="0.35">
      <c r="A19" s="610"/>
      <c r="B19" s="610"/>
      <c r="C19" s="584"/>
      <c r="D19" s="584"/>
      <c r="E19" s="584"/>
      <c r="F19" s="584"/>
      <c r="G19" s="584"/>
      <c r="H19" s="584"/>
      <c r="I19" s="584"/>
      <c r="J19" s="584"/>
      <c r="K19" s="584"/>
      <c r="L19" s="584"/>
      <c r="M19" s="584"/>
      <c r="N19" s="584"/>
      <c r="O19" s="584"/>
      <c r="P19" s="584"/>
      <c r="Q19" s="584"/>
      <c r="R19" s="584"/>
      <c r="S19" s="584"/>
      <c r="T19" s="584"/>
      <c r="U19" s="584"/>
      <c r="V19" s="584"/>
      <c r="W19" s="584"/>
      <c r="X19" s="584"/>
      <c r="Y19" s="584"/>
      <c r="Z19" s="584"/>
    </row>
    <row r="20" spans="1:26" ht="14.25" customHeight="1" x14ac:dyDescent="0.35">
      <c r="A20" s="610"/>
      <c r="B20" s="610"/>
      <c r="C20" s="584"/>
      <c r="D20" s="584"/>
      <c r="E20" s="584"/>
      <c r="F20" s="584"/>
      <c r="G20" s="584"/>
      <c r="H20" s="584"/>
      <c r="I20" s="584"/>
      <c r="J20" s="584"/>
      <c r="K20" s="584"/>
      <c r="L20" s="584"/>
      <c r="M20" s="584"/>
      <c r="N20" s="584"/>
      <c r="O20" s="584"/>
      <c r="P20" s="584"/>
      <c r="Q20" s="584"/>
      <c r="R20" s="584"/>
      <c r="S20" s="584"/>
      <c r="T20" s="584"/>
      <c r="U20" s="584"/>
      <c r="V20" s="584"/>
      <c r="W20" s="584"/>
      <c r="X20" s="584"/>
      <c r="Y20" s="584"/>
      <c r="Z20" s="584"/>
    </row>
    <row r="21" spans="1:26" ht="14.25" customHeight="1" x14ac:dyDescent="0.35">
      <c r="A21" s="610"/>
      <c r="B21" s="610"/>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84"/>
    </row>
    <row r="22" spans="1:26" ht="14.25" customHeight="1" x14ac:dyDescent="0.35">
      <c r="A22" s="610"/>
      <c r="B22" s="610"/>
      <c r="C22" s="584"/>
      <c r="D22" s="584"/>
      <c r="E22" s="584"/>
      <c r="F22" s="584"/>
      <c r="G22" s="584"/>
      <c r="H22" s="584"/>
      <c r="I22" s="584"/>
      <c r="J22" s="584"/>
      <c r="K22" s="584"/>
      <c r="L22" s="584"/>
      <c r="M22" s="584"/>
      <c r="N22" s="584"/>
      <c r="O22" s="584"/>
      <c r="P22" s="584"/>
      <c r="Q22" s="584"/>
      <c r="R22" s="584"/>
      <c r="S22" s="584"/>
      <c r="T22" s="584"/>
      <c r="U22" s="584"/>
      <c r="V22" s="584"/>
      <c r="W22" s="584"/>
      <c r="X22" s="584"/>
      <c r="Y22" s="584"/>
      <c r="Z22" s="584"/>
    </row>
    <row r="23" spans="1:26" ht="14.25" customHeight="1" x14ac:dyDescent="0.35">
      <c r="A23" s="610"/>
      <c r="B23" s="610"/>
      <c r="C23" s="584"/>
      <c r="D23" s="584"/>
      <c r="E23" s="584"/>
      <c r="F23" s="584"/>
      <c r="G23" s="584"/>
      <c r="H23" s="584"/>
      <c r="I23" s="584"/>
      <c r="J23" s="584"/>
      <c r="K23" s="584"/>
      <c r="L23" s="584"/>
      <c r="M23" s="584"/>
      <c r="N23" s="584"/>
      <c r="O23" s="584"/>
      <c r="P23" s="584"/>
      <c r="Q23" s="584"/>
      <c r="R23" s="584"/>
      <c r="S23" s="584"/>
      <c r="T23" s="584"/>
      <c r="U23" s="584"/>
      <c r="V23" s="584"/>
      <c r="W23" s="584"/>
      <c r="X23" s="584"/>
      <c r="Y23" s="584"/>
      <c r="Z23" s="584"/>
    </row>
    <row r="24" spans="1:26" ht="14.25" customHeight="1" x14ac:dyDescent="0.35">
      <c r="A24" s="610"/>
      <c r="B24" s="610"/>
      <c r="C24" s="584"/>
      <c r="D24" s="584"/>
      <c r="E24" s="584"/>
      <c r="F24" s="584"/>
      <c r="G24" s="584"/>
      <c r="H24" s="584"/>
      <c r="I24" s="584"/>
      <c r="J24" s="584"/>
      <c r="K24" s="584"/>
      <c r="L24" s="584"/>
      <c r="M24" s="584"/>
      <c r="N24" s="584"/>
      <c r="O24" s="584"/>
      <c r="P24" s="584"/>
      <c r="Q24" s="584"/>
      <c r="R24" s="584"/>
      <c r="S24" s="584"/>
      <c r="T24" s="584"/>
      <c r="U24" s="584"/>
      <c r="V24" s="584"/>
      <c r="W24" s="584"/>
      <c r="X24" s="584"/>
      <c r="Y24" s="584"/>
      <c r="Z24" s="584"/>
    </row>
    <row r="25" spans="1:26" ht="14.25" customHeight="1" x14ac:dyDescent="0.35">
      <c r="A25" s="610"/>
      <c r="B25" s="610"/>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row>
    <row r="26" spans="1:26" ht="14.25" customHeight="1" x14ac:dyDescent="0.35">
      <c r="A26" s="610"/>
      <c r="B26" s="610"/>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row>
    <row r="27" spans="1:26" ht="14.25" customHeight="1" x14ac:dyDescent="0.35">
      <c r="A27" s="610"/>
      <c r="B27" s="610"/>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row>
    <row r="28" spans="1:26" ht="14.25" customHeight="1" x14ac:dyDescent="0.35">
      <c r="A28" s="610"/>
      <c r="B28" s="610"/>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row>
    <row r="29" spans="1:26" ht="14.25" customHeight="1" x14ac:dyDescent="0.35">
      <c r="A29" s="610"/>
      <c r="B29" s="610"/>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row>
    <row r="30" spans="1:26" ht="14.25" customHeight="1" x14ac:dyDescent="0.35">
      <c r="A30" s="610"/>
      <c r="B30" s="610"/>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row>
    <row r="31" spans="1:26" ht="14.25" customHeight="1" x14ac:dyDescent="0.35">
      <c r="A31" s="610"/>
      <c r="B31" s="610"/>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row>
    <row r="32" spans="1:26" ht="14.25" customHeight="1" x14ac:dyDescent="0.35">
      <c r="A32" s="610"/>
      <c r="B32" s="610"/>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row>
    <row r="33" spans="1:26" ht="14.25" customHeight="1" x14ac:dyDescent="0.35">
      <c r="A33" s="610"/>
      <c r="B33" s="610"/>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row>
    <row r="34" spans="1:26" ht="14.25" customHeight="1" x14ac:dyDescent="0.35">
      <c r="A34" s="610"/>
      <c r="B34" s="610"/>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row>
    <row r="35" spans="1:26" ht="14.25" customHeight="1" x14ac:dyDescent="0.35">
      <c r="A35" s="584"/>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row>
    <row r="36" spans="1:26" ht="14.25" customHeight="1" x14ac:dyDescent="0.35">
      <c r="A36" s="584"/>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row>
    <row r="37" spans="1:26" ht="14.25" customHeight="1" x14ac:dyDescent="0.35">
      <c r="A37" s="584"/>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row>
    <row r="38" spans="1:26" ht="14.25" customHeight="1" x14ac:dyDescent="0.35">
      <c r="A38" s="584"/>
      <c r="B38" s="584"/>
      <c r="C38" s="584"/>
      <c r="D38" s="584"/>
      <c r="E38" s="584"/>
      <c r="F38" s="584"/>
      <c r="G38" s="584"/>
      <c r="H38" s="584"/>
      <c r="I38" s="584"/>
      <c r="J38" s="584"/>
      <c r="K38" s="584"/>
      <c r="L38" s="584"/>
      <c r="M38" s="584"/>
      <c r="N38" s="584"/>
      <c r="O38" s="584"/>
      <c r="P38" s="584"/>
      <c r="Q38" s="584"/>
      <c r="R38" s="584"/>
      <c r="S38" s="584"/>
      <c r="T38" s="584"/>
      <c r="U38" s="584"/>
      <c r="V38" s="584"/>
      <c r="W38" s="584"/>
      <c r="X38" s="584"/>
      <c r="Y38" s="584"/>
      <c r="Z38" s="584"/>
    </row>
    <row r="39" spans="1:26" ht="14.25" customHeight="1" x14ac:dyDescent="0.35">
      <c r="A39" s="584"/>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row>
    <row r="40" spans="1:26" ht="14.25" customHeight="1" x14ac:dyDescent="0.35">
      <c r="A40" s="584"/>
      <c r="B40" s="584"/>
      <c r="C40" s="584"/>
      <c r="D40" s="584"/>
      <c r="E40" s="584"/>
      <c r="F40" s="584"/>
      <c r="G40" s="584"/>
      <c r="H40" s="584"/>
      <c r="I40" s="584"/>
      <c r="J40" s="584"/>
      <c r="K40" s="584"/>
      <c r="L40" s="584"/>
      <c r="M40" s="584"/>
      <c r="N40" s="584"/>
      <c r="O40" s="584"/>
      <c r="P40" s="584"/>
      <c r="Q40" s="584"/>
      <c r="R40" s="584"/>
      <c r="S40" s="584"/>
      <c r="T40" s="584"/>
      <c r="U40" s="584"/>
      <c r="V40" s="584"/>
      <c r="W40" s="584"/>
      <c r="X40" s="584"/>
      <c r="Y40" s="584"/>
      <c r="Z40" s="584"/>
    </row>
    <row r="41" spans="1:26" ht="14.25" customHeight="1" x14ac:dyDescent="0.35">
      <c r="A41" s="584"/>
      <c r="B41" s="584"/>
      <c r="C41" s="584"/>
      <c r="D41" s="584"/>
      <c r="E41" s="584"/>
      <c r="F41" s="584"/>
      <c r="G41" s="584"/>
      <c r="H41" s="584"/>
      <c r="I41" s="584"/>
      <c r="J41" s="584"/>
      <c r="K41" s="584"/>
      <c r="L41" s="584"/>
      <c r="M41" s="584"/>
      <c r="N41" s="584"/>
      <c r="O41" s="584"/>
      <c r="P41" s="584"/>
      <c r="Q41" s="584"/>
      <c r="R41" s="584"/>
      <c r="S41" s="584"/>
      <c r="T41" s="584"/>
      <c r="U41" s="584"/>
      <c r="V41" s="584"/>
      <c r="W41" s="584"/>
      <c r="X41" s="584"/>
      <c r="Y41" s="584"/>
      <c r="Z41" s="584"/>
    </row>
    <row r="42" spans="1:26" ht="14.25" customHeight="1" x14ac:dyDescent="0.35">
      <c r="A42" s="584"/>
      <c r="B42" s="584"/>
      <c r="C42" s="584"/>
      <c r="D42" s="584"/>
      <c r="E42" s="584"/>
      <c r="F42" s="584"/>
      <c r="G42" s="584"/>
      <c r="H42" s="584"/>
      <c r="I42" s="584"/>
      <c r="J42" s="584"/>
      <c r="K42" s="584"/>
      <c r="L42" s="584"/>
      <c r="M42" s="584"/>
      <c r="N42" s="584"/>
      <c r="O42" s="584"/>
      <c r="P42" s="584"/>
      <c r="Q42" s="584"/>
      <c r="R42" s="584"/>
      <c r="S42" s="584"/>
      <c r="T42" s="584"/>
      <c r="U42" s="584"/>
      <c r="V42" s="584"/>
      <c r="W42" s="584"/>
      <c r="X42" s="584"/>
      <c r="Y42" s="584"/>
      <c r="Z42" s="584"/>
    </row>
    <row r="43" spans="1:26" ht="14.25" customHeight="1" x14ac:dyDescent="0.35">
      <c r="A43" s="584"/>
      <c r="B43" s="584"/>
      <c r="C43" s="584"/>
      <c r="D43" s="584"/>
      <c r="E43" s="584"/>
      <c r="F43" s="584"/>
      <c r="G43" s="584"/>
      <c r="H43" s="584"/>
      <c r="I43" s="584"/>
      <c r="J43" s="584"/>
      <c r="K43" s="584"/>
      <c r="L43" s="584"/>
      <c r="M43" s="584"/>
      <c r="N43" s="584"/>
      <c r="O43" s="584"/>
      <c r="P43" s="584"/>
      <c r="Q43" s="584"/>
      <c r="R43" s="584"/>
      <c r="S43" s="584"/>
      <c r="T43" s="584"/>
      <c r="U43" s="584"/>
      <c r="V43" s="584"/>
      <c r="W43" s="584"/>
      <c r="X43" s="584"/>
      <c r="Y43" s="584"/>
      <c r="Z43" s="584"/>
    </row>
    <row r="44" spans="1:26" ht="14.25" customHeight="1" x14ac:dyDescent="0.35">
      <c r="A44" s="584"/>
      <c r="B44" s="584"/>
      <c r="C44" s="584"/>
      <c r="D44" s="584"/>
      <c r="E44" s="584"/>
      <c r="F44" s="584"/>
      <c r="G44" s="584"/>
      <c r="H44" s="584"/>
      <c r="I44" s="584"/>
      <c r="J44" s="584"/>
      <c r="K44" s="584"/>
      <c r="L44" s="584"/>
      <c r="M44" s="584"/>
      <c r="N44" s="584"/>
      <c r="O44" s="584"/>
      <c r="P44" s="584"/>
      <c r="Q44" s="584"/>
      <c r="R44" s="584"/>
      <c r="S44" s="584"/>
      <c r="T44" s="584"/>
      <c r="U44" s="584"/>
      <c r="V44" s="584"/>
      <c r="W44" s="584"/>
      <c r="X44" s="584"/>
      <c r="Y44" s="584"/>
      <c r="Z44" s="584"/>
    </row>
    <row r="45" spans="1:26" ht="14.25" customHeight="1" x14ac:dyDescent="0.35">
      <c r="A45" s="584"/>
      <c r="B45" s="584"/>
      <c r="C45" s="584"/>
      <c r="D45" s="584"/>
      <c r="E45" s="584"/>
      <c r="F45" s="584"/>
      <c r="G45" s="584"/>
      <c r="H45" s="584"/>
      <c r="I45" s="584"/>
      <c r="J45" s="584"/>
      <c r="K45" s="584"/>
      <c r="L45" s="584"/>
      <c r="M45" s="584"/>
      <c r="N45" s="584"/>
      <c r="O45" s="584"/>
      <c r="P45" s="584"/>
      <c r="Q45" s="584"/>
      <c r="R45" s="584"/>
      <c r="S45" s="584"/>
      <c r="T45" s="584"/>
      <c r="U45" s="584"/>
      <c r="V45" s="584"/>
      <c r="W45" s="584"/>
      <c r="X45" s="584"/>
      <c r="Y45" s="584"/>
      <c r="Z45" s="584"/>
    </row>
    <row r="46" spans="1:26" ht="14.25" customHeight="1" x14ac:dyDescent="0.35">
      <c r="A46" s="584"/>
      <c r="B46" s="584"/>
      <c r="C46" s="584"/>
      <c r="D46" s="584"/>
      <c r="E46" s="584"/>
      <c r="F46" s="584"/>
      <c r="G46" s="584"/>
      <c r="H46" s="584"/>
      <c r="I46" s="584"/>
      <c r="J46" s="584"/>
      <c r="K46" s="584"/>
      <c r="L46" s="584"/>
      <c r="M46" s="584"/>
      <c r="N46" s="584"/>
      <c r="O46" s="584"/>
      <c r="P46" s="584"/>
      <c r="Q46" s="584"/>
      <c r="R46" s="584"/>
      <c r="S46" s="584"/>
      <c r="T46" s="584"/>
      <c r="U46" s="584"/>
      <c r="V46" s="584"/>
      <c r="W46" s="584"/>
      <c r="X46" s="584"/>
      <c r="Y46" s="584"/>
      <c r="Z46" s="584"/>
    </row>
    <row r="47" spans="1:26" ht="14.25" customHeight="1" x14ac:dyDescent="0.35">
      <c r="A47" s="584"/>
      <c r="B47" s="584"/>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row>
    <row r="48" spans="1:26" ht="14.25" customHeight="1" x14ac:dyDescent="0.35">
      <c r="A48" s="584"/>
      <c r="B48" s="584"/>
      <c r="C48" s="584"/>
      <c r="D48" s="584"/>
      <c r="E48" s="584"/>
      <c r="F48" s="584"/>
      <c r="G48" s="584"/>
      <c r="H48" s="584"/>
      <c r="I48" s="584"/>
      <c r="J48" s="584"/>
      <c r="K48" s="584"/>
      <c r="L48" s="584"/>
      <c r="M48" s="584"/>
      <c r="N48" s="584"/>
      <c r="O48" s="584"/>
      <c r="P48" s="584"/>
      <c r="Q48" s="584"/>
      <c r="R48" s="584"/>
      <c r="S48" s="584"/>
      <c r="T48" s="584"/>
      <c r="U48" s="584"/>
      <c r="V48" s="584"/>
      <c r="W48" s="584"/>
      <c r="X48" s="584"/>
      <c r="Y48" s="584"/>
      <c r="Z48" s="584"/>
    </row>
    <row r="49" spans="1:26" ht="14.25" customHeight="1" x14ac:dyDescent="0.35">
      <c r="A49" s="584"/>
      <c r="B49" s="584"/>
      <c r="C49" s="584"/>
      <c r="D49" s="584"/>
      <c r="E49" s="584"/>
      <c r="F49" s="584"/>
      <c r="G49" s="584"/>
      <c r="H49" s="584"/>
      <c r="I49" s="584"/>
      <c r="J49" s="584"/>
      <c r="K49" s="584"/>
      <c r="L49" s="584"/>
      <c r="M49" s="584"/>
      <c r="N49" s="584"/>
      <c r="O49" s="584"/>
      <c r="P49" s="584"/>
      <c r="Q49" s="584"/>
      <c r="R49" s="584"/>
      <c r="S49" s="584"/>
      <c r="T49" s="584"/>
      <c r="U49" s="584"/>
      <c r="V49" s="584"/>
      <c r="W49" s="584"/>
      <c r="X49" s="584"/>
      <c r="Y49" s="584"/>
      <c r="Z49" s="584"/>
    </row>
    <row r="50" spans="1:26" ht="14.25" customHeight="1" x14ac:dyDescent="0.35">
      <c r="A50" s="584"/>
      <c r="B50" s="584"/>
      <c r="C50" s="584"/>
      <c r="D50" s="584"/>
      <c r="E50" s="584"/>
      <c r="F50" s="584"/>
      <c r="G50" s="584"/>
      <c r="H50" s="584"/>
      <c r="I50" s="584"/>
      <c r="J50" s="584"/>
      <c r="K50" s="584"/>
      <c r="L50" s="584"/>
      <c r="M50" s="584"/>
      <c r="N50" s="584"/>
      <c r="O50" s="584"/>
      <c r="P50" s="584"/>
      <c r="Q50" s="584"/>
      <c r="R50" s="584"/>
      <c r="S50" s="584"/>
      <c r="T50" s="584"/>
      <c r="U50" s="584"/>
      <c r="V50" s="584"/>
      <c r="W50" s="584"/>
      <c r="X50" s="584"/>
      <c r="Y50" s="584"/>
      <c r="Z50" s="584"/>
    </row>
    <row r="51" spans="1:26" ht="14.25" customHeight="1" x14ac:dyDescent="0.35">
      <c r="A51" s="584"/>
      <c r="B51" s="584"/>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row>
    <row r="52" spans="1:26" ht="14.25" customHeight="1" x14ac:dyDescent="0.35">
      <c r="A52" s="584"/>
      <c r="B52" s="584"/>
      <c r="C52" s="584"/>
      <c r="D52" s="584"/>
      <c r="E52" s="584"/>
      <c r="F52" s="584"/>
      <c r="G52" s="584"/>
      <c r="H52" s="584"/>
      <c r="I52" s="584"/>
      <c r="J52" s="584"/>
      <c r="K52" s="584"/>
      <c r="L52" s="584"/>
      <c r="M52" s="584"/>
      <c r="N52" s="584"/>
      <c r="O52" s="584"/>
      <c r="P52" s="584"/>
      <c r="Q52" s="584"/>
      <c r="R52" s="584"/>
      <c r="S52" s="584"/>
      <c r="T52" s="584"/>
      <c r="U52" s="584"/>
      <c r="V52" s="584"/>
      <c r="W52" s="584"/>
      <c r="X52" s="584"/>
      <c r="Y52" s="584"/>
      <c r="Z52" s="584"/>
    </row>
    <row r="53" spans="1:26" ht="14.25" customHeight="1" x14ac:dyDescent="0.35">
      <c r="A53" s="584"/>
      <c r="B53" s="584"/>
      <c r="C53" s="584"/>
      <c r="D53" s="584"/>
      <c r="E53" s="584"/>
      <c r="F53" s="584"/>
      <c r="G53" s="584"/>
      <c r="H53" s="584"/>
      <c r="I53" s="584"/>
      <c r="J53" s="584"/>
      <c r="K53" s="584"/>
      <c r="L53" s="584"/>
      <c r="M53" s="584"/>
      <c r="N53" s="584"/>
      <c r="O53" s="584"/>
      <c r="P53" s="584"/>
      <c r="Q53" s="584"/>
      <c r="R53" s="584"/>
      <c r="S53" s="584"/>
      <c r="T53" s="584"/>
      <c r="U53" s="584"/>
      <c r="V53" s="584"/>
      <c r="W53" s="584"/>
      <c r="X53" s="584"/>
      <c r="Y53" s="584"/>
      <c r="Z53" s="584"/>
    </row>
    <row r="54" spans="1:26" ht="14.25" customHeight="1" x14ac:dyDescent="0.35">
      <c r="A54" s="584"/>
      <c r="B54" s="584"/>
      <c r="C54" s="584"/>
      <c r="D54" s="584"/>
      <c r="E54" s="584"/>
      <c r="F54" s="584"/>
      <c r="G54" s="584"/>
      <c r="H54" s="584"/>
      <c r="I54" s="584"/>
      <c r="J54" s="584"/>
      <c r="K54" s="584"/>
      <c r="L54" s="584"/>
      <c r="M54" s="584"/>
      <c r="N54" s="584"/>
      <c r="O54" s="584"/>
      <c r="P54" s="584"/>
      <c r="Q54" s="584"/>
      <c r="R54" s="584"/>
      <c r="S54" s="584"/>
      <c r="T54" s="584"/>
      <c r="U54" s="584"/>
      <c r="V54" s="584"/>
      <c r="W54" s="584"/>
      <c r="X54" s="584"/>
      <c r="Y54" s="584"/>
      <c r="Z54" s="584"/>
    </row>
    <row r="55" spans="1:26" ht="14.25" customHeight="1" x14ac:dyDescent="0.35">
      <c r="A55" s="584"/>
      <c r="B55" s="584"/>
      <c r="C55" s="584"/>
      <c r="D55" s="584"/>
      <c r="E55" s="584"/>
      <c r="F55" s="584"/>
      <c r="G55" s="584"/>
      <c r="H55" s="584"/>
      <c r="I55" s="584"/>
      <c r="J55" s="584"/>
      <c r="K55" s="584"/>
      <c r="L55" s="584"/>
      <c r="M55" s="584"/>
      <c r="N55" s="584"/>
      <c r="O55" s="584"/>
      <c r="P55" s="584"/>
      <c r="Q55" s="584"/>
      <c r="R55" s="584"/>
      <c r="S55" s="584"/>
      <c r="T55" s="584"/>
      <c r="U55" s="584"/>
      <c r="V55" s="584"/>
      <c r="W55" s="584"/>
      <c r="X55" s="584"/>
      <c r="Y55" s="584"/>
      <c r="Z55" s="584"/>
    </row>
    <row r="56" spans="1:26" ht="14.25" customHeight="1" x14ac:dyDescent="0.35">
      <c r="A56" s="584"/>
      <c r="B56" s="584"/>
      <c r="C56" s="584"/>
      <c r="D56" s="584"/>
      <c r="E56" s="584"/>
      <c r="F56" s="584"/>
      <c r="G56" s="584"/>
      <c r="H56" s="584"/>
      <c r="I56" s="584"/>
      <c r="J56" s="584"/>
      <c r="K56" s="584"/>
      <c r="L56" s="584"/>
      <c r="M56" s="584"/>
      <c r="N56" s="584"/>
      <c r="O56" s="584"/>
      <c r="P56" s="584"/>
      <c r="Q56" s="584"/>
      <c r="R56" s="584"/>
      <c r="S56" s="584"/>
      <c r="T56" s="584"/>
      <c r="U56" s="584"/>
      <c r="V56" s="584"/>
      <c r="W56" s="584"/>
      <c r="X56" s="584"/>
      <c r="Y56" s="584"/>
      <c r="Z56" s="584"/>
    </row>
    <row r="57" spans="1:26" ht="14.25" customHeight="1" x14ac:dyDescent="0.35">
      <c r="A57" s="584"/>
      <c r="B57" s="584"/>
      <c r="C57" s="584"/>
      <c r="D57" s="584"/>
      <c r="E57" s="584"/>
      <c r="F57" s="584"/>
      <c r="G57" s="584"/>
      <c r="H57" s="584"/>
      <c r="I57" s="584"/>
      <c r="J57" s="584"/>
      <c r="K57" s="584"/>
      <c r="L57" s="584"/>
      <c r="M57" s="584"/>
      <c r="N57" s="584"/>
      <c r="O57" s="584"/>
      <c r="P57" s="584"/>
      <c r="Q57" s="584"/>
      <c r="R57" s="584"/>
      <c r="S57" s="584"/>
      <c r="T57" s="584"/>
      <c r="U57" s="584"/>
      <c r="V57" s="584"/>
      <c r="W57" s="584"/>
      <c r="X57" s="584"/>
      <c r="Y57" s="584"/>
      <c r="Z57" s="584"/>
    </row>
    <row r="58" spans="1:26" ht="14.25" customHeight="1" x14ac:dyDescent="0.35">
      <c r="A58" s="584"/>
      <c r="B58" s="584"/>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row>
    <row r="59" spans="1:26" ht="14.25" customHeight="1" x14ac:dyDescent="0.35">
      <c r="A59" s="584"/>
      <c r="B59" s="584"/>
      <c r="C59" s="584"/>
      <c r="D59" s="584"/>
      <c r="E59" s="584"/>
      <c r="F59" s="584"/>
      <c r="G59" s="584"/>
      <c r="H59" s="584"/>
      <c r="I59" s="584"/>
      <c r="J59" s="584"/>
      <c r="K59" s="584"/>
      <c r="L59" s="584"/>
      <c r="M59" s="584"/>
      <c r="N59" s="584"/>
      <c r="O59" s="584"/>
      <c r="P59" s="584"/>
      <c r="Q59" s="584"/>
      <c r="R59" s="584"/>
      <c r="S59" s="584"/>
      <c r="T59" s="584"/>
      <c r="U59" s="584"/>
      <c r="V59" s="584"/>
      <c r="W59" s="584"/>
      <c r="X59" s="584"/>
      <c r="Y59" s="584"/>
      <c r="Z59" s="584"/>
    </row>
    <row r="60" spans="1:26" ht="14.25" customHeight="1" x14ac:dyDescent="0.35">
      <c r="A60" s="584"/>
      <c r="B60" s="584"/>
      <c r="C60" s="584"/>
      <c r="D60" s="584"/>
      <c r="E60" s="584"/>
      <c r="F60" s="584"/>
      <c r="G60" s="584"/>
      <c r="H60" s="584"/>
      <c r="I60" s="584"/>
      <c r="J60" s="584"/>
      <c r="K60" s="584"/>
      <c r="L60" s="584"/>
      <c r="M60" s="584"/>
      <c r="N60" s="584"/>
      <c r="O60" s="584"/>
      <c r="P60" s="584"/>
      <c r="Q60" s="584"/>
      <c r="R60" s="584"/>
      <c r="S60" s="584"/>
      <c r="T60" s="584"/>
      <c r="U60" s="584"/>
      <c r="V60" s="584"/>
      <c r="W60" s="584"/>
      <c r="X60" s="584"/>
      <c r="Y60" s="584"/>
      <c r="Z60" s="584"/>
    </row>
    <row r="61" spans="1:26" ht="14.25" customHeight="1" x14ac:dyDescent="0.35">
      <c r="A61" s="584"/>
      <c r="B61" s="584"/>
      <c r="C61" s="584"/>
      <c r="D61" s="584"/>
      <c r="E61" s="584"/>
      <c r="F61" s="584"/>
      <c r="G61" s="584"/>
      <c r="H61" s="584"/>
      <c r="I61" s="584"/>
      <c r="J61" s="584"/>
      <c r="K61" s="584"/>
      <c r="L61" s="584"/>
      <c r="M61" s="584"/>
      <c r="N61" s="584"/>
      <c r="O61" s="584"/>
      <c r="P61" s="584"/>
      <c r="Q61" s="584"/>
      <c r="R61" s="584"/>
      <c r="S61" s="584"/>
      <c r="T61" s="584"/>
      <c r="U61" s="584"/>
      <c r="V61" s="584"/>
      <c r="W61" s="584"/>
      <c r="X61" s="584"/>
      <c r="Y61" s="584"/>
      <c r="Z61" s="584"/>
    </row>
    <row r="62" spans="1:26" ht="14.25" customHeight="1" x14ac:dyDescent="0.35">
      <c r="A62" s="584"/>
      <c r="B62" s="584"/>
      <c r="C62" s="584"/>
      <c r="D62" s="584"/>
      <c r="E62" s="584"/>
      <c r="F62" s="584"/>
      <c r="G62" s="584"/>
      <c r="H62" s="584"/>
      <c r="I62" s="584"/>
      <c r="J62" s="584"/>
      <c r="K62" s="584"/>
      <c r="L62" s="584"/>
      <c r="M62" s="584"/>
      <c r="N62" s="584"/>
      <c r="O62" s="584"/>
      <c r="P62" s="584"/>
      <c r="Q62" s="584"/>
      <c r="R62" s="584"/>
      <c r="S62" s="584"/>
      <c r="T62" s="584"/>
      <c r="U62" s="584"/>
      <c r="V62" s="584"/>
      <c r="W62" s="584"/>
      <c r="X62" s="584"/>
      <c r="Y62" s="584"/>
      <c r="Z62" s="584"/>
    </row>
    <row r="63" spans="1:26" ht="14.25" customHeight="1" x14ac:dyDescent="0.35">
      <c r="A63" s="584"/>
      <c r="B63" s="584"/>
      <c r="C63" s="584"/>
      <c r="D63" s="584"/>
      <c r="E63" s="584"/>
      <c r="F63" s="584"/>
      <c r="G63" s="584"/>
      <c r="H63" s="584"/>
      <c r="I63" s="584"/>
      <c r="J63" s="584"/>
      <c r="K63" s="584"/>
      <c r="L63" s="584"/>
      <c r="M63" s="584"/>
      <c r="N63" s="584"/>
      <c r="O63" s="584"/>
      <c r="P63" s="584"/>
      <c r="Q63" s="584"/>
      <c r="R63" s="584"/>
      <c r="S63" s="584"/>
      <c r="T63" s="584"/>
      <c r="U63" s="584"/>
      <c r="V63" s="584"/>
      <c r="W63" s="584"/>
      <c r="X63" s="584"/>
      <c r="Y63" s="584"/>
      <c r="Z63" s="584"/>
    </row>
    <row r="64" spans="1:26" ht="14.25" customHeight="1" x14ac:dyDescent="0.35">
      <c r="A64" s="584"/>
      <c r="B64" s="584"/>
      <c r="C64" s="584"/>
      <c r="D64" s="584"/>
      <c r="E64" s="584"/>
      <c r="F64" s="584"/>
      <c r="G64" s="584"/>
      <c r="H64" s="584"/>
      <c r="I64" s="584"/>
      <c r="J64" s="584"/>
      <c r="K64" s="584"/>
      <c r="L64" s="584"/>
      <c r="M64" s="584"/>
      <c r="N64" s="584"/>
      <c r="O64" s="584"/>
      <c r="P64" s="584"/>
      <c r="Q64" s="584"/>
      <c r="R64" s="584"/>
      <c r="S64" s="584"/>
      <c r="T64" s="584"/>
      <c r="U64" s="584"/>
      <c r="V64" s="584"/>
      <c r="W64" s="584"/>
      <c r="X64" s="584"/>
      <c r="Y64" s="584"/>
      <c r="Z64" s="584"/>
    </row>
    <row r="65" spans="1:26" ht="14.25" customHeight="1" x14ac:dyDescent="0.35">
      <c r="A65" s="584"/>
      <c r="B65" s="584"/>
      <c r="C65" s="584"/>
      <c r="D65" s="584"/>
      <c r="E65" s="584"/>
      <c r="F65" s="584"/>
      <c r="G65" s="584"/>
      <c r="H65" s="584"/>
      <c r="I65" s="584"/>
      <c r="J65" s="584"/>
      <c r="K65" s="584"/>
      <c r="L65" s="584"/>
      <c r="M65" s="584"/>
      <c r="N65" s="584"/>
      <c r="O65" s="584"/>
      <c r="P65" s="584"/>
      <c r="Q65" s="584"/>
      <c r="R65" s="584"/>
      <c r="S65" s="584"/>
      <c r="T65" s="584"/>
      <c r="U65" s="584"/>
      <c r="V65" s="584"/>
      <c r="W65" s="584"/>
      <c r="X65" s="584"/>
      <c r="Y65" s="584"/>
      <c r="Z65" s="584"/>
    </row>
    <row r="66" spans="1:26" ht="14.25" customHeight="1" x14ac:dyDescent="0.35">
      <c r="A66" s="584"/>
      <c r="B66" s="584"/>
      <c r="C66" s="584"/>
      <c r="D66" s="584"/>
      <c r="E66" s="584"/>
      <c r="F66" s="584"/>
      <c r="G66" s="584"/>
      <c r="H66" s="584"/>
      <c r="I66" s="584"/>
      <c r="J66" s="584"/>
      <c r="K66" s="584"/>
      <c r="L66" s="584"/>
      <c r="M66" s="584"/>
      <c r="N66" s="584"/>
      <c r="O66" s="584"/>
      <c r="P66" s="584"/>
      <c r="Q66" s="584"/>
      <c r="R66" s="584"/>
      <c r="S66" s="584"/>
      <c r="T66" s="584"/>
      <c r="U66" s="584"/>
      <c r="V66" s="584"/>
      <c r="W66" s="584"/>
      <c r="X66" s="584"/>
      <c r="Y66" s="584"/>
      <c r="Z66" s="584"/>
    </row>
    <row r="67" spans="1:26" ht="14.25" customHeight="1" x14ac:dyDescent="0.35">
      <c r="A67" s="584"/>
      <c r="B67" s="584"/>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row>
    <row r="68" spans="1:26" ht="14.25" customHeight="1" x14ac:dyDescent="0.35">
      <c r="A68" s="584"/>
      <c r="B68" s="584"/>
      <c r="C68" s="584"/>
      <c r="D68" s="584"/>
      <c r="E68" s="584"/>
      <c r="F68" s="584"/>
      <c r="G68" s="584"/>
      <c r="H68" s="584"/>
      <c r="I68" s="584"/>
      <c r="J68" s="584"/>
      <c r="K68" s="584"/>
      <c r="L68" s="584"/>
      <c r="M68" s="584"/>
      <c r="N68" s="584"/>
      <c r="O68" s="584"/>
      <c r="P68" s="584"/>
      <c r="Q68" s="584"/>
      <c r="R68" s="584"/>
      <c r="S68" s="584"/>
      <c r="T68" s="584"/>
      <c r="U68" s="584"/>
      <c r="V68" s="584"/>
      <c r="W68" s="584"/>
      <c r="X68" s="584"/>
      <c r="Y68" s="584"/>
      <c r="Z68" s="584"/>
    </row>
    <row r="69" spans="1:26" ht="14.25" customHeight="1" x14ac:dyDescent="0.35">
      <c r="A69" s="584"/>
      <c r="B69" s="584"/>
      <c r="C69" s="584"/>
      <c r="D69" s="584"/>
      <c r="E69" s="584"/>
      <c r="F69" s="584"/>
      <c r="G69" s="584"/>
      <c r="H69" s="584"/>
      <c r="I69" s="584"/>
      <c r="J69" s="584"/>
      <c r="K69" s="584"/>
      <c r="L69" s="584"/>
      <c r="M69" s="584"/>
      <c r="N69" s="584"/>
      <c r="O69" s="584"/>
      <c r="P69" s="584"/>
      <c r="Q69" s="584"/>
      <c r="R69" s="584"/>
      <c r="S69" s="584"/>
      <c r="T69" s="584"/>
      <c r="U69" s="584"/>
      <c r="V69" s="584"/>
      <c r="W69" s="584"/>
      <c r="X69" s="584"/>
      <c r="Y69" s="584"/>
      <c r="Z69" s="584"/>
    </row>
    <row r="70" spans="1:26" ht="14.25" customHeight="1" x14ac:dyDescent="0.35">
      <c r="A70" s="584"/>
      <c r="B70" s="584"/>
      <c r="C70" s="584"/>
      <c r="D70" s="584"/>
      <c r="E70" s="584"/>
      <c r="F70" s="584"/>
      <c r="G70" s="584"/>
      <c r="H70" s="584"/>
      <c r="I70" s="584"/>
      <c r="J70" s="584"/>
      <c r="K70" s="584"/>
      <c r="L70" s="584"/>
      <c r="M70" s="584"/>
      <c r="N70" s="584"/>
      <c r="O70" s="584"/>
      <c r="P70" s="584"/>
      <c r="Q70" s="584"/>
      <c r="R70" s="584"/>
      <c r="S70" s="584"/>
      <c r="T70" s="584"/>
      <c r="U70" s="584"/>
      <c r="V70" s="584"/>
      <c r="W70" s="584"/>
      <c r="X70" s="584"/>
      <c r="Y70" s="584"/>
      <c r="Z70" s="584"/>
    </row>
    <row r="71" spans="1:26" ht="14.25" customHeight="1" x14ac:dyDescent="0.35">
      <c r="A71" s="584"/>
      <c r="B71" s="584"/>
      <c r="C71" s="584"/>
      <c r="D71" s="584"/>
      <c r="E71" s="584"/>
      <c r="F71" s="584"/>
      <c r="G71" s="584"/>
      <c r="H71" s="584"/>
      <c r="I71" s="584"/>
      <c r="J71" s="584"/>
      <c r="K71" s="584"/>
      <c r="L71" s="584"/>
      <c r="M71" s="584"/>
      <c r="N71" s="584"/>
      <c r="O71" s="584"/>
      <c r="P71" s="584"/>
      <c r="Q71" s="584"/>
      <c r="R71" s="584"/>
      <c r="S71" s="584"/>
      <c r="T71" s="584"/>
      <c r="U71" s="584"/>
      <c r="V71" s="584"/>
      <c r="W71" s="584"/>
      <c r="X71" s="584"/>
      <c r="Y71" s="584"/>
      <c r="Z71" s="584"/>
    </row>
    <row r="72" spans="1:26" ht="14.25" customHeight="1" x14ac:dyDescent="0.35">
      <c r="A72" s="584"/>
      <c r="B72" s="584"/>
      <c r="C72" s="584"/>
      <c r="D72" s="584"/>
      <c r="E72" s="584"/>
      <c r="F72" s="584"/>
      <c r="G72" s="584"/>
      <c r="H72" s="584"/>
      <c r="I72" s="584"/>
      <c r="J72" s="584"/>
      <c r="K72" s="584"/>
      <c r="L72" s="584"/>
      <c r="M72" s="584"/>
      <c r="N72" s="584"/>
      <c r="O72" s="584"/>
      <c r="P72" s="584"/>
      <c r="Q72" s="584"/>
      <c r="R72" s="584"/>
      <c r="S72" s="584"/>
      <c r="T72" s="584"/>
      <c r="U72" s="584"/>
      <c r="V72" s="584"/>
      <c r="W72" s="584"/>
      <c r="X72" s="584"/>
      <c r="Y72" s="584"/>
      <c r="Z72" s="584"/>
    </row>
    <row r="73" spans="1:26" ht="14.25" customHeight="1" x14ac:dyDescent="0.35">
      <c r="A73" s="584"/>
      <c r="B73" s="584"/>
      <c r="C73" s="584"/>
      <c r="D73" s="584"/>
      <c r="E73" s="584"/>
      <c r="F73" s="584"/>
      <c r="G73" s="584"/>
      <c r="H73" s="584"/>
      <c r="I73" s="584"/>
      <c r="J73" s="584"/>
      <c r="K73" s="584"/>
      <c r="L73" s="584"/>
      <c r="M73" s="584"/>
      <c r="N73" s="584"/>
      <c r="O73" s="584"/>
      <c r="P73" s="584"/>
      <c r="Q73" s="584"/>
      <c r="R73" s="584"/>
      <c r="S73" s="584"/>
      <c r="T73" s="584"/>
      <c r="U73" s="584"/>
      <c r="V73" s="584"/>
      <c r="W73" s="584"/>
      <c r="X73" s="584"/>
      <c r="Y73" s="584"/>
      <c r="Z73" s="584"/>
    </row>
    <row r="74" spans="1:26" ht="14.25" customHeight="1" x14ac:dyDescent="0.35">
      <c r="A74" s="584"/>
      <c r="B74" s="584"/>
      <c r="C74" s="584"/>
      <c r="D74" s="584"/>
      <c r="E74" s="584"/>
      <c r="F74" s="584"/>
      <c r="G74" s="584"/>
      <c r="H74" s="584"/>
      <c r="I74" s="584"/>
      <c r="J74" s="584"/>
      <c r="K74" s="584"/>
      <c r="L74" s="584"/>
      <c r="M74" s="584"/>
      <c r="N74" s="584"/>
      <c r="O74" s="584"/>
      <c r="P74" s="584"/>
      <c r="Q74" s="584"/>
      <c r="R74" s="584"/>
      <c r="S74" s="584"/>
      <c r="T74" s="584"/>
      <c r="U74" s="584"/>
      <c r="V74" s="584"/>
      <c r="W74" s="584"/>
      <c r="X74" s="584"/>
      <c r="Y74" s="584"/>
      <c r="Z74" s="584"/>
    </row>
    <row r="75" spans="1:26" ht="14.25" customHeight="1" x14ac:dyDescent="0.35">
      <c r="A75" s="584"/>
      <c r="B75" s="584"/>
      <c r="C75" s="584"/>
      <c r="D75" s="584"/>
      <c r="E75" s="584"/>
      <c r="F75" s="584"/>
      <c r="G75" s="584"/>
      <c r="H75" s="584"/>
      <c r="I75" s="584"/>
      <c r="J75" s="584"/>
      <c r="K75" s="584"/>
      <c r="L75" s="584"/>
      <c r="M75" s="584"/>
      <c r="N75" s="584"/>
      <c r="O75" s="584"/>
      <c r="P75" s="584"/>
      <c r="Q75" s="584"/>
      <c r="R75" s="584"/>
      <c r="S75" s="584"/>
      <c r="T75" s="584"/>
      <c r="U75" s="584"/>
      <c r="V75" s="584"/>
      <c r="W75" s="584"/>
      <c r="X75" s="584"/>
      <c r="Y75" s="584"/>
      <c r="Z75" s="584"/>
    </row>
    <row r="76" spans="1:26" ht="14.25" customHeight="1" x14ac:dyDescent="0.35">
      <c r="A76" s="584"/>
      <c r="B76" s="584"/>
      <c r="C76" s="584"/>
      <c r="D76" s="584"/>
      <c r="E76" s="584"/>
      <c r="F76" s="584"/>
      <c r="G76" s="584"/>
      <c r="H76" s="584"/>
      <c r="I76" s="584"/>
      <c r="J76" s="584"/>
      <c r="K76" s="584"/>
      <c r="L76" s="584"/>
      <c r="M76" s="584"/>
      <c r="N76" s="584"/>
      <c r="O76" s="584"/>
      <c r="P76" s="584"/>
      <c r="Q76" s="584"/>
      <c r="R76" s="584"/>
      <c r="S76" s="584"/>
      <c r="T76" s="584"/>
      <c r="U76" s="584"/>
      <c r="V76" s="584"/>
      <c r="W76" s="584"/>
      <c r="X76" s="584"/>
      <c r="Y76" s="584"/>
      <c r="Z76" s="584"/>
    </row>
    <row r="77" spans="1:26" ht="14.25" customHeight="1" x14ac:dyDescent="0.35">
      <c r="A77" s="584"/>
      <c r="B77" s="584"/>
      <c r="C77" s="584"/>
      <c r="D77" s="584"/>
      <c r="E77" s="584"/>
      <c r="F77" s="584"/>
      <c r="G77" s="584"/>
      <c r="H77" s="584"/>
      <c r="I77" s="584"/>
      <c r="J77" s="584"/>
      <c r="K77" s="584"/>
      <c r="L77" s="584"/>
      <c r="M77" s="584"/>
      <c r="N77" s="584"/>
      <c r="O77" s="584"/>
      <c r="P77" s="584"/>
      <c r="Q77" s="584"/>
      <c r="R77" s="584"/>
      <c r="S77" s="584"/>
      <c r="T77" s="584"/>
      <c r="U77" s="584"/>
      <c r="V77" s="584"/>
      <c r="W77" s="584"/>
      <c r="X77" s="584"/>
      <c r="Y77" s="584"/>
      <c r="Z77" s="584"/>
    </row>
    <row r="78" spans="1:26" ht="14.25" customHeight="1" x14ac:dyDescent="0.35">
      <c r="A78" s="584"/>
      <c r="B78" s="584"/>
      <c r="C78" s="584"/>
      <c r="D78" s="584"/>
      <c r="E78" s="584"/>
      <c r="F78" s="584"/>
      <c r="G78" s="584"/>
      <c r="H78" s="584"/>
      <c r="I78" s="584"/>
      <c r="J78" s="584"/>
      <c r="K78" s="584"/>
      <c r="L78" s="584"/>
      <c r="M78" s="584"/>
      <c r="N78" s="584"/>
      <c r="O78" s="584"/>
      <c r="P78" s="584"/>
      <c r="Q78" s="584"/>
      <c r="R78" s="584"/>
      <c r="S78" s="584"/>
      <c r="T78" s="584"/>
      <c r="U78" s="584"/>
      <c r="V78" s="584"/>
      <c r="W78" s="584"/>
      <c r="X78" s="584"/>
      <c r="Y78" s="584"/>
      <c r="Z78" s="584"/>
    </row>
    <row r="79" spans="1:26" ht="14.25" customHeight="1" x14ac:dyDescent="0.35">
      <c r="A79" s="584"/>
      <c r="B79" s="584"/>
      <c r="C79" s="584"/>
      <c r="D79" s="584"/>
      <c r="E79" s="584"/>
      <c r="F79" s="584"/>
      <c r="G79" s="584"/>
      <c r="H79" s="584"/>
      <c r="I79" s="584"/>
      <c r="J79" s="584"/>
      <c r="K79" s="584"/>
      <c r="L79" s="584"/>
      <c r="M79" s="584"/>
      <c r="N79" s="584"/>
      <c r="O79" s="584"/>
      <c r="P79" s="584"/>
      <c r="Q79" s="584"/>
      <c r="R79" s="584"/>
      <c r="S79" s="584"/>
      <c r="T79" s="584"/>
      <c r="U79" s="584"/>
      <c r="V79" s="584"/>
      <c r="W79" s="584"/>
      <c r="X79" s="584"/>
      <c r="Y79" s="584"/>
      <c r="Z79" s="584"/>
    </row>
    <row r="80" spans="1:26" ht="14.25" customHeight="1" x14ac:dyDescent="0.35">
      <c r="A80" s="584"/>
      <c r="B80" s="584"/>
      <c r="C80" s="584"/>
      <c r="D80" s="584"/>
      <c r="E80" s="584"/>
      <c r="F80" s="584"/>
      <c r="G80" s="584"/>
      <c r="H80" s="584"/>
      <c r="I80" s="584"/>
      <c r="J80" s="584"/>
      <c r="K80" s="584"/>
      <c r="L80" s="584"/>
      <c r="M80" s="584"/>
      <c r="N80" s="584"/>
      <c r="O80" s="584"/>
      <c r="P80" s="584"/>
      <c r="Q80" s="584"/>
      <c r="R80" s="584"/>
      <c r="S80" s="584"/>
      <c r="T80" s="584"/>
      <c r="U80" s="584"/>
      <c r="V80" s="584"/>
      <c r="W80" s="584"/>
      <c r="X80" s="584"/>
      <c r="Y80" s="584"/>
      <c r="Z80" s="584"/>
    </row>
    <row r="81" spans="1:26" ht="14.25" customHeight="1" x14ac:dyDescent="0.35">
      <c r="A81" s="584"/>
      <c r="B81" s="584"/>
      <c r="C81" s="584"/>
      <c r="D81" s="584"/>
      <c r="E81" s="584"/>
      <c r="F81" s="584"/>
      <c r="G81" s="584"/>
      <c r="H81" s="584"/>
      <c r="I81" s="584"/>
      <c r="J81" s="584"/>
      <c r="K81" s="584"/>
      <c r="L81" s="584"/>
      <c r="M81" s="584"/>
      <c r="N81" s="584"/>
      <c r="O81" s="584"/>
      <c r="P81" s="584"/>
      <c r="Q81" s="584"/>
      <c r="R81" s="584"/>
      <c r="S81" s="584"/>
      <c r="T81" s="584"/>
      <c r="U81" s="584"/>
      <c r="V81" s="584"/>
      <c r="W81" s="584"/>
      <c r="X81" s="584"/>
      <c r="Y81" s="584"/>
      <c r="Z81" s="584"/>
    </row>
    <row r="82" spans="1:26" ht="14.25" customHeight="1" x14ac:dyDescent="0.35">
      <c r="A82" s="584"/>
      <c r="B82" s="584"/>
      <c r="C82" s="584"/>
      <c r="D82" s="584"/>
      <c r="E82" s="584"/>
      <c r="F82" s="584"/>
      <c r="G82" s="584"/>
      <c r="H82" s="584"/>
      <c r="I82" s="584"/>
      <c r="J82" s="584"/>
      <c r="K82" s="584"/>
      <c r="L82" s="584"/>
      <c r="M82" s="584"/>
      <c r="N82" s="584"/>
      <c r="O82" s="584"/>
      <c r="P82" s="584"/>
      <c r="Q82" s="584"/>
      <c r="R82" s="584"/>
      <c r="S82" s="584"/>
      <c r="T82" s="584"/>
      <c r="U82" s="584"/>
      <c r="V82" s="584"/>
      <c r="W82" s="584"/>
      <c r="X82" s="584"/>
      <c r="Y82" s="584"/>
      <c r="Z82" s="584"/>
    </row>
    <row r="83" spans="1:26" ht="14.25" customHeight="1" x14ac:dyDescent="0.35">
      <c r="A83" s="584"/>
      <c r="B83" s="584"/>
      <c r="C83" s="584"/>
      <c r="D83" s="584"/>
      <c r="E83" s="584"/>
      <c r="F83" s="584"/>
      <c r="G83" s="584"/>
      <c r="H83" s="584"/>
      <c r="I83" s="584"/>
      <c r="J83" s="584"/>
      <c r="K83" s="584"/>
      <c r="L83" s="584"/>
      <c r="M83" s="584"/>
      <c r="N83" s="584"/>
      <c r="O83" s="584"/>
      <c r="P83" s="584"/>
      <c r="Q83" s="584"/>
      <c r="R83" s="584"/>
      <c r="S83" s="584"/>
      <c r="T83" s="584"/>
      <c r="U83" s="584"/>
      <c r="V83" s="584"/>
      <c r="W83" s="584"/>
      <c r="X83" s="584"/>
      <c r="Y83" s="584"/>
      <c r="Z83" s="584"/>
    </row>
    <row r="84" spans="1:26" ht="14.25" customHeight="1" x14ac:dyDescent="0.35">
      <c r="A84" s="584"/>
      <c r="B84" s="584"/>
      <c r="C84" s="584"/>
      <c r="D84" s="584"/>
      <c r="E84" s="584"/>
      <c r="F84" s="584"/>
      <c r="G84" s="584"/>
      <c r="H84" s="584"/>
      <c r="I84" s="584"/>
      <c r="J84" s="584"/>
      <c r="K84" s="584"/>
      <c r="L84" s="584"/>
      <c r="M84" s="584"/>
      <c r="N84" s="584"/>
      <c r="O84" s="584"/>
      <c r="P84" s="584"/>
      <c r="Q84" s="584"/>
      <c r="R84" s="584"/>
      <c r="S84" s="584"/>
      <c r="T84" s="584"/>
      <c r="U84" s="584"/>
      <c r="V84" s="584"/>
      <c r="W84" s="584"/>
      <c r="X84" s="584"/>
      <c r="Y84" s="584"/>
      <c r="Z84" s="584"/>
    </row>
    <row r="85" spans="1:26" ht="14.25" customHeight="1" x14ac:dyDescent="0.35">
      <c r="A85" s="584"/>
      <c r="B85" s="584"/>
      <c r="C85" s="584"/>
      <c r="D85" s="584"/>
      <c r="E85" s="584"/>
      <c r="F85" s="584"/>
      <c r="G85" s="584"/>
      <c r="H85" s="584"/>
      <c r="I85" s="584"/>
      <c r="J85" s="584"/>
      <c r="K85" s="584"/>
      <c r="L85" s="584"/>
      <c r="M85" s="584"/>
      <c r="N85" s="584"/>
      <c r="O85" s="584"/>
      <c r="P85" s="584"/>
      <c r="Q85" s="584"/>
      <c r="R85" s="584"/>
      <c r="S85" s="584"/>
      <c r="T85" s="584"/>
      <c r="U85" s="584"/>
      <c r="V85" s="584"/>
      <c r="W85" s="584"/>
      <c r="X85" s="584"/>
      <c r="Y85" s="584"/>
      <c r="Z85" s="584"/>
    </row>
    <row r="86" spans="1:26" ht="14.25" customHeight="1" x14ac:dyDescent="0.35">
      <c r="A86" s="584"/>
      <c r="B86" s="584"/>
      <c r="C86" s="584"/>
      <c r="D86" s="584"/>
      <c r="E86" s="584"/>
      <c r="F86" s="584"/>
      <c r="G86" s="584"/>
      <c r="H86" s="584"/>
      <c r="I86" s="584"/>
      <c r="J86" s="584"/>
      <c r="K86" s="584"/>
      <c r="L86" s="584"/>
      <c r="M86" s="584"/>
      <c r="N86" s="584"/>
      <c r="O86" s="584"/>
      <c r="P86" s="584"/>
      <c r="Q86" s="584"/>
      <c r="R86" s="584"/>
      <c r="S86" s="584"/>
      <c r="T86" s="584"/>
      <c r="U86" s="584"/>
      <c r="V86" s="584"/>
      <c r="W86" s="584"/>
      <c r="X86" s="584"/>
      <c r="Y86" s="584"/>
      <c r="Z86" s="584"/>
    </row>
    <row r="87" spans="1:26" ht="14.25" customHeight="1" x14ac:dyDescent="0.35">
      <c r="A87" s="584"/>
      <c r="B87" s="584"/>
      <c r="C87" s="584"/>
      <c r="D87" s="584"/>
      <c r="E87" s="584"/>
      <c r="F87" s="584"/>
      <c r="G87" s="584"/>
      <c r="H87" s="584"/>
      <c r="I87" s="584"/>
      <c r="J87" s="584"/>
      <c r="K87" s="584"/>
      <c r="L87" s="584"/>
      <c r="M87" s="584"/>
      <c r="N87" s="584"/>
      <c r="O87" s="584"/>
      <c r="P87" s="584"/>
      <c r="Q87" s="584"/>
      <c r="R87" s="584"/>
      <c r="S87" s="584"/>
      <c r="T87" s="584"/>
      <c r="U87" s="584"/>
      <c r="V87" s="584"/>
      <c r="W87" s="584"/>
      <c r="X87" s="584"/>
      <c r="Y87" s="584"/>
      <c r="Z87" s="584"/>
    </row>
    <row r="88" spans="1:26" ht="14.25" customHeight="1" x14ac:dyDescent="0.35">
      <c r="A88" s="584"/>
      <c r="B88" s="584"/>
      <c r="C88" s="584"/>
      <c r="D88" s="584"/>
      <c r="E88" s="584"/>
      <c r="F88" s="584"/>
      <c r="G88" s="584"/>
      <c r="H88" s="584"/>
      <c r="I88" s="584"/>
      <c r="J88" s="584"/>
      <c r="K88" s="584"/>
      <c r="L88" s="584"/>
      <c r="M88" s="584"/>
      <c r="N88" s="584"/>
      <c r="O88" s="584"/>
      <c r="P88" s="584"/>
      <c r="Q88" s="584"/>
      <c r="R88" s="584"/>
      <c r="S88" s="584"/>
      <c r="T88" s="584"/>
      <c r="U88" s="584"/>
      <c r="V88" s="584"/>
      <c r="W88" s="584"/>
      <c r="X88" s="584"/>
      <c r="Y88" s="584"/>
      <c r="Z88" s="584"/>
    </row>
    <row r="89" spans="1:26" ht="14.25" customHeight="1" x14ac:dyDescent="0.35">
      <c r="A89" s="584"/>
      <c r="B89" s="584"/>
      <c r="C89" s="584"/>
      <c r="D89" s="584"/>
      <c r="E89" s="584"/>
      <c r="F89" s="584"/>
      <c r="G89" s="584"/>
      <c r="H89" s="584"/>
      <c r="I89" s="584"/>
      <c r="J89" s="584"/>
      <c r="K89" s="584"/>
      <c r="L89" s="584"/>
      <c r="M89" s="584"/>
      <c r="N89" s="584"/>
      <c r="O89" s="584"/>
      <c r="P89" s="584"/>
      <c r="Q89" s="584"/>
      <c r="R89" s="584"/>
      <c r="S89" s="584"/>
      <c r="T89" s="584"/>
      <c r="U89" s="584"/>
      <c r="V89" s="584"/>
      <c r="W89" s="584"/>
      <c r="X89" s="584"/>
      <c r="Y89" s="584"/>
      <c r="Z89" s="584"/>
    </row>
    <row r="90" spans="1:26" ht="14.25" customHeight="1" x14ac:dyDescent="0.35">
      <c r="A90" s="584"/>
      <c r="B90" s="584"/>
      <c r="C90" s="584"/>
      <c r="D90" s="584"/>
      <c r="E90" s="584"/>
      <c r="F90" s="584"/>
      <c r="G90" s="584"/>
      <c r="H90" s="584"/>
      <c r="I90" s="584"/>
      <c r="J90" s="584"/>
      <c r="K90" s="584"/>
      <c r="L90" s="584"/>
      <c r="M90" s="584"/>
      <c r="N90" s="584"/>
      <c r="O90" s="584"/>
      <c r="P90" s="584"/>
      <c r="Q90" s="584"/>
      <c r="R90" s="584"/>
      <c r="S90" s="584"/>
      <c r="T90" s="584"/>
      <c r="U90" s="584"/>
      <c r="V90" s="584"/>
      <c r="W90" s="584"/>
      <c r="X90" s="584"/>
      <c r="Y90" s="584"/>
      <c r="Z90" s="584"/>
    </row>
    <row r="91" spans="1:26" ht="14.25" customHeight="1" x14ac:dyDescent="0.35">
      <c r="A91" s="584"/>
      <c r="B91" s="584"/>
      <c r="C91" s="584"/>
      <c r="D91" s="584"/>
      <c r="E91" s="584"/>
      <c r="F91" s="584"/>
      <c r="G91" s="584"/>
      <c r="H91" s="584"/>
      <c r="I91" s="584"/>
      <c r="J91" s="584"/>
      <c r="K91" s="584"/>
      <c r="L91" s="584"/>
      <c r="M91" s="584"/>
      <c r="N91" s="584"/>
      <c r="O91" s="584"/>
      <c r="P91" s="584"/>
      <c r="Q91" s="584"/>
      <c r="R91" s="584"/>
      <c r="S91" s="584"/>
      <c r="T91" s="584"/>
      <c r="U91" s="584"/>
      <c r="V91" s="584"/>
      <c r="W91" s="584"/>
      <c r="X91" s="584"/>
      <c r="Y91" s="584"/>
      <c r="Z91" s="584"/>
    </row>
    <row r="92" spans="1:26" ht="14.25" customHeight="1" x14ac:dyDescent="0.35">
      <c r="A92" s="584"/>
      <c r="B92" s="584"/>
      <c r="C92" s="584"/>
      <c r="D92" s="584"/>
      <c r="E92" s="584"/>
      <c r="F92" s="584"/>
      <c r="G92" s="584"/>
      <c r="H92" s="584"/>
      <c r="I92" s="584"/>
      <c r="J92" s="584"/>
      <c r="K92" s="584"/>
      <c r="L92" s="584"/>
      <c r="M92" s="584"/>
      <c r="N92" s="584"/>
      <c r="O92" s="584"/>
      <c r="P92" s="584"/>
      <c r="Q92" s="584"/>
      <c r="R92" s="584"/>
      <c r="S92" s="584"/>
      <c r="T92" s="584"/>
      <c r="U92" s="584"/>
      <c r="V92" s="584"/>
      <c r="W92" s="584"/>
      <c r="X92" s="584"/>
      <c r="Y92" s="584"/>
      <c r="Z92" s="584"/>
    </row>
    <row r="93" spans="1:26" ht="14.25" customHeight="1" x14ac:dyDescent="0.35">
      <c r="A93" s="584"/>
      <c r="B93" s="584"/>
      <c r="C93" s="584"/>
      <c r="D93" s="584"/>
      <c r="E93" s="584"/>
      <c r="F93" s="584"/>
      <c r="G93" s="584"/>
      <c r="H93" s="584"/>
      <c r="I93" s="584"/>
      <c r="J93" s="584"/>
      <c r="K93" s="584"/>
      <c r="L93" s="584"/>
      <c r="M93" s="584"/>
      <c r="N93" s="584"/>
      <c r="O93" s="584"/>
      <c r="P93" s="584"/>
      <c r="Q93" s="584"/>
      <c r="R93" s="584"/>
      <c r="S93" s="584"/>
      <c r="T93" s="584"/>
      <c r="U93" s="584"/>
      <c r="V93" s="584"/>
      <c r="W93" s="584"/>
      <c r="X93" s="584"/>
      <c r="Y93" s="584"/>
      <c r="Z93" s="584"/>
    </row>
    <row r="94" spans="1:26" ht="14.25" customHeight="1" x14ac:dyDescent="0.35">
      <c r="A94" s="584"/>
      <c r="B94" s="584"/>
      <c r="C94" s="584"/>
      <c r="D94" s="584"/>
      <c r="E94" s="584"/>
      <c r="F94" s="584"/>
      <c r="G94" s="584"/>
      <c r="H94" s="584"/>
      <c r="I94" s="584"/>
      <c r="J94" s="584"/>
      <c r="K94" s="584"/>
      <c r="L94" s="584"/>
      <c r="M94" s="584"/>
      <c r="N94" s="584"/>
      <c r="O94" s="584"/>
      <c r="P94" s="584"/>
      <c r="Q94" s="584"/>
      <c r="R94" s="584"/>
      <c r="S94" s="584"/>
      <c r="T94" s="584"/>
      <c r="U94" s="584"/>
      <c r="V94" s="584"/>
      <c r="W94" s="584"/>
      <c r="X94" s="584"/>
      <c r="Y94" s="584"/>
      <c r="Z94" s="584"/>
    </row>
    <row r="95" spans="1:26" ht="14.25" customHeight="1" x14ac:dyDescent="0.35">
      <c r="A95" s="584"/>
      <c r="B95" s="584"/>
      <c r="C95" s="584"/>
      <c r="D95" s="584"/>
      <c r="E95" s="584"/>
      <c r="F95" s="584"/>
      <c r="G95" s="584"/>
      <c r="H95" s="584"/>
      <c r="I95" s="584"/>
      <c r="J95" s="584"/>
      <c r="K95" s="584"/>
      <c r="L95" s="584"/>
      <c r="M95" s="584"/>
      <c r="N95" s="584"/>
      <c r="O95" s="584"/>
      <c r="P95" s="584"/>
      <c r="Q95" s="584"/>
      <c r="R95" s="584"/>
      <c r="S95" s="584"/>
      <c r="T95" s="584"/>
      <c r="U95" s="584"/>
      <c r="V95" s="584"/>
      <c r="W95" s="584"/>
      <c r="X95" s="584"/>
      <c r="Y95" s="584"/>
      <c r="Z95" s="584"/>
    </row>
    <row r="96" spans="1:26" ht="14.25" customHeight="1" x14ac:dyDescent="0.35">
      <c r="A96" s="584"/>
      <c r="B96" s="584"/>
      <c r="C96" s="584"/>
      <c r="D96" s="584"/>
      <c r="E96" s="584"/>
      <c r="F96" s="584"/>
      <c r="G96" s="584"/>
      <c r="H96" s="584"/>
      <c r="I96" s="584"/>
      <c r="J96" s="584"/>
      <c r="K96" s="584"/>
      <c r="L96" s="584"/>
      <c r="M96" s="584"/>
      <c r="N96" s="584"/>
      <c r="O96" s="584"/>
      <c r="P96" s="584"/>
      <c r="Q96" s="584"/>
      <c r="R96" s="584"/>
      <c r="S96" s="584"/>
      <c r="T96" s="584"/>
      <c r="U96" s="584"/>
      <c r="V96" s="584"/>
      <c r="W96" s="584"/>
      <c r="X96" s="584"/>
      <c r="Y96" s="584"/>
      <c r="Z96" s="584"/>
    </row>
    <row r="97" spans="1:26" ht="14.25" customHeight="1" x14ac:dyDescent="0.35">
      <c r="A97" s="584"/>
      <c r="B97" s="584"/>
      <c r="C97" s="584"/>
      <c r="D97" s="584"/>
      <c r="E97" s="584"/>
      <c r="F97" s="584"/>
      <c r="G97" s="584"/>
      <c r="H97" s="584"/>
      <c r="I97" s="584"/>
      <c r="J97" s="584"/>
      <c r="K97" s="584"/>
      <c r="L97" s="584"/>
      <c r="M97" s="584"/>
      <c r="N97" s="584"/>
      <c r="O97" s="584"/>
      <c r="P97" s="584"/>
      <c r="Q97" s="584"/>
      <c r="R97" s="584"/>
      <c r="S97" s="584"/>
      <c r="T97" s="584"/>
      <c r="U97" s="584"/>
      <c r="V97" s="584"/>
      <c r="W97" s="584"/>
      <c r="X97" s="584"/>
      <c r="Y97" s="584"/>
      <c r="Z97" s="584"/>
    </row>
    <row r="98" spans="1:26" ht="14.25" customHeight="1" x14ac:dyDescent="0.35">
      <c r="A98" s="584"/>
      <c r="B98" s="584"/>
      <c r="C98" s="584"/>
      <c r="D98" s="584"/>
      <c r="E98" s="584"/>
      <c r="F98" s="584"/>
      <c r="G98" s="584"/>
      <c r="H98" s="584"/>
      <c r="I98" s="584"/>
      <c r="J98" s="584"/>
      <c r="K98" s="584"/>
      <c r="L98" s="584"/>
      <c r="M98" s="584"/>
      <c r="N98" s="584"/>
      <c r="O98" s="584"/>
      <c r="P98" s="584"/>
      <c r="Q98" s="584"/>
      <c r="R98" s="584"/>
      <c r="S98" s="584"/>
      <c r="T98" s="584"/>
      <c r="U98" s="584"/>
      <c r="V98" s="584"/>
      <c r="W98" s="584"/>
      <c r="X98" s="584"/>
      <c r="Y98" s="584"/>
      <c r="Z98" s="584"/>
    </row>
    <row r="99" spans="1:26" ht="14.25" customHeight="1" x14ac:dyDescent="0.35">
      <c r="A99" s="584"/>
      <c r="B99" s="584"/>
      <c r="C99" s="584"/>
      <c r="D99" s="584"/>
      <c r="E99" s="584"/>
      <c r="F99" s="584"/>
      <c r="G99" s="584"/>
      <c r="H99" s="584"/>
      <c r="I99" s="584"/>
      <c r="J99" s="584"/>
      <c r="K99" s="584"/>
      <c r="L99" s="584"/>
      <c r="M99" s="584"/>
      <c r="N99" s="584"/>
      <c r="O99" s="584"/>
      <c r="P99" s="584"/>
      <c r="Q99" s="584"/>
      <c r="R99" s="584"/>
      <c r="S99" s="584"/>
      <c r="T99" s="584"/>
      <c r="U99" s="584"/>
      <c r="V99" s="584"/>
      <c r="W99" s="584"/>
      <c r="X99" s="584"/>
      <c r="Y99" s="584"/>
      <c r="Z99" s="584"/>
    </row>
    <row r="100" spans="1:26" ht="14.25" customHeight="1" x14ac:dyDescent="0.35">
      <c r="A100" s="584"/>
      <c r="B100" s="584"/>
      <c r="C100" s="584"/>
      <c r="D100" s="584"/>
      <c r="E100" s="584"/>
      <c r="F100" s="584"/>
      <c r="G100" s="584"/>
      <c r="H100" s="584"/>
      <c r="I100" s="584"/>
      <c r="J100" s="584"/>
      <c r="K100" s="584"/>
      <c r="L100" s="584"/>
      <c r="M100" s="584"/>
      <c r="N100" s="584"/>
      <c r="O100" s="584"/>
      <c r="P100" s="584"/>
      <c r="Q100" s="584"/>
      <c r="R100" s="584"/>
      <c r="S100" s="584"/>
      <c r="T100" s="584"/>
      <c r="U100" s="584"/>
      <c r="V100" s="584"/>
      <c r="W100" s="584"/>
      <c r="X100" s="584"/>
      <c r="Y100" s="584"/>
      <c r="Z100" s="584"/>
    </row>
    <row r="101" spans="1:26" ht="14.25" customHeight="1" x14ac:dyDescent="0.35">
      <c r="A101" s="584"/>
      <c r="B101" s="584"/>
      <c r="C101" s="584"/>
      <c r="D101" s="584"/>
      <c r="E101" s="584"/>
      <c r="F101" s="584"/>
      <c r="G101" s="584"/>
      <c r="H101" s="584"/>
      <c r="I101" s="584"/>
      <c r="J101" s="584"/>
      <c r="K101" s="584"/>
      <c r="L101" s="584"/>
      <c r="M101" s="584"/>
      <c r="N101" s="584"/>
      <c r="O101" s="584"/>
      <c r="P101" s="584"/>
      <c r="Q101" s="584"/>
      <c r="R101" s="584"/>
      <c r="S101" s="584"/>
      <c r="T101" s="584"/>
      <c r="U101" s="584"/>
      <c r="V101" s="584"/>
      <c r="W101" s="584"/>
      <c r="X101" s="584"/>
      <c r="Y101" s="584"/>
      <c r="Z101" s="584"/>
    </row>
    <row r="102" spans="1:26" ht="14.25" customHeight="1" x14ac:dyDescent="0.35">
      <c r="A102" s="584"/>
      <c r="B102" s="584"/>
      <c r="C102" s="584"/>
      <c r="D102" s="584"/>
      <c r="E102" s="584"/>
      <c r="F102" s="584"/>
      <c r="G102" s="584"/>
      <c r="H102" s="584"/>
      <c r="I102" s="584"/>
      <c r="J102" s="584"/>
      <c r="K102" s="584"/>
      <c r="L102" s="584"/>
      <c r="M102" s="584"/>
      <c r="N102" s="584"/>
      <c r="O102" s="584"/>
      <c r="P102" s="584"/>
      <c r="Q102" s="584"/>
      <c r="R102" s="584"/>
      <c r="S102" s="584"/>
      <c r="T102" s="584"/>
      <c r="U102" s="584"/>
      <c r="V102" s="584"/>
      <c r="W102" s="584"/>
      <c r="X102" s="584"/>
      <c r="Y102" s="584"/>
      <c r="Z102" s="584"/>
    </row>
    <row r="103" spans="1:26" ht="14.25" customHeight="1" x14ac:dyDescent="0.35">
      <c r="A103" s="584"/>
      <c r="B103" s="584"/>
      <c r="C103" s="584"/>
      <c r="D103" s="584"/>
      <c r="E103" s="584"/>
      <c r="F103" s="584"/>
      <c r="G103" s="584"/>
      <c r="H103" s="584"/>
      <c r="I103" s="584"/>
      <c r="J103" s="584"/>
      <c r="K103" s="584"/>
      <c r="L103" s="584"/>
      <c r="M103" s="584"/>
      <c r="N103" s="584"/>
      <c r="O103" s="584"/>
      <c r="P103" s="584"/>
      <c r="Q103" s="584"/>
      <c r="R103" s="584"/>
      <c r="S103" s="584"/>
      <c r="T103" s="584"/>
      <c r="U103" s="584"/>
      <c r="V103" s="584"/>
      <c r="W103" s="584"/>
      <c r="X103" s="584"/>
      <c r="Y103" s="584"/>
      <c r="Z103" s="584"/>
    </row>
    <row r="104" spans="1:26" ht="14.25" customHeight="1" x14ac:dyDescent="0.35">
      <c r="A104" s="584"/>
      <c r="B104" s="584"/>
      <c r="C104" s="584"/>
      <c r="D104" s="584"/>
      <c r="E104" s="584"/>
      <c r="F104" s="584"/>
      <c r="G104" s="584"/>
      <c r="H104" s="584"/>
      <c r="I104" s="584"/>
      <c r="J104" s="584"/>
      <c r="K104" s="584"/>
      <c r="L104" s="584"/>
      <c r="M104" s="584"/>
      <c r="N104" s="584"/>
      <c r="O104" s="584"/>
      <c r="P104" s="584"/>
      <c r="Q104" s="584"/>
      <c r="R104" s="584"/>
      <c r="S104" s="584"/>
      <c r="T104" s="584"/>
      <c r="U104" s="584"/>
      <c r="V104" s="584"/>
      <c r="W104" s="584"/>
      <c r="X104" s="584"/>
      <c r="Y104" s="584"/>
      <c r="Z104" s="584"/>
    </row>
    <row r="105" spans="1:26" ht="14.25" customHeight="1" x14ac:dyDescent="0.35">
      <c r="A105" s="584"/>
      <c r="B105" s="584"/>
      <c r="C105" s="584"/>
      <c r="D105" s="584"/>
      <c r="E105" s="584"/>
      <c r="F105" s="584"/>
      <c r="G105" s="584"/>
      <c r="H105" s="584"/>
      <c r="I105" s="584"/>
      <c r="J105" s="584"/>
      <c r="K105" s="584"/>
      <c r="L105" s="584"/>
      <c r="M105" s="584"/>
      <c r="N105" s="584"/>
      <c r="O105" s="584"/>
      <c r="P105" s="584"/>
      <c r="Q105" s="584"/>
      <c r="R105" s="584"/>
      <c r="S105" s="584"/>
      <c r="T105" s="584"/>
      <c r="U105" s="584"/>
      <c r="V105" s="584"/>
      <c r="W105" s="584"/>
      <c r="X105" s="584"/>
      <c r="Y105" s="584"/>
      <c r="Z105" s="584"/>
    </row>
    <row r="106" spans="1:26" ht="14.25" customHeight="1" x14ac:dyDescent="0.35">
      <c r="A106" s="584"/>
      <c r="B106" s="584"/>
      <c r="C106" s="584"/>
      <c r="D106" s="584"/>
      <c r="E106" s="584"/>
      <c r="F106" s="584"/>
      <c r="G106" s="584"/>
      <c r="H106" s="584"/>
      <c r="I106" s="584"/>
      <c r="J106" s="584"/>
      <c r="K106" s="584"/>
      <c r="L106" s="584"/>
      <c r="M106" s="584"/>
      <c r="N106" s="584"/>
      <c r="O106" s="584"/>
      <c r="P106" s="584"/>
      <c r="Q106" s="584"/>
      <c r="R106" s="584"/>
      <c r="S106" s="584"/>
      <c r="T106" s="584"/>
      <c r="U106" s="584"/>
      <c r="V106" s="584"/>
      <c r="W106" s="584"/>
      <c r="X106" s="584"/>
      <c r="Y106" s="584"/>
      <c r="Z106" s="584"/>
    </row>
    <row r="107" spans="1:26" ht="14.25" customHeight="1" x14ac:dyDescent="0.35">
      <c r="A107" s="584"/>
      <c r="B107" s="584"/>
      <c r="C107" s="584"/>
      <c r="D107" s="584"/>
      <c r="E107" s="584"/>
      <c r="F107" s="584"/>
      <c r="G107" s="584"/>
      <c r="H107" s="584"/>
      <c r="I107" s="584"/>
      <c r="J107" s="584"/>
      <c r="K107" s="584"/>
      <c r="L107" s="584"/>
      <c r="M107" s="584"/>
      <c r="N107" s="584"/>
      <c r="O107" s="584"/>
      <c r="P107" s="584"/>
      <c r="Q107" s="584"/>
      <c r="R107" s="584"/>
      <c r="S107" s="584"/>
      <c r="T107" s="584"/>
      <c r="U107" s="584"/>
      <c r="V107" s="584"/>
      <c r="W107" s="584"/>
      <c r="X107" s="584"/>
      <c r="Y107" s="584"/>
      <c r="Z107" s="584"/>
    </row>
    <row r="108" spans="1:26" ht="14.25" customHeight="1" x14ac:dyDescent="0.35">
      <c r="A108" s="584"/>
      <c r="B108" s="584"/>
      <c r="C108" s="584"/>
      <c r="D108" s="584"/>
      <c r="E108" s="584"/>
      <c r="F108" s="584"/>
      <c r="G108" s="584"/>
      <c r="H108" s="584"/>
      <c r="I108" s="584"/>
      <c r="J108" s="584"/>
      <c r="K108" s="584"/>
      <c r="L108" s="584"/>
      <c r="M108" s="584"/>
      <c r="N108" s="584"/>
      <c r="O108" s="584"/>
      <c r="P108" s="584"/>
      <c r="Q108" s="584"/>
      <c r="R108" s="584"/>
      <c r="S108" s="584"/>
      <c r="T108" s="584"/>
      <c r="U108" s="584"/>
      <c r="V108" s="584"/>
      <c r="W108" s="584"/>
      <c r="X108" s="584"/>
      <c r="Y108" s="584"/>
      <c r="Z108" s="584"/>
    </row>
    <row r="109" spans="1:26" ht="14.25" customHeight="1" x14ac:dyDescent="0.35">
      <c r="A109" s="584"/>
      <c r="B109" s="584"/>
      <c r="C109" s="584"/>
      <c r="D109" s="584"/>
      <c r="E109" s="584"/>
      <c r="F109" s="584"/>
      <c r="G109" s="584"/>
      <c r="H109" s="584"/>
      <c r="I109" s="584"/>
      <c r="J109" s="584"/>
      <c r="K109" s="584"/>
      <c r="L109" s="584"/>
      <c r="M109" s="584"/>
      <c r="N109" s="584"/>
      <c r="O109" s="584"/>
      <c r="P109" s="584"/>
      <c r="Q109" s="584"/>
      <c r="R109" s="584"/>
      <c r="S109" s="584"/>
      <c r="T109" s="584"/>
      <c r="U109" s="584"/>
      <c r="V109" s="584"/>
      <c r="W109" s="584"/>
      <c r="X109" s="584"/>
      <c r="Y109" s="584"/>
      <c r="Z109" s="584"/>
    </row>
    <row r="110" spans="1:26" ht="14.25" customHeight="1" x14ac:dyDescent="0.35">
      <c r="A110" s="584"/>
      <c r="B110" s="584"/>
      <c r="C110" s="584"/>
      <c r="D110" s="584"/>
      <c r="E110" s="584"/>
      <c r="F110" s="584"/>
      <c r="G110" s="584"/>
      <c r="H110" s="584"/>
      <c r="I110" s="584"/>
      <c r="J110" s="584"/>
      <c r="K110" s="584"/>
      <c r="L110" s="584"/>
      <c r="M110" s="584"/>
      <c r="N110" s="584"/>
      <c r="O110" s="584"/>
      <c r="P110" s="584"/>
      <c r="Q110" s="584"/>
      <c r="R110" s="584"/>
      <c r="S110" s="584"/>
      <c r="T110" s="584"/>
      <c r="U110" s="584"/>
      <c r="V110" s="584"/>
      <c r="W110" s="584"/>
      <c r="X110" s="584"/>
      <c r="Y110" s="584"/>
      <c r="Z110" s="584"/>
    </row>
    <row r="111" spans="1:26" ht="14.25" customHeight="1" x14ac:dyDescent="0.35">
      <c r="A111" s="584"/>
      <c r="B111" s="584"/>
      <c r="C111" s="584"/>
      <c r="D111" s="584"/>
      <c r="E111" s="584"/>
      <c r="F111" s="584"/>
      <c r="G111" s="584"/>
      <c r="H111" s="584"/>
      <c r="I111" s="584"/>
      <c r="J111" s="584"/>
      <c r="K111" s="584"/>
      <c r="L111" s="584"/>
      <c r="M111" s="584"/>
      <c r="N111" s="584"/>
      <c r="O111" s="584"/>
      <c r="P111" s="584"/>
      <c r="Q111" s="584"/>
      <c r="R111" s="584"/>
      <c r="S111" s="584"/>
      <c r="T111" s="584"/>
      <c r="U111" s="584"/>
      <c r="V111" s="584"/>
      <c r="W111" s="584"/>
      <c r="X111" s="584"/>
      <c r="Y111" s="584"/>
      <c r="Z111" s="584"/>
    </row>
    <row r="112" spans="1:26" ht="14.25" customHeight="1" x14ac:dyDescent="0.35">
      <c r="A112" s="584"/>
      <c r="B112" s="584"/>
      <c r="C112" s="584"/>
      <c r="D112" s="584"/>
      <c r="E112" s="584"/>
      <c r="F112" s="584"/>
      <c r="G112" s="584"/>
      <c r="H112" s="584"/>
      <c r="I112" s="584"/>
      <c r="J112" s="584"/>
      <c r="K112" s="584"/>
      <c r="L112" s="584"/>
      <c r="M112" s="584"/>
      <c r="N112" s="584"/>
      <c r="O112" s="584"/>
      <c r="P112" s="584"/>
      <c r="Q112" s="584"/>
      <c r="R112" s="584"/>
      <c r="S112" s="584"/>
      <c r="T112" s="584"/>
      <c r="U112" s="584"/>
      <c r="V112" s="584"/>
      <c r="W112" s="584"/>
      <c r="X112" s="584"/>
      <c r="Y112" s="584"/>
      <c r="Z112" s="584"/>
    </row>
    <row r="113" spans="1:26" ht="14.25" customHeight="1" x14ac:dyDescent="0.35">
      <c r="A113" s="584"/>
      <c r="B113" s="584"/>
      <c r="C113" s="584"/>
      <c r="D113" s="584"/>
      <c r="E113" s="584"/>
      <c r="F113" s="584"/>
      <c r="G113" s="584"/>
      <c r="H113" s="584"/>
      <c r="I113" s="584"/>
      <c r="J113" s="584"/>
      <c r="K113" s="584"/>
      <c r="L113" s="584"/>
      <c r="M113" s="584"/>
      <c r="N113" s="584"/>
      <c r="O113" s="584"/>
      <c r="P113" s="584"/>
      <c r="Q113" s="584"/>
      <c r="R113" s="584"/>
      <c r="S113" s="584"/>
      <c r="T113" s="584"/>
      <c r="U113" s="584"/>
      <c r="V113" s="584"/>
      <c r="W113" s="584"/>
      <c r="X113" s="584"/>
      <c r="Y113" s="584"/>
      <c r="Z113" s="584"/>
    </row>
    <row r="114" spans="1:26" ht="14.25" customHeight="1" x14ac:dyDescent="0.35">
      <c r="A114" s="584"/>
      <c r="B114" s="584"/>
      <c r="C114" s="584"/>
      <c r="D114" s="584"/>
      <c r="E114" s="584"/>
      <c r="F114" s="584"/>
      <c r="G114" s="584"/>
      <c r="H114" s="584"/>
      <c r="I114" s="584"/>
      <c r="J114" s="584"/>
      <c r="K114" s="584"/>
      <c r="L114" s="584"/>
      <c r="M114" s="584"/>
      <c r="N114" s="584"/>
      <c r="O114" s="584"/>
      <c r="P114" s="584"/>
      <c r="Q114" s="584"/>
      <c r="R114" s="584"/>
      <c r="S114" s="584"/>
      <c r="T114" s="584"/>
      <c r="U114" s="584"/>
      <c r="V114" s="584"/>
      <c r="W114" s="584"/>
      <c r="X114" s="584"/>
      <c r="Y114" s="584"/>
      <c r="Z114" s="584"/>
    </row>
    <row r="115" spans="1:26" ht="14.25" customHeight="1" x14ac:dyDescent="0.35">
      <c r="A115" s="584"/>
      <c r="B115" s="584"/>
      <c r="C115" s="584"/>
      <c r="D115" s="584"/>
      <c r="E115" s="584"/>
      <c r="F115" s="584"/>
      <c r="G115" s="584"/>
      <c r="H115" s="584"/>
      <c r="I115" s="584"/>
      <c r="J115" s="584"/>
      <c r="K115" s="584"/>
      <c r="L115" s="584"/>
      <c r="M115" s="584"/>
      <c r="N115" s="584"/>
      <c r="O115" s="584"/>
      <c r="P115" s="584"/>
      <c r="Q115" s="584"/>
      <c r="R115" s="584"/>
      <c r="S115" s="584"/>
      <c r="T115" s="584"/>
      <c r="U115" s="584"/>
      <c r="V115" s="584"/>
      <c r="W115" s="584"/>
      <c r="X115" s="584"/>
      <c r="Y115" s="584"/>
      <c r="Z115" s="584"/>
    </row>
    <row r="116" spans="1:26" ht="14.25" customHeight="1" x14ac:dyDescent="0.35">
      <c r="A116" s="584"/>
      <c r="B116" s="584"/>
      <c r="C116" s="584"/>
      <c r="D116" s="584"/>
      <c r="E116" s="584"/>
      <c r="F116" s="584"/>
      <c r="G116" s="584"/>
      <c r="H116" s="584"/>
      <c r="I116" s="584"/>
      <c r="J116" s="584"/>
      <c r="K116" s="584"/>
      <c r="L116" s="584"/>
      <c r="M116" s="584"/>
      <c r="N116" s="584"/>
      <c r="O116" s="584"/>
      <c r="P116" s="584"/>
      <c r="Q116" s="584"/>
      <c r="R116" s="584"/>
      <c r="S116" s="584"/>
      <c r="T116" s="584"/>
      <c r="U116" s="584"/>
      <c r="V116" s="584"/>
      <c r="W116" s="584"/>
      <c r="X116" s="584"/>
      <c r="Y116" s="584"/>
      <c r="Z116" s="584"/>
    </row>
    <row r="117" spans="1:26" ht="14.25" customHeight="1" x14ac:dyDescent="0.35">
      <c r="A117" s="584"/>
      <c r="B117" s="584"/>
      <c r="C117" s="584"/>
      <c r="D117" s="584"/>
      <c r="E117" s="584"/>
      <c r="F117" s="584"/>
      <c r="G117" s="584"/>
      <c r="H117" s="584"/>
      <c r="I117" s="584"/>
      <c r="J117" s="584"/>
      <c r="K117" s="584"/>
      <c r="L117" s="584"/>
      <c r="M117" s="584"/>
      <c r="N117" s="584"/>
      <c r="O117" s="584"/>
      <c r="P117" s="584"/>
      <c r="Q117" s="584"/>
      <c r="R117" s="584"/>
      <c r="S117" s="584"/>
      <c r="T117" s="584"/>
      <c r="U117" s="584"/>
      <c r="V117" s="584"/>
      <c r="W117" s="584"/>
      <c r="X117" s="584"/>
      <c r="Y117" s="584"/>
      <c r="Z117" s="584"/>
    </row>
    <row r="118" spans="1:26" ht="14.25" customHeight="1" x14ac:dyDescent="0.35">
      <c r="A118" s="584"/>
      <c r="B118" s="584"/>
      <c r="C118" s="584"/>
      <c r="D118" s="584"/>
      <c r="E118" s="584"/>
      <c r="F118" s="584"/>
      <c r="G118" s="584"/>
      <c r="H118" s="584"/>
      <c r="I118" s="584"/>
      <c r="J118" s="584"/>
      <c r="K118" s="584"/>
      <c r="L118" s="584"/>
      <c r="M118" s="584"/>
      <c r="N118" s="584"/>
      <c r="O118" s="584"/>
      <c r="P118" s="584"/>
      <c r="Q118" s="584"/>
      <c r="R118" s="584"/>
      <c r="S118" s="584"/>
      <c r="T118" s="584"/>
      <c r="U118" s="584"/>
      <c r="V118" s="584"/>
      <c r="W118" s="584"/>
      <c r="X118" s="584"/>
      <c r="Y118" s="584"/>
      <c r="Z118" s="584"/>
    </row>
    <row r="119" spans="1:26" ht="14.25" customHeight="1" x14ac:dyDescent="0.35">
      <c r="A119" s="584"/>
      <c r="B119" s="584"/>
      <c r="C119" s="584"/>
      <c r="D119" s="584"/>
      <c r="E119" s="584"/>
      <c r="F119" s="584"/>
      <c r="G119" s="584"/>
      <c r="H119" s="584"/>
      <c r="I119" s="584"/>
      <c r="J119" s="584"/>
      <c r="K119" s="584"/>
      <c r="L119" s="584"/>
      <c r="M119" s="584"/>
      <c r="N119" s="584"/>
      <c r="O119" s="584"/>
      <c r="P119" s="584"/>
      <c r="Q119" s="584"/>
      <c r="R119" s="584"/>
      <c r="S119" s="584"/>
      <c r="T119" s="584"/>
      <c r="U119" s="584"/>
      <c r="V119" s="584"/>
      <c r="W119" s="584"/>
      <c r="X119" s="584"/>
      <c r="Y119" s="584"/>
      <c r="Z119" s="584"/>
    </row>
    <row r="120" spans="1:26" ht="14.25" customHeight="1" x14ac:dyDescent="0.35">
      <c r="A120" s="584"/>
      <c r="B120" s="584"/>
      <c r="C120" s="584"/>
      <c r="D120" s="584"/>
      <c r="E120" s="584"/>
      <c r="F120" s="584"/>
      <c r="G120" s="584"/>
      <c r="H120" s="584"/>
      <c r="I120" s="584"/>
      <c r="J120" s="584"/>
      <c r="K120" s="584"/>
      <c r="L120" s="584"/>
      <c r="M120" s="584"/>
      <c r="N120" s="584"/>
      <c r="O120" s="584"/>
      <c r="P120" s="584"/>
      <c r="Q120" s="584"/>
      <c r="R120" s="584"/>
      <c r="S120" s="584"/>
      <c r="T120" s="584"/>
      <c r="U120" s="584"/>
      <c r="V120" s="584"/>
      <c r="W120" s="584"/>
      <c r="X120" s="584"/>
      <c r="Y120" s="584"/>
      <c r="Z120" s="584"/>
    </row>
    <row r="121" spans="1:26" ht="14.25" customHeight="1" x14ac:dyDescent="0.35">
      <c r="A121" s="584"/>
      <c r="B121" s="584"/>
      <c r="C121" s="584"/>
      <c r="D121" s="584"/>
      <c r="E121" s="584"/>
      <c r="F121" s="584"/>
      <c r="G121" s="584"/>
      <c r="H121" s="584"/>
      <c r="I121" s="584"/>
      <c r="J121" s="584"/>
      <c r="K121" s="584"/>
      <c r="L121" s="584"/>
      <c r="M121" s="584"/>
      <c r="N121" s="584"/>
      <c r="O121" s="584"/>
      <c r="P121" s="584"/>
      <c r="Q121" s="584"/>
      <c r="R121" s="584"/>
      <c r="S121" s="584"/>
      <c r="T121" s="584"/>
      <c r="U121" s="584"/>
      <c r="V121" s="584"/>
      <c r="W121" s="584"/>
      <c r="X121" s="584"/>
      <c r="Y121" s="584"/>
      <c r="Z121" s="584"/>
    </row>
    <row r="122" spans="1:26" ht="14.25" customHeight="1" x14ac:dyDescent="0.35">
      <c r="A122" s="584"/>
      <c r="B122" s="584"/>
      <c r="C122" s="584"/>
      <c r="D122" s="584"/>
      <c r="E122" s="584"/>
      <c r="F122" s="584"/>
      <c r="G122" s="584"/>
      <c r="H122" s="584"/>
      <c r="I122" s="584"/>
      <c r="J122" s="584"/>
      <c r="K122" s="584"/>
      <c r="L122" s="584"/>
      <c r="M122" s="584"/>
      <c r="N122" s="584"/>
      <c r="O122" s="584"/>
      <c r="P122" s="584"/>
      <c r="Q122" s="584"/>
      <c r="R122" s="584"/>
      <c r="S122" s="584"/>
      <c r="T122" s="584"/>
      <c r="U122" s="584"/>
      <c r="V122" s="584"/>
      <c r="W122" s="584"/>
      <c r="X122" s="584"/>
      <c r="Y122" s="584"/>
      <c r="Z122" s="584"/>
    </row>
    <row r="123" spans="1:26" ht="14.25" customHeight="1" x14ac:dyDescent="0.35">
      <c r="A123" s="584"/>
      <c r="B123" s="584"/>
      <c r="C123" s="584"/>
      <c r="D123" s="584"/>
      <c r="E123" s="584"/>
      <c r="F123" s="584"/>
      <c r="G123" s="584"/>
      <c r="H123" s="584"/>
      <c r="I123" s="584"/>
      <c r="J123" s="584"/>
      <c r="K123" s="584"/>
      <c r="L123" s="584"/>
      <c r="M123" s="584"/>
      <c r="N123" s="584"/>
      <c r="O123" s="584"/>
      <c r="P123" s="584"/>
      <c r="Q123" s="584"/>
      <c r="R123" s="584"/>
      <c r="S123" s="584"/>
      <c r="T123" s="584"/>
      <c r="U123" s="584"/>
      <c r="V123" s="584"/>
      <c r="W123" s="584"/>
      <c r="X123" s="584"/>
      <c r="Y123" s="584"/>
      <c r="Z123" s="584"/>
    </row>
    <row r="124" spans="1:26" ht="14.25" customHeight="1" x14ac:dyDescent="0.35">
      <c r="A124" s="584"/>
      <c r="B124" s="584"/>
      <c r="C124" s="584"/>
      <c r="D124" s="584"/>
      <c r="E124" s="584"/>
      <c r="F124" s="584"/>
      <c r="G124" s="584"/>
      <c r="H124" s="584"/>
      <c r="I124" s="584"/>
      <c r="J124" s="584"/>
      <c r="K124" s="584"/>
      <c r="L124" s="584"/>
      <c r="M124" s="584"/>
      <c r="N124" s="584"/>
      <c r="O124" s="584"/>
      <c r="P124" s="584"/>
      <c r="Q124" s="584"/>
      <c r="R124" s="584"/>
      <c r="S124" s="584"/>
      <c r="T124" s="584"/>
      <c r="U124" s="584"/>
      <c r="V124" s="584"/>
      <c r="W124" s="584"/>
      <c r="X124" s="584"/>
      <c r="Y124" s="584"/>
      <c r="Z124" s="584"/>
    </row>
    <row r="125" spans="1:26" ht="14.25" customHeight="1" x14ac:dyDescent="0.35">
      <c r="A125" s="584"/>
      <c r="B125" s="584"/>
      <c r="C125" s="584"/>
      <c r="D125" s="584"/>
      <c r="E125" s="584"/>
      <c r="F125" s="584"/>
      <c r="G125" s="584"/>
      <c r="H125" s="584"/>
      <c r="I125" s="584"/>
      <c r="J125" s="584"/>
      <c r="K125" s="584"/>
      <c r="L125" s="584"/>
      <c r="M125" s="584"/>
      <c r="N125" s="584"/>
      <c r="O125" s="584"/>
      <c r="P125" s="584"/>
      <c r="Q125" s="584"/>
      <c r="R125" s="584"/>
      <c r="S125" s="584"/>
      <c r="T125" s="584"/>
      <c r="U125" s="584"/>
      <c r="V125" s="584"/>
      <c r="W125" s="584"/>
      <c r="X125" s="584"/>
      <c r="Y125" s="584"/>
      <c r="Z125" s="584"/>
    </row>
    <row r="126" spans="1:26" ht="14.25" customHeight="1" x14ac:dyDescent="0.35">
      <c r="A126" s="584"/>
      <c r="B126" s="584"/>
      <c r="C126" s="584"/>
      <c r="D126" s="584"/>
      <c r="E126" s="584"/>
      <c r="F126" s="584"/>
      <c r="G126" s="584"/>
      <c r="H126" s="584"/>
      <c r="I126" s="584"/>
      <c r="J126" s="584"/>
      <c r="K126" s="584"/>
      <c r="L126" s="584"/>
      <c r="M126" s="584"/>
      <c r="N126" s="584"/>
      <c r="O126" s="584"/>
      <c r="P126" s="584"/>
      <c r="Q126" s="584"/>
      <c r="R126" s="584"/>
      <c r="S126" s="584"/>
      <c r="T126" s="584"/>
      <c r="U126" s="584"/>
      <c r="V126" s="584"/>
      <c r="W126" s="584"/>
      <c r="X126" s="584"/>
      <c r="Y126" s="584"/>
      <c r="Z126" s="584"/>
    </row>
    <row r="127" spans="1:26" ht="14.25" customHeight="1" x14ac:dyDescent="0.35">
      <c r="A127" s="584"/>
      <c r="B127" s="584"/>
      <c r="C127" s="584"/>
      <c r="D127" s="584"/>
      <c r="E127" s="584"/>
      <c r="F127" s="584"/>
      <c r="G127" s="584"/>
      <c r="H127" s="584"/>
      <c r="I127" s="584"/>
      <c r="J127" s="584"/>
      <c r="K127" s="584"/>
      <c r="L127" s="584"/>
      <c r="M127" s="584"/>
      <c r="N127" s="584"/>
      <c r="O127" s="584"/>
      <c r="P127" s="584"/>
      <c r="Q127" s="584"/>
      <c r="R127" s="584"/>
      <c r="S127" s="584"/>
      <c r="T127" s="584"/>
      <c r="U127" s="584"/>
      <c r="V127" s="584"/>
      <c r="W127" s="584"/>
      <c r="X127" s="584"/>
      <c r="Y127" s="584"/>
      <c r="Z127" s="584"/>
    </row>
    <row r="128" spans="1:26" ht="14.25" customHeight="1" x14ac:dyDescent="0.35">
      <c r="A128" s="584"/>
      <c r="B128" s="584"/>
      <c r="C128" s="584"/>
      <c r="D128" s="584"/>
      <c r="E128" s="584"/>
      <c r="F128" s="584"/>
      <c r="G128" s="584"/>
      <c r="H128" s="584"/>
      <c r="I128" s="584"/>
      <c r="J128" s="584"/>
      <c r="K128" s="584"/>
      <c r="L128" s="584"/>
      <c r="M128" s="584"/>
      <c r="N128" s="584"/>
      <c r="O128" s="584"/>
      <c r="P128" s="584"/>
      <c r="Q128" s="584"/>
      <c r="R128" s="584"/>
      <c r="S128" s="584"/>
      <c r="T128" s="584"/>
      <c r="U128" s="584"/>
      <c r="V128" s="584"/>
      <c r="W128" s="584"/>
      <c r="X128" s="584"/>
      <c r="Y128" s="584"/>
      <c r="Z128" s="584"/>
    </row>
    <row r="129" spans="1:26" ht="14.25" customHeight="1" x14ac:dyDescent="0.35">
      <c r="A129" s="584"/>
      <c r="B129" s="584"/>
      <c r="C129" s="584"/>
      <c r="D129" s="584"/>
      <c r="E129" s="584"/>
      <c r="F129" s="584"/>
      <c r="G129" s="584"/>
      <c r="H129" s="584"/>
      <c r="I129" s="584"/>
      <c r="J129" s="584"/>
      <c r="K129" s="584"/>
      <c r="L129" s="584"/>
      <c r="M129" s="584"/>
      <c r="N129" s="584"/>
      <c r="O129" s="584"/>
      <c r="P129" s="584"/>
      <c r="Q129" s="584"/>
      <c r="R129" s="584"/>
      <c r="S129" s="584"/>
      <c r="T129" s="584"/>
      <c r="U129" s="584"/>
      <c r="V129" s="584"/>
      <c r="W129" s="584"/>
      <c r="X129" s="584"/>
      <c r="Y129" s="584"/>
      <c r="Z129" s="584"/>
    </row>
    <row r="130" spans="1:26" ht="14.25" customHeight="1" x14ac:dyDescent="0.35">
      <c r="A130" s="584"/>
      <c r="B130" s="584"/>
      <c r="C130" s="584"/>
      <c r="D130" s="584"/>
      <c r="E130" s="584"/>
      <c r="F130" s="584"/>
      <c r="G130" s="584"/>
      <c r="H130" s="584"/>
      <c r="I130" s="584"/>
      <c r="J130" s="584"/>
      <c r="K130" s="584"/>
      <c r="L130" s="584"/>
      <c r="M130" s="584"/>
      <c r="N130" s="584"/>
      <c r="O130" s="584"/>
      <c r="P130" s="584"/>
      <c r="Q130" s="584"/>
      <c r="R130" s="584"/>
      <c r="S130" s="584"/>
      <c r="T130" s="584"/>
      <c r="U130" s="584"/>
      <c r="V130" s="584"/>
      <c r="W130" s="584"/>
      <c r="X130" s="584"/>
      <c r="Y130" s="584"/>
      <c r="Z130" s="584"/>
    </row>
    <row r="131" spans="1:26" ht="14.25" customHeight="1" x14ac:dyDescent="0.35">
      <c r="A131" s="584"/>
      <c r="B131" s="584"/>
      <c r="C131" s="584"/>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row>
    <row r="132" spans="1:26" ht="14.25" customHeight="1" x14ac:dyDescent="0.35">
      <c r="A132" s="584"/>
      <c r="B132" s="584"/>
      <c r="C132" s="584"/>
      <c r="D132" s="584"/>
      <c r="E132" s="584"/>
      <c r="F132" s="584"/>
      <c r="G132" s="584"/>
      <c r="H132" s="584"/>
      <c r="I132" s="584"/>
      <c r="J132" s="584"/>
      <c r="K132" s="584"/>
      <c r="L132" s="584"/>
      <c r="M132" s="584"/>
      <c r="N132" s="584"/>
      <c r="O132" s="584"/>
      <c r="P132" s="584"/>
      <c r="Q132" s="584"/>
      <c r="R132" s="584"/>
      <c r="S132" s="584"/>
      <c r="T132" s="584"/>
      <c r="U132" s="584"/>
      <c r="V132" s="584"/>
      <c r="W132" s="584"/>
      <c r="X132" s="584"/>
      <c r="Y132" s="584"/>
      <c r="Z132" s="584"/>
    </row>
    <row r="133" spans="1:26" ht="14.25" customHeight="1" x14ac:dyDescent="0.35">
      <c r="A133" s="584"/>
      <c r="B133" s="584"/>
      <c r="C133" s="584"/>
      <c r="D133" s="584"/>
      <c r="E133" s="584"/>
      <c r="F133" s="584"/>
      <c r="G133" s="584"/>
      <c r="H133" s="584"/>
      <c r="I133" s="584"/>
      <c r="J133" s="584"/>
      <c r="K133" s="584"/>
      <c r="L133" s="584"/>
      <c r="M133" s="584"/>
      <c r="N133" s="584"/>
      <c r="O133" s="584"/>
      <c r="P133" s="584"/>
      <c r="Q133" s="584"/>
      <c r="R133" s="584"/>
      <c r="S133" s="584"/>
      <c r="T133" s="584"/>
      <c r="U133" s="584"/>
      <c r="V133" s="584"/>
      <c r="W133" s="584"/>
      <c r="X133" s="584"/>
      <c r="Y133" s="584"/>
      <c r="Z133" s="584"/>
    </row>
    <row r="134" spans="1:26" ht="14.25" customHeight="1" x14ac:dyDescent="0.35">
      <c r="A134" s="584"/>
      <c r="B134" s="584"/>
      <c r="C134" s="584"/>
      <c r="D134" s="584"/>
      <c r="E134" s="584"/>
      <c r="F134" s="584"/>
      <c r="G134" s="584"/>
      <c r="H134" s="584"/>
      <c r="I134" s="584"/>
      <c r="J134" s="584"/>
      <c r="K134" s="584"/>
      <c r="L134" s="584"/>
      <c r="M134" s="584"/>
      <c r="N134" s="584"/>
      <c r="O134" s="584"/>
      <c r="P134" s="584"/>
      <c r="Q134" s="584"/>
      <c r="R134" s="584"/>
      <c r="S134" s="584"/>
      <c r="T134" s="584"/>
      <c r="U134" s="584"/>
      <c r="V134" s="584"/>
      <c r="W134" s="584"/>
      <c r="X134" s="584"/>
      <c r="Y134" s="584"/>
      <c r="Z134" s="584"/>
    </row>
    <row r="135" spans="1:26" ht="14.25" customHeight="1" x14ac:dyDescent="0.35">
      <c r="A135" s="584"/>
      <c r="B135" s="584"/>
      <c r="C135" s="584"/>
      <c r="D135" s="584"/>
      <c r="E135" s="584"/>
      <c r="F135" s="584"/>
      <c r="G135" s="584"/>
      <c r="H135" s="584"/>
      <c r="I135" s="584"/>
      <c r="J135" s="584"/>
      <c r="K135" s="584"/>
      <c r="L135" s="584"/>
      <c r="M135" s="584"/>
      <c r="N135" s="584"/>
      <c r="O135" s="584"/>
      <c r="P135" s="584"/>
      <c r="Q135" s="584"/>
      <c r="R135" s="584"/>
      <c r="S135" s="584"/>
      <c r="T135" s="584"/>
      <c r="U135" s="584"/>
      <c r="V135" s="584"/>
      <c r="W135" s="584"/>
      <c r="X135" s="584"/>
      <c r="Y135" s="584"/>
      <c r="Z135" s="584"/>
    </row>
    <row r="136" spans="1:26" ht="14.25" customHeight="1" x14ac:dyDescent="0.35">
      <c r="A136" s="584"/>
      <c r="B136" s="584"/>
      <c r="C136" s="584"/>
      <c r="D136" s="584"/>
      <c r="E136" s="584"/>
      <c r="F136" s="584"/>
      <c r="G136" s="584"/>
      <c r="H136" s="584"/>
      <c r="I136" s="584"/>
      <c r="J136" s="584"/>
      <c r="K136" s="584"/>
      <c r="L136" s="584"/>
      <c r="M136" s="584"/>
      <c r="N136" s="584"/>
      <c r="O136" s="584"/>
      <c r="P136" s="584"/>
      <c r="Q136" s="584"/>
      <c r="R136" s="584"/>
      <c r="S136" s="584"/>
      <c r="T136" s="584"/>
      <c r="U136" s="584"/>
      <c r="V136" s="584"/>
      <c r="W136" s="584"/>
      <c r="X136" s="584"/>
      <c r="Y136" s="584"/>
      <c r="Z136" s="584"/>
    </row>
    <row r="137" spans="1:26" ht="14.25" customHeight="1" x14ac:dyDescent="0.35">
      <c r="A137" s="584"/>
      <c r="B137" s="584"/>
      <c r="C137" s="584"/>
      <c r="D137" s="584"/>
      <c r="E137" s="584"/>
      <c r="F137" s="584"/>
      <c r="G137" s="584"/>
      <c r="H137" s="584"/>
      <c r="I137" s="584"/>
      <c r="J137" s="584"/>
      <c r="K137" s="584"/>
      <c r="L137" s="584"/>
      <c r="M137" s="584"/>
      <c r="N137" s="584"/>
      <c r="O137" s="584"/>
      <c r="P137" s="584"/>
      <c r="Q137" s="584"/>
      <c r="R137" s="584"/>
      <c r="S137" s="584"/>
      <c r="T137" s="584"/>
      <c r="U137" s="584"/>
      <c r="V137" s="584"/>
      <c r="W137" s="584"/>
      <c r="X137" s="584"/>
      <c r="Y137" s="584"/>
      <c r="Z137" s="584"/>
    </row>
    <row r="138" spans="1:26" ht="14.25" customHeight="1" x14ac:dyDescent="0.35">
      <c r="A138" s="584"/>
      <c r="B138" s="584"/>
      <c r="C138" s="584"/>
      <c r="D138" s="584"/>
      <c r="E138" s="584"/>
      <c r="F138" s="584"/>
      <c r="G138" s="584"/>
      <c r="H138" s="584"/>
      <c r="I138" s="584"/>
      <c r="J138" s="584"/>
      <c r="K138" s="584"/>
      <c r="L138" s="584"/>
      <c r="M138" s="584"/>
      <c r="N138" s="584"/>
      <c r="O138" s="584"/>
      <c r="P138" s="584"/>
      <c r="Q138" s="584"/>
      <c r="R138" s="584"/>
      <c r="S138" s="584"/>
      <c r="T138" s="584"/>
      <c r="U138" s="584"/>
      <c r="V138" s="584"/>
      <c r="W138" s="584"/>
      <c r="X138" s="584"/>
      <c r="Y138" s="584"/>
      <c r="Z138" s="584"/>
    </row>
    <row r="139" spans="1:26" ht="14.25" customHeight="1" x14ac:dyDescent="0.35">
      <c r="A139" s="584"/>
      <c r="B139" s="584"/>
      <c r="C139" s="584"/>
      <c r="D139" s="584"/>
      <c r="E139" s="584"/>
      <c r="F139" s="584"/>
      <c r="G139" s="584"/>
      <c r="H139" s="584"/>
      <c r="I139" s="584"/>
      <c r="J139" s="584"/>
      <c r="K139" s="584"/>
      <c r="L139" s="584"/>
      <c r="M139" s="584"/>
      <c r="N139" s="584"/>
      <c r="O139" s="584"/>
      <c r="P139" s="584"/>
      <c r="Q139" s="584"/>
      <c r="R139" s="584"/>
      <c r="S139" s="584"/>
      <c r="T139" s="584"/>
      <c r="U139" s="584"/>
      <c r="V139" s="584"/>
      <c r="W139" s="584"/>
      <c r="X139" s="584"/>
      <c r="Y139" s="584"/>
      <c r="Z139" s="584"/>
    </row>
    <row r="140" spans="1:26" ht="14.25" customHeight="1" x14ac:dyDescent="0.35">
      <c r="A140" s="584"/>
      <c r="B140" s="584"/>
      <c r="C140" s="584"/>
      <c r="D140" s="584"/>
      <c r="E140" s="584"/>
      <c r="F140" s="584"/>
      <c r="G140" s="584"/>
      <c r="H140" s="584"/>
      <c r="I140" s="584"/>
      <c r="J140" s="584"/>
      <c r="K140" s="584"/>
      <c r="L140" s="584"/>
      <c r="M140" s="584"/>
      <c r="N140" s="584"/>
      <c r="O140" s="584"/>
      <c r="P140" s="584"/>
      <c r="Q140" s="584"/>
      <c r="R140" s="584"/>
      <c r="S140" s="584"/>
      <c r="T140" s="584"/>
      <c r="U140" s="584"/>
      <c r="V140" s="584"/>
      <c r="W140" s="584"/>
      <c r="X140" s="584"/>
      <c r="Y140" s="584"/>
      <c r="Z140" s="584"/>
    </row>
    <row r="141" spans="1:26" ht="14.25" customHeight="1" x14ac:dyDescent="0.35">
      <c r="A141" s="584"/>
      <c r="B141" s="584"/>
      <c r="C141" s="584"/>
      <c r="D141" s="584"/>
      <c r="E141" s="584"/>
      <c r="F141" s="584"/>
      <c r="G141" s="584"/>
      <c r="H141" s="584"/>
      <c r="I141" s="584"/>
      <c r="J141" s="584"/>
      <c r="K141" s="584"/>
      <c r="L141" s="584"/>
      <c r="M141" s="584"/>
      <c r="N141" s="584"/>
      <c r="O141" s="584"/>
      <c r="P141" s="584"/>
      <c r="Q141" s="584"/>
      <c r="R141" s="584"/>
      <c r="S141" s="584"/>
      <c r="T141" s="584"/>
      <c r="U141" s="584"/>
      <c r="V141" s="584"/>
      <c r="W141" s="584"/>
      <c r="X141" s="584"/>
      <c r="Y141" s="584"/>
      <c r="Z141" s="584"/>
    </row>
    <row r="142" spans="1:26" ht="14.25" customHeight="1" x14ac:dyDescent="0.35">
      <c r="A142" s="584"/>
      <c r="B142" s="584"/>
      <c r="C142" s="584"/>
      <c r="D142" s="584"/>
      <c r="E142" s="584"/>
      <c r="F142" s="584"/>
      <c r="G142" s="584"/>
      <c r="H142" s="584"/>
      <c r="I142" s="584"/>
      <c r="J142" s="584"/>
      <c r="K142" s="584"/>
      <c r="L142" s="584"/>
      <c r="M142" s="584"/>
      <c r="N142" s="584"/>
      <c r="O142" s="584"/>
      <c r="P142" s="584"/>
      <c r="Q142" s="584"/>
      <c r="R142" s="584"/>
      <c r="S142" s="584"/>
      <c r="T142" s="584"/>
      <c r="U142" s="584"/>
      <c r="V142" s="584"/>
      <c r="W142" s="584"/>
      <c r="X142" s="584"/>
      <c r="Y142" s="584"/>
      <c r="Z142" s="584"/>
    </row>
    <row r="143" spans="1:26" ht="14.25" customHeight="1" x14ac:dyDescent="0.35">
      <c r="A143" s="584"/>
      <c r="B143" s="584"/>
      <c r="C143" s="584"/>
      <c r="D143" s="584"/>
      <c r="E143" s="584"/>
      <c r="F143" s="584"/>
      <c r="G143" s="584"/>
      <c r="H143" s="584"/>
      <c r="I143" s="584"/>
      <c r="J143" s="584"/>
      <c r="K143" s="584"/>
      <c r="L143" s="584"/>
      <c r="M143" s="584"/>
      <c r="N143" s="584"/>
      <c r="O143" s="584"/>
      <c r="P143" s="584"/>
      <c r="Q143" s="584"/>
      <c r="R143" s="584"/>
      <c r="S143" s="584"/>
      <c r="T143" s="584"/>
      <c r="U143" s="584"/>
      <c r="V143" s="584"/>
      <c r="W143" s="584"/>
      <c r="X143" s="584"/>
      <c r="Y143" s="584"/>
      <c r="Z143" s="584"/>
    </row>
    <row r="144" spans="1:26" ht="14.25" customHeight="1" x14ac:dyDescent="0.35">
      <c r="A144" s="584"/>
      <c r="B144" s="584"/>
      <c r="C144" s="584"/>
      <c r="D144" s="584"/>
      <c r="E144" s="584"/>
      <c r="F144" s="584"/>
      <c r="G144" s="584"/>
      <c r="H144" s="584"/>
      <c r="I144" s="584"/>
      <c r="J144" s="584"/>
      <c r="K144" s="584"/>
      <c r="L144" s="584"/>
      <c r="M144" s="584"/>
      <c r="N144" s="584"/>
      <c r="O144" s="584"/>
      <c r="P144" s="584"/>
      <c r="Q144" s="584"/>
      <c r="R144" s="584"/>
      <c r="S144" s="584"/>
      <c r="T144" s="584"/>
      <c r="U144" s="584"/>
      <c r="V144" s="584"/>
      <c r="W144" s="584"/>
      <c r="X144" s="584"/>
      <c r="Y144" s="584"/>
      <c r="Z144" s="584"/>
    </row>
    <row r="145" spans="1:26" ht="14.25" customHeight="1" x14ac:dyDescent="0.35">
      <c r="A145" s="584"/>
      <c r="B145" s="584"/>
      <c r="C145" s="584"/>
      <c r="D145" s="584"/>
      <c r="E145" s="584"/>
      <c r="F145" s="584"/>
      <c r="G145" s="584"/>
      <c r="H145" s="584"/>
      <c r="I145" s="584"/>
      <c r="J145" s="584"/>
      <c r="K145" s="584"/>
      <c r="L145" s="584"/>
      <c r="M145" s="584"/>
      <c r="N145" s="584"/>
      <c r="O145" s="584"/>
      <c r="P145" s="584"/>
      <c r="Q145" s="584"/>
      <c r="R145" s="584"/>
      <c r="S145" s="584"/>
      <c r="T145" s="584"/>
      <c r="U145" s="584"/>
      <c r="V145" s="584"/>
      <c r="W145" s="584"/>
      <c r="X145" s="584"/>
      <c r="Y145" s="584"/>
      <c r="Z145" s="584"/>
    </row>
    <row r="146" spans="1:26" ht="14.25" customHeight="1" x14ac:dyDescent="0.35">
      <c r="A146" s="584"/>
      <c r="B146" s="584"/>
      <c r="C146" s="584"/>
      <c r="D146" s="584"/>
      <c r="E146" s="584"/>
      <c r="F146" s="584"/>
      <c r="G146" s="584"/>
      <c r="H146" s="584"/>
      <c r="I146" s="584"/>
      <c r="J146" s="584"/>
      <c r="K146" s="584"/>
      <c r="L146" s="584"/>
      <c r="M146" s="584"/>
      <c r="N146" s="584"/>
      <c r="O146" s="584"/>
      <c r="P146" s="584"/>
      <c r="Q146" s="584"/>
      <c r="R146" s="584"/>
      <c r="S146" s="584"/>
      <c r="T146" s="584"/>
      <c r="U146" s="584"/>
      <c r="V146" s="584"/>
      <c r="W146" s="584"/>
      <c r="X146" s="584"/>
      <c r="Y146" s="584"/>
      <c r="Z146" s="584"/>
    </row>
    <row r="147" spans="1:26" ht="14.25" customHeight="1" x14ac:dyDescent="0.35">
      <c r="A147" s="584"/>
      <c r="B147" s="584"/>
      <c r="C147" s="584"/>
      <c r="D147" s="584"/>
      <c r="E147" s="584"/>
      <c r="F147" s="584"/>
      <c r="G147" s="584"/>
      <c r="H147" s="584"/>
      <c r="I147" s="584"/>
      <c r="J147" s="584"/>
      <c r="K147" s="584"/>
      <c r="L147" s="584"/>
      <c r="M147" s="584"/>
      <c r="N147" s="584"/>
      <c r="O147" s="584"/>
      <c r="P147" s="584"/>
      <c r="Q147" s="584"/>
      <c r="R147" s="584"/>
      <c r="S147" s="584"/>
      <c r="T147" s="584"/>
      <c r="U147" s="584"/>
      <c r="V147" s="584"/>
      <c r="W147" s="584"/>
      <c r="X147" s="584"/>
      <c r="Y147" s="584"/>
      <c r="Z147" s="584"/>
    </row>
    <row r="148" spans="1:26" ht="14.25" customHeight="1" x14ac:dyDescent="0.35">
      <c r="A148" s="584"/>
      <c r="B148" s="584"/>
      <c r="C148" s="584"/>
      <c r="D148" s="584"/>
      <c r="E148" s="584"/>
      <c r="F148" s="584"/>
      <c r="G148" s="584"/>
      <c r="H148" s="584"/>
      <c r="I148" s="584"/>
      <c r="J148" s="584"/>
      <c r="K148" s="584"/>
      <c r="L148" s="584"/>
      <c r="M148" s="584"/>
      <c r="N148" s="584"/>
      <c r="O148" s="584"/>
      <c r="P148" s="584"/>
      <c r="Q148" s="584"/>
      <c r="R148" s="584"/>
      <c r="S148" s="584"/>
      <c r="T148" s="584"/>
      <c r="U148" s="584"/>
      <c r="V148" s="584"/>
      <c r="W148" s="584"/>
      <c r="X148" s="584"/>
      <c r="Y148" s="584"/>
      <c r="Z148" s="584"/>
    </row>
    <row r="149" spans="1:26" ht="14.25" customHeight="1" x14ac:dyDescent="0.35">
      <c r="A149" s="584"/>
      <c r="B149" s="584"/>
      <c r="C149" s="584"/>
      <c r="D149" s="584"/>
      <c r="E149" s="584"/>
      <c r="F149" s="584"/>
      <c r="G149" s="584"/>
      <c r="H149" s="584"/>
      <c r="I149" s="584"/>
      <c r="J149" s="584"/>
      <c r="K149" s="584"/>
      <c r="L149" s="584"/>
      <c r="M149" s="584"/>
      <c r="N149" s="584"/>
      <c r="O149" s="584"/>
      <c r="P149" s="584"/>
      <c r="Q149" s="584"/>
      <c r="R149" s="584"/>
      <c r="S149" s="584"/>
      <c r="T149" s="584"/>
      <c r="U149" s="584"/>
      <c r="V149" s="584"/>
      <c r="W149" s="584"/>
      <c r="X149" s="584"/>
      <c r="Y149" s="584"/>
      <c r="Z149" s="584"/>
    </row>
    <row r="150" spans="1:26" ht="14.25" customHeight="1" x14ac:dyDescent="0.35">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spans="1:26" ht="14.25" customHeight="1" x14ac:dyDescent="0.35">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spans="1:26" ht="14.25" customHeight="1" x14ac:dyDescent="0.35">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spans="1:26" ht="14.25" customHeight="1" x14ac:dyDescent="0.35">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spans="1:26" ht="14.25" customHeight="1" x14ac:dyDescent="0.35">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spans="1:26" ht="14.25" customHeight="1" x14ac:dyDescent="0.35">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spans="1:26" ht="14.25" customHeight="1" x14ac:dyDescent="0.35">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spans="1:26" ht="14.25" customHeight="1" x14ac:dyDescent="0.35">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spans="1:26" ht="14.25" customHeight="1" x14ac:dyDescent="0.35">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spans="1:26" ht="14.25" customHeight="1" x14ac:dyDescent="0.35">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spans="1:26" ht="14.25" customHeight="1" x14ac:dyDescent="0.35">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spans="1:26" ht="14.25" customHeight="1" x14ac:dyDescent="0.35">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spans="1:26" ht="14.25" customHeight="1" x14ac:dyDescent="0.35">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spans="1:26" ht="14.25" customHeight="1" x14ac:dyDescent="0.35">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spans="1:26" ht="14.25" customHeight="1" x14ac:dyDescent="0.35">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spans="1:26" ht="14.25" customHeight="1" x14ac:dyDescent="0.35">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spans="1:26" ht="14.25" customHeight="1" x14ac:dyDescent="0.35">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spans="1:26" ht="14.25" customHeight="1" x14ac:dyDescent="0.35">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spans="1:26" ht="14.25" customHeight="1" x14ac:dyDescent="0.35">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spans="1:26" ht="14.25" customHeight="1" x14ac:dyDescent="0.35">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spans="1:26" ht="14.25" customHeight="1" x14ac:dyDescent="0.35">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spans="1:26" ht="14.25" customHeight="1" x14ac:dyDescent="0.35">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spans="1:26" ht="14.25" customHeight="1" x14ac:dyDescent="0.35">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spans="1:26" ht="14.25" customHeight="1" x14ac:dyDescent="0.35">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spans="1:26" ht="14.25" customHeight="1" x14ac:dyDescent="0.35">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spans="1:26" ht="14.25" customHeight="1" x14ac:dyDescent="0.35">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spans="1:26" ht="14.25" customHeight="1" x14ac:dyDescent="0.35">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spans="1:26" ht="14.25" customHeight="1" x14ac:dyDescent="0.35">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spans="1:26" ht="14.25" customHeight="1" x14ac:dyDescent="0.35">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spans="1:26" ht="14.25" customHeight="1" x14ac:dyDescent="0.35">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spans="1:26" ht="14.25" customHeight="1" x14ac:dyDescent="0.35">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spans="1:26" ht="14.25" customHeight="1" x14ac:dyDescent="0.35">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spans="1:26" ht="14.25" customHeight="1" x14ac:dyDescent="0.35">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spans="1:26" ht="14.25" customHeight="1" x14ac:dyDescent="0.35">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spans="1:26" ht="14.25" customHeight="1" x14ac:dyDescent="0.35">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spans="1:26" ht="14.25" customHeight="1" x14ac:dyDescent="0.35">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spans="1:26" ht="14.25" customHeight="1" x14ac:dyDescent="0.35">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spans="1:26" ht="14.25" customHeight="1" x14ac:dyDescent="0.35">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spans="1:26" ht="14.25" customHeight="1" x14ac:dyDescent="0.35">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spans="1:26" ht="14.25" customHeight="1" x14ac:dyDescent="0.35">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spans="1:26" ht="14.25" customHeight="1" x14ac:dyDescent="0.35">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spans="1:26" ht="14.25" customHeight="1" x14ac:dyDescent="0.35">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spans="1:26" ht="14.25" customHeight="1" x14ac:dyDescent="0.35">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spans="1:26" ht="14.25" customHeight="1" x14ac:dyDescent="0.35">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spans="1:26" ht="14.25" customHeight="1" x14ac:dyDescent="0.35">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spans="1:26" ht="14.25" customHeight="1" x14ac:dyDescent="0.3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spans="1:26" ht="14.25" customHeight="1" x14ac:dyDescent="0.3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spans="1:26" ht="14.25" customHeight="1" x14ac:dyDescent="0.35">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spans="1:26" ht="14.25" customHeight="1" x14ac:dyDescent="0.35">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spans="1:26" ht="14.25" customHeight="1" x14ac:dyDescent="0.35">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spans="1:26" ht="14.25" customHeight="1" x14ac:dyDescent="0.35">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spans="1:26" ht="14.25" customHeight="1" x14ac:dyDescent="0.35">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spans="1:26" ht="14.25" customHeight="1" x14ac:dyDescent="0.35">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spans="1:26" ht="14.25" customHeight="1" x14ac:dyDescent="0.35">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spans="1:26" ht="14.25" customHeight="1" x14ac:dyDescent="0.35">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spans="1:26" ht="14.25" customHeight="1" x14ac:dyDescent="0.35">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spans="1:26" ht="14.25" customHeight="1" x14ac:dyDescent="0.35">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spans="1:26" ht="14.25" customHeight="1" x14ac:dyDescent="0.35">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spans="1:26" ht="14.25" customHeight="1" x14ac:dyDescent="0.35">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spans="1:26" ht="14.25" customHeight="1" x14ac:dyDescent="0.35">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spans="1:26" ht="14.25" customHeight="1" x14ac:dyDescent="0.35">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spans="1:26" ht="14.25" customHeight="1" x14ac:dyDescent="0.35">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spans="1:26" ht="14.25" customHeight="1" x14ac:dyDescent="0.35">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spans="1:26" ht="14.25" customHeight="1" x14ac:dyDescent="0.35">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spans="1:26" ht="14.25" customHeight="1" x14ac:dyDescent="0.35">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spans="1:26" ht="14.25" customHeight="1" x14ac:dyDescent="0.35">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spans="1:26" ht="14.25" customHeight="1" x14ac:dyDescent="0.35">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spans="1:26" ht="14.25" customHeight="1" x14ac:dyDescent="0.35">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spans="1:26" ht="14.25" customHeight="1" x14ac:dyDescent="0.35">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spans="1:26" ht="14.25" customHeight="1" x14ac:dyDescent="0.35">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spans="1:26" ht="14.25" customHeight="1" x14ac:dyDescent="0.35">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spans="1:26" ht="14.25" customHeight="1" x14ac:dyDescent="0.35">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spans="1:26" ht="14.25" customHeight="1" x14ac:dyDescent="0.35">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spans="1:26" ht="14.25" customHeight="1" x14ac:dyDescent="0.35">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spans="1:26" ht="14.25" customHeight="1" x14ac:dyDescent="0.35">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spans="1:26" ht="14.25" customHeight="1" x14ac:dyDescent="0.35">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spans="1:26" ht="14.25" customHeight="1" x14ac:dyDescent="0.35">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spans="1:26" ht="14.25" customHeight="1" x14ac:dyDescent="0.35">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spans="1:26" ht="14.25" customHeight="1" x14ac:dyDescent="0.35">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spans="1:26" ht="14.25" customHeight="1" x14ac:dyDescent="0.35">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spans="1:26" ht="14.25" customHeight="1" x14ac:dyDescent="0.35">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spans="1:26" ht="14.25" customHeight="1" x14ac:dyDescent="0.35">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spans="1:26" ht="14.25" customHeight="1" x14ac:dyDescent="0.35">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spans="1:26" ht="14.25" customHeight="1" x14ac:dyDescent="0.35">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spans="1:26" ht="14.25" customHeight="1" x14ac:dyDescent="0.35">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spans="1:26" ht="14.25" customHeight="1" x14ac:dyDescent="0.35">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spans="1:26" ht="14.25" customHeight="1" x14ac:dyDescent="0.35">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spans="1:26" ht="14.25" customHeight="1" x14ac:dyDescent="0.35">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spans="1:26" ht="14.25" customHeight="1" x14ac:dyDescent="0.35">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spans="1:26" ht="14.25" customHeight="1" x14ac:dyDescent="0.35">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spans="1:26" ht="14.25" customHeight="1" x14ac:dyDescent="0.35">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spans="1:26" ht="14.25" customHeight="1" x14ac:dyDescent="0.35">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spans="1:26" ht="14.25" customHeight="1" x14ac:dyDescent="0.35">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spans="1:26" ht="14.25" customHeight="1" x14ac:dyDescent="0.35">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spans="1:26" ht="14.25" customHeight="1" x14ac:dyDescent="0.35">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spans="1:26" ht="14.25" customHeight="1" x14ac:dyDescent="0.35">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spans="1:26" ht="14.25" customHeight="1" x14ac:dyDescent="0.35">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spans="1:26" ht="14.25" customHeight="1" x14ac:dyDescent="0.35">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spans="1:26" ht="14.25" customHeight="1" x14ac:dyDescent="0.35">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spans="1:26" ht="14.25" customHeight="1" x14ac:dyDescent="0.35">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spans="1:26" ht="14.25" customHeight="1" x14ac:dyDescent="0.35">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spans="1:26" ht="14.25" customHeight="1" x14ac:dyDescent="0.35">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spans="1:26" ht="14.25" customHeight="1" x14ac:dyDescent="0.35">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spans="1:26" ht="14.25" customHeight="1" x14ac:dyDescent="0.35">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spans="1:26" ht="14.25" customHeight="1" x14ac:dyDescent="0.35">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spans="1:26" ht="14.25" customHeight="1" x14ac:dyDescent="0.35">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spans="1:26" ht="14.25" customHeight="1" x14ac:dyDescent="0.35">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spans="1:26" ht="14.25" customHeight="1" x14ac:dyDescent="0.35">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spans="1:26" ht="14.25" customHeight="1" x14ac:dyDescent="0.35">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spans="1:26" ht="14.25" customHeight="1" x14ac:dyDescent="0.35">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spans="1:26" ht="14.25" customHeight="1" x14ac:dyDescent="0.35">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spans="1:26" ht="14.25" customHeight="1" x14ac:dyDescent="0.35">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spans="1:26" ht="14.25" customHeight="1" x14ac:dyDescent="0.35">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spans="1:26" ht="14.25" customHeight="1" x14ac:dyDescent="0.35">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spans="1:26" ht="14.25" customHeight="1" x14ac:dyDescent="0.35">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spans="1:26" ht="14.25" customHeight="1" x14ac:dyDescent="0.35">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spans="1:26" ht="14.25" customHeight="1" x14ac:dyDescent="0.35">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spans="1:26" ht="14.25" customHeight="1" x14ac:dyDescent="0.35">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spans="1:26" ht="14.25" customHeight="1" x14ac:dyDescent="0.35">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spans="1:26" ht="14.25" customHeight="1" x14ac:dyDescent="0.35">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spans="1:26" ht="14.25" customHeight="1" x14ac:dyDescent="0.35">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spans="1:26" ht="14.25" customHeight="1" x14ac:dyDescent="0.35">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spans="1:26" ht="14.25" customHeight="1" x14ac:dyDescent="0.35">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spans="1:26" ht="14.25" customHeight="1" x14ac:dyDescent="0.35">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spans="1:26" ht="14.25" customHeight="1" x14ac:dyDescent="0.35">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spans="1:26" ht="14.25" customHeight="1" x14ac:dyDescent="0.35">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spans="1:26" ht="14.25" customHeight="1" x14ac:dyDescent="0.35">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spans="1:26" ht="14.25" customHeight="1" x14ac:dyDescent="0.35">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spans="1:26" ht="14.25" customHeight="1" x14ac:dyDescent="0.35">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spans="1:26" ht="14.25" customHeight="1" x14ac:dyDescent="0.35">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spans="1:26" ht="14.25" customHeight="1" x14ac:dyDescent="0.35">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spans="1:26" ht="14.25" customHeight="1" x14ac:dyDescent="0.35">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spans="1:26" ht="14.25" customHeight="1" x14ac:dyDescent="0.35">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spans="1:26" ht="14.25" customHeight="1" x14ac:dyDescent="0.35">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spans="1:26" ht="14.25" customHeight="1" x14ac:dyDescent="0.35">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spans="1:26" ht="14.25" customHeight="1" x14ac:dyDescent="0.35">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spans="1:26" ht="14.25" customHeight="1" x14ac:dyDescent="0.35">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spans="1:26" ht="14.25" customHeight="1" x14ac:dyDescent="0.35">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spans="1:26" ht="14.25" customHeight="1" x14ac:dyDescent="0.35">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spans="1:26" ht="14.25" customHeight="1" x14ac:dyDescent="0.35">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spans="1:26" ht="14.25" customHeight="1" x14ac:dyDescent="0.35">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spans="1:26" ht="14.25" customHeight="1" x14ac:dyDescent="0.35">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spans="1:26" ht="14.25" customHeight="1" x14ac:dyDescent="0.35">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spans="1:26" ht="14.25" customHeight="1" x14ac:dyDescent="0.35">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spans="1:26" ht="14.25" customHeight="1" x14ac:dyDescent="0.35">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spans="1:26" ht="14.25" customHeight="1" x14ac:dyDescent="0.35">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spans="1:26" ht="14.25" customHeight="1" x14ac:dyDescent="0.35">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spans="1:26" ht="14.25" customHeight="1" x14ac:dyDescent="0.35">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spans="1:26" ht="14.25" customHeight="1" x14ac:dyDescent="0.35">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spans="1:26" ht="14.25" customHeight="1" x14ac:dyDescent="0.35">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spans="1:26" ht="14.25" customHeight="1" x14ac:dyDescent="0.35">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spans="1:26" ht="14.25" customHeight="1" x14ac:dyDescent="0.35">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spans="1:26" ht="14.25" customHeight="1" x14ac:dyDescent="0.35">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spans="1:26" ht="14.25" customHeight="1" x14ac:dyDescent="0.35">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spans="1:26" ht="14.25" customHeight="1" x14ac:dyDescent="0.35">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spans="1:26" ht="14.25" customHeight="1" x14ac:dyDescent="0.35">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spans="1:26" ht="14.25" customHeight="1" x14ac:dyDescent="0.35">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spans="1:26" ht="14.25" customHeight="1" x14ac:dyDescent="0.35">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spans="1:26" ht="14.25" customHeight="1" x14ac:dyDescent="0.35">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spans="1:26" ht="14.25" customHeight="1" x14ac:dyDescent="0.35">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spans="1:26" ht="14.25" customHeight="1" x14ac:dyDescent="0.35">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spans="1:26" ht="14.25" customHeight="1" x14ac:dyDescent="0.35">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spans="1:26" ht="14.25" customHeight="1" x14ac:dyDescent="0.35">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spans="1:26" ht="14.25" customHeight="1" x14ac:dyDescent="0.35">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spans="1:26" ht="14.25" customHeight="1" x14ac:dyDescent="0.35">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spans="1:26" ht="14.25" customHeight="1" x14ac:dyDescent="0.35">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spans="1:26" ht="14.25" customHeight="1" x14ac:dyDescent="0.35">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spans="1:26" ht="14.25" customHeight="1" x14ac:dyDescent="0.35">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spans="1:26" ht="14.25" customHeight="1" x14ac:dyDescent="0.35">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spans="1:26" ht="14.25" customHeight="1" x14ac:dyDescent="0.35">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spans="1:26" ht="14.25" customHeight="1" x14ac:dyDescent="0.35">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spans="1:26" ht="14.25" customHeight="1" x14ac:dyDescent="0.35">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spans="1:26" ht="14.25" customHeight="1" x14ac:dyDescent="0.35">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spans="1:26" ht="14.25" customHeight="1" x14ac:dyDescent="0.35">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spans="1:26" ht="14.25" customHeight="1" x14ac:dyDescent="0.35">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spans="1:26" ht="14.25" customHeight="1" x14ac:dyDescent="0.35">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spans="1:26" ht="14.25" customHeight="1" x14ac:dyDescent="0.35">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spans="1:26" ht="14.25" customHeight="1" x14ac:dyDescent="0.35">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spans="1:26" ht="14.25" customHeight="1" x14ac:dyDescent="0.35">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spans="1:26" ht="14.25" customHeight="1" x14ac:dyDescent="0.35">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spans="1:26" ht="14.25" customHeight="1" x14ac:dyDescent="0.35">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spans="1:26" ht="14.25" customHeight="1" x14ac:dyDescent="0.35">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spans="1:26" ht="14.25" customHeight="1" x14ac:dyDescent="0.35">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spans="1:26" ht="14.25" customHeight="1" x14ac:dyDescent="0.35">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spans="1:26" ht="14.25" customHeight="1" x14ac:dyDescent="0.35">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spans="1:26" ht="14.25" customHeight="1" x14ac:dyDescent="0.35">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spans="1:26" ht="14.25" customHeight="1" x14ac:dyDescent="0.35">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spans="1:26" ht="14.25" customHeight="1" x14ac:dyDescent="0.35">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spans="1:26" ht="14.25" customHeight="1" x14ac:dyDescent="0.35">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spans="1:26" ht="14.25" customHeight="1" x14ac:dyDescent="0.35">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spans="1:26" ht="14.25" customHeight="1" x14ac:dyDescent="0.35">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spans="1:26" ht="14.25" customHeight="1" x14ac:dyDescent="0.35">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spans="1:26" ht="14.25" customHeight="1" x14ac:dyDescent="0.35">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spans="1:26" ht="14.25" customHeight="1" x14ac:dyDescent="0.35">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spans="1:26" ht="14.25" customHeight="1" x14ac:dyDescent="0.35">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spans="1:26" ht="14.25" customHeight="1" x14ac:dyDescent="0.35">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spans="1:26" ht="14.25" customHeight="1" x14ac:dyDescent="0.35">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spans="1:26" ht="14.25" customHeight="1" x14ac:dyDescent="0.35">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spans="1:26" ht="14.25" customHeight="1" x14ac:dyDescent="0.35">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spans="1:26" ht="14.25" customHeight="1" x14ac:dyDescent="0.35">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spans="1:26" ht="14.25" customHeight="1" x14ac:dyDescent="0.35">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spans="1:26" ht="14.25" customHeight="1" x14ac:dyDescent="0.35">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spans="1:26" ht="14.25" customHeight="1" x14ac:dyDescent="0.35">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spans="1:26" ht="14.25" customHeight="1" x14ac:dyDescent="0.35">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spans="1:26" ht="14.25" customHeight="1" x14ac:dyDescent="0.35">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spans="1:26" ht="14.25" customHeight="1" x14ac:dyDescent="0.35">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spans="1:26" ht="14.25" customHeight="1" x14ac:dyDescent="0.35">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spans="1:26" ht="14.25" customHeight="1" x14ac:dyDescent="0.35">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spans="1:26" ht="14.25" customHeight="1" x14ac:dyDescent="0.35">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spans="1:26" ht="14.25" customHeight="1" x14ac:dyDescent="0.35">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spans="1:26" ht="14.25" customHeight="1" x14ac:dyDescent="0.35">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spans="1:26" ht="14.25" customHeight="1" x14ac:dyDescent="0.35">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spans="1:26" ht="14.25" customHeight="1" x14ac:dyDescent="0.35">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spans="1:26" ht="14.25" customHeight="1" x14ac:dyDescent="0.35">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spans="1:26" ht="14.25" customHeight="1" x14ac:dyDescent="0.35">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spans="1:26" ht="14.25" customHeight="1" x14ac:dyDescent="0.35">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spans="1:26" ht="14.25" customHeight="1" x14ac:dyDescent="0.35">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spans="1:26" ht="14.25" customHeight="1" x14ac:dyDescent="0.35">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spans="1:26" ht="14.25" customHeight="1" x14ac:dyDescent="0.35">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spans="1:26" ht="14.25" customHeight="1" x14ac:dyDescent="0.35">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spans="1:26" ht="14.25" customHeight="1" x14ac:dyDescent="0.35">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spans="1:26" ht="14.25" customHeight="1" x14ac:dyDescent="0.35">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spans="1:26" ht="14.25" customHeight="1" x14ac:dyDescent="0.35">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spans="1:26" ht="14.25" customHeight="1" x14ac:dyDescent="0.35">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spans="1:26" ht="14.25" customHeight="1" x14ac:dyDescent="0.35">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spans="1:26" ht="14.25" customHeight="1" x14ac:dyDescent="0.35">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spans="1:26" ht="14.25" customHeight="1" x14ac:dyDescent="0.35">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spans="1:26" ht="14.25" customHeight="1" x14ac:dyDescent="0.35">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spans="1:26" ht="14.25" customHeight="1" x14ac:dyDescent="0.35">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spans="1:26" ht="14.25" customHeight="1" x14ac:dyDescent="0.35">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spans="1:26" ht="14.25" customHeight="1" x14ac:dyDescent="0.35">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spans="1:26" ht="14.25" customHeight="1" x14ac:dyDescent="0.35">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spans="1:26" ht="14.25" customHeight="1" x14ac:dyDescent="0.35">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spans="1:26" ht="14.25" customHeight="1" x14ac:dyDescent="0.35">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spans="1:26" ht="14.25" customHeight="1" x14ac:dyDescent="0.35">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spans="1:26" ht="14.25" customHeight="1" x14ac:dyDescent="0.35">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spans="1:26" ht="14.25" customHeight="1" x14ac:dyDescent="0.35">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spans="1:26" ht="14.25" customHeight="1" x14ac:dyDescent="0.35">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spans="1:26" ht="14.25" customHeight="1" x14ac:dyDescent="0.35">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spans="1:26" ht="14.25" customHeight="1" x14ac:dyDescent="0.35">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spans="1:26" ht="14.25" customHeight="1" x14ac:dyDescent="0.35">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spans="1:26" ht="14.25" customHeight="1" x14ac:dyDescent="0.35">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spans="1:26" ht="14.25" customHeight="1" x14ac:dyDescent="0.35">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spans="1:26" ht="14.25" customHeight="1" x14ac:dyDescent="0.35">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spans="1:26" ht="14.25" customHeight="1" x14ac:dyDescent="0.35">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spans="1:26" ht="14.25" customHeight="1" x14ac:dyDescent="0.35">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spans="1:26" ht="14.25" customHeight="1" x14ac:dyDescent="0.35">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spans="1:26" ht="14.25" customHeight="1" x14ac:dyDescent="0.35">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spans="1:26" ht="14.25" customHeight="1" x14ac:dyDescent="0.35">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spans="1:26" ht="14.25" customHeight="1" x14ac:dyDescent="0.35">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spans="1:26" ht="14.25" customHeight="1" x14ac:dyDescent="0.35">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spans="1:26" ht="14.25" customHeight="1" x14ac:dyDescent="0.35">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spans="1:26" ht="14.25" customHeight="1" x14ac:dyDescent="0.35">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spans="1:26" ht="14.25" customHeight="1" x14ac:dyDescent="0.35">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spans="1:26" ht="14.25" customHeight="1" x14ac:dyDescent="0.35">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spans="1:26" ht="14.25" customHeight="1" x14ac:dyDescent="0.35">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spans="1:26" ht="14.25" customHeight="1" x14ac:dyDescent="0.35">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spans="1:26" ht="14.25" customHeight="1" x14ac:dyDescent="0.35">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spans="1:26" ht="14.25" customHeight="1" x14ac:dyDescent="0.35">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spans="1:26" ht="14.25" customHeight="1" x14ac:dyDescent="0.35">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spans="1:26" ht="14.25" customHeight="1" x14ac:dyDescent="0.35">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spans="1:26" ht="14.25" customHeight="1" x14ac:dyDescent="0.35">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spans="1:26" ht="14.25" customHeight="1" x14ac:dyDescent="0.35">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spans="1:26" ht="14.25" customHeight="1" x14ac:dyDescent="0.35">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spans="1:26" ht="14.25" customHeight="1" x14ac:dyDescent="0.35">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spans="1:26" ht="14.25" customHeight="1" x14ac:dyDescent="0.35">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spans="1:26" ht="14.25" customHeight="1" x14ac:dyDescent="0.35">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spans="1:26" ht="14.25" customHeight="1" x14ac:dyDescent="0.35">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spans="1:26" ht="14.25" customHeight="1" x14ac:dyDescent="0.35">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spans="1:26" ht="14.25" customHeight="1" x14ac:dyDescent="0.35">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spans="1:26" ht="14.25" customHeight="1" x14ac:dyDescent="0.35">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spans="1:26" ht="14.25" customHeight="1" x14ac:dyDescent="0.35">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spans="1:26" ht="14.25" customHeight="1" x14ac:dyDescent="0.35">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spans="1:26" ht="14.25" customHeight="1" x14ac:dyDescent="0.35">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spans="1:26" ht="14.25" customHeight="1" x14ac:dyDescent="0.35">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spans="1:26" ht="14.25" customHeight="1" x14ac:dyDescent="0.35">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spans="1:26" ht="14.25" customHeight="1" x14ac:dyDescent="0.35">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spans="1:26" ht="14.25" customHeight="1" x14ac:dyDescent="0.35">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spans="1:26" ht="14.25" customHeight="1" x14ac:dyDescent="0.35">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spans="1:26" ht="14.25" customHeight="1" x14ac:dyDescent="0.35">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spans="1:26" ht="14.25" customHeight="1" x14ac:dyDescent="0.35">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spans="1:26" ht="14.25" customHeight="1" x14ac:dyDescent="0.35">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spans="1:26" ht="14.25" customHeight="1" x14ac:dyDescent="0.35">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spans="1:26" ht="14.25" customHeight="1" x14ac:dyDescent="0.35">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spans="1:26" ht="14.25" customHeight="1" x14ac:dyDescent="0.35">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spans="1:26" ht="14.25" customHeight="1" x14ac:dyDescent="0.35">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spans="1:26" ht="14.25" customHeight="1" x14ac:dyDescent="0.35">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spans="1:26" ht="14.25" customHeight="1" x14ac:dyDescent="0.35">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spans="1:26" ht="14.25" customHeight="1" x14ac:dyDescent="0.35">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spans="1:26" ht="14.25" customHeight="1" x14ac:dyDescent="0.35">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spans="1:26" ht="14.25" customHeight="1" x14ac:dyDescent="0.35">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spans="1:26" ht="14.25" customHeight="1" x14ac:dyDescent="0.35">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spans="1:26" ht="14.25" customHeight="1" x14ac:dyDescent="0.35">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spans="1:26" ht="14.25" customHeight="1" x14ac:dyDescent="0.35">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spans="1:26" ht="14.25" customHeight="1" x14ac:dyDescent="0.35">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spans="1:26" ht="14.25" customHeight="1" x14ac:dyDescent="0.35">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spans="1:26" ht="14.25" customHeight="1" x14ac:dyDescent="0.35">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spans="1:26" ht="14.25" customHeight="1" x14ac:dyDescent="0.35">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spans="1:26" ht="14.25" customHeight="1" x14ac:dyDescent="0.35">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spans="1:26" ht="14.25" customHeight="1" x14ac:dyDescent="0.35">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spans="1:26" ht="14.25" customHeight="1" x14ac:dyDescent="0.35">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spans="1:26" ht="14.25" customHeight="1" x14ac:dyDescent="0.35">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spans="1:26" ht="14.25" customHeight="1" x14ac:dyDescent="0.35">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spans="1:26" ht="14.25" customHeight="1" x14ac:dyDescent="0.35">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spans="1:26" ht="14.25" customHeight="1" x14ac:dyDescent="0.35">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spans="1:26" ht="14.25" customHeight="1" x14ac:dyDescent="0.35">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spans="1:26" ht="14.25" customHeight="1" x14ac:dyDescent="0.35">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spans="1:26" ht="14.25" customHeight="1" x14ac:dyDescent="0.35">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spans="1:26" ht="14.25" customHeight="1" x14ac:dyDescent="0.35">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spans="1:26" ht="14.25" customHeight="1" x14ac:dyDescent="0.35">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spans="1:26" ht="14.25" customHeight="1" x14ac:dyDescent="0.35">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spans="1:26" ht="14.25" customHeight="1" x14ac:dyDescent="0.35">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spans="1:26" ht="14.25" customHeight="1" x14ac:dyDescent="0.35">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spans="1:26" ht="14.25" customHeight="1" x14ac:dyDescent="0.35">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spans="1:26" ht="14.25" customHeight="1" x14ac:dyDescent="0.35">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spans="1:26" ht="14.25" customHeight="1" x14ac:dyDescent="0.35">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spans="1:26" ht="14.25" customHeight="1" x14ac:dyDescent="0.35">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spans="1:26" ht="14.25" customHeight="1" x14ac:dyDescent="0.35">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spans="1:26" ht="14.25" customHeight="1" x14ac:dyDescent="0.35">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spans="1:26" ht="14.25" customHeight="1" x14ac:dyDescent="0.35">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spans="1:26" ht="14.25" customHeight="1" x14ac:dyDescent="0.35">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spans="1:26" ht="14.25" customHeight="1" x14ac:dyDescent="0.35">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spans="1:26" ht="14.25" customHeight="1" x14ac:dyDescent="0.35">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spans="1:26" ht="14.25" customHeight="1" x14ac:dyDescent="0.35">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spans="1:26" ht="14.25" customHeight="1" x14ac:dyDescent="0.35">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spans="1:26" ht="14.25" customHeight="1" x14ac:dyDescent="0.35">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spans="1:26" ht="14.25" customHeight="1" x14ac:dyDescent="0.35">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spans="1:26" ht="14.25" customHeight="1" x14ac:dyDescent="0.35">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spans="1:26" ht="14.25" customHeight="1" x14ac:dyDescent="0.35">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spans="1:26" ht="14.25" customHeight="1" x14ac:dyDescent="0.35">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spans="1:26" ht="14.25" customHeight="1" x14ac:dyDescent="0.35">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spans="1:26" ht="14.25" customHeight="1" x14ac:dyDescent="0.35">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spans="1:26" ht="14.25" customHeight="1" x14ac:dyDescent="0.35">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spans="1:26" ht="14.25" customHeight="1" x14ac:dyDescent="0.35">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spans="1:26" ht="14.25" customHeight="1" x14ac:dyDescent="0.35">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spans="1:26" ht="14.25" customHeight="1" x14ac:dyDescent="0.35">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spans="1:26" ht="14.25" customHeight="1" x14ac:dyDescent="0.35">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spans="1:26" ht="14.25" customHeight="1" x14ac:dyDescent="0.35">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spans="1:26" ht="14.25" customHeight="1" x14ac:dyDescent="0.35">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spans="1:26" ht="14.25" customHeight="1" x14ac:dyDescent="0.35">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spans="1:26" ht="14.25" customHeight="1" x14ac:dyDescent="0.35">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spans="1:26" ht="14.25" customHeight="1" x14ac:dyDescent="0.35">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spans="1:26" ht="14.25" customHeight="1" x14ac:dyDescent="0.35">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spans="1:26" ht="14.25" customHeight="1" x14ac:dyDescent="0.35">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spans="1:26" ht="14.25" customHeight="1" x14ac:dyDescent="0.35">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spans="1:26" ht="14.25" customHeight="1" x14ac:dyDescent="0.35">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spans="1:26" ht="14.25" customHeight="1" x14ac:dyDescent="0.35">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spans="1:26" ht="14.25" customHeight="1" x14ac:dyDescent="0.35">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spans="1:26" ht="14.25" customHeight="1" x14ac:dyDescent="0.35">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spans="1:26" ht="14.25" customHeight="1" x14ac:dyDescent="0.35">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spans="1:26" ht="14.25" customHeight="1" x14ac:dyDescent="0.35">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spans="1:26" ht="14.25" customHeight="1" x14ac:dyDescent="0.35">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spans="1:26" ht="14.25" customHeight="1" x14ac:dyDescent="0.35">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spans="1:26" ht="14.25" customHeight="1" x14ac:dyDescent="0.35">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spans="1:26" ht="14.25" customHeight="1" x14ac:dyDescent="0.35">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spans="1:26" ht="14.25" customHeight="1" x14ac:dyDescent="0.35">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spans="1:26" ht="14.25" customHeight="1" x14ac:dyDescent="0.35">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spans="1:26" ht="14.25" customHeight="1" x14ac:dyDescent="0.35">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spans="1:26" ht="14.25" customHeight="1" x14ac:dyDescent="0.35">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spans="1:26" ht="14.25" customHeight="1" x14ac:dyDescent="0.35">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spans="1:26" ht="14.25" customHeight="1" x14ac:dyDescent="0.35">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spans="1:26" ht="14.25" customHeight="1" x14ac:dyDescent="0.35">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spans="1:26" ht="14.25" customHeight="1" x14ac:dyDescent="0.35">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spans="1:26" ht="14.25" customHeight="1" x14ac:dyDescent="0.35">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spans="1:26" ht="14.25" customHeight="1" x14ac:dyDescent="0.35">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spans="1:26" ht="14.25" customHeight="1" x14ac:dyDescent="0.35">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spans="1:26" ht="14.25" customHeight="1" x14ac:dyDescent="0.35">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spans="1:26" ht="14.25" customHeight="1" x14ac:dyDescent="0.35">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spans="1:26" ht="14.25" customHeight="1" x14ac:dyDescent="0.35">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spans="1:26" ht="14.25" customHeight="1" x14ac:dyDescent="0.35">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spans="1:26" ht="14.25" customHeight="1" x14ac:dyDescent="0.35">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spans="1:26" ht="14.25" customHeight="1" x14ac:dyDescent="0.35">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spans="1:26" ht="14.25" customHeight="1" x14ac:dyDescent="0.35">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spans="1:26" ht="14.25" customHeight="1" x14ac:dyDescent="0.35">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spans="1:26" ht="14.25" customHeight="1" x14ac:dyDescent="0.35">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spans="1:26" ht="14.25" customHeight="1" x14ac:dyDescent="0.35">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spans="1:26" ht="14.25" customHeight="1" x14ac:dyDescent="0.35">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spans="1:26" ht="14.25" customHeight="1" x14ac:dyDescent="0.35">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spans="1:26" ht="14.25" customHeight="1" x14ac:dyDescent="0.35">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spans="1:26" ht="14.25" customHeight="1" x14ac:dyDescent="0.35">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spans="1:26" ht="14.25" customHeight="1" x14ac:dyDescent="0.35">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spans="1:26" ht="14.25" customHeight="1" x14ac:dyDescent="0.35">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spans="1:26" ht="14.25" customHeight="1" x14ac:dyDescent="0.35">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spans="1:26" ht="14.25" customHeight="1" x14ac:dyDescent="0.35">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spans="1:26" ht="14.25" customHeight="1" x14ac:dyDescent="0.35">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spans="1:26" ht="14.25" customHeight="1" x14ac:dyDescent="0.35">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spans="1:26" ht="14.25" customHeight="1" x14ac:dyDescent="0.35">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spans="1:26" ht="14.25" customHeight="1" x14ac:dyDescent="0.35">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spans="1:26" ht="14.25" customHeight="1" x14ac:dyDescent="0.35">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spans="1:26" ht="14.25" customHeight="1" x14ac:dyDescent="0.35">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spans="1:26" ht="14.25" customHeight="1" x14ac:dyDescent="0.35">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spans="1:26" ht="14.25" customHeight="1" x14ac:dyDescent="0.35">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spans="1:26" ht="14.25" customHeight="1" x14ac:dyDescent="0.35">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spans="1:26" ht="14.25" customHeight="1" x14ac:dyDescent="0.35">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spans="1:26" ht="14.25" customHeight="1" x14ac:dyDescent="0.35">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spans="1:26" ht="14.25" customHeight="1" x14ac:dyDescent="0.35">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spans="1:26" ht="14.25" customHeight="1" x14ac:dyDescent="0.35">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spans="1:26" ht="14.25" customHeight="1" x14ac:dyDescent="0.35">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spans="1:26" ht="14.25" customHeight="1" x14ac:dyDescent="0.35">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spans="1:26" ht="14.25" customHeight="1" x14ac:dyDescent="0.35">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spans="1:26" ht="14.25" customHeight="1" x14ac:dyDescent="0.35">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spans="1:26" ht="14.25" customHeight="1" x14ac:dyDescent="0.35">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spans="1:26" ht="14.25" customHeight="1" x14ac:dyDescent="0.35">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spans="1:26" ht="14.25" customHeight="1" x14ac:dyDescent="0.35">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spans="1:26" ht="14.25" customHeight="1" x14ac:dyDescent="0.35">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spans="1:26" ht="14.25" customHeight="1" x14ac:dyDescent="0.35">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spans="1:26" ht="14.25" customHeight="1" x14ac:dyDescent="0.35">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spans="1:26" ht="14.25" customHeight="1" x14ac:dyDescent="0.35">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spans="1:26" ht="14.25" customHeight="1" x14ac:dyDescent="0.35">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spans="1:26" ht="14.25" customHeight="1" x14ac:dyDescent="0.35">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spans="1:26" ht="14.25" customHeight="1" x14ac:dyDescent="0.35">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spans="1:26" ht="14.25" customHeight="1" x14ac:dyDescent="0.35">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spans="1:26" ht="14.25" customHeight="1" x14ac:dyDescent="0.35">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spans="1:26" ht="14.25" customHeight="1" x14ac:dyDescent="0.35">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spans="1:26" ht="14.25" customHeight="1" x14ac:dyDescent="0.35">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spans="1:26" ht="14.25" customHeight="1" x14ac:dyDescent="0.35">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spans="1:26" ht="14.25" customHeight="1" x14ac:dyDescent="0.35">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spans="1:26" ht="14.25" customHeight="1" x14ac:dyDescent="0.35">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spans="1:26" ht="14.25" customHeight="1" x14ac:dyDescent="0.35">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spans="1:26" ht="14.25" customHeight="1" x14ac:dyDescent="0.35">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spans="1:26" ht="14.25" customHeight="1" x14ac:dyDescent="0.3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spans="1:26" ht="14.25" customHeight="1" x14ac:dyDescent="0.35">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spans="1:26" ht="14.25" customHeight="1" x14ac:dyDescent="0.35">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spans="1:26" ht="14.25" customHeight="1" x14ac:dyDescent="0.35">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spans="1:26" ht="14.25" customHeight="1" x14ac:dyDescent="0.35">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spans="1:26" ht="14.25" customHeight="1" x14ac:dyDescent="0.35">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spans="1:26" ht="14.25" customHeight="1" x14ac:dyDescent="0.35">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spans="1:26" ht="14.25" customHeight="1" x14ac:dyDescent="0.35">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spans="1:26" ht="14.25" customHeight="1" x14ac:dyDescent="0.35">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spans="1:26" ht="14.25" customHeight="1" x14ac:dyDescent="0.35">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spans="1:26" ht="14.25" customHeight="1" x14ac:dyDescent="0.35">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spans="1:26" ht="14.25" customHeight="1" x14ac:dyDescent="0.35">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spans="1:26" ht="14.25" customHeight="1" x14ac:dyDescent="0.35">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spans="1:26" ht="14.25" customHeight="1" x14ac:dyDescent="0.35">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spans="1:26" ht="14.25" customHeight="1" x14ac:dyDescent="0.35">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spans="1:26" ht="14.25" customHeight="1" x14ac:dyDescent="0.35">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spans="1:26" ht="14.25" customHeight="1" x14ac:dyDescent="0.35">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spans="1:26" ht="14.25" customHeight="1" x14ac:dyDescent="0.35">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spans="1:26" ht="14.25" customHeight="1" x14ac:dyDescent="0.35">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spans="1:26" ht="14.25" customHeight="1" x14ac:dyDescent="0.35">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spans="1:26" ht="14.25" customHeight="1" x14ac:dyDescent="0.35">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spans="1:26" ht="14.25" customHeight="1" x14ac:dyDescent="0.35">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spans="1:26" ht="14.25" customHeight="1" x14ac:dyDescent="0.35">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spans="1:26" ht="14.25" customHeight="1" x14ac:dyDescent="0.35">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spans="1:26" ht="14.25" customHeight="1" x14ac:dyDescent="0.35">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spans="1:26" ht="14.25" customHeight="1" x14ac:dyDescent="0.35">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spans="1:26" ht="14.25" customHeight="1" x14ac:dyDescent="0.35">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spans="1:26" ht="14.25" customHeight="1" x14ac:dyDescent="0.35">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spans="1:26" ht="14.25" customHeight="1" x14ac:dyDescent="0.35">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spans="1:26" ht="14.25" customHeight="1" x14ac:dyDescent="0.35">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spans="1:26" ht="14.25" customHeight="1" x14ac:dyDescent="0.35">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spans="1:26" ht="14.25" customHeight="1" x14ac:dyDescent="0.35">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spans="1:26" ht="14.25" customHeight="1" x14ac:dyDescent="0.35">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spans="1:26" ht="14.25" customHeight="1" x14ac:dyDescent="0.35">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spans="1:26" ht="14.25" customHeight="1" x14ac:dyDescent="0.35">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spans="1:26" ht="14.25" customHeight="1" x14ac:dyDescent="0.35">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spans="1:26" ht="14.25" customHeight="1" x14ac:dyDescent="0.35">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spans="1:26" ht="14.25" customHeight="1" x14ac:dyDescent="0.35">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spans="1:26" ht="14.25" customHeight="1" x14ac:dyDescent="0.35">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spans="1:26" ht="14.25" customHeight="1" x14ac:dyDescent="0.35">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spans="1:26" ht="14.25" customHeight="1" x14ac:dyDescent="0.35">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spans="1:26" ht="14.25" customHeight="1" x14ac:dyDescent="0.35">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spans="1:26" ht="14.25" customHeight="1" x14ac:dyDescent="0.35">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spans="1:26" ht="14.25" customHeight="1" x14ac:dyDescent="0.35">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spans="1:26" ht="14.25" customHeight="1" x14ac:dyDescent="0.35">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spans="1:26" ht="14.25" customHeight="1" x14ac:dyDescent="0.35">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spans="1:26" ht="14.25" customHeight="1" x14ac:dyDescent="0.35">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spans="1:26" ht="14.25" customHeight="1" x14ac:dyDescent="0.35">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spans="1:26" ht="14.25" customHeight="1" x14ac:dyDescent="0.35">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spans="1:26" ht="14.25" customHeight="1" x14ac:dyDescent="0.35">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spans="1:26" ht="14.25" customHeight="1" x14ac:dyDescent="0.35">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spans="1:26" ht="14.25" customHeight="1" x14ac:dyDescent="0.35">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spans="1:26" ht="14.25" customHeight="1" x14ac:dyDescent="0.35">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spans="1:26" ht="14.25" customHeight="1" x14ac:dyDescent="0.35">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spans="1:26" ht="14.25" customHeight="1" x14ac:dyDescent="0.35">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spans="1:26" ht="14.25" customHeight="1" x14ac:dyDescent="0.35">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spans="1:26" ht="14.25" customHeight="1" x14ac:dyDescent="0.35">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spans="1:26" ht="14.25" customHeight="1" x14ac:dyDescent="0.35">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spans="1:26" ht="14.25" customHeight="1" x14ac:dyDescent="0.35">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spans="1:26" ht="14.25" customHeight="1" x14ac:dyDescent="0.35">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spans="1:26" ht="14.25" customHeight="1" x14ac:dyDescent="0.35">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spans="1:26" ht="14.25" customHeight="1" x14ac:dyDescent="0.35">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spans="1:26" ht="14.25" customHeight="1" x14ac:dyDescent="0.35">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spans="1:26" ht="14.25" customHeight="1" x14ac:dyDescent="0.35">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spans="1:26" ht="14.25" customHeight="1" x14ac:dyDescent="0.35">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spans="1:26" ht="14.25" customHeight="1" x14ac:dyDescent="0.35">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spans="1:26" ht="14.25" customHeight="1" x14ac:dyDescent="0.35">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spans="1:26" ht="14.25" customHeight="1" x14ac:dyDescent="0.35">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spans="1:26" ht="14.25" customHeight="1" x14ac:dyDescent="0.35">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spans="1:26" ht="14.25" customHeight="1" x14ac:dyDescent="0.35">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spans="1:26" ht="14.25" customHeight="1" x14ac:dyDescent="0.35">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spans="1:26" ht="14.25" customHeight="1" x14ac:dyDescent="0.35">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spans="1:26" ht="14.25" customHeight="1" x14ac:dyDescent="0.35">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spans="1:26" ht="14.25" customHeight="1" x14ac:dyDescent="0.35">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spans="1:26" ht="14.25" customHeight="1" x14ac:dyDescent="0.35">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spans="1:26" ht="14.25" customHeight="1" x14ac:dyDescent="0.35">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spans="1:26" ht="14.25" customHeight="1" x14ac:dyDescent="0.35">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spans="1:26" ht="14.25" customHeight="1" x14ac:dyDescent="0.35">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spans="1:26" ht="14.25" customHeight="1" x14ac:dyDescent="0.35">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spans="1:26" ht="14.25" customHeight="1" x14ac:dyDescent="0.35">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spans="1:26" ht="14.25" customHeight="1" x14ac:dyDescent="0.35">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spans="1:26" ht="14.25" customHeight="1" x14ac:dyDescent="0.35">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spans="1:26" ht="14.25" customHeight="1" x14ac:dyDescent="0.35">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spans="1:26" ht="14.25" customHeight="1" x14ac:dyDescent="0.35">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spans="1:26" ht="14.25" customHeight="1" x14ac:dyDescent="0.35">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spans="1:26" ht="14.25" customHeight="1" x14ac:dyDescent="0.35">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spans="1:26" ht="14.25" customHeight="1" x14ac:dyDescent="0.35">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spans="1:26" ht="14.25" customHeight="1" x14ac:dyDescent="0.35">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spans="1:26" ht="14.25" customHeight="1" x14ac:dyDescent="0.35">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spans="1:26" ht="14.25" customHeight="1" x14ac:dyDescent="0.35">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spans="1:26" ht="14.25" customHeight="1" x14ac:dyDescent="0.35">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spans="1:26" ht="14.25" customHeight="1" x14ac:dyDescent="0.35">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spans="1:26" ht="14.25" customHeight="1" x14ac:dyDescent="0.35">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spans="1:26" ht="14.25" customHeight="1" x14ac:dyDescent="0.35">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spans="1:26" ht="14.25" customHeight="1" x14ac:dyDescent="0.35">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spans="1:26" ht="14.25" customHeight="1" x14ac:dyDescent="0.35">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spans="1:26" ht="14.25" customHeight="1" x14ac:dyDescent="0.35">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spans="1:26" ht="14.25" customHeight="1" x14ac:dyDescent="0.35">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spans="1:26" ht="14.25" customHeight="1" x14ac:dyDescent="0.35">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spans="1:26" ht="14.25" customHeight="1" x14ac:dyDescent="0.35">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spans="1:26" ht="14.25" customHeight="1" x14ac:dyDescent="0.35">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spans="1:26" ht="14.25" customHeight="1" x14ac:dyDescent="0.35">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spans="1:26" ht="14.25" customHeight="1" x14ac:dyDescent="0.35">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spans="1:26" ht="14.25" customHeight="1" x14ac:dyDescent="0.35">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spans="1:26" ht="14.25" customHeight="1" x14ac:dyDescent="0.35">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spans="1:26" ht="14.25" customHeight="1" x14ac:dyDescent="0.35">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spans="1:26" ht="14.25" customHeight="1" x14ac:dyDescent="0.35">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spans="1:26" ht="14.25" customHeight="1" x14ac:dyDescent="0.35">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spans="1:26" ht="14.25" customHeight="1" x14ac:dyDescent="0.35">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spans="1:26" ht="14.25" customHeight="1" x14ac:dyDescent="0.35">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spans="1:26" ht="14.25" customHeight="1" x14ac:dyDescent="0.35">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spans="1:26" ht="14.25" customHeight="1" x14ac:dyDescent="0.35">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spans="1:26" ht="14.25" customHeight="1" x14ac:dyDescent="0.35">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spans="1:26" ht="14.25" customHeight="1" x14ac:dyDescent="0.35">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spans="1:26" ht="14.25" customHeight="1" x14ac:dyDescent="0.35">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spans="1:26" ht="14.25" customHeight="1" x14ac:dyDescent="0.35">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spans="1:26" ht="14.25" customHeight="1" x14ac:dyDescent="0.35">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spans="1:26" ht="14.25" customHeight="1" x14ac:dyDescent="0.35">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spans="1:26" ht="14.25" customHeight="1" x14ac:dyDescent="0.35">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spans="1:26" ht="14.25" customHeight="1" x14ac:dyDescent="0.35">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spans="1:26" ht="14.25" customHeight="1" x14ac:dyDescent="0.35">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spans="1:26" ht="14.25" customHeight="1" x14ac:dyDescent="0.35">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spans="1:26" ht="14.25" customHeight="1" x14ac:dyDescent="0.35">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spans="1:26" ht="14.25" customHeight="1" x14ac:dyDescent="0.35">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spans="1:26" ht="14.25" customHeight="1" x14ac:dyDescent="0.35">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spans="1:26" ht="14.25" customHeight="1" x14ac:dyDescent="0.35">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spans="1:26" ht="14.25" customHeight="1" x14ac:dyDescent="0.35">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spans="1:26" ht="14.25" customHeight="1" x14ac:dyDescent="0.35">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spans="1:26" ht="14.25" customHeight="1" x14ac:dyDescent="0.35">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spans="1:26" ht="14.25" customHeight="1" x14ac:dyDescent="0.35">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spans="1:26" ht="14.25" customHeight="1" x14ac:dyDescent="0.35">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spans="1:26" ht="14.25" customHeight="1" x14ac:dyDescent="0.35">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spans="1:26" ht="14.25" customHeight="1" x14ac:dyDescent="0.35">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spans="1:26" ht="14.25" customHeight="1" x14ac:dyDescent="0.35">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spans="1:26" ht="14.25" customHeight="1" x14ac:dyDescent="0.35">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spans="1:26" ht="14.25" customHeight="1" x14ac:dyDescent="0.35">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spans="1:26" ht="14.25" customHeight="1" x14ac:dyDescent="0.35">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spans="1:26" ht="14.25" customHeight="1" x14ac:dyDescent="0.35">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spans="1:26" ht="14.25" customHeight="1" x14ac:dyDescent="0.35">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spans="1:26" ht="14.25" customHeight="1" x14ac:dyDescent="0.35">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spans="1:26" ht="14.25" customHeight="1" x14ac:dyDescent="0.35">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spans="1:26" ht="14.25" customHeight="1" x14ac:dyDescent="0.35">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spans="1:26" ht="14.25" customHeight="1" x14ac:dyDescent="0.35">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spans="1:26" ht="14.25" customHeight="1" x14ac:dyDescent="0.35">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spans="1:26" ht="14.25" customHeight="1" x14ac:dyDescent="0.35">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spans="1:26" ht="14.25" customHeight="1" x14ac:dyDescent="0.35">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spans="1:26" ht="14.25" customHeight="1" x14ac:dyDescent="0.35">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spans="1:26" ht="14.25" customHeight="1" x14ac:dyDescent="0.35">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spans="1:26" ht="14.25" customHeight="1" x14ac:dyDescent="0.35">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spans="1:26" ht="14.25" customHeight="1" x14ac:dyDescent="0.35">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spans="1:26" ht="14.25" customHeight="1" x14ac:dyDescent="0.35">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spans="1:26" ht="14.25" customHeight="1" x14ac:dyDescent="0.35">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spans="1:26" ht="14.25" customHeight="1" x14ac:dyDescent="0.35">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spans="1:26" ht="14.25" customHeight="1" x14ac:dyDescent="0.35">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spans="1:26" ht="14.25" customHeight="1" x14ac:dyDescent="0.35">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spans="1:26" ht="14.25" customHeight="1" x14ac:dyDescent="0.35">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spans="1:26" ht="14.25" customHeight="1" x14ac:dyDescent="0.35">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spans="1:26" ht="14.25" customHeight="1" x14ac:dyDescent="0.35">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spans="1:26" ht="14.25" customHeight="1" x14ac:dyDescent="0.35">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spans="1:26" ht="14.25" customHeight="1" x14ac:dyDescent="0.35">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spans="1:26" ht="14.25" customHeight="1" x14ac:dyDescent="0.35">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spans="1:26" ht="14.25" customHeight="1" x14ac:dyDescent="0.35">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spans="1:26" ht="14.25" customHeight="1" x14ac:dyDescent="0.35">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spans="1:26" ht="14.25" customHeight="1" x14ac:dyDescent="0.35">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spans="1:26" ht="14.25" customHeight="1" x14ac:dyDescent="0.35">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spans="1:26" ht="14.25" customHeight="1" x14ac:dyDescent="0.35">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spans="1:26" ht="14.25" customHeight="1" x14ac:dyDescent="0.35">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spans="1:26" ht="14.25" customHeight="1" x14ac:dyDescent="0.35">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spans="1:26" ht="14.25" customHeight="1" x14ac:dyDescent="0.35">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spans="1:26" ht="14.25" customHeight="1" x14ac:dyDescent="0.35">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spans="1:26" ht="14.25" customHeight="1" x14ac:dyDescent="0.35">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spans="1:26" ht="14.25" customHeight="1" x14ac:dyDescent="0.35">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spans="1:26" ht="14.25" customHeight="1" x14ac:dyDescent="0.35">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spans="1:26" ht="14.25" customHeight="1" x14ac:dyDescent="0.35">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spans="1:26" ht="14.25" customHeight="1" x14ac:dyDescent="0.35">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spans="1:26" ht="14.25" customHeight="1" x14ac:dyDescent="0.35">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spans="1:26" ht="14.25" customHeight="1" x14ac:dyDescent="0.35">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spans="1:26" ht="14.25" customHeight="1" x14ac:dyDescent="0.35">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spans="1:26" ht="14.25" customHeight="1" x14ac:dyDescent="0.35">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spans="1:26" ht="14.25" customHeight="1" x14ac:dyDescent="0.35">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spans="1:26" ht="14.25" customHeight="1" x14ac:dyDescent="0.35">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spans="1:26" ht="14.25" customHeight="1" x14ac:dyDescent="0.35">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spans="1:26" ht="14.25" customHeight="1" x14ac:dyDescent="0.35">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spans="1:26" ht="14.25" customHeight="1" x14ac:dyDescent="0.35">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spans="1:26" ht="14.25" customHeight="1" x14ac:dyDescent="0.35">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spans="1:26" ht="14.25" customHeight="1" x14ac:dyDescent="0.35">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spans="1:26" ht="14.25" customHeight="1" x14ac:dyDescent="0.35">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spans="1:26" ht="14.25" customHeight="1" x14ac:dyDescent="0.35">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spans="1:26" ht="14.25" customHeight="1" x14ac:dyDescent="0.35">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spans="1:26" ht="14.25" customHeight="1" x14ac:dyDescent="0.35">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spans="1:26" ht="14.25" customHeight="1" x14ac:dyDescent="0.35">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spans="1:26" ht="14.25" customHeight="1" x14ac:dyDescent="0.35">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spans="1:26" ht="14.25" customHeight="1" x14ac:dyDescent="0.35">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spans="1:26" ht="14.25" customHeight="1" x14ac:dyDescent="0.35">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spans="1:26" ht="14.25" customHeight="1" x14ac:dyDescent="0.35">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spans="1:26" ht="14.25" customHeight="1" x14ac:dyDescent="0.35">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spans="1:26" ht="14.25" customHeight="1" x14ac:dyDescent="0.35">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spans="1:26" ht="14.25" customHeight="1" x14ac:dyDescent="0.35">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spans="1:26" ht="14.25" customHeight="1" x14ac:dyDescent="0.35">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spans="1:26" ht="14.25" customHeight="1" x14ac:dyDescent="0.35">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spans="1:26" ht="14.25" customHeight="1" x14ac:dyDescent="0.35">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spans="1:26" ht="14.25" customHeight="1" x14ac:dyDescent="0.35">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spans="1:26" ht="14.25" customHeight="1" x14ac:dyDescent="0.35">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spans="1:26" ht="14.25" customHeight="1" x14ac:dyDescent="0.35">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spans="1:26" ht="14.25" customHeight="1" x14ac:dyDescent="0.35">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spans="1:26" ht="14.25" customHeight="1" x14ac:dyDescent="0.35">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spans="1:26" ht="14.25" customHeight="1" x14ac:dyDescent="0.35">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spans="1:26" ht="14.25" customHeight="1" x14ac:dyDescent="0.35">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spans="1:26" ht="14.25" customHeight="1" x14ac:dyDescent="0.35">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spans="1:26" ht="14.25" customHeight="1" x14ac:dyDescent="0.35">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spans="1:26" ht="14.25" customHeight="1" x14ac:dyDescent="0.35">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spans="1:26" ht="14.25" customHeight="1" x14ac:dyDescent="0.35">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spans="1:26" ht="14.25" customHeight="1" x14ac:dyDescent="0.35">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spans="1:26" ht="14.25" customHeight="1" x14ac:dyDescent="0.35">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spans="1:26" ht="14.25" customHeight="1" x14ac:dyDescent="0.35">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spans="1:26" ht="14.25" customHeight="1" x14ac:dyDescent="0.35">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spans="1:26" ht="14.25" customHeight="1" x14ac:dyDescent="0.35">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spans="1:26" ht="14.25" customHeight="1" x14ac:dyDescent="0.35">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spans="1:26" ht="14.25" customHeight="1" x14ac:dyDescent="0.35">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spans="1:26" ht="14.25" customHeight="1" x14ac:dyDescent="0.35">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spans="1:26" ht="14.25" customHeight="1" x14ac:dyDescent="0.35">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spans="1:26" ht="14.25" customHeight="1" x14ac:dyDescent="0.35">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spans="1:26" ht="14.25" customHeight="1" x14ac:dyDescent="0.35">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spans="1:26" ht="14.25" customHeight="1" x14ac:dyDescent="0.35">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spans="1:26" ht="14.25" customHeight="1" x14ac:dyDescent="0.35">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spans="1:26" ht="14.25" customHeight="1" x14ac:dyDescent="0.35">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spans="1:26" ht="14.25" customHeight="1" x14ac:dyDescent="0.35">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spans="1:26" ht="14.25" customHeight="1" x14ac:dyDescent="0.35">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spans="1:26" ht="14.25" customHeight="1" x14ac:dyDescent="0.35">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spans="1:26" ht="14.25" customHeight="1" x14ac:dyDescent="0.35">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spans="1:26" ht="14.25" customHeight="1" x14ac:dyDescent="0.35">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spans="1:26" ht="14.25" customHeight="1" x14ac:dyDescent="0.35">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spans="1:26" ht="14.25" customHeight="1" x14ac:dyDescent="0.35">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spans="1:26" ht="14.25" customHeight="1" x14ac:dyDescent="0.35">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spans="1:26" ht="14.25" customHeight="1" x14ac:dyDescent="0.35">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spans="1:26" ht="14.25" customHeight="1" x14ac:dyDescent="0.35">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spans="1:26" ht="14.25" customHeight="1" x14ac:dyDescent="0.35">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spans="1:26" ht="14.25" customHeight="1" x14ac:dyDescent="0.35">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spans="1:26" ht="14.25" customHeight="1" x14ac:dyDescent="0.35">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spans="1:26" ht="14.25" customHeight="1" x14ac:dyDescent="0.35">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spans="1:26" ht="14.25" customHeight="1" x14ac:dyDescent="0.35">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spans="1:26" ht="14.25" customHeight="1" x14ac:dyDescent="0.35">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spans="1:26" ht="14.25" customHeight="1" x14ac:dyDescent="0.35">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spans="1:26" ht="14.25" customHeight="1" x14ac:dyDescent="0.35">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spans="1:26" ht="14.25" customHeight="1" x14ac:dyDescent="0.35">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spans="1:26" ht="14.25" customHeight="1" x14ac:dyDescent="0.35">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spans="1:26" ht="14.25" customHeight="1" x14ac:dyDescent="0.35">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spans="1:26" ht="14.25" customHeight="1" x14ac:dyDescent="0.35">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spans="1:26" ht="14.25" customHeight="1" x14ac:dyDescent="0.35">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spans="1:26" ht="14.25" customHeight="1" x14ac:dyDescent="0.35">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spans="1:26" ht="14.25" customHeight="1" x14ac:dyDescent="0.35">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spans="1:26" ht="14.25" customHeight="1" x14ac:dyDescent="0.35">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spans="1:26" ht="14.25" customHeight="1" x14ac:dyDescent="0.35">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spans="1:26" ht="14.25" customHeight="1" x14ac:dyDescent="0.35">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spans="1:26" ht="14.25" customHeight="1" x14ac:dyDescent="0.35">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spans="1:26" ht="14.25" customHeight="1" x14ac:dyDescent="0.35">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spans="1:26" ht="14.25" customHeight="1" x14ac:dyDescent="0.35">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spans="1:26" ht="14.25" customHeight="1" x14ac:dyDescent="0.35">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spans="1:26" ht="14.25" customHeight="1" x14ac:dyDescent="0.35">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spans="1:26" ht="14.25" customHeight="1" x14ac:dyDescent="0.35">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spans="1:26" ht="14.25" customHeight="1" x14ac:dyDescent="0.35">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spans="1:26" ht="14.25" customHeight="1" x14ac:dyDescent="0.35">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spans="1:26" ht="14.25" customHeight="1" x14ac:dyDescent="0.35">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spans="1:26" ht="14.25" customHeight="1" x14ac:dyDescent="0.35">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spans="1:26" ht="14.25" customHeight="1" x14ac:dyDescent="0.35">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spans="1:26" ht="14.25" customHeight="1" x14ac:dyDescent="0.35">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spans="1:26" ht="14.25" customHeight="1" x14ac:dyDescent="0.35">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spans="1:26" ht="14.25" customHeight="1" x14ac:dyDescent="0.35">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spans="1:26" ht="14.25" customHeight="1" x14ac:dyDescent="0.35">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spans="1:26" ht="14.25" customHeight="1" x14ac:dyDescent="0.35">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spans="1:26" ht="14.25" customHeight="1" x14ac:dyDescent="0.35">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spans="1:26" ht="14.25" customHeight="1" x14ac:dyDescent="0.35">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spans="1:26" ht="14.25" customHeight="1" x14ac:dyDescent="0.35">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spans="1:26" ht="14.25" customHeight="1" x14ac:dyDescent="0.35">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spans="1:26" ht="14.25" customHeight="1" x14ac:dyDescent="0.35">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spans="1:26" ht="14.25" customHeight="1" x14ac:dyDescent="0.35">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spans="1:26" ht="14.25" customHeight="1" x14ac:dyDescent="0.35">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spans="1:26" ht="14.25" customHeight="1" x14ac:dyDescent="0.35">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spans="1:26" ht="14.25" customHeight="1" x14ac:dyDescent="0.35">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spans="1:26" ht="14.25" customHeight="1" x14ac:dyDescent="0.35">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spans="1:26" ht="14.25" customHeight="1" x14ac:dyDescent="0.35">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spans="1:26" ht="14.25" customHeight="1" x14ac:dyDescent="0.35">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spans="1:26" ht="14.25" customHeight="1" x14ac:dyDescent="0.35">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spans="1:26" ht="14.25" customHeight="1" x14ac:dyDescent="0.35">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spans="1:26" ht="14.25" customHeight="1" x14ac:dyDescent="0.35">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spans="1:26" ht="14.25" customHeight="1" x14ac:dyDescent="0.35">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spans="1:26" ht="14.25" customHeight="1" x14ac:dyDescent="0.35">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spans="1:26" ht="14.25" customHeight="1" x14ac:dyDescent="0.35">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spans="1:26" ht="14.25" customHeight="1" x14ac:dyDescent="0.35">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spans="1:26" ht="14.25" customHeight="1" x14ac:dyDescent="0.35">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spans="1:26" ht="14.25" customHeight="1" x14ac:dyDescent="0.35">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spans="1:26" ht="14.25" customHeight="1" x14ac:dyDescent="0.35">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spans="1:26" ht="14.25" customHeight="1" x14ac:dyDescent="0.35">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spans="1:26" ht="14.25" customHeight="1" x14ac:dyDescent="0.35">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spans="1:26" ht="14.25" customHeight="1" x14ac:dyDescent="0.35">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spans="1:26" ht="14.25" customHeight="1" x14ac:dyDescent="0.35">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spans="1:26" ht="14.25" customHeight="1" x14ac:dyDescent="0.35">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spans="1:26" ht="14.25" customHeight="1" x14ac:dyDescent="0.35">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spans="1:26" ht="14.25" customHeight="1" x14ac:dyDescent="0.35">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spans="1:26" ht="14.25" customHeight="1" x14ac:dyDescent="0.35">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spans="1:26" ht="14.25" customHeight="1" x14ac:dyDescent="0.35">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spans="1:26" ht="14.25" customHeight="1" x14ac:dyDescent="0.35">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spans="1:26" ht="14.25" customHeight="1" x14ac:dyDescent="0.35">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spans="1:26" ht="14.25" customHeight="1" x14ac:dyDescent="0.35">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spans="1:26" ht="14.25" customHeight="1" x14ac:dyDescent="0.35">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spans="1:26" ht="14.25" customHeight="1" x14ac:dyDescent="0.35">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spans="1:26" ht="14.25" customHeight="1" x14ac:dyDescent="0.35">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spans="1:26" ht="14.25" customHeight="1" x14ac:dyDescent="0.35">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spans="1:26" ht="14.25" customHeight="1" x14ac:dyDescent="0.35">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spans="1:26" ht="14.25" customHeight="1" x14ac:dyDescent="0.35">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spans="1:26" ht="14.25" customHeight="1" x14ac:dyDescent="0.35">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spans="1:26" ht="14.25" customHeight="1" x14ac:dyDescent="0.35">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spans="1:26" ht="14.25" customHeight="1" x14ac:dyDescent="0.35">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spans="1:26" ht="14.25" customHeight="1" x14ac:dyDescent="0.35">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spans="1:26" ht="14.25" customHeight="1" x14ac:dyDescent="0.35">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spans="1:26" ht="14.25" customHeight="1" x14ac:dyDescent="0.35">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spans="1:26" ht="14.25" customHeight="1" x14ac:dyDescent="0.35">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spans="1:26" ht="14.25" customHeight="1" x14ac:dyDescent="0.35">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spans="1:26" ht="14.25" customHeight="1" x14ac:dyDescent="0.35">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spans="1:26" ht="14.25" customHeight="1" x14ac:dyDescent="0.35">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spans="1:26" ht="14.25" customHeight="1" x14ac:dyDescent="0.35">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spans="1:26" ht="14.25" customHeight="1" x14ac:dyDescent="0.35">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spans="1:26" ht="14.25" customHeight="1" x14ac:dyDescent="0.35">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spans="1:26" ht="14.25" customHeight="1" x14ac:dyDescent="0.35">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spans="1:26" ht="14.25" customHeight="1" x14ac:dyDescent="0.35">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spans="1:26" ht="14.25" customHeight="1" x14ac:dyDescent="0.35">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spans="1:26" ht="14.25" customHeight="1" x14ac:dyDescent="0.35">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spans="1:26" ht="14.25" customHeight="1" x14ac:dyDescent="0.35">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spans="1:26" ht="14.25" customHeight="1" x14ac:dyDescent="0.35">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spans="1:26" ht="14.25" customHeight="1" x14ac:dyDescent="0.35">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spans="1:26" ht="14.25" customHeight="1" x14ac:dyDescent="0.35">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spans="1:26" ht="14.25" customHeight="1" x14ac:dyDescent="0.35">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spans="1:26" ht="14.25" customHeight="1" x14ac:dyDescent="0.35">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spans="1:26" ht="14.25" customHeight="1" x14ac:dyDescent="0.35">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spans="1:26" ht="14.25" customHeight="1" x14ac:dyDescent="0.35">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spans="1:26" ht="14.25" customHeight="1" x14ac:dyDescent="0.35">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spans="1:26" ht="14.25" customHeight="1" x14ac:dyDescent="0.35">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spans="1:26" ht="14.25" customHeight="1" x14ac:dyDescent="0.35">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spans="1:26" ht="14.25" customHeight="1" x14ac:dyDescent="0.35">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spans="1:26" ht="14.25" customHeight="1" x14ac:dyDescent="0.35">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spans="1:26" ht="14.25" customHeight="1" x14ac:dyDescent="0.35">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spans="1:26" ht="14.25" customHeight="1" x14ac:dyDescent="0.35">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spans="1:26" ht="14.25" customHeight="1" x14ac:dyDescent="0.35">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spans="1:26" ht="14.25" customHeight="1" x14ac:dyDescent="0.35">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spans="1:26" ht="14.25" customHeight="1" x14ac:dyDescent="0.35">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spans="1:26" ht="14.25" customHeight="1" x14ac:dyDescent="0.35">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spans="1:26" ht="14.25" customHeight="1" x14ac:dyDescent="0.35">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spans="1:26" ht="14.25" customHeight="1" x14ac:dyDescent="0.35">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spans="1:26" ht="14.25" customHeight="1" x14ac:dyDescent="0.35">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spans="1:26" ht="14.25" customHeight="1" x14ac:dyDescent="0.35">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spans="1:26" ht="14.25" customHeight="1" x14ac:dyDescent="0.35">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spans="1:26" ht="14.25" customHeight="1" x14ac:dyDescent="0.35">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spans="1:26" ht="14.25" customHeight="1" x14ac:dyDescent="0.35">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spans="1:26" ht="14.25" customHeight="1" x14ac:dyDescent="0.35">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spans="1:26" ht="14.25" customHeight="1" x14ac:dyDescent="0.35">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spans="1:26" ht="14.25" customHeight="1" x14ac:dyDescent="0.35">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spans="1:26" ht="14.25" customHeight="1" x14ac:dyDescent="0.35">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spans="1:26" ht="14.25" customHeight="1" x14ac:dyDescent="0.35">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spans="1:26" ht="14.25" customHeight="1" x14ac:dyDescent="0.35">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spans="1:26" ht="14.25" customHeight="1" x14ac:dyDescent="0.35">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spans="1:26" ht="14.25" customHeight="1" x14ac:dyDescent="0.35">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spans="1:26" ht="14.25" customHeight="1" x14ac:dyDescent="0.35">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spans="1:26" ht="14.25" customHeight="1" x14ac:dyDescent="0.35">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spans="1:26" ht="14.25" customHeight="1" x14ac:dyDescent="0.35">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spans="1:26" ht="14.25" customHeight="1" x14ac:dyDescent="0.35">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spans="1:26" ht="14.25" customHeight="1" x14ac:dyDescent="0.35">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spans="1:26" ht="14.25" customHeight="1" x14ac:dyDescent="0.35">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spans="1:26" ht="14.25" customHeight="1" x14ac:dyDescent="0.35">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spans="1:26" ht="14.25" customHeight="1" x14ac:dyDescent="0.35">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spans="1:26" ht="14.25" customHeight="1" x14ac:dyDescent="0.35">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spans="1:26" ht="14.25" customHeight="1" x14ac:dyDescent="0.35">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spans="1:26" ht="14.25" customHeight="1" x14ac:dyDescent="0.35">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spans="1:26" ht="14.25" customHeight="1" x14ac:dyDescent="0.35">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spans="1:26" ht="14.25" customHeight="1" x14ac:dyDescent="0.35">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spans="1:26" ht="14.25" customHeight="1" x14ac:dyDescent="0.35">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spans="1:26" ht="14.25" customHeight="1" x14ac:dyDescent="0.35">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spans="1:26" ht="14.25" customHeight="1" x14ac:dyDescent="0.35">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spans="1:26" ht="14.25" customHeight="1" x14ac:dyDescent="0.35">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spans="1:26" ht="14.25" customHeight="1" x14ac:dyDescent="0.35">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spans="1:26" ht="14.25" customHeight="1" x14ac:dyDescent="0.35">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spans="1:26" ht="14.25" customHeight="1" x14ac:dyDescent="0.35">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spans="1:26" ht="14.25" customHeight="1" x14ac:dyDescent="0.35">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spans="1:26" ht="14.25" customHeight="1" x14ac:dyDescent="0.35">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spans="1:26" ht="14.25" customHeight="1" x14ac:dyDescent="0.35">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spans="1:26" ht="14.25" customHeight="1" x14ac:dyDescent="0.35">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spans="1:26" ht="14.25" customHeight="1" x14ac:dyDescent="0.35">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spans="1:26" ht="14.25" customHeight="1" x14ac:dyDescent="0.35">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spans="1:26" ht="14.25" customHeight="1" x14ac:dyDescent="0.35">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spans="1:26" ht="14.25" customHeight="1" x14ac:dyDescent="0.35">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spans="1:26" ht="14.25" customHeight="1" x14ac:dyDescent="0.35">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spans="1:26" ht="14.25" customHeight="1" x14ac:dyDescent="0.35">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spans="1:26" ht="14.25" customHeight="1" x14ac:dyDescent="0.35">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spans="1:26" ht="14.25" customHeight="1" x14ac:dyDescent="0.35">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spans="1:26" ht="14.25" customHeight="1" x14ac:dyDescent="0.35">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spans="1:26" ht="14.25" customHeight="1" x14ac:dyDescent="0.35">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spans="1:26" ht="14.25" customHeight="1" x14ac:dyDescent="0.35">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spans="1:26" ht="14.25" customHeight="1" x14ac:dyDescent="0.35">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spans="1:26" ht="14.25" customHeight="1" x14ac:dyDescent="0.35">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spans="1:26" ht="14.25" customHeight="1" x14ac:dyDescent="0.35">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spans="1:26" ht="14.25" customHeight="1" x14ac:dyDescent="0.35">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spans="1:26" ht="14.25" customHeight="1" x14ac:dyDescent="0.35">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spans="1:26" ht="14.25" customHeight="1" x14ac:dyDescent="0.35">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spans="1:26" ht="14.25" customHeight="1" x14ac:dyDescent="0.35">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spans="1:26" ht="14.25" customHeight="1" x14ac:dyDescent="0.35">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spans="1:26" ht="14.25" customHeight="1" x14ac:dyDescent="0.35">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spans="1:26" ht="14.25" customHeight="1" x14ac:dyDescent="0.35">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spans="1:26" ht="14.25" customHeight="1" x14ac:dyDescent="0.35">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spans="1:26" ht="14.25" customHeight="1" x14ac:dyDescent="0.35">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spans="1:26" ht="14.25" customHeight="1" x14ac:dyDescent="0.35">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spans="1:26" ht="14.25" customHeight="1" x14ac:dyDescent="0.35">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spans="1:26" ht="14.25" customHeight="1" x14ac:dyDescent="0.35">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spans="1:26" ht="14.25" customHeight="1" x14ac:dyDescent="0.35">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spans="1:26" ht="14.25" customHeight="1" x14ac:dyDescent="0.35">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spans="1:26" ht="14.25" customHeight="1" x14ac:dyDescent="0.35">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spans="1:26" ht="14.25" customHeight="1" x14ac:dyDescent="0.35">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spans="1:26" ht="14.25" customHeight="1" x14ac:dyDescent="0.35">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spans="1:26" ht="14.25" customHeight="1" x14ac:dyDescent="0.35">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spans="1:26" ht="14.25" customHeight="1" x14ac:dyDescent="0.35">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spans="1:26" ht="14.25" customHeight="1" x14ac:dyDescent="0.35">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spans="1:26" ht="14.25" customHeight="1" x14ac:dyDescent="0.35">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spans="1:26" ht="14.25" customHeight="1" x14ac:dyDescent="0.35">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spans="1:26" ht="14.25" customHeight="1" x14ac:dyDescent="0.35">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spans="1:26" ht="14.25" customHeight="1" x14ac:dyDescent="0.35">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spans="1:26" ht="14.25" customHeight="1" x14ac:dyDescent="0.35">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spans="1:26" ht="14.25" customHeight="1" x14ac:dyDescent="0.35">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spans="1:26" ht="14.25" customHeight="1" x14ac:dyDescent="0.35">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spans="1:26" ht="14.25" customHeight="1" x14ac:dyDescent="0.35">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spans="1:26" ht="14.25" customHeight="1" x14ac:dyDescent="0.35">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spans="1:26" ht="14.25" customHeight="1" x14ac:dyDescent="0.35">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spans="1:26" ht="14.25" customHeight="1" x14ac:dyDescent="0.35">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spans="1:26" ht="14.25" customHeight="1" x14ac:dyDescent="0.35">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mergeCells count="9">
    <mergeCell ref="A7:B7"/>
    <mergeCell ref="A8:B8"/>
    <mergeCell ref="A9:B9"/>
    <mergeCell ref="A1:B1"/>
    <mergeCell ref="A2:B2"/>
    <mergeCell ref="A3:B3"/>
    <mergeCell ref="A4:B4"/>
    <mergeCell ref="A5:B5"/>
    <mergeCell ref="A6:B6"/>
  </mergeCells>
  <hyperlinks>
    <hyperlink ref="A1:B1" location="'Doc Index'!A1" display="Withdrawal/Recall Letter Termination- Rootree Inc." xr:uid="{00000000-0004-0000-5D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Inc.&amp;C&amp;"Calibri,Italic"&amp;9Confidential&amp;R&amp;"Calibri,Italic"&amp;9&amp;A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43">
    <tabColor rgb="FF92D050"/>
  </sheetPr>
  <dimension ref="A1:I21"/>
  <sheetViews>
    <sheetView view="pageLayout" zoomScaleNormal="100" zoomScaleSheetLayoutView="100" workbookViewId="0">
      <selection activeCell="Q17" sqref="P17:Q20"/>
    </sheetView>
  </sheetViews>
  <sheetFormatPr defaultColWidth="20.54296875" defaultRowHeight="13" x14ac:dyDescent="0.3"/>
  <cols>
    <col min="1" max="1" width="20.54296875" style="582" customWidth="1"/>
    <col min="2" max="2" width="12.453125" style="582" customWidth="1"/>
    <col min="3" max="3" width="17.54296875" style="583" customWidth="1"/>
    <col min="4" max="4" width="9.54296875" style="583" customWidth="1"/>
    <col min="5" max="5" width="8.54296875" style="583" customWidth="1"/>
    <col min="6" max="6" width="7.54296875" style="583" customWidth="1"/>
    <col min="7" max="7" width="10.453125" style="583" customWidth="1"/>
    <col min="8" max="8" width="17.453125" style="583" customWidth="1"/>
    <col min="9" max="9" width="12.453125" style="583" customWidth="1"/>
    <col min="10" max="236" width="9.1796875" style="583" customWidth="1"/>
    <col min="237" max="16384" width="20.54296875" style="583"/>
  </cols>
  <sheetData>
    <row r="1" spans="1:9" s="551" customFormat="1" ht="17.25" customHeight="1" x14ac:dyDescent="0.45">
      <c r="A1" s="2456" t="s">
        <v>3233</v>
      </c>
      <c r="B1" s="2456"/>
      <c r="C1" s="2456"/>
      <c r="D1" s="2456"/>
      <c r="E1" s="2456"/>
      <c r="F1" s="2456"/>
      <c r="G1" s="2456"/>
      <c r="H1" s="2456"/>
      <c r="I1" s="2456"/>
    </row>
    <row r="2" spans="1:9" s="551" customFormat="1" ht="42" customHeight="1" x14ac:dyDescent="0.45">
      <c r="A2" s="2457" t="s">
        <v>3234</v>
      </c>
      <c r="B2" s="2457"/>
      <c r="C2" s="2457"/>
      <c r="D2" s="2457"/>
      <c r="E2" s="2457"/>
      <c r="F2" s="2457"/>
      <c r="G2" s="2457"/>
      <c r="H2" s="2457"/>
      <c r="I2" s="2458"/>
    </row>
    <row r="3" spans="1:9" s="551" customFormat="1" ht="27" customHeight="1" thickBot="1" x14ac:dyDescent="0.5">
      <c r="A3" s="2459" t="s">
        <v>3235</v>
      </c>
      <c r="B3" s="2459"/>
      <c r="C3" s="2459"/>
      <c r="D3" s="2459"/>
      <c r="E3" s="2459"/>
      <c r="F3" s="2459"/>
      <c r="G3" s="2459"/>
      <c r="H3" s="2459"/>
      <c r="I3" s="2459"/>
    </row>
    <row r="4" spans="1:9" s="552" customFormat="1" ht="20.25" customHeight="1" thickBot="1" x14ac:dyDescent="0.5">
      <c r="A4" s="2460" t="s">
        <v>3236</v>
      </c>
      <c r="B4" s="2461"/>
      <c r="C4" s="2461"/>
      <c r="D4" s="2461"/>
      <c r="E4" s="2461"/>
      <c r="F4" s="2461"/>
      <c r="G4" s="2461"/>
      <c r="H4" s="2461"/>
      <c r="I4" s="2462"/>
    </row>
    <row r="5" spans="1:9" s="551" customFormat="1" ht="18" customHeight="1" x14ac:dyDescent="0.45">
      <c r="A5" s="2463" t="s">
        <v>3237</v>
      </c>
      <c r="B5" s="2465" t="s">
        <v>2248</v>
      </c>
      <c r="C5" s="2467" t="s">
        <v>3238</v>
      </c>
      <c r="D5" s="2469" t="s">
        <v>3239</v>
      </c>
      <c r="E5" s="2470"/>
      <c r="F5" s="2470"/>
      <c r="G5" s="2471"/>
      <c r="H5" s="2465" t="s">
        <v>3240</v>
      </c>
      <c r="I5" s="2472" t="s">
        <v>3241</v>
      </c>
    </row>
    <row r="6" spans="1:9" s="556" customFormat="1" ht="40.5" customHeight="1" thickBot="1" x14ac:dyDescent="0.45">
      <c r="A6" s="2464"/>
      <c r="B6" s="2466"/>
      <c r="C6" s="2468"/>
      <c r="D6" s="553" t="s">
        <v>3242</v>
      </c>
      <c r="E6" s="554" t="s">
        <v>3243</v>
      </c>
      <c r="F6" s="555" t="s">
        <v>3244</v>
      </c>
      <c r="G6" s="555" t="s">
        <v>3245</v>
      </c>
      <c r="H6" s="2466"/>
      <c r="I6" s="2473"/>
    </row>
    <row r="7" spans="1:9" s="556" customFormat="1" ht="20.9" customHeight="1" x14ac:dyDescent="0.4">
      <c r="A7" s="557" t="s">
        <v>23</v>
      </c>
      <c r="B7" s="558" t="s">
        <v>2511</v>
      </c>
      <c r="C7" s="558"/>
      <c r="D7" s="559"/>
      <c r="E7" s="559"/>
      <c r="F7" s="558"/>
      <c r="G7" s="558"/>
      <c r="H7" s="558"/>
      <c r="I7" s="560"/>
    </row>
    <row r="8" spans="1:9" s="556" customFormat="1" ht="19.5" customHeight="1" x14ac:dyDescent="0.4">
      <c r="A8" s="557" t="s">
        <v>23</v>
      </c>
      <c r="B8" s="558" t="s">
        <v>2511</v>
      </c>
      <c r="C8" s="558"/>
      <c r="D8" s="559"/>
      <c r="E8" s="559"/>
      <c r="F8" s="558"/>
      <c r="G8" s="558"/>
      <c r="H8" s="558"/>
      <c r="I8" s="560"/>
    </row>
    <row r="9" spans="1:9" s="556" customFormat="1" ht="19.5" customHeight="1" x14ac:dyDescent="0.4">
      <c r="A9" s="557"/>
      <c r="B9" s="558"/>
      <c r="C9" s="558"/>
      <c r="D9" s="559"/>
      <c r="E9" s="559"/>
      <c r="F9" s="558"/>
      <c r="G9" s="558"/>
      <c r="H9" s="558"/>
      <c r="I9" s="560"/>
    </row>
    <row r="10" spans="1:9" s="556" customFormat="1" ht="19.5" customHeight="1" x14ac:dyDescent="0.4">
      <c r="A10" s="557"/>
      <c r="B10" s="558"/>
      <c r="C10" s="558"/>
      <c r="D10" s="559"/>
      <c r="E10" s="559"/>
      <c r="F10" s="558"/>
      <c r="G10" s="558"/>
      <c r="H10" s="558"/>
      <c r="I10" s="560"/>
    </row>
    <row r="11" spans="1:9" s="556" customFormat="1" ht="19.5" customHeight="1" x14ac:dyDescent="0.4">
      <c r="A11" s="557"/>
      <c r="B11" s="558"/>
      <c r="C11" s="558"/>
      <c r="D11" s="559"/>
      <c r="E11" s="559"/>
      <c r="F11" s="558"/>
      <c r="G11" s="558"/>
      <c r="H11" s="558"/>
      <c r="I11" s="560"/>
    </row>
    <row r="12" spans="1:9" s="556" customFormat="1" ht="21" customHeight="1" x14ac:dyDescent="0.4">
      <c r="A12" s="557"/>
      <c r="B12" s="558"/>
      <c r="C12" s="558"/>
      <c r="D12" s="559"/>
      <c r="E12" s="559"/>
      <c r="F12" s="558"/>
      <c r="G12" s="558"/>
      <c r="H12" s="558"/>
      <c r="I12" s="560"/>
    </row>
    <row r="13" spans="1:9" s="556" customFormat="1" ht="22.4" customHeight="1" x14ac:dyDescent="0.4">
      <c r="A13" s="557" t="s">
        <v>23</v>
      </c>
      <c r="B13" s="558" t="s">
        <v>23</v>
      </c>
      <c r="C13" s="558" t="s">
        <v>23</v>
      </c>
      <c r="D13" s="559"/>
      <c r="E13" s="561" t="s">
        <v>23</v>
      </c>
      <c r="F13" s="562" t="s">
        <v>23</v>
      </c>
      <c r="G13" s="558"/>
      <c r="H13" s="558"/>
      <c r="I13" s="560"/>
    </row>
    <row r="14" spans="1:9" s="556" customFormat="1" ht="24.75" customHeight="1" thickBot="1" x14ac:dyDescent="0.45">
      <c r="A14" s="563" t="s">
        <v>23</v>
      </c>
      <c r="B14" s="564" t="s">
        <v>23</v>
      </c>
      <c r="C14" s="564" t="s">
        <v>23</v>
      </c>
      <c r="D14" s="565"/>
      <c r="E14" s="565"/>
      <c r="F14" s="564"/>
      <c r="G14" s="564"/>
      <c r="H14" s="564"/>
      <c r="I14" s="566"/>
    </row>
    <row r="15" spans="1:9" s="556" customFormat="1" ht="22.5" customHeight="1" thickBot="1" x14ac:dyDescent="0.45">
      <c r="A15" s="2460" t="s">
        <v>3246</v>
      </c>
      <c r="B15" s="2479"/>
      <c r="C15" s="2479"/>
      <c r="D15" s="2479"/>
      <c r="E15" s="2479"/>
      <c r="F15" s="2479"/>
      <c r="G15" s="2479"/>
      <c r="H15" s="2479"/>
      <c r="I15" s="2480"/>
    </row>
    <row r="16" spans="1:9" s="556" customFormat="1" ht="83.15" customHeight="1" thickBot="1" x14ac:dyDescent="0.45">
      <c r="A16" s="567" t="s">
        <v>3247</v>
      </c>
      <c r="B16" s="568" t="s">
        <v>3248</v>
      </c>
      <c r="C16" s="568" t="s">
        <v>3249</v>
      </c>
      <c r="D16" s="2481" t="s">
        <v>3250</v>
      </c>
      <c r="E16" s="2482"/>
      <c r="F16" s="2481" t="s">
        <v>3251</v>
      </c>
      <c r="G16" s="2482"/>
      <c r="H16" s="569" t="s">
        <v>3252</v>
      </c>
      <c r="I16" s="570" t="s">
        <v>1793</v>
      </c>
    </row>
    <row r="17" spans="1:9" s="556" customFormat="1" ht="24" customHeight="1" x14ac:dyDescent="0.4">
      <c r="A17" s="571" t="s">
        <v>23</v>
      </c>
      <c r="B17" s="572" t="s">
        <v>23</v>
      </c>
      <c r="C17" s="573" t="s">
        <v>23</v>
      </c>
      <c r="D17" s="2483"/>
      <c r="E17" s="2484"/>
      <c r="F17" s="2483" t="s">
        <v>23</v>
      </c>
      <c r="G17" s="2484"/>
      <c r="H17" s="572"/>
      <c r="I17" s="574"/>
    </row>
    <row r="18" spans="1:9" s="556" customFormat="1" ht="24" customHeight="1" x14ac:dyDescent="0.4">
      <c r="A18" s="575"/>
      <c r="B18" s="576"/>
      <c r="C18" s="577"/>
      <c r="D18" s="2485"/>
      <c r="E18" s="2486"/>
      <c r="F18" s="2485"/>
      <c r="G18" s="2486"/>
      <c r="H18" s="576"/>
      <c r="I18" s="578"/>
    </row>
    <row r="19" spans="1:9" s="556" customFormat="1" ht="22.5" customHeight="1" thickBot="1" x14ac:dyDescent="0.45">
      <c r="A19" s="563" t="s">
        <v>23</v>
      </c>
      <c r="B19" s="564" t="s">
        <v>23</v>
      </c>
      <c r="C19" s="579" t="s">
        <v>23</v>
      </c>
      <c r="D19" s="2474"/>
      <c r="E19" s="2475"/>
      <c r="F19" s="2474" t="s">
        <v>23</v>
      </c>
      <c r="G19" s="2475"/>
      <c r="H19" s="564"/>
      <c r="I19" s="566"/>
    </row>
    <row r="20" spans="1:9" s="580" customFormat="1" ht="31.5" customHeight="1" x14ac:dyDescent="0.4">
      <c r="A20" s="2476" t="s">
        <v>3253</v>
      </c>
      <c r="B20" s="2477"/>
      <c r="C20" s="2477"/>
      <c r="D20" s="2477"/>
      <c r="E20" s="2477"/>
      <c r="F20" s="2477"/>
      <c r="G20" s="2477"/>
      <c r="H20" s="2477"/>
      <c r="I20" s="2478"/>
    </row>
    <row r="21" spans="1:9" s="556" customFormat="1" ht="20.25" customHeight="1" x14ac:dyDescent="0.4">
      <c r="A21" s="581"/>
      <c r="B21" s="581"/>
    </row>
  </sheetData>
  <mergeCells count="20">
    <mergeCell ref="D19:E19"/>
    <mergeCell ref="F19:G19"/>
    <mergeCell ref="A20:I20"/>
    <mergeCell ref="A15:I15"/>
    <mergeCell ref="D16:E16"/>
    <mergeCell ref="F16:G16"/>
    <mergeCell ref="D17:E17"/>
    <mergeCell ref="F17:G17"/>
    <mergeCell ref="D18:E18"/>
    <mergeCell ref="F18:G18"/>
    <mergeCell ref="A1:I1"/>
    <mergeCell ref="A2:I2"/>
    <mergeCell ref="A3:I3"/>
    <mergeCell ref="A4:I4"/>
    <mergeCell ref="A5:A6"/>
    <mergeCell ref="B5:B6"/>
    <mergeCell ref="C5:C6"/>
    <mergeCell ref="D5:G5"/>
    <mergeCell ref="H5:H6"/>
    <mergeCell ref="I5:I6"/>
  </mergeCells>
  <hyperlinks>
    <hyperlink ref="A1:I1" location="'Document Index  '!A1" display="NEW / MODIFIED PRODUCT FORMULATION RECORD" xr:uid="{00000000-0004-0000-5E00-000000000000}"/>
  </hyperlinks>
  <printOptions horizontalCentered="1"/>
  <pageMargins left="0" right="0" top="0.51181102362204722" bottom="0.70866141732283472" header="0.11811023622047245" footer="0.31496062992125984"/>
  <pageSetup orientation="landscape" r:id="rId1"/>
  <headerFooter>
    <oddHeader>&amp;L&amp;"-,Italic"&amp;9The Great Canadian Meat Company Inc&amp;C&amp;"-,Italic"&amp;9Confidential&amp;R&amp;"-,Italic"&amp;9&amp;A</oddHeader>
    <oddFooter>&amp;L&amp;"Calibri,Italic"&amp;9Prepared by Food Technology Consulting 
Approved By: MU&amp;C&amp;"Calibri,Italic"&amp;9Page &amp;P of &amp;N&amp;R&amp;"-,Italic"&amp;9Revision Date: October 22,2022
Revision #:00</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31"/>
  <sheetViews>
    <sheetView view="pageLayout" zoomScaleNormal="100" workbookViewId="0">
      <selection activeCell="A2" sqref="A2:G2"/>
    </sheetView>
  </sheetViews>
  <sheetFormatPr defaultColWidth="8.81640625" defaultRowHeight="14.5" x14ac:dyDescent="0.35"/>
  <cols>
    <col min="1" max="1" width="27.1796875" style="692" customWidth="1"/>
    <col min="2" max="3" width="9.453125" style="692" customWidth="1"/>
    <col min="4" max="4" width="20.1796875" style="692" customWidth="1"/>
    <col min="5" max="6" width="15.54296875" style="692" customWidth="1"/>
    <col min="7" max="7" width="13.54296875" style="692" bestFit="1" customWidth="1"/>
    <col min="8" max="16384" width="8.81640625" style="692"/>
  </cols>
  <sheetData>
    <row r="1" spans="1:8" ht="72.650000000000006" customHeight="1" x14ac:dyDescent="0.35">
      <c r="A1" s="2487" t="s">
        <v>3254</v>
      </c>
      <c r="B1" s="2487"/>
      <c r="C1" s="2487"/>
      <c r="D1" s="2487"/>
      <c r="E1" s="2487"/>
      <c r="F1" s="2487"/>
      <c r="G1" s="2487"/>
    </row>
    <row r="2" spans="1:8" ht="27.75" customHeight="1" x14ac:dyDescent="0.35">
      <c r="A2" s="2490" t="s">
        <v>400</v>
      </c>
      <c r="B2" s="2490"/>
      <c r="C2" s="2490"/>
      <c r="D2" s="2490"/>
      <c r="E2" s="2490"/>
      <c r="F2" s="2490"/>
      <c r="G2" s="2490"/>
      <c r="H2" s="691"/>
    </row>
    <row r="3" spans="1:8" ht="23.15" customHeight="1" x14ac:dyDescent="0.35">
      <c r="A3" s="693" t="s">
        <v>3255</v>
      </c>
      <c r="B3" s="2491"/>
      <c r="C3" s="2492"/>
      <c r="D3" s="694"/>
      <c r="E3" s="693" t="s">
        <v>570</v>
      </c>
      <c r="F3" s="693"/>
      <c r="G3" s="694"/>
      <c r="H3" s="691"/>
    </row>
    <row r="4" spans="1:8" ht="11.25" customHeight="1" x14ac:dyDescent="0.35">
      <c r="A4" s="2493"/>
      <c r="B4" s="2494"/>
      <c r="C4" s="2494"/>
      <c r="D4" s="2494"/>
      <c r="E4" s="2494"/>
      <c r="F4" s="2494"/>
      <c r="G4" s="2495"/>
      <c r="H4" s="691"/>
    </row>
    <row r="5" spans="1:8" ht="39" x14ac:dyDescent="0.35">
      <c r="A5" s="695" t="s">
        <v>3256</v>
      </c>
      <c r="B5" s="696" t="s">
        <v>3257</v>
      </c>
      <c r="C5" s="696" t="s">
        <v>3258</v>
      </c>
      <c r="D5" s="696" t="s">
        <v>3259</v>
      </c>
      <c r="E5" s="696" t="s">
        <v>3260</v>
      </c>
      <c r="F5" s="696"/>
      <c r="G5" s="696" t="s">
        <v>3261</v>
      </c>
      <c r="H5" s="697"/>
    </row>
    <row r="6" spans="1:8" x14ac:dyDescent="0.35">
      <c r="A6" s="698" t="s">
        <v>3262</v>
      </c>
      <c r="B6" s="699">
        <v>45</v>
      </c>
      <c r="C6" s="699">
        <v>0.84</v>
      </c>
      <c r="D6" s="699">
        <v>0.9</v>
      </c>
      <c r="E6" s="699"/>
      <c r="F6" s="699"/>
      <c r="G6" s="699"/>
    </row>
    <row r="7" spans="1:8" x14ac:dyDescent="0.35">
      <c r="A7" s="698" t="s">
        <v>3263</v>
      </c>
      <c r="B7" s="699">
        <v>40</v>
      </c>
      <c r="C7" s="699">
        <v>0.9</v>
      </c>
      <c r="D7" s="699">
        <v>0.9</v>
      </c>
      <c r="E7" s="699"/>
      <c r="F7" s="699"/>
      <c r="G7" s="699"/>
    </row>
    <row r="8" spans="1:8" x14ac:dyDescent="0.35">
      <c r="A8" s="698" t="s">
        <v>3264</v>
      </c>
      <c r="B8" s="699">
        <v>26</v>
      </c>
      <c r="C8" s="699">
        <v>0.76</v>
      </c>
      <c r="D8" s="699">
        <v>0.9</v>
      </c>
      <c r="E8" s="699"/>
      <c r="F8" s="699"/>
      <c r="G8" s="699"/>
    </row>
    <row r="9" spans="1:8" x14ac:dyDescent="0.35">
      <c r="A9" s="698" t="s">
        <v>3265</v>
      </c>
      <c r="B9" s="699"/>
      <c r="C9" s="699">
        <v>0.78</v>
      </c>
      <c r="D9" s="699">
        <v>0.9</v>
      </c>
      <c r="E9" s="699"/>
      <c r="F9" s="699"/>
      <c r="G9" s="699"/>
    </row>
    <row r="10" spans="1:8" x14ac:dyDescent="0.35">
      <c r="A10" s="698" t="s">
        <v>3266</v>
      </c>
      <c r="B10" s="699">
        <v>25</v>
      </c>
      <c r="C10" s="699">
        <v>0.84</v>
      </c>
      <c r="D10" s="699">
        <v>0.9</v>
      </c>
      <c r="E10" s="699"/>
      <c r="F10" s="699"/>
      <c r="G10" s="699"/>
    </row>
    <row r="11" spans="1:8" x14ac:dyDescent="0.35">
      <c r="A11" s="698" t="s">
        <v>3267</v>
      </c>
      <c r="B11" s="699"/>
      <c r="C11" s="699">
        <v>0.82</v>
      </c>
      <c r="D11" s="699">
        <v>0.9</v>
      </c>
      <c r="E11" s="699"/>
      <c r="F11" s="699"/>
      <c r="G11" s="699"/>
    </row>
    <row r="12" spans="1:8" x14ac:dyDescent="0.35">
      <c r="A12" s="698" t="s">
        <v>3268</v>
      </c>
      <c r="B12" s="699">
        <v>22</v>
      </c>
      <c r="C12" s="699">
        <v>0.84</v>
      </c>
      <c r="D12" s="699">
        <v>0.9</v>
      </c>
      <c r="E12" s="699">
        <v>0.72499999999999998</v>
      </c>
      <c r="F12" s="699"/>
      <c r="G12" s="699">
        <v>23.2</v>
      </c>
    </row>
    <row r="13" spans="1:8" x14ac:dyDescent="0.35">
      <c r="A13" s="698" t="s">
        <v>3269</v>
      </c>
      <c r="B13" s="699"/>
      <c r="C13" s="699">
        <v>0.82</v>
      </c>
      <c r="D13" s="699">
        <v>0.9</v>
      </c>
      <c r="E13" s="699"/>
      <c r="F13" s="699"/>
      <c r="G13" s="699"/>
    </row>
    <row r="14" spans="1:8" x14ac:dyDescent="0.35">
      <c r="A14" s="698" t="s">
        <v>3270</v>
      </c>
      <c r="B14" s="699"/>
      <c r="C14" s="699">
        <v>0.8</v>
      </c>
      <c r="D14" s="699">
        <v>0.9</v>
      </c>
      <c r="E14" s="699"/>
      <c r="F14" s="699"/>
      <c r="G14" s="699"/>
    </row>
    <row r="15" spans="1:8" x14ac:dyDescent="0.35">
      <c r="A15" s="698" t="s">
        <v>3271</v>
      </c>
      <c r="B15" s="699">
        <v>72</v>
      </c>
      <c r="C15" s="699">
        <v>0.83</v>
      </c>
      <c r="D15" s="699">
        <v>0.9</v>
      </c>
      <c r="E15" s="699"/>
      <c r="F15" s="699"/>
      <c r="G15" s="699"/>
    </row>
    <row r="16" spans="1:8" x14ac:dyDescent="0.35">
      <c r="A16" s="698" t="s">
        <v>3272</v>
      </c>
      <c r="B16" s="699">
        <v>75</v>
      </c>
      <c r="C16" s="699">
        <v>0.9</v>
      </c>
      <c r="D16" s="699">
        <v>0.9</v>
      </c>
      <c r="E16" s="699">
        <v>0.82599999999999996</v>
      </c>
      <c r="F16" s="699"/>
      <c r="G16" s="699">
        <v>23</v>
      </c>
    </row>
    <row r="17" spans="1:7" x14ac:dyDescent="0.35">
      <c r="A17" s="698" t="s">
        <v>1062</v>
      </c>
      <c r="B17" s="699">
        <v>25</v>
      </c>
      <c r="C17" s="699">
        <v>0.9</v>
      </c>
      <c r="D17" s="699">
        <v>0.9</v>
      </c>
      <c r="E17" s="699"/>
      <c r="F17" s="699"/>
      <c r="G17" s="699"/>
    </row>
    <row r="18" spans="1:7" x14ac:dyDescent="0.35">
      <c r="A18" s="698" t="s">
        <v>3273</v>
      </c>
      <c r="B18" s="699">
        <v>20</v>
      </c>
      <c r="C18" s="699">
        <v>0.9</v>
      </c>
      <c r="D18" s="699">
        <v>0.9</v>
      </c>
      <c r="E18" s="699"/>
      <c r="F18" s="699"/>
      <c r="G18" s="699"/>
    </row>
    <row r="19" spans="1:7" x14ac:dyDescent="0.35">
      <c r="A19" s="698" t="s">
        <v>3274</v>
      </c>
      <c r="B19" s="699" t="s">
        <v>3275</v>
      </c>
      <c r="C19" s="699">
        <v>0.9</v>
      </c>
      <c r="D19" s="699">
        <v>0.9</v>
      </c>
      <c r="E19" s="699"/>
      <c r="F19" s="699"/>
      <c r="G19" s="699"/>
    </row>
    <row r="20" spans="1:7" x14ac:dyDescent="0.35">
      <c r="A20" s="698" t="s">
        <v>3276</v>
      </c>
      <c r="B20" s="699">
        <v>40</v>
      </c>
      <c r="C20" s="699">
        <v>0.83</v>
      </c>
      <c r="D20" s="699">
        <v>0.9</v>
      </c>
      <c r="E20" s="699">
        <v>0.87</v>
      </c>
      <c r="F20" s="699"/>
      <c r="G20" s="699">
        <v>24.8</v>
      </c>
    </row>
    <row r="21" spans="1:7" x14ac:dyDescent="0.35">
      <c r="A21" s="698" t="s">
        <v>3277</v>
      </c>
      <c r="B21" s="699">
        <v>40</v>
      </c>
      <c r="C21" s="699">
        <v>0.83</v>
      </c>
      <c r="D21" s="699">
        <v>0.9</v>
      </c>
      <c r="E21" s="699"/>
      <c r="F21" s="699"/>
      <c r="G21" s="699"/>
    </row>
    <row r="22" spans="1:7" x14ac:dyDescent="0.35">
      <c r="A22" s="698" t="s">
        <v>3278</v>
      </c>
      <c r="B22" s="699"/>
      <c r="C22" s="699">
        <v>0.85</v>
      </c>
      <c r="D22" s="699">
        <v>0.85</v>
      </c>
      <c r="E22" s="699"/>
      <c r="F22" s="699"/>
      <c r="G22" s="699"/>
    </row>
    <row r="23" spans="1:7" x14ac:dyDescent="0.35">
      <c r="A23" s="698" t="s">
        <v>3279</v>
      </c>
      <c r="B23" s="699"/>
      <c r="C23" s="699">
        <v>0.85</v>
      </c>
      <c r="D23" s="699">
        <v>0.85</v>
      </c>
      <c r="E23" s="699">
        <v>0.626</v>
      </c>
      <c r="F23" s="699"/>
      <c r="G23" s="699">
        <v>23.2</v>
      </c>
    </row>
    <row r="24" spans="1:7" x14ac:dyDescent="0.35">
      <c r="A24" s="698"/>
      <c r="B24" s="699"/>
      <c r="C24" s="699"/>
      <c r="D24" s="699"/>
      <c r="E24" s="699"/>
      <c r="F24" s="699"/>
      <c r="G24" s="699"/>
    </row>
    <row r="26" spans="1:7" ht="21" customHeight="1" x14ac:dyDescent="0.35">
      <c r="A26" s="2488" t="s">
        <v>732</v>
      </c>
      <c r="B26" s="2488"/>
      <c r="C26" s="2488"/>
      <c r="D26" s="2488"/>
      <c r="E26" s="2488"/>
      <c r="F26" s="2488"/>
    </row>
    <row r="27" spans="1:7" s="700" customFormat="1" ht="57.65" customHeight="1" x14ac:dyDescent="0.35">
      <c r="A27" s="700" t="s">
        <v>560</v>
      </c>
      <c r="B27" s="2489" t="s">
        <v>733</v>
      </c>
      <c r="C27" s="2489"/>
      <c r="D27" s="701" t="s">
        <v>734</v>
      </c>
      <c r="E27" s="700" t="s">
        <v>563</v>
      </c>
      <c r="F27" s="701" t="s">
        <v>564</v>
      </c>
      <c r="G27" s="700" t="s">
        <v>735</v>
      </c>
    </row>
    <row r="30" spans="1:7" x14ac:dyDescent="0.35">
      <c r="A30" s="692" t="s">
        <v>566</v>
      </c>
    </row>
    <row r="31" spans="1:7" x14ac:dyDescent="0.35">
      <c r="A31" s="692" t="s">
        <v>736</v>
      </c>
    </row>
  </sheetData>
  <mergeCells count="6">
    <mergeCell ref="A1:G1"/>
    <mergeCell ref="A26:F26"/>
    <mergeCell ref="B27:C27"/>
    <mergeCell ref="A2:G2"/>
    <mergeCell ref="B3:C3"/>
    <mergeCell ref="A4:G4"/>
  </mergeCells>
  <pageMargins left="0.31496062992125984" right="0.31496062992125984" top="0.74803149606299213" bottom="0.74803149606299213" header="0.31496062992125984" footer="0.31496062992125984"/>
  <pageSetup orientation="landscape" r:id="rId1"/>
  <headerFooter>
    <oddHeader>&amp;L&amp;"-,Italic"&amp;9The Great Canadian Meat Company inc&amp;R&amp;"-,Italic"&amp;9RC-86</oddHeader>
    <oddFooter>&amp;L&amp;"-,Italic"&amp;9Prepared by Food Technology Consulting inc
Approved by MU&amp;R&amp;"-,Italic"&amp;9Revision date: December 06, 2022
Revision #: 01</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I780"/>
  <sheetViews>
    <sheetView view="pageLayout" zoomScaleNormal="100" workbookViewId="0">
      <selection sqref="A1:I1"/>
    </sheetView>
  </sheetViews>
  <sheetFormatPr defaultColWidth="8.81640625" defaultRowHeight="14.5" x14ac:dyDescent="0.35"/>
  <cols>
    <col min="1" max="1" width="14.453125" style="711" customWidth="1"/>
    <col min="2" max="2" width="5.81640625" style="711" customWidth="1"/>
    <col min="3" max="3" width="15.81640625" style="711" customWidth="1"/>
    <col min="4" max="4" width="11.453125" style="711" customWidth="1"/>
    <col min="5" max="5" width="9.453125" style="711" bestFit="1" customWidth="1"/>
    <col min="6" max="6" width="7.453125" style="711" customWidth="1"/>
    <col min="7" max="7" width="8.54296875" style="711" customWidth="1"/>
    <col min="8" max="8" width="8.453125" style="711" customWidth="1"/>
    <col min="9" max="9" width="11.54296875" style="711" customWidth="1"/>
    <col min="10" max="16384" width="8.81640625" style="711"/>
  </cols>
  <sheetData>
    <row r="1" spans="1:9" ht="86.5" customHeight="1" x14ac:dyDescent="0.35">
      <c r="A1" s="2496" t="s">
        <v>3280</v>
      </c>
      <c r="B1" s="2497"/>
      <c r="C1" s="2497"/>
      <c r="D1" s="2497"/>
      <c r="E1" s="2497"/>
      <c r="F1" s="2497"/>
      <c r="G1" s="2497"/>
      <c r="H1" s="2497"/>
      <c r="I1" s="2498"/>
    </row>
    <row r="2" spans="1:9" ht="117" x14ac:dyDescent="0.35">
      <c r="A2" s="720" t="s">
        <v>3281</v>
      </c>
      <c r="B2" s="721" t="s">
        <v>3282</v>
      </c>
      <c r="C2" s="720" t="s">
        <v>3283</v>
      </c>
      <c r="D2" s="719" t="s">
        <v>3284</v>
      </c>
      <c r="E2" s="719" t="s">
        <v>3258</v>
      </c>
      <c r="F2" s="719" t="s">
        <v>3285</v>
      </c>
      <c r="G2" s="719" t="s">
        <v>3286</v>
      </c>
      <c r="H2" s="719" t="s">
        <v>3287</v>
      </c>
      <c r="I2" s="722" t="s">
        <v>3288</v>
      </c>
    </row>
    <row r="3" spans="1:9" x14ac:dyDescent="0.35">
      <c r="A3" s="717" t="s">
        <v>3262</v>
      </c>
      <c r="B3" s="717"/>
      <c r="C3" s="717"/>
      <c r="D3" s="717"/>
      <c r="E3" s="718">
        <v>0.84</v>
      </c>
      <c r="F3" s="718">
        <v>0.9</v>
      </c>
      <c r="G3" s="718"/>
      <c r="H3" s="718"/>
      <c r="I3" s="717"/>
    </row>
    <row r="4" spans="1:9" x14ac:dyDescent="0.35">
      <c r="A4" s="717" t="s">
        <v>3263</v>
      </c>
      <c r="B4" s="717">
        <v>45</v>
      </c>
      <c r="C4" s="717"/>
      <c r="D4" s="718"/>
      <c r="E4" s="718">
        <v>0.9</v>
      </c>
      <c r="F4" s="718">
        <v>0.9</v>
      </c>
      <c r="G4" s="718"/>
      <c r="H4" s="718"/>
      <c r="I4" s="717"/>
    </row>
    <row r="5" spans="1:9" x14ac:dyDescent="0.35">
      <c r="A5" s="717" t="s">
        <v>3264</v>
      </c>
      <c r="B5" s="717">
        <v>40</v>
      </c>
      <c r="C5" s="717"/>
      <c r="D5" s="718"/>
      <c r="E5" s="718">
        <v>0.76</v>
      </c>
      <c r="F5" s="718">
        <v>0.9</v>
      </c>
      <c r="G5" s="718"/>
      <c r="H5" s="718"/>
      <c r="I5" s="717"/>
    </row>
    <row r="6" spans="1:9" x14ac:dyDescent="0.35">
      <c r="A6" s="717" t="s">
        <v>3265</v>
      </c>
      <c r="B6" s="717">
        <v>26</v>
      </c>
      <c r="C6" s="717"/>
      <c r="D6" s="718"/>
      <c r="E6" s="718">
        <v>0.78</v>
      </c>
      <c r="F6" s="718">
        <v>0.9</v>
      </c>
      <c r="G6" s="718"/>
      <c r="H6" s="718"/>
      <c r="I6" s="717"/>
    </row>
    <row r="7" spans="1:9" x14ac:dyDescent="0.35">
      <c r="A7" s="717" t="s">
        <v>3266</v>
      </c>
      <c r="B7" s="717">
        <v>25</v>
      </c>
      <c r="C7" s="717"/>
      <c r="D7" s="718"/>
      <c r="E7" s="718">
        <v>0.84</v>
      </c>
      <c r="F7" s="718">
        <v>0.9</v>
      </c>
      <c r="G7" s="718"/>
      <c r="H7" s="718"/>
      <c r="I7" s="717"/>
    </row>
    <row r="8" spans="1:9" x14ac:dyDescent="0.35">
      <c r="A8" s="717" t="s">
        <v>3267</v>
      </c>
      <c r="B8" s="717">
        <v>150</v>
      </c>
      <c r="C8" s="717"/>
      <c r="D8" s="718"/>
      <c r="E8" s="718">
        <v>0.82</v>
      </c>
      <c r="F8" s="718">
        <v>0.9</v>
      </c>
      <c r="G8" s="718"/>
      <c r="H8" s="718"/>
      <c r="I8" s="717"/>
    </row>
    <row r="9" spans="1:9" x14ac:dyDescent="0.35">
      <c r="A9" s="717" t="s">
        <v>3268</v>
      </c>
      <c r="B9" s="717">
        <v>22</v>
      </c>
      <c r="C9" s="717"/>
      <c r="D9" s="718"/>
      <c r="E9" s="718">
        <v>0.84</v>
      </c>
      <c r="F9" s="718">
        <v>0.9</v>
      </c>
      <c r="G9" s="718"/>
      <c r="H9" s="718"/>
      <c r="I9" s="717"/>
    </row>
    <row r="10" spans="1:9" x14ac:dyDescent="0.35">
      <c r="A10" s="717" t="s">
        <v>3269</v>
      </c>
      <c r="B10" s="717">
        <v>225</v>
      </c>
      <c r="C10" s="717"/>
      <c r="D10" s="718"/>
      <c r="E10" s="718">
        <v>0.82</v>
      </c>
      <c r="F10" s="718">
        <v>0.9</v>
      </c>
      <c r="G10" s="718"/>
      <c r="H10" s="718"/>
      <c r="I10" s="717"/>
    </row>
    <row r="11" spans="1:9" x14ac:dyDescent="0.35">
      <c r="A11" s="717" t="s">
        <v>3270</v>
      </c>
      <c r="B11" s="717">
        <v>315</v>
      </c>
      <c r="C11" s="717"/>
      <c r="D11" s="718"/>
      <c r="E11" s="718">
        <v>0.8</v>
      </c>
      <c r="F11" s="718">
        <v>0.9</v>
      </c>
      <c r="G11" s="718"/>
      <c r="H11" s="718"/>
      <c r="I11" s="717"/>
    </row>
    <row r="12" spans="1:9" x14ac:dyDescent="0.35">
      <c r="A12" s="717" t="s">
        <v>3271</v>
      </c>
      <c r="B12" s="717">
        <v>72</v>
      </c>
      <c r="C12" s="717"/>
      <c r="D12" s="718"/>
      <c r="E12" s="718">
        <v>0.83</v>
      </c>
      <c r="F12" s="718">
        <v>0.9</v>
      </c>
      <c r="G12" s="718"/>
      <c r="H12" s="718"/>
      <c r="I12" s="717"/>
    </row>
    <row r="13" spans="1:9" x14ac:dyDescent="0.35">
      <c r="A13" s="717" t="s">
        <v>3272</v>
      </c>
      <c r="B13" s="717">
        <v>75</v>
      </c>
      <c r="C13" s="717"/>
      <c r="D13" s="718"/>
      <c r="E13" s="718">
        <v>0.9</v>
      </c>
      <c r="F13" s="718">
        <v>0.9</v>
      </c>
      <c r="G13" s="718"/>
      <c r="H13" s="718"/>
      <c r="I13" s="717"/>
    </row>
    <row r="14" spans="1:9" x14ac:dyDescent="0.35">
      <c r="A14" s="717" t="s">
        <v>1062</v>
      </c>
      <c r="B14" s="717">
        <v>25</v>
      </c>
      <c r="C14" s="717"/>
      <c r="D14" s="718"/>
      <c r="E14" s="718">
        <v>0.9</v>
      </c>
      <c r="F14" s="718">
        <v>0.9</v>
      </c>
      <c r="G14" s="718"/>
      <c r="H14" s="718"/>
      <c r="I14" s="717"/>
    </row>
    <row r="15" spans="1:9" x14ac:dyDescent="0.35">
      <c r="A15" s="717" t="s">
        <v>3273</v>
      </c>
      <c r="B15" s="717">
        <v>20</v>
      </c>
      <c r="C15" s="717"/>
      <c r="D15" s="718"/>
      <c r="E15" s="718">
        <v>0.9</v>
      </c>
      <c r="F15" s="718">
        <v>0.9</v>
      </c>
      <c r="G15" s="718"/>
      <c r="H15" s="718"/>
      <c r="I15" s="717"/>
    </row>
    <row r="16" spans="1:9" x14ac:dyDescent="0.35">
      <c r="A16" s="717" t="s">
        <v>3274</v>
      </c>
      <c r="B16" s="717">
        <v>250</v>
      </c>
      <c r="C16" s="717"/>
      <c r="D16" s="718"/>
      <c r="E16" s="718">
        <v>0.9</v>
      </c>
      <c r="F16" s="718">
        <v>0.9</v>
      </c>
      <c r="G16" s="718"/>
      <c r="H16" s="718"/>
      <c r="I16" s="717"/>
    </row>
    <row r="17" spans="1:9" x14ac:dyDescent="0.35">
      <c r="A17" s="717" t="s">
        <v>3276</v>
      </c>
      <c r="B17" s="717">
        <v>40</v>
      </c>
      <c r="C17" s="717"/>
      <c r="D17" s="718"/>
      <c r="E17" s="718">
        <v>0.83</v>
      </c>
      <c r="F17" s="718">
        <v>0.9</v>
      </c>
      <c r="G17" s="718"/>
      <c r="H17" s="718"/>
      <c r="I17" s="717"/>
    </row>
    <row r="18" spans="1:9" x14ac:dyDescent="0.35">
      <c r="A18" s="717" t="s">
        <v>3277</v>
      </c>
      <c r="B18" s="717">
        <v>40</v>
      </c>
      <c r="C18" s="717"/>
      <c r="D18" s="718"/>
      <c r="E18" s="718">
        <v>0.83</v>
      </c>
      <c r="F18" s="718">
        <v>0.9</v>
      </c>
      <c r="G18" s="718"/>
      <c r="H18" s="718"/>
      <c r="I18" s="717"/>
    </row>
    <row r="19" spans="1:9" x14ac:dyDescent="0.35">
      <c r="A19" s="717" t="s">
        <v>3278</v>
      </c>
      <c r="B19" s="717">
        <v>68</v>
      </c>
      <c r="C19" s="717"/>
      <c r="D19" s="718"/>
      <c r="E19" s="718">
        <v>0.85</v>
      </c>
      <c r="F19" s="718">
        <v>0.85</v>
      </c>
      <c r="G19" s="718"/>
      <c r="H19" s="718"/>
      <c r="I19" s="717"/>
    </row>
    <row r="20" spans="1:9" x14ac:dyDescent="0.35">
      <c r="A20" s="717" t="s">
        <v>3289</v>
      </c>
      <c r="B20" s="1385" t="s">
        <v>3290</v>
      </c>
      <c r="C20" s="717"/>
      <c r="D20" s="718"/>
      <c r="E20" s="718">
        <v>0.85</v>
      </c>
      <c r="F20" s="718">
        <v>0.85</v>
      </c>
      <c r="G20" s="718"/>
      <c r="H20" s="718"/>
      <c r="I20" s="717"/>
    </row>
    <row r="21" spans="1:9" x14ac:dyDescent="0.35">
      <c r="A21" s="717"/>
      <c r="B21" s="717"/>
      <c r="C21" s="717"/>
      <c r="D21" s="718"/>
      <c r="E21" s="718"/>
      <c r="F21" s="718"/>
      <c r="G21" s="718"/>
      <c r="H21" s="718"/>
      <c r="I21" s="717"/>
    </row>
    <row r="22" spans="1:9" x14ac:dyDescent="0.35">
      <c r="A22" s="717"/>
      <c r="B22" s="717"/>
      <c r="C22" s="717"/>
      <c r="D22" s="717"/>
      <c r="E22" s="717"/>
      <c r="F22" s="717"/>
      <c r="G22" s="717"/>
      <c r="H22" s="717"/>
      <c r="I22" s="717"/>
    </row>
    <row r="23" spans="1:9" x14ac:dyDescent="0.35">
      <c r="A23" s="717"/>
      <c r="B23" s="717"/>
      <c r="C23" s="717"/>
      <c r="D23" s="717"/>
      <c r="E23" s="717"/>
      <c r="F23" s="717"/>
      <c r="G23" s="717"/>
      <c r="H23" s="717"/>
      <c r="I23" s="717"/>
    </row>
    <row r="24" spans="1:9" x14ac:dyDescent="0.35">
      <c r="A24" s="717"/>
      <c r="B24" s="717"/>
      <c r="C24" s="717"/>
      <c r="D24" s="717"/>
      <c r="E24" s="717"/>
      <c r="F24" s="717"/>
      <c r="G24" s="717"/>
      <c r="H24" s="717"/>
      <c r="I24" s="717"/>
    </row>
    <row r="25" spans="1:9" x14ac:dyDescent="0.35">
      <c r="A25" s="717"/>
      <c r="B25" s="717"/>
      <c r="C25" s="717"/>
      <c r="D25" s="717"/>
      <c r="E25" s="717"/>
      <c r="F25" s="717"/>
      <c r="G25" s="717"/>
      <c r="H25" s="717"/>
      <c r="I25" s="717"/>
    </row>
    <row r="26" spans="1:9" x14ac:dyDescent="0.35">
      <c r="A26" s="717"/>
      <c r="B26" s="717"/>
      <c r="C26" s="717"/>
      <c r="D26" s="717"/>
      <c r="E26" s="717"/>
      <c r="F26" s="717"/>
      <c r="G26" s="717"/>
      <c r="H26" s="717"/>
      <c r="I26" s="717"/>
    </row>
    <row r="27" spans="1:9" x14ac:dyDescent="0.35">
      <c r="A27" s="717"/>
      <c r="B27" s="717"/>
      <c r="C27" s="717"/>
      <c r="D27" s="717"/>
      <c r="E27" s="717"/>
      <c r="F27" s="717"/>
      <c r="G27" s="717"/>
      <c r="H27" s="717"/>
      <c r="I27" s="717"/>
    </row>
    <row r="28" spans="1:9" x14ac:dyDescent="0.35">
      <c r="A28" s="717"/>
      <c r="B28" s="717"/>
      <c r="C28" s="717"/>
      <c r="D28" s="717"/>
      <c r="E28" s="717"/>
      <c r="F28" s="717"/>
      <c r="G28" s="717"/>
      <c r="H28" s="717"/>
      <c r="I28" s="717"/>
    </row>
    <row r="29" spans="1:9" x14ac:dyDescent="0.35">
      <c r="A29" s="717"/>
      <c r="B29" s="717"/>
      <c r="C29" s="717"/>
      <c r="D29" s="717"/>
      <c r="E29" s="717"/>
      <c r="F29" s="717"/>
      <c r="G29" s="717"/>
      <c r="H29" s="717"/>
      <c r="I29" s="717"/>
    </row>
    <row r="30" spans="1:9" s="646" customFormat="1" ht="35.5" customHeight="1" x14ac:dyDescent="0.35">
      <c r="A30" s="2235" t="s">
        <v>566</v>
      </c>
      <c r="B30" s="2235"/>
      <c r="C30" s="2235"/>
      <c r="D30" s="2235"/>
      <c r="E30" s="2235"/>
      <c r="F30" s="2235"/>
      <c r="G30" s="2235"/>
      <c r="H30" s="2235"/>
      <c r="I30" s="2235"/>
    </row>
    <row r="31" spans="1:9" customFormat="1" ht="198" customHeight="1" x14ac:dyDescent="0.35">
      <c r="A31" s="2499" t="s">
        <v>3291</v>
      </c>
      <c r="B31" s="1580"/>
      <c r="C31" s="1580"/>
      <c r="D31" s="1580"/>
      <c r="E31" s="1580"/>
      <c r="F31" s="1580"/>
      <c r="G31" s="1580"/>
      <c r="H31" s="1580"/>
      <c r="I31" s="1580"/>
    </row>
    <row r="32" spans="1:9" x14ac:dyDescent="0.35">
      <c r="A32" s="716"/>
      <c r="I32" s="715"/>
    </row>
    <row r="33" spans="1:9" x14ac:dyDescent="0.35">
      <c r="A33" s="716"/>
      <c r="I33" s="715"/>
    </row>
    <row r="34" spans="1:9" x14ac:dyDescent="0.35">
      <c r="A34" s="716"/>
      <c r="I34" s="715"/>
    </row>
    <row r="35" spans="1:9" x14ac:dyDescent="0.35">
      <c r="A35" s="716"/>
      <c r="I35" s="715"/>
    </row>
    <row r="36" spans="1:9" x14ac:dyDescent="0.35">
      <c r="A36" s="716"/>
      <c r="I36" s="715"/>
    </row>
    <row r="37" spans="1:9" x14ac:dyDescent="0.35">
      <c r="A37" s="716"/>
      <c r="I37" s="715"/>
    </row>
    <row r="38" spans="1:9" x14ac:dyDescent="0.35">
      <c r="A38" s="716"/>
      <c r="I38" s="715"/>
    </row>
    <row r="39" spans="1:9" x14ac:dyDescent="0.35">
      <c r="A39" s="716"/>
      <c r="I39" s="715"/>
    </row>
    <row r="40" spans="1:9" x14ac:dyDescent="0.35">
      <c r="A40" s="716"/>
      <c r="I40" s="715"/>
    </row>
    <row r="41" spans="1:9" x14ac:dyDescent="0.35">
      <c r="A41" s="716"/>
      <c r="I41" s="715"/>
    </row>
    <row r="42" spans="1:9" x14ac:dyDescent="0.35">
      <c r="A42" s="716"/>
      <c r="I42" s="715"/>
    </row>
    <row r="43" spans="1:9" x14ac:dyDescent="0.35">
      <c r="A43" s="716"/>
      <c r="I43" s="715"/>
    </row>
    <row r="44" spans="1:9" x14ac:dyDescent="0.35">
      <c r="A44" s="716"/>
      <c r="I44" s="715"/>
    </row>
    <row r="45" spans="1:9" x14ac:dyDescent="0.35">
      <c r="A45" s="716"/>
      <c r="I45" s="715"/>
    </row>
    <row r="46" spans="1:9" x14ac:dyDescent="0.35">
      <c r="A46" s="716"/>
      <c r="I46" s="715"/>
    </row>
    <row r="47" spans="1:9" x14ac:dyDescent="0.35">
      <c r="A47" s="716"/>
      <c r="I47" s="715"/>
    </row>
    <row r="48" spans="1:9" x14ac:dyDescent="0.35">
      <c r="A48" s="716"/>
      <c r="I48" s="715"/>
    </row>
    <row r="49" spans="1:9" x14ac:dyDescent="0.35">
      <c r="A49" s="716"/>
      <c r="I49" s="715"/>
    </row>
    <row r="50" spans="1:9" x14ac:dyDescent="0.35">
      <c r="A50" s="716"/>
      <c r="I50" s="715"/>
    </row>
    <row r="51" spans="1:9" x14ac:dyDescent="0.35">
      <c r="A51" s="716"/>
      <c r="I51" s="715"/>
    </row>
    <row r="52" spans="1:9" x14ac:dyDescent="0.35">
      <c r="A52" s="716"/>
      <c r="I52" s="715"/>
    </row>
    <row r="53" spans="1:9" x14ac:dyDescent="0.35">
      <c r="A53" s="716"/>
      <c r="I53" s="715"/>
    </row>
    <row r="54" spans="1:9" x14ac:dyDescent="0.35">
      <c r="A54" s="716"/>
      <c r="I54" s="715"/>
    </row>
    <row r="55" spans="1:9" x14ac:dyDescent="0.35">
      <c r="A55" s="716"/>
      <c r="I55" s="715"/>
    </row>
    <row r="56" spans="1:9" x14ac:dyDescent="0.35">
      <c r="A56" s="716"/>
      <c r="I56" s="715"/>
    </row>
    <row r="57" spans="1:9" x14ac:dyDescent="0.35">
      <c r="A57" s="716"/>
      <c r="I57" s="715"/>
    </row>
    <row r="58" spans="1:9" x14ac:dyDescent="0.35">
      <c r="A58" s="716"/>
      <c r="I58" s="715"/>
    </row>
    <row r="59" spans="1:9" x14ac:dyDescent="0.35">
      <c r="A59" s="716"/>
      <c r="I59" s="715"/>
    </row>
    <row r="60" spans="1:9" x14ac:dyDescent="0.35">
      <c r="A60" s="716"/>
      <c r="I60" s="715"/>
    </row>
    <row r="61" spans="1:9" x14ac:dyDescent="0.35">
      <c r="A61" s="716"/>
      <c r="I61" s="715"/>
    </row>
    <row r="62" spans="1:9" x14ac:dyDescent="0.35">
      <c r="A62" s="716"/>
      <c r="I62" s="715"/>
    </row>
    <row r="63" spans="1:9" x14ac:dyDescent="0.35">
      <c r="A63" s="716"/>
      <c r="I63" s="715"/>
    </row>
    <row r="64" spans="1:9" x14ac:dyDescent="0.35">
      <c r="A64" s="716"/>
      <c r="I64" s="715"/>
    </row>
    <row r="65" spans="1:9" x14ac:dyDescent="0.35">
      <c r="A65" s="716"/>
      <c r="I65" s="715"/>
    </row>
    <row r="66" spans="1:9" x14ac:dyDescent="0.35">
      <c r="A66" s="716"/>
      <c r="I66" s="715"/>
    </row>
    <row r="67" spans="1:9" x14ac:dyDescent="0.35">
      <c r="A67" s="716"/>
      <c r="I67" s="715"/>
    </row>
    <row r="68" spans="1:9" x14ac:dyDescent="0.35">
      <c r="A68" s="716"/>
      <c r="I68" s="715"/>
    </row>
    <row r="69" spans="1:9" x14ac:dyDescent="0.35">
      <c r="A69" s="716"/>
      <c r="I69" s="715"/>
    </row>
    <row r="70" spans="1:9" x14ac:dyDescent="0.35">
      <c r="A70" s="716"/>
      <c r="I70" s="715"/>
    </row>
    <row r="71" spans="1:9" x14ac:dyDescent="0.35">
      <c r="A71" s="716"/>
      <c r="I71" s="715"/>
    </row>
    <row r="72" spans="1:9" x14ac:dyDescent="0.35">
      <c r="A72" s="716"/>
      <c r="I72" s="715"/>
    </row>
    <row r="73" spans="1:9" x14ac:dyDescent="0.35">
      <c r="A73" s="716"/>
      <c r="I73" s="715"/>
    </row>
    <row r="74" spans="1:9" x14ac:dyDescent="0.35">
      <c r="A74" s="716"/>
      <c r="I74" s="715"/>
    </row>
    <row r="75" spans="1:9" x14ac:dyDescent="0.35">
      <c r="A75" s="716"/>
      <c r="I75" s="715"/>
    </row>
    <row r="76" spans="1:9" x14ac:dyDescent="0.35">
      <c r="A76" s="716"/>
      <c r="I76" s="715"/>
    </row>
    <row r="77" spans="1:9" x14ac:dyDescent="0.35">
      <c r="A77" s="716"/>
      <c r="I77" s="715"/>
    </row>
    <row r="78" spans="1:9" x14ac:dyDescent="0.35">
      <c r="A78" s="716"/>
      <c r="I78" s="715"/>
    </row>
    <row r="79" spans="1:9" x14ac:dyDescent="0.35">
      <c r="A79" s="716"/>
      <c r="I79" s="715"/>
    </row>
    <row r="80" spans="1:9" x14ac:dyDescent="0.35">
      <c r="A80" s="716"/>
      <c r="I80" s="715"/>
    </row>
    <row r="81" spans="1:9" x14ac:dyDescent="0.35">
      <c r="A81" s="716"/>
      <c r="I81" s="715"/>
    </row>
    <row r="82" spans="1:9" x14ac:dyDescent="0.35">
      <c r="A82" s="716"/>
      <c r="I82" s="715"/>
    </row>
    <row r="83" spans="1:9" x14ac:dyDescent="0.35">
      <c r="A83" s="716"/>
      <c r="I83" s="715"/>
    </row>
    <row r="84" spans="1:9" x14ac:dyDescent="0.35">
      <c r="A84" s="716"/>
      <c r="I84" s="715"/>
    </row>
    <row r="85" spans="1:9" x14ac:dyDescent="0.35">
      <c r="A85" s="716"/>
      <c r="I85" s="715"/>
    </row>
    <row r="86" spans="1:9" x14ac:dyDescent="0.35">
      <c r="A86" s="716"/>
      <c r="I86" s="715"/>
    </row>
    <row r="87" spans="1:9" x14ac:dyDescent="0.35">
      <c r="A87" s="716"/>
      <c r="I87" s="715"/>
    </row>
    <row r="88" spans="1:9" x14ac:dyDescent="0.35">
      <c r="A88" s="716"/>
      <c r="I88" s="715"/>
    </row>
    <row r="89" spans="1:9" x14ac:dyDescent="0.35">
      <c r="A89" s="716"/>
      <c r="I89" s="715"/>
    </row>
    <row r="90" spans="1:9" x14ac:dyDescent="0.35">
      <c r="A90" s="716"/>
      <c r="I90" s="715"/>
    </row>
    <row r="91" spans="1:9" x14ac:dyDescent="0.35">
      <c r="A91" s="716"/>
      <c r="I91" s="715"/>
    </row>
    <row r="92" spans="1:9" x14ac:dyDescent="0.35">
      <c r="A92" s="716"/>
      <c r="I92" s="715"/>
    </row>
    <row r="93" spans="1:9" x14ac:dyDescent="0.35">
      <c r="A93" s="716"/>
      <c r="I93" s="715"/>
    </row>
    <row r="94" spans="1:9" x14ac:dyDescent="0.35">
      <c r="A94" s="716"/>
      <c r="I94" s="715"/>
    </row>
    <row r="95" spans="1:9" x14ac:dyDescent="0.35">
      <c r="A95" s="716"/>
      <c r="I95" s="715"/>
    </row>
    <row r="96" spans="1:9" x14ac:dyDescent="0.35">
      <c r="A96" s="716"/>
      <c r="I96" s="715"/>
    </row>
    <row r="97" spans="1:9" x14ac:dyDescent="0.35">
      <c r="A97" s="716"/>
      <c r="I97" s="715"/>
    </row>
    <row r="98" spans="1:9" x14ac:dyDescent="0.35">
      <c r="A98" s="716"/>
      <c r="I98" s="715"/>
    </row>
    <row r="99" spans="1:9" x14ac:dyDescent="0.35">
      <c r="A99" s="716"/>
      <c r="I99" s="715"/>
    </row>
    <row r="100" spans="1:9" x14ac:dyDescent="0.35">
      <c r="A100" s="716"/>
      <c r="I100" s="715"/>
    </row>
    <row r="101" spans="1:9" x14ac:dyDescent="0.35">
      <c r="A101" s="716"/>
      <c r="I101" s="715"/>
    </row>
    <row r="102" spans="1:9" x14ac:dyDescent="0.35">
      <c r="A102" s="716"/>
      <c r="I102" s="715"/>
    </row>
    <row r="103" spans="1:9" x14ac:dyDescent="0.35">
      <c r="A103" s="716"/>
      <c r="I103" s="715"/>
    </row>
    <row r="104" spans="1:9" x14ac:dyDescent="0.35">
      <c r="A104" s="716"/>
      <c r="I104" s="715"/>
    </row>
    <row r="105" spans="1:9" x14ac:dyDescent="0.35">
      <c r="A105" s="716"/>
      <c r="I105" s="715"/>
    </row>
    <row r="106" spans="1:9" x14ac:dyDescent="0.35">
      <c r="A106" s="716"/>
      <c r="I106" s="715"/>
    </row>
    <row r="107" spans="1:9" x14ac:dyDescent="0.35">
      <c r="A107" s="716"/>
      <c r="I107" s="715"/>
    </row>
    <row r="108" spans="1:9" x14ac:dyDescent="0.35">
      <c r="A108" s="716"/>
      <c r="I108" s="715"/>
    </row>
    <row r="109" spans="1:9" x14ac:dyDescent="0.35">
      <c r="A109" s="716"/>
      <c r="I109" s="715"/>
    </row>
    <row r="110" spans="1:9" x14ac:dyDescent="0.35">
      <c r="A110" s="716"/>
      <c r="I110" s="715"/>
    </row>
    <row r="111" spans="1:9" x14ac:dyDescent="0.35">
      <c r="A111" s="716"/>
      <c r="I111" s="715"/>
    </row>
    <row r="112" spans="1:9" x14ac:dyDescent="0.35">
      <c r="A112" s="716"/>
      <c r="I112" s="715"/>
    </row>
    <row r="113" spans="1:9" x14ac:dyDescent="0.35">
      <c r="A113" s="716"/>
      <c r="I113" s="715"/>
    </row>
    <row r="114" spans="1:9" x14ac:dyDescent="0.35">
      <c r="A114" s="716"/>
      <c r="I114" s="715"/>
    </row>
    <row r="115" spans="1:9" x14ac:dyDescent="0.35">
      <c r="A115" s="716"/>
      <c r="I115" s="715"/>
    </row>
    <row r="116" spans="1:9" x14ac:dyDescent="0.35">
      <c r="A116" s="716"/>
      <c r="I116" s="715"/>
    </row>
    <row r="117" spans="1:9" x14ac:dyDescent="0.35">
      <c r="A117" s="716"/>
      <c r="I117" s="715"/>
    </row>
    <row r="118" spans="1:9" x14ac:dyDescent="0.35">
      <c r="A118" s="716"/>
      <c r="I118" s="715"/>
    </row>
    <row r="119" spans="1:9" x14ac:dyDescent="0.35">
      <c r="A119" s="716"/>
      <c r="I119" s="715"/>
    </row>
    <row r="120" spans="1:9" x14ac:dyDescent="0.35">
      <c r="A120" s="716"/>
      <c r="I120" s="715"/>
    </row>
    <row r="121" spans="1:9" x14ac:dyDescent="0.35">
      <c r="A121" s="716"/>
      <c r="I121" s="715"/>
    </row>
    <row r="122" spans="1:9" x14ac:dyDescent="0.35">
      <c r="A122" s="716"/>
      <c r="I122" s="715"/>
    </row>
    <row r="123" spans="1:9" x14ac:dyDescent="0.35">
      <c r="A123" s="716"/>
      <c r="I123" s="715"/>
    </row>
    <row r="124" spans="1:9" x14ac:dyDescent="0.35">
      <c r="A124" s="716"/>
      <c r="I124" s="715"/>
    </row>
    <row r="125" spans="1:9" x14ac:dyDescent="0.35">
      <c r="A125" s="716"/>
      <c r="I125" s="715"/>
    </row>
    <row r="126" spans="1:9" x14ac:dyDescent="0.35">
      <c r="A126" s="716"/>
      <c r="I126" s="715"/>
    </row>
    <row r="127" spans="1:9" x14ac:dyDescent="0.35">
      <c r="A127" s="716"/>
      <c r="I127" s="715"/>
    </row>
    <row r="128" spans="1:9" x14ac:dyDescent="0.35">
      <c r="A128" s="716"/>
      <c r="I128" s="715"/>
    </row>
    <row r="129" spans="1:9" x14ac:dyDescent="0.35">
      <c r="A129" s="716"/>
      <c r="I129" s="715"/>
    </row>
    <row r="130" spans="1:9" x14ac:dyDescent="0.35">
      <c r="A130" s="716"/>
      <c r="I130" s="715"/>
    </row>
    <row r="131" spans="1:9" x14ac:dyDescent="0.35">
      <c r="A131" s="716"/>
      <c r="I131" s="715"/>
    </row>
    <row r="132" spans="1:9" x14ac:dyDescent="0.35">
      <c r="A132" s="716"/>
      <c r="I132" s="715"/>
    </row>
    <row r="133" spans="1:9" x14ac:dyDescent="0.35">
      <c r="A133" s="716"/>
      <c r="I133" s="715"/>
    </row>
    <row r="134" spans="1:9" x14ac:dyDescent="0.35">
      <c r="A134" s="716"/>
      <c r="I134" s="715"/>
    </row>
    <row r="135" spans="1:9" x14ac:dyDescent="0.35">
      <c r="A135" s="716"/>
      <c r="I135" s="715"/>
    </row>
    <row r="136" spans="1:9" x14ac:dyDescent="0.35">
      <c r="A136" s="716"/>
      <c r="I136" s="715"/>
    </row>
    <row r="137" spans="1:9" x14ac:dyDescent="0.35">
      <c r="A137" s="716"/>
      <c r="I137" s="715"/>
    </row>
    <row r="138" spans="1:9" x14ac:dyDescent="0.35">
      <c r="A138" s="716"/>
      <c r="I138" s="715"/>
    </row>
    <row r="139" spans="1:9" x14ac:dyDescent="0.35">
      <c r="A139" s="716"/>
      <c r="I139" s="715"/>
    </row>
    <row r="140" spans="1:9" x14ac:dyDescent="0.35">
      <c r="A140" s="716"/>
      <c r="I140" s="715"/>
    </row>
    <row r="141" spans="1:9" x14ac:dyDescent="0.35">
      <c r="A141" s="716"/>
      <c r="I141" s="715"/>
    </row>
    <row r="142" spans="1:9" x14ac:dyDescent="0.35">
      <c r="A142" s="716"/>
      <c r="I142" s="715"/>
    </row>
    <row r="143" spans="1:9" x14ac:dyDescent="0.35">
      <c r="A143" s="716"/>
      <c r="I143" s="715"/>
    </row>
    <row r="144" spans="1:9" x14ac:dyDescent="0.35">
      <c r="A144" s="716"/>
      <c r="I144" s="715"/>
    </row>
    <row r="145" spans="1:9" x14ac:dyDescent="0.35">
      <c r="A145" s="716"/>
      <c r="I145" s="715"/>
    </row>
    <row r="146" spans="1:9" x14ac:dyDescent="0.35">
      <c r="A146" s="716"/>
      <c r="I146" s="715"/>
    </row>
    <row r="147" spans="1:9" x14ac:dyDescent="0.35">
      <c r="A147" s="716"/>
      <c r="I147" s="715"/>
    </row>
    <row r="148" spans="1:9" x14ac:dyDescent="0.35">
      <c r="A148" s="716"/>
      <c r="I148" s="715"/>
    </row>
    <row r="149" spans="1:9" x14ac:dyDescent="0.35">
      <c r="A149" s="716"/>
      <c r="I149" s="715"/>
    </row>
    <row r="150" spans="1:9" x14ac:dyDescent="0.35">
      <c r="A150" s="716"/>
      <c r="I150" s="715"/>
    </row>
    <row r="151" spans="1:9" x14ac:dyDescent="0.35">
      <c r="A151" s="716"/>
      <c r="I151" s="715"/>
    </row>
    <row r="152" spans="1:9" x14ac:dyDescent="0.35">
      <c r="A152" s="716"/>
      <c r="I152" s="715"/>
    </row>
    <row r="153" spans="1:9" x14ac:dyDescent="0.35">
      <c r="A153" s="716"/>
      <c r="I153" s="715"/>
    </row>
    <row r="154" spans="1:9" x14ac:dyDescent="0.35">
      <c r="A154" s="716"/>
      <c r="I154" s="715"/>
    </row>
    <row r="155" spans="1:9" x14ac:dyDescent="0.35">
      <c r="A155" s="716"/>
      <c r="I155" s="715"/>
    </row>
    <row r="156" spans="1:9" x14ac:dyDescent="0.35">
      <c r="A156" s="716"/>
      <c r="I156" s="715"/>
    </row>
    <row r="157" spans="1:9" x14ac:dyDescent="0.35">
      <c r="A157" s="716"/>
      <c r="I157" s="715"/>
    </row>
    <row r="158" spans="1:9" x14ac:dyDescent="0.35">
      <c r="A158" s="716"/>
      <c r="I158" s="715"/>
    </row>
    <row r="159" spans="1:9" x14ac:dyDescent="0.35">
      <c r="A159" s="716"/>
      <c r="I159" s="715"/>
    </row>
    <row r="160" spans="1:9" x14ac:dyDescent="0.35">
      <c r="A160" s="716"/>
      <c r="I160" s="715"/>
    </row>
    <row r="161" spans="1:9" x14ac:dyDescent="0.35">
      <c r="A161" s="716"/>
      <c r="I161" s="715"/>
    </row>
    <row r="162" spans="1:9" x14ac:dyDescent="0.35">
      <c r="A162" s="716"/>
      <c r="I162" s="715"/>
    </row>
    <row r="163" spans="1:9" x14ac:dyDescent="0.35">
      <c r="A163" s="716"/>
      <c r="I163" s="715"/>
    </row>
    <row r="164" spans="1:9" x14ac:dyDescent="0.35">
      <c r="A164" s="716"/>
      <c r="I164" s="715"/>
    </row>
    <row r="165" spans="1:9" x14ac:dyDescent="0.35">
      <c r="A165" s="716"/>
      <c r="I165" s="715"/>
    </row>
    <row r="166" spans="1:9" x14ac:dyDescent="0.35">
      <c r="A166" s="716"/>
      <c r="I166" s="715"/>
    </row>
    <row r="167" spans="1:9" x14ac:dyDescent="0.35">
      <c r="A167" s="716"/>
      <c r="I167" s="715"/>
    </row>
    <row r="168" spans="1:9" x14ac:dyDescent="0.35">
      <c r="A168" s="716"/>
      <c r="I168" s="715"/>
    </row>
    <row r="169" spans="1:9" x14ac:dyDescent="0.35">
      <c r="A169" s="716"/>
      <c r="I169" s="715"/>
    </row>
    <row r="170" spans="1:9" x14ac:dyDescent="0.35">
      <c r="A170" s="716"/>
      <c r="I170" s="715"/>
    </row>
    <row r="171" spans="1:9" x14ac:dyDescent="0.35">
      <c r="A171" s="716"/>
      <c r="I171" s="715"/>
    </row>
    <row r="172" spans="1:9" x14ac:dyDescent="0.35">
      <c r="A172" s="716"/>
      <c r="I172" s="715"/>
    </row>
    <row r="173" spans="1:9" x14ac:dyDescent="0.35">
      <c r="A173" s="716"/>
      <c r="I173" s="715"/>
    </row>
    <row r="174" spans="1:9" x14ac:dyDescent="0.35">
      <c r="A174" s="716"/>
      <c r="I174" s="715"/>
    </row>
    <row r="175" spans="1:9" x14ac:dyDescent="0.35">
      <c r="A175" s="716"/>
      <c r="I175" s="715"/>
    </row>
    <row r="176" spans="1:9" x14ac:dyDescent="0.35">
      <c r="A176" s="716"/>
      <c r="I176" s="715"/>
    </row>
    <row r="177" spans="1:9" x14ac:dyDescent="0.35">
      <c r="A177" s="716"/>
      <c r="I177" s="715"/>
    </row>
    <row r="178" spans="1:9" x14ac:dyDescent="0.35">
      <c r="A178" s="716"/>
      <c r="I178" s="715"/>
    </row>
    <row r="179" spans="1:9" x14ac:dyDescent="0.35">
      <c r="A179" s="716"/>
      <c r="I179" s="715"/>
    </row>
    <row r="180" spans="1:9" x14ac:dyDescent="0.35">
      <c r="A180" s="716"/>
      <c r="I180" s="715"/>
    </row>
    <row r="181" spans="1:9" x14ac:dyDescent="0.35">
      <c r="A181" s="716"/>
      <c r="I181" s="715"/>
    </row>
    <row r="182" spans="1:9" x14ac:dyDescent="0.35">
      <c r="A182" s="716"/>
      <c r="I182" s="715"/>
    </row>
    <row r="183" spans="1:9" x14ac:dyDescent="0.35">
      <c r="A183" s="716"/>
      <c r="I183" s="715"/>
    </row>
    <row r="184" spans="1:9" x14ac:dyDescent="0.35">
      <c r="A184" s="716"/>
      <c r="I184" s="715"/>
    </row>
    <row r="185" spans="1:9" x14ac:dyDescent="0.35">
      <c r="A185" s="716"/>
      <c r="I185" s="715"/>
    </row>
    <row r="186" spans="1:9" x14ac:dyDescent="0.35">
      <c r="A186" s="716"/>
      <c r="I186" s="715"/>
    </row>
    <row r="187" spans="1:9" x14ac:dyDescent="0.35">
      <c r="A187" s="716"/>
      <c r="I187" s="715"/>
    </row>
    <row r="188" spans="1:9" x14ac:dyDescent="0.35">
      <c r="A188" s="716"/>
      <c r="I188" s="715"/>
    </row>
    <row r="189" spans="1:9" x14ac:dyDescent="0.35">
      <c r="A189" s="716"/>
      <c r="I189" s="715"/>
    </row>
    <row r="190" spans="1:9" x14ac:dyDescent="0.35">
      <c r="A190" s="716"/>
      <c r="I190" s="715"/>
    </row>
    <row r="191" spans="1:9" x14ac:dyDescent="0.35">
      <c r="A191" s="716"/>
      <c r="I191" s="715"/>
    </row>
    <row r="192" spans="1:9" x14ac:dyDescent="0.35">
      <c r="A192" s="716"/>
      <c r="I192" s="715"/>
    </row>
    <row r="193" spans="1:9" x14ac:dyDescent="0.35">
      <c r="A193" s="716"/>
      <c r="I193" s="715"/>
    </row>
    <row r="194" spans="1:9" x14ac:dyDescent="0.35">
      <c r="A194" s="716"/>
      <c r="I194" s="715"/>
    </row>
    <row r="195" spans="1:9" x14ac:dyDescent="0.35">
      <c r="A195" s="716"/>
      <c r="I195" s="715"/>
    </row>
    <row r="196" spans="1:9" x14ac:dyDescent="0.35">
      <c r="A196" s="716"/>
      <c r="I196" s="715"/>
    </row>
    <row r="197" spans="1:9" x14ac:dyDescent="0.35">
      <c r="A197" s="716"/>
      <c r="I197" s="715"/>
    </row>
    <row r="198" spans="1:9" x14ac:dyDescent="0.35">
      <c r="A198" s="716"/>
      <c r="I198" s="715"/>
    </row>
    <row r="199" spans="1:9" x14ac:dyDescent="0.35">
      <c r="A199" s="716"/>
      <c r="I199" s="715"/>
    </row>
    <row r="200" spans="1:9" x14ac:dyDescent="0.35">
      <c r="A200" s="716"/>
      <c r="I200" s="715"/>
    </row>
    <row r="201" spans="1:9" x14ac:dyDescent="0.35">
      <c r="A201" s="716"/>
      <c r="I201" s="715"/>
    </row>
    <row r="202" spans="1:9" x14ac:dyDescent="0.35">
      <c r="A202" s="716"/>
      <c r="I202" s="715"/>
    </row>
    <row r="203" spans="1:9" x14ac:dyDescent="0.35">
      <c r="A203" s="716"/>
      <c r="I203" s="715"/>
    </row>
    <row r="204" spans="1:9" x14ac:dyDescent="0.35">
      <c r="A204" s="716"/>
      <c r="I204" s="715"/>
    </row>
    <row r="205" spans="1:9" x14ac:dyDescent="0.35">
      <c r="A205" s="716"/>
      <c r="I205" s="715"/>
    </row>
    <row r="206" spans="1:9" x14ac:dyDescent="0.35">
      <c r="A206" s="716"/>
      <c r="I206" s="715"/>
    </row>
    <row r="207" spans="1:9" x14ac:dyDescent="0.35">
      <c r="A207" s="716"/>
      <c r="I207" s="715"/>
    </row>
    <row r="208" spans="1:9" x14ac:dyDescent="0.35">
      <c r="A208" s="716"/>
      <c r="I208" s="715"/>
    </row>
    <row r="209" spans="1:9" x14ac:dyDescent="0.35">
      <c r="A209" s="716"/>
      <c r="I209" s="715"/>
    </row>
    <row r="210" spans="1:9" x14ac:dyDescent="0.35">
      <c r="A210" s="716"/>
      <c r="I210" s="715"/>
    </row>
    <row r="211" spans="1:9" x14ac:dyDescent="0.35">
      <c r="A211" s="716"/>
      <c r="I211" s="715"/>
    </row>
    <row r="212" spans="1:9" x14ac:dyDescent="0.35">
      <c r="A212" s="716"/>
      <c r="I212" s="715"/>
    </row>
    <row r="213" spans="1:9" x14ac:dyDescent="0.35">
      <c r="A213" s="716"/>
      <c r="I213" s="715"/>
    </row>
    <row r="214" spans="1:9" x14ac:dyDescent="0.35">
      <c r="A214" s="716"/>
      <c r="I214" s="715"/>
    </row>
    <row r="215" spans="1:9" x14ac:dyDescent="0.35">
      <c r="A215" s="716"/>
      <c r="I215" s="715"/>
    </row>
    <row r="216" spans="1:9" x14ac:dyDescent="0.35">
      <c r="A216" s="716"/>
      <c r="I216" s="715"/>
    </row>
    <row r="217" spans="1:9" x14ac:dyDescent="0.35">
      <c r="A217" s="716"/>
      <c r="I217" s="715"/>
    </row>
    <row r="218" spans="1:9" x14ac:dyDescent="0.35">
      <c r="A218" s="716"/>
      <c r="I218" s="715"/>
    </row>
    <row r="219" spans="1:9" x14ac:dyDescent="0.35">
      <c r="A219" s="716"/>
      <c r="I219" s="715"/>
    </row>
    <row r="220" spans="1:9" x14ac:dyDescent="0.35">
      <c r="A220" s="716"/>
      <c r="I220" s="715"/>
    </row>
    <row r="221" spans="1:9" x14ac:dyDescent="0.35">
      <c r="A221" s="716"/>
      <c r="I221" s="715"/>
    </row>
    <row r="222" spans="1:9" x14ac:dyDescent="0.35">
      <c r="A222" s="716"/>
      <c r="I222" s="715"/>
    </row>
    <row r="223" spans="1:9" x14ac:dyDescent="0.35">
      <c r="A223" s="716"/>
      <c r="I223" s="715"/>
    </row>
    <row r="224" spans="1:9" x14ac:dyDescent="0.35">
      <c r="A224" s="716"/>
      <c r="I224" s="715"/>
    </row>
    <row r="225" spans="1:9" x14ac:dyDescent="0.35">
      <c r="A225" s="716"/>
      <c r="I225" s="715"/>
    </row>
    <row r="226" spans="1:9" x14ac:dyDescent="0.35">
      <c r="A226" s="716"/>
      <c r="I226" s="715"/>
    </row>
    <row r="227" spans="1:9" x14ac:dyDescent="0.35">
      <c r="A227" s="716"/>
      <c r="I227" s="715"/>
    </row>
    <row r="228" spans="1:9" x14ac:dyDescent="0.35">
      <c r="A228" s="716"/>
      <c r="I228" s="715"/>
    </row>
    <row r="229" spans="1:9" x14ac:dyDescent="0.35">
      <c r="A229" s="716"/>
      <c r="I229" s="715"/>
    </row>
    <row r="230" spans="1:9" x14ac:dyDescent="0.35">
      <c r="A230" s="716"/>
      <c r="I230" s="715"/>
    </row>
    <row r="231" spans="1:9" x14ac:dyDescent="0.35">
      <c r="A231" s="716"/>
      <c r="I231" s="715"/>
    </row>
    <row r="232" spans="1:9" x14ac:dyDescent="0.35">
      <c r="A232" s="716"/>
      <c r="I232" s="715"/>
    </row>
    <row r="233" spans="1:9" x14ac:dyDescent="0.35">
      <c r="A233" s="716"/>
      <c r="I233" s="715"/>
    </row>
    <row r="234" spans="1:9" x14ac:dyDescent="0.35">
      <c r="A234" s="716"/>
      <c r="I234" s="715"/>
    </row>
    <row r="235" spans="1:9" x14ac:dyDescent="0.35">
      <c r="A235" s="716"/>
      <c r="I235" s="715"/>
    </row>
    <row r="236" spans="1:9" x14ac:dyDescent="0.35">
      <c r="A236" s="716"/>
      <c r="I236" s="715"/>
    </row>
    <row r="237" spans="1:9" x14ac:dyDescent="0.35">
      <c r="A237" s="716"/>
      <c r="I237" s="715"/>
    </row>
    <row r="238" spans="1:9" x14ac:dyDescent="0.35">
      <c r="A238" s="716"/>
      <c r="I238" s="715"/>
    </row>
    <row r="239" spans="1:9" x14ac:dyDescent="0.35">
      <c r="A239" s="716"/>
      <c r="I239" s="715"/>
    </row>
    <row r="240" spans="1:9" x14ac:dyDescent="0.35">
      <c r="A240" s="716"/>
      <c r="I240" s="715"/>
    </row>
    <row r="241" spans="1:9" x14ac:dyDescent="0.35">
      <c r="A241" s="716"/>
      <c r="I241" s="715"/>
    </row>
    <row r="242" spans="1:9" x14ac:dyDescent="0.35">
      <c r="A242" s="716"/>
      <c r="I242" s="715"/>
    </row>
    <row r="243" spans="1:9" x14ac:dyDescent="0.35">
      <c r="A243" s="716"/>
      <c r="I243" s="715"/>
    </row>
    <row r="244" spans="1:9" x14ac:dyDescent="0.35">
      <c r="A244" s="716"/>
      <c r="I244" s="715"/>
    </row>
    <row r="245" spans="1:9" x14ac:dyDescent="0.35">
      <c r="A245" s="716"/>
      <c r="I245" s="715"/>
    </row>
    <row r="246" spans="1:9" x14ac:dyDescent="0.35">
      <c r="A246" s="716"/>
      <c r="I246" s="715"/>
    </row>
    <row r="247" spans="1:9" x14ac:dyDescent="0.35">
      <c r="A247" s="716"/>
      <c r="I247" s="715"/>
    </row>
    <row r="248" spans="1:9" x14ac:dyDescent="0.35">
      <c r="A248" s="716"/>
      <c r="I248" s="715"/>
    </row>
    <row r="249" spans="1:9" x14ac:dyDescent="0.35">
      <c r="A249" s="716"/>
      <c r="I249" s="715"/>
    </row>
    <row r="250" spans="1:9" x14ac:dyDescent="0.35">
      <c r="A250" s="716"/>
      <c r="I250" s="715"/>
    </row>
    <row r="251" spans="1:9" x14ac:dyDescent="0.35">
      <c r="A251" s="716"/>
      <c r="I251" s="715"/>
    </row>
    <row r="252" spans="1:9" x14ac:dyDescent="0.35">
      <c r="A252" s="716"/>
      <c r="I252" s="715"/>
    </row>
    <row r="253" spans="1:9" x14ac:dyDescent="0.35">
      <c r="A253" s="716"/>
      <c r="I253" s="715"/>
    </row>
    <row r="254" spans="1:9" x14ac:dyDescent="0.35">
      <c r="A254" s="716"/>
      <c r="I254" s="715"/>
    </row>
    <row r="255" spans="1:9" x14ac:dyDescent="0.35">
      <c r="A255" s="716"/>
      <c r="I255" s="715"/>
    </row>
    <row r="256" spans="1:9" x14ac:dyDescent="0.35">
      <c r="A256" s="716"/>
      <c r="I256" s="715"/>
    </row>
    <row r="257" spans="1:9" x14ac:dyDescent="0.35">
      <c r="A257" s="716"/>
      <c r="I257" s="715"/>
    </row>
    <row r="258" spans="1:9" x14ac:dyDescent="0.35">
      <c r="A258" s="716"/>
      <c r="I258" s="715"/>
    </row>
    <row r="259" spans="1:9" x14ac:dyDescent="0.35">
      <c r="A259" s="716"/>
      <c r="I259" s="715"/>
    </row>
    <row r="260" spans="1:9" x14ac:dyDescent="0.35">
      <c r="A260" s="716"/>
      <c r="I260" s="715"/>
    </row>
    <row r="261" spans="1:9" x14ac:dyDescent="0.35">
      <c r="A261" s="716"/>
      <c r="I261" s="715"/>
    </row>
    <row r="262" spans="1:9" x14ac:dyDescent="0.35">
      <c r="A262" s="716"/>
      <c r="I262" s="715"/>
    </row>
    <row r="263" spans="1:9" x14ac:dyDescent="0.35">
      <c r="A263" s="716"/>
      <c r="I263" s="715"/>
    </row>
    <row r="264" spans="1:9" x14ac:dyDescent="0.35">
      <c r="A264" s="716"/>
      <c r="I264" s="715"/>
    </row>
    <row r="265" spans="1:9" x14ac:dyDescent="0.35">
      <c r="A265" s="716"/>
      <c r="I265" s="715"/>
    </row>
    <row r="266" spans="1:9" x14ac:dyDescent="0.35">
      <c r="A266" s="716"/>
      <c r="I266" s="715"/>
    </row>
    <row r="267" spans="1:9" x14ac:dyDescent="0.35">
      <c r="A267" s="716"/>
      <c r="I267" s="715"/>
    </row>
    <row r="268" spans="1:9" x14ac:dyDescent="0.35">
      <c r="A268" s="716"/>
      <c r="I268" s="715"/>
    </row>
    <row r="269" spans="1:9" x14ac:dyDescent="0.35">
      <c r="A269" s="716"/>
      <c r="I269" s="715"/>
    </row>
    <row r="270" spans="1:9" x14ac:dyDescent="0.35">
      <c r="A270" s="716"/>
      <c r="I270" s="715"/>
    </row>
    <row r="271" spans="1:9" x14ac:dyDescent="0.35">
      <c r="A271" s="716"/>
      <c r="I271" s="715"/>
    </row>
    <row r="272" spans="1:9" x14ac:dyDescent="0.35">
      <c r="A272" s="716"/>
      <c r="I272" s="715"/>
    </row>
    <row r="273" spans="1:9" x14ac:dyDescent="0.35">
      <c r="A273" s="716"/>
      <c r="I273" s="715"/>
    </row>
    <row r="274" spans="1:9" x14ac:dyDescent="0.35">
      <c r="A274" s="716"/>
      <c r="I274" s="715"/>
    </row>
    <row r="275" spans="1:9" x14ac:dyDescent="0.35">
      <c r="A275" s="716"/>
      <c r="I275" s="715"/>
    </row>
    <row r="276" spans="1:9" x14ac:dyDescent="0.35">
      <c r="A276" s="716"/>
      <c r="I276" s="715"/>
    </row>
    <row r="277" spans="1:9" x14ac:dyDescent="0.35">
      <c r="A277" s="716"/>
      <c r="I277" s="715"/>
    </row>
    <row r="278" spans="1:9" x14ac:dyDescent="0.35">
      <c r="A278" s="716"/>
      <c r="I278" s="715"/>
    </row>
    <row r="279" spans="1:9" x14ac:dyDescent="0.35">
      <c r="A279" s="716"/>
      <c r="I279" s="715"/>
    </row>
    <row r="280" spans="1:9" x14ac:dyDescent="0.35">
      <c r="A280" s="716"/>
      <c r="I280" s="715"/>
    </row>
    <row r="281" spans="1:9" x14ac:dyDescent="0.35">
      <c r="A281" s="716"/>
      <c r="I281" s="715"/>
    </row>
    <row r="282" spans="1:9" x14ac:dyDescent="0.35">
      <c r="A282" s="716"/>
      <c r="I282" s="715"/>
    </row>
    <row r="283" spans="1:9" x14ac:dyDescent="0.35">
      <c r="A283" s="716"/>
      <c r="I283" s="715"/>
    </row>
    <row r="284" spans="1:9" x14ac:dyDescent="0.35">
      <c r="A284" s="716"/>
      <c r="I284" s="715"/>
    </row>
    <row r="285" spans="1:9" x14ac:dyDescent="0.35">
      <c r="A285" s="716"/>
      <c r="I285" s="715"/>
    </row>
    <row r="286" spans="1:9" x14ac:dyDescent="0.35">
      <c r="A286" s="716"/>
      <c r="I286" s="715"/>
    </row>
    <row r="287" spans="1:9" x14ac:dyDescent="0.35">
      <c r="A287" s="716"/>
      <c r="I287" s="715"/>
    </row>
    <row r="288" spans="1:9" x14ac:dyDescent="0.35">
      <c r="A288" s="716"/>
      <c r="I288" s="715"/>
    </row>
    <row r="289" spans="1:9" x14ac:dyDescent="0.35">
      <c r="A289" s="716"/>
      <c r="I289" s="715"/>
    </row>
    <row r="290" spans="1:9" x14ac:dyDescent="0.35">
      <c r="A290" s="716"/>
      <c r="I290" s="715"/>
    </row>
    <row r="291" spans="1:9" x14ac:dyDescent="0.35">
      <c r="A291" s="716"/>
      <c r="I291" s="715"/>
    </row>
    <row r="292" spans="1:9" x14ac:dyDescent="0.35">
      <c r="A292" s="716"/>
      <c r="I292" s="715"/>
    </row>
    <row r="293" spans="1:9" x14ac:dyDescent="0.35">
      <c r="A293" s="716"/>
      <c r="I293" s="715"/>
    </row>
    <row r="294" spans="1:9" x14ac:dyDescent="0.35">
      <c r="A294" s="716"/>
      <c r="I294" s="715"/>
    </row>
    <row r="295" spans="1:9" x14ac:dyDescent="0.35">
      <c r="A295" s="716"/>
      <c r="I295" s="715"/>
    </row>
    <row r="296" spans="1:9" x14ac:dyDescent="0.35">
      <c r="A296" s="716"/>
      <c r="I296" s="715"/>
    </row>
    <row r="297" spans="1:9" x14ac:dyDescent="0.35">
      <c r="A297" s="716"/>
      <c r="I297" s="715"/>
    </row>
    <row r="298" spans="1:9" x14ac:dyDescent="0.35">
      <c r="A298" s="716"/>
      <c r="I298" s="715"/>
    </row>
    <row r="299" spans="1:9" x14ac:dyDescent="0.35">
      <c r="A299" s="716"/>
      <c r="I299" s="715"/>
    </row>
    <row r="300" spans="1:9" x14ac:dyDescent="0.35">
      <c r="A300" s="716"/>
      <c r="I300" s="715"/>
    </row>
    <row r="301" spans="1:9" x14ac:dyDescent="0.35">
      <c r="A301" s="716"/>
      <c r="I301" s="715"/>
    </row>
    <row r="302" spans="1:9" x14ac:dyDescent="0.35">
      <c r="A302" s="716"/>
      <c r="I302" s="715"/>
    </row>
    <row r="303" spans="1:9" x14ac:dyDescent="0.35">
      <c r="A303" s="716"/>
      <c r="I303" s="715"/>
    </row>
    <row r="304" spans="1:9" x14ac:dyDescent="0.35">
      <c r="A304" s="716"/>
      <c r="I304" s="715"/>
    </row>
    <row r="305" spans="1:9" x14ac:dyDescent="0.35">
      <c r="A305" s="716"/>
      <c r="I305" s="715"/>
    </row>
    <row r="306" spans="1:9" x14ac:dyDescent="0.35">
      <c r="A306" s="716"/>
      <c r="I306" s="715"/>
    </row>
    <row r="307" spans="1:9" x14ac:dyDescent="0.35">
      <c r="A307" s="716"/>
      <c r="I307" s="715"/>
    </row>
    <row r="308" spans="1:9" x14ac:dyDescent="0.35">
      <c r="A308" s="716"/>
      <c r="I308" s="715"/>
    </row>
    <row r="309" spans="1:9" x14ac:dyDescent="0.35">
      <c r="A309" s="716"/>
      <c r="I309" s="715"/>
    </row>
    <row r="310" spans="1:9" x14ac:dyDescent="0.35">
      <c r="A310" s="716"/>
      <c r="I310" s="715"/>
    </row>
    <row r="311" spans="1:9" x14ac:dyDescent="0.35">
      <c r="A311" s="716"/>
      <c r="I311" s="715"/>
    </row>
    <row r="312" spans="1:9" x14ac:dyDescent="0.35">
      <c r="A312" s="716"/>
      <c r="I312" s="715"/>
    </row>
    <row r="313" spans="1:9" x14ac:dyDescent="0.35">
      <c r="A313" s="716"/>
      <c r="I313" s="715"/>
    </row>
    <row r="314" spans="1:9" x14ac:dyDescent="0.35">
      <c r="A314" s="716"/>
      <c r="I314" s="715"/>
    </row>
    <row r="315" spans="1:9" x14ac:dyDescent="0.35">
      <c r="A315" s="716"/>
      <c r="I315" s="715"/>
    </row>
    <row r="316" spans="1:9" x14ac:dyDescent="0.35">
      <c r="A316" s="716"/>
      <c r="I316" s="715"/>
    </row>
    <row r="317" spans="1:9" x14ac:dyDescent="0.35">
      <c r="A317" s="716"/>
      <c r="I317" s="715"/>
    </row>
    <row r="318" spans="1:9" x14ac:dyDescent="0.35">
      <c r="A318" s="716"/>
      <c r="I318" s="715"/>
    </row>
    <row r="319" spans="1:9" x14ac:dyDescent="0.35">
      <c r="A319" s="716"/>
      <c r="I319" s="715"/>
    </row>
    <row r="320" spans="1:9" x14ac:dyDescent="0.35">
      <c r="A320" s="716"/>
      <c r="I320" s="715"/>
    </row>
    <row r="321" spans="1:9" x14ac:dyDescent="0.35">
      <c r="A321" s="716"/>
      <c r="I321" s="715"/>
    </row>
    <row r="322" spans="1:9" x14ac:dyDescent="0.35">
      <c r="A322" s="716"/>
      <c r="I322" s="715"/>
    </row>
    <row r="323" spans="1:9" x14ac:dyDescent="0.35">
      <c r="A323" s="716"/>
      <c r="I323" s="715"/>
    </row>
    <row r="324" spans="1:9" x14ac:dyDescent="0.35">
      <c r="A324" s="716"/>
      <c r="I324" s="715"/>
    </row>
    <row r="325" spans="1:9" x14ac:dyDescent="0.35">
      <c r="A325" s="716"/>
      <c r="I325" s="715"/>
    </row>
    <row r="326" spans="1:9" x14ac:dyDescent="0.35">
      <c r="A326" s="716"/>
      <c r="I326" s="715"/>
    </row>
    <row r="327" spans="1:9" x14ac:dyDescent="0.35">
      <c r="A327" s="716"/>
      <c r="I327" s="715"/>
    </row>
    <row r="328" spans="1:9" x14ac:dyDescent="0.35">
      <c r="A328" s="716"/>
      <c r="I328" s="715"/>
    </row>
    <row r="329" spans="1:9" x14ac:dyDescent="0.35">
      <c r="A329" s="716"/>
      <c r="I329" s="715"/>
    </row>
    <row r="330" spans="1:9" x14ac:dyDescent="0.35">
      <c r="A330" s="716"/>
      <c r="I330" s="715"/>
    </row>
    <row r="331" spans="1:9" x14ac:dyDescent="0.35">
      <c r="A331" s="716"/>
      <c r="I331" s="715"/>
    </row>
    <row r="332" spans="1:9" x14ac:dyDescent="0.35">
      <c r="A332" s="716"/>
      <c r="I332" s="715"/>
    </row>
    <row r="333" spans="1:9" x14ac:dyDescent="0.35">
      <c r="A333" s="716"/>
      <c r="I333" s="715"/>
    </row>
    <row r="334" spans="1:9" x14ac:dyDescent="0.35">
      <c r="A334" s="716"/>
      <c r="I334" s="715"/>
    </row>
    <row r="335" spans="1:9" x14ac:dyDescent="0.35">
      <c r="A335" s="716"/>
      <c r="I335" s="715"/>
    </row>
    <row r="336" spans="1:9" x14ac:dyDescent="0.35">
      <c r="A336" s="716"/>
      <c r="I336" s="715"/>
    </row>
    <row r="337" spans="1:9" x14ac:dyDescent="0.35">
      <c r="A337" s="716"/>
      <c r="I337" s="715"/>
    </row>
    <row r="338" spans="1:9" x14ac:dyDescent="0.35">
      <c r="A338" s="716"/>
      <c r="I338" s="715"/>
    </row>
    <row r="339" spans="1:9" x14ac:dyDescent="0.35">
      <c r="A339" s="716"/>
      <c r="I339" s="715"/>
    </row>
    <row r="340" spans="1:9" x14ac:dyDescent="0.35">
      <c r="A340" s="716"/>
      <c r="I340" s="715"/>
    </row>
    <row r="341" spans="1:9" x14ac:dyDescent="0.35">
      <c r="A341" s="716"/>
      <c r="I341" s="715"/>
    </row>
    <row r="342" spans="1:9" x14ac:dyDescent="0.35">
      <c r="A342" s="716"/>
      <c r="I342" s="715"/>
    </row>
    <row r="343" spans="1:9" x14ac:dyDescent="0.35">
      <c r="A343" s="716"/>
      <c r="I343" s="715"/>
    </row>
    <row r="344" spans="1:9" x14ac:dyDescent="0.35">
      <c r="A344" s="716"/>
      <c r="I344" s="715"/>
    </row>
    <row r="345" spans="1:9" x14ac:dyDescent="0.35">
      <c r="A345" s="716"/>
      <c r="I345" s="715"/>
    </row>
    <row r="346" spans="1:9" x14ac:dyDescent="0.35">
      <c r="A346" s="716"/>
      <c r="I346" s="715"/>
    </row>
    <row r="347" spans="1:9" x14ac:dyDescent="0.35">
      <c r="A347" s="716"/>
      <c r="I347" s="715"/>
    </row>
    <row r="348" spans="1:9" x14ac:dyDescent="0.35">
      <c r="A348" s="716"/>
      <c r="I348" s="715"/>
    </row>
    <row r="349" spans="1:9" x14ac:dyDescent="0.35">
      <c r="A349" s="716"/>
      <c r="I349" s="715"/>
    </row>
    <row r="350" spans="1:9" x14ac:dyDescent="0.35">
      <c r="A350" s="716"/>
      <c r="I350" s="715"/>
    </row>
    <row r="351" spans="1:9" x14ac:dyDescent="0.35">
      <c r="A351" s="716"/>
      <c r="I351" s="715"/>
    </row>
    <row r="352" spans="1:9" x14ac:dyDescent="0.35">
      <c r="A352" s="716"/>
      <c r="I352" s="715"/>
    </row>
    <row r="353" spans="1:9" x14ac:dyDescent="0.35">
      <c r="A353" s="716"/>
      <c r="I353" s="715"/>
    </row>
    <row r="354" spans="1:9" x14ac:dyDescent="0.35">
      <c r="A354" s="716"/>
      <c r="I354" s="715"/>
    </row>
    <row r="355" spans="1:9" x14ac:dyDescent="0.35">
      <c r="A355" s="716"/>
      <c r="I355" s="715"/>
    </row>
    <row r="356" spans="1:9" x14ac:dyDescent="0.35">
      <c r="A356" s="716"/>
      <c r="I356" s="715"/>
    </row>
    <row r="357" spans="1:9" x14ac:dyDescent="0.35">
      <c r="A357" s="716"/>
      <c r="I357" s="715"/>
    </row>
    <row r="358" spans="1:9" x14ac:dyDescent="0.35">
      <c r="A358" s="716"/>
      <c r="I358" s="715"/>
    </row>
    <row r="359" spans="1:9" x14ac:dyDescent="0.35">
      <c r="A359" s="716"/>
      <c r="I359" s="715"/>
    </row>
    <row r="360" spans="1:9" x14ac:dyDescent="0.35">
      <c r="A360" s="716"/>
      <c r="I360" s="715"/>
    </row>
    <row r="361" spans="1:9" x14ac:dyDescent="0.35">
      <c r="A361" s="716"/>
      <c r="I361" s="715"/>
    </row>
    <row r="362" spans="1:9" x14ac:dyDescent="0.35">
      <c r="A362" s="716"/>
      <c r="I362" s="715"/>
    </row>
    <row r="363" spans="1:9" x14ac:dyDescent="0.35">
      <c r="A363" s="716"/>
      <c r="I363" s="715"/>
    </row>
    <row r="364" spans="1:9" x14ac:dyDescent="0.35">
      <c r="A364" s="716"/>
      <c r="I364" s="715"/>
    </row>
    <row r="365" spans="1:9" x14ac:dyDescent="0.35">
      <c r="A365" s="716"/>
      <c r="I365" s="715"/>
    </row>
    <row r="366" spans="1:9" x14ac:dyDescent="0.35">
      <c r="A366" s="716"/>
      <c r="I366" s="715"/>
    </row>
    <row r="367" spans="1:9" x14ac:dyDescent="0.35">
      <c r="A367" s="716"/>
      <c r="I367" s="715"/>
    </row>
    <row r="368" spans="1:9" x14ac:dyDescent="0.35">
      <c r="A368" s="716"/>
      <c r="I368" s="715"/>
    </row>
    <row r="369" spans="1:9" x14ac:dyDescent="0.35">
      <c r="A369" s="716"/>
      <c r="I369" s="715"/>
    </row>
    <row r="370" spans="1:9" x14ac:dyDescent="0.35">
      <c r="A370" s="716"/>
      <c r="I370" s="715"/>
    </row>
    <row r="371" spans="1:9" x14ac:dyDescent="0.35">
      <c r="A371" s="716"/>
      <c r="I371" s="715"/>
    </row>
    <row r="372" spans="1:9" x14ac:dyDescent="0.35">
      <c r="A372" s="716"/>
      <c r="I372" s="715"/>
    </row>
    <row r="373" spans="1:9" x14ac:dyDescent="0.35">
      <c r="A373" s="716"/>
      <c r="I373" s="715"/>
    </row>
    <row r="374" spans="1:9" x14ac:dyDescent="0.35">
      <c r="A374" s="716"/>
      <c r="I374" s="715"/>
    </row>
    <row r="375" spans="1:9" x14ac:dyDescent="0.35">
      <c r="A375" s="716"/>
      <c r="I375" s="715"/>
    </row>
    <row r="376" spans="1:9" x14ac:dyDescent="0.35">
      <c r="A376" s="716"/>
      <c r="I376" s="715"/>
    </row>
    <row r="377" spans="1:9" x14ac:dyDescent="0.35">
      <c r="A377" s="716"/>
      <c r="I377" s="715"/>
    </row>
    <row r="378" spans="1:9" x14ac:dyDescent="0.35">
      <c r="A378" s="716"/>
      <c r="I378" s="715"/>
    </row>
    <row r="379" spans="1:9" x14ac:dyDescent="0.35">
      <c r="A379" s="716"/>
      <c r="I379" s="715"/>
    </row>
    <row r="380" spans="1:9" x14ac:dyDescent="0.35">
      <c r="A380" s="716"/>
      <c r="I380" s="715"/>
    </row>
    <row r="381" spans="1:9" x14ac:dyDescent="0.35">
      <c r="A381" s="716"/>
      <c r="I381" s="715"/>
    </row>
    <row r="382" spans="1:9" x14ac:dyDescent="0.35">
      <c r="A382" s="716"/>
      <c r="I382" s="715"/>
    </row>
    <row r="383" spans="1:9" x14ac:dyDescent="0.35">
      <c r="A383" s="716"/>
      <c r="I383" s="715"/>
    </row>
    <row r="384" spans="1:9" x14ac:dyDescent="0.35">
      <c r="A384" s="716"/>
      <c r="I384" s="715"/>
    </row>
    <row r="385" spans="1:9" x14ac:dyDescent="0.35">
      <c r="A385" s="716"/>
      <c r="I385" s="715"/>
    </row>
    <row r="386" spans="1:9" x14ac:dyDescent="0.35">
      <c r="A386" s="716"/>
      <c r="I386" s="715"/>
    </row>
    <row r="387" spans="1:9" x14ac:dyDescent="0.35">
      <c r="A387" s="716"/>
      <c r="I387" s="715"/>
    </row>
    <row r="388" spans="1:9" x14ac:dyDescent="0.35">
      <c r="A388" s="716"/>
      <c r="I388" s="715"/>
    </row>
    <row r="389" spans="1:9" x14ac:dyDescent="0.35">
      <c r="A389" s="716"/>
      <c r="I389" s="715"/>
    </row>
    <row r="390" spans="1:9" x14ac:dyDescent="0.35">
      <c r="A390" s="716"/>
      <c r="I390" s="715"/>
    </row>
    <row r="391" spans="1:9" x14ac:dyDescent="0.35">
      <c r="A391" s="716"/>
      <c r="I391" s="715"/>
    </row>
    <row r="392" spans="1:9" x14ac:dyDescent="0.35">
      <c r="A392" s="716"/>
      <c r="I392" s="715"/>
    </row>
    <row r="393" spans="1:9" x14ac:dyDescent="0.35">
      <c r="A393" s="716"/>
      <c r="I393" s="715"/>
    </row>
    <row r="394" spans="1:9" x14ac:dyDescent="0.35">
      <c r="A394" s="716"/>
      <c r="I394" s="715"/>
    </row>
    <row r="395" spans="1:9" x14ac:dyDescent="0.35">
      <c r="A395" s="716"/>
      <c r="I395" s="715"/>
    </row>
    <row r="396" spans="1:9" x14ac:dyDescent="0.35">
      <c r="A396" s="716"/>
      <c r="I396" s="715"/>
    </row>
    <row r="397" spans="1:9" x14ac:dyDescent="0.35">
      <c r="A397" s="716"/>
      <c r="I397" s="715"/>
    </row>
    <row r="398" spans="1:9" x14ac:dyDescent="0.35">
      <c r="A398" s="716"/>
      <c r="I398" s="715"/>
    </row>
    <row r="399" spans="1:9" x14ac:dyDescent="0.35">
      <c r="A399" s="716"/>
      <c r="I399" s="715"/>
    </row>
    <row r="400" spans="1:9" x14ac:dyDescent="0.35">
      <c r="A400" s="716"/>
      <c r="I400" s="715"/>
    </row>
    <row r="401" spans="1:9" x14ac:dyDescent="0.35">
      <c r="A401" s="716"/>
      <c r="I401" s="715"/>
    </row>
    <row r="402" spans="1:9" x14ac:dyDescent="0.35">
      <c r="A402" s="716"/>
      <c r="I402" s="715"/>
    </row>
    <row r="403" spans="1:9" x14ac:dyDescent="0.35">
      <c r="A403" s="716"/>
      <c r="I403" s="715"/>
    </row>
    <row r="404" spans="1:9" x14ac:dyDescent="0.35">
      <c r="A404" s="716"/>
      <c r="I404" s="715"/>
    </row>
    <row r="405" spans="1:9" x14ac:dyDescent="0.35">
      <c r="A405" s="716"/>
      <c r="I405" s="715"/>
    </row>
    <row r="406" spans="1:9" x14ac:dyDescent="0.35">
      <c r="A406" s="716"/>
      <c r="I406" s="715"/>
    </row>
    <row r="407" spans="1:9" x14ac:dyDescent="0.35">
      <c r="A407" s="716"/>
      <c r="I407" s="715"/>
    </row>
    <row r="408" spans="1:9" x14ac:dyDescent="0.35">
      <c r="A408" s="716"/>
      <c r="I408" s="715"/>
    </row>
    <row r="409" spans="1:9" x14ac:dyDescent="0.35">
      <c r="A409" s="716"/>
      <c r="I409" s="715"/>
    </row>
    <row r="410" spans="1:9" x14ac:dyDescent="0.35">
      <c r="A410" s="716"/>
      <c r="I410" s="715"/>
    </row>
    <row r="411" spans="1:9" x14ac:dyDescent="0.35">
      <c r="A411" s="716"/>
      <c r="I411" s="715"/>
    </row>
    <row r="412" spans="1:9" x14ac:dyDescent="0.35">
      <c r="A412" s="716"/>
      <c r="I412" s="715"/>
    </row>
    <row r="413" spans="1:9" x14ac:dyDescent="0.35">
      <c r="A413" s="716"/>
      <c r="I413" s="715"/>
    </row>
    <row r="414" spans="1:9" x14ac:dyDescent="0.35">
      <c r="A414" s="716"/>
      <c r="I414" s="715"/>
    </row>
    <row r="415" spans="1:9" x14ac:dyDescent="0.35">
      <c r="A415" s="716"/>
      <c r="I415" s="715"/>
    </row>
    <row r="416" spans="1:9" x14ac:dyDescent="0.35">
      <c r="A416" s="716"/>
      <c r="I416" s="715"/>
    </row>
    <row r="417" spans="1:9" x14ac:dyDescent="0.35">
      <c r="A417" s="716"/>
      <c r="I417" s="715"/>
    </row>
    <row r="418" spans="1:9" x14ac:dyDescent="0.35">
      <c r="A418" s="716"/>
      <c r="I418" s="715"/>
    </row>
    <row r="419" spans="1:9" x14ac:dyDescent="0.35">
      <c r="A419" s="716"/>
      <c r="I419" s="715"/>
    </row>
    <row r="420" spans="1:9" x14ac:dyDescent="0.35">
      <c r="A420" s="716"/>
      <c r="I420" s="715"/>
    </row>
    <row r="421" spans="1:9" x14ac:dyDescent="0.35">
      <c r="A421" s="716"/>
      <c r="I421" s="715"/>
    </row>
    <row r="422" spans="1:9" x14ac:dyDescent="0.35">
      <c r="A422" s="716"/>
      <c r="I422" s="715"/>
    </row>
    <row r="423" spans="1:9" x14ac:dyDescent="0.35">
      <c r="A423" s="716"/>
      <c r="I423" s="715"/>
    </row>
    <row r="424" spans="1:9" x14ac:dyDescent="0.35">
      <c r="A424" s="716"/>
      <c r="I424" s="715"/>
    </row>
    <row r="425" spans="1:9" x14ac:dyDescent="0.35">
      <c r="A425" s="716"/>
      <c r="I425" s="715"/>
    </row>
    <row r="426" spans="1:9" x14ac:dyDescent="0.35">
      <c r="A426" s="716"/>
      <c r="I426" s="715"/>
    </row>
    <row r="427" spans="1:9" x14ac:dyDescent="0.35">
      <c r="A427" s="716"/>
      <c r="I427" s="715"/>
    </row>
    <row r="428" spans="1:9" x14ac:dyDescent="0.35">
      <c r="A428" s="716"/>
      <c r="I428" s="715"/>
    </row>
    <row r="429" spans="1:9" x14ac:dyDescent="0.35">
      <c r="A429" s="716"/>
      <c r="I429" s="715"/>
    </row>
    <row r="430" spans="1:9" x14ac:dyDescent="0.35">
      <c r="A430" s="716"/>
      <c r="I430" s="715"/>
    </row>
    <row r="431" spans="1:9" x14ac:dyDescent="0.35">
      <c r="A431" s="716"/>
      <c r="I431" s="715"/>
    </row>
    <row r="432" spans="1:9" x14ac:dyDescent="0.35">
      <c r="A432" s="716"/>
      <c r="I432" s="715"/>
    </row>
    <row r="433" spans="1:9" x14ac:dyDescent="0.35">
      <c r="A433" s="716"/>
      <c r="I433" s="715"/>
    </row>
    <row r="434" spans="1:9" x14ac:dyDescent="0.35">
      <c r="A434" s="716"/>
      <c r="I434" s="715"/>
    </row>
    <row r="435" spans="1:9" x14ac:dyDescent="0.35">
      <c r="A435" s="716"/>
      <c r="I435" s="715"/>
    </row>
    <row r="436" spans="1:9" x14ac:dyDescent="0.35">
      <c r="A436" s="716"/>
      <c r="I436" s="715"/>
    </row>
    <row r="437" spans="1:9" x14ac:dyDescent="0.35">
      <c r="A437" s="716"/>
      <c r="I437" s="715"/>
    </row>
    <row r="438" spans="1:9" x14ac:dyDescent="0.35">
      <c r="A438" s="716"/>
      <c r="I438" s="715"/>
    </row>
    <row r="439" spans="1:9" x14ac:dyDescent="0.35">
      <c r="A439" s="716"/>
      <c r="I439" s="715"/>
    </row>
    <row r="440" spans="1:9" x14ac:dyDescent="0.35">
      <c r="A440" s="716"/>
      <c r="I440" s="715"/>
    </row>
    <row r="441" spans="1:9" x14ac:dyDescent="0.35">
      <c r="A441" s="716"/>
      <c r="I441" s="715"/>
    </row>
    <row r="442" spans="1:9" x14ac:dyDescent="0.35">
      <c r="A442" s="716"/>
      <c r="I442" s="715"/>
    </row>
    <row r="443" spans="1:9" x14ac:dyDescent="0.35">
      <c r="A443" s="716"/>
      <c r="I443" s="715"/>
    </row>
    <row r="444" spans="1:9" x14ac:dyDescent="0.35">
      <c r="A444" s="716"/>
      <c r="I444" s="715"/>
    </row>
    <row r="445" spans="1:9" x14ac:dyDescent="0.35">
      <c r="A445" s="716"/>
      <c r="I445" s="715"/>
    </row>
    <row r="446" spans="1:9" x14ac:dyDescent="0.35">
      <c r="A446" s="716"/>
      <c r="I446" s="715"/>
    </row>
    <row r="447" spans="1:9" x14ac:dyDescent="0.35">
      <c r="A447" s="716"/>
      <c r="I447" s="715"/>
    </row>
    <row r="448" spans="1:9" x14ac:dyDescent="0.35">
      <c r="A448" s="716"/>
      <c r="I448" s="715"/>
    </row>
    <row r="449" spans="1:9" x14ac:dyDescent="0.35">
      <c r="A449" s="716"/>
      <c r="I449" s="715"/>
    </row>
    <row r="450" spans="1:9" x14ac:dyDescent="0.35">
      <c r="A450" s="716"/>
      <c r="I450" s="715"/>
    </row>
    <row r="451" spans="1:9" x14ac:dyDescent="0.35">
      <c r="A451" s="716"/>
      <c r="I451" s="715"/>
    </row>
    <row r="452" spans="1:9" x14ac:dyDescent="0.35">
      <c r="A452" s="716"/>
      <c r="I452" s="715"/>
    </row>
    <row r="453" spans="1:9" x14ac:dyDescent="0.35">
      <c r="A453" s="716"/>
      <c r="I453" s="715"/>
    </row>
    <row r="454" spans="1:9" x14ac:dyDescent="0.35">
      <c r="A454" s="716"/>
      <c r="I454" s="715"/>
    </row>
    <row r="455" spans="1:9" x14ac:dyDescent="0.35">
      <c r="A455" s="716"/>
      <c r="I455" s="715"/>
    </row>
    <row r="456" spans="1:9" x14ac:dyDescent="0.35">
      <c r="A456" s="716"/>
      <c r="I456" s="715"/>
    </row>
    <row r="457" spans="1:9" x14ac:dyDescent="0.35">
      <c r="A457" s="716"/>
      <c r="I457" s="715"/>
    </row>
    <row r="458" spans="1:9" x14ac:dyDescent="0.35">
      <c r="A458" s="716"/>
      <c r="I458" s="715"/>
    </row>
    <row r="459" spans="1:9" x14ac:dyDescent="0.35">
      <c r="A459" s="716"/>
      <c r="I459" s="715"/>
    </row>
    <row r="460" spans="1:9" x14ac:dyDescent="0.35">
      <c r="A460" s="716"/>
      <c r="I460" s="715"/>
    </row>
    <row r="461" spans="1:9" x14ac:dyDescent="0.35">
      <c r="A461" s="716"/>
      <c r="I461" s="715"/>
    </row>
    <row r="462" spans="1:9" x14ac:dyDescent="0.35">
      <c r="A462" s="716"/>
      <c r="I462" s="715"/>
    </row>
    <row r="463" spans="1:9" x14ac:dyDescent="0.35">
      <c r="A463" s="716"/>
      <c r="I463" s="715"/>
    </row>
    <row r="464" spans="1:9" x14ac:dyDescent="0.35">
      <c r="A464" s="716"/>
      <c r="I464" s="715"/>
    </row>
    <row r="465" spans="1:9" x14ac:dyDescent="0.35">
      <c r="A465" s="716"/>
      <c r="I465" s="715"/>
    </row>
    <row r="466" spans="1:9" x14ac:dyDescent="0.35">
      <c r="A466" s="716"/>
      <c r="I466" s="715"/>
    </row>
    <row r="467" spans="1:9" x14ac:dyDescent="0.35">
      <c r="A467" s="716"/>
      <c r="I467" s="715"/>
    </row>
    <row r="468" spans="1:9" x14ac:dyDescent="0.35">
      <c r="A468" s="716"/>
      <c r="I468" s="715"/>
    </row>
    <row r="469" spans="1:9" x14ac:dyDescent="0.35">
      <c r="A469" s="716"/>
      <c r="I469" s="715"/>
    </row>
    <row r="470" spans="1:9" x14ac:dyDescent="0.35">
      <c r="A470" s="716"/>
      <c r="I470" s="715"/>
    </row>
    <row r="471" spans="1:9" x14ac:dyDescent="0.35">
      <c r="A471" s="716"/>
      <c r="I471" s="715"/>
    </row>
    <row r="472" spans="1:9" x14ac:dyDescent="0.35">
      <c r="A472" s="716"/>
      <c r="I472" s="715"/>
    </row>
    <row r="473" spans="1:9" x14ac:dyDescent="0.35">
      <c r="A473" s="716"/>
      <c r="I473" s="715"/>
    </row>
    <row r="474" spans="1:9" x14ac:dyDescent="0.35">
      <c r="A474" s="716"/>
      <c r="I474" s="715"/>
    </row>
    <row r="475" spans="1:9" x14ac:dyDescent="0.35">
      <c r="A475" s="716"/>
      <c r="I475" s="715"/>
    </row>
    <row r="476" spans="1:9" x14ac:dyDescent="0.35">
      <c r="A476" s="716"/>
      <c r="I476" s="715"/>
    </row>
    <row r="477" spans="1:9" x14ac:dyDescent="0.35">
      <c r="A477" s="716"/>
      <c r="I477" s="715"/>
    </row>
    <row r="478" spans="1:9" x14ac:dyDescent="0.35">
      <c r="A478" s="716"/>
      <c r="I478" s="715"/>
    </row>
    <row r="479" spans="1:9" x14ac:dyDescent="0.35">
      <c r="A479" s="716"/>
      <c r="I479" s="715"/>
    </row>
    <row r="480" spans="1:9" x14ac:dyDescent="0.35">
      <c r="A480" s="716"/>
      <c r="I480" s="715"/>
    </row>
    <row r="481" spans="1:9" x14ac:dyDescent="0.35">
      <c r="A481" s="716"/>
      <c r="I481" s="715"/>
    </row>
    <row r="482" spans="1:9" x14ac:dyDescent="0.35">
      <c r="A482" s="716"/>
      <c r="I482" s="715"/>
    </row>
    <row r="483" spans="1:9" x14ac:dyDescent="0.35">
      <c r="A483" s="716"/>
      <c r="I483" s="715"/>
    </row>
    <row r="484" spans="1:9" x14ac:dyDescent="0.35">
      <c r="A484" s="716"/>
      <c r="I484" s="715"/>
    </row>
    <row r="485" spans="1:9" x14ac:dyDescent="0.35">
      <c r="A485" s="716"/>
      <c r="I485" s="715"/>
    </row>
    <row r="486" spans="1:9" x14ac:dyDescent="0.35">
      <c r="A486" s="716"/>
      <c r="I486" s="715"/>
    </row>
    <row r="487" spans="1:9" x14ac:dyDescent="0.35">
      <c r="A487" s="716"/>
      <c r="I487" s="715"/>
    </row>
    <row r="488" spans="1:9" x14ac:dyDescent="0.35">
      <c r="A488" s="716"/>
      <c r="I488" s="715"/>
    </row>
    <row r="489" spans="1:9" x14ac:dyDescent="0.35">
      <c r="A489" s="716"/>
      <c r="I489" s="715"/>
    </row>
    <row r="490" spans="1:9" x14ac:dyDescent="0.35">
      <c r="A490" s="716"/>
      <c r="I490" s="715"/>
    </row>
    <row r="491" spans="1:9" x14ac:dyDescent="0.35">
      <c r="A491" s="716"/>
      <c r="I491" s="715"/>
    </row>
    <row r="492" spans="1:9" x14ac:dyDescent="0.35">
      <c r="A492" s="716"/>
      <c r="I492" s="715"/>
    </row>
    <row r="493" spans="1:9" x14ac:dyDescent="0.35">
      <c r="A493" s="716"/>
      <c r="I493" s="715"/>
    </row>
    <row r="494" spans="1:9" x14ac:dyDescent="0.35">
      <c r="A494" s="716"/>
      <c r="I494" s="715"/>
    </row>
    <row r="495" spans="1:9" x14ac:dyDescent="0.35">
      <c r="A495" s="716"/>
      <c r="I495" s="715"/>
    </row>
    <row r="496" spans="1:9" x14ac:dyDescent="0.35">
      <c r="A496" s="716"/>
      <c r="I496" s="715"/>
    </row>
    <row r="497" spans="1:9" x14ac:dyDescent="0.35">
      <c r="A497" s="716"/>
      <c r="I497" s="715"/>
    </row>
    <row r="498" spans="1:9" x14ac:dyDescent="0.35">
      <c r="A498" s="716"/>
      <c r="I498" s="715"/>
    </row>
    <row r="499" spans="1:9" x14ac:dyDescent="0.35">
      <c r="A499" s="716"/>
      <c r="I499" s="715"/>
    </row>
    <row r="500" spans="1:9" x14ac:dyDescent="0.35">
      <c r="A500" s="716"/>
      <c r="I500" s="715"/>
    </row>
    <row r="501" spans="1:9" x14ac:dyDescent="0.35">
      <c r="A501" s="716"/>
      <c r="I501" s="715"/>
    </row>
    <row r="502" spans="1:9" x14ac:dyDescent="0.35">
      <c r="A502" s="716"/>
      <c r="I502" s="715"/>
    </row>
    <row r="503" spans="1:9" x14ac:dyDescent="0.35">
      <c r="A503" s="716"/>
      <c r="I503" s="715"/>
    </row>
    <row r="504" spans="1:9" x14ac:dyDescent="0.35">
      <c r="A504" s="716"/>
      <c r="I504" s="715"/>
    </row>
    <row r="505" spans="1:9" x14ac:dyDescent="0.35">
      <c r="A505" s="716"/>
      <c r="I505" s="715"/>
    </row>
    <row r="506" spans="1:9" x14ac:dyDescent="0.35">
      <c r="A506" s="716"/>
      <c r="I506" s="715"/>
    </row>
    <row r="507" spans="1:9" x14ac:dyDescent="0.35">
      <c r="A507" s="716"/>
      <c r="I507" s="715"/>
    </row>
    <row r="508" spans="1:9" x14ac:dyDescent="0.35">
      <c r="A508" s="716"/>
      <c r="I508" s="715"/>
    </row>
    <row r="509" spans="1:9" x14ac:dyDescent="0.35">
      <c r="A509" s="716"/>
      <c r="I509" s="715"/>
    </row>
    <row r="510" spans="1:9" x14ac:dyDescent="0.35">
      <c r="A510" s="716"/>
      <c r="I510" s="715"/>
    </row>
    <row r="511" spans="1:9" x14ac:dyDescent="0.35">
      <c r="A511" s="716"/>
      <c r="I511" s="715"/>
    </row>
    <row r="512" spans="1:9" x14ac:dyDescent="0.35">
      <c r="A512" s="716"/>
      <c r="I512" s="715"/>
    </row>
    <row r="513" spans="1:9" x14ac:dyDescent="0.35">
      <c r="A513" s="716"/>
      <c r="I513" s="715"/>
    </row>
    <row r="514" spans="1:9" x14ac:dyDescent="0.35">
      <c r="A514" s="716"/>
      <c r="I514" s="715"/>
    </row>
    <row r="515" spans="1:9" x14ac:dyDescent="0.35">
      <c r="A515" s="716"/>
      <c r="I515" s="715"/>
    </row>
    <row r="516" spans="1:9" x14ac:dyDescent="0.35">
      <c r="A516" s="716"/>
      <c r="I516" s="715"/>
    </row>
    <row r="517" spans="1:9" x14ac:dyDescent="0.35">
      <c r="A517" s="716"/>
      <c r="I517" s="715"/>
    </row>
    <row r="518" spans="1:9" x14ac:dyDescent="0.35">
      <c r="A518" s="716"/>
      <c r="I518" s="715"/>
    </row>
    <row r="519" spans="1:9" x14ac:dyDescent="0.35">
      <c r="A519" s="716"/>
      <c r="I519" s="715"/>
    </row>
    <row r="520" spans="1:9" x14ac:dyDescent="0.35">
      <c r="A520" s="716"/>
      <c r="I520" s="715"/>
    </row>
    <row r="521" spans="1:9" x14ac:dyDescent="0.35">
      <c r="A521" s="716"/>
      <c r="I521" s="715"/>
    </row>
    <row r="522" spans="1:9" x14ac:dyDescent="0.35">
      <c r="A522" s="716"/>
      <c r="I522" s="715"/>
    </row>
    <row r="523" spans="1:9" x14ac:dyDescent="0.35">
      <c r="A523" s="716"/>
      <c r="I523" s="715"/>
    </row>
    <row r="524" spans="1:9" x14ac:dyDescent="0.35">
      <c r="A524" s="716"/>
      <c r="I524" s="715"/>
    </row>
    <row r="525" spans="1:9" x14ac:dyDescent="0.35">
      <c r="A525" s="716"/>
      <c r="I525" s="715"/>
    </row>
    <row r="526" spans="1:9" x14ac:dyDescent="0.35">
      <c r="A526" s="716"/>
      <c r="I526" s="715"/>
    </row>
    <row r="527" spans="1:9" x14ac:dyDescent="0.35">
      <c r="A527" s="716"/>
      <c r="I527" s="715"/>
    </row>
    <row r="528" spans="1:9" x14ac:dyDescent="0.35">
      <c r="A528" s="716"/>
      <c r="I528" s="715"/>
    </row>
    <row r="529" spans="1:9" x14ac:dyDescent="0.35">
      <c r="A529" s="716"/>
      <c r="I529" s="715"/>
    </row>
    <row r="530" spans="1:9" x14ac:dyDescent="0.35">
      <c r="A530" s="716"/>
      <c r="I530" s="715"/>
    </row>
    <row r="531" spans="1:9" x14ac:dyDescent="0.35">
      <c r="A531" s="716"/>
      <c r="I531" s="715"/>
    </row>
    <row r="532" spans="1:9" x14ac:dyDescent="0.35">
      <c r="A532" s="716"/>
      <c r="I532" s="715"/>
    </row>
    <row r="533" spans="1:9" x14ac:dyDescent="0.35">
      <c r="A533" s="716"/>
      <c r="I533" s="715"/>
    </row>
    <row r="534" spans="1:9" x14ac:dyDescent="0.35">
      <c r="A534" s="716"/>
      <c r="I534" s="715"/>
    </row>
    <row r="535" spans="1:9" x14ac:dyDescent="0.35">
      <c r="A535" s="716"/>
      <c r="I535" s="715"/>
    </row>
    <row r="536" spans="1:9" x14ac:dyDescent="0.35">
      <c r="A536" s="716"/>
      <c r="I536" s="715"/>
    </row>
    <row r="537" spans="1:9" x14ac:dyDescent="0.35">
      <c r="A537" s="716"/>
      <c r="I537" s="715"/>
    </row>
    <row r="538" spans="1:9" x14ac:dyDescent="0.35">
      <c r="A538" s="716"/>
      <c r="I538" s="715"/>
    </row>
    <row r="539" spans="1:9" x14ac:dyDescent="0.35">
      <c r="A539" s="716"/>
      <c r="I539" s="715"/>
    </row>
    <row r="540" spans="1:9" x14ac:dyDescent="0.35">
      <c r="A540" s="716"/>
      <c r="I540" s="715"/>
    </row>
    <row r="541" spans="1:9" x14ac:dyDescent="0.35">
      <c r="A541" s="716"/>
      <c r="I541" s="715"/>
    </row>
    <row r="542" spans="1:9" x14ac:dyDescent="0.35">
      <c r="A542" s="716"/>
      <c r="I542" s="715"/>
    </row>
    <row r="543" spans="1:9" x14ac:dyDescent="0.35">
      <c r="A543" s="716"/>
      <c r="I543" s="715"/>
    </row>
    <row r="544" spans="1:9" x14ac:dyDescent="0.35">
      <c r="A544" s="716"/>
      <c r="I544" s="715"/>
    </row>
    <row r="545" spans="1:9" x14ac:dyDescent="0.35">
      <c r="A545" s="716"/>
      <c r="I545" s="715"/>
    </row>
    <row r="546" spans="1:9" x14ac:dyDescent="0.35">
      <c r="A546" s="716"/>
      <c r="I546" s="715"/>
    </row>
    <row r="547" spans="1:9" x14ac:dyDescent="0.35">
      <c r="A547" s="716"/>
      <c r="I547" s="715"/>
    </row>
    <row r="548" spans="1:9" x14ac:dyDescent="0.35">
      <c r="A548" s="716"/>
      <c r="I548" s="715"/>
    </row>
    <row r="549" spans="1:9" x14ac:dyDescent="0.35">
      <c r="A549" s="716"/>
      <c r="I549" s="715"/>
    </row>
    <row r="550" spans="1:9" x14ac:dyDescent="0.35">
      <c r="A550" s="716"/>
      <c r="I550" s="715"/>
    </row>
    <row r="551" spans="1:9" x14ac:dyDescent="0.35">
      <c r="A551" s="716"/>
      <c r="I551" s="715"/>
    </row>
    <row r="552" spans="1:9" x14ac:dyDescent="0.35">
      <c r="A552" s="716"/>
      <c r="I552" s="715"/>
    </row>
    <row r="553" spans="1:9" x14ac:dyDescent="0.35">
      <c r="A553" s="716"/>
      <c r="I553" s="715"/>
    </row>
    <row r="554" spans="1:9" x14ac:dyDescent="0.35">
      <c r="A554" s="716"/>
      <c r="I554" s="715"/>
    </row>
    <row r="555" spans="1:9" x14ac:dyDescent="0.35">
      <c r="A555" s="716"/>
      <c r="I555" s="715"/>
    </row>
    <row r="556" spans="1:9" x14ac:dyDescent="0.35">
      <c r="A556" s="716"/>
      <c r="I556" s="715"/>
    </row>
    <row r="557" spans="1:9" x14ac:dyDescent="0.35">
      <c r="A557" s="716"/>
      <c r="I557" s="715"/>
    </row>
    <row r="558" spans="1:9" x14ac:dyDescent="0.35">
      <c r="A558" s="716"/>
      <c r="I558" s="715"/>
    </row>
    <row r="559" spans="1:9" x14ac:dyDescent="0.35">
      <c r="A559" s="716"/>
      <c r="I559" s="715"/>
    </row>
    <row r="560" spans="1:9" x14ac:dyDescent="0.35">
      <c r="A560" s="716"/>
      <c r="I560" s="715"/>
    </row>
    <row r="561" spans="1:9" x14ac:dyDescent="0.35">
      <c r="A561" s="716"/>
      <c r="I561" s="715"/>
    </row>
    <row r="562" spans="1:9" x14ac:dyDescent="0.35">
      <c r="A562" s="716"/>
      <c r="I562" s="715"/>
    </row>
    <row r="563" spans="1:9" x14ac:dyDescent="0.35">
      <c r="A563" s="716"/>
      <c r="I563" s="715"/>
    </row>
    <row r="564" spans="1:9" x14ac:dyDescent="0.35">
      <c r="A564" s="716"/>
      <c r="I564" s="715"/>
    </row>
    <row r="565" spans="1:9" x14ac:dyDescent="0.35">
      <c r="A565" s="716"/>
      <c r="I565" s="715"/>
    </row>
    <row r="566" spans="1:9" x14ac:dyDescent="0.35">
      <c r="A566" s="716"/>
      <c r="I566" s="715"/>
    </row>
    <row r="567" spans="1:9" x14ac:dyDescent="0.35">
      <c r="A567" s="716"/>
      <c r="I567" s="715"/>
    </row>
    <row r="568" spans="1:9" x14ac:dyDescent="0.35">
      <c r="A568" s="716"/>
      <c r="I568" s="715"/>
    </row>
    <row r="569" spans="1:9" x14ac:dyDescent="0.35">
      <c r="A569" s="716"/>
      <c r="I569" s="715"/>
    </row>
    <row r="570" spans="1:9" x14ac:dyDescent="0.35">
      <c r="A570" s="716"/>
      <c r="I570" s="715"/>
    </row>
    <row r="571" spans="1:9" x14ac:dyDescent="0.35">
      <c r="A571" s="716"/>
      <c r="I571" s="715"/>
    </row>
    <row r="572" spans="1:9" x14ac:dyDescent="0.35">
      <c r="A572" s="716"/>
      <c r="I572" s="715"/>
    </row>
    <row r="573" spans="1:9" x14ac:dyDescent="0.35">
      <c r="A573" s="716"/>
      <c r="I573" s="715"/>
    </row>
    <row r="574" spans="1:9" x14ac:dyDescent="0.35">
      <c r="A574" s="716"/>
      <c r="I574" s="715"/>
    </row>
    <row r="575" spans="1:9" x14ac:dyDescent="0.35">
      <c r="A575" s="716"/>
      <c r="I575" s="715"/>
    </row>
    <row r="576" spans="1:9" x14ac:dyDescent="0.35">
      <c r="A576" s="716"/>
      <c r="I576" s="715"/>
    </row>
    <row r="577" spans="1:9" x14ac:dyDescent="0.35">
      <c r="A577" s="716"/>
      <c r="I577" s="715"/>
    </row>
    <row r="578" spans="1:9" x14ac:dyDescent="0.35">
      <c r="A578" s="716"/>
      <c r="I578" s="715"/>
    </row>
    <row r="579" spans="1:9" x14ac:dyDescent="0.35">
      <c r="A579" s="716"/>
      <c r="I579" s="715"/>
    </row>
    <row r="580" spans="1:9" x14ac:dyDescent="0.35">
      <c r="A580" s="716"/>
      <c r="I580" s="715"/>
    </row>
    <row r="581" spans="1:9" x14ac:dyDescent="0.35">
      <c r="A581" s="716"/>
      <c r="I581" s="715"/>
    </row>
    <row r="582" spans="1:9" x14ac:dyDescent="0.35">
      <c r="A582" s="716"/>
      <c r="I582" s="715"/>
    </row>
    <row r="583" spans="1:9" x14ac:dyDescent="0.35">
      <c r="A583" s="716"/>
      <c r="I583" s="715"/>
    </row>
    <row r="584" spans="1:9" x14ac:dyDescent="0.35">
      <c r="A584" s="716"/>
      <c r="I584" s="715"/>
    </row>
    <row r="585" spans="1:9" x14ac:dyDescent="0.35">
      <c r="A585" s="716"/>
      <c r="I585" s="715"/>
    </row>
    <row r="586" spans="1:9" x14ac:dyDescent="0.35">
      <c r="A586" s="716"/>
      <c r="I586" s="715"/>
    </row>
    <row r="587" spans="1:9" x14ac:dyDescent="0.35">
      <c r="A587" s="716"/>
      <c r="I587" s="715"/>
    </row>
    <row r="588" spans="1:9" x14ac:dyDescent="0.35">
      <c r="A588" s="716"/>
      <c r="I588" s="715"/>
    </row>
    <row r="589" spans="1:9" x14ac:dyDescent="0.35">
      <c r="A589" s="716"/>
      <c r="I589" s="715"/>
    </row>
    <row r="590" spans="1:9" x14ac:dyDescent="0.35">
      <c r="A590" s="716"/>
      <c r="I590" s="715"/>
    </row>
    <row r="591" spans="1:9" x14ac:dyDescent="0.35">
      <c r="A591" s="716"/>
      <c r="I591" s="715"/>
    </row>
    <row r="592" spans="1:9" x14ac:dyDescent="0.35">
      <c r="A592" s="716"/>
      <c r="I592" s="715"/>
    </row>
    <row r="593" spans="1:9" x14ac:dyDescent="0.35">
      <c r="A593" s="716"/>
      <c r="I593" s="715"/>
    </row>
    <row r="594" spans="1:9" x14ac:dyDescent="0.35">
      <c r="A594" s="716"/>
      <c r="I594" s="715"/>
    </row>
    <row r="595" spans="1:9" x14ac:dyDescent="0.35">
      <c r="A595" s="716"/>
      <c r="I595" s="715"/>
    </row>
    <row r="596" spans="1:9" x14ac:dyDescent="0.35">
      <c r="A596" s="716"/>
      <c r="I596" s="715"/>
    </row>
    <row r="597" spans="1:9" x14ac:dyDescent="0.35">
      <c r="A597" s="716"/>
      <c r="I597" s="715"/>
    </row>
    <row r="598" spans="1:9" x14ac:dyDescent="0.35">
      <c r="A598" s="716"/>
      <c r="I598" s="715"/>
    </row>
    <row r="599" spans="1:9" x14ac:dyDescent="0.35">
      <c r="A599" s="716"/>
      <c r="I599" s="715"/>
    </row>
    <row r="600" spans="1:9" x14ac:dyDescent="0.35">
      <c r="A600" s="716"/>
      <c r="I600" s="715"/>
    </row>
    <row r="601" spans="1:9" x14ac:dyDescent="0.35">
      <c r="A601" s="716"/>
      <c r="I601" s="715"/>
    </row>
    <row r="602" spans="1:9" x14ac:dyDescent="0.35">
      <c r="A602" s="716"/>
      <c r="I602" s="715"/>
    </row>
    <row r="603" spans="1:9" x14ac:dyDescent="0.35">
      <c r="A603" s="716"/>
      <c r="I603" s="715"/>
    </row>
    <row r="604" spans="1:9" x14ac:dyDescent="0.35">
      <c r="A604" s="716"/>
      <c r="I604" s="715"/>
    </row>
    <row r="605" spans="1:9" x14ac:dyDescent="0.35">
      <c r="A605" s="716"/>
      <c r="I605" s="715"/>
    </row>
    <row r="606" spans="1:9" x14ac:dyDescent="0.35">
      <c r="A606" s="716"/>
      <c r="I606" s="715"/>
    </row>
    <row r="607" spans="1:9" x14ac:dyDescent="0.35">
      <c r="A607" s="716"/>
      <c r="I607" s="715"/>
    </row>
    <row r="608" spans="1:9" x14ac:dyDescent="0.35">
      <c r="A608" s="716"/>
      <c r="I608" s="715"/>
    </row>
    <row r="609" spans="1:9" x14ac:dyDescent="0.35">
      <c r="A609" s="716"/>
      <c r="I609" s="715"/>
    </row>
    <row r="610" spans="1:9" x14ac:dyDescent="0.35">
      <c r="A610" s="716"/>
      <c r="I610" s="715"/>
    </row>
    <row r="611" spans="1:9" x14ac:dyDescent="0.35">
      <c r="A611" s="716"/>
      <c r="I611" s="715"/>
    </row>
    <row r="612" spans="1:9" x14ac:dyDescent="0.35">
      <c r="A612" s="716"/>
      <c r="I612" s="715"/>
    </row>
    <row r="613" spans="1:9" x14ac:dyDescent="0.35">
      <c r="A613" s="716"/>
      <c r="I613" s="715"/>
    </row>
    <row r="614" spans="1:9" x14ac:dyDescent="0.35">
      <c r="A614" s="716"/>
      <c r="I614" s="715"/>
    </row>
    <row r="615" spans="1:9" x14ac:dyDescent="0.35">
      <c r="A615" s="716"/>
      <c r="I615" s="715"/>
    </row>
    <row r="616" spans="1:9" x14ac:dyDescent="0.35">
      <c r="A616" s="716"/>
      <c r="I616" s="715"/>
    </row>
    <row r="617" spans="1:9" x14ac:dyDescent="0.35">
      <c r="A617" s="716"/>
      <c r="I617" s="715"/>
    </row>
    <row r="618" spans="1:9" x14ac:dyDescent="0.35">
      <c r="A618" s="716"/>
      <c r="I618" s="715"/>
    </row>
    <row r="619" spans="1:9" x14ac:dyDescent="0.35">
      <c r="A619" s="716"/>
      <c r="I619" s="715"/>
    </row>
    <row r="620" spans="1:9" x14ac:dyDescent="0.35">
      <c r="A620" s="716"/>
      <c r="I620" s="715"/>
    </row>
    <row r="621" spans="1:9" x14ac:dyDescent="0.35">
      <c r="A621" s="716"/>
      <c r="I621" s="715"/>
    </row>
    <row r="622" spans="1:9" x14ac:dyDescent="0.35">
      <c r="A622" s="716"/>
      <c r="I622" s="715"/>
    </row>
    <row r="623" spans="1:9" x14ac:dyDescent="0.35">
      <c r="A623" s="716"/>
      <c r="I623" s="715"/>
    </row>
    <row r="624" spans="1:9" x14ac:dyDescent="0.35">
      <c r="A624" s="716"/>
      <c r="I624" s="715"/>
    </row>
    <row r="625" spans="1:9" x14ac:dyDescent="0.35">
      <c r="A625" s="716"/>
      <c r="I625" s="715"/>
    </row>
    <row r="626" spans="1:9" x14ac:dyDescent="0.35">
      <c r="A626" s="716"/>
      <c r="I626" s="715"/>
    </row>
    <row r="627" spans="1:9" x14ac:dyDescent="0.35">
      <c r="A627" s="716"/>
      <c r="I627" s="715"/>
    </row>
    <row r="628" spans="1:9" x14ac:dyDescent="0.35">
      <c r="A628" s="716"/>
      <c r="I628" s="715"/>
    </row>
    <row r="629" spans="1:9" x14ac:dyDescent="0.35">
      <c r="A629" s="716"/>
      <c r="I629" s="715"/>
    </row>
    <row r="630" spans="1:9" x14ac:dyDescent="0.35">
      <c r="A630" s="716"/>
      <c r="I630" s="715"/>
    </row>
    <row r="631" spans="1:9" x14ac:dyDescent="0.35">
      <c r="A631" s="716"/>
      <c r="I631" s="715"/>
    </row>
    <row r="632" spans="1:9" x14ac:dyDescent="0.35">
      <c r="A632" s="716"/>
      <c r="I632" s="715"/>
    </row>
    <row r="633" spans="1:9" x14ac:dyDescent="0.35">
      <c r="A633" s="716"/>
      <c r="I633" s="715"/>
    </row>
    <row r="634" spans="1:9" x14ac:dyDescent="0.35">
      <c r="A634" s="716"/>
      <c r="I634" s="715"/>
    </row>
    <row r="635" spans="1:9" x14ac:dyDescent="0.35">
      <c r="A635" s="716"/>
      <c r="I635" s="715"/>
    </row>
    <row r="636" spans="1:9" x14ac:dyDescent="0.35">
      <c r="A636" s="716"/>
      <c r="I636" s="715"/>
    </row>
    <row r="637" spans="1:9" x14ac:dyDescent="0.35">
      <c r="A637" s="716"/>
      <c r="I637" s="715"/>
    </row>
    <row r="638" spans="1:9" x14ac:dyDescent="0.35">
      <c r="A638" s="716"/>
      <c r="I638" s="715"/>
    </row>
    <row r="639" spans="1:9" x14ac:dyDescent="0.35">
      <c r="A639" s="716"/>
      <c r="I639" s="715"/>
    </row>
    <row r="640" spans="1:9" x14ac:dyDescent="0.35">
      <c r="A640" s="716"/>
      <c r="I640" s="715"/>
    </row>
    <row r="641" spans="1:9" x14ac:dyDescent="0.35">
      <c r="A641" s="716"/>
      <c r="I641" s="715"/>
    </row>
    <row r="642" spans="1:9" x14ac:dyDescent="0.35">
      <c r="A642" s="716"/>
      <c r="I642" s="715"/>
    </row>
    <row r="643" spans="1:9" x14ac:dyDescent="0.35">
      <c r="A643" s="716"/>
      <c r="I643" s="715"/>
    </row>
    <row r="644" spans="1:9" x14ac:dyDescent="0.35">
      <c r="A644" s="716"/>
      <c r="I644" s="715"/>
    </row>
    <row r="645" spans="1:9" x14ac:dyDescent="0.35">
      <c r="A645" s="716"/>
      <c r="I645" s="715"/>
    </row>
    <row r="646" spans="1:9" x14ac:dyDescent="0.35">
      <c r="A646" s="716"/>
      <c r="I646" s="715"/>
    </row>
    <row r="647" spans="1:9" x14ac:dyDescent="0.35">
      <c r="A647" s="716"/>
      <c r="I647" s="715"/>
    </row>
    <row r="648" spans="1:9" x14ac:dyDescent="0.35">
      <c r="A648" s="716"/>
      <c r="I648" s="715"/>
    </row>
    <row r="649" spans="1:9" x14ac:dyDescent="0.35">
      <c r="A649" s="716"/>
      <c r="I649" s="715"/>
    </row>
    <row r="650" spans="1:9" x14ac:dyDescent="0.35">
      <c r="A650" s="716"/>
      <c r="I650" s="715"/>
    </row>
    <row r="651" spans="1:9" x14ac:dyDescent="0.35">
      <c r="A651" s="716"/>
      <c r="I651" s="715"/>
    </row>
    <row r="652" spans="1:9" x14ac:dyDescent="0.35">
      <c r="A652" s="716"/>
      <c r="I652" s="715"/>
    </row>
    <row r="653" spans="1:9" x14ac:dyDescent="0.35">
      <c r="A653" s="716"/>
      <c r="I653" s="715"/>
    </row>
    <row r="654" spans="1:9" x14ac:dyDescent="0.35">
      <c r="A654" s="716"/>
      <c r="I654" s="715"/>
    </row>
    <row r="655" spans="1:9" x14ac:dyDescent="0.35">
      <c r="A655" s="716"/>
      <c r="I655" s="715"/>
    </row>
    <row r="656" spans="1:9" x14ac:dyDescent="0.35">
      <c r="A656" s="716"/>
      <c r="I656" s="715"/>
    </row>
    <row r="657" spans="1:9" x14ac:dyDescent="0.35">
      <c r="A657" s="716"/>
      <c r="I657" s="715"/>
    </row>
    <row r="658" spans="1:9" x14ac:dyDescent="0.35">
      <c r="A658" s="716"/>
      <c r="I658" s="715"/>
    </row>
    <row r="659" spans="1:9" x14ac:dyDescent="0.35">
      <c r="A659" s="716"/>
      <c r="I659" s="715"/>
    </row>
    <row r="660" spans="1:9" x14ac:dyDescent="0.35">
      <c r="A660" s="716"/>
      <c r="I660" s="715"/>
    </row>
    <row r="661" spans="1:9" x14ac:dyDescent="0.35">
      <c r="A661" s="716"/>
      <c r="I661" s="715"/>
    </row>
    <row r="662" spans="1:9" x14ac:dyDescent="0.35">
      <c r="A662" s="716"/>
      <c r="I662" s="715"/>
    </row>
    <row r="663" spans="1:9" x14ac:dyDescent="0.35">
      <c r="A663" s="716"/>
      <c r="I663" s="715"/>
    </row>
    <row r="664" spans="1:9" x14ac:dyDescent="0.35">
      <c r="A664" s="716"/>
      <c r="I664" s="715"/>
    </row>
    <row r="665" spans="1:9" x14ac:dyDescent="0.35">
      <c r="A665" s="716"/>
      <c r="I665" s="715"/>
    </row>
    <row r="666" spans="1:9" x14ac:dyDescent="0.35">
      <c r="A666" s="716"/>
      <c r="I666" s="715"/>
    </row>
    <row r="667" spans="1:9" x14ac:dyDescent="0.35">
      <c r="A667" s="716"/>
      <c r="I667" s="715"/>
    </row>
    <row r="668" spans="1:9" x14ac:dyDescent="0.35">
      <c r="A668" s="716"/>
      <c r="I668" s="715"/>
    </row>
    <row r="669" spans="1:9" x14ac:dyDescent="0.35">
      <c r="A669" s="716"/>
      <c r="I669" s="715"/>
    </row>
    <row r="670" spans="1:9" x14ac:dyDescent="0.35">
      <c r="A670" s="716"/>
      <c r="I670" s="715"/>
    </row>
    <row r="671" spans="1:9" x14ac:dyDescent="0.35">
      <c r="A671" s="716"/>
      <c r="I671" s="715"/>
    </row>
    <row r="672" spans="1:9" x14ac:dyDescent="0.35">
      <c r="A672" s="716"/>
      <c r="I672" s="715"/>
    </row>
    <row r="673" spans="1:9" x14ac:dyDescent="0.35">
      <c r="A673" s="716"/>
      <c r="I673" s="715"/>
    </row>
    <row r="674" spans="1:9" x14ac:dyDescent="0.35">
      <c r="A674" s="716"/>
      <c r="I674" s="715"/>
    </row>
    <row r="675" spans="1:9" x14ac:dyDescent="0.35">
      <c r="A675" s="716"/>
      <c r="I675" s="715"/>
    </row>
    <row r="676" spans="1:9" x14ac:dyDescent="0.35">
      <c r="A676" s="716"/>
      <c r="I676" s="715"/>
    </row>
    <row r="677" spans="1:9" x14ac:dyDescent="0.35">
      <c r="A677" s="716"/>
      <c r="I677" s="715"/>
    </row>
    <row r="678" spans="1:9" x14ac:dyDescent="0.35">
      <c r="A678" s="716"/>
      <c r="I678" s="715"/>
    </row>
    <row r="679" spans="1:9" x14ac:dyDescent="0.35">
      <c r="A679" s="716"/>
      <c r="I679" s="715"/>
    </row>
    <row r="680" spans="1:9" x14ac:dyDescent="0.35">
      <c r="A680" s="716"/>
      <c r="I680" s="715"/>
    </row>
    <row r="681" spans="1:9" x14ac:dyDescent="0.35">
      <c r="A681" s="716"/>
      <c r="I681" s="715"/>
    </row>
    <row r="682" spans="1:9" x14ac:dyDescent="0.35">
      <c r="A682" s="716"/>
      <c r="I682" s="715"/>
    </row>
    <row r="683" spans="1:9" x14ac:dyDescent="0.35">
      <c r="A683" s="716"/>
      <c r="I683" s="715"/>
    </row>
    <row r="684" spans="1:9" x14ac:dyDescent="0.35">
      <c r="A684" s="716"/>
      <c r="I684" s="715"/>
    </row>
    <row r="685" spans="1:9" x14ac:dyDescent="0.35">
      <c r="A685" s="716"/>
      <c r="I685" s="715"/>
    </row>
    <row r="686" spans="1:9" x14ac:dyDescent="0.35">
      <c r="A686" s="716"/>
      <c r="I686" s="715"/>
    </row>
    <row r="687" spans="1:9" x14ac:dyDescent="0.35">
      <c r="A687" s="716"/>
      <c r="I687" s="715"/>
    </row>
    <row r="688" spans="1:9" x14ac:dyDescent="0.35">
      <c r="A688" s="716"/>
      <c r="I688" s="715"/>
    </row>
    <row r="689" spans="1:9" x14ac:dyDescent="0.35">
      <c r="A689" s="716"/>
      <c r="I689" s="715"/>
    </row>
    <row r="690" spans="1:9" x14ac:dyDescent="0.35">
      <c r="A690" s="716"/>
      <c r="I690" s="715"/>
    </row>
    <row r="691" spans="1:9" x14ac:dyDescent="0.35">
      <c r="A691" s="716"/>
      <c r="I691" s="715"/>
    </row>
    <row r="692" spans="1:9" x14ac:dyDescent="0.35">
      <c r="A692" s="716"/>
      <c r="I692" s="715"/>
    </row>
    <row r="693" spans="1:9" x14ac:dyDescent="0.35">
      <c r="A693" s="716"/>
      <c r="I693" s="715"/>
    </row>
    <row r="694" spans="1:9" x14ac:dyDescent="0.35">
      <c r="A694" s="716"/>
      <c r="I694" s="715"/>
    </row>
    <row r="695" spans="1:9" x14ac:dyDescent="0.35">
      <c r="A695" s="716"/>
      <c r="I695" s="715"/>
    </row>
    <row r="696" spans="1:9" x14ac:dyDescent="0.35">
      <c r="A696" s="716"/>
      <c r="I696" s="715"/>
    </row>
    <row r="697" spans="1:9" x14ac:dyDescent="0.35">
      <c r="A697" s="716"/>
      <c r="I697" s="715"/>
    </row>
    <row r="698" spans="1:9" x14ac:dyDescent="0.35">
      <c r="A698" s="716"/>
      <c r="I698" s="715"/>
    </row>
    <row r="699" spans="1:9" x14ac:dyDescent="0.35">
      <c r="A699" s="716"/>
      <c r="I699" s="715"/>
    </row>
    <row r="700" spans="1:9" x14ac:dyDescent="0.35">
      <c r="A700" s="716"/>
      <c r="I700" s="715"/>
    </row>
    <row r="701" spans="1:9" x14ac:dyDescent="0.35">
      <c r="A701" s="716"/>
      <c r="I701" s="715"/>
    </row>
    <row r="702" spans="1:9" x14ac:dyDescent="0.35">
      <c r="A702" s="716"/>
      <c r="I702" s="715"/>
    </row>
    <row r="703" spans="1:9" x14ac:dyDescent="0.35">
      <c r="A703" s="716"/>
      <c r="I703" s="715"/>
    </row>
    <row r="704" spans="1:9" x14ac:dyDescent="0.35">
      <c r="A704" s="716"/>
      <c r="I704" s="715"/>
    </row>
    <row r="705" spans="1:9" x14ac:dyDescent="0.35">
      <c r="A705" s="716"/>
      <c r="I705" s="715"/>
    </row>
    <row r="706" spans="1:9" x14ac:dyDescent="0.35">
      <c r="A706" s="716"/>
      <c r="I706" s="715"/>
    </row>
    <row r="707" spans="1:9" x14ac:dyDescent="0.35">
      <c r="A707" s="716"/>
      <c r="I707" s="715"/>
    </row>
    <row r="708" spans="1:9" x14ac:dyDescent="0.35">
      <c r="A708" s="716"/>
      <c r="I708" s="715"/>
    </row>
    <row r="709" spans="1:9" x14ac:dyDescent="0.35">
      <c r="A709" s="716"/>
      <c r="I709" s="715"/>
    </row>
    <row r="710" spans="1:9" x14ac:dyDescent="0.35">
      <c r="A710" s="716"/>
      <c r="I710" s="715"/>
    </row>
    <row r="711" spans="1:9" x14ac:dyDescent="0.35">
      <c r="A711" s="716"/>
      <c r="I711" s="715"/>
    </row>
    <row r="712" spans="1:9" x14ac:dyDescent="0.35">
      <c r="A712" s="716"/>
      <c r="I712" s="715"/>
    </row>
    <row r="713" spans="1:9" x14ac:dyDescent="0.35">
      <c r="A713" s="716"/>
      <c r="I713" s="715"/>
    </row>
    <row r="714" spans="1:9" x14ac:dyDescent="0.35">
      <c r="A714" s="716"/>
      <c r="I714" s="715"/>
    </row>
    <row r="715" spans="1:9" x14ac:dyDescent="0.35">
      <c r="A715" s="716"/>
      <c r="I715" s="715"/>
    </row>
    <row r="716" spans="1:9" x14ac:dyDescent="0.35">
      <c r="A716" s="716"/>
      <c r="I716" s="715"/>
    </row>
    <row r="717" spans="1:9" x14ac:dyDescent="0.35">
      <c r="A717" s="716"/>
      <c r="I717" s="715"/>
    </row>
    <row r="718" spans="1:9" x14ac:dyDescent="0.35">
      <c r="A718" s="716"/>
      <c r="I718" s="715"/>
    </row>
    <row r="719" spans="1:9" x14ac:dyDescent="0.35">
      <c r="A719" s="716"/>
      <c r="I719" s="715"/>
    </row>
    <row r="720" spans="1:9" x14ac:dyDescent="0.35">
      <c r="A720" s="716"/>
      <c r="I720" s="715"/>
    </row>
    <row r="721" spans="1:9" x14ac:dyDescent="0.35">
      <c r="A721" s="716"/>
      <c r="I721" s="715"/>
    </row>
    <row r="722" spans="1:9" x14ac:dyDescent="0.35">
      <c r="A722" s="716"/>
      <c r="I722" s="715"/>
    </row>
    <row r="723" spans="1:9" x14ac:dyDescent="0.35">
      <c r="A723" s="716"/>
      <c r="I723" s="715"/>
    </row>
    <row r="724" spans="1:9" x14ac:dyDescent="0.35">
      <c r="A724" s="716"/>
      <c r="I724" s="715"/>
    </row>
    <row r="725" spans="1:9" x14ac:dyDescent="0.35">
      <c r="A725" s="716"/>
      <c r="I725" s="715"/>
    </row>
    <row r="726" spans="1:9" x14ac:dyDescent="0.35">
      <c r="A726" s="716"/>
      <c r="I726" s="715"/>
    </row>
    <row r="727" spans="1:9" x14ac:dyDescent="0.35">
      <c r="A727" s="716"/>
      <c r="I727" s="715"/>
    </row>
    <row r="728" spans="1:9" x14ac:dyDescent="0.35">
      <c r="A728" s="716"/>
      <c r="I728" s="715"/>
    </row>
    <row r="729" spans="1:9" x14ac:dyDescent="0.35">
      <c r="A729" s="716"/>
      <c r="I729" s="715"/>
    </row>
    <row r="730" spans="1:9" x14ac:dyDescent="0.35">
      <c r="A730" s="716"/>
      <c r="I730" s="715"/>
    </row>
    <row r="731" spans="1:9" x14ac:dyDescent="0.35">
      <c r="A731" s="716"/>
      <c r="I731" s="715"/>
    </row>
    <row r="732" spans="1:9" x14ac:dyDescent="0.35">
      <c r="A732" s="716"/>
      <c r="I732" s="715"/>
    </row>
    <row r="733" spans="1:9" x14ac:dyDescent="0.35">
      <c r="A733" s="716"/>
      <c r="I733" s="715"/>
    </row>
    <row r="734" spans="1:9" x14ac:dyDescent="0.35">
      <c r="A734" s="716"/>
      <c r="I734" s="715"/>
    </row>
    <row r="735" spans="1:9" x14ac:dyDescent="0.35">
      <c r="A735" s="716"/>
      <c r="I735" s="715"/>
    </row>
    <row r="736" spans="1:9" x14ac:dyDescent="0.35">
      <c r="A736" s="716"/>
      <c r="I736" s="715"/>
    </row>
    <row r="737" spans="1:9" x14ac:dyDescent="0.35">
      <c r="A737" s="716"/>
      <c r="I737" s="715"/>
    </row>
    <row r="738" spans="1:9" x14ac:dyDescent="0.35">
      <c r="A738" s="716"/>
      <c r="I738" s="715"/>
    </row>
    <row r="739" spans="1:9" x14ac:dyDescent="0.35">
      <c r="A739" s="716"/>
      <c r="I739" s="715"/>
    </row>
    <row r="740" spans="1:9" x14ac:dyDescent="0.35">
      <c r="A740" s="716"/>
      <c r="I740" s="715"/>
    </row>
    <row r="741" spans="1:9" x14ac:dyDescent="0.35">
      <c r="A741" s="716"/>
      <c r="I741" s="715"/>
    </row>
    <row r="742" spans="1:9" x14ac:dyDescent="0.35">
      <c r="A742" s="716"/>
      <c r="I742" s="715"/>
    </row>
    <row r="743" spans="1:9" x14ac:dyDescent="0.35">
      <c r="A743" s="716"/>
      <c r="I743" s="715"/>
    </row>
    <row r="744" spans="1:9" x14ac:dyDescent="0.35">
      <c r="A744" s="716"/>
      <c r="I744" s="715"/>
    </row>
    <row r="745" spans="1:9" x14ac:dyDescent="0.35">
      <c r="A745" s="716"/>
      <c r="I745" s="715"/>
    </row>
    <row r="746" spans="1:9" x14ac:dyDescent="0.35">
      <c r="A746" s="716"/>
      <c r="I746" s="715"/>
    </row>
    <row r="747" spans="1:9" x14ac:dyDescent="0.35">
      <c r="A747" s="716"/>
      <c r="I747" s="715"/>
    </row>
    <row r="748" spans="1:9" x14ac:dyDescent="0.35">
      <c r="A748" s="716"/>
      <c r="I748" s="715"/>
    </row>
    <row r="749" spans="1:9" x14ac:dyDescent="0.35">
      <c r="A749" s="716"/>
      <c r="I749" s="715"/>
    </row>
    <row r="750" spans="1:9" x14ac:dyDescent="0.35">
      <c r="A750" s="716"/>
      <c r="I750" s="715"/>
    </row>
    <row r="751" spans="1:9" x14ac:dyDescent="0.35">
      <c r="A751" s="716"/>
      <c r="I751" s="715"/>
    </row>
    <row r="752" spans="1:9" x14ac:dyDescent="0.35">
      <c r="A752" s="716"/>
      <c r="I752" s="715"/>
    </row>
    <row r="753" spans="1:9" x14ac:dyDescent="0.35">
      <c r="A753" s="716"/>
      <c r="I753" s="715"/>
    </row>
    <row r="754" spans="1:9" x14ac:dyDescent="0.35">
      <c r="A754" s="716"/>
      <c r="I754" s="715"/>
    </row>
    <row r="755" spans="1:9" x14ac:dyDescent="0.35">
      <c r="A755" s="716"/>
      <c r="I755" s="715"/>
    </row>
    <row r="756" spans="1:9" x14ac:dyDescent="0.35">
      <c r="A756" s="716"/>
      <c r="I756" s="715"/>
    </row>
    <row r="757" spans="1:9" x14ac:dyDescent="0.35">
      <c r="A757" s="716"/>
      <c r="I757" s="715"/>
    </row>
    <row r="758" spans="1:9" x14ac:dyDescent="0.35">
      <c r="A758" s="716"/>
      <c r="I758" s="715"/>
    </row>
    <row r="759" spans="1:9" x14ac:dyDescent="0.35">
      <c r="A759" s="716"/>
      <c r="I759" s="715"/>
    </row>
    <row r="760" spans="1:9" x14ac:dyDescent="0.35">
      <c r="A760" s="716"/>
      <c r="I760" s="715"/>
    </row>
    <row r="761" spans="1:9" x14ac:dyDescent="0.35">
      <c r="A761" s="716"/>
      <c r="I761" s="715"/>
    </row>
    <row r="762" spans="1:9" x14ac:dyDescent="0.35">
      <c r="A762" s="716"/>
      <c r="I762" s="715"/>
    </row>
    <row r="763" spans="1:9" x14ac:dyDescent="0.35">
      <c r="A763" s="716"/>
      <c r="I763" s="715"/>
    </row>
    <row r="764" spans="1:9" x14ac:dyDescent="0.35">
      <c r="A764" s="716"/>
      <c r="I764" s="715"/>
    </row>
    <row r="765" spans="1:9" x14ac:dyDescent="0.35">
      <c r="A765" s="716"/>
      <c r="I765" s="715"/>
    </row>
    <row r="766" spans="1:9" x14ac:dyDescent="0.35">
      <c r="A766" s="716"/>
      <c r="I766" s="715"/>
    </row>
    <row r="767" spans="1:9" x14ac:dyDescent="0.35">
      <c r="A767" s="716"/>
      <c r="I767" s="715"/>
    </row>
    <row r="768" spans="1:9" x14ac:dyDescent="0.35">
      <c r="A768" s="716"/>
      <c r="I768" s="715"/>
    </row>
    <row r="769" spans="1:9" x14ac:dyDescent="0.35">
      <c r="A769" s="716"/>
      <c r="I769" s="715"/>
    </row>
    <row r="770" spans="1:9" x14ac:dyDescent="0.35">
      <c r="A770" s="716"/>
      <c r="I770" s="715"/>
    </row>
    <row r="771" spans="1:9" x14ac:dyDescent="0.35">
      <c r="A771" s="716"/>
      <c r="I771" s="715"/>
    </row>
    <row r="772" spans="1:9" x14ac:dyDescent="0.35">
      <c r="A772" s="716"/>
      <c r="I772" s="715"/>
    </row>
    <row r="773" spans="1:9" x14ac:dyDescent="0.35">
      <c r="A773" s="716"/>
      <c r="I773" s="715"/>
    </row>
    <row r="774" spans="1:9" x14ac:dyDescent="0.35">
      <c r="A774" s="716"/>
      <c r="I774" s="715"/>
    </row>
    <row r="775" spans="1:9" x14ac:dyDescent="0.35">
      <c r="A775" s="716"/>
      <c r="I775" s="715"/>
    </row>
    <row r="776" spans="1:9" x14ac:dyDescent="0.35">
      <c r="A776" s="716"/>
      <c r="I776" s="715"/>
    </row>
    <row r="777" spans="1:9" x14ac:dyDescent="0.35">
      <c r="A777" s="716"/>
      <c r="I777" s="715"/>
    </row>
    <row r="778" spans="1:9" x14ac:dyDescent="0.35">
      <c r="A778" s="716"/>
      <c r="I778" s="715"/>
    </row>
    <row r="779" spans="1:9" x14ac:dyDescent="0.35">
      <c r="A779" s="716"/>
      <c r="I779" s="715"/>
    </row>
    <row r="780" spans="1:9" ht="15" thickBot="1" x14ac:dyDescent="0.4">
      <c r="A780" s="714"/>
      <c r="B780" s="713"/>
      <c r="C780" s="713"/>
      <c r="D780" s="713"/>
      <c r="E780" s="713"/>
      <c r="F780" s="713"/>
      <c r="G780" s="713"/>
      <c r="H780" s="713"/>
      <c r="I780" s="712"/>
    </row>
  </sheetData>
  <mergeCells count="3">
    <mergeCell ref="A1:I1"/>
    <mergeCell ref="A30:I30"/>
    <mergeCell ref="A31:I31"/>
  </mergeCells>
  <pageMargins left="0.31496062992125984" right="0.31496062992125984" top="0.74803149606299213" bottom="0.74803149606299213" header="0.31496062992125984" footer="0.31496062992125984"/>
  <pageSetup orientation="portrait" r:id="rId1"/>
  <headerFooter>
    <oddHeader>&amp;L&amp;"-,Italic"&amp;9The Great Canadian Meat Company inc&amp;R&amp;"-,Italic"&amp;9RC-86</oddHeader>
    <oddFooter>&amp;L&amp;"-,Italic"&amp;9Prepared by Food Technology Consulting inc
Approved by MU&amp;R&amp;"-,Italic"&amp;9Revision date: Dec07, 2022
Revision #: 01</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I40"/>
  <sheetViews>
    <sheetView view="pageLayout" topLeftCell="A10" zoomScaleNormal="100" workbookViewId="0">
      <selection activeCell="A11" sqref="A11:I11"/>
    </sheetView>
  </sheetViews>
  <sheetFormatPr defaultColWidth="8.81640625" defaultRowHeight="14.5" x14ac:dyDescent="0.35"/>
  <cols>
    <col min="1" max="1" width="47.453125" style="724" customWidth="1"/>
    <col min="2" max="2" width="5.54296875" style="724" customWidth="1"/>
    <col min="3" max="3" width="4.54296875" style="724" customWidth="1"/>
    <col min="4" max="4" width="5.453125" style="724" customWidth="1"/>
    <col min="5" max="5" width="26.54296875" style="724" customWidth="1"/>
    <col min="6" max="6" width="4.54296875" style="724" customWidth="1"/>
    <col min="7" max="7" width="4.1796875" style="724" customWidth="1"/>
    <col min="8" max="8" width="4.453125" style="724" customWidth="1"/>
    <col min="9" max="9" width="19.54296875" style="724" customWidth="1"/>
    <col min="10" max="16384" width="8.81640625" style="724"/>
  </cols>
  <sheetData>
    <row r="1" spans="1:9" s="723" customFormat="1" ht="29.15" customHeight="1" x14ac:dyDescent="0.35">
      <c r="A1" s="2505" t="s">
        <v>3292</v>
      </c>
      <c r="B1" s="2506"/>
      <c r="C1" s="2506"/>
      <c r="D1" s="2506"/>
      <c r="E1" s="2506"/>
      <c r="F1" s="2506"/>
      <c r="G1" s="2506"/>
      <c r="H1" s="2506"/>
      <c r="I1" s="2507"/>
    </row>
    <row r="2" spans="1:9" ht="50.15" customHeight="1" x14ac:dyDescent="0.35">
      <c r="A2" s="2508" t="s">
        <v>3293</v>
      </c>
      <c r="B2" s="2508"/>
      <c r="C2" s="2508"/>
      <c r="D2" s="2508"/>
      <c r="E2" s="2508"/>
      <c r="F2" s="2508"/>
      <c r="G2" s="2508"/>
      <c r="H2" s="2508"/>
      <c r="I2" s="2508"/>
    </row>
    <row r="3" spans="1:9" ht="21" customHeight="1" x14ac:dyDescent="0.35">
      <c r="A3" s="2514" t="s">
        <v>1950</v>
      </c>
      <c r="B3" s="2515"/>
      <c r="C3" s="2515"/>
      <c r="D3" s="2515"/>
      <c r="E3" s="2515"/>
      <c r="F3" s="2515"/>
      <c r="G3" s="2515"/>
      <c r="H3" s="2515"/>
      <c r="I3" s="2516"/>
    </row>
    <row r="4" spans="1:9" s="726" customFormat="1" ht="18.649999999999999" customHeight="1" x14ac:dyDescent="0.35">
      <c r="A4" s="2509" t="s">
        <v>3294</v>
      </c>
      <c r="B4" s="2510" t="s">
        <v>3295</v>
      </c>
      <c r="C4" s="2510"/>
      <c r="D4" s="2510"/>
      <c r="E4" s="2509" t="s">
        <v>3296</v>
      </c>
      <c r="F4" s="2509"/>
      <c r="G4" s="2509"/>
      <c r="H4" s="2509"/>
      <c r="I4" s="2509" t="s">
        <v>3297</v>
      </c>
    </row>
    <row r="5" spans="1:9" s="726" customFormat="1" ht="13" x14ac:dyDescent="0.35">
      <c r="A5" s="2509"/>
      <c r="B5" s="725" t="s">
        <v>2926</v>
      </c>
      <c r="C5" s="725" t="s">
        <v>3298</v>
      </c>
      <c r="D5" s="725" t="s">
        <v>3299</v>
      </c>
      <c r="E5" s="727"/>
      <c r="F5" s="725" t="s">
        <v>2926</v>
      </c>
      <c r="G5" s="725" t="s">
        <v>3298</v>
      </c>
      <c r="H5" s="725" t="s">
        <v>3299</v>
      </c>
      <c r="I5" s="2509"/>
    </row>
    <row r="6" spans="1:9" ht="23.15" customHeight="1" x14ac:dyDescent="0.35">
      <c r="A6" s="728" t="s">
        <v>3300</v>
      </c>
      <c r="B6" s="729"/>
      <c r="C6" s="729"/>
      <c r="D6" s="729"/>
      <c r="E6" s="730"/>
      <c r="F6" s="729"/>
      <c r="G6" s="729"/>
      <c r="H6" s="729"/>
      <c r="I6" s="729"/>
    </row>
    <row r="7" spans="1:9" ht="22.4" customHeight="1" x14ac:dyDescent="0.35">
      <c r="A7" s="728" t="s">
        <v>3301</v>
      </c>
      <c r="B7" s="729"/>
      <c r="C7" s="729"/>
      <c r="D7" s="729"/>
      <c r="E7" s="730"/>
      <c r="F7" s="729"/>
      <c r="G7" s="729"/>
      <c r="H7" s="729"/>
      <c r="I7" s="729"/>
    </row>
    <row r="8" spans="1:9" ht="24" customHeight="1" x14ac:dyDescent="0.35">
      <c r="A8" s="728" t="s">
        <v>3302</v>
      </c>
      <c r="B8" s="729"/>
      <c r="C8" s="729"/>
      <c r="D8" s="729"/>
      <c r="E8" s="730"/>
      <c r="F8" s="729"/>
      <c r="G8" s="729"/>
      <c r="H8" s="729"/>
      <c r="I8" s="729"/>
    </row>
    <row r="9" spans="1:9" ht="24" customHeight="1" x14ac:dyDescent="0.35">
      <c r="A9" s="728" t="s">
        <v>3303</v>
      </c>
      <c r="B9" s="729"/>
      <c r="C9" s="729"/>
      <c r="D9" s="729"/>
      <c r="E9" s="730"/>
      <c r="F9" s="729"/>
      <c r="G9" s="729"/>
      <c r="H9" s="729"/>
      <c r="I9" s="729"/>
    </row>
    <row r="10" spans="1:9" ht="19.399999999999999" customHeight="1" x14ac:dyDescent="0.35">
      <c r="A10" s="731" t="s">
        <v>3304</v>
      </c>
      <c r="B10" s="732"/>
      <c r="C10" s="732"/>
      <c r="D10" s="732"/>
      <c r="E10" s="730"/>
      <c r="F10" s="732"/>
      <c r="G10" s="732"/>
      <c r="H10" s="732"/>
      <c r="I10" s="732"/>
    </row>
    <row r="11" spans="1:9" ht="26.5" customHeight="1" x14ac:dyDescent="0.35">
      <c r="A11" s="2511" t="s">
        <v>3305</v>
      </c>
      <c r="B11" s="2511"/>
      <c r="C11" s="2511"/>
      <c r="D11" s="2511"/>
      <c r="E11" s="2511"/>
      <c r="F11" s="2511"/>
      <c r="G11" s="2511"/>
      <c r="H11" s="2511"/>
      <c r="I11" s="2511"/>
    </row>
    <row r="12" spans="1:9" ht="47.5" customHeight="1" x14ac:dyDescent="0.35">
      <c r="A12" s="734" t="s">
        <v>3306</v>
      </c>
      <c r="B12" s="734"/>
      <c r="C12" s="734"/>
      <c r="D12" s="729"/>
      <c r="E12" s="734" t="s">
        <v>3306</v>
      </c>
      <c r="F12" s="729"/>
      <c r="G12" s="729"/>
      <c r="H12" s="729"/>
      <c r="I12" s="729"/>
    </row>
    <row r="13" spans="1:9" ht="50.15" customHeight="1" x14ac:dyDescent="0.35">
      <c r="A13" s="734" t="s">
        <v>3307</v>
      </c>
      <c r="B13" s="734"/>
      <c r="C13" s="734"/>
      <c r="D13" s="729"/>
      <c r="E13" s="734" t="s">
        <v>3307</v>
      </c>
      <c r="F13" s="729"/>
      <c r="G13" s="729"/>
      <c r="H13" s="729"/>
      <c r="I13" s="729"/>
    </row>
    <row r="14" spans="1:9" ht="45.65" customHeight="1" x14ac:dyDescent="0.35">
      <c r="A14" s="734" t="s">
        <v>3308</v>
      </c>
      <c r="B14" s="734"/>
      <c r="C14" s="734"/>
      <c r="D14" s="729"/>
      <c r="E14" s="734" t="s">
        <v>3308</v>
      </c>
      <c r="F14" s="729"/>
      <c r="G14" s="729"/>
      <c r="H14" s="729"/>
      <c r="I14" s="729"/>
    </row>
    <row r="15" spans="1:9" ht="36" customHeight="1" x14ac:dyDescent="0.35">
      <c r="A15" s="735" t="s">
        <v>3309</v>
      </c>
      <c r="B15" s="734"/>
      <c r="C15" s="734"/>
      <c r="D15" s="729"/>
      <c r="E15" s="736"/>
      <c r="F15" s="729"/>
      <c r="G15" s="729"/>
      <c r="H15" s="729"/>
      <c r="I15" s="729"/>
    </row>
    <row r="16" spans="1:9" ht="51" customHeight="1" x14ac:dyDescent="0.35">
      <c r="A16" s="737" t="s">
        <v>3310</v>
      </c>
      <c r="B16" s="729"/>
      <c r="C16" s="729"/>
      <c r="D16" s="729"/>
      <c r="F16" s="729"/>
      <c r="G16" s="729"/>
      <c r="H16" s="729"/>
      <c r="I16" s="729"/>
    </row>
    <row r="17" spans="1:9" ht="27.65" customHeight="1" x14ac:dyDescent="0.35">
      <c r="A17" s="737" t="s">
        <v>3311</v>
      </c>
      <c r="B17" s="729"/>
      <c r="C17" s="729"/>
      <c r="D17" s="729"/>
      <c r="F17" s="729"/>
      <c r="G17" s="729"/>
      <c r="H17" s="729"/>
      <c r="I17" s="729"/>
    </row>
    <row r="18" spans="1:9" ht="24.65" customHeight="1" x14ac:dyDescent="0.35">
      <c r="A18" s="733" t="s">
        <v>3312</v>
      </c>
      <c r="B18" s="729"/>
      <c r="C18" s="729"/>
      <c r="D18" s="729"/>
      <c r="F18" s="729"/>
      <c r="G18" s="729"/>
      <c r="H18" s="729"/>
      <c r="I18" s="729"/>
    </row>
    <row r="19" spans="1:9" ht="30" customHeight="1" x14ac:dyDescent="0.35">
      <c r="A19" s="737" t="s">
        <v>3313</v>
      </c>
      <c r="B19" s="729"/>
      <c r="C19" s="729"/>
      <c r="D19" s="729"/>
      <c r="F19" s="729"/>
      <c r="G19" s="729"/>
      <c r="H19" s="729"/>
      <c r="I19" s="729"/>
    </row>
    <row r="20" spans="1:9" ht="27" customHeight="1" x14ac:dyDescent="0.35">
      <c r="A20" s="733" t="s">
        <v>3314</v>
      </c>
      <c r="B20" s="729"/>
      <c r="C20" s="729"/>
      <c r="D20" s="729"/>
      <c r="F20" s="729"/>
      <c r="G20" s="729"/>
      <c r="H20" s="729"/>
      <c r="I20" s="729"/>
    </row>
    <row r="21" spans="1:9" ht="33" customHeight="1" x14ac:dyDescent="0.35">
      <c r="A21" s="738" t="s">
        <v>3315</v>
      </c>
      <c r="B21" s="732"/>
      <c r="C21" s="732"/>
      <c r="D21" s="732"/>
      <c r="F21" s="732"/>
      <c r="G21" s="732"/>
      <c r="H21" s="732"/>
      <c r="I21" s="732"/>
    </row>
    <row r="22" spans="1:9" ht="22.5" customHeight="1" x14ac:dyDescent="0.35">
      <c r="A22" s="2512" t="s">
        <v>3316</v>
      </c>
      <c r="B22" s="2512"/>
      <c r="C22" s="2512"/>
      <c r="D22" s="2512"/>
      <c r="E22" s="2512"/>
      <c r="F22" s="2512"/>
      <c r="G22" s="2512"/>
      <c r="H22" s="2512"/>
      <c r="I22" s="2512"/>
    </row>
    <row r="23" spans="1:9" ht="41.5" customHeight="1" x14ac:dyDescent="0.35">
      <c r="A23" s="734" t="s">
        <v>3317</v>
      </c>
      <c r="B23" s="734"/>
      <c r="C23" s="734"/>
      <c r="D23" s="729"/>
      <c r="E23" s="734" t="s">
        <v>3317</v>
      </c>
      <c r="F23" s="729"/>
      <c r="G23" s="729"/>
      <c r="H23" s="729"/>
      <c r="I23" s="729"/>
    </row>
    <row r="24" spans="1:9" ht="50.15" customHeight="1" x14ac:dyDescent="0.35">
      <c r="A24" s="734" t="s">
        <v>3318</v>
      </c>
      <c r="B24" s="734"/>
      <c r="C24" s="734"/>
      <c r="D24" s="729"/>
      <c r="E24" s="734" t="s">
        <v>3318</v>
      </c>
      <c r="F24" s="729"/>
      <c r="G24" s="729"/>
      <c r="H24" s="729"/>
      <c r="I24" s="729"/>
    </row>
    <row r="25" spans="1:9" ht="48.65" customHeight="1" x14ac:dyDescent="0.35">
      <c r="A25" s="734" t="s">
        <v>3319</v>
      </c>
      <c r="B25" s="734"/>
      <c r="C25" s="734"/>
      <c r="D25" s="729"/>
      <c r="E25" s="734" t="s">
        <v>3319</v>
      </c>
      <c r="F25" s="729"/>
      <c r="G25" s="729"/>
      <c r="H25" s="729"/>
      <c r="I25" s="729"/>
    </row>
    <row r="26" spans="1:9" ht="47.5" customHeight="1" x14ac:dyDescent="0.35">
      <c r="A26" s="734" t="s">
        <v>3320</v>
      </c>
      <c r="B26" s="734"/>
      <c r="C26" s="734"/>
      <c r="D26" s="729"/>
      <c r="E26" s="734" t="s">
        <v>3320</v>
      </c>
      <c r="F26" s="729"/>
      <c r="G26" s="729"/>
      <c r="H26" s="729"/>
      <c r="I26" s="729"/>
    </row>
    <row r="27" spans="1:9" ht="47.5" customHeight="1" x14ac:dyDescent="0.35">
      <c r="A27" s="734" t="s">
        <v>3321</v>
      </c>
      <c r="B27" s="734"/>
      <c r="C27" s="734"/>
      <c r="D27" s="729"/>
      <c r="E27" s="734" t="s">
        <v>3321</v>
      </c>
      <c r="F27" s="729"/>
      <c r="G27" s="729"/>
      <c r="H27" s="729"/>
      <c r="I27" s="729"/>
    </row>
    <row r="28" spans="1:9" ht="47.5" customHeight="1" x14ac:dyDescent="0.35">
      <c r="A28" s="734" t="s">
        <v>3322</v>
      </c>
      <c r="B28" s="734"/>
      <c r="C28" s="734"/>
      <c r="D28" s="729"/>
      <c r="E28" s="734" t="s">
        <v>3322</v>
      </c>
      <c r="F28" s="729"/>
      <c r="G28" s="729"/>
      <c r="H28" s="729"/>
      <c r="I28" s="729"/>
    </row>
    <row r="29" spans="1:9" ht="50.5" customHeight="1" x14ac:dyDescent="0.35">
      <c r="A29" s="734" t="s">
        <v>3323</v>
      </c>
      <c r="B29" s="734"/>
      <c r="C29" s="734"/>
      <c r="D29" s="729"/>
      <c r="E29" s="734" t="s">
        <v>3323</v>
      </c>
      <c r="F29" s="729"/>
      <c r="G29" s="729"/>
      <c r="H29" s="729"/>
      <c r="I29" s="729"/>
    </row>
    <row r="30" spans="1:9" ht="44.5" customHeight="1" x14ac:dyDescent="0.35">
      <c r="A30" s="734" t="s">
        <v>3324</v>
      </c>
      <c r="B30" s="734"/>
      <c r="C30" s="734"/>
      <c r="D30" s="729"/>
      <c r="E30" s="734" t="s">
        <v>3324</v>
      </c>
      <c r="F30" s="729"/>
      <c r="G30" s="729"/>
      <c r="H30" s="729"/>
      <c r="I30" s="729"/>
    </row>
    <row r="31" spans="1:9" s="739" customFormat="1" ht="33" customHeight="1" x14ac:dyDescent="0.35">
      <c r="A31" s="737" t="s">
        <v>3325</v>
      </c>
      <c r="B31" s="729"/>
      <c r="C31" s="729"/>
      <c r="D31" s="729"/>
      <c r="E31" s="724"/>
      <c r="F31" s="729"/>
      <c r="G31" s="729"/>
      <c r="H31" s="729"/>
      <c r="I31" s="729"/>
    </row>
    <row r="32" spans="1:9" s="739" customFormat="1" ht="29.15" customHeight="1" x14ac:dyDescent="0.35">
      <c r="A32" s="733" t="s">
        <v>3326</v>
      </c>
      <c r="B32" s="733"/>
      <c r="C32" s="733"/>
      <c r="D32" s="733"/>
      <c r="F32" s="733"/>
      <c r="G32" s="733"/>
      <c r="H32" s="733"/>
      <c r="I32" s="733"/>
    </row>
    <row r="33" spans="1:9" s="739" customFormat="1" ht="32.5" customHeight="1" x14ac:dyDescent="0.35">
      <c r="A33" s="733" t="s">
        <v>3327</v>
      </c>
      <c r="B33" s="733"/>
      <c r="C33" s="733"/>
      <c r="D33" s="733"/>
      <c r="E33" s="740"/>
      <c r="F33" s="733"/>
      <c r="G33" s="733"/>
      <c r="H33" s="733"/>
      <c r="I33" s="733"/>
    </row>
    <row r="34" spans="1:9" s="741" customFormat="1" ht="39" customHeight="1" x14ac:dyDescent="0.35">
      <c r="A34" s="2513" t="s">
        <v>3328</v>
      </c>
      <c r="B34" s="2513"/>
      <c r="C34" s="2513"/>
      <c r="D34" s="2513"/>
      <c r="E34" s="2513"/>
      <c r="F34" s="2513"/>
      <c r="G34" s="2513"/>
      <c r="H34" s="2513"/>
      <c r="I34" s="2513"/>
    </row>
    <row r="35" spans="1:9" s="741" customFormat="1" ht="72" customHeight="1" x14ac:dyDescent="0.35">
      <c r="A35" s="742" t="s">
        <v>560</v>
      </c>
      <c r="B35" s="2503" t="s">
        <v>733</v>
      </c>
      <c r="C35" s="2503"/>
      <c r="D35" s="2503"/>
      <c r="E35" s="743" t="s">
        <v>562</v>
      </c>
      <c r="F35" s="742" t="s">
        <v>1732</v>
      </c>
      <c r="G35" s="2503" t="s">
        <v>564</v>
      </c>
      <c r="H35" s="2503"/>
      <c r="I35" s="742" t="s">
        <v>735</v>
      </c>
    </row>
    <row r="36" spans="1:9" s="741" customFormat="1" ht="33" customHeight="1" x14ac:dyDescent="0.35">
      <c r="A36" s="742"/>
      <c r="B36" s="2503"/>
      <c r="C36" s="2503"/>
      <c r="D36" s="2503"/>
      <c r="E36" s="743"/>
      <c r="F36" s="742"/>
      <c r="G36" s="2503"/>
      <c r="H36" s="2503"/>
      <c r="I36" s="742"/>
    </row>
    <row r="37" spans="1:9" s="739" customFormat="1" ht="27.65" customHeight="1" x14ac:dyDescent="0.35">
      <c r="A37" s="742"/>
      <c r="B37" s="2503"/>
      <c r="C37" s="2503"/>
      <c r="D37" s="2503"/>
      <c r="E37" s="743"/>
      <c r="F37" s="742"/>
      <c r="G37" s="2503"/>
      <c r="H37" s="2503"/>
      <c r="I37" s="742"/>
    </row>
    <row r="38" spans="1:9" s="739" customFormat="1" ht="28.4" customHeight="1" x14ac:dyDescent="0.35">
      <c r="A38" s="733"/>
      <c r="B38" s="2504"/>
      <c r="C38" s="2504"/>
      <c r="D38" s="2504"/>
      <c r="E38" s="733"/>
      <c r="F38" s="733"/>
      <c r="G38" s="2504"/>
      <c r="H38" s="2504"/>
      <c r="I38" s="733"/>
    </row>
    <row r="39" spans="1:9" s="744" customFormat="1" ht="42.65" customHeight="1" x14ac:dyDescent="0.35">
      <c r="A39" s="733"/>
      <c r="B39" s="2504"/>
      <c r="C39" s="2504"/>
      <c r="D39" s="2504"/>
      <c r="E39" s="733"/>
      <c r="F39" s="733"/>
      <c r="G39" s="2504"/>
      <c r="H39" s="2504"/>
      <c r="I39" s="733"/>
    </row>
    <row r="40" spans="1:9" ht="42.65" customHeight="1" x14ac:dyDescent="0.35">
      <c r="A40" s="2500" t="s">
        <v>566</v>
      </c>
      <c r="B40" s="2501"/>
      <c r="C40" s="2501"/>
      <c r="D40" s="2501"/>
      <c r="E40" s="2501"/>
      <c r="F40" s="2501"/>
      <c r="G40" s="2501"/>
      <c r="H40" s="2501"/>
      <c r="I40" s="2502"/>
    </row>
  </sheetData>
  <mergeCells count="21">
    <mergeCell ref="B36:D36"/>
    <mergeCell ref="G36:H36"/>
    <mergeCell ref="A1:I1"/>
    <mergeCell ref="A2:I2"/>
    <mergeCell ref="A4:A5"/>
    <mergeCell ref="B4:D4"/>
    <mergeCell ref="E4:H4"/>
    <mergeCell ref="I4:I5"/>
    <mergeCell ref="A11:I11"/>
    <mergeCell ref="A22:I22"/>
    <mergeCell ref="A34:I34"/>
    <mergeCell ref="B35:D35"/>
    <mergeCell ref="G35:H35"/>
    <mergeCell ref="A3:I3"/>
    <mergeCell ref="A40:I40"/>
    <mergeCell ref="B37:D37"/>
    <mergeCell ref="G37:H37"/>
    <mergeCell ref="B38:D38"/>
    <mergeCell ref="G38:H38"/>
    <mergeCell ref="B39:D39"/>
    <mergeCell ref="G39:H39"/>
  </mergeCells>
  <pageMargins left="0.70866141732283472" right="0.70866141732283472" top="0.74803149606299213" bottom="0.74803149606299213" header="0.31496062992125984" footer="0.31496062992125984"/>
  <pageSetup scale="73" fitToHeight="0" orientation="portrait" r:id="rId1"/>
  <headerFooter>
    <oddHeader>&amp;L&amp;"-,Italic"&amp;9The Great Canadian Meat Company &amp;R&amp;"-,Italic"&amp;9RC-87</oddHeader>
    <oddFooter>&amp;L&amp;"-,Italic"&amp;9Prepared by Food Technology Consulting 
Approved by MU&amp;R&amp;"-,Italic"&amp;9Revision Date: December 15,2022
Revision  Number :00</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FFC000"/>
    <pageSetUpPr fitToPage="1"/>
  </sheetPr>
  <dimension ref="A1:P1002"/>
  <sheetViews>
    <sheetView view="pageLayout" zoomScaleNormal="100" workbookViewId="0">
      <selection activeCell="J9" sqref="J9"/>
    </sheetView>
  </sheetViews>
  <sheetFormatPr defaultColWidth="14.453125" defaultRowHeight="15" customHeight="1" x14ac:dyDescent="0.35"/>
  <cols>
    <col min="1" max="1" width="26.54296875" style="866" customWidth="1"/>
    <col min="2" max="2" width="13.54296875" style="866" customWidth="1"/>
    <col min="3" max="3" width="9.453125" style="866" customWidth="1"/>
    <col min="4" max="4" width="7.453125" style="866" customWidth="1"/>
    <col min="5" max="16" width="5.453125" style="866" customWidth="1"/>
    <col min="17" max="16384" width="14.453125" style="866"/>
  </cols>
  <sheetData>
    <row r="1" spans="1:16" ht="34.5" customHeight="1" x14ac:dyDescent="0.35">
      <c r="A1" s="2517" t="s">
        <v>3329</v>
      </c>
      <c r="B1" s="2518"/>
      <c r="C1" s="2518"/>
      <c r="D1" s="2518"/>
      <c r="E1" s="2518"/>
      <c r="F1" s="2518"/>
      <c r="G1" s="2518"/>
      <c r="H1" s="2518"/>
      <c r="I1" s="2518"/>
      <c r="J1" s="2518"/>
      <c r="K1" s="2518"/>
      <c r="L1" s="2518"/>
      <c r="M1" s="2518"/>
      <c r="N1" s="2518"/>
      <c r="O1" s="2518"/>
      <c r="P1" s="2518"/>
    </row>
    <row r="2" spans="1:16" ht="50.15" customHeight="1" x14ac:dyDescent="0.35">
      <c r="A2" s="867" t="s">
        <v>3330</v>
      </c>
      <c r="B2" s="868" t="s">
        <v>3331</v>
      </c>
      <c r="C2" s="868" t="s">
        <v>3332</v>
      </c>
      <c r="D2" s="869" t="s">
        <v>5</v>
      </c>
      <c r="E2" s="869" t="s">
        <v>8</v>
      </c>
      <c r="F2" s="869" t="s">
        <v>9</v>
      </c>
      <c r="G2" s="869" t="s">
        <v>10</v>
      </c>
      <c r="H2" s="869" t="s">
        <v>11</v>
      </c>
      <c r="I2" s="869" t="s">
        <v>12</v>
      </c>
      <c r="J2" s="869" t="s">
        <v>3333</v>
      </c>
      <c r="K2" s="869" t="s">
        <v>3334</v>
      </c>
      <c r="L2" s="869" t="s">
        <v>15</v>
      </c>
      <c r="M2" s="869" t="s">
        <v>3335</v>
      </c>
      <c r="N2" s="869" t="s">
        <v>17</v>
      </c>
      <c r="O2" s="869" t="s">
        <v>18</v>
      </c>
      <c r="P2" s="869" t="s">
        <v>19</v>
      </c>
    </row>
    <row r="3" spans="1:16" ht="30" customHeight="1" x14ac:dyDescent="0.35">
      <c r="A3" s="2519" t="s">
        <v>3336</v>
      </c>
      <c r="B3" s="2519"/>
      <c r="C3" s="2519"/>
      <c r="D3" s="2519"/>
      <c r="E3" s="2519"/>
      <c r="F3" s="2519"/>
      <c r="G3" s="2519"/>
      <c r="H3" s="2519"/>
      <c r="I3" s="2519"/>
      <c r="J3" s="2519"/>
      <c r="K3" s="2519"/>
      <c r="L3" s="2519"/>
      <c r="M3" s="2519"/>
      <c r="N3" s="2519"/>
      <c r="O3" s="2519"/>
      <c r="P3" s="2519"/>
    </row>
    <row r="4" spans="1:16" ht="33.75" customHeight="1" x14ac:dyDescent="0.35">
      <c r="A4" s="870" t="s">
        <v>3337</v>
      </c>
      <c r="B4" s="871" t="s">
        <v>3338</v>
      </c>
      <c r="C4" s="872" t="s">
        <v>3339</v>
      </c>
      <c r="D4" s="871" t="s">
        <v>22</v>
      </c>
      <c r="E4" s="873"/>
      <c r="F4" s="873"/>
      <c r="G4" s="873"/>
      <c r="H4" s="873" t="s">
        <v>3298</v>
      </c>
      <c r="I4" s="873"/>
      <c r="J4" s="873"/>
      <c r="K4" s="873"/>
      <c r="L4" s="873"/>
      <c r="M4" s="873"/>
      <c r="N4" s="873"/>
      <c r="O4" s="873"/>
      <c r="P4" s="873"/>
    </row>
    <row r="5" spans="1:16" ht="33.75" customHeight="1" x14ac:dyDescent="0.35">
      <c r="A5" s="870" t="s">
        <v>3340</v>
      </c>
      <c r="B5" s="871" t="s">
        <v>3338</v>
      </c>
      <c r="C5" s="872" t="s">
        <v>3339</v>
      </c>
      <c r="D5" s="871" t="s">
        <v>22</v>
      </c>
      <c r="E5" s="873"/>
      <c r="F5" s="873"/>
      <c r="G5" s="873"/>
      <c r="H5" s="873" t="s">
        <v>3298</v>
      </c>
      <c r="I5" s="873"/>
      <c r="J5" s="873"/>
      <c r="K5" s="873"/>
      <c r="L5" s="873"/>
      <c r="M5" s="873"/>
      <c r="N5" s="873"/>
      <c r="O5" s="873"/>
      <c r="P5" s="873"/>
    </row>
    <row r="6" spans="1:16" ht="33.75" customHeight="1" x14ac:dyDescent="0.35">
      <c r="A6" s="870" t="s">
        <v>3341</v>
      </c>
      <c r="B6" s="871" t="s">
        <v>3338</v>
      </c>
      <c r="C6" s="872" t="s">
        <v>3339</v>
      </c>
      <c r="D6" s="871" t="s">
        <v>22</v>
      </c>
      <c r="E6" s="873"/>
      <c r="F6" s="873"/>
      <c r="G6" s="873"/>
      <c r="H6" s="873" t="s">
        <v>3298</v>
      </c>
      <c r="I6" s="873"/>
      <c r="J6" s="873"/>
      <c r="K6" s="873"/>
      <c r="L6" s="873"/>
      <c r="M6" s="873"/>
      <c r="N6" s="873"/>
      <c r="O6" s="873"/>
      <c r="P6" s="873"/>
    </row>
    <row r="7" spans="1:16" ht="33.75" customHeight="1" x14ac:dyDescent="0.35">
      <c r="A7" s="870" t="s">
        <v>3342</v>
      </c>
      <c r="B7" s="871" t="s">
        <v>3338</v>
      </c>
      <c r="C7" s="872" t="s">
        <v>3339</v>
      </c>
      <c r="D7" s="871" t="s">
        <v>22</v>
      </c>
      <c r="E7" s="873"/>
      <c r="F7" s="873"/>
      <c r="G7" s="873"/>
      <c r="H7" s="874"/>
      <c r="I7" s="873" t="s">
        <v>3298</v>
      </c>
      <c r="J7" s="873"/>
      <c r="K7" s="873"/>
      <c r="L7" s="873"/>
      <c r="M7" s="873"/>
      <c r="N7" s="873"/>
      <c r="O7" s="873"/>
      <c r="P7" s="873"/>
    </row>
    <row r="8" spans="1:16" ht="33.75" customHeight="1" x14ac:dyDescent="0.35">
      <c r="A8" s="870" t="s">
        <v>3343</v>
      </c>
      <c r="B8" s="871" t="s">
        <v>3338</v>
      </c>
      <c r="C8" s="872" t="s">
        <v>3339</v>
      </c>
      <c r="D8" s="871" t="s">
        <v>22</v>
      </c>
      <c r="E8" s="873"/>
      <c r="F8" s="873"/>
      <c r="G8" s="873"/>
      <c r="H8" s="874"/>
      <c r="I8" s="873" t="s">
        <v>3298</v>
      </c>
      <c r="J8" s="873"/>
      <c r="K8" s="873"/>
      <c r="L8" s="873"/>
      <c r="M8" s="873"/>
      <c r="N8" s="873"/>
      <c r="O8" s="873"/>
      <c r="P8" s="873"/>
    </row>
    <row r="9" spans="1:16" ht="33.75" customHeight="1" x14ac:dyDescent="0.35">
      <c r="A9" s="1386" t="s">
        <v>3344</v>
      </c>
      <c r="B9" s="871" t="s">
        <v>3338</v>
      </c>
      <c r="C9" s="872" t="s">
        <v>3339</v>
      </c>
      <c r="D9" s="871" t="s">
        <v>22</v>
      </c>
      <c r="E9" s="873"/>
      <c r="F9" s="873"/>
      <c r="G9" s="873"/>
      <c r="H9" s="873"/>
      <c r="I9" s="873" t="s">
        <v>3298</v>
      </c>
      <c r="J9" s="873"/>
      <c r="K9" s="873"/>
      <c r="L9" s="873"/>
      <c r="M9" s="873"/>
      <c r="N9" s="873"/>
      <c r="O9" s="873"/>
      <c r="P9" s="873"/>
    </row>
    <row r="10" spans="1:16" ht="33.75" customHeight="1" x14ac:dyDescent="0.35">
      <c r="A10" s="870" t="s">
        <v>3345</v>
      </c>
      <c r="B10" s="872" t="s">
        <v>3346</v>
      </c>
      <c r="C10" s="872" t="s">
        <v>3339</v>
      </c>
      <c r="D10" s="871" t="s">
        <v>22</v>
      </c>
      <c r="E10" s="873"/>
      <c r="F10" s="873"/>
      <c r="G10" s="873"/>
      <c r="H10" s="873"/>
      <c r="I10" s="873"/>
      <c r="J10" s="873" t="s">
        <v>3298</v>
      </c>
      <c r="K10" s="873"/>
      <c r="L10" s="873"/>
      <c r="M10" s="873"/>
      <c r="N10" s="873"/>
      <c r="O10" s="873"/>
      <c r="P10" s="873"/>
    </row>
    <row r="11" spans="1:16" ht="56.5" customHeight="1" x14ac:dyDescent="0.35">
      <c r="A11" s="870" t="s">
        <v>3347</v>
      </c>
      <c r="B11" s="872" t="s">
        <v>3348</v>
      </c>
      <c r="C11" s="872" t="s">
        <v>3339</v>
      </c>
      <c r="D11" s="871" t="s">
        <v>22</v>
      </c>
      <c r="E11" s="873"/>
      <c r="F11" s="873"/>
      <c r="G11" s="873"/>
      <c r="H11" s="873"/>
      <c r="I11" s="873"/>
      <c r="J11" s="874"/>
      <c r="K11" s="873"/>
      <c r="L11" s="873"/>
      <c r="M11" s="873"/>
      <c r="N11" s="873"/>
      <c r="O11" s="875" t="s">
        <v>3349</v>
      </c>
      <c r="P11" s="873"/>
    </row>
    <row r="12" spans="1:16" ht="51.65" customHeight="1" x14ac:dyDescent="0.35">
      <c r="A12" s="870" t="s">
        <v>3350</v>
      </c>
      <c r="B12" s="872" t="s">
        <v>3351</v>
      </c>
      <c r="C12" s="872" t="s">
        <v>3339</v>
      </c>
      <c r="D12" s="871" t="s">
        <v>22</v>
      </c>
      <c r="E12" s="873"/>
      <c r="F12" s="873"/>
      <c r="G12" s="873"/>
      <c r="H12" s="873"/>
      <c r="I12" s="873"/>
      <c r="J12" s="873" t="s">
        <v>3298</v>
      </c>
      <c r="K12" s="873"/>
      <c r="L12" s="873"/>
      <c r="M12" s="873"/>
      <c r="N12" s="873"/>
      <c r="O12" s="873"/>
      <c r="P12" s="873"/>
    </row>
    <row r="13" spans="1:16" ht="39.65" customHeight="1" x14ac:dyDescent="0.35">
      <c r="A13" s="870" t="s">
        <v>3352</v>
      </c>
      <c r="B13" s="872" t="s">
        <v>3353</v>
      </c>
      <c r="C13" s="872" t="s">
        <v>3339</v>
      </c>
      <c r="D13" s="871" t="s">
        <v>22</v>
      </c>
      <c r="E13" s="873"/>
      <c r="F13" s="873"/>
      <c r="G13" s="873"/>
      <c r="H13" s="873"/>
      <c r="I13" s="873"/>
      <c r="J13" s="873"/>
      <c r="K13" s="873" t="s">
        <v>3298</v>
      </c>
      <c r="L13" s="873"/>
      <c r="M13" s="873"/>
      <c r="N13" s="873"/>
      <c r="O13" s="873"/>
      <c r="P13" s="873"/>
    </row>
    <row r="14" spans="1:16" ht="33.75" customHeight="1" x14ac:dyDescent="0.35">
      <c r="A14" s="870" t="s">
        <v>3354</v>
      </c>
      <c r="B14" s="871" t="s">
        <v>3338</v>
      </c>
      <c r="C14" s="872" t="s">
        <v>3339</v>
      </c>
      <c r="D14" s="871" t="s">
        <v>22</v>
      </c>
      <c r="E14" s="873"/>
      <c r="F14" s="873"/>
      <c r="G14" s="873"/>
      <c r="H14" s="873"/>
      <c r="I14" s="873"/>
      <c r="J14" s="873"/>
      <c r="K14" s="875" t="s">
        <v>3349</v>
      </c>
      <c r="L14" s="873"/>
      <c r="M14" s="873"/>
      <c r="N14" s="873"/>
      <c r="O14" s="873"/>
      <c r="P14" s="873"/>
    </row>
    <row r="15" spans="1:16" ht="33.75" customHeight="1" x14ac:dyDescent="0.35">
      <c r="A15" s="870" t="s">
        <v>3355</v>
      </c>
      <c r="B15" s="871" t="s">
        <v>3338</v>
      </c>
      <c r="C15" s="872" t="s">
        <v>3339</v>
      </c>
      <c r="D15" s="871" t="s">
        <v>22</v>
      </c>
      <c r="E15" s="873"/>
      <c r="F15" s="873"/>
      <c r="G15" s="873"/>
      <c r="H15" s="873"/>
      <c r="I15" s="873"/>
      <c r="J15" s="873"/>
      <c r="K15" s="875" t="s">
        <v>3349</v>
      </c>
      <c r="L15" s="873"/>
      <c r="M15" s="873"/>
      <c r="N15" s="873"/>
      <c r="O15" s="873"/>
      <c r="P15" s="873"/>
    </row>
    <row r="16" spans="1:16" ht="33.75" customHeight="1" x14ac:dyDescent="0.35">
      <c r="A16" s="870" t="s">
        <v>3356</v>
      </c>
      <c r="B16" s="871" t="s">
        <v>3338</v>
      </c>
      <c r="C16" s="872" t="s">
        <v>3339</v>
      </c>
      <c r="D16" s="871" t="s">
        <v>22</v>
      </c>
      <c r="E16" s="873"/>
      <c r="F16" s="873"/>
      <c r="G16" s="873"/>
      <c r="H16" s="873"/>
      <c r="I16" s="873"/>
      <c r="J16" s="873"/>
      <c r="K16" s="873"/>
      <c r="L16" s="873" t="s">
        <v>3298</v>
      </c>
      <c r="M16" s="873"/>
      <c r="N16" s="873"/>
      <c r="O16" s="873"/>
      <c r="P16" s="873"/>
    </row>
    <row r="17" spans="1:16" ht="33.75" customHeight="1" x14ac:dyDescent="0.35">
      <c r="A17" s="870" t="s">
        <v>3357</v>
      </c>
      <c r="B17" s="871" t="s">
        <v>3338</v>
      </c>
      <c r="C17" s="872" t="s">
        <v>3339</v>
      </c>
      <c r="D17" s="871" t="s">
        <v>22</v>
      </c>
      <c r="E17" s="873"/>
      <c r="F17" s="873"/>
      <c r="G17" s="873"/>
      <c r="H17" s="873"/>
      <c r="I17" s="873"/>
      <c r="J17" s="873"/>
      <c r="K17" s="873"/>
      <c r="L17" s="873" t="s">
        <v>3298</v>
      </c>
      <c r="M17" s="873"/>
      <c r="N17" s="873"/>
      <c r="O17" s="873"/>
      <c r="P17" s="873"/>
    </row>
    <row r="18" spans="1:16" ht="39.65" customHeight="1" x14ac:dyDescent="0.35">
      <c r="A18" s="870" t="s">
        <v>3358</v>
      </c>
      <c r="B18" s="872" t="s">
        <v>3359</v>
      </c>
      <c r="C18" s="872" t="s">
        <v>3339</v>
      </c>
      <c r="D18" s="871" t="s">
        <v>22</v>
      </c>
      <c r="E18" s="873"/>
      <c r="F18" s="873"/>
      <c r="G18" s="873"/>
      <c r="H18" s="873"/>
      <c r="I18" s="873"/>
      <c r="J18" s="873"/>
      <c r="K18" s="873"/>
      <c r="L18" s="873" t="s">
        <v>3298</v>
      </c>
      <c r="M18" s="873"/>
      <c r="N18" s="873"/>
      <c r="O18" s="873"/>
      <c r="P18" s="873"/>
    </row>
    <row r="19" spans="1:16" ht="31.5" customHeight="1" x14ac:dyDescent="0.35">
      <c r="A19" s="870" t="s">
        <v>3360</v>
      </c>
      <c r="B19" s="871" t="s">
        <v>3361</v>
      </c>
      <c r="C19" s="872" t="s">
        <v>3339</v>
      </c>
      <c r="D19" s="871" t="s">
        <v>22</v>
      </c>
      <c r="E19" s="873"/>
      <c r="F19" s="873"/>
      <c r="G19" s="873"/>
      <c r="H19" s="873"/>
      <c r="I19" s="873"/>
      <c r="J19" s="873"/>
      <c r="K19" s="873"/>
      <c r="L19" s="873"/>
      <c r="M19" s="873" t="s">
        <v>3298</v>
      </c>
      <c r="N19" s="873"/>
      <c r="O19" s="873"/>
      <c r="P19" s="873"/>
    </row>
    <row r="20" spans="1:16" ht="44.15" customHeight="1" x14ac:dyDescent="0.35">
      <c r="A20" s="870" t="s">
        <v>3362</v>
      </c>
      <c r="B20" s="872" t="s">
        <v>3363</v>
      </c>
      <c r="C20" s="872" t="s">
        <v>3339</v>
      </c>
      <c r="D20" s="871" t="s">
        <v>22</v>
      </c>
      <c r="E20" s="873"/>
      <c r="F20" s="873"/>
      <c r="G20" s="873"/>
      <c r="H20" s="873"/>
      <c r="I20" s="873"/>
      <c r="J20" s="873"/>
      <c r="K20" s="873"/>
      <c r="L20" s="873"/>
      <c r="M20" s="873" t="s">
        <v>3298</v>
      </c>
      <c r="N20" s="873"/>
      <c r="O20" s="873"/>
      <c r="P20" s="873"/>
    </row>
    <row r="21" spans="1:16" ht="23.15" customHeight="1" x14ac:dyDescent="0.35">
      <c r="A21" s="876" t="s">
        <v>3364</v>
      </c>
      <c r="B21" s="871" t="s">
        <v>3365</v>
      </c>
      <c r="C21" s="872" t="s">
        <v>3339</v>
      </c>
      <c r="D21" s="871" t="s">
        <v>22</v>
      </c>
      <c r="E21" s="873"/>
      <c r="F21" s="873"/>
      <c r="G21" s="873"/>
      <c r="H21" s="873"/>
      <c r="I21" s="873"/>
      <c r="J21" s="873"/>
      <c r="K21" s="873"/>
      <c r="L21" s="873"/>
      <c r="M21" s="873" t="s">
        <v>3298</v>
      </c>
      <c r="N21" s="873"/>
      <c r="O21" s="873"/>
      <c r="P21" s="873"/>
    </row>
    <row r="22" spans="1:16" ht="23.15" customHeight="1" x14ac:dyDescent="0.35">
      <c r="A22" s="2519" t="s">
        <v>3366</v>
      </c>
      <c r="B22" s="2519"/>
      <c r="C22" s="2519"/>
      <c r="D22" s="2519"/>
      <c r="E22" s="2519"/>
      <c r="F22" s="2519"/>
      <c r="G22" s="2519"/>
      <c r="H22" s="2519"/>
      <c r="I22" s="2519"/>
      <c r="J22" s="2519"/>
      <c r="K22" s="2519"/>
      <c r="L22" s="2519"/>
      <c r="M22" s="2519"/>
      <c r="N22" s="2519"/>
      <c r="O22" s="2519"/>
      <c r="P22" s="2519"/>
    </row>
    <row r="23" spans="1:16" ht="14.5" x14ac:dyDescent="0.35">
      <c r="A23" s="870" t="s">
        <v>3367</v>
      </c>
      <c r="B23" s="871"/>
      <c r="C23" s="872" t="s">
        <v>3339</v>
      </c>
      <c r="D23" s="871" t="s">
        <v>22</v>
      </c>
      <c r="E23" s="873"/>
      <c r="F23" s="873"/>
      <c r="G23" s="873"/>
      <c r="H23" s="873"/>
      <c r="I23" s="873"/>
      <c r="J23" s="873"/>
      <c r="K23" s="873" t="s">
        <v>3298</v>
      </c>
      <c r="L23" s="873"/>
      <c r="M23" s="873"/>
      <c r="N23" s="873"/>
      <c r="O23" s="873"/>
      <c r="P23" s="873"/>
    </row>
    <row r="24" spans="1:16" ht="15.75" customHeight="1" x14ac:dyDescent="0.35">
      <c r="A24" s="870" t="s">
        <v>3368</v>
      </c>
      <c r="B24" s="877" t="s">
        <v>3369</v>
      </c>
      <c r="C24" s="872" t="s">
        <v>3339</v>
      </c>
      <c r="D24" s="871" t="s">
        <v>22</v>
      </c>
      <c r="E24" s="873"/>
      <c r="F24" s="873"/>
      <c r="G24" s="873"/>
      <c r="H24" s="873"/>
      <c r="I24" s="873"/>
      <c r="J24" s="873"/>
      <c r="K24" s="873" t="s">
        <v>3298</v>
      </c>
      <c r="L24" s="873"/>
      <c r="M24" s="873"/>
      <c r="N24" s="873"/>
      <c r="O24" s="873"/>
      <c r="P24" s="873"/>
    </row>
    <row r="25" spans="1:16" ht="15.75" customHeight="1" x14ac:dyDescent="0.35">
      <c r="A25" s="876" t="s">
        <v>3370</v>
      </c>
      <c r="B25" s="877" t="s">
        <v>3371</v>
      </c>
      <c r="C25" s="872" t="s">
        <v>3339</v>
      </c>
      <c r="D25" s="871" t="s">
        <v>22</v>
      </c>
      <c r="E25" s="873"/>
      <c r="F25" s="873"/>
      <c r="G25" s="873"/>
      <c r="H25" s="873" t="s">
        <v>3298</v>
      </c>
      <c r="I25" s="873"/>
      <c r="J25" s="873"/>
      <c r="K25" s="873"/>
      <c r="L25" s="873"/>
      <c r="M25" s="873"/>
      <c r="N25" s="873"/>
      <c r="O25" s="873"/>
      <c r="P25" s="873"/>
    </row>
    <row r="26" spans="1:16" ht="15.75" customHeight="1" x14ac:dyDescent="0.35">
      <c r="A26" s="876" t="s">
        <v>3372</v>
      </c>
      <c r="B26" s="871" t="s">
        <v>3373</v>
      </c>
      <c r="C26" s="872" t="s">
        <v>3339</v>
      </c>
      <c r="D26" s="871" t="s">
        <v>22</v>
      </c>
      <c r="E26" s="873" t="s">
        <v>3298</v>
      </c>
      <c r="F26" s="873"/>
      <c r="G26" s="873"/>
      <c r="H26" s="873"/>
      <c r="I26" s="873"/>
      <c r="J26" s="873"/>
      <c r="K26" s="873"/>
      <c r="L26" s="873"/>
      <c r="M26" s="873"/>
      <c r="N26" s="873"/>
      <c r="O26" s="873"/>
      <c r="P26" s="873"/>
    </row>
    <row r="27" spans="1:16" ht="15.75" customHeight="1" x14ac:dyDescent="0.35">
      <c r="A27" s="876" t="s">
        <v>3374</v>
      </c>
      <c r="B27" s="866" t="s">
        <v>3375</v>
      </c>
      <c r="C27" s="872" t="s">
        <v>3339</v>
      </c>
      <c r="D27" s="871" t="s">
        <v>22</v>
      </c>
      <c r="E27" s="873"/>
      <c r="F27" s="873" t="s">
        <v>3298</v>
      </c>
      <c r="G27" s="873"/>
      <c r="H27" s="873"/>
      <c r="I27" s="873"/>
      <c r="J27" s="873"/>
      <c r="K27" s="873"/>
      <c r="L27" s="873"/>
      <c r="M27" s="873"/>
      <c r="N27" s="873"/>
      <c r="O27" s="873"/>
      <c r="P27" s="873"/>
    </row>
    <row r="28" spans="1:16" ht="15.75" customHeight="1" x14ac:dyDescent="0.35">
      <c r="A28" s="876" t="s">
        <v>3376</v>
      </c>
      <c r="B28" s="874" t="s">
        <v>3377</v>
      </c>
      <c r="C28" s="872" t="s">
        <v>3339</v>
      </c>
      <c r="D28" s="871" t="s">
        <v>22</v>
      </c>
      <c r="E28" s="874"/>
      <c r="F28" s="874"/>
      <c r="G28" s="874"/>
      <c r="H28" s="874"/>
      <c r="I28" s="874"/>
      <c r="J28" s="874"/>
      <c r="K28" s="874"/>
      <c r="L28" s="874" t="s">
        <v>3298</v>
      </c>
      <c r="M28" s="874"/>
      <c r="N28" s="874"/>
      <c r="O28" s="874"/>
      <c r="P28" s="874"/>
    </row>
    <row r="29" spans="1:16" ht="15.75" customHeight="1" x14ac:dyDescent="0.35">
      <c r="A29" s="876" t="s">
        <v>3378</v>
      </c>
      <c r="B29" s="871" t="s">
        <v>3379</v>
      </c>
      <c r="C29" s="872" t="s">
        <v>3339</v>
      </c>
      <c r="D29" s="871" t="s">
        <v>22</v>
      </c>
      <c r="E29" s="874"/>
      <c r="F29" s="874"/>
      <c r="G29" s="874"/>
      <c r="H29" s="874"/>
      <c r="I29" s="874"/>
      <c r="J29" s="874"/>
      <c r="K29" s="874"/>
      <c r="L29" s="874" t="s">
        <v>3298</v>
      </c>
      <c r="M29" s="874"/>
      <c r="N29" s="874"/>
      <c r="O29" s="874"/>
      <c r="P29" s="874"/>
    </row>
    <row r="30" spans="1:16" ht="15.75" customHeight="1" x14ac:dyDescent="0.35">
      <c r="A30" s="876" t="s">
        <v>3380</v>
      </c>
      <c r="B30" s="874" t="s">
        <v>3381</v>
      </c>
      <c r="C30" s="872" t="s">
        <v>3339</v>
      </c>
      <c r="D30" s="871" t="s">
        <v>22</v>
      </c>
      <c r="E30" s="874"/>
      <c r="F30" s="874" t="s">
        <v>3298</v>
      </c>
      <c r="G30" s="874"/>
      <c r="H30" s="874"/>
      <c r="I30" s="874"/>
      <c r="J30" s="874"/>
      <c r="K30" s="874"/>
      <c r="L30" s="874"/>
      <c r="M30" s="874"/>
      <c r="N30" s="874"/>
      <c r="O30" s="874"/>
      <c r="P30" s="874"/>
    </row>
    <row r="31" spans="1:16" ht="15.75" customHeight="1" x14ac:dyDescent="0.35">
      <c r="A31" s="876" t="s">
        <v>3382</v>
      </c>
      <c r="B31" s="874" t="s">
        <v>3383</v>
      </c>
      <c r="C31" s="872" t="s">
        <v>3339</v>
      </c>
      <c r="D31" s="871" t="s">
        <v>22</v>
      </c>
      <c r="E31" s="874"/>
      <c r="F31" s="874"/>
      <c r="G31" s="874"/>
      <c r="H31" s="874"/>
      <c r="I31" s="874" t="s">
        <v>3298</v>
      </c>
      <c r="J31" s="874"/>
      <c r="K31" s="874"/>
      <c r="L31" s="874"/>
      <c r="M31" s="874"/>
      <c r="N31" s="874"/>
      <c r="O31" s="874"/>
      <c r="P31" s="874"/>
    </row>
    <row r="32" spans="1:16" ht="15.75" customHeight="1" x14ac:dyDescent="0.35">
      <c r="A32" s="876" t="s">
        <v>3384</v>
      </c>
      <c r="B32" s="874" t="s">
        <v>3385</v>
      </c>
      <c r="C32" s="872" t="s">
        <v>3339</v>
      </c>
      <c r="D32" s="871" t="s">
        <v>22</v>
      </c>
      <c r="E32" s="874"/>
      <c r="F32" s="874"/>
      <c r="G32" s="874"/>
      <c r="H32" s="874"/>
      <c r="I32" s="874"/>
      <c r="J32" s="874"/>
      <c r="K32" s="874" t="s">
        <v>3298</v>
      </c>
      <c r="L32" s="874"/>
      <c r="M32" s="874"/>
      <c r="N32" s="874"/>
      <c r="O32" s="874"/>
      <c r="P32" s="874"/>
    </row>
    <row r="33" spans="1:16" ht="15.75" customHeight="1" x14ac:dyDescent="0.35">
      <c r="A33" s="876" t="s">
        <v>3386</v>
      </c>
      <c r="B33" s="874" t="s">
        <v>3387</v>
      </c>
      <c r="C33" s="872" t="s">
        <v>3339</v>
      </c>
      <c r="D33" s="871" t="s">
        <v>22</v>
      </c>
      <c r="E33" s="874"/>
      <c r="F33" s="874"/>
      <c r="G33" s="874"/>
      <c r="H33" s="874"/>
      <c r="I33" s="874"/>
      <c r="J33" s="874" t="s">
        <v>3298</v>
      </c>
      <c r="K33" s="874"/>
      <c r="L33" s="874"/>
      <c r="M33" s="874"/>
      <c r="N33" s="874"/>
      <c r="O33" s="874"/>
      <c r="P33" s="874"/>
    </row>
    <row r="34" spans="1:16" ht="15.75" customHeight="1" x14ac:dyDescent="0.35">
      <c r="A34" s="2520" t="s">
        <v>3388</v>
      </c>
      <c r="B34" s="2520"/>
      <c r="C34" s="2520"/>
      <c r="D34" s="2520"/>
      <c r="E34" s="2520"/>
      <c r="F34" s="2520"/>
      <c r="G34" s="2520"/>
      <c r="H34" s="2520"/>
      <c r="I34" s="2520"/>
      <c r="J34" s="2520"/>
      <c r="K34" s="2520"/>
      <c r="L34" s="2520"/>
      <c r="M34" s="2520"/>
      <c r="N34" s="2520"/>
      <c r="O34" s="2520"/>
      <c r="P34" s="2520"/>
    </row>
    <row r="35" spans="1:16" ht="15.75" customHeight="1" x14ac:dyDescent="0.35">
      <c r="A35" s="878" t="s">
        <v>3389</v>
      </c>
      <c r="B35" s="874" t="s">
        <v>3385</v>
      </c>
      <c r="C35" s="872" t="s">
        <v>3339</v>
      </c>
      <c r="D35" s="871" t="s">
        <v>22</v>
      </c>
      <c r="E35" s="874"/>
      <c r="F35" s="874"/>
      <c r="G35" s="874"/>
      <c r="H35" s="874"/>
      <c r="I35" s="874"/>
      <c r="J35" s="874"/>
      <c r="K35" s="874" t="s">
        <v>3298</v>
      </c>
      <c r="L35" s="874"/>
      <c r="M35" s="874"/>
      <c r="N35" s="874"/>
      <c r="O35" s="874"/>
      <c r="P35" s="874"/>
    </row>
    <row r="36" spans="1:16" ht="15.75" customHeight="1" x14ac:dyDescent="0.35">
      <c r="A36" s="878" t="s">
        <v>3390</v>
      </c>
      <c r="B36" s="866" t="s">
        <v>3391</v>
      </c>
      <c r="C36" s="872" t="s">
        <v>3339</v>
      </c>
      <c r="D36" s="871" t="s">
        <v>22</v>
      </c>
      <c r="E36" s="874"/>
      <c r="F36" s="874"/>
      <c r="G36" s="874"/>
      <c r="H36" s="874"/>
      <c r="I36" s="874"/>
      <c r="J36" s="874"/>
      <c r="K36" s="874" t="s">
        <v>3298</v>
      </c>
      <c r="L36" s="874"/>
      <c r="M36" s="874"/>
      <c r="N36" s="874"/>
      <c r="O36" s="874"/>
      <c r="P36" s="874"/>
    </row>
    <row r="37" spans="1:16" ht="15.75" customHeight="1" x14ac:dyDescent="0.35">
      <c r="A37" s="874" t="s">
        <v>3392</v>
      </c>
      <c r="B37" s="866" t="s">
        <v>3393</v>
      </c>
      <c r="C37" s="872" t="s">
        <v>3339</v>
      </c>
      <c r="D37" s="871" t="s">
        <v>22</v>
      </c>
      <c r="E37" s="874"/>
      <c r="F37" s="874"/>
      <c r="G37" s="874"/>
      <c r="H37" s="874"/>
      <c r="I37" s="874" t="s">
        <v>3298</v>
      </c>
      <c r="J37" s="874"/>
      <c r="K37" s="874"/>
      <c r="L37" s="874"/>
      <c r="M37" s="874"/>
      <c r="N37" s="874"/>
      <c r="O37" s="874"/>
      <c r="P37" s="874"/>
    </row>
    <row r="38" spans="1:16" ht="15.75" customHeight="1" x14ac:dyDescent="0.35">
      <c r="A38" s="874"/>
      <c r="B38" s="874"/>
      <c r="C38" s="874"/>
      <c r="D38" s="874"/>
      <c r="E38" s="874"/>
      <c r="F38" s="874"/>
      <c r="G38" s="874"/>
      <c r="H38" s="874"/>
      <c r="I38" s="874"/>
      <c r="J38" s="874"/>
      <c r="K38" s="874"/>
      <c r="L38" s="874"/>
      <c r="M38" s="874"/>
      <c r="N38" s="874"/>
      <c r="O38" s="874"/>
      <c r="P38" s="874"/>
    </row>
    <row r="39" spans="1:16" ht="15.75" customHeight="1" x14ac:dyDescent="0.35"/>
    <row r="40" spans="1:16" ht="15.75" customHeight="1" x14ac:dyDescent="0.35"/>
    <row r="41" spans="1:16" ht="15.75" customHeight="1" x14ac:dyDescent="0.35"/>
    <row r="42" spans="1:16" ht="15.75" customHeight="1" x14ac:dyDescent="0.35"/>
    <row r="43" spans="1:16" ht="15.75" customHeight="1" x14ac:dyDescent="0.35"/>
    <row r="44" spans="1:16" ht="15.75" customHeight="1" x14ac:dyDescent="0.35"/>
    <row r="45" spans="1:16" ht="15.75" customHeight="1" x14ac:dyDescent="0.35"/>
    <row r="46" spans="1:16" ht="15.75" customHeight="1" x14ac:dyDescent="0.35"/>
    <row r="47" spans="1:16" ht="15.75" customHeight="1" x14ac:dyDescent="0.35"/>
    <row r="48" spans="1:16"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sheetData>
  <mergeCells count="4">
    <mergeCell ref="A1:P1"/>
    <mergeCell ref="A3:P3"/>
    <mergeCell ref="A22:P22"/>
    <mergeCell ref="A34:P34"/>
  </mergeCells>
  <pageMargins left="0.59055118110236227" right="0.19685039370078741" top="0.51181102362204722" bottom="0.51181102362204722" header="0" footer="0"/>
  <pageSetup fitToHeight="0" orientation="landscape" r:id="rId1"/>
  <headerFooter>
    <oddHeader>&amp;L&amp;"Calibri,Italic"&amp;9The Great Canadian Meat Company&amp;C&amp;"Calibri,Italic"&amp;9Confidential&amp;R&amp;"Calibri,Italic"&amp;9RC-88</oddHeader>
    <oddFooter>&amp;L&amp;"Calibri,Italic"&amp;9Prepared by Food Technology Consulting
Approved by:MU&amp;C&amp;"Calibri,Italic"&amp;9Page &amp;P of  &amp;N&amp;R&amp;"Calibri,Italic"&amp;9Revision Date: January 19,2023
Revision #: 00</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2"/>
  <sheetViews>
    <sheetView workbookViewId="0">
      <selection sqref="A1:H1"/>
    </sheetView>
  </sheetViews>
  <sheetFormatPr defaultRowHeight="14.5" x14ac:dyDescent="0.35"/>
  <sheetData>
    <row r="1" spans="1:8" ht="18.5" x14ac:dyDescent="0.35">
      <c r="A1" s="2521" t="s">
        <v>3394</v>
      </c>
      <c r="B1" s="2521"/>
      <c r="C1" s="2521"/>
      <c r="D1" s="2521"/>
      <c r="E1" s="2521"/>
      <c r="F1" s="2521"/>
      <c r="G1" s="2521"/>
      <c r="H1" s="2521"/>
    </row>
    <row r="2" spans="1:8" x14ac:dyDescent="0.35">
      <c r="A2" s="1387" t="s">
        <v>3395</v>
      </c>
    </row>
  </sheetData>
  <mergeCells count="1">
    <mergeCell ref="A1:H1"/>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2"/>
  <sheetViews>
    <sheetView workbookViewId="0">
      <selection activeCell="G7" sqref="G7"/>
    </sheetView>
  </sheetViews>
  <sheetFormatPr defaultRowHeight="14.5" x14ac:dyDescent="0.35"/>
  <sheetData>
    <row r="1" spans="1:7" ht="15.5" x14ac:dyDescent="0.35">
      <c r="A1" s="2522" t="s">
        <v>3396</v>
      </c>
      <c r="B1" s="2522"/>
      <c r="C1" s="2522"/>
      <c r="D1" s="2522"/>
      <c r="E1" s="2522"/>
      <c r="F1" s="2522"/>
      <c r="G1" s="2523"/>
    </row>
    <row r="2" spans="1:7" x14ac:dyDescent="0.35">
      <c r="A2" s="1387" t="s">
        <v>3395</v>
      </c>
    </row>
  </sheetData>
  <mergeCells count="1">
    <mergeCell ref="A1:G1"/>
  </mergeCells>
  <hyperlinks>
    <hyperlink ref="A1:G1" location="'RC-100'!A1" display="PLAN FOR CONTINUOUS IMPROVEMENT FOR FOOD SAFETY CULTURE- FOR YEAR 2022" xr:uid="{00000000-0004-0000-64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179061-7592-4D50-AEAF-462B8C5F7F8A}">
  <ds:schemaRefs>
    <ds:schemaRef ds:uri="http://www.w3.org/XML/1998/namespace"/>
    <ds:schemaRef ds:uri="fa994605-9755-46f2-a658-969a735574b9"/>
    <ds:schemaRef ds:uri="http://schemas.microsoft.com/office/2006/metadata/properties"/>
    <ds:schemaRef ds:uri="http://schemas.microsoft.com/office/2006/documentManagement/type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f1c68eb9-a787-4019-b79d-83a270c39add"/>
  </ds:schemaRefs>
</ds:datastoreItem>
</file>

<file path=customXml/itemProps2.xml><?xml version="1.0" encoding="utf-8"?>
<ds:datastoreItem xmlns:ds="http://schemas.openxmlformats.org/officeDocument/2006/customXml" ds:itemID="{0F587253-E3D0-47FE-A6EC-BBD93617D6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50C9D0-D031-4ECC-AF6C-BD73B68D73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100</vt:i4>
      </vt:variant>
      <vt:variant>
        <vt:lpstr>Charts</vt:lpstr>
      </vt:variant>
      <vt:variant>
        <vt:i4>1</vt:i4>
      </vt:variant>
      <vt:variant>
        <vt:lpstr>Named Ranges</vt:lpstr>
      </vt:variant>
      <vt:variant>
        <vt:i4>67</vt:i4>
      </vt:variant>
    </vt:vector>
  </HeadingPairs>
  <TitlesOfParts>
    <vt:vector size="168" baseType="lpstr">
      <vt:lpstr>Verification Schedule</vt:lpstr>
      <vt:lpstr>List of Records</vt:lpstr>
      <vt:lpstr>RC-1</vt:lpstr>
      <vt:lpstr>RC-1A</vt:lpstr>
      <vt:lpstr>RC-2</vt:lpstr>
      <vt:lpstr>RC-2 A</vt:lpstr>
      <vt:lpstr>RC-3</vt:lpstr>
      <vt:lpstr>RC-4</vt:lpstr>
      <vt:lpstr>RC-4 A</vt:lpstr>
      <vt:lpstr>RC-5</vt:lpstr>
      <vt:lpstr>RC-6</vt:lpstr>
      <vt:lpstr>RC-7</vt:lpstr>
      <vt:lpstr>RC-8A</vt:lpstr>
      <vt:lpstr>RC-8B</vt:lpstr>
      <vt:lpstr>RC-9</vt:lpstr>
      <vt:lpstr>RC-11</vt:lpstr>
      <vt:lpstr>RC-12</vt:lpstr>
      <vt:lpstr>RC-12B</vt:lpstr>
      <vt:lpstr>RC-13</vt:lpstr>
      <vt:lpstr>RC-13B</vt:lpstr>
      <vt:lpstr>RC-14</vt:lpstr>
      <vt:lpstr>RC-15</vt:lpstr>
      <vt:lpstr>RC-16A</vt:lpstr>
      <vt:lpstr>RC-16B</vt:lpstr>
      <vt:lpstr>RC-16C</vt:lpstr>
      <vt:lpstr>RC-16D</vt:lpstr>
      <vt:lpstr>RC-17</vt:lpstr>
      <vt:lpstr>RC-17A</vt:lpstr>
      <vt:lpstr>RC-18  Annual Training ONLY</vt:lpstr>
      <vt:lpstr>RC-18A-Group Training</vt:lpstr>
      <vt:lpstr>  RC-18B-Enforcement</vt:lpstr>
      <vt:lpstr>RC-19</vt:lpstr>
      <vt:lpstr>RC-20</vt:lpstr>
      <vt:lpstr>RC-21</vt:lpstr>
      <vt:lpstr>RC-22</vt:lpstr>
      <vt:lpstr>RC-22A</vt:lpstr>
      <vt:lpstr>RC-23</vt:lpstr>
      <vt:lpstr>RC-23 A Outside Contractor</vt:lpstr>
      <vt:lpstr>RC-24- template</vt:lpstr>
      <vt:lpstr>RC-25</vt:lpstr>
      <vt:lpstr>RC-26</vt:lpstr>
      <vt:lpstr>RC-27</vt:lpstr>
      <vt:lpstr>RC-28</vt:lpstr>
      <vt:lpstr>RC-29</vt:lpstr>
      <vt:lpstr>RC-30</vt:lpstr>
      <vt:lpstr>RC-31</vt:lpstr>
      <vt:lpstr>RC-32</vt:lpstr>
      <vt:lpstr>RC-33</vt:lpstr>
      <vt:lpstr>RC-34</vt:lpstr>
      <vt:lpstr>RC-36</vt:lpstr>
      <vt:lpstr>RC-37</vt:lpstr>
      <vt:lpstr>RC-38</vt:lpstr>
      <vt:lpstr>RC-39</vt:lpstr>
      <vt:lpstr> RC-40A</vt:lpstr>
      <vt:lpstr>RC-40B</vt:lpstr>
      <vt:lpstr>RC-41</vt:lpstr>
      <vt:lpstr>RC-42A</vt:lpstr>
      <vt:lpstr>RC-42B</vt:lpstr>
      <vt:lpstr>RC-42C</vt:lpstr>
      <vt:lpstr>RC-43</vt:lpstr>
      <vt:lpstr>RC-44</vt:lpstr>
      <vt:lpstr>RC-45</vt:lpstr>
      <vt:lpstr>RC-47</vt:lpstr>
      <vt:lpstr>RC-48 </vt:lpstr>
      <vt:lpstr>RC-49A</vt:lpstr>
      <vt:lpstr>RC-49B</vt:lpstr>
      <vt:lpstr>RC-50A</vt:lpstr>
      <vt:lpstr>RC-50B</vt:lpstr>
      <vt:lpstr>RC-50C</vt:lpstr>
      <vt:lpstr>RC-51</vt:lpstr>
      <vt:lpstr>RC-52</vt:lpstr>
      <vt:lpstr>RC-53</vt:lpstr>
      <vt:lpstr>RC-55</vt:lpstr>
      <vt:lpstr>RC-57</vt:lpstr>
      <vt:lpstr>RC-58</vt:lpstr>
      <vt:lpstr>RC-59- Blank</vt:lpstr>
      <vt:lpstr>RC-60-blank</vt:lpstr>
      <vt:lpstr>RC-64</vt:lpstr>
      <vt:lpstr>RC-66</vt:lpstr>
      <vt:lpstr>RC-67</vt:lpstr>
      <vt:lpstr>RC-68</vt:lpstr>
      <vt:lpstr>RC-69</vt:lpstr>
      <vt:lpstr>RC-74</vt:lpstr>
      <vt:lpstr>RC-75</vt:lpstr>
      <vt:lpstr>RC-76</vt:lpstr>
      <vt:lpstr>RC-77</vt:lpstr>
      <vt:lpstr>RC-78</vt:lpstr>
      <vt:lpstr>RC-79 </vt:lpstr>
      <vt:lpstr>RC-80</vt:lpstr>
      <vt:lpstr>RC-81</vt:lpstr>
      <vt:lpstr>RC-82</vt:lpstr>
      <vt:lpstr>RC-83</vt:lpstr>
      <vt:lpstr>RC-84</vt:lpstr>
      <vt:lpstr>RC-85</vt:lpstr>
      <vt:lpstr>RC-86-WIP</vt:lpstr>
      <vt:lpstr>RC-86</vt:lpstr>
      <vt:lpstr>RC-87 </vt:lpstr>
      <vt:lpstr>RC- 88</vt:lpstr>
      <vt:lpstr>RC-89</vt:lpstr>
      <vt:lpstr>RC-90 </vt:lpstr>
      <vt:lpstr>Chart1</vt:lpstr>
      <vt:lpstr>EMP_LIST</vt:lpstr>
      <vt:lpstr>Jan</vt:lpstr>
      <vt:lpstr>' RC-40A'!Print_Area</vt:lpstr>
      <vt:lpstr>'List of Records'!Print_Area</vt:lpstr>
      <vt:lpstr>'RC- 88'!Print_Area</vt:lpstr>
      <vt:lpstr>'RC-1'!Print_Area</vt:lpstr>
      <vt:lpstr>'RC-12B'!Print_Area</vt:lpstr>
      <vt:lpstr>'RC-13B'!Print_Area</vt:lpstr>
      <vt:lpstr>'RC-17A'!Print_Area</vt:lpstr>
      <vt:lpstr>'RC-1A'!Print_Area</vt:lpstr>
      <vt:lpstr>'RC-2'!Print_Area</vt:lpstr>
      <vt:lpstr>'RC-22'!Print_Area</vt:lpstr>
      <vt:lpstr>'RC-22A'!Print_Area</vt:lpstr>
      <vt:lpstr>'RC-23 A Outside Contractor'!Print_Area</vt:lpstr>
      <vt:lpstr>'RC-27'!Print_Area</vt:lpstr>
      <vt:lpstr>'RC-3'!Print_Area</vt:lpstr>
      <vt:lpstr>'RC-37'!Print_Area</vt:lpstr>
      <vt:lpstr>'RC-38'!Print_Area</vt:lpstr>
      <vt:lpstr>'RC-39'!Print_Area</vt:lpstr>
      <vt:lpstr>'RC-40B'!Print_Area</vt:lpstr>
      <vt:lpstr>'RC-42A'!Print_Area</vt:lpstr>
      <vt:lpstr>'RC-42B'!Print_Area</vt:lpstr>
      <vt:lpstr>'RC-42C'!Print_Area</vt:lpstr>
      <vt:lpstr>'RC-43'!Print_Area</vt:lpstr>
      <vt:lpstr>'RC-44'!Print_Area</vt:lpstr>
      <vt:lpstr>'RC-45'!Print_Area</vt:lpstr>
      <vt:lpstr>'RC-47'!Print_Area</vt:lpstr>
      <vt:lpstr>'RC-49A'!Print_Area</vt:lpstr>
      <vt:lpstr>'RC-49B'!Print_Area</vt:lpstr>
      <vt:lpstr>'RC-5'!Print_Area</vt:lpstr>
      <vt:lpstr>'RC-50A'!Print_Area</vt:lpstr>
      <vt:lpstr>'RC-50B'!Print_Area</vt:lpstr>
      <vt:lpstr>'RC-51'!Print_Area</vt:lpstr>
      <vt:lpstr>'RC-52'!Print_Area</vt:lpstr>
      <vt:lpstr>'RC-53'!Print_Area</vt:lpstr>
      <vt:lpstr>'RC-55'!Print_Area</vt:lpstr>
      <vt:lpstr>'RC-57'!Print_Area</vt:lpstr>
      <vt:lpstr>'RC-58'!Print_Area</vt:lpstr>
      <vt:lpstr>'RC-6'!Print_Area</vt:lpstr>
      <vt:lpstr>'RC-64'!Print_Area</vt:lpstr>
      <vt:lpstr>'RC-66'!Print_Area</vt:lpstr>
      <vt:lpstr>'RC-68'!Print_Area</vt:lpstr>
      <vt:lpstr>'RC-69'!Print_Area</vt:lpstr>
      <vt:lpstr>'RC-7'!Print_Area</vt:lpstr>
      <vt:lpstr>'RC-74'!Print_Area</vt:lpstr>
      <vt:lpstr>'RC-75'!Print_Area</vt:lpstr>
      <vt:lpstr>'RC-76'!Print_Area</vt:lpstr>
      <vt:lpstr>'RC-77'!Print_Area</vt:lpstr>
      <vt:lpstr>'RC-78'!Print_Area</vt:lpstr>
      <vt:lpstr>'RC-79 '!Print_Area</vt:lpstr>
      <vt:lpstr>'RC-80'!Print_Area</vt:lpstr>
      <vt:lpstr>'RC-81'!Print_Area</vt:lpstr>
      <vt:lpstr>'RC-82'!Print_Area</vt:lpstr>
      <vt:lpstr>'RC-83'!Print_Area</vt:lpstr>
      <vt:lpstr>'RC-84'!Print_Area</vt:lpstr>
      <vt:lpstr>'RC-85'!Print_Area</vt:lpstr>
      <vt:lpstr>'RC- 88'!Print_Titles</vt:lpstr>
      <vt:lpstr>'RC-11'!Print_Titles</vt:lpstr>
      <vt:lpstr>'RC-13B'!Print_Titles</vt:lpstr>
      <vt:lpstr>'RC-16D'!Print_Titles</vt:lpstr>
      <vt:lpstr>'RC-1A'!Print_Titles</vt:lpstr>
      <vt:lpstr>'RC-22'!Print_Titles</vt:lpstr>
      <vt:lpstr>'RC-23'!Print_Titles</vt:lpstr>
      <vt:lpstr>'RC-42A'!Print_Titles</vt:lpstr>
      <vt:lpstr>'RC-42B'!Print_Titles</vt:lpstr>
      <vt:lpstr>'RC-42C'!Print_Titles</vt:lpstr>
      <vt:lpstr>'RC-79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2022-06-27T19:01:16Z</dcterms:created>
  <dcterms:modified xsi:type="dcterms:W3CDTF">2026-03-04T15:26:59Z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